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secamb.sharepoint.com/sites/InformationGovernanceDepartment-FOI/Shared Documents/FOI/FOI Request 2022/July/220712/"/>
    </mc:Choice>
  </mc:AlternateContent>
  <xr:revisionPtr revIDLastSave="105" documentId="8_{F8C0DEC0-204F-4948-A309-6DAC0FEF36AA}" xr6:coauthVersionLast="47" xr6:coauthVersionMax="47" xr10:uidLastSave="{062FE407-C2C5-43BC-B2BA-42713740CBD0}"/>
  <bookViews>
    <workbookView xWindow="-110" yWindow="-110" windowWidth="19420" windowHeight="10420" activeTab="1" xr2:uid="{054CB605-BF31-4BD5-8874-DA81EE6D700F}"/>
  </bookViews>
  <sheets>
    <sheet name="Email" sheetId="1" r:id="rId1"/>
    <sheet name="Summary" sheetId="4" r:id="rId2"/>
    <sheet name="Trans" sheetId="2" state="hidden" r:id="rId3"/>
    <sheet name="cc Lookup" sheetId="3"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_net1" hidden="1">{"NET",#N/A,FALSE,"401C11"}</definedName>
    <definedName name="__123Graph_A" hidden="1">'[1]2002PCTs'!#REF!</definedName>
    <definedName name="__123Graph_B" hidden="1">[2]Dnurse!#REF!</definedName>
    <definedName name="__123Graph_C" hidden="1">[2]Dnurse!#REF!</definedName>
    <definedName name="__123Graph_X" hidden="1">[2]Dnurse!#REF!</definedName>
    <definedName name="_AMO_UniqueIdentifier" hidden="1">"'8b1ba4ea-48b7-46e2-a92f-d8897c3a68cf'"</definedName>
    <definedName name="_xlnm._FilterDatabase" localSheetId="3" hidden="1">'cc Lookup'!$A$11:$W$305</definedName>
    <definedName name="_xlnm._FilterDatabase" localSheetId="2" hidden="1">Trans!$A$4:$AJ$3589</definedName>
    <definedName name="_Key1" hidden="1">'[2]#REF'!#REF!</definedName>
    <definedName name="_net1" hidden="1">{"NET",#N/A,FALSE,"401C11"}</definedName>
    <definedName name="_Order1" hidden="1">0</definedName>
    <definedName name="_Sort" hidden="1">[2]ComPsy!#REF!</definedName>
    <definedName name="_v2" hidden="1">'[2]#REF'!#REF!</definedName>
    <definedName name="_xlcn.WorksheetConnection_LondonTransitionSummaryMLv3.xlsxLondonOrgtransitionplansB17AK771" hidden="1">'[3]London - Orgtransitionplans'!$B$17:$AK$77</definedName>
    <definedName name="a" hidden="1">{"CHARGE",#N/A,FALSE,"401C11"}</definedName>
    <definedName name="aa" hidden="1">{"CHARGE",#N/A,FALSE,"401C11"}</definedName>
    <definedName name="aaa" hidden="1">{"CHARGE",#N/A,FALSE,"401C11"}</definedName>
    <definedName name="aaaa" hidden="1">{"CHARGE",#N/A,FALSE,"401C11"}</definedName>
    <definedName name="adbr" hidden="1">{"CHARGE",#N/A,FALSE,"401C11"}</definedName>
    <definedName name="Analysis_of_Income_from_activities__Non_NHS_Other" hidden="1">'[4]Core Lookup'!$U$3:$U$8</definedName>
    <definedName name="Analysis_of_Other_Operating_Income__Other" hidden="1">'[4]Core Lookup'!$W$3:$W$17</definedName>
    <definedName name="Areas">[5]!tblAreas[SUBJECTIVE]</definedName>
    <definedName name="b" hidden="1">{"CHARGE",#N/A,FALSE,"401C11"}</definedName>
    <definedName name="bic" hidden="1">{"'Summary'!$A$1:$I$79"}</definedName>
    <definedName name="BMGHIndex" hidden="1">"O"</definedName>
    <definedName name="Business_with…" hidden="1">'[4]Core Lookup'!$O$3:$O$19</definedName>
    <definedName name="capdis" hidden="1">{"'Summary'!$A$1:$I$79"}</definedName>
    <definedName name="change1" hidden="1">{"CHARGE",#N/A,FALSE,"401C11"}</definedName>
    <definedName name="charge" hidden="1">{"CHARGE",#N/A,FALSE,"401C11"}</definedName>
    <definedName name="CIQWBGuid" hidden="1">"795ee338-20c1-4211-96bb-066223802650"</definedName>
    <definedName name="CM" hidden="1">[6]Settings!$B$34</definedName>
    <definedName name="cvhs" hidden="1">{"'Trust by name'!$A$6:$E$350","'Trust by name'!$A$1:$D$348"}</definedName>
    <definedName name="DateSPE">[7]Settings!$F$38</definedName>
    <definedName name="disposal" hidden="1">{"'Summary'!$A$1:$I$79"}</definedName>
    <definedName name="dog" hidden="1">{"NET",#N/A,FALSE,"401C11"}</definedName>
    <definedName name="dplkt" hidden="1">{"'Trust by name'!$A$6:$E$350","'Trust by name'!$A$1:$D$348"}</definedName>
    <definedName name="dsds" hidden="1">{"'Trust by name'!$A$6:$E$350","'Trust by name'!$A$1:$D$348"}</definedName>
    <definedName name="erty" hidden="1">{"'Trust by name'!$A$6:$E$350","'Trust by name'!$A$1:$D$348"}</definedName>
    <definedName name="fdfd" hidden="1">{"'Trust by name'!$A$6:$E$350","'Trust by name'!$A$1:$D$348"}</definedName>
    <definedName name="fghjkk" hidden="1">{"'Trust by name'!$A$6:$E$350","'Trust by name'!$A$1:$D$348"}</definedName>
    <definedName name="Fin_Costs">'[8]Total Check'!$D$158:$D$183</definedName>
    <definedName name="fred" hidden="1">{"'Trust by name'!$A$6:$E$350","'Trust by name'!$A$1:$D$348"}</definedName>
    <definedName name="GAS" hidden="1">[2]Dnurse!#REF!</definedName>
    <definedName name="gfff" hidden="1">{"CHARGE",#N/A,FALSE,"401C11"}</definedName>
    <definedName name="gggg" hidden="1">{"'Trust by name'!$A$6:$E$350","'Trust by name'!$A$1:$D$348"}</definedName>
    <definedName name="GOO" hidden="1">[2]Dnurse!#REF!</definedName>
    <definedName name="gross" hidden="1">{"GROSS",#N/A,FALSE,"401C11"}</definedName>
    <definedName name="gross1" hidden="1">{"GROSS",#N/A,FALSE,"401C11"}</definedName>
    <definedName name="GRT" hidden="1">[2]Dnurse!#REF!</definedName>
    <definedName name="h" hidden="1">[9]Dnurse!#REF!</definedName>
    <definedName name="HAA10A_DMU">"DMU"</definedName>
    <definedName name="HAA8A_DMU">"DMU"</definedName>
    <definedName name="HAA9A_DMU">"DMU"</definedName>
    <definedName name="hasdfjklhklj" hidden="1">{"NET",#N/A,FALSE,"401C11"}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3" hidden="1">TRUE</definedName>
    <definedName name="HTML_OBDlg4" hidden="1">TRUE</definedName>
    <definedName name="HTML_OS" hidden="1">0</definedName>
    <definedName name="HTML_PathFile" hidden="1">"G:\ACTIVITY\HELP\DTPANIC\2001-02\MyHTML.htm"</definedName>
    <definedName name="HTML_PathTemplate" hidden="1">"C:\Data\NAdcock\HTMLTemp.htm"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"10/28/2016 14:21:26"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utere" hidden="1">{"'Trust by name'!$A$6:$E$350","'Trust by name'!$A$1:$D$348"}</definedName>
    <definedName name="kl" hidden="1">{"NET",#N/A,FALSE,"401C11"}</definedName>
    <definedName name="ljgf" hidden="1">{"NET",#N/A,FALSE,"401C11"}</definedName>
    <definedName name="ljujgugljfucvu" hidden="1">{"'Trust by name'!$A$6:$E$350","'Trust by name'!$A$1:$D$348"}</definedName>
    <definedName name="mkk" hidden="1">{"CHARGE",#N/A,FALSE,"401C11"}</definedName>
    <definedName name="mnbv" hidden="1">{"CHARGE",#N/A,FALSE,"401C11"}</definedName>
    <definedName name="nbcs" hidden="1">{"CHARGE",#N/A,FALSE,"401C11"}</definedName>
    <definedName name="nmm" hidden="1">{"CHARGE",#N/A,FALSE,"401C11"}</definedName>
    <definedName name="OccupCodes">"A2:E750"</definedName>
    <definedName name="oijmm" hidden="1">{"CHARGE",#N/A,FALSE,"401C11"}</definedName>
    <definedName name="Op_Inc__Class" hidden="1">'[4]Core Lookup'!$Z$3:$Z$10</definedName>
    <definedName name="Op_Inc__Type" hidden="1">'[4]Core Lookup'!$R$3:$R$46</definedName>
    <definedName name="PAS" hidden="1">'[1]2002PCTs'!#REF!</definedName>
    <definedName name="pldert" hidden="1">{"CHARGE",#N/A,FALSE,"401C11"}</definedName>
    <definedName name="pliu" hidden="1">{"'Trust by name'!$A$6:$E$350","'Trust by name'!$A$1:$D$348"}</definedName>
    <definedName name="pljn" hidden="1">{"CHARGE",#N/A,FALSE,"401C11"}</definedName>
    <definedName name="plkiu" hidden="1">{"GROSS",#N/A,FALSE,"401C11"}</definedName>
    <definedName name="plkj" hidden="1">{"GROSS",#N/A,FALSE,"401C11"}</definedName>
    <definedName name="pll" hidden="1">{"NET",#N/A,FALSE,"401C11"}</definedName>
    <definedName name="pll_1" hidden="1">{"CHARGE",#N/A,FALSE,"401C11"}</definedName>
    <definedName name="plry" hidden="1">{"CHARGE",#N/A,FALSE,"401C11"}</definedName>
    <definedName name="plvdd" hidden="1">{"CHARGE",#N/A,FALSE,"401C11"}</definedName>
    <definedName name="Pmk" hidden="1">[2]ComPsy!#REF!</definedName>
    <definedName name="pohj" hidden="1">{"'Trust by name'!$A$6:$E$350","'Trust by name'!$A$1:$D$348"}</definedName>
    <definedName name="poiuy" hidden="1">{"GROSS",#N/A,FALSE,"401C11"}</definedName>
    <definedName name="POK" hidden="1">'[2]#REF'!#REF!</definedName>
    <definedName name="PopCache_GL_INTERFACE_REFERENCE7" hidden="1">[10]PopCache!$A$1:$A$2</definedName>
    <definedName name="pouyt" hidden="1">{"'Trust by name'!$A$6:$E$350","'Trust by name'!$A$1:$D$348"}</definedName>
    <definedName name="pplkm" hidden="1">{"CHARGE",#N/A,FALSE,"401C11"}</definedName>
    <definedName name="pppp" hidden="1">'[2]#REF'!#REF!</definedName>
    <definedName name="ppppp" hidden="1">{"NET",#N/A,FALSE,"401C11"}</definedName>
    <definedName name="ppppp_1" hidden="1">'[1]2002PCTs'!#REF!</definedName>
    <definedName name="qwer" hidden="1">{"GROSS",#N/A,FALSE,"401C11"}</definedName>
    <definedName name="qwtr" hidden="1">{"'Trust by name'!$A$6:$E$350","'Trust by name'!$A$1:$D$348"}</definedName>
    <definedName name="Revenue_by_classification" hidden="1">'[4]Core Lookup'!$AC$3:$AC$9</definedName>
    <definedName name="rytry" hidden="1">{"NET",#N/A,FALSE,"401C11"}</definedName>
    <definedName name="saa" hidden="1">{"'Trust by name'!$A$6:$E$350","'Trust by name'!$A$1:$D$348"}</definedName>
    <definedName name="sas" hidden="1">{"'Trust by name'!$A$6:$E$350","'Trust by name'!$A$1:$D$348"}</definedName>
    <definedName name="sdadas" hidden="1">{"'Trust by name'!$A$6:$E$350","'Trust by name'!$A$1:$D$348"}</definedName>
    <definedName name="sdgh" hidden="1">{"NET",#N/A,FALSE,"401C11"}</definedName>
    <definedName name="sf" hidden="1">{"'Summary'!$A$1:$I$79"}</definedName>
    <definedName name="ShowStartUpForm">FALSE</definedName>
    <definedName name="SpecialPeriodEnd">[7]Settings!$G$38</definedName>
    <definedName name="Sys2ndPrevYE" hidden="1">#REF!</definedName>
    <definedName name="SysCurrYE" hidden="1">[11]Settings!$D$23</definedName>
    <definedName name="SysLongName" hidden="1">[12]Cover!$D$24</definedName>
    <definedName name="SysMaxTolerance" hidden="1">[13]Settings!$B$30</definedName>
    <definedName name="SysMinTolerance">-9999999</definedName>
    <definedName name="SysPeriod" hidden="1">[12]Settings!$D$26</definedName>
    <definedName name="SysPrevYE" hidden="1">#REF!</definedName>
    <definedName name="SysReturnDateForTemplate" hidden="1">[14]Settings!$D$11</definedName>
    <definedName name="SysTolerance" hidden="1">[15]Settings!$D$45</definedName>
    <definedName name="SysYear" hidden="1">[15]Settings!$D$22</definedName>
    <definedName name="Table3.4" hidden="1">{"CHARGE",#N/A,FALSE,"401C11"}</definedName>
    <definedName name="TableName">"Dummy"</definedName>
    <definedName name="Topuptable">#REF!</definedName>
    <definedName name="uytr" hidden="1">{"CHARGE",#N/A,FALSE,"401C11"}</definedName>
    <definedName name="vbnf" hidden="1">{"'Trust by name'!$A$6:$E$350","'Trust by name'!$A$1:$D$348"}</definedName>
    <definedName name="vbnnmm" hidden="1">{"'Trust by name'!$A$6:$E$350","'Trust by name'!$A$1:$D$348"}</definedName>
    <definedName name="VS" hidden="1">'[1]2002PCTs'!#REF!</definedName>
    <definedName name="wert" hidden="1">{"GROSS",#N/A,FALSE,"401C11"}</definedName>
    <definedName name="wqerty" hidden="1">{"GROSS",#N/A,FALSE,"401C11"}</definedName>
    <definedName name="wrn.CHARGE." hidden="1">{"CHARGE",#N/A,FALSE,"401C11"}</definedName>
    <definedName name="wrn.GROSS." hidden="1">{"GROSS",#N/A,FALSE,"401C11"}</definedName>
    <definedName name="wrn.NET." hidden="1">{"NET",#N/A,FALSE,"401C11"}</definedName>
    <definedName name="x" hidden="1">{"CHARGE",#N/A,FALSE,"401C11"}</definedName>
    <definedName name="xxx" hidden="1">{"CHARGE",#N/A,FALSE,"401C11"}</definedName>
    <definedName name="yyy" hidden="1">{"GROSS",#N/A,FALSE,"401C11"}</definedName>
    <definedName name="zzz" hidden="1">{"NET",#N/A,FALSE,"401C11"}</definedName>
  </definedNames>
  <calcPr calcId="191029"/>
  <pivotCaches>
    <pivotCache cacheId="1" r:id="rId2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 i="2" l="1"/>
  <c r="AI3238" i="2" l="1"/>
  <c r="AI1029" i="2"/>
  <c r="AI1030" i="2"/>
  <c r="AI3236" i="2"/>
  <c r="AI3237" i="2"/>
  <c r="AI3239" i="2"/>
  <c r="AI2910" i="2"/>
  <c r="AI2314" i="2"/>
  <c r="AI2315" i="2"/>
  <c r="AI1031" i="2"/>
  <c r="AI1032" i="2"/>
  <c r="AI57" i="2"/>
  <c r="AI58" i="2"/>
  <c r="AI59" i="2"/>
  <c r="AI60" i="2"/>
  <c r="AI61" i="2"/>
  <c r="AI1033" i="2"/>
  <c r="AI62" i="2"/>
  <c r="AI63" i="2"/>
  <c r="AI64" i="2"/>
  <c r="AI65" i="2"/>
  <c r="AI1034" i="2"/>
  <c r="AI1035" i="2"/>
  <c r="AI1036" i="2"/>
  <c r="AI3540" i="2"/>
  <c r="AI3541" i="2"/>
  <c r="AI3542" i="2"/>
  <c r="AI2904" i="2"/>
  <c r="AI2905" i="2"/>
  <c r="AI2906" i="2"/>
  <c r="AI2907" i="2"/>
  <c r="AI2908" i="2"/>
  <c r="AI2909" i="2"/>
  <c r="AI1025" i="2"/>
  <c r="AI1026" i="2"/>
  <c r="AI1027" i="2"/>
  <c r="AI1028"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50" i="2"/>
  <c r="AI51" i="2"/>
  <c r="AI52" i="2"/>
  <c r="AI53" i="2"/>
  <c r="AI54" i="2"/>
  <c r="AI55" i="2"/>
  <c r="AI56" i="2"/>
  <c r="AI3543" i="2"/>
  <c r="AI1037" i="2"/>
  <c r="AI1038" i="2"/>
  <c r="AI1039" i="2"/>
  <c r="AI1040" i="2"/>
  <c r="AI1041" i="2"/>
  <c r="AI66" i="2"/>
  <c r="AI67" i="2"/>
  <c r="AI68" i="2"/>
  <c r="AI69" i="2"/>
  <c r="AI70" i="2"/>
  <c r="AI71" i="2"/>
  <c r="AI1042" i="2"/>
  <c r="AI1043" i="2"/>
  <c r="AI72" i="2"/>
  <c r="AI1044" i="2"/>
  <c r="AI1045" i="2"/>
  <c r="AI1046" i="2"/>
  <c r="AI1047" i="2"/>
  <c r="AI73" i="2"/>
  <c r="AI2911" i="2"/>
  <c r="AI2912" i="2"/>
  <c r="AI1048" i="2"/>
  <c r="AI2973" i="2"/>
  <c r="AI3243" i="2"/>
  <c r="AI2974" i="2"/>
  <c r="AI2975" i="2"/>
  <c r="AI2976" i="2"/>
  <c r="AI3244" i="2"/>
  <c r="AI3245" i="2"/>
  <c r="AI2917" i="2"/>
  <c r="AI1052" i="2"/>
  <c r="AI1053" i="2"/>
  <c r="AI1054" i="2"/>
  <c r="AI83" i="2"/>
  <c r="AI84" i="2"/>
  <c r="AI85" i="2"/>
  <c r="AI86" i="2"/>
  <c r="AI87" i="2"/>
  <c r="AI88" i="2"/>
  <c r="AI89" i="2"/>
  <c r="AI90" i="2"/>
  <c r="AI91" i="2"/>
  <c r="AI92" i="2"/>
  <c r="AI3544" i="2"/>
  <c r="AI2918" i="2"/>
  <c r="AI2919" i="2"/>
  <c r="AI2972" i="2"/>
  <c r="AI3240" i="2"/>
  <c r="AI3241" i="2"/>
  <c r="AI3242" i="2"/>
  <c r="AI2961" i="2"/>
  <c r="AI2913" i="2"/>
  <c r="AI2914" i="2"/>
  <c r="AI2915" i="2"/>
  <c r="AI2916" i="2"/>
  <c r="AI1049" i="2"/>
  <c r="AI1050" i="2"/>
  <c r="AI1051" i="2"/>
  <c r="AI74" i="2"/>
  <c r="AI75" i="2"/>
  <c r="AI76" i="2"/>
  <c r="AI77" i="2"/>
  <c r="AI78" i="2"/>
  <c r="AI79" i="2"/>
  <c r="AI80" i="2"/>
  <c r="AI81" i="2"/>
  <c r="AI82" i="2"/>
  <c r="AI2977" i="2"/>
  <c r="AI3246" i="2"/>
  <c r="AI2649" i="2"/>
  <c r="AI2650" i="2"/>
  <c r="AI2920" i="2"/>
  <c r="AI1055" i="2"/>
  <c r="AI1056" i="2"/>
  <c r="AI1057" i="2"/>
  <c r="AI1058" i="2"/>
  <c r="AI1059" i="2"/>
  <c r="AI1060" i="2"/>
  <c r="AI1061" i="2"/>
  <c r="AI1062" i="2"/>
  <c r="AI1063" i="2"/>
  <c r="AI1064" i="2"/>
  <c r="AI1065" i="2"/>
  <c r="AI1066" i="2"/>
  <c r="AI1067" i="2"/>
  <c r="AI93" i="2"/>
  <c r="AI94" i="2"/>
  <c r="AI95" i="2"/>
  <c r="AI96" i="2"/>
  <c r="AI2921" i="2"/>
  <c r="AI1068" i="2"/>
  <c r="AI1069" i="2"/>
  <c r="AI1070" i="2"/>
  <c r="AI1071" i="2"/>
  <c r="AI1072" i="2"/>
  <c r="AI97" i="2"/>
  <c r="AI98" i="2"/>
  <c r="AI2922" i="2"/>
  <c r="AI1073" i="2"/>
  <c r="AI1074" i="2"/>
  <c r="AI1075" i="2"/>
  <c r="AI1076" i="2"/>
  <c r="AI1077" i="2"/>
  <c r="AI2923" i="2"/>
  <c r="AI1078" i="2"/>
  <c r="AI1079" i="2"/>
  <c r="AI1080" i="2"/>
  <c r="AI99" i="2"/>
  <c r="AI2978" i="2"/>
  <c r="AI3248" i="2"/>
  <c r="AI6" i="2"/>
  <c r="AI2979" i="2"/>
  <c r="AI2980" i="2"/>
  <c r="AI2981" i="2"/>
  <c r="AI2982" i="2"/>
  <c r="AI2983" i="2"/>
  <c r="AI2984" i="2"/>
  <c r="AI2985" i="2"/>
  <c r="AI2986" i="2"/>
  <c r="AI3545" i="2"/>
  <c r="AI3249" i="2"/>
  <c r="AI3250" i="2"/>
  <c r="AI3251" i="2"/>
  <c r="AI1092" i="2"/>
  <c r="AI1093" i="2"/>
  <c r="AI1094" i="2"/>
  <c r="AI111" i="2"/>
  <c r="AI112" i="2"/>
  <c r="AI113" i="2"/>
  <c r="AI114" i="2"/>
  <c r="AI115" i="2"/>
  <c r="AI116" i="2"/>
  <c r="AI117" i="2"/>
  <c r="AI2316" i="2"/>
  <c r="AI2317" i="2"/>
  <c r="AI118" i="2"/>
  <c r="AI119" i="2"/>
  <c r="AI120" i="2"/>
  <c r="AI121" i="2"/>
  <c r="AI3252" i="2"/>
  <c r="AI2962" i="2"/>
  <c r="AI3247" i="2"/>
  <c r="AI2724" i="2"/>
  <c r="AI2725" i="2"/>
  <c r="AI2957" i="2"/>
  <c r="AI2958" i="2"/>
  <c r="AI2959" i="2"/>
  <c r="AI2960" i="2"/>
  <c r="AI1081" i="2"/>
  <c r="AI1082" i="2"/>
  <c r="AI1083" i="2"/>
  <c r="AI1084" i="2"/>
  <c r="AI1085" i="2"/>
  <c r="AI1086" i="2"/>
  <c r="AI1087" i="2"/>
  <c r="AI1088" i="2"/>
  <c r="AI1089" i="2"/>
  <c r="AI1090" i="2"/>
  <c r="AI1091" i="2"/>
  <c r="AI100" i="2"/>
  <c r="AI101" i="2"/>
  <c r="AI102" i="2"/>
  <c r="AI103" i="2"/>
  <c r="AI104" i="2"/>
  <c r="AI105" i="2"/>
  <c r="AI106" i="2"/>
  <c r="AI107" i="2"/>
  <c r="AI108" i="2"/>
  <c r="AI109" i="2"/>
  <c r="AI110" i="2"/>
  <c r="AI5" i="2"/>
  <c r="AI3546" i="2"/>
  <c r="AI3253" i="2"/>
  <c r="AI1095" i="2"/>
  <c r="AI1096" i="2"/>
  <c r="AI122" i="2"/>
  <c r="AI123" i="2"/>
  <c r="AI124" i="2"/>
  <c r="AI1097" i="2"/>
  <c r="AI1098" i="2"/>
  <c r="AI1099" i="2"/>
  <c r="AI1100" i="2"/>
  <c r="AI1101" i="2"/>
  <c r="AI1102" i="2"/>
  <c r="AI125" i="2"/>
  <c r="AI126" i="2"/>
  <c r="AI2987" i="2"/>
  <c r="AI3254" i="2"/>
  <c r="AI2389" i="2"/>
  <c r="AI2988" i="2"/>
  <c r="AI2989" i="2"/>
  <c r="AI2990" i="2"/>
  <c r="AI3255" i="2"/>
  <c r="AI3256" i="2"/>
  <c r="AI3257" i="2"/>
  <c r="AI3258" i="2"/>
  <c r="AI3259" i="2"/>
  <c r="AI3260" i="2"/>
  <c r="AI3261" i="2"/>
  <c r="AI3262" i="2"/>
  <c r="AI3263" i="2"/>
  <c r="AI2963" i="2"/>
  <c r="AI2390" i="2"/>
  <c r="AI2391" i="2"/>
  <c r="AI2392" i="2"/>
  <c r="AI2393" i="2"/>
  <c r="AI2394" i="2"/>
  <c r="AI2395" i="2"/>
  <c r="AI2396" i="2"/>
  <c r="AI2397" i="2"/>
  <c r="AI2319" i="2"/>
  <c r="AI1117" i="2"/>
  <c r="AI1118" i="2"/>
  <c r="AI1119" i="2"/>
  <c r="AI1120" i="2"/>
  <c r="AI151" i="2"/>
  <c r="AI152" i="2"/>
  <c r="AI153" i="2"/>
  <c r="AI154" i="2"/>
  <c r="AI155" i="2"/>
  <c r="AI2398" i="2"/>
  <c r="AI2399" i="2"/>
  <c r="AI156" i="2"/>
  <c r="AI157" i="2"/>
  <c r="AI158" i="2"/>
  <c r="AI2318" i="2"/>
  <c r="AI1103" i="2"/>
  <c r="AI1104" i="2"/>
  <c r="AI1105" i="2"/>
  <c r="AI1106" i="2"/>
  <c r="AI1107" i="2"/>
  <c r="AI1108" i="2"/>
  <c r="AI1109" i="2"/>
  <c r="AI1110" i="2"/>
  <c r="AI1111" i="2"/>
  <c r="AI1112" i="2"/>
  <c r="AI1113" i="2"/>
  <c r="AI1114" i="2"/>
  <c r="AI1115" i="2"/>
  <c r="AI1116" i="2"/>
  <c r="AI127" i="2"/>
  <c r="AI128" i="2"/>
  <c r="AI129" i="2"/>
  <c r="AI130" i="2"/>
  <c r="AI131" i="2"/>
  <c r="AI132" i="2"/>
  <c r="AI133" i="2"/>
  <c r="AI134" i="2"/>
  <c r="AI135" i="2"/>
  <c r="AI136" i="2"/>
  <c r="AI137" i="2"/>
  <c r="AI138" i="2"/>
  <c r="AI139" i="2"/>
  <c r="AI140" i="2"/>
  <c r="AI141" i="2"/>
  <c r="AI142" i="2"/>
  <c r="AI143" i="2"/>
  <c r="AI144" i="2"/>
  <c r="AI145" i="2"/>
  <c r="AI146" i="2"/>
  <c r="AI147" i="2"/>
  <c r="AI148" i="2"/>
  <c r="AI149" i="2"/>
  <c r="AI150" i="2"/>
  <c r="AI3264" i="2"/>
  <c r="AI1121" i="2"/>
  <c r="AI1122" i="2"/>
  <c r="AI1123" i="2"/>
  <c r="AI1124" i="2"/>
  <c r="AI1125" i="2"/>
  <c r="AI1126" i="2"/>
  <c r="AI159" i="2"/>
  <c r="AI160" i="2"/>
  <c r="AI1127" i="2"/>
  <c r="AI1128" i="2"/>
  <c r="AI1129" i="2"/>
  <c r="AI1130" i="2"/>
  <c r="AI1131" i="2"/>
  <c r="AI161" i="2"/>
  <c r="AI1132" i="2"/>
  <c r="AI1133" i="2"/>
  <c r="AI1134" i="2"/>
  <c r="AI1135" i="2"/>
  <c r="AI1136" i="2"/>
  <c r="AI1137" i="2"/>
  <c r="AI1138" i="2"/>
  <c r="AI162" i="2"/>
  <c r="AI1139" i="2"/>
  <c r="AI1140" i="2"/>
  <c r="AI163" i="2"/>
  <c r="AI2991" i="2"/>
  <c r="AI3265" i="2"/>
  <c r="AI7" i="2"/>
  <c r="AI2992" i="2"/>
  <c r="AI3266" i="2"/>
  <c r="AI3267" i="2"/>
  <c r="AI3268" i="2"/>
  <c r="AI2320" i="2"/>
  <c r="AI1151" i="2"/>
  <c r="AI190" i="2"/>
  <c r="AI191" i="2"/>
  <c r="AI192" i="2"/>
  <c r="AI193" i="2"/>
  <c r="AI2924" i="2"/>
  <c r="AI2925" i="2"/>
  <c r="AI2926" i="2"/>
  <c r="AI2927" i="2"/>
  <c r="AI2928" i="2"/>
  <c r="AI1141" i="2"/>
  <c r="AI1142" i="2"/>
  <c r="AI1143" i="2"/>
  <c r="AI1144" i="2"/>
  <c r="AI1145" i="2"/>
  <c r="AI1146" i="2"/>
  <c r="AI1147" i="2"/>
  <c r="AI1148" i="2"/>
  <c r="AI1149" i="2"/>
  <c r="AI1150" i="2"/>
  <c r="AI164" i="2"/>
  <c r="AI165" i="2"/>
  <c r="AI166" i="2"/>
  <c r="AI167" i="2"/>
  <c r="AI168" i="2"/>
  <c r="AI169" i="2"/>
  <c r="AI170" i="2"/>
  <c r="AI171" i="2"/>
  <c r="AI172" i="2"/>
  <c r="AI173" i="2"/>
  <c r="AI174" i="2"/>
  <c r="AI175" i="2"/>
  <c r="AI176" i="2"/>
  <c r="AI177" i="2"/>
  <c r="AI178" i="2"/>
  <c r="AI179" i="2"/>
  <c r="AI180" i="2"/>
  <c r="AI181" i="2"/>
  <c r="AI182" i="2"/>
  <c r="AI183" i="2"/>
  <c r="AI184" i="2"/>
  <c r="AI185" i="2"/>
  <c r="AI186" i="2"/>
  <c r="AI187" i="2"/>
  <c r="AI188" i="2"/>
  <c r="AI189" i="2"/>
  <c r="AI2651" i="2"/>
  <c r="AI2652" i="2"/>
  <c r="AI2653" i="2"/>
  <c r="AI2654" i="2"/>
  <c r="AI1152" i="2"/>
  <c r="AI1153" i="2"/>
  <c r="AI1154" i="2"/>
  <c r="AI1155" i="2"/>
  <c r="AI194" i="2"/>
  <c r="AI195" i="2"/>
  <c r="AI196" i="2"/>
  <c r="AI197" i="2"/>
  <c r="AI2929" i="2"/>
  <c r="AI2930" i="2"/>
  <c r="AI198" i="2"/>
  <c r="AI199" i="2"/>
  <c r="AI1156" i="2"/>
  <c r="AI2993" i="2"/>
  <c r="AI3269" i="2"/>
  <c r="AI2994" i="2"/>
  <c r="AI2995" i="2"/>
  <c r="AI2996" i="2"/>
  <c r="AI2997" i="2"/>
  <c r="AI2998" i="2"/>
  <c r="AI2999" i="2"/>
  <c r="AI3270" i="2"/>
  <c r="AI2321" i="2"/>
  <c r="AI2322" i="2"/>
  <c r="AI2323" i="2"/>
  <c r="AI2324" i="2"/>
  <c r="AI1175" i="2"/>
  <c r="AI1176" i="2"/>
  <c r="AI1177" i="2"/>
  <c r="AI1178" i="2"/>
  <c r="AI1179" i="2"/>
  <c r="AI1180" i="2"/>
  <c r="AI1181" i="2"/>
  <c r="AI1182" i="2"/>
  <c r="AI1183" i="2"/>
  <c r="AI224" i="2"/>
  <c r="AI225" i="2"/>
  <c r="AI226" i="2"/>
  <c r="AI227" i="2"/>
  <c r="AI228" i="2"/>
  <c r="AI1184" i="2"/>
  <c r="AI1157" i="2"/>
  <c r="AI1158" i="2"/>
  <c r="AI1159" i="2"/>
  <c r="AI1160" i="2"/>
  <c r="AI1161" i="2"/>
  <c r="AI1162" i="2"/>
  <c r="AI1163" i="2"/>
  <c r="AI1164" i="2"/>
  <c r="AI1165" i="2"/>
  <c r="AI1166" i="2"/>
  <c r="AI1167" i="2"/>
  <c r="AI1168" i="2"/>
  <c r="AI1169" i="2"/>
  <c r="AI1170" i="2"/>
  <c r="AI1171" i="2"/>
  <c r="AI1172" i="2"/>
  <c r="AI1173" i="2"/>
  <c r="AI1174" i="2"/>
  <c r="AI200" i="2"/>
  <c r="AI201" i="2"/>
  <c r="AI202" i="2"/>
  <c r="AI203" i="2"/>
  <c r="AI204" i="2"/>
  <c r="AI205" i="2"/>
  <c r="AI206" i="2"/>
  <c r="AI207" i="2"/>
  <c r="AI208" i="2"/>
  <c r="AI209" i="2"/>
  <c r="AI210" i="2"/>
  <c r="AI211" i="2"/>
  <c r="AI212" i="2"/>
  <c r="AI213" i="2"/>
  <c r="AI214" i="2"/>
  <c r="AI215" i="2"/>
  <c r="AI216" i="2"/>
  <c r="AI217" i="2"/>
  <c r="AI218" i="2"/>
  <c r="AI219" i="2"/>
  <c r="AI220" i="2"/>
  <c r="AI221" i="2"/>
  <c r="AI222" i="2"/>
  <c r="AI223" i="2"/>
  <c r="AI1185" i="2"/>
  <c r="AI1186" i="2"/>
  <c r="AI1187" i="2"/>
  <c r="AI1188" i="2"/>
  <c r="AI1189" i="2"/>
  <c r="AI1190" i="2"/>
  <c r="AI1191" i="2"/>
  <c r="AI229" i="2"/>
  <c r="AI230" i="2"/>
  <c r="AI231" i="2"/>
  <c r="AI232" i="2"/>
  <c r="AI233" i="2"/>
  <c r="AI234" i="2"/>
  <c r="AI235" i="2"/>
  <c r="AI236" i="2"/>
  <c r="AI237" i="2"/>
  <c r="AI1192" i="2"/>
  <c r="AI238" i="2"/>
  <c r="AI3000" i="2"/>
  <c r="AI3271" i="2"/>
  <c r="AI3001" i="2"/>
  <c r="AI3002" i="2"/>
  <c r="AI3003" i="2"/>
  <c r="AI3004" i="2"/>
  <c r="AI3272" i="2"/>
  <c r="AI3273" i="2"/>
  <c r="AI3274" i="2"/>
  <c r="AI3275" i="2"/>
  <c r="AI3276" i="2"/>
  <c r="AI3277" i="2"/>
  <c r="AI2726" i="2"/>
  <c r="AI2325" i="2"/>
  <c r="AI1212" i="2"/>
  <c r="AI1213" i="2"/>
  <c r="AI257" i="2"/>
  <c r="AI258" i="2"/>
  <c r="AI259" i="2"/>
  <c r="AI260" i="2"/>
  <c r="AI261" i="2"/>
  <c r="AI1214" i="2"/>
  <c r="AI2935" i="2"/>
  <c r="AI2936" i="2"/>
  <c r="AI2937" i="2"/>
  <c r="AI1193" i="2"/>
  <c r="AI1194" i="2"/>
  <c r="AI1195" i="2"/>
  <c r="AI1196" i="2"/>
  <c r="AI1197" i="2"/>
  <c r="AI1198" i="2"/>
  <c r="AI1199" i="2"/>
  <c r="AI1200" i="2"/>
  <c r="AI1201" i="2"/>
  <c r="AI1202" i="2"/>
  <c r="AI1203" i="2"/>
  <c r="AI1204" i="2"/>
  <c r="AI1205" i="2"/>
  <c r="AI1206" i="2"/>
  <c r="AI1207" i="2"/>
  <c r="AI1208" i="2"/>
  <c r="AI1209" i="2"/>
  <c r="AI1210" i="2"/>
  <c r="AI1211" i="2"/>
  <c r="AI239" i="2"/>
  <c r="AI240" i="2"/>
  <c r="AI241" i="2"/>
  <c r="AI242" i="2"/>
  <c r="AI243" i="2"/>
  <c r="AI244" i="2"/>
  <c r="AI245" i="2"/>
  <c r="AI246" i="2"/>
  <c r="AI247" i="2"/>
  <c r="AI248" i="2"/>
  <c r="AI249" i="2"/>
  <c r="AI250" i="2"/>
  <c r="AI251" i="2"/>
  <c r="AI252" i="2"/>
  <c r="AI253" i="2"/>
  <c r="AI254" i="2"/>
  <c r="AI255" i="2"/>
  <c r="AI256" i="2"/>
  <c r="AI3005" i="2"/>
  <c r="AI2655" i="2"/>
  <c r="AI2400" i="2"/>
  <c r="AI2401" i="2"/>
  <c r="AI2938" i="2"/>
  <c r="AI2939" i="2"/>
  <c r="AI1215" i="2"/>
  <c r="AI1216" i="2"/>
  <c r="AI1217" i="2"/>
  <c r="AI1218" i="2"/>
  <c r="AI262" i="2"/>
  <c r="AI263" i="2"/>
  <c r="AI264" i="2"/>
  <c r="AI1219" i="2"/>
  <c r="AI1220" i="2"/>
  <c r="AI265" i="2"/>
  <c r="AI266" i="2"/>
  <c r="AI1221" i="2"/>
  <c r="AI1222" i="2"/>
  <c r="AI267" i="2"/>
  <c r="AI268" i="2"/>
  <c r="AI2940" i="2"/>
  <c r="AI1223" i="2"/>
  <c r="AI1224" i="2"/>
  <c r="AI269" i="2"/>
  <c r="AI270" i="2"/>
  <c r="AI3547" i="2"/>
  <c r="AI3278" i="2"/>
  <c r="AI1257" i="2"/>
  <c r="AI1258" i="2"/>
  <c r="AI3548" i="2"/>
  <c r="AI3549" i="2"/>
  <c r="AI3550" i="2"/>
  <c r="AI3551" i="2"/>
  <c r="AI3279" i="2"/>
  <c r="AI3280" i="2"/>
  <c r="AI3281" i="2"/>
  <c r="AI3282" i="2"/>
  <c r="AI2326" i="2"/>
  <c r="AI2327" i="2"/>
  <c r="AI2328" i="2"/>
  <c r="AI2329" i="2"/>
  <c r="AI2330" i="2"/>
  <c r="AI1259" i="2"/>
  <c r="AI1260" i="2"/>
  <c r="AI1261" i="2"/>
  <c r="AI1262" i="2"/>
  <c r="AI1263" i="2"/>
  <c r="AI1264" i="2"/>
  <c r="AI1265" i="2"/>
  <c r="AI1266" i="2"/>
  <c r="AI1267" i="2"/>
  <c r="AI1268" i="2"/>
  <c r="AI1269" i="2"/>
  <c r="AI1270" i="2"/>
  <c r="AI1271" i="2"/>
  <c r="AI1272" i="2"/>
  <c r="AI1273" i="2"/>
  <c r="AI283" i="2"/>
  <c r="AI284" i="2"/>
  <c r="AI1274" i="2"/>
  <c r="AI2331" i="2"/>
  <c r="AI285" i="2"/>
  <c r="AI286" i="2"/>
  <c r="AI8" i="2"/>
  <c r="AI2332" i="2"/>
  <c r="AI1225" i="2"/>
  <c r="AI1226" i="2"/>
  <c r="AI1227" i="2"/>
  <c r="AI1228" i="2"/>
  <c r="AI1229" i="2"/>
  <c r="AI1230" i="2"/>
  <c r="AI1231" i="2"/>
  <c r="AI1232" i="2"/>
  <c r="AI1233" i="2"/>
  <c r="AI1234" i="2"/>
  <c r="AI1235" i="2"/>
  <c r="AI1236" i="2"/>
  <c r="AI1237" i="2"/>
  <c r="AI1238" i="2"/>
  <c r="AI1239" i="2"/>
  <c r="AI1240" i="2"/>
  <c r="AI1241" i="2"/>
  <c r="AI1242" i="2"/>
  <c r="AI1243" i="2"/>
  <c r="AI1244" i="2"/>
  <c r="AI1245" i="2"/>
  <c r="AI1246" i="2"/>
  <c r="AI1247" i="2"/>
  <c r="AI1248" i="2"/>
  <c r="AI1249" i="2"/>
  <c r="AI1250" i="2"/>
  <c r="AI1251" i="2"/>
  <c r="AI1252" i="2"/>
  <c r="AI1253" i="2"/>
  <c r="AI1254" i="2"/>
  <c r="AI1255" i="2"/>
  <c r="AI1256" i="2"/>
  <c r="AI271" i="2"/>
  <c r="AI272" i="2"/>
  <c r="AI273" i="2"/>
  <c r="AI274" i="2"/>
  <c r="AI275" i="2"/>
  <c r="AI276" i="2"/>
  <c r="AI277" i="2"/>
  <c r="AI278" i="2"/>
  <c r="AI279" i="2"/>
  <c r="AI280" i="2"/>
  <c r="AI281" i="2"/>
  <c r="AI282" i="2"/>
  <c r="AI3006" i="2"/>
  <c r="AI3283" i="2"/>
  <c r="AI2656" i="2"/>
  <c r="AI1275" i="2"/>
  <c r="AI1276" i="2"/>
  <c r="AI1277" i="2"/>
  <c r="AI1278" i="2"/>
  <c r="AI1279" i="2"/>
  <c r="AI1280" i="2"/>
  <c r="AI1281" i="2"/>
  <c r="AI1282" i="2"/>
  <c r="AI1283" i="2"/>
  <c r="AI287" i="2"/>
  <c r="AI288" i="2"/>
  <c r="AI1284" i="2"/>
  <c r="AI1285" i="2"/>
  <c r="AI289" i="2"/>
  <c r="AI290" i="2"/>
  <c r="AI3007" i="2"/>
  <c r="AI3284" i="2"/>
  <c r="AI3008" i="2"/>
  <c r="AI3009" i="2"/>
  <c r="AI3010" i="2"/>
  <c r="AI3011" i="2"/>
  <c r="AI3285" i="2"/>
  <c r="AI3286" i="2"/>
  <c r="AI3287" i="2"/>
  <c r="AI3288" i="2"/>
  <c r="AI2402" i="2"/>
  <c r="AI2403" i="2"/>
  <c r="AI2404" i="2"/>
  <c r="AI2405" i="2"/>
  <c r="AI2731" i="2"/>
  <c r="AI2732" i="2"/>
  <c r="AI2733" i="2"/>
  <c r="AI1332" i="2"/>
  <c r="AI1333" i="2"/>
  <c r="AI1334" i="2"/>
  <c r="AI1335" i="2"/>
  <c r="AI1336" i="2"/>
  <c r="AI1337" i="2"/>
  <c r="AI1338" i="2"/>
  <c r="AI1339" i="2"/>
  <c r="AI1340" i="2"/>
  <c r="AI1341" i="2"/>
  <c r="AI1342" i="2"/>
  <c r="AI1343" i="2"/>
  <c r="AI1344" i="2"/>
  <c r="AI1345" i="2"/>
  <c r="AI1346" i="2"/>
  <c r="AI1347" i="2"/>
  <c r="AI1348" i="2"/>
  <c r="AI1349" i="2"/>
  <c r="AI1350" i="2"/>
  <c r="AI1351" i="2"/>
  <c r="AI1352" i="2"/>
  <c r="AI1353" i="2"/>
  <c r="AI1354" i="2"/>
  <c r="AI1355" i="2"/>
  <c r="AI1356" i="2"/>
  <c r="AI1357" i="2"/>
  <c r="AI1358" i="2"/>
  <c r="AI1359" i="2"/>
  <c r="AI311" i="2"/>
  <c r="AI312" i="2"/>
  <c r="AI313" i="2"/>
  <c r="AI314" i="2"/>
  <c r="AI2734" i="2"/>
  <c r="AI2333" i="2"/>
  <c r="AI315" i="2"/>
  <c r="AI316" i="2"/>
  <c r="AI2334" i="2"/>
  <c r="AI9" i="2"/>
  <c r="AI2406" i="2"/>
  <c r="AI2407" i="2"/>
  <c r="AI2408" i="2"/>
  <c r="AI1360" i="2"/>
  <c r="AI1361" i="2"/>
  <c r="AI1362" i="2"/>
  <c r="AI317" i="2"/>
  <c r="AI2727" i="2"/>
  <c r="AI2728" i="2"/>
  <c r="AI2729" i="2"/>
  <c r="AI2730" i="2"/>
  <c r="AI1286" i="2"/>
  <c r="AI1287" i="2"/>
  <c r="AI1288" i="2"/>
  <c r="AI1289" i="2"/>
  <c r="AI1290" i="2"/>
  <c r="AI1291" i="2"/>
  <c r="AI1292" i="2"/>
  <c r="AI1293" i="2"/>
  <c r="AI1294" i="2"/>
  <c r="AI1295" i="2"/>
  <c r="AI1296" i="2"/>
  <c r="AI1297" i="2"/>
  <c r="AI1298" i="2"/>
  <c r="AI1299" i="2"/>
  <c r="AI1300" i="2"/>
  <c r="AI1301" i="2"/>
  <c r="AI1302" i="2"/>
  <c r="AI1303" i="2"/>
  <c r="AI1304" i="2"/>
  <c r="AI1305" i="2"/>
  <c r="AI1306" i="2"/>
  <c r="AI1307" i="2"/>
  <c r="AI1308" i="2"/>
  <c r="AI1309" i="2"/>
  <c r="AI1310" i="2"/>
  <c r="AI1311" i="2"/>
  <c r="AI1312" i="2"/>
  <c r="AI1313" i="2"/>
  <c r="AI1314" i="2"/>
  <c r="AI1315" i="2"/>
  <c r="AI1316" i="2"/>
  <c r="AI1317" i="2"/>
  <c r="AI1318" i="2"/>
  <c r="AI1319" i="2"/>
  <c r="AI1320" i="2"/>
  <c r="AI1321" i="2"/>
  <c r="AI1322" i="2"/>
  <c r="AI1323" i="2"/>
  <c r="AI1324" i="2"/>
  <c r="AI1325" i="2"/>
  <c r="AI1326" i="2"/>
  <c r="AI1327" i="2"/>
  <c r="AI1328" i="2"/>
  <c r="AI1329" i="2"/>
  <c r="AI1330" i="2"/>
  <c r="AI1331" i="2"/>
  <c r="AI291" i="2"/>
  <c r="AI292" i="2"/>
  <c r="AI293" i="2"/>
  <c r="AI294" i="2"/>
  <c r="AI295" i="2"/>
  <c r="AI296" i="2"/>
  <c r="AI297" i="2"/>
  <c r="AI298" i="2"/>
  <c r="AI299" i="2"/>
  <c r="AI300" i="2"/>
  <c r="AI301" i="2"/>
  <c r="AI302" i="2"/>
  <c r="AI303" i="2"/>
  <c r="AI304" i="2"/>
  <c r="AI305" i="2"/>
  <c r="AI306" i="2"/>
  <c r="AI307" i="2"/>
  <c r="AI308" i="2"/>
  <c r="AI309" i="2"/>
  <c r="AI310" i="2"/>
  <c r="AI3012" i="2"/>
  <c r="AI3289" i="2"/>
  <c r="AI2657" i="2"/>
  <c r="AI1363" i="2"/>
  <c r="AI1364" i="2"/>
  <c r="AI1365" i="2"/>
  <c r="AI1366" i="2"/>
  <c r="AI1367" i="2"/>
  <c r="AI1368" i="2"/>
  <c r="AI318" i="2"/>
  <c r="AI319" i="2"/>
  <c r="AI320" i="2"/>
  <c r="AI321" i="2"/>
  <c r="AI1369" i="2"/>
  <c r="AI1370" i="2"/>
  <c r="AI322" i="2"/>
  <c r="AI1371" i="2"/>
  <c r="AI1372" i="2"/>
  <c r="AI2735" i="2"/>
  <c r="AI3013" i="2"/>
  <c r="AI3290" i="2"/>
  <c r="AI3014" i="2"/>
  <c r="AI3015" i="2"/>
  <c r="AI3016" i="2"/>
  <c r="AI3291" i="2"/>
  <c r="AI3292" i="2"/>
  <c r="AI3293" i="2"/>
  <c r="AI3294" i="2"/>
  <c r="AI2409" i="2"/>
  <c r="AI2744" i="2"/>
  <c r="AI2745" i="2"/>
  <c r="AI2746" i="2"/>
  <c r="AI2747" i="2"/>
  <c r="AI2748" i="2"/>
  <c r="AI2335" i="2"/>
  <c r="AI2336" i="2"/>
  <c r="AI1439" i="2"/>
  <c r="AI1440" i="2"/>
  <c r="AI1441" i="2"/>
  <c r="AI1442" i="2"/>
  <c r="AI1443" i="2"/>
  <c r="AI1444" i="2"/>
  <c r="AI1445" i="2"/>
  <c r="AI345" i="2"/>
  <c r="AI346" i="2"/>
  <c r="AI347" i="2"/>
  <c r="AI348" i="2"/>
  <c r="AI349" i="2"/>
  <c r="AI350" i="2"/>
  <c r="AI1446" i="2"/>
  <c r="AI351" i="2"/>
  <c r="AI352" i="2"/>
  <c r="AI10" i="2"/>
  <c r="AI1447" i="2"/>
  <c r="AI1448" i="2"/>
  <c r="AI1449" i="2"/>
  <c r="AI1450" i="2"/>
  <c r="AI1451" i="2"/>
  <c r="AI1452" i="2"/>
  <c r="AI353" i="2"/>
  <c r="AI1453" i="2"/>
  <c r="AI2736" i="2"/>
  <c r="AI2737" i="2"/>
  <c r="AI2738" i="2"/>
  <c r="AI2739" i="2"/>
  <c r="AI2740" i="2"/>
  <c r="AI2741" i="2"/>
  <c r="AI2742" i="2"/>
  <c r="AI2743" i="2"/>
  <c r="AI1373" i="2"/>
  <c r="AI1374" i="2"/>
  <c r="AI1375" i="2"/>
  <c r="AI1376" i="2"/>
  <c r="AI1377" i="2"/>
  <c r="AI1378" i="2"/>
  <c r="AI1379" i="2"/>
  <c r="AI1380" i="2"/>
  <c r="AI1381" i="2"/>
  <c r="AI1382" i="2"/>
  <c r="AI1383" i="2"/>
  <c r="AI1384" i="2"/>
  <c r="AI1385" i="2"/>
  <c r="AI1386" i="2"/>
  <c r="AI1387" i="2"/>
  <c r="AI1388" i="2"/>
  <c r="AI1389" i="2"/>
  <c r="AI1390" i="2"/>
  <c r="AI1391" i="2"/>
  <c r="AI1392" i="2"/>
  <c r="AI1393" i="2"/>
  <c r="AI1394" i="2"/>
  <c r="AI1395" i="2"/>
  <c r="AI1396" i="2"/>
  <c r="AI1397" i="2"/>
  <c r="AI1398" i="2"/>
  <c r="AI1399" i="2"/>
  <c r="AI1400" i="2"/>
  <c r="AI1401" i="2"/>
  <c r="AI1402" i="2"/>
  <c r="AI1403" i="2"/>
  <c r="AI1404" i="2"/>
  <c r="AI1405" i="2"/>
  <c r="AI1406" i="2"/>
  <c r="AI1407" i="2"/>
  <c r="AI1408" i="2"/>
  <c r="AI1409" i="2"/>
  <c r="AI1410" i="2"/>
  <c r="AI1411" i="2"/>
  <c r="AI1412" i="2"/>
  <c r="AI1413" i="2"/>
  <c r="AI1414" i="2"/>
  <c r="AI1415" i="2"/>
  <c r="AI1416" i="2"/>
  <c r="AI1417" i="2"/>
  <c r="AI1418" i="2"/>
  <c r="AI1419" i="2"/>
  <c r="AI1420" i="2"/>
  <c r="AI1421" i="2"/>
  <c r="AI1422" i="2"/>
  <c r="AI1423" i="2"/>
  <c r="AI1424" i="2"/>
  <c r="AI1425" i="2"/>
  <c r="AI1426" i="2"/>
  <c r="AI1427" i="2"/>
  <c r="AI1428" i="2"/>
  <c r="AI1429" i="2"/>
  <c r="AI1430" i="2"/>
  <c r="AI1431" i="2"/>
  <c r="AI1432" i="2"/>
  <c r="AI1433" i="2"/>
  <c r="AI1434" i="2"/>
  <c r="AI1435" i="2"/>
  <c r="AI1436" i="2"/>
  <c r="AI1437" i="2"/>
  <c r="AI1438" i="2"/>
  <c r="AI323" i="2"/>
  <c r="AI324" i="2"/>
  <c r="AI325" i="2"/>
  <c r="AI326" i="2"/>
  <c r="AI327" i="2"/>
  <c r="AI328" i="2"/>
  <c r="AI329" i="2"/>
  <c r="AI330" i="2"/>
  <c r="AI331" i="2"/>
  <c r="AI332" i="2"/>
  <c r="AI333" i="2"/>
  <c r="AI334" i="2"/>
  <c r="AI335" i="2"/>
  <c r="AI336" i="2"/>
  <c r="AI337" i="2"/>
  <c r="AI338" i="2"/>
  <c r="AI339" i="2"/>
  <c r="AI340" i="2"/>
  <c r="AI341" i="2"/>
  <c r="AI342" i="2"/>
  <c r="AI343" i="2"/>
  <c r="AI344" i="2"/>
  <c r="AI3017" i="2"/>
  <c r="AI3295" i="2"/>
  <c r="AI2658" i="2"/>
  <c r="AI2659" i="2"/>
  <c r="AI1454" i="2"/>
  <c r="AI1455" i="2"/>
  <c r="AI1456" i="2"/>
  <c r="AI1457" i="2"/>
  <c r="AI1458" i="2"/>
  <c r="AI1459" i="2"/>
  <c r="AI1460" i="2"/>
  <c r="AI1461" i="2"/>
  <c r="AI1462" i="2"/>
  <c r="AI1463" i="2"/>
  <c r="AI1464" i="2"/>
  <c r="AI1465" i="2"/>
  <c r="AI1466" i="2"/>
  <c r="AI1467" i="2"/>
  <c r="AI1468" i="2"/>
  <c r="AI1469" i="2"/>
  <c r="AI1470" i="2"/>
  <c r="AI1471" i="2"/>
  <c r="AI1472" i="2"/>
  <c r="AI1473" i="2"/>
  <c r="AI1474" i="2"/>
  <c r="AI1475" i="2"/>
  <c r="AI354" i="2"/>
  <c r="AI355" i="2"/>
  <c r="AI356" i="2"/>
  <c r="AI357" i="2"/>
  <c r="AI358" i="2"/>
  <c r="AI359" i="2"/>
  <c r="AI2749" i="2"/>
  <c r="AI1476" i="2"/>
  <c r="AI1477" i="2"/>
  <c r="AI1478" i="2"/>
  <c r="AI1479" i="2"/>
  <c r="AI360" i="2"/>
  <c r="AI1480" i="2"/>
  <c r="AI1481" i="2"/>
  <c r="AI1482" i="2"/>
  <c r="AI1483" i="2"/>
  <c r="AI1484" i="2"/>
  <c r="AI3296" i="2"/>
  <c r="AI3018" i="2"/>
  <c r="AI3019" i="2"/>
  <c r="AI3020" i="2"/>
  <c r="AI3021" i="2"/>
  <c r="AI3297" i="2"/>
  <c r="AI3298" i="2"/>
  <c r="AI3299" i="2"/>
  <c r="AI2780" i="2"/>
  <c r="AI2781" i="2"/>
  <c r="AI2782" i="2"/>
  <c r="AI2337" i="2"/>
  <c r="AI2338" i="2"/>
  <c r="AI381" i="2"/>
  <c r="AI382" i="2"/>
  <c r="AI383" i="2"/>
  <c r="AI384" i="2"/>
  <c r="AI385" i="2"/>
  <c r="AI386" i="2"/>
  <c r="AI387" i="2"/>
  <c r="AI388" i="2"/>
  <c r="AI389" i="2"/>
  <c r="AI390" i="2"/>
  <c r="AI11" i="2"/>
  <c r="AI2783" i="2"/>
  <c r="AI2784" i="2"/>
  <c r="AI1491" i="2"/>
  <c r="AI2750" i="2"/>
  <c r="AI2751" i="2"/>
  <c r="AI2752" i="2"/>
  <c r="AI2753" i="2"/>
  <c r="AI2754" i="2"/>
  <c r="AI2755" i="2"/>
  <c r="AI2756" i="2"/>
  <c r="AI2757" i="2"/>
  <c r="AI2758" i="2"/>
  <c r="AI2759" i="2"/>
  <c r="AI2760" i="2"/>
  <c r="AI2761" i="2"/>
  <c r="AI2762" i="2"/>
  <c r="AI2763" i="2"/>
  <c r="AI2764" i="2"/>
  <c r="AI2765" i="2"/>
  <c r="AI2766" i="2"/>
  <c r="AI2767" i="2"/>
  <c r="AI2768" i="2"/>
  <c r="AI2769" i="2"/>
  <c r="AI2770" i="2"/>
  <c r="AI2771" i="2"/>
  <c r="AI2772" i="2"/>
  <c r="AI2773" i="2"/>
  <c r="AI2774" i="2"/>
  <c r="AI2775" i="2"/>
  <c r="AI2776" i="2"/>
  <c r="AI2777" i="2"/>
  <c r="AI2778" i="2"/>
  <c r="AI2779" i="2"/>
  <c r="AI1485" i="2"/>
  <c r="AI1486" i="2"/>
  <c r="AI1487" i="2"/>
  <c r="AI1488" i="2"/>
  <c r="AI361" i="2"/>
  <c r="AI362" i="2"/>
  <c r="AI363" i="2"/>
  <c r="AI364" i="2"/>
  <c r="AI365" i="2"/>
  <c r="AI366" i="2"/>
  <c r="AI367" i="2"/>
  <c r="AI368" i="2"/>
  <c r="AI369" i="2"/>
  <c r="AI370" i="2"/>
  <c r="AI371" i="2"/>
  <c r="AI372" i="2"/>
  <c r="AI373" i="2"/>
  <c r="AI374" i="2"/>
  <c r="AI375" i="2"/>
  <c r="AI376" i="2"/>
  <c r="AI377" i="2"/>
  <c r="AI378" i="2"/>
  <c r="AI379" i="2"/>
  <c r="AI380" i="2"/>
  <c r="AI3022" i="2"/>
  <c r="AI3300" i="2"/>
  <c r="AI2660" i="2"/>
  <c r="AI2785" i="2"/>
  <c r="AI2786" i="2"/>
  <c r="AI2787" i="2"/>
  <c r="AI2788" i="2"/>
  <c r="AI2789" i="2"/>
  <c r="AI2790" i="2"/>
  <c r="AI2791" i="2"/>
  <c r="AI1492" i="2"/>
  <c r="AI1493" i="2"/>
  <c r="AI1494" i="2"/>
  <c r="AI1495" i="2"/>
  <c r="AI391" i="2"/>
  <c r="AI392" i="2"/>
  <c r="AI393" i="2"/>
  <c r="AI394" i="2"/>
  <c r="AI395" i="2"/>
  <c r="AI2792" i="2"/>
  <c r="AI396" i="2"/>
  <c r="AI397" i="2"/>
  <c r="AI2793" i="2"/>
  <c r="AI1496" i="2"/>
  <c r="AI1497" i="2"/>
  <c r="AI1498" i="2"/>
  <c r="AI398" i="2"/>
  <c r="AI1489" i="2"/>
  <c r="AI1490" i="2"/>
  <c r="AI2794" i="2"/>
  <c r="AI3023" i="2"/>
  <c r="AI3024" i="2"/>
  <c r="AI3301" i="2"/>
  <c r="AI3302" i="2"/>
  <c r="AI3303" i="2"/>
  <c r="AI3304" i="2"/>
  <c r="AI2339" i="2"/>
  <c r="AI2340" i="2"/>
  <c r="AI1499" i="2"/>
  <c r="AI1500" i="2"/>
  <c r="AI1501" i="2"/>
  <c r="AI1502" i="2"/>
  <c r="AI410" i="2"/>
  <c r="AI411" i="2"/>
  <c r="AI412" i="2"/>
  <c r="AI413" i="2"/>
  <c r="AI414" i="2"/>
  <c r="AI415" i="2"/>
  <c r="AI416" i="2"/>
  <c r="AI3552" i="2"/>
  <c r="AI3553" i="2"/>
  <c r="AI3554" i="2"/>
  <c r="AI3555" i="2"/>
  <c r="AI3556" i="2"/>
  <c r="AI3557" i="2"/>
  <c r="AI3558" i="2"/>
  <c r="AI3559" i="2"/>
  <c r="AI3560" i="2"/>
  <c r="AI3561" i="2"/>
  <c r="AI3562" i="2"/>
  <c r="AI3563" i="2"/>
  <c r="AI417" i="2"/>
  <c r="AI418" i="2"/>
  <c r="AI419" i="2"/>
  <c r="AI420" i="2"/>
  <c r="AI3025" i="2"/>
  <c r="AI3026" i="2"/>
  <c r="AI3027" i="2"/>
  <c r="AI399" i="2"/>
  <c r="AI400" i="2"/>
  <c r="AI401" i="2"/>
  <c r="AI402" i="2"/>
  <c r="AI403" i="2"/>
  <c r="AI404" i="2"/>
  <c r="AI405" i="2"/>
  <c r="AI406" i="2"/>
  <c r="AI407" i="2"/>
  <c r="AI408" i="2"/>
  <c r="AI409" i="2"/>
  <c r="AI3028" i="2"/>
  <c r="AI3305" i="2"/>
  <c r="AI1503" i="2"/>
  <c r="AI1504" i="2"/>
  <c r="AI1505" i="2"/>
  <c r="AI1506" i="2"/>
  <c r="AI421" i="2"/>
  <c r="AI422" i="2"/>
  <c r="AI423" i="2"/>
  <c r="AI424" i="2"/>
  <c r="AI425" i="2"/>
  <c r="AI3029" i="2"/>
  <c r="AI3564" i="2"/>
  <c r="AI3565" i="2"/>
  <c r="AI3566" i="2"/>
  <c r="AI3306" i="2"/>
  <c r="AI3307" i="2"/>
  <c r="AI2795" i="2"/>
  <c r="AI2341" i="2"/>
  <c r="AI432" i="2"/>
  <c r="AI433" i="2"/>
  <c r="AI434" i="2"/>
  <c r="AI435" i="2"/>
  <c r="AI1527" i="2"/>
  <c r="AI3030" i="2"/>
  <c r="AI3031" i="2"/>
  <c r="AI3032" i="2"/>
  <c r="AI3033" i="2"/>
  <c r="AI3034" i="2"/>
  <c r="AI3035" i="2"/>
  <c r="AI3036" i="2"/>
  <c r="AI3037" i="2"/>
  <c r="AI3038" i="2"/>
  <c r="AI3039" i="2"/>
  <c r="AI3040" i="2"/>
  <c r="AI3041" i="2"/>
  <c r="AI3308" i="2"/>
  <c r="AI3309" i="2"/>
  <c r="AI3310" i="2"/>
  <c r="AI3311" i="2"/>
  <c r="AI3312" i="2"/>
  <c r="AI3313" i="2"/>
  <c r="AI3314" i="2"/>
  <c r="AI3315" i="2"/>
  <c r="AI3316" i="2"/>
  <c r="AI3317" i="2"/>
  <c r="AI3318" i="2"/>
  <c r="AI3319" i="2"/>
  <c r="AI436" i="2"/>
  <c r="AI437" i="2"/>
  <c r="AI438" i="2"/>
  <c r="AI439" i="2"/>
  <c r="AI440" i="2"/>
  <c r="AI441" i="2"/>
  <c r="AI442" i="2"/>
  <c r="AI443" i="2"/>
  <c r="AI3320" i="2"/>
  <c r="AI3042" i="2"/>
  <c r="AI3043" i="2"/>
  <c r="AI3321" i="2"/>
  <c r="AI3322" i="2"/>
  <c r="AI444" i="2"/>
  <c r="AI445" i="2"/>
  <c r="AI2661" i="2"/>
  <c r="AI1507" i="2"/>
  <c r="AI1508" i="2"/>
  <c r="AI1509" i="2"/>
  <c r="AI1510" i="2"/>
  <c r="AI1511" i="2"/>
  <c r="AI1512" i="2"/>
  <c r="AI1513" i="2"/>
  <c r="AI1514" i="2"/>
  <c r="AI1515" i="2"/>
  <c r="AI1516" i="2"/>
  <c r="AI1517" i="2"/>
  <c r="AI1518" i="2"/>
  <c r="AI1519" i="2"/>
  <c r="AI1520" i="2"/>
  <c r="AI1521" i="2"/>
  <c r="AI1522" i="2"/>
  <c r="AI1523" i="2"/>
  <c r="AI1524" i="2"/>
  <c r="AI1525" i="2"/>
  <c r="AI1526" i="2"/>
  <c r="AI426" i="2"/>
  <c r="AI427" i="2"/>
  <c r="AI428" i="2"/>
  <c r="AI429" i="2"/>
  <c r="AI430" i="2"/>
  <c r="AI431" i="2"/>
  <c r="AI3044" i="2"/>
  <c r="AI3323" i="2"/>
  <c r="AI1528" i="2"/>
  <c r="AI1529" i="2"/>
  <c r="AI1530" i="2"/>
  <c r="AI1531" i="2"/>
  <c r="AI1532" i="2"/>
  <c r="AI1533" i="2"/>
  <c r="AI1534" i="2"/>
  <c r="AI1535" i="2"/>
  <c r="AI1536" i="2"/>
  <c r="AI1537" i="2"/>
  <c r="AI1538" i="2"/>
  <c r="AI1539" i="2"/>
  <c r="AI1540" i="2"/>
  <c r="AI1541" i="2"/>
  <c r="AI1542" i="2"/>
  <c r="AI446" i="2"/>
  <c r="AI447" i="2"/>
  <c r="AI1543" i="2"/>
  <c r="AI1544" i="2"/>
  <c r="AI448" i="2"/>
  <c r="AI1545" i="2"/>
  <c r="AI3045" i="2"/>
  <c r="AI3046" i="2"/>
  <c r="AI3047" i="2"/>
  <c r="AI3567" i="2"/>
  <c r="AI3568" i="2"/>
  <c r="AI3569" i="2"/>
  <c r="AI3570" i="2"/>
  <c r="AI3571" i="2"/>
  <c r="AI3324" i="2"/>
  <c r="AI3325" i="2"/>
  <c r="AI3326" i="2"/>
  <c r="AI3327" i="2"/>
  <c r="AI1552" i="2"/>
  <c r="AI1553" i="2"/>
  <c r="AI459" i="2"/>
  <c r="AI460" i="2"/>
  <c r="AI461" i="2"/>
  <c r="AI462" i="2"/>
  <c r="AI3048" i="2"/>
  <c r="AI3049" i="2"/>
  <c r="AI3050" i="2"/>
  <c r="AI3051" i="2"/>
  <c r="AI3052" i="2"/>
  <c r="AI3053" i="2"/>
  <c r="AI3054" i="2"/>
  <c r="AI3055" i="2"/>
  <c r="AI3056" i="2"/>
  <c r="AI3057" i="2"/>
  <c r="AI3058" i="2"/>
  <c r="AI3059" i="2"/>
  <c r="AI3572" i="2"/>
  <c r="AI3573" i="2"/>
  <c r="AI3060" i="2"/>
  <c r="AI3061" i="2"/>
  <c r="AI3062" i="2"/>
  <c r="AI3063" i="2"/>
  <c r="AI3064" i="2"/>
  <c r="AI3065" i="2"/>
  <c r="AI3066" i="2"/>
  <c r="AI3067" i="2"/>
  <c r="AI3068" i="2"/>
  <c r="AI3069" i="2"/>
  <c r="AI3070" i="2"/>
  <c r="AI3071" i="2"/>
  <c r="AI2342" i="2"/>
  <c r="AI463" i="2"/>
  <c r="AI464" i="2"/>
  <c r="AI12" i="2"/>
  <c r="AI1554" i="2"/>
  <c r="AI465" i="2"/>
  <c r="AI466" i="2"/>
  <c r="AI467" i="2"/>
  <c r="AI468" i="2"/>
  <c r="AI469" i="2"/>
  <c r="AI470" i="2"/>
  <c r="AI471" i="2"/>
  <c r="AI472" i="2"/>
  <c r="AI3328" i="2"/>
  <c r="AI3329" i="2"/>
  <c r="AI473" i="2"/>
  <c r="AI474" i="2"/>
  <c r="AI475" i="2"/>
  <c r="AI476" i="2"/>
  <c r="AI1546" i="2"/>
  <c r="AI1547" i="2"/>
  <c r="AI1548" i="2"/>
  <c r="AI1549" i="2"/>
  <c r="AI1550" i="2"/>
  <c r="AI1551" i="2"/>
  <c r="AI449" i="2"/>
  <c r="AI450" i="2"/>
  <c r="AI451" i="2"/>
  <c r="AI452" i="2"/>
  <c r="AI453" i="2"/>
  <c r="AI454" i="2"/>
  <c r="AI455" i="2"/>
  <c r="AI456" i="2"/>
  <c r="AI457" i="2"/>
  <c r="AI458" i="2"/>
  <c r="AI3072" i="2"/>
  <c r="AI3330" i="2"/>
  <c r="AI1555" i="2"/>
  <c r="AI1556" i="2"/>
  <c r="AI477" i="2"/>
  <c r="AI478" i="2"/>
  <c r="AI479" i="2"/>
  <c r="AI480" i="2"/>
  <c r="AI3073" i="2"/>
  <c r="AI3074" i="2"/>
  <c r="AI3574" i="2"/>
  <c r="AI3331" i="2"/>
  <c r="AI3332" i="2"/>
  <c r="AI3333" i="2"/>
  <c r="AI3334" i="2"/>
  <c r="AI3335" i="2"/>
  <c r="AI3336" i="2"/>
  <c r="AI3337" i="2"/>
  <c r="AI3338" i="2"/>
  <c r="AI2410" i="2"/>
  <c r="AI2411" i="2"/>
  <c r="AI2412" i="2"/>
  <c r="AI2413" i="2"/>
  <c r="AI2414" i="2"/>
  <c r="AI2415" i="2"/>
  <c r="AI2416" i="2"/>
  <c r="AI2417" i="2"/>
  <c r="AI2418" i="2"/>
  <c r="AI2419" i="2"/>
  <c r="AI2420" i="2"/>
  <c r="AI2421" i="2"/>
  <c r="AI2422" i="2"/>
  <c r="AI2423" i="2"/>
  <c r="AI2424" i="2"/>
  <c r="AI2425" i="2"/>
  <c r="AI2426" i="2"/>
  <c r="AI2427" i="2"/>
  <c r="AI2428" i="2"/>
  <c r="AI2429" i="2"/>
  <c r="AI2430" i="2"/>
  <c r="AI2431" i="2"/>
  <c r="AI2432" i="2"/>
  <c r="AI2433" i="2"/>
  <c r="AI2942" i="2"/>
  <c r="AI2797" i="2"/>
  <c r="AI2343" i="2"/>
  <c r="AI1557" i="2"/>
  <c r="AI1558" i="2"/>
  <c r="AI1559" i="2"/>
  <c r="AI1560" i="2"/>
  <c r="AI1561" i="2"/>
  <c r="AI491" i="2"/>
  <c r="AI492" i="2"/>
  <c r="AI493" i="2"/>
  <c r="AI3075" i="2"/>
  <c r="AI3076" i="2"/>
  <c r="AI3077" i="2"/>
  <c r="AI3078" i="2"/>
  <c r="AI3079" i="2"/>
  <c r="AI3080" i="2"/>
  <c r="AI3081" i="2"/>
  <c r="AI3082" i="2"/>
  <c r="AI3339" i="2"/>
  <c r="AI3340" i="2"/>
  <c r="AI3341" i="2"/>
  <c r="AI3342" i="2"/>
  <c r="AI3343" i="2"/>
  <c r="AI3344" i="2"/>
  <c r="AI3345" i="2"/>
  <c r="AI3346" i="2"/>
  <c r="AI3347" i="2"/>
  <c r="AI3348" i="2"/>
  <c r="AI3349" i="2"/>
  <c r="AI3350" i="2"/>
  <c r="AI3351" i="2"/>
  <c r="AI3352" i="2"/>
  <c r="AI2434" i="2"/>
  <c r="AI2435" i="2"/>
  <c r="AI2436" i="2"/>
  <c r="AI2437" i="2"/>
  <c r="AI2438" i="2"/>
  <c r="AI2439" i="2"/>
  <c r="AI2440" i="2"/>
  <c r="AI2441" i="2"/>
  <c r="AI2442" i="2"/>
  <c r="AI2443" i="2"/>
  <c r="AI2444" i="2"/>
  <c r="AI2445" i="2"/>
  <c r="AI2446" i="2"/>
  <c r="AI2447" i="2"/>
  <c r="AI2448" i="2"/>
  <c r="AI2449" i="2"/>
  <c r="AI2450" i="2"/>
  <c r="AI2451" i="2"/>
  <c r="AI2452" i="2"/>
  <c r="AI2453" i="2"/>
  <c r="AI2454" i="2"/>
  <c r="AI2455" i="2"/>
  <c r="AI2456" i="2"/>
  <c r="AI2457" i="2"/>
  <c r="AI2458" i="2"/>
  <c r="AI2459" i="2"/>
  <c r="AI2460" i="2"/>
  <c r="AI1562" i="2"/>
  <c r="AI1563" i="2"/>
  <c r="AI1564" i="2"/>
  <c r="AI1565" i="2"/>
  <c r="AI2344" i="2"/>
  <c r="AI3083" i="2"/>
  <c r="AI3084" i="2"/>
  <c r="AI2461" i="2"/>
  <c r="AI2462" i="2"/>
  <c r="AI2463" i="2"/>
  <c r="AI2464" i="2"/>
  <c r="AI2465" i="2"/>
  <c r="AI2466" i="2"/>
  <c r="AI2467" i="2"/>
  <c r="AI2468" i="2"/>
  <c r="AI2469" i="2"/>
  <c r="AI2470" i="2"/>
  <c r="AI2471" i="2"/>
  <c r="AI2472" i="2"/>
  <c r="AI2473" i="2"/>
  <c r="AI2474" i="2"/>
  <c r="AI2475" i="2"/>
  <c r="AI2476" i="2"/>
  <c r="AI2477" i="2"/>
  <c r="AI2478" i="2"/>
  <c r="AI2479" i="2"/>
  <c r="AI2943" i="2"/>
  <c r="AI1566" i="2"/>
  <c r="AI494" i="2"/>
  <c r="AI495" i="2"/>
  <c r="AI1567" i="2"/>
  <c r="AI1568" i="2"/>
  <c r="AI1569" i="2"/>
  <c r="AI1570" i="2"/>
  <c r="AI1571" i="2"/>
  <c r="AI496" i="2"/>
  <c r="AI497" i="2"/>
  <c r="AI498" i="2"/>
  <c r="AI499" i="2"/>
  <c r="AI500" i="2"/>
  <c r="AI501" i="2"/>
  <c r="AI502" i="2"/>
  <c r="AI503" i="2"/>
  <c r="AI504" i="2"/>
  <c r="AI505" i="2"/>
  <c r="AI506" i="2"/>
  <c r="AI507" i="2"/>
  <c r="AI508" i="2"/>
  <c r="AI509" i="2"/>
  <c r="AI2796" i="2"/>
  <c r="AI481" i="2"/>
  <c r="AI482" i="2"/>
  <c r="AI483" i="2"/>
  <c r="AI484" i="2"/>
  <c r="AI485" i="2"/>
  <c r="AI486" i="2"/>
  <c r="AI487" i="2"/>
  <c r="AI488" i="2"/>
  <c r="AI489" i="2"/>
  <c r="AI490" i="2"/>
  <c r="AI3085" i="2"/>
  <c r="AI3353" i="2"/>
  <c r="AI2480" i="2"/>
  <c r="AI2481" i="2"/>
  <c r="AI1572" i="2"/>
  <c r="AI510" i="2"/>
  <c r="AI511" i="2"/>
  <c r="AI512" i="2"/>
  <c r="AI513" i="2"/>
  <c r="AI3086" i="2"/>
  <c r="AI3087" i="2"/>
  <c r="AI3354" i="2"/>
  <c r="AI3355" i="2"/>
  <c r="AI3356" i="2"/>
  <c r="AI2964" i="2"/>
  <c r="AI2345" i="2"/>
  <c r="AI2346" i="2"/>
  <c r="AI524" i="2"/>
  <c r="AI525" i="2"/>
  <c r="AI3088" i="2"/>
  <c r="AI3357" i="2"/>
  <c r="AI3089" i="2"/>
  <c r="AI3090" i="2"/>
  <c r="AI3091" i="2"/>
  <c r="AI3092" i="2"/>
  <c r="AI3093" i="2"/>
  <c r="AI3094" i="2"/>
  <c r="AI3575" i="2"/>
  <c r="AI3576" i="2"/>
  <c r="AI3358" i="2"/>
  <c r="AI3359" i="2"/>
  <c r="AI3360" i="2"/>
  <c r="AI3361" i="2"/>
  <c r="AI3362" i="2"/>
  <c r="AI3363" i="2"/>
  <c r="AI3364" i="2"/>
  <c r="AI3095" i="2"/>
  <c r="AI3096" i="2"/>
  <c r="AI3365" i="2"/>
  <c r="AI3366" i="2"/>
  <c r="AI2482" i="2"/>
  <c r="AI2798" i="2"/>
  <c r="AI526" i="2"/>
  <c r="AI527" i="2"/>
  <c r="AI528" i="2"/>
  <c r="AI529" i="2"/>
  <c r="AI2799" i="2"/>
  <c r="AI2800" i="2"/>
  <c r="AI2801" i="2"/>
  <c r="AI2802" i="2"/>
  <c r="AI2803" i="2"/>
  <c r="AI1573" i="2"/>
  <c r="AI1574" i="2"/>
  <c r="AI530" i="2"/>
  <c r="AI531" i="2"/>
  <c r="AI532" i="2"/>
  <c r="AI533" i="2"/>
  <c r="AI534" i="2"/>
  <c r="AI535" i="2"/>
  <c r="AI536" i="2"/>
  <c r="AI537" i="2"/>
  <c r="AI538" i="2"/>
  <c r="AI539" i="2"/>
  <c r="AI540" i="2"/>
  <c r="AI541" i="2"/>
  <c r="AI542" i="2"/>
  <c r="AI543" i="2"/>
  <c r="AI544" i="2"/>
  <c r="AI545" i="2"/>
  <c r="AI546" i="2"/>
  <c r="AI514" i="2"/>
  <c r="AI515" i="2"/>
  <c r="AI516" i="2"/>
  <c r="AI517" i="2"/>
  <c r="AI518" i="2"/>
  <c r="AI519" i="2"/>
  <c r="AI520" i="2"/>
  <c r="AI521" i="2"/>
  <c r="AI522" i="2"/>
  <c r="AI523" i="2"/>
  <c r="AI3097" i="2"/>
  <c r="AI3367" i="2"/>
  <c r="AI2662" i="2"/>
  <c r="AI1575" i="2"/>
  <c r="AI1576" i="2"/>
  <c r="AI547" i="2"/>
  <c r="AI548" i="2"/>
  <c r="AI549" i="2"/>
  <c r="AI550" i="2"/>
  <c r="AI2483" i="2"/>
  <c r="AI1577" i="2"/>
  <c r="AI3098" i="2"/>
  <c r="AI3099" i="2"/>
  <c r="AI3100" i="2"/>
  <c r="AI3368" i="2"/>
  <c r="AI3369" i="2"/>
  <c r="AI2484" i="2"/>
  <c r="AI2485" i="2"/>
  <c r="AI2347" i="2"/>
  <c r="AI556" i="2"/>
  <c r="AI3101" i="2"/>
  <c r="AI3370" i="2"/>
  <c r="AI3371" i="2"/>
  <c r="AI3372" i="2"/>
  <c r="AI3373" i="2"/>
  <c r="AI3374" i="2"/>
  <c r="AI3375" i="2"/>
  <c r="AI3376" i="2"/>
  <c r="AI3377" i="2"/>
  <c r="AI3378" i="2"/>
  <c r="AI2486" i="2"/>
  <c r="AI2487" i="2"/>
  <c r="AI2488" i="2"/>
  <c r="AI2489" i="2"/>
  <c r="AI2490" i="2"/>
  <c r="AI2491" i="2"/>
  <c r="AI2348" i="2"/>
  <c r="AI2349" i="2"/>
  <c r="AI2492" i="2"/>
  <c r="AI2493" i="2"/>
  <c r="AI2494" i="2"/>
  <c r="AI2495" i="2"/>
  <c r="AI2496" i="2"/>
  <c r="AI2497" i="2"/>
  <c r="AI2498" i="2"/>
  <c r="AI2499" i="2"/>
  <c r="AI2500" i="2"/>
  <c r="AI2501" i="2"/>
  <c r="AI2502" i="2"/>
  <c r="AI2503" i="2"/>
  <c r="AI2504" i="2"/>
  <c r="AI2505" i="2"/>
  <c r="AI2506" i="2"/>
  <c r="AI2507" i="2"/>
  <c r="AI3102" i="2"/>
  <c r="AI3103" i="2"/>
  <c r="AI3104" i="2"/>
  <c r="AI3105" i="2"/>
  <c r="AI3379" i="2"/>
  <c r="AI3380" i="2"/>
  <c r="AI2508" i="2"/>
  <c r="AI2509" i="2"/>
  <c r="AI2510" i="2"/>
  <c r="AI2511" i="2"/>
  <c r="AI2512" i="2"/>
  <c r="AI2513" i="2"/>
  <c r="AI2514" i="2"/>
  <c r="AI2515" i="2"/>
  <c r="AI2516" i="2"/>
  <c r="AI3106" i="2"/>
  <c r="AI2517" i="2"/>
  <c r="AI2518" i="2"/>
  <c r="AI2519" i="2"/>
  <c r="AI2520" i="2"/>
  <c r="AI2521" i="2"/>
  <c r="AI1578" i="2"/>
  <c r="AI557" i="2"/>
  <c r="AI558" i="2"/>
  <c r="AI559" i="2"/>
  <c r="AI560" i="2"/>
  <c r="AI3107" i="2"/>
  <c r="AI3108" i="2"/>
  <c r="AI3109" i="2"/>
  <c r="AI3110" i="2"/>
  <c r="AI2522" i="2"/>
  <c r="AI2523" i="2"/>
  <c r="AI2524" i="2"/>
  <c r="AI2525" i="2"/>
  <c r="AI2526" i="2"/>
  <c r="AI2527" i="2"/>
  <c r="AI2528" i="2"/>
  <c r="AI2529" i="2"/>
  <c r="AI2530" i="2"/>
  <c r="AI2531" i="2"/>
  <c r="AI2532" i="2"/>
  <c r="AI2533" i="2"/>
  <c r="AI2534" i="2"/>
  <c r="AI2535" i="2"/>
  <c r="AI2536" i="2"/>
  <c r="AI2537" i="2"/>
  <c r="AI2538" i="2"/>
  <c r="AI2539" i="2"/>
  <c r="AI2540" i="2"/>
  <c r="AI1579" i="2"/>
  <c r="AI1580" i="2"/>
  <c r="AI561" i="2"/>
  <c r="AI562" i="2"/>
  <c r="AI563" i="2"/>
  <c r="AI564" i="2"/>
  <c r="AI565" i="2"/>
  <c r="AI566" i="2"/>
  <c r="AI567" i="2"/>
  <c r="AI568" i="2"/>
  <c r="AI569" i="2"/>
  <c r="AI570" i="2"/>
  <c r="AI571" i="2"/>
  <c r="AI572" i="2"/>
  <c r="AI573" i="2"/>
  <c r="AI574" i="2"/>
  <c r="AI575" i="2"/>
  <c r="AI576" i="2"/>
  <c r="AI551" i="2"/>
  <c r="AI552" i="2"/>
  <c r="AI553" i="2"/>
  <c r="AI554" i="2"/>
  <c r="AI555" i="2"/>
  <c r="AI3111" i="2"/>
  <c r="AI3381" i="2"/>
  <c r="AI2663" i="2"/>
  <c r="AI1581" i="2"/>
  <c r="AI1582" i="2"/>
  <c r="AI577" i="2"/>
  <c r="AI2541" i="2"/>
  <c r="AI2542" i="2"/>
  <c r="AI578" i="2"/>
  <c r="AI3112" i="2"/>
  <c r="AI3113" i="2"/>
  <c r="AI3382" i="2"/>
  <c r="AI3383" i="2"/>
  <c r="AI3384" i="2"/>
  <c r="AI2350" i="2"/>
  <c r="AI1583" i="2"/>
  <c r="AI3114" i="2"/>
  <c r="AI3385" i="2"/>
  <c r="AI2543" i="2"/>
  <c r="AI2544" i="2"/>
  <c r="AI2545" i="2"/>
  <c r="AI2546" i="2"/>
  <c r="AI2547" i="2"/>
  <c r="AI3115" i="2"/>
  <c r="AI3116" i="2"/>
  <c r="AI3117" i="2"/>
  <c r="AI3386" i="2"/>
  <c r="AI3387" i="2"/>
  <c r="AI3388" i="2"/>
  <c r="AI3389" i="2"/>
  <c r="AI3390" i="2"/>
  <c r="AI2548" i="2"/>
  <c r="AI2549" i="2"/>
  <c r="AI2550" i="2"/>
  <c r="AI1584" i="2"/>
  <c r="AI1585" i="2"/>
  <c r="AI1586" i="2"/>
  <c r="AI1587" i="2"/>
  <c r="AI1588" i="2"/>
  <c r="AI1589" i="2"/>
  <c r="AI1590" i="2"/>
  <c r="AI579" i="2"/>
  <c r="AI3118" i="2"/>
  <c r="AI3119" i="2"/>
  <c r="AI3120" i="2"/>
  <c r="AI3391" i="2"/>
  <c r="AI3392" i="2"/>
  <c r="AI3393" i="2"/>
  <c r="AI3394" i="2"/>
  <c r="AI2551" i="2"/>
  <c r="AI2552" i="2"/>
  <c r="AI2553" i="2"/>
  <c r="AI2554" i="2"/>
  <c r="AI2555" i="2"/>
  <c r="AI2804" i="2"/>
  <c r="AI1591" i="2"/>
  <c r="AI1592" i="2"/>
  <c r="AI1593" i="2"/>
  <c r="AI1594" i="2"/>
  <c r="AI580" i="2"/>
  <c r="AI581" i="2"/>
  <c r="AI582" i="2"/>
  <c r="AI583" i="2"/>
  <c r="AI584" i="2"/>
  <c r="AI585" i="2"/>
  <c r="AI586" i="2"/>
  <c r="AI587" i="2"/>
  <c r="AI588" i="2"/>
  <c r="AI589" i="2"/>
  <c r="AI590" i="2"/>
  <c r="AI591" i="2"/>
  <c r="AI592" i="2"/>
  <c r="AI3121" i="2"/>
  <c r="AI3122" i="2"/>
  <c r="AI3395" i="2"/>
  <c r="AI1595" i="2"/>
  <c r="AI1596" i="2"/>
  <c r="AI1597" i="2"/>
  <c r="AI1598" i="2"/>
  <c r="AI3123" i="2"/>
  <c r="AI3124" i="2"/>
  <c r="AI3125" i="2"/>
  <c r="AI3396" i="2"/>
  <c r="AI3397" i="2"/>
  <c r="AI2351" i="2"/>
  <c r="AI3126" i="2"/>
  <c r="AI3398" i="2"/>
  <c r="AI2352" i="2"/>
  <c r="AI3399" i="2"/>
  <c r="AI3400" i="2"/>
  <c r="AI3401" i="2"/>
  <c r="AI2805" i="2"/>
  <c r="AI3402" i="2"/>
  <c r="AI3403" i="2"/>
  <c r="AI3404" i="2"/>
  <c r="AI593" i="2"/>
  <c r="AI594" i="2"/>
  <c r="AI595" i="2"/>
  <c r="AI596" i="2"/>
  <c r="AI597" i="2"/>
  <c r="AI598" i="2"/>
  <c r="AI599" i="2"/>
  <c r="AI600" i="2"/>
  <c r="AI601" i="2"/>
  <c r="AI3127" i="2"/>
  <c r="AI3128" i="2"/>
  <c r="AI3405" i="2"/>
  <c r="AI3406" i="2"/>
  <c r="AI1599" i="2"/>
  <c r="AI1600" i="2"/>
  <c r="AI1601" i="2"/>
  <c r="AI1602" i="2"/>
  <c r="AI1603" i="2"/>
  <c r="AI1604" i="2"/>
  <c r="AI3129" i="2"/>
  <c r="AI3130" i="2"/>
  <c r="AI3131" i="2"/>
  <c r="AI3132" i="2"/>
  <c r="AI3133" i="2"/>
  <c r="AI3407" i="2"/>
  <c r="AI3408" i="2"/>
  <c r="AI3409" i="2"/>
  <c r="AI2572" i="2"/>
  <c r="AI2573" i="2"/>
  <c r="AI2574" i="2"/>
  <c r="AI2816" i="2"/>
  <c r="AI2817" i="2"/>
  <c r="AI3134" i="2"/>
  <c r="AI3410" i="2"/>
  <c r="AI2575" i="2"/>
  <c r="AI2576" i="2"/>
  <c r="AI2577" i="2"/>
  <c r="AI2578" i="2"/>
  <c r="AI2579" i="2"/>
  <c r="AI2580" i="2"/>
  <c r="AI2581" i="2"/>
  <c r="AI2582" i="2"/>
  <c r="AI2556" i="2"/>
  <c r="AI2557" i="2"/>
  <c r="AI2558" i="2"/>
  <c r="AI2559" i="2"/>
  <c r="AI2560" i="2"/>
  <c r="AI2561" i="2"/>
  <c r="AI2562" i="2"/>
  <c r="AI2563" i="2"/>
  <c r="AI2583" i="2"/>
  <c r="AI2584" i="2"/>
  <c r="AI2585" i="2"/>
  <c r="AI2586" i="2"/>
  <c r="AI2587" i="2"/>
  <c r="AI2588" i="2"/>
  <c r="AI2589" i="2"/>
  <c r="AI2590" i="2"/>
  <c r="AI2591" i="2"/>
  <c r="AI2818" i="2"/>
  <c r="AI1624" i="2"/>
  <c r="AI1625" i="2"/>
  <c r="AI1626" i="2"/>
  <c r="AI1627" i="2"/>
  <c r="AI1628" i="2"/>
  <c r="AI1629" i="2"/>
  <c r="AI1630" i="2"/>
  <c r="AI1631" i="2"/>
  <c r="AI1632" i="2"/>
  <c r="AI1633" i="2"/>
  <c r="AI1634" i="2"/>
  <c r="AI1635" i="2"/>
  <c r="AI1636" i="2"/>
  <c r="AI3135" i="2"/>
  <c r="AI3136" i="2"/>
  <c r="AI2592" i="2"/>
  <c r="AI2593" i="2"/>
  <c r="AI2594" i="2"/>
  <c r="AI2595" i="2"/>
  <c r="AI2596" i="2"/>
  <c r="AI2597" i="2"/>
  <c r="AI2598" i="2"/>
  <c r="AI2599" i="2"/>
  <c r="AI2819" i="2"/>
  <c r="AI2820" i="2"/>
  <c r="AI2821" i="2"/>
  <c r="AI2822" i="2"/>
  <c r="AI2823" i="2"/>
  <c r="AI1637" i="2"/>
  <c r="AI1638" i="2"/>
  <c r="AI1639" i="2"/>
  <c r="AI605" i="2"/>
  <c r="AI606" i="2"/>
  <c r="AI607" i="2"/>
  <c r="AI608" i="2"/>
  <c r="AI2600" i="2"/>
  <c r="AI13" i="2"/>
  <c r="AI609" i="2"/>
  <c r="AI610" i="2"/>
  <c r="AI1640" i="2"/>
  <c r="AI611" i="2"/>
  <c r="AI2564" i="2"/>
  <c r="AI2565" i="2"/>
  <c r="AI2566" i="2"/>
  <c r="AI2567" i="2"/>
  <c r="AI2568" i="2"/>
  <c r="AI2569" i="2"/>
  <c r="AI2806" i="2"/>
  <c r="AI2807" i="2"/>
  <c r="AI2808" i="2"/>
  <c r="AI2809" i="2"/>
  <c r="AI2810" i="2"/>
  <c r="AI2811" i="2"/>
  <c r="AI2812" i="2"/>
  <c r="AI2813" i="2"/>
  <c r="AI1605" i="2"/>
  <c r="AI1606" i="2"/>
  <c r="AI1607" i="2"/>
  <c r="AI1608" i="2"/>
  <c r="AI1609" i="2"/>
  <c r="AI1610" i="2"/>
  <c r="AI1611" i="2"/>
  <c r="AI1612" i="2"/>
  <c r="AI1613" i="2"/>
  <c r="AI1614" i="2"/>
  <c r="AI1615" i="2"/>
  <c r="AI1616" i="2"/>
  <c r="AI1617" i="2"/>
  <c r="AI1618" i="2"/>
  <c r="AI1619" i="2"/>
  <c r="AI1620" i="2"/>
  <c r="AI1621" i="2"/>
  <c r="AI1622" i="2"/>
  <c r="AI1623" i="2"/>
  <c r="AI602" i="2"/>
  <c r="AI603" i="2"/>
  <c r="AI604" i="2"/>
  <c r="AI3137" i="2"/>
  <c r="AI3411" i="2"/>
  <c r="AI3412" i="2"/>
  <c r="AI2601" i="2"/>
  <c r="AI2602" i="2"/>
  <c r="AI2824" i="2"/>
  <c r="AI2825" i="2"/>
  <c r="AI2826" i="2"/>
  <c r="AI2353" i="2"/>
  <c r="AI1641" i="2"/>
  <c r="AI1642" i="2"/>
  <c r="AI1643" i="2"/>
  <c r="AI1644" i="2"/>
  <c r="AI1645" i="2"/>
  <c r="AI1646" i="2"/>
  <c r="AI1647" i="2"/>
  <c r="AI1648" i="2"/>
  <c r="AI1649" i="2"/>
  <c r="AI1650" i="2"/>
  <c r="AI1651" i="2"/>
  <c r="AI1652" i="2"/>
  <c r="AI1653" i="2"/>
  <c r="AI1654" i="2"/>
  <c r="AI1655" i="2"/>
  <c r="AI1656" i="2"/>
  <c r="AI1657" i="2"/>
  <c r="AI1658" i="2"/>
  <c r="AI1659" i="2"/>
  <c r="AI1660" i="2"/>
  <c r="AI1661" i="2"/>
  <c r="AI1662" i="2"/>
  <c r="AI1663" i="2"/>
  <c r="AI1664" i="2"/>
  <c r="AI1665" i="2"/>
  <c r="AI1666" i="2"/>
  <c r="AI1667" i="2"/>
  <c r="AI1668" i="2"/>
  <c r="AI1669" i="2"/>
  <c r="AI1670" i="2"/>
  <c r="AI1671" i="2"/>
  <c r="AI1672" i="2"/>
  <c r="AI1673" i="2"/>
  <c r="AI1674" i="2"/>
  <c r="AI1675" i="2"/>
  <c r="AI1676" i="2"/>
  <c r="AI1677" i="2"/>
  <c r="AI1678" i="2"/>
  <c r="AI1679" i="2"/>
  <c r="AI1680" i="2"/>
  <c r="AI1681" i="2"/>
  <c r="AI1682" i="2"/>
  <c r="AI1683" i="2"/>
  <c r="AI1684" i="2"/>
  <c r="AI1685" i="2"/>
  <c r="AI1686" i="2"/>
  <c r="AI1687" i="2"/>
  <c r="AI1688" i="2"/>
  <c r="AI1689" i="2"/>
  <c r="AI1690" i="2"/>
  <c r="AI1691" i="2"/>
  <c r="AI1692" i="2"/>
  <c r="AI1693" i="2"/>
  <c r="AI1694" i="2"/>
  <c r="AI1695" i="2"/>
  <c r="AI1696" i="2"/>
  <c r="AI1697" i="2"/>
  <c r="AI1698" i="2"/>
  <c r="AI1699" i="2"/>
  <c r="AI1700" i="2"/>
  <c r="AI1701" i="2"/>
  <c r="AI1702" i="2"/>
  <c r="AI1703" i="2"/>
  <c r="AI1704" i="2"/>
  <c r="AI1705" i="2"/>
  <c r="AI1706" i="2"/>
  <c r="AI1707" i="2"/>
  <c r="AI1708" i="2"/>
  <c r="AI1709" i="2"/>
  <c r="AI1710" i="2"/>
  <c r="AI612" i="2"/>
  <c r="AI613" i="2"/>
  <c r="AI1711" i="2"/>
  <c r="AI1712" i="2"/>
  <c r="AI1713" i="2"/>
  <c r="AI614" i="2"/>
  <c r="AI2570" i="2"/>
  <c r="AI2571" i="2"/>
  <c r="AI2814" i="2"/>
  <c r="AI2815" i="2"/>
  <c r="AI2603" i="2"/>
  <c r="AI2827" i="2"/>
  <c r="AI3138" i="2"/>
  <c r="AI3139" i="2"/>
  <c r="AI3413" i="2"/>
  <c r="AI3414" i="2"/>
  <c r="AI3415" i="2"/>
  <c r="AI3416" i="2"/>
  <c r="AI3417" i="2"/>
  <c r="AI1753" i="2"/>
  <c r="AI1754" i="2"/>
  <c r="AI1755" i="2"/>
  <c r="AI1756" i="2"/>
  <c r="AI1757" i="2"/>
  <c r="AI1758" i="2"/>
  <c r="AI1759" i="2"/>
  <c r="AI3140" i="2"/>
  <c r="AI3418" i="2"/>
  <c r="AI3141" i="2"/>
  <c r="AI3142" i="2"/>
  <c r="AI2604" i="2"/>
  <c r="AI2354" i="2"/>
  <c r="AI3143" i="2"/>
  <c r="AI3144" i="2"/>
  <c r="AI3145" i="2"/>
  <c r="AI3146" i="2"/>
  <c r="AI2605" i="2"/>
  <c r="AI2606" i="2"/>
  <c r="AI3147" i="2"/>
  <c r="AI3148" i="2"/>
  <c r="AI2607" i="2"/>
  <c r="AI3149" i="2"/>
  <c r="AI3150" i="2"/>
  <c r="AI2608" i="2"/>
  <c r="AI3151" i="2"/>
  <c r="AI3152" i="2"/>
  <c r="AI3419" i="2"/>
  <c r="AI3420" i="2"/>
  <c r="AI2609" i="2"/>
  <c r="AI1760" i="2"/>
  <c r="AI1761" i="2"/>
  <c r="AI1762" i="2"/>
  <c r="AI623" i="2"/>
  <c r="AI624" i="2"/>
  <c r="AI625" i="2"/>
  <c r="AI626" i="2"/>
  <c r="AI3153" i="2"/>
  <c r="AI3154" i="2"/>
  <c r="AI2610" i="2"/>
  <c r="AI14" i="2"/>
  <c r="AI627" i="2"/>
  <c r="AI628" i="2"/>
  <c r="AI629" i="2"/>
  <c r="AI630" i="2"/>
  <c r="AI2664" i="2"/>
  <c r="AI2665" i="2"/>
  <c r="AI2666" i="2"/>
  <c r="AI2667" i="2"/>
  <c r="AI2668" i="2"/>
  <c r="AI2669" i="2"/>
  <c r="AI2670" i="2"/>
  <c r="AI2671" i="2"/>
  <c r="AI2672" i="2"/>
  <c r="AI2673" i="2"/>
  <c r="AI2674" i="2"/>
  <c r="AI2675" i="2"/>
  <c r="AI2676" i="2"/>
  <c r="AI2716" i="2"/>
  <c r="AI2717" i="2"/>
  <c r="AI2718" i="2"/>
  <c r="AI1714" i="2"/>
  <c r="AI1715" i="2"/>
  <c r="AI1716" i="2"/>
  <c r="AI1717" i="2"/>
  <c r="AI1718" i="2"/>
  <c r="AI1719" i="2"/>
  <c r="AI1720" i="2"/>
  <c r="AI1721" i="2"/>
  <c r="AI1722" i="2"/>
  <c r="AI1723" i="2"/>
  <c r="AI1724" i="2"/>
  <c r="AI1725" i="2"/>
  <c r="AI1726" i="2"/>
  <c r="AI1727" i="2"/>
  <c r="AI1728" i="2"/>
  <c r="AI1729" i="2"/>
  <c r="AI1730" i="2"/>
  <c r="AI1731" i="2"/>
  <c r="AI1732" i="2"/>
  <c r="AI1733" i="2"/>
  <c r="AI1734" i="2"/>
  <c r="AI1735" i="2"/>
  <c r="AI1736" i="2"/>
  <c r="AI1737" i="2"/>
  <c r="AI1738" i="2"/>
  <c r="AI1739" i="2"/>
  <c r="AI1740" i="2"/>
  <c r="AI1741" i="2"/>
  <c r="AI1742" i="2"/>
  <c r="AI1743" i="2"/>
  <c r="AI1744" i="2"/>
  <c r="AI1745" i="2"/>
  <c r="AI1746" i="2"/>
  <c r="AI1747" i="2"/>
  <c r="AI1748" i="2"/>
  <c r="AI1749" i="2"/>
  <c r="AI1750" i="2"/>
  <c r="AI1751" i="2"/>
  <c r="AI1752" i="2"/>
  <c r="AI615" i="2"/>
  <c r="AI616" i="2"/>
  <c r="AI617" i="2"/>
  <c r="AI618" i="2"/>
  <c r="AI619" i="2"/>
  <c r="AI620" i="2"/>
  <c r="AI621" i="2"/>
  <c r="AI622" i="2"/>
  <c r="AI3155" i="2"/>
  <c r="AI3421" i="2"/>
  <c r="AI2677" i="2"/>
  <c r="AI2719" i="2"/>
  <c r="AI2720" i="2"/>
  <c r="AI2721" i="2"/>
  <c r="AI2722" i="2"/>
  <c r="AI2723" i="2"/>
  <c r="AI1763" i="2"/>
  <c r="AI1764" i="2"/>
  <c r="AI1765" i="2"/>
  <c r="AI1766" i="2"/>
  <c r="AI1767" i="2"/>
  <c r="AI1768" i="2"/>
  <c r="AI1769" i="2"/>
  <c r="AI1770" i="2"/>
  <c r="AI1771" i="2"/>
  <c r="AI1772" i="2"/>
  <c r="AI1773" i="2"/>
  <c r="AI1774" i="2"/>
  <c r="AI1775" i="2"/>
  <c r="AI1776" i="2"/>
  <c r="AI1777" i="2"/>
  <c r="AI1778" i="2"/>
  <c r="AI1779" i="2"/>
  <c r="AI1780" i="2"/>
  <c r="AI1781" i="2"/>
  <c r="AI1782" i="2"/>
  <c r="AI1783" i="2"/>
  <c r="AI1784" i="2"/>
  <c r="AI1785" i="2"/>
  <c r="AI1786" i="2"/>
  <c r="AI1787" i="2"/>
  <c r="AI1788" i="2"/>
  <c r="AI1789" i="2"/>
  <c r="AI1790" i="2"/>
  <c r="AI1791" i="2"/>
  <c r="AI1792" i="2"/>
  <c r="AI1793" i="2"/>
  <c r="AI1794" i="2"/>
  <c r="AI1795" i="2"/>
  <c r="AI1796" i="2"/>
  <c r="AI1797" i="2"/>
  <c r="AI1798" i="2"/>
  <c r="AI1799" i="2"/>
  <c r="AI1800" i="2"/>
  <c r="AI1801" i="2"/>
  <c r="AI1802" i="2"/>
  <c r="AI1803" i="2"/>
  <c r="AI1804" i="2"/>
  <c r="AI1805" i="2"/>
  <c r="AI1806" i="2"/>
  <c r="AI1807" i="2"/>
  <c r="AI1808" i="2"/>
  <c r="AI1809" i="2"/>
  <c r="AI1810" i="2"/>
  <c r="AI1811" i="2"/>
  <c r="AI1812" i="2"/>
  <c r="AI1813" i="2"/>
  <c r="AI1814" i="2"/>
  <c r="AI1815" i="2"/>
  <c r="AI1816" i="2"/>
  <c r="AI1817" i="2"/>
  <c r="AI1818" i="2"/>
  <c r="AI1819" i="2"/>
  <c r="AI1820" i="2"/>
  <c r="AI1821" i="2"/>
  <c r="AI1822" i="2"/>
  <c r="AI1823" i="2"/>
  <c r="AI1824" i="2"/>
  <c r="AI1825" i="2"/>
  <c r="AI1826" i="2"/>
  <c r="AI1827" i="2"/>
  <c r="AI1828" i="2"/>
  <c r="AI1829" i="2"/>
  <c r="AI1830" i="2"/>
  <c r="AI1831" i="2"/>
  <c r="AI1832" i="2"/>
  <c r="AI1833" i="2"/>
  <c r="AI1834" i="2"/>
  <c r="AI1835" i="2"/>
  <c r="AI1836" i="2"/>
  <c r="AI1837" i="2"/>
  <c r="AI1838" i="2"/>
  <c r="AI1839" i="2"/>
  <c r="AI1840" i="2"/>
  <c r="AI1841" i="2"/>
  <c r="AI1842" i="2"/>
  <c r="AI1843" i="2"/>
  <c r="AI1844" i="2"/>
  <c r="AI1845" i="2"/>
  <c r="AI1846" i="2"/>
  <c r="AI1847" i="2"/>
  <c r="AI1848" i="2"/>
  <c r="AI1849" i="2"/>
  <c r="AI1850" i="2"/>
  <c r="AI1851" i="2"/>
  <c r="AI1852" i="2"/>
  <c r="AI1853" i="2"/>
  <c r="AI1854" i="2"/>
  <c r="AI1855" i="2"/>
  <c r="AI1856" i="2"/>
  <c r="AI1857" i="2"/>
  <c r="AI1858" i="2"/>
  <c r="AI1859" i="2"/>
  <c r="AI1860" i="2"/>
  <c r="AI1861" i="2"/>
  <c r="AI1862" i="2"/>
  <c r="AI1863" i="2"/>
  <c r="AI1864" i="2"/>
  <c r="AI1865" i="2"/>
  <c r="AI1866" i="2"/>
  <c r="AI631" i="2"/>
  <c r="AI632" i="2"/>
  <c r="AI633" i="2"/>
  <c r="AI634" i="2"/>
  <c r="AI635" i="2"/>
  <c r="AI1867" i="2"/>
  <c r="AI636" i="2"/>
  <c r="AI1868" i="2"/>
  <c r="AI1869" i="2"/>
  <c r="AI1870" i="2"/>
  <c r="AI637" i="2"/>
  <c r="AI638" i="2"/>
  <c r="AI1890" i="2"/>
  <c r="AI1891" i="2"/>
  <c r="AI15" i="2"/>
  <c r="AI3156" i="2"/>
  <c r="AI3157" i="2"/>
  <c r="AI3422" i="2"/>
  <c r="AI3423" i="2"/>
  <c r="AI2355" i="2"/>
  <c r="AI2356" i="2"/>
  <c r="AI3158" i="2"/>
  <c r="AI3424" i="2"/>
  <c r="AI3425" i="2"/>
  <c r="AI3426" i="2"/>
  <c r="AI1892" i="2"/>
  <c r="AI3427" i="2"/>
  <c r="AI3428" i="2"/>
  <c r="AI3429" i="2"/>
  <c r="AI3430" i="2"/>
  <c r="AI3431" i="2"/>
  <c r="AI3432" i="2"/>
  <c r="AI3433" i="2"/>
  <c r="AI3434" i="2"/>
  <c r="AI3435" i="2"/>
  <c r="AI3436" i="2"/>
  <c r="AI651" i="2"/>
  <c r="AI652" i="2"/>
  <c r="AI653" i="2"/>
  <c r="AI654" i="2"/>
  <c r="AI3437" i="2"/>
  <c r="AI3438" i="2"/>
  <c r="AI1893" i="2"/>
  <c r="AI655" i="2"/>
  <c r="AI656" i="2"/>
  <c r="AI657" i="2"/>
  <c r="AI658" i="2"/>
  <c r="AI2678" i="2"/>
  <c r="AI2679" i="2"/>
  <c r="AI2680" i="2"/>
  <c r="AI2681" i="2"/>
  <c r="AI2828" i="2"/>
  <c r="AI2829" i="2"/>
  <c r="AI2830" i="2"/>
  <c r="AI1871" i="2"/>
  <c r="AI1872" i="2"/>
  <c r="AI1873" i="2"/>
  <c r="AI1874" i="2"/>
  <c r="AI1875" i="2"/>
  <c r="AI1876" i="2"/>
  <c r="AI1877" i="2"/>
  <c r="AI1878" i="2"/>
  <c r="AI1879" i="2"/>
  <c r="AI1880" i="2"/>
  <c r="AI1881" i="2"/>
  <c r="AI1882" i="2"/>
  <c r="AI1883" i="2"/>
  <c r="AI1884" i="2"/>
  <c r="AI1885" i="2"/>
  <c r="AI1886" i="2"/>
  <c r="AI1887" i="2"/>
  <c r="AI1888" i="2"/>
  <c r="AI1889" i="2"/>
  <c r="AI639" i="2"/>
  <c r="AI640" i="2"/>
  <c r="AI641" i="2"/>
  <c r="AI642" i="2"/>
  <c r="AI643" i="2"/>
  <c r="AI644" i="2"/>
  <c r="AI645" i="2"/>
  <c r="AI646" i="2"/>
  <c r="AI647" i="2"/>
  <c r="AI648" i="2"/>
  <c r="AI649" i="2"/>
  <c r="AI650" i="2"/>
  <c r="AI3159" i="2"/>
  <c r="AI3439" i="2"/>
  <c r="AI2831" i="2"/>
  <c r="AI1894" i="2"/>
  <c r="AI1895" i="2"/>
  <c r="AI1896" i="2"/>
  <c r="AI1897" i="2"/>
  <c r="AI1898" i="2"/>
  <c r="AI1899" i="2"/>
  <c r="AI1900" i="2"/>
  <c r="AI1901" i="2"/>
  <c r="AI1902" i="2"/>
  <c r="AI1903" i="2"/>
  <c r="AI1904" i="2"/>
  <c r="AI1905" i="2"/>
  <c r="AI1906" i="2"/>
  <c r="AI1907" i="2"/>
  <c r="AI1908" i="2"/>
  <c r="AI1909" i="2"/>
  <c r="AI1910" i="2"/>
  <c r="AI1911" i="2"/>
  <c r="AI1912" i="2"/>
  <c r="AI1913" i="2"/>
  <c r="AI1914" i="2"/>
  <c r="AI1915" i="2"/>
  <c r="AI1916" i="2"/>
  <c r="AI1917" i="2"/>
  <c r="AI1918" i="2"/>
  <c r="AI1919" i="2"/>
  <c r="AI1920" i="2"/>
  <c r="AI1921" i="2"/>
  <c r="AI1922" i="2"/>
  <c r="AI1923" i="2"/>
  <c r="AI1924" i="2"/>
  <c r="AI1925" i="2"/>
  <c r="AI1926" i="2"/>
  <c r="AI1927" i="2"/>
  <c r="AI1928" i="2"/>
  <c r="AI659" i="2"/>
  <c r="AI660" i="2"/>
  <c r="AI661" i="2"/>
  <c r="AI662" i="2"/>
  <c r="AI663" i="2"/>
  <c r="AI664" i="2"/>
  <c r="AI1929" i="2"/>
  <c r="AI1930" i="2"/>
  <c r="AI1931" i="2"/>
  <c r="AI1932" i="2"/>
  <c r="AI1933" i="2"/>
  <c r="AI665" i="2"/>
  <c r="AI666" i="2"/>
  <c r="AI1934" i="2"/>
  <c r="AI1935" i="2"/>
  <c r="AI1936" i="2"/>
  <c r="AI667" i="2"/>
  <c r="AI668" i="2"/>
  <c r="AI3160" i="2"/>
  <c r="AI3161" i="2"/>
  <c r="AI3162" i="2"/>
  <c r="AI3163" i="2"/>
  <c r="AI3164" i="2"/>
  <c r="AI3165" i="2"/>
  <c r="AI3440" i="2"/>
  <c r="AI3441" i="2"/>
  <c r="AI2611" i="2"/>
  <c r="AI3166" i="2"/>
  <c r="AI3442" i="2"/>
  <c r="AI2833" i="2"/>
  <c r="AI2357" i="2"/>
  <c r="AI2612" i="2"/>
  <c r="AI2613" i="2"/>
  <c r="AI1940" i="2"/>
  <c r="AI1941" i="2"/>
  <c r="AI1942" i="2"/>
  <c r="AI1943" i="2"/>
  <c r="AI1944" i="2"/>
  <c r="AI1945" i="2"/>
  <c r="AI1946" i="2"/>
  <c r="AI1947" i="2"/>
  <c r="AI683" i="2"/>
  <c r="AI684" i="2"/>
  <c r="AI685" i="2"/>
  <c r="AI686" i="2"/>
  <c r="AI687" i="2"/>
  <c r="AI2614" i="2"/>
  <c r="AI688" i="2"/>
  <c r="AI689" i="2"/>
  <c r="AI690" i="2"/>
  <c r="AI691" i="2"/>
  <c r="AI2832" i="2"/>
  <c r="AI1937" i="2"/>
  <c r="AI1938" i="2"/>
  <c r="AI1939" i="2"/>
  <c r="AI669" i="2"/>
  <c r="AI670" i="2"/>
  <c r="AI671" i="2"/>
  <c r="AI672" i="2"/>
  <c r="AI673" i="2"/>
  <c r="AI674" i="2"/>
  <c r="AI675" i="2"/>
  <c r="AI676" i="2"/>
  <c r="AI677" i="2"/>
  <c r="AI678" i="2"/>
  <c r="AI679" i="2"/>
  <c r="AI680" i="2"/>
  <c r="AI681" i="2"/>
  <c r="AI682" i="2"/>
  <c r="AI3167" i="2"/>
  <c r="AI3443" i="2"/>
  <c r="AI1948" i="2"/>
  <c r="AI1949" i="2"/>
  <c r="AI1950" i="2"/>
  <c r="AI1951" i="2"/>
  <c r="AI1952" i="2"/>
  <c r="AI1953" i="2"/>
  <c r="AI1954" i="2"/>
  <c r="AI1955" i="2"/>
  <c r="AI692" i="2"/>
  <c r="AI693" i="2"/>
  <c r="AI694" i="2"/>
  <c r="AI695" i="2"/>
  <c r="AI696" i="2"/>
  <c r="AI697" i="2"/>
  <c r="AI698" i="2"/>
  <c r="AI699" i="2"/>
  <c r="AI700" i="2"/>
  <c r="AI701" i="2"/>
  <c r="AI16" i="2"/>
  <c r="AI3168" i="2"/>
  <c r="AI3169" i="2"/>
  <c r="AI3170" i="2"/>
  <c r="AI3444" i="2"/>
  <c r="AI3445" i="2"/>
  <c r="AI3446" i="2"/>
  <c r="AI3447" i="2"/>
  <c r="AI3448" i="2"/>
  <c r="AI3449" i="2"/>
  <c r="AI2615" i="2"/>
  <c r="AI2616" i="2"/>
  <c r="AI2617" i="2"/>
  <c r="AI2618" i="2"/>
  <c r="AI1969" i="2"/>
  <c r="AI3450" i="2"/>
  <c r="AI2619" i="2"/>
  <c r="AI2620" i="2"/>
  <c r="AI2621" i="2"/>
  <c r="AI2834" i="2"/>
  <c r="AI2622" i="2"/>
  <c r="AI2623" i="2"/>
  <c r="AI2624" i="2"/>
  <c r="AI2835" i="2"/>
  <c r="AI1970" i="2"/>
  <c r="AI1971" i="2"/>
  <c r="AI1972" i="2"/>
  <c r="AI1973" i="2"/>
  <c r="AI1974" i="2"/>
  <c r="AI1975" i="2"/>
  <c r="AI709" i="2"/>
  <c r="AI710" i="2"/>
  <c r="AI711" i="2"/>
  <c r="AI712" i="2"/>
  <c r="AI713" i="2"/>
  <c r="AI714" i="2"/>
  <c r="AI1956" i="2"/>
  <c r="AI1957" i="2"/>
  <c r="AI1958" i="2"/>
  <c r="AI1959" i="2"/>
  <c r="AI1960" i="2"/>
  <c r="AI1961" i="2"/>
  <c r="AI1962" i="2"/>
  <c r="AI1963" i="2"/>
  <c r="AI1964" i="2"/>
  <c r="AI1965" i="2"/>
  <c r="AI1966" i="2"/>
  <c r="AI1967" i="2"/>
  <c r="AI1968" i="2"/>
  <c r="AI702" i="2"/>
  <c r="AI703" i="2"/>
  <c r="AI704" i="2"/>
  <c r="AI705" i="2"/>
  <c r="AI706" i="2"/>
  <c r="AI707" i="2"/>
  <c r="AI708" i="2"/>
  <c r="AI3171" i="2"/>
  <c r="AI3451" i="2"/>
  <c r="AI1976" i="2"/>
  <c r="AI1977" i="2"/>
  <c r="AI1978" i="2"/>
  <c r="AI1979" i="2"/>
  <c r="AI1980" i="2"/>
  <c r="AI1981" i="2"/>
  <c r="AI1982" i="2"/>
  <c r="AI1983" i="2"/>
  <c r="AI1984" i="2"/>
  <c r="AI1985" i="2"/>
  <c r="AI1986" i="2"/>
  <c r="AI1987" i="2"/>
  <c r="AI1988" i="2"/>
  <c r="AI1989" i="2"/>
  <c r="AI1990" i="2"/>
  <c r="AI1991" i="2"/>
  <c r="AI1992" i="2"/>
  <c r="AI1993" i="2"/>
  <c r="AI1994" i="2"/>
  <c r="AI1995" i="2"/>
  <c r="AI1996" i="2"/>
  <c r="AI715" i="2"/>
  <c r="AI716" i="2"/>
  <c r="AI717" i="2"/>
  <c r="AI1997" i="2"/>
  <c r="AI718" i="2"/>
  <c r="AI1998" i="2"/>
  <c r="AI1999" i="2"/>
  <c r="AI719" i="2"/>
  <c r="AI3172" i="2"/>
  <c r="AI3173" i="2"/>
  <c r="AI3452" i="2"/>
  <c r="AI3453" i="2"/>
  <c r="AI3454" i="2"/>
  <c r="AI2625" i="2"/>
  <c r="AI2358" i="2"/>
  <c r="AI2359" i="2"/>
  <c r="AI2360" i="2"/>
  <c r="AI2001" i="2"/>
  <c r="AI2002" i="2"/>
  <c r="AI2003" i="2"/>
  <c r="AI2004" i="2"/>
  <c r="AI2005" i="2"/>
  <c r="AI2006" i="2"/>
  <c r="AI3455" i="2"/>
  <c r="AI3174" i="2"/>
  <c r="AI2626" i="2"/>
  <c r="AI2627" i="2"/>
  <c r="AI2628" i="2"/>
  <c r="AI721" i="2"/>
  <c r="AI722" i="2"/>
  <c r="AI2000" i="2"/>
  <c r="AI720" i="2"/>
  <c r="AI3175" i="2"/>
  <c r="AI3456" i="2"/>
  <c r="AI2629" i="2"/>
  <c r="AI2630" i="2"/>
  <c r="AI2007" i="2"/>
  <c r="AI2008" i="2"/>
  <c r="AI2009" i="2"/>
  <c r="AI2010" i="2"/>
  <c r="AI2011" i="2"/>
  <c r="AI2012" i="2"/>
  <c r="AI2013" i="2"/>
  <c r="AI2014" i="2"/>
  <c r="AI2015" i="2"/>
  <c r="AI2016" i="2"/>
  <c r="AI2017" i="2"/>
  <c r="AI2018" i="2"/>
  <c r="AI2019" i="2"/>
  <c r="AI723" i="2"/>
  <c r="AI17" i="2"/>
  <c r="AI2020" i="2"/>
  <c r="AI3577" i="2"/>
  <c r="AI3578" i="2"/>
  <c r="AI3176" i="2"/>
  <c r="AI3177" i="2"/>
  <c r="AI3457" i="2"/>
  <c r="AI3458" i="2"/>
  <c r="AI2361" i="2"/>
  <c r="AI3459" i="2"/>
  <c r="AI3178" i="2"/>
  <c r="AI3460" i="2"/>
  <c r="AI2034" i="2"/>
  <c r="AI2631" i="2"/>
  <c r="AI3579" i="2"/>
  <c r="AI2632" i="2"/>
  <c r="AI2633" i="2"/>
  <c r="AI2634" i="2"/>
  <c r="AI3580" i="2"/>
  <c r="AI3581" i="2"/>
  <c r="AI2635" i="2"/>
  <c r="AI2035" i="2"/>
  <c r="AI2036" i="2"/>
  <c r="AI2037" i="2"/>
  <c r="AI730" i="2"/>
  <c r="AI731" i="2"/>
  <c r="AI2682" i="2"/>
  <c r="AI2021" i="2"/>
  <c r="AI2022" i="2"/>
  <c r="AI2023" i="2"/>
  <c r="AI2024" i="2"/>
  <c r="AI2025" i="2"/>
  <c r="AI2026" i="2"/>
  <c r="AI2027" i="2"/>
  <c r="AI2028" i="2"/>
  <c r="AI2029" i="2"/>
  <c r="AI2030" i="2"/>
  <c r="AI2031" i="2"/>
  <c r="AI2032" i="2"/>
  <c r="AI2033" i="2"/>
  <c r="AI724" i="2"/>
  <c r="AI725" i="2"/>
  <c r="AI726" i="2"/>
  <c r="AI727" i="2"/>
  <c r="AI728" i="2"/>
  <c r="AI729" i="2"/>
  <c r="AI3179" i="2"/>
  <c r="AI3461" i="2"/>
  <c r="AI2636" i="2"/>
  <c r="AI2637" i="2"/>
  <c r="AI2836" i="2"/>
  <c r="AI2038" i="2"/>
  <c r="AI2039" i="2"/>
  <c r="AI2040" i="2"/>
  <c r="AI2041" i="2"/>
  <c r="AI2042" i="2"/>
  <c r="AI732" i="2"/>
  <c r="AI733" i="2"/>
  <c r="AI734" i="2"/>
  <c r="AI735" i="2"/>
  <c r="AI736" i="2"/>
  <c r="AI737" i="2"/>
  <c r="AI738" i="2"/>
  <c r="AI739" i="2"/>
  <c r="AI2638" i="2"/>
  <c r="AI2043" i="2"/>
  <c r="AI3464" i="2"/>
  <c r="AI3465" i="2"/>
  <c r="AI3180" i="2"/>
  <c r="AI3181" i="2"/>
  <c r="AI3182" i="2"/>
  <c r="AI3183" i="2"/>
  <c r="AI3584" i="2"/>
  <c r="AI3466" i="2"/>
  <c r="AI3467" i="2"/>
  <c r="AI2362" i="2"/>
  <c r="AI2363" i="2"/>
  <c r="AI3184" i="2"/>
  <c r="AI3468" i="2"/>
  <c r="AI2639" i="2"/>
  <c r="AI3582" i="2"/>
  <c r="AI3462" i="2"/>
  <c r="AI3583" i="2"/>
  <c r="AI3463" i="2"/>
  <c r="AI3585" i="2"/>
  <c r="AI3469" i="2"/>
  <c r="AI3470" i="2"/>
  <c r="AI3586" i="2"/>
  <c r="AI3471" i="2"/>
  <c r="AI18" i="2"/>
  <c r="AI3472" i="2"/>
  <c r="AI3473" i="2"/>
  <c r="AI2931" i="2"/>
  <c r="AI2640" i="2"/>
  <c r="AI2847" i="2"/>
  <c r="AI748" i="2"/>
  <c r="AI749" i="2"/>
  <c r="AI2683" i="2"/>
  <c r="AI2837" i="2"/>
  <c r="AI2838" i="2"/>
  <c r="AI2839" i="2"/>
  <c r="AI2840" i="2"/>
  <c r="AI2841" i="2"/>
  <c r="AI2842" i="2"/>
  <c r="AI2843" i="2"/>
  <c r="AI2844" i="2"/>
  <c r="AI2845" i="2"/>
  <c r="AI2846" i="2"/>
  <c r="AI2044" i="2"/>
  <c r="AI2045" i="2"/>
  <c r="AI2046" i="2"/>
  <c r="AI2047" i="2"/>
  <c r="AI2048" i="2"/>
  <c r="AI2049" i="2"/>
  <c r="AI740" i="2"/>
  <c r="AI741" i="2"/>
  <c r="AI742" i="2"/>
  <c r="AI743" i="2"/>
  <c r="AI744" i="2"/>
  <c r="AI745" i="2"/>
  <c r="AI746" i="2"/>
  <c r="AI747" i="2"/>
  <c r="AI3185" i="2"/>
  <c r="AI3474" i="2"/>
  <c r="AI2050" i="2"/>
  <c r="AI2051" i="2"/>
  <c r="AI2052" i="2"/>
  <c r="AI2053" i="2"/>
  <c r="AI2054" i="2"/>
  <c r="AI2055" i="2"/>
  <c r="AI2056" i="2"/>
  <c r="AI2057" i="2"/>
  <c r="AI2058" i="2"/>
  <c r="AI2059" i="2"/>
  <c r="AI2060" i="2"/>
  <c r="AI2061" i="2"/>
  <c r="AI2062" i="2"/>
  <c r="AI2063" i="2"/>
  <c r="AI2064" i="2"/>
  <c r="AI2065" i="2"/>
  <c r="AI2066" i="2"/>
  <c r="AI2067" i="2"/>
  <c r="AI2068" i="2"/>
  <c r="AI2069" i="2"/>
  <c r="AI750" i="2"/>
  <c r="AI751" i="2"/>
  <c r="AI752" i="2"/>
  <c r="AI753" i="2"/>
  <c r="AI754" i="2"/>
  <c r="AI755" i="2"/>
  <c r="AI756" i="2"/>
  <c r="AI757" i="2"/>
  <c r="AI758" i="2"/>
  <c r="AI2070" i="2"/>
  <c r="AI3186" i="2"/>
  <c r="AI3187" i="2"/>
  <c r="AI3477" i="2"/>
  <c r="AI3478" i="2"/>
  <c r="AI3479" i="2"/>
  <c r="AI3480" i="2"/>
  <c r="AI3481" i="2"/>
  <c r="AI2932" i="2"/>
  <c r="AI2848" i="2"/>
  <c r="AI2364" i="2"/>
  <c r="AI3188" i="2"/>
  <c r="AI3482" i="2"/>
  <c r="AI3587" i="2"/>
  <c r="AI3475" i="2"/>
  <c r="AI3476" i="2"/>
  <c r="AI3589" i="2"/>
  <c r="AI3483" i="2"/>
  <c r="AI3484" i="2"/>
  <c r="AI765" i="2"/>
  <c r="AI766" i="2"/>
  <c r="AI3588" i="2"/>
  <c r="AI2071" i="2"/>
  <c r="AI759" i="2"/>
  <c r="AI760" i="2"/>
  <c r="AI761" i="2"/>
  <c r="AI762" i="2"/>
  <c r="AI763" i="2"/>
  <c r="AI764" i="2"/>
  <c r="AI3189" i="2"/>
  <c r="AI3485" i="2"/>
  <c r="AI2072" i="2"/>
  <c r="AI2073" i="2"/>
  <c r="AI767" i="2"/>
  <c r="AI768" i="2"/>
  <c r="AI769" i="2"/>
  <c r="AI770" i="2"/>
  <c r="AI771" i="2"/>
  <c r="AI772" i="2"/>
  <c r="AI773" i="2"/>
  <c r="AI2074" i="2"/>
  <c r="AI2075" i="2"/>
  <c r="AI2076" i="2"/>
  <c r="AI3190" i="2"/>
  <c r="AI3191" i="2"/>
  <c r="AI3488" i="2"/>
  <c r="AI3489" i="2"/>
  <c r="AI2365" i="2"/>
  <c r="AI3192" i="2"/>
  <c r="AI3490" i="2"/>
  <c r="AI3486" i="2"/>
  <c r="AI2944" i="2"/>
  <c r="AI3193" i="2"/>
  <c r="AI3491" i="2"/>
  <c r="AI2641" i="2"/>
  <c r="AI2642" i="2"/>
  <c r="AI2945" i="2"/>
  <c r="AI2946" i="2"/>
  <c r="AI2947" i="2"/>
  <c r="AI2948" i="2"/>
  <c r="AI2949" i="2"/>
  <c r="AI2950" i="2"/>
  <c r="AI2951" i="2"/>
  <c r="AI2952" i="2"/>
  <c r="AI2953" i="2"/>
  <c r="AI2954" i="2"/>
  <c r="AI2955" i="2"/>
  <c r="AI2956" i="2"/>
  <c r="AI781" i="2"/>
  <c r="AI782" i="2"/>
  <c r="AI3487" i="2"/>
  <c r="AI2941" i="2"/>
  <c r="AI2684" i="2"/>
  <c r="AI2685" i="2"/>
  <c r="AI2686" i="2"/>
  <c r="AI2687" i="2"/>
  <c r="AI2688" i="2"/>
  <c r="AI2689" i="2"/>
  <c r="AI2690" i="2"/>
  <c r="AI2691" i="2"/>
  <c r="AI2692" i="2"/>
  <c r="AI2077" i="2"/>
  <c r="AI2078" i="2"/>
  <c r="AI774" i="2"/>
  <c r="AI775" i="2"/>
  <c r="AI776" i="2"/>
  <c r="AI777" i="2"/>
  <c r="AI778" i="2"/>
  <c r="AI779" i="2"/>
  <c r="AI780" i="2"/>
  <c r="AI3194" i="2"/>
  <c r="AI3492" i="2"/>
  <c r="AI2079" i="2"/>
  <c r="AI2080" i="2"/>
  <c r="AI2081" i="2"/>
  <c r="AI2082" i="2"/>
  <c r="AI2083" i="2"/>
  <c r="AI2084" i="2"/>
  <c r="AI2085" i="2"/>
  <c r="AI783" i="2"/>
  <c r="AI784" i="2"/>
  <c r="AI785" i="2"/>
  <c r="AI786" i="2"/>
  <c r="AI787" i="2"/>
  <c r="AI788" i="2"/>
  <c r="AI789" i="2"/>
  <c r="AI790" i="2"/>
  <c r="AI791" i="2"/>
  <c r="AI792" i="2"/>
  <c r="AI793" i="2"/>
  <c r="AI794" i="2"/>
  <c r="AI795" i="2"/>
  <c r="AI2086" i="2"/>
  <c r="AI2087" i="2"/>
  <c r="AI2088" i="2"/>
  <c r="AI2089" i="2"/>
  <c r="AI3195" i="2"/>
  <c r="AI3196" i="2"/>
  <c r="AI3493" i="2"/>
  <c r="AI3494" i="2"/>
  <c r="AI2366" i="2"/>
  <c r="AI3197" i="2"/>
  <c r="AI3495" i="2"/>
  <c r="AI3198" i="2"/>
  <c r="AI3496" i="2"/>
  <c r="AI803" i="2"/>
  <c r="AI804" i="2"/>
  <c r="AI2693" i="2"/>
  <c r="AI2694" i="2"/>
  <c r="AI2695" i="2"/>
  <c r="AI2696" i="2"/>
  <c r="AI2697" i="2"/>
  <c r="AI2698" i="2"/>
  <c r="AI2699" i="2"/>
  <c r="AI2700" i="2"/>
  <c r="AI2701" i="2"/>
  <c r="AI2702" i="2"/>
  <c r="AI2703" i="2"/>
  <c r="AI2704" i="2"/>
  <c r="AI2705" i="2"/>
  <c r="AI2706" i="2"/>
  <c r="AI2707" i="2"/>
  <c r="AI2708" i="2"/>
  <c r="AI2849" i="2"/>
  <c r="AI2850" i="2"/>
  <c r="AI2090" i="2"/>
  <c r="AI2091" i="2"/>
  <c r="AI2092" i="2"/>
  <c r="AI2093" i="2"/>
  <c r="AI2094" i="2"/>
  <c r="AI2095" i="2"/>
  <c r="AI2096" i="2"/>
  <c r="AI2097" i="2"/>
  <c r="AI2098" i="2"/>
  <c r="AI2099" i="2"/>
  <c r="AI2100" i="2"/>
  <c r="AI2101" i="2"/>
  <c r="AI2102" i="2"/>
  <c r="AI2103" i="2"/>
  <c r="AI2104" i="2"/>
  <c r="AI2105" i="2"/>
  <c r="AI2106" i="2"/>
  <c r="AI2107" i="2"/>
  <c r="AI796" i="2"/>
  <c r="AI797" i="2"/>
  <c r="AI798" i="2"/>
  <c r="AI799" i="2"/>
  <c r="AI800" i="2"/>
  <c r="AI801" i="2"/>
  <c r="AI802" i="2"/>
  <c r="AI3497" i="2"/>
  <c r="AI2851" i="2"/>
  <c r="AI2852" i="2"/>
  <c r="AI2853" i="2"/>
  <c r="AI2854" i="2"/>
  <c r="AI2855" i="2"/>
  <c r="AI2856" i="2"/>
  <c r="AI2108" i="2"/>
  <c r="AI2109" i="2"/>
  <c r="AI2110" i="2"/>
  <c r="AI2111" i="2"/>
  <c r="AI2112" i="2"/>
  <c r="AI2113" i="2"/>
  <c r="AI2114" i="2"/>
  <c r="AI2115" i="2"/>
  <c r="AI2116" i="2"/>
  <c r="AI2117" i="2"/>
  <c r="AI2118" i="2"/>
  <c r="AI2119" i="2"/>
  <c r="AI2120" i="2"/>
  <c r="AI2121" i="2"/>
  <c r="AI2122" i="2"/>
  <c r="AI2123" i="2"/>
  <c r="AI2124" i="2"/>
  <c r="AI2125" i="2"/>
  <c r="AI2126" i="2"/>
  <c r="AI2127" i="2"/>
  <c r="AI2128" i="2"/>
  <c r="AI2129" i="2"/>
  <c r="AI2130" i="2"/>
  <c r="AI2131" i="2"/>
  <c r="AI805" i="2"/>
  <c r="AI806" i="2"/>
  <c r="AI807" i="2"/>
  <c r="AI808" i="2"/>
  <c r="AI809" i="2"/>
  <c r="AI810" i="2"/>
  <c r="AI811" i="2"/>
  <c r="AI812" i="2"/>
  <c r="AI813" i="2"/>
  <c r="AI814" i="2"/>
  <c r="AI815" i="2"/>
  <c r="AI816" i="2"/>
  <c r="AI2857" i="2"/>
  <c r="AI19" i="2"/>
  <c r="AI3199" i="2"/>
  <c r="AI3200" i="2"/>
  <c r="AI3498" i="2"/>
  <c r="AI3499" i="2"/>
  <c r="AI2367" i="2"/>
  <c r="AI3201" i="2"/>
  <c r="AI3500" i="2"/>
  <c r="AI2368" i="2"/>
  <c r="AI3202" i="2"/>
  <c r="AI3501" i="2"/>
  <c r="AI840" i="2"/>
  <c r="AI841" i="2"/>
  <c r="AI2709" i="2"/>
  <c r="AI2710" i="2"/>
  <c r="AI817" i="2"/>
  <c r="AI818" i="2"/>
  <c r="AI819" i="2"/>
  <c r="AI820" i="2"/>
  <c r="AI821" i="2"/>
  <c r="AI822" i="2"/>
  <c r="AI823" i="2"/>
  <c r="AI824" i="2"/>
  <c r="AI825" i="2"/>
  <c r="AI826" i="2"/>
  <c r="AI827" i="2"/>
  <c r="AI828" i="2"/>
  <c r="AI829" i="2"/>
  <c r="AI830" i="2"/>
  <c r="AI831" i="2"/>
  <c r="AI832" i="2"/>
  <c r="AI833" i="2"/>
  <c r="AI834" i="2"/>
  <c r="AI835" i="2"/>
  <c r="AI836" i="2"/>
  <c r="AI837" i="2"/>
  <c r="AI838" i="2"/>
  <c r="AI839" i="2"/>
  <c r="AI2971" i="2"/>
  <c r="AI3203" i="2"/>
  <c r="AI2132" i="2"/>
  <c r="AI842" i="2"/>
  <c r="AI843" i="2"/>
  <c r="AI844" i="2"/>
  <c r="AI845" i="2"/>
  <c r="AI846" i="2"/>
  <c r="AI847" i="2"/>
  <c r="AI848" i="2"/>
  <c r="AI849" i="2"/>
  <c r="AI850" i="2"/>
  <c r="AI851" i="2"/>
  <c r="AI852" i="2"/>
  <c r="AI853" i="2"/>
  <c r="AI3204" i="2"/>
  <c r="AI3205" i="2"/>
  <c r="AI3502" i="2"/>
  <c r="AI3503" i="2"/>
  <c r="AI2369" i="2"/>
  <c r="AI2370" i="2"/>
  <c r="AI2371" i="2"/>
  <c r="AI2165" i="2"/>
  <c r="AI878" i="2"/>
  <c r="AI3206" i="2"/>
  <c r="AI3504" i="2"/>
  <c r="AI2372" i="2"/>
  <c r="AI3207" i="2"/>
  <c r="AI3505" i="2"/>
  <c r="AI879" i="2"/>
  <c r="AI880" i="2"/>
  <c r="AI2711" i="2"/>
  <c r="AI2712" i="2"/>
  <c r="AI2713" i="2"/>
  <c r="AI2714" i="2"/>
  <c r="AI2715" i="2"/>
  <c r="AI2133" i="2"/>
  <c r="AI2134" i="2"/>
  <c r="AI2135" i="2"/>
  <c r="AI2136" i="2"/>
  <c r="AI2137" i="2"/>
  <c r="AI2138" i="2"/>
  <c r="AI2139" i="2"/>
  <c r="AI2140" i="2"/>
  <c r="AI2141" i="2"/>
  <c r="AI2142" i="2"/>
  <c r="AI2143" i="2"/>
  <c r="AI2144" i="2"/>
  <c r="AI2145" i="2"/>
  <c r="AI2146" i="2"/>
  <c r="AI2147" i="2"/>
  <c r="AI2148" i="2"/>
  <c r="AI2149" i="2"/>
  <c r="AI2150" i="2"/>
  <c r="AI2151" i="2"/>
  <c r="AI2152" i="2"/>
  <c r="AI2153" i="2"/>
  <c r="AI2154" i="2"/>
  <c r="AI2155" i="2"/>
  <c r="AI2156" i="2"/>
  <c r="AI2157" i="2"/>
  <c r="AI2158" i="2"/>
  <c r="AI2159" i="2"/>
  <c r="AI2160" i="2"/>
  <c r="AI2161" i="2"/>
  <c r="AI2162" i="2"/>
  <c r="AI2163" i="2"/>
  <c r="AI2164" i="2"/>
  <c r="AI854" i="2"/>
  <c r="AI855" i="2"/>
  <c r="AI856" i="2"/>
  <c r="AI857" i="2"/>
  <c r="AI858" i="2"/>
  <c r="AI859" i="2"/>
  <c r="AI860" i="2"/>
  <c r="AI861" i="2"/>
  <c r="AI862" i="2"/>
  <c r="AI863" i="2"/>
  <c r="AI864" i="2"/>
  <c r="AI865" i="2"/>
  <c r="AI866" i="2"/>
  <c r="AI867" i="2"/>
  <c r="AI868" i="2"/>
  <c r="AI869" i="2"/>
  <c r="AI870" i="2"/>
  <c r="AI871" i="2"/>
  <c r="AI872" i="2"/>
  <c r="AI873" i="2"/>
  <c r="AI874" i="2"/>
  <c r="AI875" i="2"/>
  <c r="AI876" i="2"/>
  <c r="AI877" i="2"/>
  <c r="AI3208" i="2"/>
  <c r="AI3209" i="2"/>
  <c r="AI3506" i="2"/>
  <c r="AI3507" i="2"/>
  <c r="AI2933" i="2"/>
  <c r="AI2166" i="2"/>
  <c r="AI2167" i="2"/>
  <c r="AI2168" i="2"/>
  <c r="AI2169" i="2"/>
  <c r="AI2170" i="2"/>
  <c r="AI881" i="2"/>
  <c r="AI882" i="2"/>
  <c r="AI883" i="2"/>
  <c r="AI884" i="2"/>
  <c r="AI885" i="2"/>
  <c r="AI886" i="2"/>
  <c r="AI887" i="2"/>
  <c r="AI888" i="2"/>
  <c r="AI889" i="2"/>
  <c r="AI890" i="2"/>
  <c r="AI891" i="2"/>
  <c r="AI892" i="2"/>
  <c r="AI893" i="2"/>
  <c r="AI2965" i="2"/>
  <c r="AI2966" i="2"/>
  <c r="AI3210" i="2"/>
  <c r="AI3211" i="2"/>
  <c r="AI3510" i="2"/>
  <c r="AI3511" i="2"/>
  <c r="AI2373" i="2"/>
  <c r="AI2374" i="2"/>
  <c r="AI2375" i="2"/>
  <c r="AI905" i="2"/>
  <c r="AI906" i="2"/>
  <c r="AI3212" i="2"/>
  <c r="AI3512" i="2"/>
  <c r="AI2376" i="2"/>
  <c r="AI3213" i="2"/>
  <c r="AI3513" i="2"/>
  <c r="AI2643" i="2"/>
  <c r="AI907" i="2"/>
  <c r="AI908" i="2"/>
  <c r="AI2967" i="2"/>
  <c r="AI2968" i="2"/>
  <c r="AI2171" i="2"/>
  <c r="AI2172" i="2"/>
  <c r="AI2173" i="2"/>
  <c r="AI2174" i="2"/>
  <c r="AI2175" i="2"/>
  <c r="AI2176" i="2"/>
  <c r="AI2177" i="2"/>
  <c r="AI2178" i="2"/>
  <c r="AI2179" i="2"/>
  <c r="AI2180" i="2"/>
  <c r="AI2181" i="2"/>
  <c r="AI2182" i="2"/>
  <c r="AI2183" i="2"/>
  <c r="AI2184" i="2"/>
  <c r="AI2185" i="2"/>
  <c r="AI2186" i="2"/>
  <c r="AI2187" i="2"/>
  <c r="AI2188" i="2"/>
  <c r="AI2189" i="2"/>
  <c r="AI2190" i="2"/>
  <c r="AI2191" i="2"/>
  <c r="AI2192" i="2"/>
  <c r="AI2193" i="2"/>
  <c r="AI2194" i="2"/>
  <c r="AI2195" i="2"/>
  <c r="AI2196" i="2"/>
  <c r="AI2197" i="2"/>
  <c r="AI2198" i="2"/>
  <c r="AI2199" i="2"/>
  <c r="AI2200" i="2"/>
  <c r="AI2201" i="2"/>
  <c r="AI2202" i="2"/>
  <c r="AI2203" i="2"/>
  <c r="AI2204" i="2"/>
  <c r="AI2205" i="2"/>
  <c r="AI2206" i="2"/>
  <c r="AI894" i="2"/>
  <c r="AI895" i="2"/>
  <c r="AI896" i="2"/>
  <c r="AI897" i="2"/>
  <c r="AI898" i="2"/>
  <c r="AI899" i="2"/>
  <c r="AI900" i="2"/>
  <c r="AI901" i="2"/>
  <c r="AI902" i="2"/>
  <c r="AI903" i="2"/>
  <c r="AI904" i="2"/>
  <c r="AI3214" i="2"/>
  <c r="AI3514" i="2"/>
  <c r="AI3515" i="2"/>
  <c r="AI2858" i="2"/>
  <c r="AI909" i="2"/>
  <c r="AI910" i="2"/>
  <c r="AI911" i="2"/>
  <c r="AI912" i="2"/>
  <c r="AI913" i="2"/>
  <c r="AI914" i="2"/>
  <c r="AI915" i="2"/>
  <c r="AI916" i="2"/>
  <c r="AI917" i="2"/>
  <c r="AI918" i="2"/>
  <c r="AI919" i="2"/>
  <c r="AI920" i="2"/>
  <c r="AI3508" i="2"/>
  <c r="AI3509" i="2"/>
  <c r="AI2934" i="2"/>
  <c r="AI3215" i="2"/>
  <c r="AI3216" i="2"/>
  <c r="AI3518" i="2"/>
  <c r="AI3519" i="2"/>
  <c r="AI2377" i="2"/>
  <c r="AI2378" i="2"/>
  <c r="AI2379" i="2"/>
  <c r="AI941" i="2"/>
  <c r="AI942" i="2"/>
  <c r="AI943" i="2"/>
  <c r="AI3217" i="2"/>
  <c r="AI3520" i="2"/>
  <c r="AI2380" i="2"/>
  <c r="AI3218" i="2"/>
  <c r="AI3521" i="2"/>
  <c r="AI944" i="2"/>
  <c r="AI945" i="2"/>
  <c r="AI3516" i="2"/>
  <c r="AI3517" i="2"/>
  <c r="AI2859" i="2"/>
  <c r="AI2207" i="2"/>
  <c r="AI2208" i="2"/>
  <c r="AI2209" i="2"/>
  <c r="AI2210" i="2"/>
  <c r="AI2211" i="2"/>
  <c r="AI2212" i="2"/>
  <c r="AI2213" i="2"/>
  <c r="AI2214" i="2"/>
  <c r="AI2215" i="2"/>
  <c r="AI2216" i="2"/>
  <c r="AI2217" i="2"/>
  <c r="AI2218" i="2"/>
  <c r="AI2219" i="2"/>
  <c r="AI2220" i="2"/>
  <c r="AI2221" i="2"/>
  <c r="AI2222" i="2"/>
  <c r="AI2223" i="2"/>
  <c r="AI2224" i="2"/>
  <c r="AI2225" i="2"/>
  <c r="AI2226" i="2"/>
  <c r="AI2227" i="2"/>
  <c r="AI921" i="2"/>
  <c r="AI922" i="2"/>
  <c r="AI923" i="2"/>
  <c r="AI924" i="2"/>
  <c r="AI925" i="2"/>
  <c r="AI926" i="2"/>
  <c r="AI927" i="2"/>
  <c r="AI928" i="2"/>
  <c r="AI929" i="2"/>
  <c r="AI930" i="2"/>
  <c r="AI931" i="2"/>
  <c r="AI932" i="2"/>
  <c r="AI933" i="2"/>
  <c r="AI934" i="2"/>
  <c r="AI935" i="2"/>
  <c r="AI936" i="2"/>
  <c r="AI937" i="2"/>
  <c r="AI938" i="2"/>
  <c r="AI939" i="2"/>
  <c r="AI940" i="2"/>
  <c r="AI3219" i="2"/>
  <c r="AI3522" i="2"/>
  <c r="AI2228" i="2"/>
  <c r="AI2229" i="2"/>
  <c r="AI946" i="2"/>
  <c r="AI947" i="2"/>
  <c r="AI948" i="2"/>
  <c r="AI949" i="2"/>
  <c r="AI950" i="2"/>
  <c r="AI951" i="2"/>
  <c r="AI952" i="2"/>
  <c r="AI953" i="2"/>
  <c r="AI954" i="2"/>
  <c r="AI955" i="2"/>
  <c r="AI956" i="2"/>
  <c r="AI957" i="2"/>
  <c r="AI3220" i="2"/>
  <c r="AI3221" i="2"/>
  <c r="AI3222" i="2"/>
  <c r="AI3223" i="2"/>
  <c r="AI3224" i="2"/>
  <c r="AI3225" i="2"/>
  <c r="AI3523" i="2"/>
  <c r="AI3524" i="2"/>
  <c r="AI2381" i="2"/>
  <c r="AI2382" i="2"/>
  <c r="AI2383" i="2"/>
  <c r="AI2261" i="2"/>
  <c r="AI2262" i="2"/>
  <c r="AI979" i="2"/>
  <c r="AI980" i="2"/>
  <c r="AI981" i="2"/>
  <c r="AI982" i="2"/>
  <c r="AI3226" i="2"/>
  <c r="AI3227" i="2"/>
  <c r="AI3228" i="2"/>
  <c r="AI3525" i="2"/>
  <c r="AI2384" i="2"/>
  <c r="AI3229" i="2"/>
  <c r="AI3526" i="2"/>
  <c r="AI2263" i="2"/>
  <c r="AI2646" i="2"/>
  <c r="AI2894" i="2"/>
  <c r="AI983" i="2"/>
  <c r="AI984" i="2"/>
  <c r="AI2644" i="2"/>
  <c r="AI2645" i="2"/>
  <c r="AI2860" i="2"/>
  <c r="AI2861" i="2"/>
  <c r="AI2862" i="2"/>
  <c r="AI2863" i="2"/>
  <c r="AI2864" i="2"/>
  <c r="AI2865" i="2"/>
  <c r="AI2866" i="2"/>
  <c r="AI2867" i="2"/>
  <c r="AI2868" i="2"/>
  <c r="AI2869" i="2"/>
  <c r="AI2870" i="2"/>
  <c r="AI2871" i="2"/>
  <c r="AI2872" i="2"/>
  <c r="AI2873" i="2"/>
  <c r="AI2874" i="2"/>
  <c r="AI2875" i="2"/>
  <c r="AI2876" i="2"/>
  <c r="AI2877" i="2"/>
  <c r="AI2878" i="2"/>
  <c r="AI2879" i="2"/>
  <c r="AI2880" i="2"/>
  <c r="AI2881" i="2"/>
  <c r="AI2882" i="2"/>
  <c r="AI2883" i="2"/>
  <c r="AI2884" i="2"/>
  <c r="AI2885" i="2"/>
  <c r="AI2886" i="2"/>
  <c r="AI2887" i="2"/>
  <c r="AI2888" i="2"/>
  <c r="AI2889" i="2"/>
  <c r="AI2890" i="2"/>
  <c r="AI2891" i="2"/>
  <c r="AI2892" i="2"/>
  <c r="AI2893" i="2"/>
  <c r="AI2230" i="2"/>
  <c r="AI2231" i="2"/>
  <c r="AI2232" i="2"/>
  <c r="AI2233" i="2"/>
  <c r="AI2234" i="2"/>
  <c r="AI2235" i="2"/>
  <c r="AI2236" i="2"/>
  <c r="AI2237" i="2"/>
  <c r="AI2238" i="2"/>
  <c r="AI2239" i="2"/>
  <c r="AI2240" i="2"/>
  <c r="AI2241" i="2"/>
  <c r="AI2242" i="2"/>
  <c r="AI2243" i="2"/>
  <c r="AI2244" i="2"/>
  <c r="AI2245" i="2"/>
  <c r="AI2246" i="2"/>
  <c r="AI2247" i="2"/>
  <c r="AI2248" i="2"/>
  <c r="AI2249" i="2"/>
  <c r="AI2250" i="2"/>
  <c r="AI2251" i="2"/>
  <c r="AI2252" i="2"/>
  <c r="AI2253" i="2"/>
  <c r="AI2254" i="2"/>
  <c r="AI2255" i="2"/>
  <c r="AI2256" i="2"/>
  <c r="AI2257" i="2"/>
  <c r="AI2258" i="2"/>
  <c r="AI2259" i="2"/>
  <c r="AI2260" i="2"/>
  <c r="AI958" i="2"/>
  <c r="AI959" i="2"/>
  <c r="AI960" i="2"/>
  <c r="AI961" i="2"/>
  <c r="AI962" i="2"/>
  <c r="AI963" i="2"/>
  <c r="AI964" i="2"/>
  <c r="AI965" i="2"/>
  <c r="AI966" i="2"/>
  <c r="AI967" i="2"/>
  <c r="AI968" i="2"/>
  <c r="AI969" i="2"/>
  <c r="AI970" i="2"/>
  <c r="AI971" i="2"/>
  <c r="AI972" i="2"/>
  <c r="AI973" i="2"/>
  <c r="AI974" i="2"/>
  <c r="AI975" i="2"/>
  <c r="AI976" i="2"/>
  <c r="AI977" i="2"/>
  <c r="AI978" i="2"/>
  <c r="AI20" i="2"/>
  <c r="AI3230" i="2"/>
  <c r="AI3527" i="2"/>
  <c r="AI2895" i="2"/>
  <c r="AI2896" i="2"/>
  <c r="AI2897" i="2"/>
  <c r="AI2898" i="2"/>
  <c r="AI2899" i="2"/>
  <c r="AI2900" i="2"/>
  <c r="AI2901" i="2"/>
  <c r="AI2902" i="2"/>
  <c r="AI2903" i="2"/>
  <c r="AI985" i="2"/>
  <c r="AI986" i="2"/>
  <c r="AI987" i="2"/>
  <c r="AI988" i="2"/>
  <c r="AI989" i="2"/>
  <c r="AI990" i="2"/>
  <c r="AI991" i="2"/>
  <c r="AI992" i="2"/>
  <c r="AI993" i="2"/>
  <c r="AI994" i="2"/>
  <c r="AI2307" i="2"/>
  <c r="AI2308" i="2"/>
  <c r="AI3231" i="2"/>
  <c r="AI3232" i="2"/>
  <c r="AI3528" i="2"/>
  <c r="AI3529" i="2"/>
  <c r="AI3530" i="2"/>
  <c r="AI3531" i="2"/>
  <c r="AI3532" i="2"/>
  <c r="AI3533" i="2"/>
  <c r="AI2385" i="2"/>
  <c r="AI2386" i="2"/>
  <c r="AI2387" i="2"/>
  <c r="AI2309" i="2"/>
  <c r="AI2310" i="2"/>
  <c r="AI2311" i="2"/>
  <c r="AI2312" i="2"/>
  <c r="AI1012" i="2"/>
  <c r="AI1013" i="2"/>
  <c r="AI3534" i="2"/>
  <c r="AI3535" i="2"/>
  <c r="AI3536" i="2"/>
  <c r="AI2388" i="2"/>
  <c r="AI2313" i="2"/>
  <c r="AI3233" i="2"/>
  <c r="AI3234" i="2"/>
  <c r="AI3537" i="2"/>
  <c r="AI2647" i="2"/>
  <c r="AI2648" i="2"/>
  <c r="AI1014" i="2"/>
  <c r="AI1015" i="2"/>
  <c r="AI2969" i="2"/>
  <c r="AI2970" i="2"/>
  <c r="AI2264" i="2"/>
  <c r="AI2265" i="2"/>
  <c r="AI2266" i="2"/>
  <c r="AI2267" i="2"/>
  <c r="AI2268" i="2"/>
  <c r="AI2269" i="2"/>
  <c r="AI2270" i="2"/>
  <c r="AI2271" i="2"/>
  <c r="AI2272" i="2"/>
  <c r="AI2273" i="2"/>
  <c r="AI2274" i="2"/>
  <c r="AI2275" i="2"/>
  <c r="AI2276" i="2"/>
  <c r="AI2277" i="2"/>
  <c r="AI2278" i="2"/>
  <c r="AI2279" i="2"/>
  <c r="AI2280" i="2"/>
  <c r="AI2281" i="2"/>
  <c r="AI2282" i="2"/>
  <c r="AI2283" i="2"/>
  <c r="AI2284" i="2"/>
  <c r="AI2285" i="2"/>
  <c r="AI2286" i="2"/>
  <c r="AI2287" i="2"/>
  <c r="AI2288" i="2"/>
  <c r="AI2289" i="2"/>
  <c r="AI2290" i="2"/>
  <c r="AI2291" i="2"/>
  <c r="AI2292" i="2"/>
  <c r="AI2293" i="2"/>
  <c r="AI2294" i="2"/>
  <c r="AI2295" i="2"/>
  <c r="AI2296" i="2"/>
  <c r="AI2297" i="2"/>
  <c r="AI2298" i="2"/>
  <c r="AI2299" i="2"/>
  <c r="AI2300" i="2"/>
  <c r="AI2301" i="2"/>
  <c r="AI2302" i="2"/>
  <c r="AI2303" i="2"/>
  <c r="AI2304" i="2"/>
  <c r="AI2305" i="2"/>
  <c r="AI2306" i="2"/>
  <c r="AI995" i="2"/>
  <c r="AI996" i="2"/>
  <c r="AI997" i="2"/>
  <c r="AI998" i="2"/>
  <c r="AI999" i="2"/>
  <c r="AI1000" i="2"/>
  <c r="AI1001" i="2"/>
  <c r="AI1002" i="2"/>
  <c r="AI1003" i="2"/>
  <c r="AI1004" i="2"/>
  <c r="AI1005" i="2"/>
  <c r="AI1006" i="2"/>
  <c r="AI1007" i="2"/>
  <c r="AI1008" i="2"/>
  <c r="AI1009" i="2"/>
  <c r="AI1010" i="2"/>
  <c r="AI1011" i="2"/>
  <c r="AI3235" i="2"/>
  <c r="AI3538" i="2"/>
  <c r="AI1016" i="2"/>
  <c r="AI1017" i="2"/>
  <c r="AI1018" i="2"/>
  <c r="AI1019" i="2"/>
  <c r="AI1020" i="2"/>
  <c r="AI1021" i="2"/>
  <c r="AI1022" i="2"/>
  <c r="AI1023" i="2"/>
  <c r="AI1024" i="2"/>
  <c r="AI3539" i="2"/>
  <c r="AH3238" i="2"/>
  <c r="AH1029" i="2"/>
  <c r="AH1030" i="2"/>
  <c r="AH3236" i="2"/>
  <c r="AH3237" i="2"/>
  <c r="AH3239" i="2"/>
  <c r="AH2910" i="2"/>
  <c r="AH2314" i="2"/>
  <c r="AH2315" i="2"/>
  <c r="AH1031" i="2"/>
  <c r="AH1032" i="2"/>
  <c r="AH57" i="2"/>
  <c r="AH58" i="2"/>
  <c r="AH59" i="2"/>
  <c r="AH60" i="2"/>
  <c r="AH61" i="2"/>
  <c r="AH1033" i="2"/>
  <c r="AH62" i="2"/>
  <c r="AH63" i="2"/>
  <c r="AH64" i="2"/>
  <c r="AH65" i="2"/>
  <c r="AH1034" i="2"/>
  <c r="AH1035" i="2"/>
  <c r="AH1036" i="2"/>
  <c r="AH3540" i="2"/>
  <c r="AH3541" i="2"/>
  <c r="AH3542" i="2"/>
  <c r="AH2904" i="2"/>
  <c r="AH2905" i="2"/>
  <c r="AH2906" i="2"/>
  <c r="AH2907" i="2"/>
  <c r="AH2908" i="2"/>
  <c r="AH2909" i="2"/>
  <c r="AH1025" i="2"/>
  <c r="AH1026" i="2"/>
  <c r="AH1027" i="2"/>
  <c r="AH1028"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3543" i="2"/>
  <c r="AH1037" i="2"/>
  <c r="AH1038" i="2"/>
  <c r="AH1039" i="2"/>
  <c r="AH1040" i="2"/>
  <c r="AH1041" i="2"/>
  <c r="AH66" i="2"/>
  <c r="AH67" i="2"/>
  <c r="AH68" i="2"/>
  <c r="AH69" i="2"/>
  <c r="AH70" i="2"/>
  <c r="AH71" i="2"/>
  <c r="AH1042" i="2"/>
  <c r="AH1043" i="2"/>
  <c r="AH72" i="2"/>
  <c r="AH1044" i="2"/>
  <c r="AH1045" i="2"/>
  <c r="AH1046" i="2"/>
  <c r="AH1047" i="2"/>
  <c r="AH73" i="2"/>
  <c r="AH2911" i="2"/>
  <c r="AH2912" i="2"/>
  <c r="AH1048" i="2"/>
  <c r="AH2973" i="2"/>
  <c r="AH3243" i="2"/>
  <c r="AH2974" i="2"/>
  <c r="AH2975" i="2"/>
  <c r="AH2976" i="2"/>
  <c r="AH3244" i="2"/>
  <c r="AH3245" i="2"/>
  <c r="AH2917" i="2"/>
  <c r="AH1052" i="2"/>
  <c r="AH1053" i="2"/>
  <c r="AH1054" i="2"/>
  <c r="AH83" i="2"/>
  <c r="AH84" i="2"/>
  <c r="AH85" i="2"/>
  <c r="AH86" i="2"/>
  <c r="AH87" i="2"/>
  <c r="AH88" i="2"/>
  <c r="AH89" i="2"/>
  <c r="AH90" i="2"/>
  <c r="AH91" i="2"/>
  <c r="AH92" i="2"/>
  <c r="AH3544" i="2"/>
  <c r="AH2918" i="2"/>
  <c r="AH2919" i="2"/>
  <c r="AH2972" i="2"/>
  <c r="AH3240" i="2"/>
  <c r="AH3241" i="2"/>
  <c r="AH3242" i="2"/>
  <c r="AH2961" i="2"/>
  <c r="AH2913" i="2"/>
  <c r="AH2914" i="2"/>
  <c r="AH2915" i="2"/>
  <c r="AH2916" i="2"/>
  <c r="AH1049" i="2"/>
  <c r="AH1050" i="2"/>
  <c r="AH1051" i="2"/>
  <c r="AH74" i="2"/>
  <c r="AH75" i="2"/>
  <c r="AH76" i="2"/>
  <c r="AH77" i="2"/>
  <c r="AH78" i="2"/>
  <c r="AH79" i="2"/>
  <c r="AH80" i="2"/>
  <c r="AH81" i="2"/>
  <c r="AH82" i="2"/>
  <c r="AH2977" i="2"/>
  <c r="AH3246" i="2"/>
  <c r="AH2649" i="2"/>
  <c r="AH2650" i="2"/>
  <c r="AH2920" i="2"/>
  <c r="AH1055" i="2"/>
  <c r="AH1056" i="2"/>
  <c r="AH1057" i="2"/>
  <c r="AH1058" i="2"/>
  <c r="AH1059" i="2"/>
  <c r="AH1060" i="2"/>
  <c r="AH1061" i="2"/>
  <c r="AH1062" i="2"/>
  <c r="AH1063" i="2"/>
  <c r="AH1064" i="2"/>
  <c r="AH1065" i="2"/>
  <c r="AH1066" i="2"/>
  <c r="AH1067" i="2"/>
  <c r="AH93" i="2"/>
  <c r="AH94" i="2"/>
  <c r="AH95" i="2"/>
  <c r="AH96" i="2"/>
  <c r="AH2921" i="2"/>
  <c r="AH1068" i="2"/>
  <c r="AH1069" i="2"/>
  <c r="AH1070" i="2"/>
  <c r="AH1071" i="2"/>
  <c r="AH1072" i="2"/>
  <c r="AH97" i="2"/>
  <c r="AH98" i="2"/>
  <c r="AH2922" i="2"/>
  <c r="AH1073" i="2"/>
  <c r="AH1074" i="2"/>
  <c r="AH1075" i="2"/>
  <c r="AH1076" i="2"/>
  <c r="AH1077" i="2"/>
  <c r="AH2923" i="2"/>
  <c r="AH1078" i="2"/>
  <c r="AH1079" i="2"/>
  <c r="AH1080" i="2"/>
  <c r="AH99" i="2"/>
  <c r="AH2978" i="2"/>
  <c r="AH3248" i="2"/>
  <c r="AH6" i="2"/>
  <c r="AH2979" i="2"/>
  <c r="AH2980" i="2"/>
  <c r="AH2981" i="2"/>
  <c r="AH2982" i="2"/>
  <c r="AH2983" i="2"/>
  <c r="AH2984" i="2"/>
  <c r="AH2985" i="2"/>
  <c r="AH2986" i="2"/>
  <c r="AH3545" i="2"/>
  <c r="AH3249" i="2"/>
  <c r="AH3250" i="2"/>
  <c r="AH3251" i="2"/>
  <c r="AH1092" i="2"/>
  <c r="AH1093" i="2"/>
  <c r="AH1094" i="2"/>
  <c r="AH111" i="2"/>
  <c r="AH112" i="2"/>
  <c r="AH113" i="2"/>
  <c r="AH114" i="2"/>
  <c r="AH115" i="2"/>
  <c r="AH116" i="2"/>
  <c r="AH117" i="2"/>
  <c r="AH2316" i="2"/>
  <c r="AH2317" i="2"/>
  <c r="AH118" i="2"/>
  <c r="AH119" i="2"/>
  <c r="AH120" i="2"/>
  <c r="AH121" i="2"/>
  <c r="AH3252" i="2"/>
  <c r="AH2962" i="2"/>
  <c r="AH3247" i="2"/>
  <c r="AH2724" i="2"/>
  <c r="AH2725" i="2"/>
  <c r="AH2957" i="2"/>
  <c r="AH2958" i="2"/>
  <c r="AH2959" i="2"/>
  <c r="AH2960" i="2"/>
  <c r="AH1081" i="2"/>
  <c r="AH1082" i="2"/>
  <c r="AH1083" i="2"/>
  <c r="AH1084" i="2"/>
  <c r="AH1085" i="2"/>
  <c r="AH1086" i="2"/>
  <c r="AH1087" i="2"/>
  <c r="AH1088" i="2"/>
  <c r="AH1089" i="2"/>
  <c r="AH1090" i="2"/>
  <c r="AH1091" i="2"/>
  <c r="AH100" i="2"/>
  <c r="AH101" i="2"/>
  <c r="AH102" i="2"/>
  <c r="AH103" i="2"/>
  <c r="AH104" i="2"/>
  <c r="AH105" i="2"/>
  <c r="AH106" i="2"/>
  <c r="AH107" i="2"/>
  <c r="AH108" i="2"/>
  <c r="AH109" i="2"/>
  <c r="AH110" i="2"/>
  <c r="AH5" i="2"/>
  <c r="AH3546" i="2"/>
  <c r="AH3253" i="2"/>
  <c r="AH1095" i="2"/>
  <c r="AH1096" i="2"/>
  <c r="AH122" i="2"/>
  <c r="AH123" i="2"/>
  <c r="AH124" i="2"/>
  <c r="AH1097" i="2"/>
  <c r="AH1098" i="2"/>
  <c r="AH1099" i="2"/>
  <c r="AH1100" i="2"/>
  <c r="AH1101" i="2"/>
  <c r="AH1102" i="2"/>
  <c r="AH125" i="2"/>
  <c r="AH126" i="2"/>
  <c r="AH2987" i="2"/>
  <c r="AH3254" i="2"/>
  <c r="AH2389" i="2"/>
  <c r="AH2988" i="2"/>
  <c r="AH2989" i="2"/>
  <c r="AH2990" i="2"/>
  <c r="AH3255" i="2"/>
  <c r="AH3256" i="2"/>
  <c r="AH3257" i="2"/>
  <c r="AH3258" i="2"/>
  <c r="AH3259" i="2"/>
  <c r="AH3260" i="2"/>
  <c r="AH3261" i="2"/>
  <c r="AH3262" i="2"/>
  <c r="AH3263" i="2"/>
  <c r="AH2963" i="2"/>
  <c r="AH2390" i="2"/>
  <c r="AH2391" i="2"/>
  <c r="AH2392" i="2"/>
  <c r="AH2393" i="2"/>
  <c r="AH2394" i="2"/>
  <c r="AH2395" i="2"/>
  <c r="AH2396" i="2"/>
  <c r="AH2397" i="2"/>
  <c r="AH2319" i="2"/>
  <c r="AH1117" i="2"/>
  <c r="AH1118" i="2"/>
  <c r="AH1119" i="2"/>
  <c r="AH1120" i="2"/>
  <c r="AH151" i="2"/>
  <c r="AH152" i="2"/>
  <c r="AH153" i="2"/>
  <c r="AH154" i="2"/>
  <c r="AH155" i="2"/>
  <c r="AH2398" i="2"/>
  <c r="AH2399" i="2"/>
  <c r="AH156" i="2"/>
  <c r="AH157" i="2"/>
  <c r="AH158" i="2"/>
  <c r="AH2318" i="2"/>
  <c r="AH1103" i="2"/>
  <c r="AH1104" i="2"/>
  <c r="AH1105" i="2"/>
  <c r="AH1106" i="2"/>
  <c r="AH1107" i="2"/>
  <c r="AH1108" i="2"/>
  <c r="AH1109" i="2"/>
  <c r="AH1110" i="2"/>
  <c r="AH1111" i="2"/>
  <c r="AH1112" i="2"/>
  <c r="AH1113" i="2"/>
  <c r="AH1114" i="2"/>
  <c r="AH1115" i="2"/>
  <c r="AH111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3264" i="2"/>
  <c r="AH1121" i="2"/>
  <c r="AH1122" i="2"/>
  <c r="AH1123" i="2"/>
  <c r="AH1124" i="2"/>
  <c r="AH1125" i="2"/>
  <c r="AH1126" i="2"/>
  <c r="AH159" i="2"/>
  <c r="AH160" i="2"/>
  <c r="AH1127" i="2"/>
  <c r="AH1128" i="2"/>
  <c r="AH1129" i="2"/>
  <c r="AH1130" i="2"/>
  <c r="AH1131" i="2"/>
  <c r="AH161" i="2"/>
  <c r="AH1132" i="2"/>
  <c r="AH1133" i="2"/>
  <c r="AH1134" i="2"/>
  <c r="AH1135" i="2"/>
  <c r="AH1136" i="2"/>
  <c r="AH1137" i="2"/>
  <c r="AH1138" i="2"/>
  <c r="AH162" i="2"/>
  <c r="AH1139" i="2"/>
  <c r="AH1140" i="2"/>
  <c r="AH163" i="2"/>
  <c r="AH2991" i="2"/>
  <c r="AH3265" i="2"/>
  <c r="AH7" i="2"/>
  <c r="AH2992" i="2"/>
  <c r="AH3266" i="2"/>
  <c r="AH3267" i="2"/>
  <c r="AH3268" i="2"/>
  <c r="AH2320" i="2"/>
  <c r="AH1151" i="2"/>
  <c r="AH190" i="2"/>
  <c r="AH191" i="2"/>
  <c r="AH192" i="2"/>
  <c r="AH193" i="2"/>
  <c r="AH2924" i="2"/>
  <c r="AH2925" i="2"/>
  <c r="AH2926" i="2"/>
  <c r="AH2927" i="2"/>
  <c r="AH2928" i="2"/>
  <c r="AH1141" i="2"/>
  <c r="AH1142" i="2"/>
  <c r="AH1143" i="2"/>
  <c r="AH1144" i="2"/>
  <c r="AH1145" i="2"/>
  <c r="AH1146" i="2"/>
  <c r="AH1147" i="2"/>
  <c r="AH1148" i="2"/>
  <c r="AH1149" i="2"/>
  <c r="AH1150"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2651" i="2"/>
  <c r="AH2652" i="2"/>
  <c r="AH2653" i="2"/>
  <c r="AH2654" i="2"/>
  <c r="AH1152" i="2"/>
  <c r="AH1153" i="2"/>
  <c r="AH1154" i="2"/>
  <c r="AH1155" i="2"/>
  <c r="AH194" i="2"/>
  <c r="AH195" i="2"/>
  <c r="AH196" i="2"/>
  <c r="AH197" i="2"/>
  <c r="AH2929" i="2"/>
  <c r="AH2930" i="2"/>
  <c r="AH198" i="2"/>
  <c r="AH199" i="2"/>
  <c r="AH1156" i="2"/>
  <c r="AH2993" i="2"/>
  <c r="AH3269" i="2"/>
  <c r="AH2994" i="2"/>
  <c r="AH2995" i="2"/>
  <c r="AH2996" i="2"/>
  <c r="AH2997" i="2"/>
  <c r="AH2998" i="2"/>
  <c r="AH2999" i="2"/>
  <c r="AH3270" i="2"/>
  <c r="AH2321" i="2"/>
  <c r="AH2322" i="2"/>
  <c r="AH2323" i="2"/>
  <c r="AH2324" i="2"/>
  <c r="AH1175" i="2"/>
  <c r="AH1176" i="2"/>
  <c r="AH1177" i="2"/>
  <c r="AH1178" i="2"/>
  <c r="AH1179" i="2"/>
  <c r="AH1180" i="2"/>
  <c r="AH1181" i="2"/>
  <c r="AH1182" i="2"/>
  <c r="AH1183" i="2"/>
  <c r="AH224" i="2"/>
  <c r="AH225" i="2"/>
  <c r="AH226" i="2"/>
  <c r="AH227" i="2"/>
  <c r="AH228" i="2"/>
  <c r="AH1184" i="2"/>
  <c r="AH1157" i="2"/>
  <c r="AH1158" i="2"/>
  <c r="AH1159" i="2"/>
  <c r="AH1160" i="2"/>
  <c r="AH1161" i="2"/>
  <c r="AH1162" i="2"/>
  <c r="AH1163" i="2"/>
  <c r="AH1164" i="2"/>
  <c r="AH1165" i="2"/>
  <c r="AH1166" i="2"/>
  <c r="AH1167" i="2"/>
  <c r="AH1168" i="2"/>
  <c r="AH1169" i="2"/>
  <c r="AH1170" i="2"/>
  <c r="AH1171" i="2"/>
  <c r="AH1172" i="2"/>
  <c r="AH1173" i="2"/>
  <c r="AH1174"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1185" i="2"/>
  <c r="AH1186" i="2"/>
  <c r="AH1187" i="2"/>
  <c r="AH1188" i="2"/>
  <c r="AH1189" i="2"/>
  <c r="AH1190" i="2"/>
  <c r="AH1191" i="2"/>
  <c r="AH229" i="2"/>
  <c r="AH230" i="2"/>
  <c r="AH231" i="2"/>
  <c r="AH232" i="2"/>
  <c r="AH233" i="2"/>
  <c r="AH234" i="2"/>
  <c r="AH235" i="2"/>
  <c r="AH236" i="2"/>
  <c r="AH237" i="2"/>
  <c r="AH1192" i="2"/>
  <c r="AH238" i="2"/>
  <c r="AH3000" i="2"/>
  <c r="AH3271" i="2"/>
  <c r="AH3001" i="2"/>
  <c r="AH3002" i="2"/>
  <c r="AH3003" i="2"/>
  <c r="AH3004" i="2"/>
  <c r="AH3272" i="2"/>
  <c r="AH3273" i="2"/>
  <c r="AH3274" i="2"/>
  <c r="AH3275" i="2"/>
  <c r="AH3276" i="2"/>
  <c r="AH3277" i="2"/>
  <c r="AH2726" i="2"/>
  <c r="AH2325" i="2"/>
  <c r="AH1212" i="2"/>
  <c r="AH1213" i="2"/>
  <c r="AH257" i="2"/>
  <c r="AH258" i="2"/>
  <c r="AH259" i="2"/>
  <c r="AH260" i="2"/>
  <c r="AH261" i="2"/>
  <c r="AH1214" i="2"/>
  <c r="AH2935" i="2"/>
  <c r="AH2936" i="2"/>
  <c r="AH2937" i="2"/>
  <c r="AH1193" i="2"/>
  <c r="AH1194" i="2"/>
  <c r="AH1195" i="2"/>
  <c r="AH1196" i="2"/>
  <c r="AH1197" i="2"/>
  <c r="AH1198" i="2"/>
  <c r="AH1199" i="2"/>
  <c r="AH1200" i="2"/>
  <c r="AH1201" i="2"/>
  <c r="AH1202" i="2"/>
  <c r="AH1203" i="2"/>
  <c r="AH1204" i="2"/>
  <c r="AH1205" i="2"/>
  <c r="AH1206" i="2"/>
  <c r="AH1207" i="2"/>
  <c r="AH1208" i="2"/>
  <c r="AH1209" i="2"/>
  <c r="AH1210" i="2"/>
  <c r="AH1211" i="2"/>
  <c r="AH239" i="2"/>
  <c r="AH240" i="2"/>
  <c r="AH241" i="2"/>
  <c r="AH242" i="2"/>
  <c r="AH243" i="2"/>
  <c r="AH244" i="2"/>
  <c r="AH245" i="2"/>
  <c r="AH246" i="2"/>
  <c r="AH247" i="2"/>
  <c r="AH248" i="2"/>
  <c r="AH249" i="2"/>
  <c r="AH250" i="2"/>
  <c r="AH251" i="2"/>
  <c r="AH252" i="2"/>
  <c r="AH253" i="2"/>
  <c r="AH254" i="2"/>
  <c r="AH255" i="2"/>
  <c r="AH256" i="2"/>
  <c r="AH3005" i="2"/>
  <c r="AH2655" i="2"/>
  <c r="AH2400" i="2"/>
  <c r="AH2401" i="2"/>
  <c r="AH2938" i="2"/>
  <c r="AH2939" i="2"/>
  <c r="AH1215" i="2"/>
  <c r="AH1216" i="2"/>
  <c r="AH1217" i="2"/>
  <c r="AH1218" i="2"/>
  <c r="AH262" i="2"/>
  <c r="AH263" i="2"/>
  <c r="AH264" i="2"/>
  <c r="AH1219" i="2"/>
  <c r="AH1220" i="2"/>
  <c r="AH265" i="2"/>
  <c r="AH266" i="2"/>
  <c r="AH1221" i="2"/>
  <c r="AH1222" i="2"/>
  <c r="AH267" i="2"/>
  <c r="AH268" i="2"/>
  <c r="AH2940" i="2"/>
  <c r="AH1223" i="2"/>
  <c r="AH1224" i="2"/>
  <c r="AH269" i="2"/>
  <c r="AH270" i="2"/>
  <c r="AH3547" i="2"/>
  <c r="AH3278" i="2"/>
  <c r="AH1257" i="2"/>
  <c r="AH1258" i="2"/>
  <c r="AH3548" i="2"/>
  <c r="AH3549" i="2"/>
  <c r="AH3550" i="2"/>
  <c r="AH3551" i="2"/>
  <c r="AH3279" i="2"/>
  <c r="AH3280" i="2"/>
  <c r="AH3281" i="2"/>
  <c r="AH3282" i="2"/>
  <c r="AH2326" i="2"/>
  <c r="AH2327" i="2"/>
  <c r="AH2328" i="2"/>
  <c r="AH2329" i="2"/>
  <c r="AH2330" i="2"/>
  <c r="AH1259" i="2"/>
  <c r="AH1260" i="2"/>
  <c r="AH1261" i="2"/>
  <c r="AH1262" i="2"/>
  <c r="AH1263" i="2"/>
  <c r="AH1264" i="2"/>
  <c r="AH1265" i="2"/>
  <c r="AH1266" i="2"/>
  <c r="AH1267" i="2"/>
  <c r="AH1268" i="2"/>
  <c r="AH1269" i="2"/>
  <c r="AH1270" i="2"/>
  <c r="AH1271" i="2"/>
  <c r="AH1272" i="2"/>
  <c r="AH1273" i="2"/>
  <c r="AH283" i="2"/>
  <c r="AH284" i="2"/>
  <c r="AH1274" i="2"/>
  <c r="AH2331" i="2"/>
  <c r="AH285" i="2"/>
  <c r="AH286" i="2"/>
  <c r="AH8" i="2"/>
  <c r="AH2332"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271" i="2"/>
  <c r="AH272" i="2"/>
  <c r="AH273" i="2"/>
  <c r="AH274" i="2"/>
  <c r="AH275" i="2"/>
  <c r="AH276" i="2"/>
  <c r="AH277" i="2"/>
  <c r="AH278" i="2"/>
  <c r="AH279" i="2"/>
  <c r="AH280" i="2"/>
  <c r="AH281" i="2"/>
  <c r="AH282" i="2"/>
  <c r="AH3006" i="2"/>
  <c r="AH3283" i="2"/>
  <c r="AH2656" i="2"/>
  <c r="AH1275" i="2"/>
  <c r="AH1276" i="2"/>
  <c r="AH1277" i="2"/>
  <c r="AH1278" i="2"/>
  <c r="AH1279" i="2"/>
  <c r="AH1280" i="2"/>
  <c r="AH1281" i="2"/>
  <c r="AH1282" i="2"/>
  <c r="AH1283" i="2"/>
  <c r="AH287" i="2"/>
  <c r="AH288" i="2"/>
  <c r="AH1284" i="2"/>
  <c r="AH1285" i="2"/>
  <c r="AH289" i="2"/>
  <c r="AH290" i="2"/>
  <c r="AH3007" i="2"/>
  <c r="AH3284" i="2"/>
  <c r="AH3008" i="2"/>
  <c r="AH3009" i="2"/>
  <c r="AH3010" i="2"/>
  <c r="AH3011" i="2"/>
  <c r="AH3285" i="2"/>
  <c r="AH3286" i="2"/>
  <c r="AH3287" i="2"/>
  <c r="AH3288" i="2"/>
  <c r="AH2402" i="2"/>
  <c r="AH2403" i="2"/>
  <c r="AH2404" i="2"/>
  <c r="AH2405" i="2"/>
  <c r="AH2731" i="2"/>
  <c r="AH2732" i="2"/>
  <c r="AH2733"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311" i="2"/>
  <c r="AH312" i="2"/>
  <c r="AH313" i="2"/>
  <c r="AH314" i="2"/>
  <c r="AH2734" i="2"/>
  <c r="AH2333" i="2"/>
  <c r="AH315" i="2"/>
  <c r="AH316" i="2"/>
  <c r="AH2334" i="2"/>
  <c r="AH9" i="2"/>
  <c r="AH2406" i="2"/>
  <c r="AH2407" i="2"/>
  <c r="AH2408" i="2"/>
  <c r="AH1360" i="2"/>
  <c r="AH1361" i="2"/>
  <c r="AH1362" i="2"/>
  <c r="AH317" i="2"/>
  <c r="AH2727" i="2"/>
  <c r="AH2728" i="2"/>
  <c r="AH2729" i="2"/>
  <c r="AH2730"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291" i="2"/>
  <c r="AH292" i="2"/>
  <c r="AH293" i="2"/>
  <c r="AH294" i="2"/>
  <c r="AH295" i="2"/>
  <c r="AH296" i="2"/>
  <c r="AH297" i="2"/>
  <c r="AH298" i="2"/>
  <c r="AH299" i="2"/>
  <c r="AH300" i="2"/>
  <c r="AH301" i="2"/>
  <c r="AH302" i="2"/>
  <c r="AH303" i="2"/>
  <c r="AH304" i="2"/>
  <c r="AH305" i="2"/>
  <c r="AH306" i="2"/>
  <c r="AH307" i="2"/>
  <c r="AH308" i="2"/>
  <c r="AH309" i="2"/>
  <c r="AH310" i="2"/>
  <c r="AH3012" i="2"/>
  <c r="AH3289" i="2"/>
  <c r="AH2657" i="2"/>
  <c r="AH1363" i="2"/>
  <c r="AH1364" i="2"/>
  <c r="AH1365" i="2"/>
  <c r="AH1366" i="2"/>
  <c r="AH1367" i="2"/>
  <c r="AH1368" i="2"/>
  <c r="AH318" i="2"/>
  <c r="AH319" i="2"/>
  <c r="AH320" i="2"/>
  <c r="AH321" i="2"/>
  <c r="AH1369" i="2"/>
  <c r="AH1370" i="2"/>
  <c r="AH322" i="2"/>
  <c r="AH1371" i="2"/>
  <c r="AH1372" i="2"/>
  <c r="AH2735" i="2"/>
  <c r="AH3013" i="2"/>
  <c r="AH3290" i="2"/>
  <c r="AH3014" i="2"/>
  <c r="AH3015" i="2"/>
  <c r="AH3016" i="2"/>
  <c r="AH3291" i="2"/>
  <c r="AH3292" i="2"/>
  <c r="AH3293" i="2"/>
  <c r="AH3294" i="2"/>
  <c r="AH2409" i="2"/>
  <c r="AH2744" i="2"/>
  <c r="AH2745" i="2"/>
  <c r="AH2746" i="2"/>
  <c r="AH2747" i="2"/>
  <c r="AH2748" i="2"/>
  <c r="AH2335" i="2"/>
  <c r="AH2336" i="2"/>
  <c r="AH1439" i="2"/>
  <c r="AH1440" i="2"/>
  <c r="AH1441" i="2"/>
  <c r="AH1442" i="2"/>
  <c r="AH1443" i="2"/>
  <c r="AH1444" i="2"/>
  <c r="AH1445" i="2"/>
  <c r="AH345" i="2"/>
  <c r="AH346" i="2"/>
  <c r="AH347" i="2"/>
  <c r="AH348" i="2"/>
  <c r="AH349" i="2"/>
  <c r="AH350" i="2"/>
  <c r="AH1446" i="2"/>
  <c r="AH351" i="2"/>
  <c r="AH352" i="2"/>
  <c r="AH10" i="2"/>
  <c r="AH1447" i="2"/>
  <c r="AH1448" i="2"/>
  <c r="AH1449" i="2"/>
  <c r="AH1450" i="2"/>
  <c r="AH1451" i="2"/>
  <c r="AH1452" i="2"/>
  <c r="AH353" i="2"/>
  <c r="AH1453" i="2"/>
  <c r="AH2736" i="2"/>
  <c r="AH2737" i="2"/>
  <c r="AH2738" i="2"/>
  <c r="AH2739" i="2"/>
  <c r="AH2740" i="2"/>
  <c r="AH2741" i="2"/>
  <c r="AH2742" i="2"/>
  <c r="AH2743"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323" i="2"/>
  <c r="AH324" i="2"/>
  <c r="AH325" i="2"/>
  <c r="AH326" i="2"/>
  <c r="AH327" i="2"/>
  <c r="AH328" i="2"/>
  <c r="AH329" i="2"/>
  <c r="AH330" i="2"/>
  <c r="AH331" i="2"/>
  <c r="AH332" i="2"/>
  <c r="AH333" i="2"/>
  <c r="AH334" i="2"/>
  <c r="AH335" i="2"/>
  <c r="AH336" i="2"/>
  <c r="AH337" i="2"/>
  <c r="AH338" i="2"/>
  <c r="AH339" i="2"/>
  <c r="AH340" i="2"/>
  <c r="AH341" i="2"/>
  <c r="AH342" i="2"/>
  <c r="AH343" i="2"/>
  <c r="AH344" i="2"/>
  <c r="AH3017" i="2"/>
  <c r="AH3295" i="2"/>
  <c r="AH2658" i="2"/>
  <c r="AH2659"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354" i="2"/>
  <c r="AH355" i="2"/>
  <c r="AH356" i="2"/>
  <c r="AH357" i="2"/>
  <c r="AH358" i="2"/>
  <c r="AH359" i="2"/>
  <c r="AH2749" i="2"/>
  <c r="AH1476" i="2"/>
  <c r="AH1477" i="2"/>
  <c r="AH1478" i="2"/>
  <c r="AH1479" i="2"/>
  <c r="AH360" i="2"/>
  <c r="AH1480" i="2"/>
  <c r="AH1481" i="2"/>
  <c r="AH1482" i="2"/>
  <c r="AH1483" i="2"/>
  <c r="AH1484" i="2"/>
  <c r="AH3296" i="2"/>
  <c r="AH3018" i="2"/>
  <c r="AH3019" i="2"/>
  <c r="AH3020" i="2"/>
  <c r="AH3021" i="2"/>
  <c r="AH3297" i="2"/>
  <c r="AH3298" i="2"/>
  <c r="AH3299" i="2"/>
  <c r="AH2780" i="2"/>
  <c r="AH2781" i="2"/>
  <c r="AH2782" i="2"/>
  <c r="AH2337" i="2"/>
  <c r="AH2338" i="2"/>
  <c r="AH381" i="2"/>
  <c r="AH382" i="2"/>
  <c r="AH383" i="2"/>
  <c r="AH384" i="2"/>
  <c r="AH385" i="2"/>
  <c r="AH386" i="2"/>
  <c r="AH387" i="2"/>
  <c r="AH388" i="2"/>
  <c r="AH389" i="2"/>
  <c r="AH390" i="2"/>
  <c r="AH11" i="2"/>
  <c r="AH2783" i="2"/>
  <c r="AH2784" i="2"/>
  <c r="AH1491"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1485" i="2"/>
  <c r="AH1486" i="2"/>
  <c r="AH1487" i="2"/>
  <c r="AH1488" i="2"/>
  <c r="AH361" i="2"/>
  <c r="AH362" i="2"/>
  <c r="AH363" i="2"/>
  <c r="AH364" i="2"/>
  <c r="AH365" i="2"/>
  <c r="AH366" i="2"/>
  <c r="AH367" i="2"/>
  <c r="AH368" i="2"/>
  <c r="AH369" i="2"/>
  <c r="AH370" i="2"/>
  <c r="AH371" i="2"/>
  <c r="AH372" i="2"/>
  <c r="AH373" i="2"/>
  <c r="AH374" i="2"/>
  <c r="AH375" i="2"/>
  <c r="AH376" i="2"/>
  <c r="AH377" i="2"/>
  <c r="AH378" i="2"/>
  <c r="AH379" i="2"/>
  <c r="AH380" i="2"/>
  <c r="AH3022" i="2"/>
  <c r="AH3300" i="2"/>
  <c r="AH2660" i="2"/>
  <c r="AH2785" i="2"/>
  <c r="AH2786" i="2"/>
  <c r="AH2787" i="2"/>
  <c r="AH2788" i="2"/>
  <c r="AH2789" i="2"/>
  <c r="AH2790" i="2"/>
  <c r="AH2791" i="2"/>
  <c r="AH1492" i="2"/>
  <c r="AH1493" i="2"/>
  <c r="AH1494" i="2"/>
  <c r="AH1495" i="2"/>
  <c r="AH391" i="2"/>
  <c r="AH392" i="2"/>
  <c r="AH393" i="2"/>
  <c r="AH394" i="2"/>
  <c r="AH395" i="2"/>
  <c r="AH2792" i="2"/>
  <c r="AH396" i="2"/>
  <c r="AH397" i="2"/>
  <c r="AH2793" i="2"/>
  <c r="AH1496" i="2"/>
  <c r="AH1497" i="2"/>
  <c r="AH1498" i="2"/>
  <c r="AH398" i="2"/>
  <c r="AH1489" i="2"/>
  <c r="AH1490" i="2"/>
  <c r="AH2794" i="2"/>
  <c r="AH3023" i="2"/>
  <c r="AH3024" i="2"/>
  <c r="AH3301" i="2"/>
  <c r="AH3302" i="2"/>
  <c r="AH3303" i="2"/>
  <c r="AH3304" i="2"/>
  <c r="AH2339" i="2"/>
  <c r="AH2340" i="2"/>
  <c r="AH1499" i="2"/>
  <c r="AH1500" i="2"/>
  <c r="AH1501" i="2"/>
  <c r="AH1502" i="2"/>
  <c r="AH410" i="2"/>
  <c r="AH411" i="2"/>
  <c r="AH412" i="2"/>
  <c r="AH413" i="2"/>
  <c r="AH414" i="2"/>
  <c r="AH415" i="2"/>
  <c r="AH416" i="2"/>
  <c r="AH3552" i="2"/>
  <c r="AH3553" i="2"/>
  <c r="AH3554" i="2"/>
  <c r="AH3555" i="2"/>
  <c r="AH3556" i="2"/>
  <c r="AH3557" i="2"/>
  <c r="AH3558" i="2"/>
  <c r="AH3559" i="2"/>
  <c r="AH3560" i="2"/>
  <c r="AH3561" i="2"/>
  <c r="AH3562" i="2"/>
  <c r="AH3563" i="2"/>
  <c r="AH417" i="2"/>
  <c r="AH418" i="2"/>
  <c r="AH419" i="2"/>
  <c r="AH420" i="2"/>
  <c r="AH3025" i="2"/>
  <c r="AH3026" i="2"/>
  <c r="AH3027" i="2"/>
  <c r="AH399" i="2"/>
  <c r="AH400" i="2"/>
  <c r="AH401" i="2"/>
  <c r="AH402" i="2"/>
  <c r="AH403" i="2"/>
  <c r="AH404" i="2"/>
  <c r="AH405" i="2"/>
  <c r="AH406" i="2"/>
  <c r="AH407" i="2"/>
  <c r="AH408" i="2"/>
  <c r="AH409" i="2"/>
  <c r="AH3028" i="2"/>
  <c r="AH3305" i="2"/>
  <c r="AH1503" i="2"/>
  <c r="AH1504" i="2"/>
  <c r="AH1505" i="2"/>
  <c r="AH1506" i="2"/>
  <c r="AH421" i="2"/>
  <c r="AH422" i="2"/>
  <c r="AH423" i="2"/>
  <c r="AH424" i="2"/>
  <c r="AH425" i="2"/>
  <c r="AH3029" i="2"/>
  <c r="AH3564" i="2"/>
  <c r="AH3565" i="2"/>
  <c r="AH3566" i="2"/>
  <c r="AH3306" i="2"/>
  <c r="AH3307" i="2"/>
  <c r="AH2795" i="2"/>
  <c r="AH2341" i="2"/>
  <c r="AH432" i="2"/>
  <c r="AH433" i="2"/>
  <c r="AH434" i="2"/>
  <c r="AH435" i="2"/>
  <c r="AH1527" i="2"/>
  <c r="AH3030" i="2"/>
  <c r="AH3031" i="2"/>
  <c r="AH3032" i="2"/>
  <c r="AH3033" i="2"/>
  <c r="AH3034" i="2"/>
  <c r="AH3035" i="2"/>
  <c r="AH3036" i="2"/>
  <c r="AH3037" i="2"/>
  <c r="AH3038" i="2"/>
  <c r="AH3039" i="2"/>
  <c r="AH3040" i="2"/>
  <c r="AH3041" i="2"/>
  <c r="AH3308" i="2"/>
  <c r="AH3309" i="2"/>
  <c r="AH3310" i="2"/>
  <c r="AH3311" i="2"/>
  <c r="AH3312" i="2"/>
  <c r="AH3313" i="2"/>
  <c r="AH3314" i="2"/>
  <c r="AH3315" i="2"/>
  <c r="AH3316" i="2"/>
  <c r="AH3317" i="2"/>
  <c r="AH3318" i="2"/>
  <c r="AH3319" i="2"/>
  <c r="AH436" i="2"/>
  <c r="AH437" i="2"/>
  <c r="AH438" i="2"/>
  <c r="AH439" i="2"/>
  <c r="AH440" i="2"/>
  <c r="AH441" i="2"/>
  <c r="AH442" i="2"/>
  <c r="AH443" i="2"/>
  <c r="AH3320" i="2"/>
  <c r="AH3042" i="2"/>
  <c r="AH3043" i="2"/>
  <c r="AH3321" i="2"/>
  <c r="AH3322" i="2"/>
  <c r="AH444" i="2"/>
  <c r="AH445" i="2"/>
  <c r="AH2661" i="2"/>
  <c r="AH1507" i="2"/>
  <c r="AH1508" i="2"/>
  <c r="AH1509" i="2"/>
  <c r="AH1510" i="2"/>
  <c r="AH1511" i="2"/>
  <c r="AH1512" i="2"/>
  <c r="AH1513" i="2"/>
  <c r="AH1514" i="2"/>
  <c r="AH1515" i="2"/>
  <c r="AH1516" i="2"/>
  <c r="AH1517" i="2"/>
  <c r="AH1518" i="2"/>
  <c r="AH1519" i="2"/>
  <c r="AH1520" i="2"/>
  <c r="AH1521" i="2"/>
  <c r="AH1522" i="2"/>
  <c r="AH1523" i="2"/>
  <c r="AH1524" i="2"/>
  <c r="AH1525" i="2"/>
  <c r="AH1526" i="2"/>
  <c r="AH426" i="2"/>
  <c r="AH427" i="2"/>
  <c r="AH428" i="2"/>
  <c r="AH429" i="2"/>
  <c r="AH430" i="2"/>
  <c r="AH431" i="2"/>
  <c r="AH3044" i="2"/>
  <c r="AH3323" i="2"/>
  <c r="AH1528" i="2"/>
  <c r="AH1529" i="2"/>
  <c r="AH1530" i="2"/>
  <c r="AH1531" i="2"/>
  <c r="AH1532" i="2"/>
  <c r="AH1533" i="2"/>
  <c r="AH1534" i="2"/>
  <c r="AH1535" i="2"/>
  <c r="AH1536" i="2"/>
  <c r="AH1537" i="2"/>
  <c r="AH1538" i="2"/>
  <c r="AH1539" i="2"/>
  <c r="AH1540" i="2"/>
  <c r="AH1541" i="2"/>
  <c r="AH1542" i="2"/>
  <c r="AH446" i="2"/>
  <c r="AH447" i="2"/>
  <c r="AH1543" i="2"/>
  <c r="AH1544" i="2"/>
  <c r="AH448" i="2"/>
  <c r="AH1545" i="2"/>
  <c r="AH3045" i="2"/>
  <c r="AH3046" i="2"/>
  <c r="AH3047" i="2"/>
  <c r="AH3567" i="2"/>
  <c r="AH3568" i="2"/>
  <c r="AH3569" i="2"/>
  <c r="AH3570" i="2"/>
  <c r="AH3571" i="2"/>
  <c r="AH3324" i="2"/>
  <c r="AH3325" i="2"/>
  <c r="AH3326" i="2"/>
  <c r="AH3327" i="2"/>
  <c r="AH1552" i="2"/>
  <c r="AH1553" i="2"/>
  <c r="AH459" i="2"/>
  <c r="AH460" i="2"/>
  <c r="AH461" i="2"/>
  <c r="AH462" i="2"/>
  <c r="AH3048" i="2"/>
  <c r="AH3049" i="2"/>
  <c r="AH3050" i="2"/>
  <c r="AH3051" i="2"/>
  <c r="AH3052" i="2"/>
  <c r="AH3053" i="2"/>
  <c r="AH3054" i="2"/>
  <c r="AH3055" i="2"/>
  <c r="AH3056" i="2"/>
  <c r="AH3057" i="2"/>
  <c r="AH3058" i="2"/>
  <c r="AH3059" i="2"/>
  <c r="AH3572" i="2"/>
  <c r="AH3573" i="2"/>
  <c r="AH3060" i="2"/>
  <c r="AH3061" i="2"/>
  <c r="AH3062" i="2"/>
  <c r="AH3063" i="2"/>
  <c r="AH3064" i="2"/>
  <c r="AH3065" i="2"/>
  <c r="AH3066" i="2"/>
  <c r="AH3067" i="2"/>
  <c r="AH3068" i="2"/>
  <c r="AH3069" i="2"/>
  <c r="AH3070" i="2"/>
  <c r="AH3071" i="2"/>
  <c r="AH2342" i="2"/>
  <c r="AH463" i="2"/>
  <c r="AH464" i="2"/>
  <c r="AH12" i="2"/>
  <c r="AH1554" i="2"/>
  <c r="AH465" i="2"/>
  <c r="AH466" i="2"/>
  <c r="AH467" i="2"/>
  <c r="AH468" i="2"/>
  <c r="AH469" i="2"/>
  <c r="AH470" i="2"/>
  <c r="AH471" i="2"/>
  <c r="AH472" i="2"/>
  <c r="AH3328" i="2"/>
  <c r="AH3329" i="2"/>
  <c r="AH473" i="2"/>
  <c r="AH474" i="2"/>
  <c r="AH475" i="2"/>
  <c r="AH476" i="2"/>
  <c r="AH1546" i="2"/>
  <c r="AH1547" i="2"/>
  <c r="AH1548" i="2"/>
  <c r="AH1549" i="2"/>
  <c r="AH1550" i="2"/>
  <c r="AH1551" i="2"/>
  <c r="AH449" i="2"/>
  <c r="AH450" i="2"/>
  <c r="AH451" i="2"/>
  <c r="AH452" i="2"/>
  <c r="AH453" i="2"/>
  <c r="AH454" i="2"/>
  <c r="AH455" i="2"/>
  <c r="AH456" i="2"/>
  <c r="AH457" i="2"/>
  <c r="AH458" i="2"/>
  <c r="AH3072" i="2"/>
  <c r="AH3330" i="2"/>
  <c r="AH1555" i="2"/>
  <c r="AH1556" i="2"/>
  <c r="AH477" i="2"/>
  <c r="AH478" i="2"/>
  <c r="AH479" i="2"/>
  <c r="AH480" i="2"/>
  <c r="AH3073" i="2"/>
  <c r="AH3074" i="2"/>
  <c r="AH3574" i="2"/>
  <c r="AH3331" i="2"/>
  <c r="AH3332" i="2"/>
  <c r="AH3333" i="2"/>
  <c r="AH3334" i="2"/>
  <c r="AH3335" i="2"/>
  <c r="AH3336" i="2"/>
  <c r="AH3337" i="2"/>
  <c r="AH3338"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942" i="2"/>
  <c r="AH2797" i="2"/>
  <c r="AH2343" i="2"/>
  <c r="AH1557" i="2"/>
  <c r="AH1558" i="2"/>
  <c r="AH1559" i="2"/>
  <c r="AH1560" i="2"/>
  <c r="AH1561" i="2"/>
  <c r="AH491" i="2"/>
  <c r="AH492" i="2"/>
  <c r="AH493" i="2"/>
  <c r="AH3075" i="2"/>
  <c r="AH3076" i="2"/>
  <c r="AH3077" i="2"/>
  <c r="AH3078" i="2"/>
  <c r="AH3079" i="2"/>
  <c r="AH3080" i="2"/>
  <c r="AH3081" i="2"/>
  <c r="AH3082" i="2"/>
  <c r="AH3339" i="2"/>
  <c r="AH3340" i="2"/>
  <c r="AH3341" i="2"/>
  <c r="AH3342" i="2"/>
  <c r="AH3343" i="2"/>
  <c r="AH3344" i="2"/>
  <c r="AH3345" i="2"/>
  <c r="AH3346" i="2"/>
  <c r="AH3347" i="2"/>
  <c r="AH3348" i="2"/>
  <c r="AH3349" i="2"/>
  <c r="AH3350" i="2"/>
  <c r="AH3351" i="2"/>
  <c r="AH3352"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1562" i="2"/>
  <c r="AH1563" i="2"/>
  <c r="AH1564" i="2"/>
  <c r="AH1565" i="2"/>
  <c r="AH2344" i="2"/>
  <c r="AH3083" i="2"/>
  <c r="AH3084" i="2"/>
  <c r="AH2461" i="2"/>
  <c r="AH2462" i="2"/>
  <c r="AH2463" i="2"/>
  <c r="AH2464" i="2"/>
  <c r="AH2465" i="2"/>
  <c r="AH2466" i="2"/>
  <c r="AH2467" i="2"/>
  <c r="AH2468" i="2"/>
  <c r="AH2469" i="2"/>
  <c r="AH2470" i="2"/>
  <c r="AH2471" i="2"/>
  <c r="AH2472" i="2"/>
  <c r="AH2473" i="2"/>
  <c r="AH2474" i="2"/>
  <c r="AH2475" i="2"/>
  <c r="AH2476" i="2"/>
  <c r="AH2477" i="2"/>
  <c r="AH2478" i="2"/>
  <c r="AH2479" i="2"/>
  <c r="AH2943" i="2"/>
  <c r="AH1566" i="2"/>
  <c r="AH494" i="2"/>
  <c r="AH495" i="2"/>
  <c r="AH1567" i="2"/>
  <c r="AH1568" i="2"/>
  <c r="AH1569" i="2"/>
  <c r="AH1570" i="2"/>
  <c r="AH1571" i="2"/>
  <c r="AH496" i="2"/>
  <c r="AH497" i="2"/>
  <c r="AH498" i="2"/>
  <c r="AH499" i="2"/>
  <c r="AH500" i="2"/>
  <c r="AH501" i="2"/>
  <c r="AH502" i="2"/>
  <c r="AH503" i="2"/>
  <c r="AH504" i="2"/>
  <c r="AH505" i="2"/>
  <c r="AH506" i="2"/>
  <c r="AH507" i="2"/>
  <c r="AH508" i="2"/>
  <c r="AH509" i="2"/>
  <c r="AH2796" i="2"/>
  <c r="AH481" i="2"/>
  <c r="AH482" i="2"/>
  <c r="AH483" i="2"/>
  <c r="AH484" i="2"/>
  <c r="AH485" i="2"/>
  <c r="AH486" i="2"/>
  <c r="AH487" i="2"/>
  <c r="AH488" i="2"/>
  <c r="AH489" i="2"/>
  <c r="AH490" i="2"/>
  <c r="AH3085" i="2"/>
  <c r="AH3353" i="2"/>
  <c r="AH2480" i="2"/>
  <c r="AH2481" i="2"/>
  <c r="AH1572" i="2"/>
  <c r="AH510" i="2"/>
  <c r="AH511" i="2"/>
  <c r="AH512" i="2"/>
  <c r="AH513" i="2"/>
  <c r="AH3086" i="2"/>
  <c r="AH3087" i="2"/>
  <c r="AH3354" i="2"/>
  <c r="AH3355" i="2"/>
  <c r="AH3356" i="2"/>
  <c r="AH2964" i="2"/>
  <c r="AH2345" i="2"/>
  <c r="AH2346" i="2"/>
  <c r="AH524" i="2"/>
  <c r="AH525" i="2"/>
  <c r="AH3088" i="2"/>
  <c r="AH3357" i="2"/>
  <c r="AH3089" i="2"/>
  <c r="AH3090" i="2"/>
  <c r="AH3091" i="2"/>
  <c r="AH3092" i="2"/>
  <c r="AH3093" i="2"/>
  <c r="AH3094" i="2"/>
  <c r="AH3575" i="2"/>
  <c r="AH3576" i="2"/>
  <c r="AH3358" i="2"/>
  <c r="AH3359" i="2"/>
  <c r="AH3360" i="2"/>
  <c r="AH3361" i="2"/>
  <c r="AH3362" i="2"/>
  <c r="AH3363" i="2"/>
  <c r="AH3364" i="2"/>
  <c r="AH3095" i="2"/>
  <c r="AH3096" i="2"/>
  <c r="AH3365" i="2"/>
  <c r="AH3366" i="2"/>
  <c r="AH2482" i="2"/>
  <c r="AH2798" i="2"/>
  <c r="AH526" i="2"/>
  <c r="AH527" i="2"/>
  <c r="AH528" i="2"/>
  <c r="AH529" i="2"/>
  <c r="AH2799" i="2"/>
  <c r="AH2800" i="2"/>
  <c r="AH2801" i="2"/>
  <c r="AH2802" i="2"/>
  <c r="AH2803" i="2"/>
  <c r="AH1573" i="2"/>
  <c r="AH1574" i="2"/>
  <c r="AH530" i="2"/>
  <c r="AH531" i="2"/>
  <c r="AH532" i="2"/>
  <c r="AH533" i="2"/>
  <c r="AH534" i="2"/>
  <c r="AH535" i="2"/>
  <c r="AH536" i="2"/>
  <c r="AH537" i="2"/>
  <c r="AH538" i="2"/>
  <c r="AH539" i="2"/>
  <c r="AH540" i="2"/>
  <c r="AH541" i="2"/>
  <c r="AH542" i="2"/>
  <c r="AH543" i="2"/>
  <c r="AH544" i="2"/>
  <c r="AH545" i="2"/>
  <c r="AH546" i="2"/>
  <c r="AH514" i="2"/>
  <c r="AH515" i="2"/>
  <c r="AH516" i="2"/>
  <c r="AH517" i="2"/>
  <c r="AH518" i="2"/>
  <c r="AH519" i="2"/>
  <c r="AH520" i="2"/>
  <c r="AH521" i="2"/>
  <c r="AH522" i="2"/>
  <c r="AH523" i="2"/>
  <c r="AH3097" i="2"/>
  <c r="AH3367" i="2"/>
  <c r="AH2662" i="2"/>
  <c r="AH1575" i="2"/>
  <c r="AH1576" i="2"/>
  <c r="AH547" i="2"/>
  <c r="AH548" i="2"/>
  <c r="AH549" i="2"/>
  <c r="AH550" i="2"/>
  <c r="AH2483" i="2"/>
  <c r="AH1577" i="2"/>
  <c r="AH3098" i="2"/>
  <c r="AH3099" i="2"/>
  <c r="AH3100" i="2"/>
  <c r="AH3368" i="2"/>
  <c r="AH3369" i="2"/>
  <c r="AH2484" i="2"/>
  <c r="AH2485" i="2"/>
  <c r="AH2347" i="2"/>
  <c r="AH556" i="2"/>
  <c r="AH3101" i="2"/>
  <c r="AH3370" i="2"/>
  <c r="AH3371" i="2"/>
  <c r="AH3372" i="2"/>
  <c r="AH3373" i="2"/>
  <c r="AH3374" i="2"/>
  <c r="AH3375" i="2"/>
  <c r="AH3376" i="2"/>
  <c r="AH3377" i="2"/>
  <c r="AH3378" i="2"/>
  <c r="AH2486" i="2"/>
  <c r="AH2487" i="2"/>
  <c r="AH2488" i="2"/>
  <c r="AH2489" i="2"/>
  <c r="AH2490" i="2"/>
  <c r="AH2491" i="2"/>
  <c r="AH2348" i="2"/>
  <c r="AH2349" i="2"/>
  <c r="AH2492" i="2"/>
  <c r="AH2493" i="2"/>
  <c r="AH2494" i="2"/>
  <c r="AH2495" i="2"/>
  <c r="AH2496" i="2"/>
  <c r="AH2497" i="2"/>
  <c r="AH2498" i="2"/>
  <c r="AH2499" i="2"/>
  <c r="AH2500" i="2"/>
  <c r="AH2501" i="2"/>
  <c r="AH2502" i="2"/>
  <c r="AH2503" i="2"/>
  <c r="AH2504" i="2"/>
  <c r="AH2505" i="2"/>
  <c r="AH2506" i="2"/>
  <c r="AH2507" i="2"/>
  <c r="AH3102" i="2"/>
  <c r="AH3103" i="2"/>
  <c r="AH3104" i="2"/>
  <c r="AH3105" i="2"/>
  <c r="AH3379" i="2"/>
  <c r="AH3380" i="2"/>
  <c r="AH2508" i="2"/>
  <c r="AH2509" i="2"/>
  <c r="AH2510" i="2"/>
  <c r="AH2511" i="2"/>
  <c r="AH2512" i="2"/>
  <c r="AH2513" i="2"/>
  <c r="AH2514" i="2"/>
  <c r="AH2515" i="2"/>
  <c r="AH2516" i="2"/>
  <c r="AH3106" i="2"/>
  <c r="AH2517" i="2"/>
  <c r="AH2518" i="2"/>
  <c r="AH2519" i="2"/>
  <c r="AH2520" i="2"/>
  <c r="AH2521" i="2"/>
  <c r="AH1578" i="2"/>
  <c r="AH557" i="2"/>
  <c r="AH558" i="2"/>
  <c r="AH559" i="2"/>
  <c r="AH560" i="2"/>
  <c r="AH3107" i="2"/>
  <c r="AH3108" i="2"/>
  <c r="AH3109" i="2"/>
  <c r="AH3110" i="2"/>
  <c r="AH2522" i="2"/>
  <c r="AH2523" i="2"/>
  <c r="AH2524" i="2"/>
  <c r="AH2525" i="2"/>
  <c r="AH2526" i="2"/>
  <c r="AH2527" i="2"/>
  <c r="AH2528" i="2"/>
  <c r="AH2529" i="2"/>
  <c r="AH2530" i="2"/>
  <c r="AH2531" i="2"/>
  <c r="AH2532" i="2"/>
  <c r="AH2533" i="2"/>
  <c r="AH2534" i="2"/>
  <c r="AH2535" i="2"/>
  <c r="AH2536" i="2"/>
  <c r="AH2537" i="2"/>
  <c r="AH2538" i="2"/>
  <c r="AH2539" i="2"/>
  <c r="AH2540" i="2"/>
  <c r="AH1579" i="2"/>
  <c r="AH1580" i="2"/>
  <c r="AH561" i="2"/>
  <c r="AH562" i="2"/>
  <c r="AH563" i="2"/>
  <c r="AH564" i="2"/>
  <c r="AH565" i="2"/>
  <c r="AH566" i="2"/>
  <c r="AH567" i="2"/>
  <c r="AH568" i="2"/>
  <c r="AH569" i="2"/>
  <c r="AH570" i="2"/>
  <c r="AH571" i="2"/>
  <c r="AH572" i="2"/>
  <c r="AH573" i="2"/>
  <c r="AH574" i="2"/>
  <c r="AH575" i="2"/>
  <c r="AH576" i="2"/>
  <c r="AH551" i="2"/>
  <c r="AH552" i="2"/>
  <c r="AH553" i="2"/>
  <c r="AH554" i="2"/>
  <c r="AH555" i="2"/>
  <c r="AH3111" i="2"/>
  <c r="AH3381" i="2"/>
  <c r="AH2663" i="2"/>
  <c r="AH1581" i="2"/>
  <c r="AH1582" i="2"/>
  <c r="AH577" i="2"/>
  <c r="AH2541" i="2"/>
  <c r="AH2542" i="2"/>
  <c r="AH578" i="2"/>
  <c r="AH3112" i="2"/>
  <c r="AH3113" i="2"/>
  <c r="AH3382" i="2"/>
  <c r="AH3383" i="2"/>
  <c r="AH3384" i="2"/>
  <c r="AH2350" i="2"/>
  <c r="AH1583" i="2"/>
  <c r="AH3114" i="2"/>
  <c r="AH3385" i="2"/>
  <c r="AH2543" i="2"/>
  <c r="AH2544" i="2"/>
  <c r="AH2545" i="2"/>
  <c r="AH2546" i="2"/>
  <c r="AH2547" i="2"/>
  <c r="AH3115" i="2"/>
  <c r="AH3116" i="2"/>
  <c r="AH3117" i="2"/>
  <c r="AH3386" i="2"/>
  <c r="AH3387" i="2"/>
  <c r="AH3388" i="2"/>
  <c r="AH3389" i="2"/>
  <c r="AH3390" i="2"/>
  <c r="AH2548" i="2"/>
  <c r="AH2549" i="2"/>
  <c r="AH2550" i="2"/>
  <c r="AH1584" i="2"/>
  <c r="AH1585" i="2"/>
  <c r="AH1586" i="2"/>
  <c r="AH1587" i="2"/>
  <c r="AH1588" i="2"/>
  <c r="AH1589" i="2"/>
  <c r="AH1590" i="2"/>
  <c r="AH579" i="2"/>
  <c r="AH3118" i="2"/>
  <c r="AH3119" i="2"/>
  <c r="AH3120" i="2"/>
  <c r="AH3391" i="2"/>
  <c r="AH3392" i="2"/>
  <c r="AH3393" i="2"/>
  <c r="AH3394" i="2"/>
  <c r="AH2551" i="2"/>
  <c r="AH2552" i="2"/>
  <c r="AH2553" i="2"/>
  <c r="AH2554" i="2"/>
  <c r="AH2555" i="2"/>
  <c r="AH2804" i="2"/>
  <c r="AH1591" i="2"/>
  <c r="AH1592" i="2"/>
  <c r="AH1593" i="2"/>
  <c r="AH1594" i="2"/>
  <c r="AH580" i="2"/>
  <c r="AH581" i="2"/>
  <c r="AH582" i="2"/>
  <c r="AH583" i="2"/>
  <c r="AH584" i="2"/>
  <c r="AH585" i="2"/>
  <c r="AH586" i="2"/>
  <c r="AH587" i="2"/>
  <c r="AH588" i="2"/>
  <c r="AH589" i="2"/>
  <c r="AH590" i="2"/>
  <c r="AH591" i="2"/>
  <c r="AH592" i="2"/>
  <c r="AH3121" i="2"/>
  <c r="AH3122" i="2"/>
  <c r="AH3395" i="2"/>
  <c r="AH1595" i="2"/>
  <c r="AH1596" i="2"/>
  <c r="AH1597" i="2"/>
  <c r="AH1598" i="2"/>
  <c r="AH3123" i="2"/>
  <c r="AH3124" i="2"/>
  <c r="AH3125" i="2"/>
  <c r="AH3396" i="2"/>
  <c r="AH3397" i="2"/>
  <c r="AH2351" i="2"/>
  <c r="AH3126" i="2"/>
  <c r="AH3398" i="2"/>
  <c r="AH2352" i="2"/>
  <c r="AH3399" i="2"/>
  <c r="AH3400" i="2"/>
  <c r="AH3401" i="2"/>
  <c r="AH2805" i="2"/>
  <c r="AH3402" i="2"/>
  <c r="AH3403" i="2"/>
  <c r="AH3404" i="2"/>
  <c r="AH593" i="2"/>
  <c r="AH594" i="2"/>
  <c r="AH595" i="2"/>
  <c r="AH596" i="2"/>
  <c r="AH597" i="2"/>
  <c r="AH598" i="2"/>
  <c r="AH599" i="2"/>
  <c r="AH600" i="2"/>
  <c r="AH601" i="2"/>
  <c r="AH3127" i="2"/>
  <c r="AH3128" i="2"/>
  <c r="AH3405" i="2"/>
  <c r="AH3406" i="2"/>
  <c r="AH1599" i="2"/>
  <c r="AH1600" i="2"/>
  <c r="AH1601" i="2"/>
  <c r="AH1602" i="2"/>
  <c r="AH1603" i="2"/>
  <c r="AH1604" i="2"/>
  <c r="AH3129" i="2"/>
  <c r="AH3130" i="2"/>
  <c r="AH3131" i="2"/>
  <c r="AH3132" i="2"/>
  <c r="AH3133" i="2"/>
  <c r="AH3407" i="2"/>
  <c r="AH3408" i="2"/>
  <c r="AH3409" i="2"/>
  <c r="AH2572" i="2"/>
  <c r="AH2573" i="2"/>
  <c r="AH2574" i="2"/>
  <c r="AH2816" i="2"/>
  <c r="AH2817" i="2"/>
  <c r="AH3134" i="2"/>
  <c r="AH3410" i="2"/>
  <c r="AH2575" i="2"/>
  <c r="AH2576" i="2"/>
  <c r="AH2577" i="2"/>
  <c r="AH2578" i="2"/>
  <c r="AH2579" i="2"/>
  <c r="AH2580" i="2"/>
  <c r="AH2581" i="2"/>
  <c r="AH2582" i="2"/>
  <c r="AH2556" i="2"/>
  <c r="AH2557" i="2"/>
  <c r="AH2558" i="2"/>
  <c r="AH2559" i="2"/>
  <c r="AH2560" i="2"/>
  <c r="AH2561" i="2"/>
  <c r="AH2562" i="2"/>
  <c r="AH2563" i="2"/>
  <c r="AH2583" i="2"/>
  <c r="AH2584" i="2"/>
  <c r="AH2585" i="2"/>
  <c r="AH2586" i="2"/>
  <c r="AH2587" i="2"/>
  <c r="AH2588" i="2"/>
  <c r="AH2589" i="2"/>
  <c r="AH2590" i="2"/>
  <c r="AH2591" i="2"/>
  <c r="AH2818" i="2"/>
  <c r="AH1624" i="2"/>
  <c r="AH1625" i="2"/>
  <c r="AH1626" i="2"/>
  <c r="AH1627" i="2"/>
  <c r="AH1628" i="2"/>
  <c r="AH1629" i="2"/>
  <c r="AH1630" i="2"/>
  <c r="AH1631" i="2"/>
  <c r="AH1632" i="2"/>
  <c r="AH1633" i="2"/>
  <c r="AH1634" i="2"/>
  <c r="AH1635" i="2"/>
  <c r="AH1636" i="2"/>
  <c r="AH3135" i="2"/>
  <c r="AH3136" i="2"/>
  <c r="AH2592" i="2"/>
  <c r="AH2593" i="2"/>
  <c r="AH2594" i="2"/>
  <c r="AH2595" i="2"/>
  <c r="AH2596" i="2"/>
  <c r="AH2597" i="2"/>
  <c r="AH2598" i="2"/>
  <c r="AH2599" i="2"/>
  <c r="AH2819" i="2"/>
  <c r="AH2820" i="2"/>
  <c r="AH2821" i="2"/>
  <c r="AH2822" i="2"/>
  <c r="AH2823" i="2"/>
  <c r="AH1637" i="2"/>
  <c r="AH1638" i="2"/>
  <c r="AH1639" i="2"/>
  <c r="AH605" i="2"/>
  <c r="AH606" i="2"/>
  <c r="AH607" i="2"/>
  <c r="AH608" i="2"/>
  <c r="AH2600" i="2"/>
  <c r="AH13" i="2"/>
  <c r="AH609" i="2"/>
  <c r="AH610" i="2"/>
  <c r="AH1640" i="2"/>
  <c r="AH611" i="2"/>
  <c r="AH2564" i="2"/>
  <c r="AH2565" i="2"/>
  <c r="AH2566" i="2"/>
  <c r="AH2567" i="2"/>
  <c r="AH2568" i="2"/>
  <c r="AH2569" i="2"/>
  <c r="AH2806" i="2"/>
  <c r="AH2807" i="2"/>
  <c r="AH2808" i="2"/>
  <c r="AH2809" i="2"/>
  <c r="AH2810" i="2"/>
  <c r="AH2811" i="2"/>
  <c r="AH2812" i="2"/>
  <c r="AH2813" i="2"/>
  <c r="AH1605" i="2"/>
  <c r="AH1606" i="2"/>
  <c r="AH1607" i="2"/>
  <c r="AH1608" i="2"/>
  <c r="AH1609" i="2"/>
  <c r="AH1610" i="2"/>
  <c r="AH1611" i="2"/>
  <c r="AH1612" i="2"/>
  <c r="AH1613" i="2"/>
  <c r="AH1614" i="2"/>
  <c r="AH1615" i="2"/>
  <c r="AH1616" i="2"/>
  <c r="AH1617" i="2"/>
  <c r="AH1618" i="2"/>
  <c r="AH1619" i="2"/>
  <c r="AH1620" i="2"/>
  <c r="AH1621" i="2"/>
  <c r="AH1622" i="2"/>
  <c r="AH1623" i="2"/>
  <c r="AH602" i="2"/>
  <c r="AH603" i="2"/>
  <c r="AH604" i="2"/>
  <c r="AH3137" i="2"/>
  <c r="AH3411" i="2"/>
  <c r="AH3412" i="2"/>
  <c r="AH2601" i="2"/>
  <c r="AH2602" i="2"/>
  <c r="AH2824" i="2"/>
  <c r="AH2825" i="2"/>
  <c r="AH2826" i="2"/>
  <c r="AH2353"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612" i="2"/>
  <c r="AH613" i="2"/>
  <c r="AH1711" i="2"/>
  <c r="AH1712" i="2"/>
  <c r="AH1713" i="2"/>
  <c r="AH614" i="2"/>
  <c r="AH2570" i="2"/>
  <c r="AH2571" i="2"/>
  <c r="AH2814" i="2"/>
  <c r="AH2815" i="2"/>
  <c r="AH2603" i="2"/>
  <c r="AH2827" i="2"/>
  <c r="AH3138" i="2"/>
  <c r="AH3139" i="2"/>
  <c r="AH3413" i="2"/>
  <c r="AH3414" i="2"/>
  <c r="AH3415" i="2"/>
  <c r="AH3416" i="2"/>
  <c r="AH3417" i="2"/>
  <c r="AH1753" i="2"/>
  <c r="AH1754" i="2"/>
  <c r="AH1755" i="2"/>
  <c r="AH1756" i="2"/>
  <c r="AH1757" i="2"/>
  <c r="AH1758" i="2"/>
  <c r="AH1759" i="2"/>
  <c r="AH3140" i="2"/>
  <c r="AH3418" i="2"/>
  <c r="AH3141" i="2"/>
  <c r="AH3142" i="2"/>
  <c r="AH2604" i="2"/>
  <c r="AH2354" i="2"/>
  <c r="AH3143" i="2"/>
  <c r="AH3144" i="2"/>
  <c r="AH3145" i="2"/>
  <c r="AH3146" i="2"/>
  <c r="AH2605" i="2"/>
  <c r="AH2606" i="2"/>
  <c r="AH3147" i="2"/>
  <c r="AH3148" i="2"/>
  <c r="AH2607" i="2"/>
  <c r="AH3149" i="2"/>
  <c r="AH3150" i="2"/>
  <c r="AH2608" i="2"/>
  <c r="AH3151" i="2"/>
  <c r="AH3152" i="2"/>
  <c r="AH3419" i="2"/>
  <c r="AH3420" i="2"/>
  <c r="AH2609" i="2"/>
  <c r="AH1760" i="2"/>
  <c r="AH1761" i="2"/>
  <c r="AH1762" i="2"/>
  <c r="AH623" i="2"/>
  <c r="AH624" i="2"/>
  <c r="AH625" i="2"/>
  <c r="AH626" i="2"/>
  <c r="AH3153" i="2"/>
  <c r="AH3154" i="2"/>
  <c r="AH2610" i="2"/>
  <c r="AH14" i="2"/>
  <c r="AH627" i="2"/>
  <c r="AH628" i="2"/>
  <c r="AH629" i="2"/>
  <c r="AH630" i="2"/>
  <c r="AH2664" i="2"/>
  <c r="AH2665" i="2"/>
  <c r="AH2666" i="2"/>
  <c r="AH2667" i="2"/>
  <c r="AH2668" i="2"/>
  <c r="AH2669" i="2"/>
  <c r="AH2670" i="2"/>
  <c r="AH2671" i="2"/>
  <c r="AH2672" i="2"/>
  <c r="AH2673" i="2"/>
  <c r="AH2674" i="2"/>
  <c r="AH2675" i="2"/>
  <c r="AH2676" i="2"/>
  <c r="AH2716" i="2"/>
  <c r="AH2717" i="2"/>
  <c r="AH2718"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615" i="2"/>
  <c r="AH616" i="2"/>
  <c r="AH617" i="2"/>
  <c r="AH618" i="2"/>
  <c r="AH619" i="2"/>
  <c r="AH620" i="2"/>
  <c r="AH621" i="2"/>
  <c r="AH622" i="2"/>
  <c r="AH3155" i="2"/>
  <c r="AH3421" i="2"/>
  <c r="AH2677" i="2"/>
  <c r="AH2719" i="2"/>
  <c r="AH2720" i="2"/>
  <c r="AH2721" i="2"/>
  <c r="AH2722" i="2"/>
  <c r="AH2723"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631" i="2"/>
  <c r="AH632" i="2"/>
  <c r="AH633" i="2"/>
  <c r="AH634" i="2"/>
  <c r="AH635" i="2"/>
  <c r="AH1867" i="2"/>
  <c r="AH636" i="2"/>
  <c r="AH1868" i="2"/>
  <c r="AH1869" i="2"/>
  <c r="AH1870" i="2"/>
  <c r="AH637" i="2"/>
  <c r="AH638" i="2"/>
  <c r="AH1890" i="2"/>
  <c r="AH1891" i="2"/>
  <c r="AH15" i="2"/>
  <c r="AH3156" i="2"/>
  <c r="AH3157" i="2"/>
  <c r="AH3422" i="2"/>
  <c r="AH3423" i="2"/>
  <c r="AH2355" i="2"/>
  <c r="AH2356" i="2"/>
  <c r="AH3158" i="2"/>
  <c r="AH3424" i="2"/>
  <c r="AH3425" i="2"/>
  <c r="AH3426" i="2"/>
  <c r="AH1892" i="2"/>
  <c r="AH3427" i="2"/>
  <c r="AH3428" i="2"/>
  <c r="AH3429" i="2"/>
  <c r="AH3430" i="2"/>
  <c r="AH3431" i="2"/>
  <c r="AH3432" i="2"/>
  <c r="AH3433" i="2"/>
  <c r="AH3434" i="2"/>
  <c r="AH3435" i="2"/>
  <c r="AH3436" i="2"/>
  <c r="AH651" i="2"/>
  <c r="AH652" i="2"/>
  <c r="AH653" i="2"/>
  <c r="AH654" i="2"/>
  <c r="AH3437" i="2"/>
  <c r="AH3438" i="2"/>
  <c r="AH1893" i="2"/>
  <c r="AH655" i="2"/>
  <c r="AH656" i="2"/>
  <c r="AH657" i="2"/>
  <c r="AH658" i="2"/>
  <c r="AH2678" i="2"/>
  <c r="AH2679" i="2"/>
  <c r="AH2680" i="2"/>
  <c r="AH2681" i="2"/>
  <c r="AH2828" i="2"/>
  <c r="AH2829" i="2"/>
  <c r="AH2830" i="2"/>
  <c r="AH1871" i="2"/>
  <c r="AH1872" i="2"/>
  <c r="AH1873" i="2"/>
  <c r="AH1874" i="2"/>
  <c r="AH1875" i="2"/>
  <c r="AH1876" i="2"/>
  <c r="AH1877" i="2"/>
  <c r="AH1878" i="2"/>
  <c r="AH1879" i="2"/>
  <c r="AH1880" i="2"/>
  <c r="AH1881" i="2"/>
  <c r="AH1882" i="2"/>
  <c r="AH1883" i="2"/>
  <c r="AH1884" i="2"/>
  <c r="AH1885" i="2"/>
  <c r="AH1886" i="2"/>
  <c r="AH1887" i="2"/>
  <c r="AH1888" i="2"/>
  <c r="AH1889" i="2"/>
  <c r="AH639" i="2"/>
  <c r="AH640" i="2"/>
  <c r="AH641" i="2"/>
  <c r="AH642" i="2"/>
  <c r="AH643" i="2"/>
  <c r="AH644" i="2"/>
  <c r="AH645" i="2"/>
  <c r="AH646" i="2"/>
  <c r="AH647" i="2"/>
  <c r="AH648" i="2"/>
  <c r="AH649" i="2"/>
  <c r="AH650" i="2"/>
  <c r="AH3159" i="2"/>
  <c r="AH3439" i="2"/>
  <c r="AH2831"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659" i="2"/>
  <c r="AH660" i="2"/>
  <c r="AH661" i="2"/>
  <c r="AH662" i="2"/>
  <c r="AH663" i="2"/>
  <c r="AH664" i="2"/>
  <c r="AH1929" i="2"/>
  <c r="AH1930" i="2"/>
  <c r="AH1931" i="2"/>
  <c r="AH1932" i="2"/>
  <c r="AH1933" i="2"/>
  <c r="AH665" i="2"/>
  <c r="AH666" i="2"/>
  <c r="AH1934" i="2"/>
  <c r="AH1935" i="2"/>
  <c r="AH1936" i="2"/>
  <c r="AH667" i="2"/>
  <c r="AH668" i="2"/>
  <c r="AH3160" i="2"/>
  <c r="AH3161" i="2"/>
  <c r="AH3162" i="2"/>
  <c r="AH3163" i="2"/>
  <c r="AH3164" i="2"/>
  <c r="AH3165" i="2"/>
  <c r="AH3440" i="2"/>
  <c r="AH3441" i="2"/>
  <c r="AH2611" i="2"/>
  <c r="AH3166" i="2"/>
  <c r="AH3442" i="2"/>
  <c r="AH2833" i="2"/>
  <c r="AH2357" i="2"/>
  <c r="AH2612" i="2"/>
  <c r="AH2613" i="2"/>
  <c r="AH1940" i="2"/>
  <c r="AH1941" i="2"/>
  <c r="AH1942" i="2"/>
  <c r="AH1943" i="2"/>
  <c r="AH1944" i="2"/>
  <c r="AH1945" i="2"/>
  <c r="AH1946" i="2"/>
  <c r="AH1947" i="2"/>
  <c r="AH683" i="2"/>
  <c r="AH684" i="2"/>
  <c r="AH685" i="2"/>
  <c r="AH686" i="2"/>
  <c r="AH687" i="2"/>
  <c r="AH2614" i="2"/>
  <c r="AH688" i="2"/>
  <c r="AH689" i="2"/>
  <c r="AH690" i="2"/>
  <c r="AH691" i="2"/>
  <c r="AH2832" i="2"/>
  <c r="AH1937" i="2"/>
  <c r="AH1938" i="2"/>
  <c r="AH1939" i="2"/>
  <c r="AH669" i="2"/>
  <c r="AH670" i="2"/>
  <c r="AH671" i="2"/>
  <c r="AH672" i="2"/>
  <c r="AH673" i="2"/>
  <c r="AH674" i="2"/>
  <c r="AH675" i="2"/>
  <c r="AH676" i="2"/>
  <c r="AH677" i="2"/>
  <c r="AH678" i="2"/>
  <c r="AH679" i="2"/>
  <c r="AH680" i="2"/>
  <c r="AH681" i="2"/>
  <c r="AH682" i="2"/>
  <c r="AH3167" i="2"/>
  <c r="AH3443" i="2"/>
  <c r="AH1948" i="2"/>
  <c r="AH1949" i="2"/>
  <c r="AH1950" i="2"/>
  <c r="AH1951" i="2"/>
  <c r="AH1952" i="2"/>
  <c r="AH1953" i="2"/>
  <c r="AH1954" i="2"/>
  <c r="AH1955" i="2"/>
  <c r="AH692" i="2"/>
  <c r="AH693" i="2"/>
  <c r="AH694" i="2"/>
  <c r="AH695" i="2"/>
  <c r="AH696" i="2"/>
  <c r="AH697" i="2"/>
  <c r="AH698" i="2"/>
  <c r="AH699" i="2"/>
  <c r="AH700" i="2"/>
  <c r="AH701" i="2"/>
  <c r="AH16" i="2"/>
  <c r="AH3168" i="2"/>
  <c r="AH3169" i="2"/>
  <c r="AH3170" i="2"/>
  <c r="AH3444" i="2"/>
  <c r="AH3445" i="2"/>
  <c r="AH3446" i="2"/>
  <c r="AH3447" i="2"/>
  <c r="AH3448" i="2"/>
  <c r="AH3449" i="2"/>
  <c r="AH2615" i="2"/>
  <c r="AH2616" i="2"/>
  <c r="AH2617" i="2"/>
  <c r="AH2618" i="2"/>
  <c r="AH1969" i="2"/>
  <c r="AH3450" i="2"/>
  <c r="AH2619" i="2"/>
  <c r="AH2620" i="2"/>
  <c r="AH2621" i="2"/>
  <c r="AH2834" i="2"/>
  <c r="AH2622" i="2"/>
  <c r="AH2623" i="2"/>
  <c r="AH2624" i="2"/>
  <c r="AH2835" i="2"/>
  <c r="AH1970" i="2"/>
  <c r="AH1971" i="2"/>
  <c r="AH1972" i="2"/>
  <c r="AH1973" i="2"/>
  <c r="AH1974" i="2"/>
  <c r="AH1975" i="2"/>
  <c r="AH709" i="2"/>
  <c r="AH710" i="2"/>
  <c r="AH711" i="2"/>
  <c r="AH712" i="2"/>
  <c r="AH713" i="2"/>
  <c r="AH714" i="2"/>
  <c r="AH1956" i="2"/>
  <c r="AH1957" i="2"/>
  <c r="AH1958" i="2"/>
  <c r="AH1959" i="2"/>
  <c r="AH1960" i="2"/>
  <c r="AH1961" i="2"/>
  <c r="AH1962" i="2"/>
  <c r="AH1963" i="2"/>
  <c r="AH1964" i="2"/>
  <c r="AH1965" i="2"/>
  <c r="AH1966" i="2"/>
  <c r="AH1967" i="2"/>
  <c r="AH1968" i="2"/>
  <c r="AH702" i="2"/>
  <c r="AH703" i="2"/>
  <c r="AH704" i="2"/>
  <c r="AH705" i="2"/>
  <c r="AH706" i="2"/>
  <c r="AH707" i="2"/>
  <c r="AH708" i="2"/>
  <c r="AH3171" i="2"/>
  <c r="AH3451"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715" i="2"/>
  <c r="AH716" i="2"/>
  <c r="AH717" i="2"/>
  <c r="AH1997" i="2"/>
  <c r="AH718" i="2"/>
  <c r="AH1998" i="2"/>
  <c r="AH1999" i="2"/>
  <c r="AH719" i="2"/>
  <c r="AH3172" i="2"/>
  <c r="AH3173" i="2"/>
  <c r="AH3452" i="2"/>
  <c r="AH3453" i="2"/>
  <c r="AH3454" i="2"/>
  <c r="AH2625" i="2"/>
  <c r="AH2358" i="2"/>
  <c r="AH2359" i="2"/>
  <c r="AH2360" i="2"/>
  <c r="AH2001" i="2"/>
  <c r="AH2002" i="2"/>
  <c r="AH2003" i="2"/>
  <c r="AH2004" i="2"/>
  <c r="AH2005" i="2"/>
  <c r="AH2006" i="2"/>
  <c r="AH3455" i="2"/>
  <c r="AH3174" i="2"/>
  <c r="AH2626" i="2"/>
  <c r="AH2627" i="2"/>
  <c r="AH2628" i="2"/>
  <c r="AH721" i="2"/>
  <c r="AH722" i="2"/>
  <c r="AH2000" i="2"/>
  <c r="AH720" i="2"/>
  <c r="AH3175" i="2"/>
  <c r="AH3456" i="2"/>
  <c r="AH2629" i="2"/>
  <c r="AH2630" i="2"/>
  <c r="AH2007" i="2"/>
  <c r="AH2008" i="2"/>
  <c r="AH2009" i="2"/>
  <c r="AH2010" i="2"/>
  <c r="AH2011" i="2"/>
  <c r="AH2012" i="2"/>
  <c r="AH2013" i="2"/>
  <c r="AH2014" i="2"/>
  <c r="AH2015" i="2"/>
  <c r="AH2016" i="2"/>
  <c r="AH2017" i="2"/>
  <c r="AH2018" i="2"/>
  <c r="AH2019" i="2"/>
  <c r="AH723" i="2"/>
  <c r="AH17" i="2"/>
  <c r="AH2020" i="2"/>
  <c r="AH3577" i="2"/>
  <c r="AH3578" i="2"/>
  <c r="AH3176" i="2"/>
  <c r="AH3177" i="2"/>
  <c r="AH3457" i="2"/>
  <c r="AH3458" i="2"/>
  <c r="AH2361" i="2"/>
  <c r="AH3459" i="2"/>
  <c r="AH3178" i="2"/>
  <c r="AH3460" i="2"/>
  <c r="AH2034" i="2"/>
  <c r="AH2631" i="2"/>
  <c r="AH3579" i="2"/>
  <c r="AH2632" i="2"/>
  <c r="AH2633" i="2"/>
  <c r="AH2634" i="2"/>
  <c r="AH3580" i="2"/>
  <c r="AH3581" i="2"/>
  <c r="AH2635" i="2"/>
  <c r="AH2035" i="2"/>
  <c r="AH2036" i="2"/>
  <c r="AH2037" i="2"/>
  <c r="AH730" i="2"/>
  <c r="AH731" i="2"/>
  <c r="AH2682" i="2"/>
  <c r="AH2021" i="2"/>
  <c r="AH2022" i="2"/>
  <c r="AH2023" i="2"/>
  <c r="AH2024" i="2"/>
  <c r="AH2025" i="2"/>
  <c r="AH2026" i="2"/>
  <c r="AH2027" i="2"/>
  <c r="AH2028" i="2"/>
  <c r="AH2029" i="2"/>
  <c r="AH2030" i="2"/>
  <c r="AH2031" i="2"/>
  <c r="AH2032" i="2"/>
  <c r="AH2033" i="2"/>
  <c r="AH724" i="2"/>
  <c r="AH725" i="2"/>
  <c r="AH726" i="2"/>
  <c r="AH727" i="2"/>
  <c r="AH728" i="2"/>
  <c r="AH729" i="2"/>
  <c r="AH3179" i="2"/>
  <c r="AH3461" i="2"/>
  <c r="AH2636" i="2"/>
  <c r="AH2637" i="2"/>
  <c r="AH2836" i="2"/>
  <c r="AH2038" i="2"/>
  <c r="AH2039" i="2"/>
  <c r="AH2040" i="2"/>
  <c r="AH2041" i="2"/>
  <c r="AH2042" i="2"/>
  <c r="AH732" i="2"/>
  <c r="AH733" i="2"/>
  <c r="AH734" i="2"/>
  <c r="AH735" i="2"/>
  <c r="AH736" i="2"/>
  <c r="AH737" i="2"/>
  <c r="AH738" i="2"/>
  <c r="AH739" i="2"/>
  <c r="AH2638" i="2"/>
  <c r="AH2043" i="2"/>
  <c r="AH3464" i="2"/>
  <c r="AH3465" i="2"/>
  <c r="AH3180" i="2"/>
  <c r="AH3181" i="2"/>
  <c r="AH3182" i="2"/>
  <c r="AH3183" i="2"/>
  <c r="AH3584" i="2"/>
  <c r="AH3466" i="2"/>
  <c r="AH3467" i="2"/>
  <c r="AH2362" i="2"/>
  <c r="AH2363" i="2"/>
  <c r="AH3184" i="2"/>
  <c r="AH3468" i="2"/>
  <c r="AH2639" i="2"/>
  <c r="AH3582" i="2"/>
  <c r="AH3462" i="2"/>
  <c r="AH3583" i="2"/>
  <c r="AH3463" i="2"/>
  <c r="AH3585" i="2"/>
  <c r="AH3469" i="2"/>
  <c r="AH3470" i="2"/>
  <c r="AH3586" i="2"/>
  <c r="AH3471" i="2"/>
  <c r="AH18" i="2"/>
  <c r="AH3472" i="2"/>
  <c r="AH3473" i="2"/>
  <c r="AH2931" i="2"/>
  <c r="AH2640" i="2"/>
  <c r="AH2847" i="2"/>
  <c r="AH748" i="2"/>
  <c r="AH749" i="2"/>
  <c r="AH2683" i="2"/>
  <c r="AH2837" i="2"/>
  <c r="AH2838" i="2"/>
  <c r="AH2839" i="2"/>
  <c r="AH2840" i="2"/>
  <c r="AH2841" i="2"/>
  <c r="AH2842" i="2"/>
  <c r="AH2843" i="2"/>
  <c r="AH2844" i="2"/>
  <c r="AH2845" i="2"/>
  <c r="AH2846" i="2"/>
  <c r="AH2044" i="2"/>
  <c r="AH2045" i="2"/>
  <c r="AH2046" i="2"/>
  <c r="AH2047" i="2"/>
  <c r="AH2048" i="2"/>
  <c r="AH2049" i="2"/>
  <c r="AH740" i="2"/>
  <c r="AH741" i="2"/>
  <c r="AH742" i="2"/>
  <c r="AH743" i="2"/>
  <c r="AH744" i="2"/>
  <c r="AH745" i="2"/>
  <c r="AH746" i="2"/>
  <c r="AH747" i="2"/>
  <c r="AH3185" i="2"/>
  <c r="AH3474" i="2"/>
  <c r="AH2050" i="2"/>
  <c r="AH2051" i="2"/>
  <c r="AH2052" i="2"/>
  <c r="AH2053" i="2"/>
  <c r="AH2054" i="2"/>
  <c r="AH2055" i="2"/>
  <c r="AH2056" i="2"/>
  <c r="AH2057" i="2"/>
  <c r="AH2058" i="2"/>
  <c r="AH2059" i="2"/>
  <c r="AH2060" i="2"/>
  <c r="AH2061" i="2"/>
  <c r="AH2062" i="2"/>
  <c r="AH2063" i="2"/>
  <c r="AH2064" i="2"/>
  <c r="AH2065" i="2"/>
  <c r="AH2066" i="2"/>
  <c r="AH2067" i="2"/>
  <c r="AH2068" i="2"/>
  <c r="AH2069" i="2"/>
  <c r="AH750" i="2"/>
  <c r="AH751" i="2"/>
  <c r="AH752" i="2"/>
  <c r="AH753" i="2"/>
  <c r="AH754" i="2"/>
  <c r="AH755" i="2"/>
  <c r="AH756" i="2"/>
  <c r="AH757" i="2"/>
  <c r="AH758" i="2"/>
  <c r="AH2070" i="2"/>
  <c r="AH3186" i="2"/>
  <c r="AH3187" i="2"/>
  <c r="AH3477" i="2"/>
  <c r="AH3478" i="2"/>
  <c r="AH3479" i="2"/>
  <c r="AH3480" i="2"/>
  <c r="AH3481" i="2"/>
  <c r="AH2932" i="2"/>
  <c r="AH2848" i="2"/>
  <c r="AH2364" i="2"/>
  <c r="AH3188" i="2"/>
  <c r="AH3482" i="2"/>
  <c r="AH3587" i="2"/>
  <c r="AH3475" i="2"/>
  <c r="AH3476" i="2"/>
  <c r="AH3589" i="2"/>
  <c r="AH3483" i="2"/>
  <c r="AH3484" i="2"/>
  <c r="AH765" i="2"/>
  <c r="AH766" i="2"/>
  <c r="AH3588" i="2"/>
  <c r="AH2071" i="2"/>
  <c r="AH759" i="2"/>
  <c r="AH760" i="2"/>
  <c r="AH761" i="2"/>
  <c r="AH762" i="2"/>
  <c r="AH763" i="2"/>
  <c r="AH764" i="2"/>
  <c r="AH3189" i="2"/>
  <c r="AH3485" i="2"/>
  <c r="AH2072" i="2"/>
  <c r="AH2073" i="2"/>
  <c r="AH767" i="2"/>
  <c r="AH768" i="2"/>
  <c r="AH769" i="2"/>
  <c r="AH770" i="2"/>
  <c r="AH771" i="2"/>
  <c r="AH772" i="2"/>
  <c r="AH773" i="2"/>
  <c r="AH2074" i="2"/>
  <c r="AH2075" i="2"/>
  <c r="AH2076" i="2"/>
  <c r="AH3190" i="2"/>
  <c r="AH3191" i="2"/>
  <c r="AH3488" i="2"/>
  <c r="AH3489" i="2"/>
  <c r="AH2365" i="2"/>
  <c r="AH3192" i="2"/>
  <c r="AH3490" i="2"/>
  <c r="AH3486" i="2"/>
  <c r="AH2944" i="2"/>
  <c r="AH3193" i="2"/>
  <c r="AH3491" i="2"/>
  <c r="AH2641" i="2"/>
  <c r="AH2642" i="2"/>
  <c r="AH2945" i="2"/>
  <c r="AH2946" i="2"/>
  <c r="AH2947" i="2"/>
  <c r="AH2948" i="2"/>
  <c r="AH2949" i="2"/>
  <c r="AH2950" i="2"/>
  <c r="AH2951" i="2"/>
  <c r="AH2952" i="2"/>
  <c r="AH2953" i="2"/>
  <c r="AH2954" i="2"/>
  <c r="AH2955" i="2"/>
  <c r="AH2956" i="2"/>
  <c r="AH781" i="2"/>
  <c r="AH782" i="2"/>
  <c r="AH3487" i="2"/>
  <c r="AH2941" i="2"/>
  <c r="AH2684" i="2"/>
  <c r="AH2685" i="2"/>
  <c r="AH2686" i="2"/>
  <c r="AH2687" i="2"/>
  <c r="AH2688" i="2"/>
  <c r="AH2689" i="2"/>
  <c r="AH2690" i="2"/>
  <c r="AH2691" i="2"/>
  <c r="AH2692" i="2"/>
  <c r="AH2077" i="2"/>
  <c r="AH2078" i="2"/>
  <c r="AH774" i="2"/>
  <c r="AH775" i="2"/>
  <c r="AH776" i="2"/>
  <c r="AH777" i="2"/>
  <c r="AH778" i="2"/>
  <c r="AH779" i="2"/>
  <c r="AH780" i="2"/>
  <c r="AH3194" i="2"/>
  <c r="AH3492" i="2"/>
  <c r="AH2079" i="2"/>
  <c r="AH2080" i="2"/>
  <c r="AH2081" i="2"/>
  <c r="AH2082" i="2"/>
  <c r="AH2083" i="2"/>
  <c r="AH2084" i="2"/>
  <c r="AH2085" i="2"/>
  <c r="AH783" i="2"/>
  <c r="AH784" i="2"/>
  <c r="AH785" i="2"/>
  <c r="AH786" i="2"/>
  <c r="AH787" i="2"/>
  <c r="AH788" i="2"/>
  <c r="AH789" i="2"/>
  <c r="AH790" i="2"/>
  <c r="AH791" i="2"/>
  <c r="AH792" i="2"/>
  <c r="AH793" i="2"/>
  <c r="AH794" i="2"/>
  <c r="AH795" i="2"/>
  <c r="AH2086" i="2"/>
  <c r="AH2087" i="2"/>
  <c r="AH2088" i="2"/>
  <c r="AH2089" i="2"/>
  <c r="AH3195" i="2"/>
  <c r="AH3196" i="2"/>
  <c r="AH3493" i="2"/>
  <c r="AH3494" i="2"/>
  <c r="AH2366" i="2"/>
  <c r="AH3197" i="2"/>
  <c r="AH3495" i="2"/>
  <c r="AH3198" i="2"/>
  <c r="AH3496" i="2"/>
  <c r="AH803" i="2"/>
  <c r="AH804" i="2"/>
  <c r="AH2693" i="2"/>
  <c r="AH2694" i="2"/>
  <c r="AH2695" i="2"/>
  <c r="AH2696" i="2"/>
  <c r="AH2697" i="2"/>
  <c r="AH2698" i="2"/>
  <c r="AH2699" i="2"/>
  <c r="AH2700" i="2"/>
  <c r="AH2701" i="2"/>
  <c r="AH2702" i="2"/>
  <c r="AH2703" i="2"/>
  <c r="AH2704" i="2"/>
  <c r="AH2705" i="2"/>
  <c r="AH2706" i="2"/>
  <c r="AH2707" i="2"/>
  <c r="AH2708" i="2"/>
  <c r="AH2849" i="2"/>
  <c r="AH2850" i="2"/>
  <c r="AH2090" i="2"/>
  <c r="AH2091" i="2"/>
  <c r="AH2092" i="2"/>
  <c r="AH2093" i="2"/>
  <c r="AH2094" i="2"/>
  <c r="AH2095" i="2"/>
  <c r="AH2096" i="2"/>
  <c r="AH2097" i="2"/>
  <c r="AH2098" i="2"/>
  <c r="AH2099" i="2"/>
  <c r="AH2100" i="2"/>
  <c r="AH2101" i="2"/>
  <c r="AH2102" i="2"/>
  <c r="AH2103" i="2"/>
  <c r="AH2104" i="2"/>
  <c r="AH2105" i="2"/>
  <c r="AH2106" i="2"/>
  <c r="AH2107" i="2"/>
  <c r="AH796" i="2"/>
  <c r="AH797" i="2"/>
  <c r="AH798" i="2"/>
  <c r="AH799" i="2"/>
  <c r="AH800" i="2"/>
  <c r="AH801" i="2"/>
  <c r="AH802" i="2"/>
  <c r="AH3497" i="2"/>
  <c r="AH2851" i="2"/>
  <c r="AH2852" i="2"/>
  <c r="AH2853" i="2"/>
  <c r="AH2854" i="2"/>
  <c r="AH2855" i="2"/>
  <c r="AH2856"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805" i="2"/>
  <c r="AH806" i="2"/>
  <c r="AH807" i="2"/>
  <c r="AH808" i="2"/>
  <c r="AH809" i="2"/>
  <c r="AH810" i="2"/>
  <c r="AH811" i="2"/>
  <c r="AH812" i="2"/>
  <c r="AH813" i="2"/>
  <c r="AH814" i="2"/>
  <c r="AH815" i="2"/>
  <c r="AH816" i="2"/>
  <c r="AH2857" i="2"/>
  <c r="AH19" i="2"/>
  <c r="AH3199" i="2"/>
  <c r="AH3200" i="2"/>
  <c r="AH3498" i="2"/>
  <c r="AH3499" i="2"/>
  <c r="AH2367" i="2"/>
  <c r="AH3201" i="2"/>
  <c r="AH3500" i="2"/>
  <c r="AH2368" i="2"/>
  <c r="AH3202" i="2"/>
  <c r="AH3501" i="2"/>
  <c r="AH840" i="2"/>
  <c r="AH841" i="2"/>
  <c r="AH2709" i="2"/>
  <c r="AH2710"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2971" i="2"/>
  <c r="AH3203" i="2"/>
  <c r="AH2132" i="2"/>
  <c r="AH842" i="2"/>
  <c r="AH843" i="2"/>
  <c r="AH844" i="2"/>
  <c r="AH845" i="2"/>
  <c r="AH846" i="2"/>
  <c r="AH847" i="2"/>
  <c r="AH848" i="2"/>
  <c r="AH849" i="2"/>
  <c r="AH850" i="2"/>
  <c r="AH851" i="2"/>
  <c r="AH852" i="2"/>
  <c r="AH853" i="2"/>
  <c r="AH3204" i="2"/>
  <c r="AH3205" i="2"/>
  <c r="AH3502" i="2"/>
  <c r="AH3503" i="2"/>
  <c r="AH2369" i="2"/>
  <c r="AH2370" i="2"/>
  <c r="AH2371" i="2"/>
  <c r="AH2165" i="2"/>
  <c r="AH878" i="2"/>
  <c r="AH3206" i="2"/>
  <c r="AH3504" i="2"/>
  <c r="AH2372" i="2"/>
  <c r="AH3207" i="2"/>
  <c r="AH3505" i="2"/>
  <c r="AH879" i="2"/>
  <c r="AH880" i="2"/>
  <c r="AH2711" i="2"/>
  <c r="AH2712" i="2"/>
  <c r="AH2713" i="2"/>
  <c r="AH2714" i="2"/>
  <c r="AH2715"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3208" i="2"/>
  <c r="AH3209" i="2"/>
  <c r="AH3506" i="2"/>
  <c r="AH3507" i="2"/>
  <c r="AH2933" i="2"/>
  <c r="AH2166" i="2"/>
  <c r="AH2167" i="2"/>
  <c r="AH2168" i="2"/>
  <c r="AH2169" i="2"/>
  <c r="AH2170" i="2"/>
  <c r="AH881" i="2"/>
  <c r="AH882" i="2"/>
  <c r="AH883" i="2"/>
  <c r="AH884" i="2"/>
  <c r="AH885" i="2"/>
  <c r="AH886" i="2"/>
  <c r="AH887" i="2"/>
  <c r="AH888" i="2"/>
  <c r="AH889" i="2"/>
  <c r="AH890" i="2"/>
  <c r="AH891" i="2"/>
  <c r="AH892" i="2"/>
  <c r="AH893" i="2"/>
  <c r="AH2965" i="2"/>
  <c r="AH2966" i="2"/>
  <c r="AH3210" i="2"/>
  <c r="AH3211" i="2"/>
  <c r="AH3510" i="2"/>
  <c r="AH3511" i="2"/>
  <c r="AH2373" i="2"/>
  <c r="AH2374" i="2"/>
  <c r="AH2375" i="2"/>
  <c r="AH905" i="2"/>
  <c r="AH906" i="2"/>
  <c r="AH3212" i="2"/>
  <c r="AH3512" i="2"/>
  <c r="AH2376" i="2"/>
  <c r="AH3213" i="2"/>
  <c r="AH3513" i="2"/>
  <c r="AH2643" i="2"/>
  <c r="AH907" i="2"/>
  <c r="AH908" i="2"/>
  <c r="AH2967" i="2"/>
  <c r="AH2968"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894" i="2"/>
  <c r="AH895" i="2"/>
  <c r="AH896" i="2"/>
  <c r="AH897" i="2"/>
  <c r="AH898" i="2"/>
  <c r="AH899" i="2"/>
  <c r="AH900" i="2"/>
  <c r="AH901" i="2"/>
  <c r="AH902" i="2"/>
  <c r="AH903" i="2"/>
  <c r="AH904" i="2"/>
  <c r="AH3214" i="2"/>
  <c r="AH3514" i="2"/>
  <c r="AH3515" i="2"/>
  <c r="AH2858" i="2"/>
  <c r="AH909" i="2"/>
  <c r="AH910" i="2"/>
  <c r="AH911" i="2"/>
  <c r="AH912" i="2"/>
  <c r="AH913" i="2"/>
  <c r="AH914" i="2"/>
  <c r="AH915" i="2"/>
  <c r="AH916" i="2"/>
  <c r="AH917" i="2"/>
  <c r="AH918" i="2"/>
  <c r="AH919" i="2"/>
  <c r="AH920" i="2"/>
  <c r="AH3508" i="2"/>
  <c r="AH3509" i="2"/>
  <c r="AH2934" i="2"/>
  <c r="AH3215" i="2"/>
  <c r="AH3216" i="2"/>
  <c r="AH3518" i="2"/>
  <c r="AH3519" i="2"/>
  <c r="AH2377" i="2"/>
  <c r="AH2378" i="2"/>
  <c r="AH2379" i="2"/>
  <c r="AH941" i="2"/>
  <c r="AH942" i="2"/>
  <c r="AH943" i="2"/>
  <c r="AH3217" i="2"/>
  <c r="AH3520" i="2"/>
  <c r="AH2380" i="2"/>
  <c r="AH3218" i="2"/>
  <c r="AH3521" i="2"/>
  <c r="AH944" i="2"/>
  <c r="AH945" i="2"/>
  <c r="AH3516" i="2"/>
  <c r="AH3517" i="2"/>
  <c r="AH2859"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921" i="2"/>
  <c r="AH922" i="2"/>
  <c r="AH923" i="2"/>
  <c r="AH924" i="2"/>
  <c r="AH925" i="2"/>
  <c r="AH926" i="2"/>
  <c r="AH927" i="2"/>
  <c r="AH928" i="2"/>
  <c r="AH929" i="2"/>
  <c r="AH930" i="2"/>
  <c r="AH931" i="2"/>
  <c r="AH932" i="2"/>
  <c r="AH933" i="2"/>
  <c r="AH934" i="2"/>
  <c r="AH935" i="2"/>
  <c r="AH936" i="2"/>
  <c r="AH937" i="2"/>
  <c r="AH938" i="2"/>
  <c r="AH939" i="2"/>
  <c r="AH940" i="2"/>
  <c r="AH3219" i="2"/>
  <c r="AH3522" i="2"/>
  <c r="AH2228" i="2"/>
  <c r="AH2229" i="2"/>
  <c r="AH946" i="2"/>
  <c r="AH947" i="2"/>
  <c r="AH948" i="2"/>
  <c r="AH949" i="2"/>
  <c r="AH950" i="2"/>
  <c r="AH951" i="2"/>
  <c r="AH952" i="2"/>
  <c r="AH953" i="2"/>
  <c r="AH954" i="2"/>
  <c r="AH955" i="2"/>
  <c r="AH956" i="2"/>
  <c r="AH957" i="2"/>
  <c r="AH3220" i="2"/>
  <c r="AH3221" i="2"/>
  <c r="AH3222" i="2"/>
  <c r="AH3223" i="2"/>
  <c r="AH3224" i="2"/>
  <c r="AH3225" i="2"/>
  <c r="AH3523" i="2"/>
  <c r="AH3524" i="2"/>
  <c r="AH2381" i="2"/>
  <c r="AH2382" i="2"/>
  <c r="AH2383" i="2"/>
  <c r="AH2261" i="2"/>
  <c r="AH2262" i="2"/>
  <c r="AH979" i="2"/>
  <c r="AH980" i="2"/>
  <c r="AH981" i="2"/>
  <c r="AH982" i="2"/>
  <c r="AH3226" i="2"/>
  <c r="AH3227" i="2"/>
  <c r="AH3228" i="2"/>
  <c r="AH3525" i="2"/>
  <c r="AH2384" i="2"/>
  <c r="AH3229" i="2"/>
  <c r="AH3526" i="2"/>
  <c r="AH2263" i="2"/>
  <c r="AH2646" i="2"/>
  <c r="AH2894" i="2"/>
  <c r="AH983" i="2"/>
  <c r="AH984" i="2"/>
  <c r="AH2644" i="2"/>
  <c r="AH2645"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958" i="2"/>
  <c r="AH959" i="2"/>
  <c r="AH960" i="2"/>
  <c r="AH961" i="2"/>
  <c r="AH962" i="2"/>
  <c r="AH963" i="2"/>
  <c r="AH964" i="2"/>
  <c r="AH965" i="2"/>
  <c r="AH966" i="2"/>
  <c r="AH967" i="2"/>
  <c r="AH968" i="2"/>
  <c r="AH969" i="2"/>
  <c r="AH970" i="2"/>
  <c r="AH971" i="2"/>
  <c r="AH972" i="2"/>
  <c r="AH973" i="2"/>
  <c r="AH974" i="2"/>
  <c r="AH975" i="2"/>
  <c r="AH976" i="2"/>
  <c r="AH977" i="2"/>
  <c r="AH978" i="2"/>
  <c r="AH20" i="2"/>
  <c r="AH3230" i="2"/>
  <c r="AH3527" i="2"/>
  <c r="AH2895" i="2"/>
  <c r="AH2896" i="2"/>
  <c r="AH2897" i="2"/>
  <c r="AH2898" i="2"/>
  <c r="AH2899" i="2"/>
  <c r="AH2900" i="2"/>
  <c r="AH2901" i="2"/>
  <c r="AH2902" i="2"/>
  <c r="AH2903" i="2"/>
  <c r="AH985" i="2"/>
  <c r="AH986" i="2"/>
  <c r="AH987" i="2"/>
  <c r="AH988" i="2"/>
  <c r="AH989" i="2"/>
  <c r="AH990" i="2"/>
  <c r="AH991" i="2"/>
  <c r="AH992" i="2"/>
  <c r="AH993" i="2"/>
  <c r="AH994" i="2"/>
  <c r="AH2307" i="2"/>
  <c r="AH2308" i="2"/>
  <c r="AH3231" i="2"/>
  <c r="AH3232" i="2"/>
  <c r="AH3528" i="2"/>
  <c r="AH3529" i="2"/>
  <c r="AH3530" i="2"/>
  <c r="AH3531" i="2"/>
  <c r="AH3532" i="2"/>
  <c r="AH3533" i="2"/>
  <c r="AH2385" i="2"/>
  <c r="AH2386" i="2"/>
  <c r="AH2387" i="2"/>
  <c r="AH2309" i="2"/>
  <c r="AH2310" i="2"/>
  <c r="AH2311" i="2"/>
  <c r="AH2312" i="2"/>
  <c r="AH1012" i="2"/>
  <c r="AH1013" i="2"/>
  <c r="AH3534" i="2"/>
  <c r="AH3535" i="2"/>
  <c r="AH3536" i="2"/>
  <c r="AH2388" i="2"/>
  <c r="AH2313" i="2"/>
  <c r="AH3233" i="2"/>
  <c r="AH3234" i="2"/>
  <c r="AH3537" i="2"/>
  <c r="AH2647" i="2"/>
  <c r="AH2648" i="2"/>
  <c r="AH1014" i="2"/>
  <c r="AH1015" i="2"/>
  <c r="AH2969" i="2"/>
  <c r="AH2970"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995" i="2"/>
  <c r="AH996" i="2"/>
  <c r="AH997" i="2"/>
  <c r="AH998" i="2"/>
  <c r="AH999" i="2"/>
  <c r="AH1000" i="2"/>
  <c r="AH1001" i="2"/>
  <c r="AH1002" i="2"/>
  <c r="AH1003" i="2"/>
  <c r="AH1004" i="2"/>
  <c r="AH1005" i="2"/>
  <c r="AH1006" i="2"/>
  <c r="AH1007" i="2"/>
  <c r="AH1008" i="2"/>
  <c r="AH1009" i="2"/>
  <c r="AH1010" i="2"/>
  <c r="AH1011" i="2"/>
  <c r="AH3235" i="2"/>
  <c r="AH3538" i="2"/>
  <c r="AH1016" i="2"/>
  <c r="AH1017" i="2"/>
  <c r="AH1018" i="2"/>
  <c r="AH1019" i="2"/>
  <c r="AH1020" i="2"/>
  <c r="AH1021" i="2"/>
  <c r="AH1022" i="2"/>
  <c r="AH1023" i="2"/>
  <c r="AH1024" i="2"/>
  <c r="AH3539" i="2"/>
  <c r="I305" i="3" l="1"/>
  <c r="I304" i="3"/>
  <c r="X302" i="3"/>
  <c r="T302" i="3"/>
  <c r="I302" i="3"/>
  <c r="X301" i="3"/>
  <c r="T301" i="3"/>
  <c r="I301" i="3"/>
  <c r="X300" i="3"/>
  <c r="T300" i="3"/>
  <c r="I300" i="3"/>
  <c r="X299" i="3"/>
  <c r="T299" i="3"/>
  <c r="I299" i="3"/>
  <c r="X298" i="3"/>
  <c r="T298" i="3"/>
  <c r="I298" i="3"/>
  <c r="X297" i="3"/>
  <c r="T297" i="3"/>
  <c r="I297" i="3"/>
  <c r="X296" i="3"/>
  <c r="T296" i="3"/>
  <c r="I296" i="3"/>
  <c r="X295" i="3"/>
  <c r="T295" i="3"/>
  <c r="I295" i="3"/>
  <c r="X294" i="3"/>
  <c r="T294" i="3"/>
  <c r="I294" i="3"/>
  <c r="X293" i="3"/>
  <c r="T293" i="3"/>
  <c r="I293" i="3"/>
  <c r="X292" i="3"/>
  <c r="T292" i="3"/>
  <c r="I292" i="3"/>
  <c r="X291" i="3"/>
  <c r="T291" i="3"/>
  <c r="I291" i="3"/>
  <c r="X290" i="3"/>
  <c r="T290" i="3"/>
  <c r="I290" i="3"/>
  <c r="X289" i="3"/>
  <c r="T289" i="3"/>
  <c r="I289" i="3"/>
  <c r="X288" i="3"/>
  <c r="T288" i="3"/>
  <c r="I288" i="3"/>
  <c r="X287" i="3"/>
  <c r="T287" i="3"/>
  <c r="I287" i="3"/>
  <c r="X286" i="3"/>
  <c r="T286" i="3"/>
  <c r="I286" i="3"/>
  <c r="X285" i="3"/>
  <c r="T285" i="3"/>
  <c r="I285" i="3"/>
  <c r="X284" i="3"/>
  <c r="T284" i="3"/>
  <c r="I284" i="3"/>
  <c r="X283" i="3"/>
  <c r="T283" i="3"/>
  <c r="I283" i="3"/>
  <c r="X282" i="3"/>
  <c r="T282" i="3"/>
  <c r="I282" i="3"/>
  <c r="X281" i="3"/>
  <c r="T281" i="3"/>
  <c r="I281" i="3"/>
  <c r="X280" i="3"/>
  <c r="T280" i="3"/>
  <c r="I280" i="3"/>
  <c r="X279" i="3"/>
  <c r="T279" i="3"/>
  <c r="I279" i="3"/>
  <c r="X278" i="3"/>
  <c r="T278" i="3"/>
  <c r="I278" i="3"/>
  <c r="X277" i="3"/>
  <c r="T277" i="3"/>
  <c r="I277" i="3"/>
  <c r="X276" i="3"/>
  <c r="T276" i="3"/>
  <c r="I276" i="3"/>
  <c r="X275" i="3"/>
  <c r="T275" i="3"/>
  <c r="I275" i="3"/>
  <c r="X274" i="3"/>
  <c r="T274" i="3"/>
  <c r="I274" i="3"/>
  <c r="X273" i="3"/>
  <c r="T273" i="3"/>
  <c r="I273" i="3"/>
  <c r="X272" i="3"/>
  <c r="T272" i="3"/>
  <c r="I272" i="3"/>
  <c r="X271" i="3"/>
  <c r="T271" i="3"/>
  <c r="I271" i="3"/>
  <c r="X270" i="3"/>
  <c r="T270" i="3"/>
  <c r="I270" i="3"/>
  <c r="X269" i="3"/>
  <c r="T269" i="3"/>
  <c r="I269" i="3"/>
  <c r="X268" i="3"/>
  <c r="T268" i="3"/>
  <c r="I268" i="3"/>
  <c r="X267" i="3"/>
  <c r="T267" i="3"/>
  <c r="I267" i="3"/>
  <c r="X266" i="3"/>
  <c r="T266" i="3"/>
  <c r="I266" i="3"/>
  <c r="X265" i="3"/>
  <c r="T265" i="3"/>
  <c r="I265" i="3"/>
  <c r="X264" i="3"/>
  <c r="T264" i="3"/>
  <c r="I264" i="3"/>
  <c r="X263" i="3"/>
  <c r="T263" i="3"/>
  <c r="I263" i="3"/>
  <c r="X262" i="3"/>
  <c r="T262" i="3"/>
  <c r="I262" i="3"/>
  <c r="X261" i="3"/>
  <c r="T261" i="3"/>
  <c r="I261" i="3"/>
  <c r="X260" i="3"/>
  <c r="T260" i="3"/>
  <c r="I260" i="3"/>
  <c r="X259" i="3"/>
  <c r="T259" i="3"/>
  <c r="I259" i="3"/>
  <c r="X258" i="3"/>
  <c r="T258" i="3"/>
  <c r="I258" i="3"/>
  <c r="X257" i="3"/>
  <c r="T257" i="3"/>
  <c r="I257" i="3"/>
  <c r="X256" i="3"/>
  <c r="T256" i="3"/>
  <c r="I256" i="3"/>
  <c r="X255" i="3"/>
  <c r="T255" i="3"/>
  <c r="I255" i="3"/>
  <c r="X254" i="3"/>
  <c r="T254" i="3"/>
  <c r="I254" i="3"/>
  <c r="X253" i="3"/>
  <c r="T253" i="3"/>
  <c r="I253" i="3"/>
  <c r="X252" i="3"/>
  <c r="T252" i="3"/>
  <c r="I252" i="3"/>
  <c r="X251" i="3"/>
  <c r="T251" i="3"/>
  <c r="I251" i="3"/>
  <c r="X250" i="3"/>
  <c r="T250" i="3"/>
  <c r="I250" i="3"/>
  <c r="X249" i="3"/>
  <c r="T249" i="3"/>
  <c r="I249" i="3"/>
  <c r="X248" i="3"/>
  <c r="T248" i="3"/>
  <c r="I248" i="3"/>
  <c r="X247" i="3"/>
  <c r="T247" i="3"/>
  <c r="I247" i="3"/>
  <c r="X246" i="3"/>
  <c r="T246" i="3"/>
  <c r="I246" i="3"/>
  <c r="X245" i="3"/>
  <c r="T245" i="3"/>
  <c r="I245" i="3"/>
  <c r="X244" i="3"/>
  <c r="T244" i="3"/>
  <c r="I244" i="3"/>
  <c r="X243" i="3"/>
  <c r="T243" i="3"/>
  <c r="I243" i="3"/>
  <c r="X242" i="3"/>
  <c r="T242" i="3"/>
  <c r="I242" i="3"/>
  <c r="X241" i="3"/>
  <c r="T241" i="3"/>
  <c r="I241" i="3"/>
  <c r="X240" i="3"/>
  <c r="T240" i="3"/>
  <c r="I240" i="3"/>
  <c r="X239" i="3"/>
  <c r="T239" i="3"/>
  <c r="I239" i="3"/>
  <c r="X238" i="3"/>
  <c r="T238" i="3"/>
  <c r="I238" i="3"/>
  <c r="X237" i="3"/>
  <c r="T237" i="3"/>
  <c r="I237" i="3"/>
  <c r="X236" i="3"/>
  <c r="T236" i="3"/>
  <c r="I236" i="3"/>
  <c r="X235" i="3"/>
  <c r="T235" i="3"/>
  <c r="I235" i="3"/>
  <c r="X234" i="3"/>
  <c r="T234" i="3"/>
  <c r="I234" i="3"/>
  <c r="X233" i="3"/>
  <c r="T233" i="3"/>
  <c r="I233" i="3"/>
  <c r="X232" i="3"/>
  <c r="T232" i="3"/>
  <c r="I232" i="3"/>
  <c r="X231" i="3"/>
  <c r="T231" i="3"/>
  <c r="I231" i="3"/>
  <c r="X230" i="3"/>
  <c r="T230" i="3"/>
  <c r="I230" i="3"/>
  <c r="X229" i="3"/>
  <c r="T229" i="3"/>
  <c r="I229" i="3"/>
  <c r="X228" i="3"/>
  <c r="T228" i="3"/>
  <c r="I228" i="3"/>
  <c r="X227" i="3"/>
  <c r="T227" i="3"/>
  <c r="I227" i="3"/>
  <c r="X226" i="3"/>
  <c r="T226" i="3"/>
  <c r="I226" i="3"/>
  <c r="X225" i="3"/>
  <c r="T225" i="3"/>
  <c r="I225" i="3"/>
  <c r="X224" i="3"/>
  <c r="T224" i="3"/>
  <c r="I224" i="3"/>
  <c r="X223" i="3"/>
  <c r="T223" i="3"/>
  <c r="I223" i="3"/>
  <c r="X222" i="3"/>
  <c r="T222" i="3"/>
  <c r="I222" i="3"/>
  <c r="X221" i="3"/>
  <c r="T221" i="3"/>
  <c r="I221" i="3"/>
  <c r="X220" i="3"/>
  <c r="T220" i="3"/>
  <c r="I220" i="3"/>
  <c r="X219" i="3"/>
  <c r="T219" i="3"/>
  <c r="I219" i="3"/>
  <c r="X218" i="3"/>
  <c r="T218" i="3"/>
  <c r="I218" i="3"/>
  <c r="X217" i="3"/>
  <c r="T217" i="3"/>
  <c r="I217" i="3"/>
  <c r="X216" i="3"/>
  <c r="T216" i="3"/>
  <c r="I216" i="3"/>
  <c r="X215" i="3"/>
  <c r="T215" i="3"/>
  <c r="I215" i="3"/>
  <c r="X214" i="3"/>
  <c r="T214" i="3"/>
  <c r="I214" i="3"/>
  <c r="X213" i="3"/>
  <c r="T213" i="3"/>
  <c r="I213" i="3"/>
  <c r="X212" i="3"/>
  <c r="T212" i="3"/>
  <c r="I212" i="3"/>
  <c r="X211" i="3"/>
  <c r="T211" i="3"/>
  <c r="I211" i="3"/>
  <c r="X210" i="3"/>
  <c r="T210" i="3"/>
  <c r="I210" i="3"/>
  <c r="X209" i="3"/>
  <c r="T209" i="3"/>
  <c r="I209" i="3"/>
  <c r="X208" i="3"/>
  <c r="T208" i="3"/>
  <c r="I208" i="3"/>
  <c r="X207" i="3"/>
  <c r="T207" i="3"/>
  <c r="I207" i="3"/>
  <c r="X206" i="3"/>
  <c r="T206" i="3"/>
  <c r="I206" i="3"/>
  <c r="X205" i="3"/>
  <c r="T205" i="3"/>
  <c r="I205" i="3"/>
  <c r="X204" i="3"/>
  <c r="T204" i="3"/>
  <c r="I204" i="3"/>
  <c r="X203" i="3"/>
  <c r="T203" i="3"/>
  <c r="I203" i="3"/>
  <c r="I202" i="3"/>
  <c r="I201" i="3"/>
  <c r="X200" i="3"/>
  <c r="T200" i="3"/>
  <c r="I200" i="3"/>
  <c r="X199" i="3"/>
  <c r="T199" i="3"/>
  <c r="I199" i="3"/>
  <c r="X198" i="3"/>
  <c r="T198" i="3"/>
  <c r="I198" i="3"/>
  <c r="X197" i="3"/>
  <c r="T197" i="3"/>
  <c r="I197" i="3"/>
  <c r="X196" i="3"/>
  <c r="T196" i="3"/>
  <c r="I196" i="3"/>
  <c r="X195" i="3"/>
  <c r="T195" i="3"/>
  <c r="I195" i="3"/>
  <c r="X194" i="3"/>
  <c r="T194" i="3"/>
  <c r="I194" i="3"/>
  <c r="X193" i="3"/>
  <c r="T193" i="3"/>
  <c r="I193" i="3"/>
  <c r="X192" i="3"/>
  <c r="T192" i="3"/>
  <c r="I192" i="3"/>
  <c r="X191" i="3"/>
  <c r="T191" i="3"/>
  <c r="I191" i="3"/>
  <c r="X190" i="3"/>
  <c r="T190" i="3"/>
  <c r="I190" i="3"/>
  <c r="X189" i="3"/>
  <c r="T189" i="3"/>
  <c r="I189" i="3"/>
  <c r="X188" i="3"/>
  <c r="T188" i="3"/>
  <c r="I188" i="3"/>
  <c r="X187" i="3"/>
  <c r="T187" i="3"/>
  <c r="I187" i="3"/>
  <c r="X186" i="3"/>
  <c r="T186" i="3"/>
  <c r="I186" i="3"/>
  <c r="X185" i="3"/>
  <c r="T185" i="3"/>
  <c r="I185" i="3"/>
  <c r="X184" i="3"/>
  <c r="T184" i="3"/>
  <c r="I184" i="3"/>
  <c r="X183" i="3"/>
  <c r="T183" i="3"/>
  <c r="I183" i="3"/>
  <c r="X182" i="3"/>
  <c r="T182" i="3"/>
  <c r="I182" i="3"/>
  <c r="X181" i="3"/>
  <c r="T181" i="3"/>
  <c r="I181" i="3"/>
  <c r="X180" i="3"/>
  <c r="T180" i="3"/>
  <c r="I180" i="3"/>
  <c r="X179" i="3"/>
  <c r="T179" i="3"/>
  <c r="I179" i="3"/>
  <c r="X178" i="3"/>
  <c r="T178" i="3"/>
  <c r="I178" i="3"/>
  <c r="X177" i="3"/>
  <c r="T177" i="3"/>
  <c r="I177" i="3"/>
  <c r="X176" i="3"/>
  <c r="T176" i="3"/>
  <c r="I176" i="3"/>
  <c r="X175" i="3"/>
  <c r="T175" i="3"/>
  <c r="I175" i="3"/>
  <c r="X174" i="3"/>
  <c r="T174" i="3"/>
  <c r="I174" i="3"/>
  <c r="X173" i="3"/>
  <c r="T173" i="3"/>
  <c r="I173" i="3"/>
  <c r="X172" i="3"/>
  <c r="T172" i="3"/>
  <c r="I172" i="3"/>
  <c r="X171" i="3"/>
  <c r="T171" i="3"/>
  <c r="I171" i="3"/>
  <c r="X170" i="3"/>
  <c r="T170" i="3"/>
  <c r="I170" i="3"/>
  <c r="X169" i="3"/>
  <c r="T169" i="3"/>
  <c r="I169" i="3"/>
  <c r="X168" i="3"/>
  <c r="T168" i="3"/>
  <c r="I168" i="3"/>
  <c r="X167" i="3"/>
  <c r="T167" i="3"/>
  <c r="I167" i="3"/>
  <c r="X166" i="3"/>
  <c r="T166" i="3"/>
  <c r="I166" i="3"/>
  <c r="X165" i="3"/>
  <c r="T165" i="3"/>
  <c r="I165" i="3"/>
  <c r="X164" i="3"/>
  <c r="T164" i="3"/>
  <c r="I164" i="3"/>
  <c r="X163" i="3"/>
  <c r="T163" i="3"/>
  <c r="I163" i="3"/>
  <c r="X162" i="3"/>
  <c r="T162" i="3"/>
  <c r="I162" i="3"/>
  <c r="X161" i="3"/>
  <c r="T161" i="3"/>
  <c r="I161" i="3"/>
  <c r="X160" i="3"/>
  <c r="T160" i="3"/>
  <c r="I160" i="3"/>
  <c r="X159" i="3"/>
  <c r="T159" i="3"/>
  <c r="I159" i="3"/>
  <c r="X158" i="3"/>
  <c r="T158" i="3"/>
  <c r="I158" i="3"/>
  <c r="X157" i="3"/>
  <c r="T157" i="3"/>
  <c r="I157" i="3"/>
  <c r="X156" i="3"/>
  <c r="T156" i="3"/>
  <c r="I156" i="3"/>
  <c r="X155" i="3"/>
  <c r="T155" i="3"/>
  <c r="I155" i="3"/>
  <c r="X154" i="3"/>
  <c r="T154" i="3"/>
  <c r="I154" i="3"/>
  <c r="X153" i="3"/>
  <c r="T153" i="3"/>
  <c r="I153" i="3"/>
  <c r="X152" i="3"/>
  <c r="T152" i="3"/>
  <c r="I152" i="3"/>
  <c r="X151" i="3"/>
  <c r="T151" i="3"/>
  <c r="I151" i="3"/>
  <c r="X150" i="3"/>
  <c r="T150" i="3"/>
  <c r="I150" i="3"/>
  <c r="X149" i="3"/>
  <c r="T149" i="3"/>
  <c r="X148" i="3"/>
  <c r="T148" i="3"/>
  <c r="I148" i="3"/>
  <c r="X147" i="3"/>
  <c r="T147" i="3"/>
  <c r="I147" i="3"/>
  <c r="X146" i="3"/>
  <c r="T146" i="3"/>
  <c r="I146" i="3"/>
  <c r="X145" i="3"/>
  <c r="T145" i="3"/>
  <c r="I145" i="3"/>
  <c r="X144" i="3"/>
  <c r="T144" i="3"/>
  <c r="I144" i="3"/>
  <c r="X143" i="3"/>
  <c r="T143" i="3"/>
  <c r="I143" i="3"/>
  <c r="X142" i="3"/>
  <c r="T142" i="3"/>
  <c r="I142" i="3"/>
  <c r="X141" i="3"/>
  <c r="T141" i="3"/>
  <c r="I141" i="3"/>
  <c r="X140" i="3"/>
  <c r="T140" i="3"/>
  <c r="I140" i="3"/>
  <c r="X139" i="3"/>
  <c r="T139" i="3"/>
  <c r="I139" i="3"/>
  <c r="X138" i="3"/>
  <c r="T138" i="3"/>
  <c r="I138" i="3"/>
  <c r="X137" i="3"/>
  <c r="T137" i="3"/>
  <c r="I137" i="3"/>
  <c r="X136" i="3"/>
  <c r="T136" i="3"/>
  <c r="I136" i="3"/>
  <c r="X135" i="3"/>
  <c r="T135" i="3"/>
  <c r="I135" i="3"/>
  <c r="X134" i="3"/>
  <c r="T134" i="3"/>
  <c r="I134" i="3"/>
  <c r="X133" i="3"/>
  <c r="T133" i="3"/>
  <c r="I133" i="3"/>
  <c r="X132" i="3"/>
  <c r="T132" i="3"/>
  <c r="I132" i="3"/>
  <c r="X131" i="3"/>
  <c r="T131" i="3"/>
  <c r="X130" i="3"/>
  <c r="T130" i="3"/>
  <c r="I130" i="3"/>
  <c r="X129" i="3"/>
  <c r="T129" i="3"/>
  <c r="I129" i="3"/>
  <c r="X128" i="3"/>
  <c r="T128" i="3"/>
  <c r="I128" i="3"/>
  <c r="X127" i="3"/>
  <c r="T127" i="3"/>
  <c r="I127" i="3"/>
  <c r="X126" i="3"/>
  <c r="T126" i="3"/>
  <c r="I126" i="3"/>
  <c r="X125" i="3"/>
  <c r="T125" i="3"/>
  <c r="I125" i="3"/>
  <c r="X124" i="3"/>
  <c r="T124" i="3"/>
  <c r="I124" i="3"/>
  <c r="X123" i="3"/>
  <c r="T123" i="3"/>
  <c r="I123" i="3"/>
  <c r="X122" i="3"/>
  <c r="T122" i="3"/>
  <c r="I122" i="3"/>
  <c r="X121" i="3"/>
  <c r="T121" i="3"/>
  <c r="I121" i="3"/>
  <c r="X120" i="3"/>
  <c r="T120" i="3"/>
  <c r="I120" i="3"/>
  <c r="X119" i="3"/>
  <c r="T119" i="3"/>
  <c r="I119" i="3"/>
  <c r="X118" i="3"/>
  <c r="T118" i="3"/>
  <c r="I118" i="3"/>
  <c r="X117" i="3"/>
  <c r="T117" i="3"/>
  <c r="I117" i="3"/>
  <c r="X116" i="3"/>
  <c r="T116" i="3"/>
  <c r="I116" i="3"/>
  <c r="X115" i="3"/>
  <c r="T115" i="3"/>
  <c r="I115" i="3"/>
  <c r="X114" i="3"/>
  <c r="T114" i="3"/>
  <c r="I114" i="3"/>
  <c r="X113" i="3"/>
  <c r="T113" i="3"/>
  <c r="I113" i="3"/>
  <c r="X112" i="3"/>
  <c r="T112" i="3"/>
  <c r="I112" i="3"/>
  <c r="X111" i="3"/>
  <c r="T111" i="3"/>
  <c r="I111" i="3"/>
  <c r="X110" i="3"/>
  <c r="T110" i="3"/>
  <c r="I110" i="3"/>
  <c r="X109" i="3"/>
  <c r="T109" i="3"/>
  <c r="I109" i="3"/>
  <c r="X108" i="3"/>
  <c r="T108" i="3"/>
  <c r="I108" i="3"/>
  <c r="X107" i="3"/>
  <c r="T107" i="3"/>
  <c r="I107" i="3"/>
  <c r="X106" i="3"/>
  <c r="T106" i="3"/>
  <c r="I106" i="3"/>
  <c r="X105" i="3"/>
  <c r="T105" i="3"/>
  <c r="I105" i="3"/>
  <c r="X104" i="3"/>
  <c r="T104" i="3"/>
  <c r="I104" i="3"/>
  <c r="X103" i="3"/>
  <c r="T103" i="3"/>
  <c r="I103" i="3"/>
  <c r="X102" i="3"/>
  <c r="T102" i="3"/>
  <c r="I102" i="3"/>
  <c r="X101" i="3"/>
  <c r="T101" i="3"/>
  <c r="I101" i="3"/>
  <c r="X100" i="3"/>
  <c r="T100" i="3"/>
  <c r="I100" i="3"/>
  <c r="X99" i="3"/>
  <c r="T99" i="3"/>
  <c r="I99" i="3"/>
  <c r="X98" i="3"/>
  <c r="T98" i="3"/>
  <c r="I98" i="3"/>
  <c r="X97" i="3"/>
  <c r="T97" i="3"/>
  <c r="I97" i="3"/>
  <c r="X96" i="3"/>
  <c r="T96" i="3"/>
  <c r="I96" i="3"/>
  <c r="X95" i="3"/>
  <c r="T95" i="3"/>
  <c r="I95" i="3"/>
  <c r="X94" i="3"/>
  <c r="T94" i="3"/>
  <c r="I94" i="3"/>
  <c r="X93" i="3"/>
  <c r="T93" i="3"/>
  <c r="I93" i="3"/>
  <c r="X92" i="3"/>
  <c r="T92" i="3"/>
  <c r="I92" i="3"/>
  <c r="X91" i="3"/>
  <c r="T91" i="3"/>
  <c r="I91" i="3"/>
  <c r="X90" i="3"/>
  <c r="T90" i="3"/>
  <c r="I90" i="3"/>
  <c r="X89" i="3"/>
  <c r="T89" i="3"/>
  <c r="I89" i="3"/>
  <c r="X88" i="3"/>
  <c r="T88" i="3"/>
  <c r="I88" i="3"/>
  <c r="X87" i="3"/>
  <c r="T87" i="3"/>
  <c r="I87" i="3"/>
  <c r="X86" i="3"/>
  <c r="T86" i="3"/>
  <c r="I86" i="3"/>
  <c r="X84" i="3"/>
  <c r="T84" i="3"/>
  <c r="I84" i="3"/>
  <c r="X83" i="3"/>
  <c r="T83" i="3"/>
  <c r="I83" i="3"/>
  <c r="X82" i="3"/>
  <c r="T82" i="3"/>
  <c r="I82" i="3"/>
  <c r="X81" i="3"/>
  <c r="T81" i="3"/>
  <c r="I81" i="3"/>
  <c r="X80" i="3"/>
  <c r="T80" i="3"/>
  <c r="I80" i="3"/>
  <c r="X79" i="3"/>
  <c r="T79" i="3"/>
  <c r="X78" i="3"/>
  <c r="T78" i="3"/>
  <c r="I78" i="3"/>
  <c r="X77" i="3"/>
  <c r="T77" i="3"/>
  <c r="I77" i="3"/>
  <c r="X76" i="3"/>
  <c r="T76" i="3"/>
  <c r="I76" i="3"/>
  <c r="X75" i="3"/>
  <c r="T75" i="3"/>
  <c r="I75" i="3"/>
  <c r="X74" i="3"/>
  <c r="T74" i="3"/>
  <c r="I74" i="3"/>
  <c r="X73" i="3"/>
  <c r="T73" i="3"/>
  <c r="I73" i="3"/>
  <c r="X72" i="3"/>
  <c r="T72" i="3"/>
  <c r="I72" i="3"/>
  <c r="X71" i="3"/>
  <c r="T71" i="3"/>
  <c r="I71" i="3"/>
  <c r="X70" i="3"/>
  <c r="T70" i="3"/>
  <c r="I70" i="3"/>
  <c r="X69" i="3"/>
  <c r="T69" i="3"/>
  <c r="I69" i="3"/>
  <c r="X68" i="3"/>
  <c r="T68" i="3"/>
  <c r="I68" i="3"/>
  <c r="X67" i="3"/>
  <c r="T67" i="3"/>
  <c r="I67" i="3"/>
  <c r="X66" i="3"/>
  <c r="T66" i="3"/>
  <c r="I66" i="3"/>
  <c r="X65" i="3"/>
  <c r="T65" i="3"/>
  <c r="I65" i="3"/>
  <c r="X64" i="3"/>
  <c r="T64" i="3"/>
  <c r="I64" i="3"/>
  <c r="X63" i="3"/>
  <c r="T63" i="3"/>
  <c r="I63" i="3"/>
  <c r="X62" i="3"/>
  <c r="T62" i="3"/>
  <c r="I62" i="3"/>
  <c r="X60" i="3"/>
  <c r="T60" i="3"/>
  <c r="X59" i="3"/>
  <c r="T59" i="3"/>
  <c r="I59" i="3"/>
  <c r="X58" i="3"/>
  <c r="T58" i="3"/>
  <c r="I58" i="3"/>
  <c r="X57" i="3"/>
  <c r="T57" i="3"/>
  <c r="I57" i="3"/>
  <c r="X56" i="3"/>
  <c r="T56" i="3"/>
  <c r="I56" i="3"/>
  <c r="X55" i="3"/>
  <c r="T55" i="3"/>
  <c r="I55" i="3"/>
  <c r="X54" i="3"/>
  <c r="T54" i="3"/>
  <c r="I54" i="3"/>
  <c r="X53" i="3"/>
  <c r="T53" i="3"/>
  <c r="I53" i="3"/>
  <c r="X52" i="3"/>
  <c r="T52" i="3"/>
  <c r="I52" i="3"/>
  <c r="X51" i="3"/>
  <c r="T51" i="3"/>
  <c r="I51" i="3"/>
  <c r="X50" i="3"/>
  <c r="T50" i="3"/>
  <c r="I50" i="3"/>
  <c r="X49" i="3"/>
  <c r="T49" i="3"/>
  <c r="I49" i="3"/>
  <c r="X48" i="3"/>
  <c r="T48" i="3"/>
  <c r="I48" i="3"/>
  <c r="X47" i="3"/>
  <c r="T47" i="3"/>
  <c r="X46" i="3"/>
  <c r="T46" i="3"/>
  <c r="I46" i="3"/>
  <c r="X45" i="3"/>
  <c r="T45" i="3"/>
  <c r="I45" i="3"/>
  <c r="X44" i="3"/>
  <c r="T44" i="3"/>
  <c r="I44" i="3"/>
  <c r="X43" i="3"/>
  <c r="T43" i="3"/>
  <c r="I43" i="3"/>
  <c r="X42" i="3"/>
  <c r="T42" i="3"/>
  <c r="I42" i="3"/>
  <c r="X41" i="3"/>
  <c r="T41" i="3"/>
  <c r="I41" i="3"/>
  <c r="X40" i="3"/>
  <c r="I40" i="3"/>
  <c r="X39" i="3"/>
  <c r="T39" i="3"/>
  <c r="I39" i="3"/>
  <c r="X38" i="3"/>
  <c r="T38" i="3"/>
  <c r="X37" i="3"/>
  <c r="T37" i="3"/>
  <c r="I37" i="3"/>
  <c r="X36" i="3"/>
  <c r="T36" i="3"/>
  <c r="I36" i="3"/>
  <c r="X35" i="3"/>
  <c r="T35" i="3"/>
  <c r="I35" i="3"/>
  <c r="X34" i="3"/>
  <c r="T34" i="3"/>
  <c r="I34" i="3"/>
  <c r="X33" i="3"/>
  <c r="T33" i="3"/>
  <c r="I33" i="3"/>
  <c r="X32" i="3"/>
  <c r="T32" i="3"/>
  <c r="I32" i="3"/>
  <c r="X31" i="3"/>
  <c r="T31" i="3"/>
  <c r="I31" i="3"/>
  <c r="X30" i="3"/>
  <c r="T30" i="3"/>
  <c r="I30" i="3"/>
  <c r="X29" i="3"/>
  <c r="T29" i="3"/>
  <c r="I29" i="3"/>
  <c r="X28" i="3"/>
  <c r="T28" i="3"/>
  <c r="I28" i="3"/>
  <c r="X27" i="3"/>
  <c r="T27" i="3"/>
  <c r="I27" i="3"/>
  <c r="X26" i="3"/>
  <c r="T26" i="3"/>
  <c r="I26" i="3"/>
  <c r="X25" i="3"/>
  <c r="T25" i="3"/>
  <c r="I25" i="3"/>
  <c r="X24" i="3"/>
  <c r="T24" i="3"/>
  <c r="I24" i="3"/>
  <c r="X23" i="3"/>
  <c r="T23" i="3"/>
  <c r="I23" i="3"/>
  <c r="X22" i="3"/>
  <c r="T22" i="3"/>
  <c r="I22" i="3"/>
  <c r="X21" i="3"/>
  <c r="T21" i="3"/>
  <c r="I21" i="3"/>
  <c r="X20" i="3"/>
  <c r="T20" i="3"/>
  <c r="I20" i="3"/>
  <c r="X19" i="3"/>
  <c r="T19" i="3"/>
  <c r="I19" i="3"/>
  <c r="X18" i="3"/>
  <c r="T18" i="3"/>
  <c r="I18" i="3"/>
  <c r="X17" i="3"/>
  <c r="T17" i="3"/>
  <c r="I17" i="3"/>
  <c r="X16" i="3"/>
  <c r="T16" i="3"/>
  <c r="I16" i="3"/>
  <c r="X15" i="3"/>
  <c r="T15" i="3"/>
  <c r="I15" i="3"/>
  <c r="X14" i="3"/>
  <c r="T14" i="3"/>
  <c r="I14" i="3"/>
  <c r="I13" i="3"/>
  <c r="I12" i="3"/>
  <c r="O9" i="3"/>
  <c r="C9" i="3"/>
  <c r="C8" i="3"/>
  <c r="C7" i="3"/>
  <c r="C6" i="3"/>
  <c r="C5" i="3"/>
  <c r="D9" i="3" s="1"/>
  <c r="C4" i="3"/>
  <c r="D3" i="3"/>
  <c r="I10" i="3" l="1"/>
  <c r="J10" i="3" s="1"/>
  <c r="N145" i="3" l="1"/>
  <c r="N143" i="3"/>
  <c r="N103" i="3"/>
  <c r="N45" i="3"/>
  <c r="N43" i="3"/>
  <c r="N33" i="3"/>
  <c r="N57" i="3"/>
  <c r="N55" i="3"/>
  <c r="N53" i="3"/>
  <c r="N51" i="3"/>
  <c r="N21" i="3"/>
  <c r="N19" i="3"/>
  <c r="N17" i="3"/>
  <c r="N15" i="3"/>
  <c r="N239" i="3"/>
  <c r="N237" i="3"/>
  <c r="N214" i="3"/>
  <c r="N200" i="3"/>
  <c r="N141" i="3"/>
  <c r="N71" i="3"/>
  <c r="N209" i="3"/>
  <c r="N207" i="3"/>
  <c r="N205" i="3"/>
  <c r="N203" i="3"/>
  <c r="N92" i="3"/>
  <c r="N59" i="3"/>
  <c r="N49" i="3"/>
  <c r="N47" i="3"/>
  <c r="N35" i="3"/>
  <c r="N28" i="3"/>
  <c r="N211" i="3"/>
  <c r="N157" i="3"/>
  <c r="N152" i="3"/>
  <c r="N109" i="3"/>
  <c r="N107" i="3"/>
  <c r="N98" i="3"/>
  <c r="N96" i="3"/>
  <c r="N87" i="3"/>
  <c r="N274" i="3"/>
  <c r="N272" i="3"/>
  <c r="N270" i="3"/>
  <c r="N268" i="3"/>
  <c r="N266" i="3"/>
  <c r="N264" i="3"/>
  <c r="N262" i="3"/>
  <c r="N260" i="3"/>
  <c r="N258" i="3"/>
  <c r="N256" i="3"/>
  <c r="N254" i="3"/>
  <c r="N252" i="3"/>
  <c r="N250" i="3"/>
  <c r="N248" i="3"/>
  <c r="N246" i="3"/>
  <c r="N244" i="3"/>
  <c r="N242" i="3"/>
  <c r="N240" i="3"/>
  <c r="N276" i="3"/>
  <c r="N238" i="3"/>
  <c r="N119" i="3"/>
  <c r="N62" i="3"/>
  <c r="N259" i="3"/>
  <c r="N257" i="3"/>
  <c r="N255" i="3"/>
  <c r="N253" i="3"/>
  <c r="N251" i="3"/>
  <c r="N249" i="3"/>
  <c r="N247" i="3"/>
  <c r="N245" i="3"/>
  <c r="N243" i="3"/>
  <c r="N241" i="3"/>
  <c r="N144" i="3"/>
  <c r="N137" i="3"/>
  <c r="N121" i="3"/>
  <c r="N102" i="3"/>
  <c r="N46" i="3"/>
  <c r="N44" i="3"/>
  <c r="N42" i="3"/>
  <c r="N29" i="3"/>
  <c r="N233" i="3"/>
  <c r="N208" i="3"/>
  <c r="N206" i="3"/>
  <c r="N204" i="3"/>
  <c r="N93" i="3"/>
  <c r="N91" i="3"/>
  <c r="N58" i="3"/>
  <c r="N56" i="3"/>
  <c r="N54" i="3"/>
  <c r="N52" i="3"/>
  <c r="N50" i="3"/>
  <c r="N48" i="3"/>
  <c r="N39" i="3"/>
  <c r="N27" i="3"/>
  <c r="N22" i="3"/>
  <c r="N20" i="3"/>
  <c r="N18" i="3"/>
  <c r="N16" i="3"/>
  <c r="N14" i="3"/>
  <c r="N212" i="3"/>
  <c r="N158" i="3"/>
  <c r="N148" i="3"/>
  <c r="N108" i="3"/>
  <c r="N106" i="3"/>
  <c r="N99" i="3"/>
  <c r="N97" i="3"/>
  <c r="N95" i="3"/>
  <c r="N275" i="3"/>
  <c r="N273" i="3"/>
  <c r="N271" i="3"/>
  <c r="N269" i="3"/>
  <c r="N267" i="3"/>
  <c r="N265" i="3"/>
  <c r="N263" i="3"/>
  <c r="N261" i="3"/>
  <c r="N235" i="3"/>
  <c r="N277" i="3"/>
</calcChain>
</file>

<file path=xl/sharedStrings.xml><?xml version="1.0" encoding="utf-8"?>
<sst xmlns="http://schemas.openxmlformats.org/spreadsheetml/2006/main" count="82380" uniqueCount="5476">
  <si>
    <t>7308,7309,7310 Legal Fees/Professional Services</t>
  </si>
  <si>
    <t>From:</t>
  </si>
  <si>
    <t>To:</t>
  </si>
  <si>
    <t>Ledger short name</t>
  </si>
  <si>
    <t>Cost centre code</t>
  </si>
  <si>
    <t>Subjective code</t>
  </si>
  <si>
    <t>Analysis 1 code</t>
  </si>
  <si>
    <t>Analysis 2 code</t>
  </si>
  <si>
    <t>Spare code</t>
  </si>
  <si>
    <t>Cost centre name</t>
  </si>
  <si>
    <t>Subjective name</t>
  </si>
  <si>
    <t>Analysis 1 name</t>
  </si>
  <si>
    <t>Analysis 2 name</t>
  </si>
  <si>
    <t>Spare name</t>
  </si>
  <si>
    <t>Amount (£)</t>
  </si>
  <si>
    <t>Month</t>
  </si>
  <si>
    <t>Category</t>
  </si>
  <si>
    <t>Jnl source</t>
  </si>
  <si>
    <t>Jnl header</t>
  </si>
  <si>
    <t>Batch name</t>
  </si>
  <si>
    <t>Jnl name</t>
  </si>
  <si>
    <t>Posted date</t>
  </si>
  <si>
    <t>Jnl created by</t>
  </si>
  <si>
    <t>Jnl line number</t>
  </si>
  <si>
    <t>Journal Line Description</t>
  </si>
  <si>
    <t>Party</t>
  </si>
  <si>
    <t>Transaction number</t>
  </si>
  <si>
    <t>Transaction date</t>
  </si>
  <si>
    <t>Source transaction</t>
  </si>
  <si>
    <t>Description</t>
  </si>
  <si>
    <t>Source</t>
  </si>
  <si>
    <t>Party detail</t>
  </si>
  <si>
    <t>URL</t>
  </si>
  <si>
    <t>Unit price</t>
  </si>
  <si>
    <t>Quantity</t>
  </si>
  <si>
    <t>UOM</t>
  </si>
  <si>
    <t>RYD</t>
  </si>
  <si>
    <t>E35005</t>
  </si>
  <si>
    <t>7310</t>
  </si>
  <si>
    <t>00000</t>
  </si>
  <si>
    <t>000000</t>
  </si>
  <si>
    <t>Legal Services</t>
  </si>
  <si>
    <t>Legal / Prof Fees</t>
  </si>
  <si>
    <t>Default</t>
  </si>
  <si>
    <t>Accrual</t>
  </si>
  <si>
    <t>Spreadsheet</t>
  </si>
  <si>
    <t>Accruals for FBP1; Apr 19</t>
  </si>
  <si>
    <t>Spreadsheet A 15415574 74614413</t>
  </si>
  <si>
    <t>RYD FIN PK 002 - Accruals for FBP1; Apr 19 Accrual GBP</t>
  </si>
  <si>
    <t>ZZZ KANUMAKALA, PUSHPA</t>
  </si>
  <si>
    <t>Accrue Legal / Prof Fees M01</t>
  </si>
  <si>
    <t>Reverses "RYD FIN CAM 1819 12 019 Accrual GBP" journal entry of "Spreadsheet A 15205505 73511570" batch from "MAR-19".</t>
  </si>
  <si>
    <t>Reverses "RYD FIN CAM 1819 12 019 Accrual GBP"11-APR-19 17:49:11 - 73752234</t>
  </si>
  <si>
    <t>Reverses "RYD FIN CAM 1819 12 019 Accrual GBP"11-APR-19 17:49:11</t>
  </si>
  <si>
    <t>SSCREPMAN,</t>
  </si>
  <si>
    <t>7319;Accrue Legal / Prof Fees M12;Mar-19</t>
  </si>
  <si>
    <t>Purchase Invoices</t>
  </si>
  <si>
    <t>Payables</t>
  </si>
  <si>
    <t>Journal Import 74321986:</t>
  </si>
  <si>
    <t>Payables A 15360728 74321986</t>
  </si>
  <si>
    <t>APR-19 Purchase Invoices GBP</t>
  </si>
  <si>
    <t>Journal Import Created</t>
  </si>
  <si>
    <t>CAPSTICKS SOLICITORS</t>
  </si>
  <si>
    <t>PO Invoice</t>
  </si>
  <si>
    <t>https://nww.einvoice-prod.sbs.nhs.uk:8179/invoicepdf/5445f0f1-48a8-5275-b2f5-7dfdc9341909</t>
  </si>
  <si>
    <t>E35100</t>
  </si>
  <si>
    <t>7309</t>
  </si>
  <si>
    <t>Finance Directorate Management</t>
  </si>
  <si>
    <t>Professional Fees</t>
  </si>
  <si>
    <t>RYD PATEL, KAILASH</t>
  </si>
  <si>
    <t>Journal Import 74237068:</t>
  </si>
  <si>
    <t>Payables A 15342612 74237068</t>
  </si>
  <si>
    <t>E35120</t>
  </si>
  <si>
    <t>Corporate Expenses</t>
  </si>
  <si>
    <t>KP - M01 Legal Fees &amp; Unwinding of Discounts accrual to budget Apr 19</t>
  </si>
  <si>
    <t>Spreadsheet A 15412016 74601191</t>
  </si>
  <si>
    <t>RYD FIN KP 19/20 01 023 Accrual GBP</t>
  </si>
  <si>
    <t>7310;Legal Fees;accrualcontract based on budget  ;M01 2019/20</t>
  </si>
  <si>
    <t>7310;Legal Fees;accrualcontract based on budget ;M1-1 2018/19; M12 reaccrued;M01 Apr19</t>
  </si>
  <si>
    <t>Reverses "RYD FIN KP 18/19 12 039 Accrual GBP" journal entry of "Spreadsheet A 15205404 73510037" batch from "MAR-19".</t>
  </si>
  <si>
    <t>Reverses "RYD FIN KP 18/19 12 039 Accrual GBP"11-APR-19 17:49:08 - 73752234</t>
  </si>
  <si>
    <t>Reverses "RYD FIN KP 18/19 12 039 Accrual GBP"11-APR-19 17:49:08</t>
  </si>
  <si>
    <t>7310;Legal Fees;accrualcontract based on budget  ;M1-1 2018/19; M12</t>
  </si>
  <si>
    <t>Adjustment</t>
  </si>
  <si>
    <t>SBS RYD MAR-19 VAT ADJUSTMENT JOURNAL</t>
  </si>
  <si>
    <t>Spreadsheet A 15366007 74365059</t>
  </si>
  <si>
    <t>SBS RYD MAR-19 VAT ADJUSTMENT JOURNAL Adjustment GBP</t>
  </si>
  <si>
    <t>SSC BRUCE, EMMA</t>
  </si>
  <si>
    <t>DAC BEACHCROFT LLP-1384446-1564.77-http://nww.docserv.wyss.nhs.uk/synergyiim/dist/?val=1042237_7903011_20190320173356</t>
  </si>
  <si>
    <t>DAC BEACHCROFT LLP-1384446-1564.77-</t>
  </si>
  <si>
    <t>http://nww.docserv.wyss.nhs.uk/synergyiim/dist/?val=1042237_7903011_20190320173356</t>
  </si>
  <si>
    <t>Misc Receipts</t>
  </si>
  <si>
    <t>Receivables</t>
  </si>
  <si>
    <t>Journal Import 73516926:</t>
  </si>
  <si>
    <t>Receivables A 15211335 73516926</t>
  </si>
  <si>
    <t>APR-19 Misc Receipts GBP</t>
  </si>
  <si>
    <t>SSC MISCELLANEOUS</t>
  </si>
  <si>
    <t>SBSEFT0304198098455A</t>
  </si>
  <si>
    <t>LB PAYMENT FROM DESCRIPTION: HMCTS/CENTRALISED REFERENCE: 8NYD&amp;/18022867K WK**APPLIED AS PER PREVIOUS AND EMAIL SENT FOR CONFIRMATION  JS040419</t>
  </si>
  <si>
    <t>RYD_10005676_CREATE</t>
  </si>
  <si>
    <t>Journal Import 73794117:</t>
  </si>
  <si>
    <t>Receivables A 15264325 73794117</t>
  </si>
  <si>
    <t>CCX  EQUIPMENT DISPOSALS</t>
  </si>
  <si>
    <t>RYDFINRR000992-1</t>
  </si>
  <si>
    <t>RYD SUSSEX FINANCE OPG INCOME</t>
  </si>
  <si>
    <t>Journal Import 74195338:</t>
  </si>
  <si>
    <t>Payables A 15337614 74195338</t>
  </si>
  <si>
    <t>DAC BEACHCROFT LLP</t>
  </si>
  <si>
    <t>http://nww.docserv.wyss.nhs.uk/synergyiim/dist/?val=1088778_8215013_20190424144431</t>
  </si>
  <si>
    <t>Receiving</t>
  </si>
  <si>
    <t>Cost Management</t>
  </si>
  <si>
    <t>Journal Import 73304187:</t>
  </si>
  <si>
    <t>Cost Management A 15160049 73304187 2</t>
  </si>
  <si>
    <t>01-APR-2019 Receiving GBP</t>
  </si>
  <si>
    <t>SP - Agency costs for the transcription of Investigation interviews held by D. Brettle</t>
  </si>
  <si>
    <t>REED SPECIALIST RECRUITMENT LTD</t>
  </si>
  <si>
    <t>LONDON</t>
  </si>
  <si>
    <t>Brighton MRC - legals for Sale Contract, Transer, Licence to Carry Out Works, Title Investigations</t>
  </si>
  <si>
    <t>DS10.07.12 HAZEL WILKS</t>
  </si>
  <si>
    <t>LONDON-4</t>
  </si>
  <si>
    <t>Journal Import 74369019:</t>
  </si>
  <si>
    <t>Cost Management A 15368011 74369019</t>
  </si>
  <si>
    <t>30-APR-2019 Receiving GBP</t>
  </si>
  <si>
    <t>SP - DAC Beachcroft Annual Retainer payment 1.10.18 -  31.12.18 (Inv: 10210480)</t>
  </si>
  <si>
    <t>BRISTOL 1</t>
  </si>
  <si>
    <t>E1830</t>
  </si>
  <si>
    <t>LTPS - Costs</t>
  </si>
  <si>
    <t>E1833</t>
  </si>
  <si>
    <t>Employment Relations</t>
  </si>
  <si>
    <t>Beachcroft fees for updating HR policies.</t>
  </si>
  <si>
    <t>SP - Brachers for D. Bell services (Inv: 100205317 - SOU2762)</t>
  </si>
  <si>
    <t>BRACHERS LLP</t>
  </si>
  <si>
    <t>MAIDSTONE</t>
  </si>
  <si>
    <t>E35461</t>
  </si>
  <si>
    <t>NHS 111 Set-up (Tender_Contract)</t>
  </si>
  <si>
    <t>Journal Import 73511919:</t>
  </si>
  <si>
    <t>Payables A 15203575 73511919</t>
  </si>
  <si>
    <t>https://nww.einvoice-prod.sbs.nhs.uk:8179/invoicepdf/3176ab00-2f63-5752-99a7-f875a3327128</t>
  </si>
  <si>
    <t>E35610</t>
  </si>
  <si>
    <t>Infection Control</t>
  </si>
  <si>
    <t>ZZZ WOODMAN, JASON</t>
  </si>
  <si>
    <t>BARCLAY CARD PAYMENTS</t>
  </si>
  <si>
    <t>E35930</t>
  </si>
  <si>
    <t>7308</t>
  </si>
  <si>
    <t>Estates &amp; Facilities</t>
  </si>
  <si>
    <t>Legal Fees</t>
  </si>
  <si>
    <t>M01 FBP1 Barclaycard &amp; Precision pay Accruals</t>
  </si>
  <si>
    <t>Spreadsheet A 15422640 74638648</t>
  </si>
  <si>
    <t>RYD FIN BN 1920 01 009 Accrual GBP</t>
  </si>
  <si>
    <t>ZZZ NIKYAR, BILAL</t>
  </si>
  <si>
    <t>7308;WORTHING BOROUGH COUNC    WORTHING    ;Precision pay;Apr-19;</t>
  </si>
  <si>
    <t>Spreadsheet A 15429725 74691334</t>
  </si>
  <si>
    <t>RYD FIN BN 1920 01 013 Accrual GBP</t>
  </si>
  <si>
    <t>M01 FBP1 Corr of 009 Barclaycard &amp; Precision pay Accruals</t>
  </si>
  <si>
    <t>Spreadsheet A 15430695 74691181</t>
  </si>
  <si>
    <t>RYD FIN BN 1920 01 012 Accrual GBP</t>
  </si>
  <si>
    <t>7308;RYD FIN BN 1920 01 009 Accrual GBP;Precision pay;Apr-19;</t>
  </si>
  <si>
    <t>CAPSTICKS SOLICITORS-423158-0-https://nww.einvoice-prod.sbs.nhs.uk:8179/invoicepdf/3cb1bdde-661d-519a-ace8-1ad95f4ba79b</t>
  </si>
  <si>
    <t>CAPSTICKS SOLICITORS-423158-0-</t>
  </si>
  <si>
    <t>https://nww.einvoice-prod.sbs.nhs.uk:8179/invoicepdf/3cb1bdde-661d-519a-ace8-1ad95f4ba79b</t>
  </si>
  <si>
    <t>CAPSTICKS SOLICITORS-420781-0-https://nww.einvoice-prod.sbs.nhs.uk:8179/invoicepdf/357c6260-9476-5e18-89ae-d23e24b759e6</t>
  </si>
  <si>
    <t>CAPSTICKS SOLICITORS-420781-0-</t>
  </si>
  <si>
    <t>https://nww.einvoice-prod.sbs.nhs.uk:8179/invoicepdf/357c6260-9476-5e18-89ae-d23e24b759e6</t>
  </si>
  <si>
    <t>CAPSTICKS SOLICITORS-423162-0-https://nww.einvoice-prod.sbs.nhs.uk:8179/invoicepdf/c6221c14-dd50-5bf1-9c2e-8e96f9636f27</t>
  </si>
  <si>
    <t>CAPSTICKS SOLICITORS-423162-0-</t>
  </si>
  <si>
    <t>https://nww.einvoice-prod.sbs.nhs.uk:8179/invoicepdf/c6221c14-dd50-5bf1-9c2e-8e96f9636f27</t>
  </si>
  <si>
    <t>CAPSTICKS SOLICITORS-423131-0-https://nww.einvoice-prod.sbs.nhs.uk:8179/invoicepdf/719ba98a-bf51-5c8e-ad3e-81401db4f71e</t>
  </si>
  <si>
    <t>CAPSTICKS SOLICITORS-423131-0-</t>
  </si>
  <si>
    <t>https://nww.einvoice-prod.sbs.nhs.uk:8179/invoicepdf/719ba98a-bf51-5c8e-ad3e-81401db4f71e</t>
  </si>
  <si>
    <t>CAPSTICKS SOLICITORS-423160-0-https://nww.einvoice-prod.sbs.nhs.uk:8179/invoicepdf/739b3bb1-73fe-5e40-8da6-09ca73d1f71d</t>
  </si>
  <si>
    <t>CAPSTICKS SOLICITORS-423160-0-</t>
  </si>
  <si>
    <t>https://nww.einvoice-prod.sbs.nhs.uk:8179/invoicepdf/739b3bb1-73fe-5e40-8da6-09ca73d1f71d</t>
  </si>
  <si>
    <t>CAPSTICKS SOLICITORS-420778-0-https://nww.einvoice-prod.sbs.nhs.uk:8179/invoicepdf/83fd9be6-f36c-5750-9819-cc3369223a5d</t>
  </si>
  <si>
    <t>CAPSTICKS SOLICITORS-420778-0-</t>
  </si>
  <si>
    <t>https://nww.einvoice-prod.sbs.nhs.uk:8179/invoicepdf/83fd9be6-f36c-5750-9819-cc3369223a5d</t>
  </si>
  <si>
    <t>Journal Import 73383209:</t>
  </si>
  <si>
    <t>Payables A 15176549 73383209</t>
  </si>
  <si>
    <t>http://nww.docserv.wyss.nhs.uk/synergyiim/dist/?val=1055233_7995375_20190328143542</t>
  </si>
  <si>
    <t>Journal Import 73426882:</t>
  </si>
  <si>
    <t>Payables A 15186698 73426882</t>
  </si>
  <si>
    <t>Journal Import 74318569:</t>
  </si>
  <si>
    <t>Payables A 15359844 74318569</t>
  </si>
  <si>
    <t>https://nww.einvoice-prod.sbs.nhs.uk:8179/invoicepdf/d46d553b-d9a1-57f7-9f4d-24e9b9208186</t>
  </si>
  <si>
    <t>Bognor Ambulance Station To Sublease To SCAS - Capsticks Invoice 3403677 - 25//07/2018</t>
  </si>
  <si>
    <t>Godalming Ambulance Station - Capsticks Invoice 400311 - 11/06/2018</t>
  </si>
  <si>
    <t>Godalming Ambulance Station Adverse Possession - Capsticks Invoice 410889 - 25/10/2018</t>
  </si>
  <si>
    <t>Pulborough Ambulance Station Sale - Invoice 317543 - 20/12/2017</t>
  </si>
  <si>
    <t>Bognor Ambulance Station To Sublease To SCAS - Capsticks Invoice 317542 - 20/12/2017</t>
  </si>
  <si>
    <t>Godalming Ambulance Station - Capsticks Invoice 413787 - 27/11/2018</t>
  </si>
  <si>
    <t>Nexus House Fit Out - JCT Intermediate Amendments - Capsticks Invoice 416895 - 07/01/19</t>
  </si>
  <si>
    <t>Pulborough Ambulance Station Sale - Invoice 400306 - 11/06/2018</t>
  </si>
  <si>
    <t>Lewes ACRP/ Ambulance Station Disposal - Invoice 299456 - 17/03/2017</t>
  </si>
  <si>
    <t>Hythe ACRP Licence Renewal - Capsticks Invoice 410893 - 25/10/2018</t>
  </si>
  <si>
    <t>Banstead MRC - Restrictive Covenant Review &amp; Advice, Plus Disbursements - Invoice 418074 Top Up to PO 165075012</t>
  </si>
  <si>
    <t>Orbital House /Ashford 111 fit out Licence for alterations @ 1,250 plus disbursements + VAT</t>
  </si>
  <si>
    <t>Hythe ACRP Licence Renewal - Capsticks Invoice 400310 - 11/06/2018</t>
  </si>
  <si>
    <t>Lewes ACRP/ Ambulance Station Disposal - Invoice 400298 -11/06/2018</t>
  </si>
  <si>
    <t>Secamb Overpayment Recovery Cases - Invoice 292181 - 21/11/16</t>
  </si>
  <si>
    <t>Secamb - General Estates Matters - Capsticks Invoice 420777 - 20/02/19</t>
  </si>
  <si>
    <t>Dorking Ambulance Station Access - Capsticks Invoice 423768 (22/3/2019)</t>
  </si>
  <si>
    <t>Hythe ACRP Licence Renewal - Capsticks Invoice 403681 - 25/07/2018</t>
  </si>
  <si>
    <t>Pulborough Ambulance Station Sale - Invoice 321673 - 27/02/2017</t>
  </si>
  <si>
    <t>Secamb Overpayment Recovery Cases - Invoice 290184 - 20/10/16</t>
  </si>
  <si>
    <t>Secamb - General Estates Matters - Capsticks Invoice 413788 - 27/11/2018</t>
  </si>
  <si>
    <t>Godalming Ambulance Station - Capsticks Invoice 403682 - 25/07/2018</t>
  </si>
  <si>
    <t>Secamb - General Estates Matters - Capsticks Invoice 410896 - 25/10/2018</t>
  </si>
  <si>
    <t>Banstead Aerial - Virgin Wayleave - Capsticks Invoice 289969 - 18/10/2016</t>
  </si>
  <si>
    <t>Godalming Ambulance Station - Capsticks Invoice 415390 - 19/12/18</t>
  </si>
  <si>
    <t>Seca Depot, Yeoman Way, Invoice 415393 - 19/12/2018</t>
  </si>
  <si>
    <t>Secamb - General Estates Matters - Capsticks Invoice 403684 - 25/07/2018</t>
  </si>
  <si>
    <t>Licence For Alterations at SECAMB, Depot, Yeoman Way - Invoice 418073</t>
  </si>
  <si>
    <t>Secamb - General Estates Matters - Capsticks Invoice 415391 - 19/12/18</t>
  </si>
  <si>
    <t>Dorking Ambulance Station Access - Capsticks Invoice 417605 - 14/1/19</t>
  </si>
  <si>
    <t>Licence for the alterations at Yeoman Way - Invoice 426022</t>
  </si>
  <si>
    <t>Sale of Epsom Ambulance Station to The Malins Group and Leaseback to Trust - Invoice 426021</t>
  </si>
  <si>
    <t>M01 FBP1 Accruals</t>
  </si>
  <si>
    <t>Spreadsheet A 15391414 74500943</t>
  </si>
  <si>
    <t>RYD FIN BN 1920 01 003 Accrual GBP</t>
  </si>
  <si>
    <t>Accrue LAKERS LLP Estates Advisory M01</t>
  </si>
  <si>
    <t>https://nww.einvoice-prod.sbs.nhs.uk:8179/invoicepdf/23c791c4-2fdb-5f1a-9b0f-be66adc0afe3</t>
  </si>
  <si>
    <t>Journal Import 73552181:</t>
  </si>
  <si>
    <t>Payables A 15214311 73552181</t>
  </si>
  <si>
    <t>LAKERS LLP</t>
  </si>
  <si>
    <t>https://nww.einvoice-prod.sbs.nhs.uk:8179/invoicepdf/307e06d5-8667-5bd5-ada5-a3f12f93b920</t>
  </si>
  <si>
    <t>https://nww.einvoice-prod.sbs.nhs.uk:8179/invoicepdf/f79383c0-b89c-5c21-affb-3bf6ef4e9127</t>
  </si>
  <si>
    <t>https://nww.einvoice-prod.sbs.nhs.uk:8179/invoicepdf/0dd5d720-6dfc-5489-81da-26914f60b589</t>
  </si>
  <si>
    <t>Steve Laker professional services  over multiple sites financial year - Invoice 941</t>
  </si>
  <si>
    <t>REIGATE</t>
  </si>
  <si>
    <t>Balcombe Road ACRP - Lease Renewal - Invoice 407822 - 2019</t>
  </si>
  <si>
    <t>East Grinstead ACRP Lease @ East Grinstead Fire Station</t>
  </si>
  <si>
    <t>Coxheath - Professional &amp; Legal Fees - Invoice 426014</t>
  </si>
  <si>
    <t>F8025</t>
  </si>
  <si>
    <t>Hailsham</t>
  </si>
  <si>
    <t>Journal Import 73874763:</t>
  </si>
  <si>
    <t>Payables A 15279328 73874763</t>
  </si>
  <si>
    <t>FLUDE COMMERCIAL</t>
  </si>
  <si>
    <t>http://nww.docserv.wyss.nhs.uk/synergyiim/dist/?val=1076938_8137770_20190412124917</t>
  </si>
  <si>
    <t>F8235</t>
  </si>
  <si>
    <t>Bognor South ACRP</t>
  </si>
  <si>
    <t>https://nww.einvoice-prod.sbs.nhs.uk:8179/invoicepdf/a24a596e-8971-5796-8052-c52d57834600</t>
  </si>
  <si>
    <t>Bognor South ACRP - Lease Works for new ACRP at Bognor Fire Station</t>
  </si>
  <si>
    <t>E35932</t>
  </si>
  <si>
    <t>Response Posts</t>
  </si>
  <si>
    <t>https://nww.einvoice-prod.sbs.nhs.uk:8179/invoicepdf/aba953f6-71c0-5da2-9914-a8100cbc09d4</t>
  </si>
  <si>
    <t>https://nww.einvoice-prod.sbs.nhs.uk:8179/invoicepdf/4feb7200-17b2-5cbc-b5ef-8ec68722bc6e</t>
  </si>
  <si>
    <t>https://nww.einvoice-prod.sbs.nhs.uk:8179/invoicepdf/a779c820-4d79-5b77-ac23-b56022c1b57d</t>
  </si>
  <si>
    <t>Legal and Professional Fees relating to East Grinstead AS - Invoice 407875A - Jan 2019</t>
  </si>
  <si>
    <t>F8178</t>
  </si>
  <si>
    <t>Balcombe Road ACRP</t>
  </si>
  <si>
    <t>CAPSTICKS SOLICITORS-4201776-0-https://nww.einvoice-prod.sbs.nhs.uk:8179/invoicepdf/b293e492-cac0-527e-bafe-43ad109f5dc4</t>
  </si>
  <si>
    <t>CAPSTICKS SOLICITORS-4201776-0-</t>
  </si>
  <si>
    <t>https://nww.einvoice-prod.sbs.nhs.uk:8179/invoicepdf/b293e492-cac0-527e-bafe-43ad109f5dc4</t>
  </si>
  <si>
    <t>E35960</t>
  </si>
  <si>
    <t>F8147</t>
  </si>
  <si>
    <t>Make Ready</t>
  </si>
  <si>
    <t>Make Ready - Chichester</t>
  </si>
  <si>
    <t>M02 FBP1 Accruals</t>
  </si>
  <si>
    <t>Spreadsheet A 15621802 75706396</t>
  </si>
  <si>
    <t>RYD FIN CAM 1920 02 024 Accrual GBP</t>
  </si>
  <si>
    <t>RYD MCCARTHY, CAROLE</t>
  </si>
  <si>
    <t>Accrue Missing costs Legal / Prof Fees M02</t>
  </si>
  <si>
    <t>Reverses "RYD FIN PK 002 - Accruals for FBP1; Apr 19 Accrual GBP" journal entry of "Spreadsheet A 15415574 74614413" batch from "APR-19".</t>
  </si>
  <si>
    <t>Reverses "RYD FIN PK 002 - Accruals for FBP1; Apr 19 Accrual"10-MAY-19 17:48:00 - 74747510</t>
  </si>
  <si>
    <t>Reverses "RYD FIN PK 002 - Accruals for FBP1; Apr 19 Accrual GBP"10-MAY-19 17:48:00</t>
  </si>
  <si>
    <t>Journal Import 74708718:</t>
  </si>
  <si>
    <t>Payables A 15431094 74708718</t>
  </si>
  <si>
    <t>MAY-19 Purchase Invoices GBP</t>
  </si>
  <si>
    <t>M02 FBP1 Accruals - Corporate</t>
  </si>
  <si>
    <t>Spreadsheet A 15621789 75705891</t>
  </si>
  <si>
    <t>RYD FIN CAM 1920 02 019 Accrual GBP</t>
  </si>
  <si>
    <t>7310;Legal Fees Accrual Contract based on budget;M02 May-19</t>
  </si>
  <si>
    <t>7310;Legal Fees Accrual Contract based on budget 2018-19;M02 May-19</t>
  </si>
  <si>
    <t>7310; CQC annual Fee -prepayment based on prepaid Non-PO invoice; CQC; http://nww.docserv.wyss.nhs.uk/Inter-NHS/PRD21RYD28048342518588.pdf; 42518588; M02</t>
  </si>
  <si>
    <t>7310; CQC annual Fee -prepayment based on prepaid Non-PO invoice; CQC;  42518588; M02</t>
  </si>
  <si>
    <t>http://nww.docserv.wyss.nhs.uk/Inter-NHS/PRD21RYD28048342518588.pdf;</t>
  </si>
  <si>
    <t>Reverses "RYD FIN KP 19/20 01 023 Accrual GBP" journal entry of "Spreadsheet A 15412016 74601191" batch from "APR-19".</t>
  </si>
  <si>
    <t>Reverses "RYD FIN KP 19/20 01 023 Accrual GBP"10-MAY-19 17:47:33 - 74747510</t>
  </si>
  <si>
    <t>Reverses "RYD FIN KP 19/20 01 023 Accrual GBP"10-MAY-19 17:47:33</t>
  </si>
  <si>
    <t>SBS RYD APR-19 VAT ADJUSTMENT JOURNAL</t>
  </si>
  <si>
    <t>Spreadsheet A 15611714 75657420</t>
  </si>
  <si>
    <t>SBS RYD APR-19 VAT ADJUSTMENT JOURNAL Adjustment GBP</t>
  </si>
  <si>
    <t>DAC BEACHCROFT LLP-10211560-4618.51-http://nww.docserv.wyss.nhs.uk/synergyiim/dist/?val=1088778_8215013_20190424144431</t>
  </si>
  <si>
    <t>DAC BEACHCROFT LLP-10211560-4618.51-</t>
  </si>
  <si>
    <t>Journal Import 75071370:</t>
  </si>
  <si>
    <t>Payables A 15484531 75071370</t>
  </si>
  <si>
    <t>CARE QUALITY COMMISSION</t>
  </si>
  <si>
    <t>Non-PO</t>
  </si>
  <si>
    <t>Non PO Invoice</t>
  </si>
  <si>
    <t>http://nww.docserv.wyss.nhs.uk/Inter-NHS/PRD21RYD28048342518588.pdf</t>
  </si>
  <si>
    <t>Journal Import 75268286:</t>
  </si>
  <si>
    <t>Payables A 15525621 75268286</t>
  </si>
  <si>
    <t>https://nww.einvoice-prod.sbs.nhs.uk:8179/invoicepdf/bacbe56e-6c20-5f43-8c5e-9007f372430c</t>
  </si>
  <si>
    <t>Journal Import 75446927:</t>
  </si>
  <si>
    <t>Payables A 15569637 75446927</t>
  </si>
  <si>
    <t>Cost Management A 15368011 74369019 2</t>
  </si>
  <si>
    <t>01-MAY-2019 Receiving GBP</t>
  </si>
  <si>
    <t>Journal Import 75534076:</t>
  </si>
  <si>
    <t>Cost Management A 15584521 75534076</t>
  </si>
  <si>
    <t>31-MAY-2019 Receiving GBP</t>
  </si>
  <si>
    <t>E35212</t>
  </si>
  <si>
    <t>HR Advisory Team</t>
  </si>
  <si>
    <t>M02 FBP1 Barclaycard &amp; Precision pay Accruals</t>
  </si>
  <si>
    <t>Spreadsheet A 15628773 75733231</t>
  </si>
  <si>
    <t>RYD FIN BN 1920 02 003 Accrual GBP</t>
  </si>
  <si>
    <t>7310;MARTIN SEARLE SOLICITORS;Barclaycard payments;May-19;</t>
  </si>
  <si>
    <t>CAPSTICKS SOLICITORS-423163-0-https://nww.einvoice-prod.sbs.nhs.uk:8179/invoicepdf/3176ab00-2f63-5752-99a7-f875a3327128</t>
  </si>
  <si>
    <t>CAPSTICKS SOLICITORS-423163-0-</t>
  </si>
  <si>
    <t>Spreadsheet A 15621791 75705927</t>
  </si>
  <si>
    <t>RYD FIN CAM 1920 02 023 Accrual GBP</t>
  </si>
  <si>
    <t>Accrue Legal Fees M02</t>
  </si>
  <si>
    <t>Reverses "RYD FIN BN 1920 01 009 Accrual GBP" journal entry of "Spreadsheet A 15422640 74638648" batch from "APR-19".</t>
  </si>
  <si>
    <t>Reverses "RYD FIN BN 1920 01 009 Accrual GBP"10-MAY-19 17:48:04 - 74747510</t>
  </si>
  <si>
    <t>Reverses "RYD FIN BN 1920 01 009 Accrual GBP"10-MAY-19 17:48:04</t>
  </si>
  <si>
    <t>Reverses "RYD FIN BN 1920 01 012 Accrual GBP" journal entry of "Spreadsheet A 15430695 74691181" batch from "APR-19".</t>
  </si>
  <si>
    <t>Reverses "RYD FIN BN 1920 01 012 Accrual GBP"10-MAY-19 17:48:28 - 74747510</t>
  </si>
  <si>
    <t>Reverses "RYD FIN BN 1920 01 012 Accrual GBP"10-MAY-19 17:48:28</t>
  </si>
  <si>
    <t>Reverses "RYD FIN BN 1920 01 013 Accrual GBP" journal entry of "Spreadsheet A 15429725 74691334" batch from "APR-19".</t>
  </si>
  <si>
    <t>Reverses "RYD FIN BN 1920 01 013 Accrual GBP"10-MAY-19 17:48:29 - 74747510</t>
  </si>
  <si>
    <t>Reverses "RYD FIN BN 1920 01 013 Accrual GBP"10-MAY-19 17:48:29</t>
  </si>
  <si>
    <t>BARCLAYCARD PRECISION APR 19</t>
  </si>
  <si>
    <t>Spreadsheet A 15567643 75441954</t>
  </si>
  <si>
    <t>SBSCM JW RYD 001 MAY 19 Adjustment GBP</t>
  </si>
  <si>
    <t>CAPSTICKS SOLICITORS-426015-0-https://nww.einvoice-prod.sbs.nhs.uk:8179/invoicepdf/d46d553b-d9a1-57f7-9f4d-24e9b9208186</t>
  </si>
  <si>
    <t>CAPSTICKS SOLICITORS-426015-0-</t>
  </si>
  <si>
    <t>CAPSTICKS SOLICITORS-423768-0-http://nww.docserv.wyss.nhs.uk/synergyiim/dist/?val=1055233_7995375_20190328143542</t>
  </si>
  <si>
    <t>CAPSTICKS SOLICITORS-423768-0-</t>
  </si>
  <si>
    <t>Journal Import 74415294:</t>
  </si>
  <si>
    <t>Payables A 15371458 74415294</t>
  </si>
  <si>
    <t>https://nww.einvoice-prod.sbs.nhs.uk:8179/invoicepdf/767f2219-c116-5d94-86e4-321521185b16</t>
  </si>
  <si>
    <t>Accrue LAKERS LLP Estates Advisory  M02</t>
  </si>
  <si>
    <t>Reverses "RYD FIN BN 1920 01 003 Accrual GBP" journal entry of "Spreadsheet A 15391414 74500943" batch from "APR-19".</t>
  </si>
  <si>
    <t>Reverses "RYD FIN BN 1920 01 003 Accrual GBP"10-MAY-19 17:47:18 - 74747510</t>
  </si>
  <si>
    <t>Reverses "RYD FIN BN 1920 01 003 Accrual GBP"10-MAY-19 17:47:18</t>
  </si>
  <si>
    <t>Capital M02 Adjustments</t>
  </si>
  <si>
    <t>Spreadsheet A 15562515 75403131</t>
  </si>
  <si>
    <t>RYD FIN RSM 1920 02 002 Adjustment GBP Adjustment GBP</t>
  </si>
  <si>
    <t>RYD MURPHY, RACHEL</t>
  </si>
  <si>
    <t>Lakers - 950 - https://nww.einvoice-prod.sbs.nhs.uk:8179/invoicepdf/15381c47-f3a5-5ee1-b31c-92a157f10ea7</t>
  </si>
  <si>
    <t>Lakers - 950 -</t>
  </si>
  <si>
    <t>https://nww.einvoice-prod.sbs.nhs.uk:8179/invoicepdf/15381c47-f3a5-5ee1-b31c-92a157f10ea7</t>
  </si>
  <si>
    <t>Spreadsheet A 15568545 75429936</t>
  </si>
  <si>
    <t>RYD FIN RSM 1920 02 007 Adjustment GBP Adjustment GBP</t>
  </si>
  <si>
    <t>Lakers - 949 - https://nww.einvoice-prod.sbs.nhs.uk:8179/invoicepdf/307e06d5-8667-5bd5-ada5-a3f12f93b920</t>
  </si>
  <si>
    <t>Lakers - 949 -</t>
  </si>
  <si>
    <t>CAPSTICKS SOLICITORS-423128-0-https://nww.einvoice-prod.sbs.nhs.uk:8179/invoicepdf/23c791c4-2fdb-5f1a-9b0f-be66adc0afe3</t>
  </si>
  <si>
    <t>CAPSTICKS SOLICITORS-423128-0-</t>
  </si>
  <si>
    <t>https://nww.einvoice-prod.sbs.nhs.uk:8179/invoicepdf/aad1f2e0-bbd2-51f7-b9bd-330e81d692b4</t>
  </si>
  <si>
    <t>https://nww.einvoice-prod.sbs.nhs.uk:8179/invoicepdf/0adce01d-217c-55e8-923a-6173925a8c73</t>
  </si>
  <si>
    <t>Journal Import 74458153:</t>
  </si>
  <si>
    <t>Payables A 15382574 74458153</t>
  </si>
  <si>
    <t>Journal Import 74658633:</t>
  </si>
  <si>
    <t>Payables A 15422218 74658633</t>
  </si>
  <si>
    <t>Journal Import 74704520:</t>
  </si>
  <si>
    <t>Payables A 15430106 74704520</t>
  </si>
  <si>
    <t>https://nww.einvoice-prod.sbs.nhs.uk:8179/invoicepdf/27e3ed50-79e0-57e5-858a-200091cb37b6</t>
  </si>
  <si>
    <t>https://nww.einvoice-prod.sbs.nhs.uk:8179/invoicepdf/9892620e-d380-57a4-b7b0-9c0fd61b1112</t>
  </si>
  <si>
    <t>Journal Import 75307951:</t>
  </si>
  <si>
    <t>Payables A 15534539 75307951</t>
  </si>
  <si>
    <t>ELMBRIDGE BOROUGH COUNCIL</t>
  </si>
  <si>
    <t>603431042604195037INV</t>
  </si>
  <si>
    <t>http://nww.docserv.wyss.nhs.uk/synergyiim/dist/?val=1130976_8458300_20190520161123</t>
  </si>
  <si>
    <t>CAPSTICKS SOLICITORS-423157-0-https://nww.einvoice-prod.sbs.nhs.uk:8179/invoicepdf/a24a596e-8971-5796-8052-c52d57834600</t>
  </si>
  <si>
    <t>CAPSTICKS SOLICITORS-423157-0-</t>
  </si>
  <si>
    <t>https://nww.einvoice-prod.sbs.nhs.uk:8179/invoicepdf/6e7c2f19-a9f6-53c9-9a4b-8a6e5f3ab578</t>
  </si>
  <si>
    <t>Journal Import 75305326:</t>
  </si>
  <si>
    <t>Payables A 15533643 75305326</t>
  </si>
  <si>
    <t>https://nww.einvoice-prod.sbs.nhs.uk:8179/invoicepdf/3ce89a0a-6658-5151-9d8f-c8ee6e275079</t>
  </si>
  <si>
    <t>Journal Import 75492896:</t>
  </si>
  <si>
    <t>Payables A 15581439 75492896</t>
  </si>
  <si>
    <t>https://nww.einvoice-prod.sbs.nhs.uk:8179/invoicepdf/6dc0b282-fd18-5e4e-b4ae-1fa0eb500ecb</t>
  </si>
  <si>
    <t>Journal Import 74611442:</t>
  </si>
  <si>
    <t>Payables A 15415493 74611442</t>
  </si>
  <si>
    <t>Capsticks additional fees of 2,750, plus VAT and disbursements regarding: The potential claims against the landlord and SSE. (Soakaway and Electrical Cable) at the Tangmere MRC site as advised by email/ J Flower</t>
  </si>
  <si>
    <t>FBP1 Accruals</t>
  </si>
  <si>
    <t>Spreadsheet A 15838438 76725273</t>
  </si>
  <si>
    <t>RYD FIN CAM 1920 03 022 Accrual GBP</t>
  </si>
  <si>
    <t>7310;Accrue Missing costs Legal / Prof Fees M03</t>
  </si>
  <si>
    <t>Reverses "RYD FIN CAM 1920 02 024 Accrual GBP" journal entry of "Spreadsheet A 15621802 75706396" batch from "MAY-19".</t>
  </si>
  <si>
    <t>Reverses "RYD FIN CAM 1920 02 024 Accrual GBP"11-JUN-19 17:48:44 - 75918047</t>
  </si>
  <si>
    <t>Reverses "RYD FIN CAM 1920 02 024 Accrual GBP"11-JUN-19 17:48:44</t>
  </si>
  <si>
    <t>Trust Local Payments</t>
  </si>
  <si>
    <t>Local Payments</t>
  </si>
  <si>
    <t>Created from Manual Payment Process</t>
  </si>
  <si>
    <t>Manual Payment Local Payments A 2809701 75683031</t>
  </si>
  <si>
    <t>Manual Payment Trust Local Payments GBP</t>
  </si>
  <si>
    <t>303974 - Mark Shaw through Payment Request Number: 136368</t>
  </si>
  <si>
    <t>Mark Shaw</t>
  </si>
  <si>
    <t>External lawyer's fees for attending Pre Inquest Review</t>
  </si>
  <si>
    <t>FASTER PAYMENT - SALARIES</t>
  </si>
  <si>
    <t>RYDRWAQAR</t>
  </si>
  <si>
    <t>M03 FBP1 Accruals</t>
  </si>
  <si>
    <t>Spreadsheet A 15823827 76662838</t>
  </si>
  <si>
    <t>RYD FIN BN 1920 03 015 Accrual GBP</t>
  </si>
  <si>
    <t>Journal Import 76232781:</t>
  </si>
  <si>
    <t>Payables A 15737417 76232781</t>
  </si>
  <si>
    <t>JUN-19 Purchase Invoices GBP</t>
  </si>
  <si>
    <t>FBP1 Accruals - Corporate</t>
  </si>
  <si>
    <t>Spreadsheet A 15817462 76629568</t>
  </si>
  <si>
    <t>RYD FIN CAM 1920 03 010 Accrual GBP</t>
  </si>
  <si>
    <t>7310;Legal Fees Accrual Contract based on budget;M03 Jun-19</t>
  </si>
  <si>
    <t>7310;Legal Fees Accrual Contract based on budget 2018-19;M03 Jun-19</t>
  </si>
  <si>
    <t>7310;DAC BEACHCROFT LLPPO to be closed 165078185 SP - DAC Beachcroft investigation invoices approved by Wayne Donaldson (Inv: 1387134 &amp; 1393495);M03 Jun-19</t>
  </si>
  <si>
    <t>7310;DAC BEACHCROFT LLPPO to be closed 165076761 SP - DAC Beachcroft Annual Retainer payment 1.10.18 -  31.12.18 (Inv: 10210480);M03 Jun-19</t>
  </si>
  <si>
    <t>Spreadsheet A 15825547 76658936</t>
  </si>
  <si>
    <t>RYD FIN CAM 1920 03 013 Accrual GBP</t>
  </si>
  <si>
    <t>7310; 7310;DATA PROTECTION FEE:ICO.GOV.UK;Barclaycard payments;Jun-19;; ICO Information Commissioner's Office; ; ; M03</t>
  </si>
  <si>
    <t>7310; CQC annual Fee -prepayment based on prepaid Non-PO invoice; CQC; http://nww.docserv.wyss.nhs.uk/Inter-NHS/PRD21RYD28048342518588.pdf; 42518588; M03</t>
  </si>
  <si>
    <t>7310; CQC annual Fee -prepayment based on prepaid Non-PO invoice; CQC;  42518588; M03</t>
  </si>
  <si>
    <t>M03 FBP1 Barclaycard-Precision accruals</t>
  </si>
  <si>
    <t>Spreadsheet A 15817441 76629329</t>
  </si>
  <si>
    <t>RYD FIN BN 1920 03 013 Accrual GBP</t>
  </si>
  <si>
    <t>7310;DATA PROTECTION FEE:ICO.GOV.UK;Barclaycard payments;Jun-19;</t>
  </si>
  <si>
    <t>Reverses "RYD FIN CAM 1920 02 019 Accrual GBP" journal entry of "Spreadsheet A 15621789 75705891" batch from "MAY-19".</t>
  </si>
  <si>
    <t>Reverses "RYD FIN CAM 1920 02 019 Accrual GBP"11-JUN-19 17:48:39 - 75918047</t>
  </si>
  <si>
    <t>Reverses "RYD FIN CAM 1920 02 019 Accrual GBP"11-JUN-19 17:48:39</t>
  </si>
  <si>
    <t>MS SOLICITORS LTD</t>
  </si>
  <si>
    <t>http://nww.docserv.wyss.nhs.uk/synergyiim/dist/?val=1178930_8769501_20190618143940</t>
  </si>
  <si>
    <t>Journal Import 76270024:</t>
  </si>
  <si>
    <t>Payables A 15744410 76270024</t>
  </si>
  <si>
    <t>http://nww.docserv.wyss.nhs.uk/synergyiim/dist/?val=1182604_8792204_20190620114708</t>
  </si>
  <si>
    <t>Journal Import 76389340:</t>
  </si>
  <si>
    <t>Payables A 15770427 76389340</t>
  </si>
  <si>
    <t>http://nww.docserv.wyss.nhs.uk/synergyiim/dist/?val=1188598_8826622_20190624164800</t>
  </si>
  <si>
    <t>Cost Management A 15584521 75534076 2</t>
  </si>
  <si>
    <t>01-JUN-2019 Receiving GBP</t>
  </si>
  <si>
    <t>Journal Import 76509517:</t>
  </si>
  <si>
    <t>Cost Management A 15787163 76509517</t>
  </si>
  <si>
    <t>28-JUN-2019 Receiving GBP</t>
  </si>
  <si>
    <t>SP - DAC Beachcroft investigation invoices approved by Wayne Donaldson (Inv: 1387134 &amp; 1393495)</t>
  </si>
  <si>
    <t>E1831</t>
  </si>
  <si>
    <t>LTPS - Damages</t>
  </si>
  <si>
    <t>Journal Import 76269719:</t>
  </si>
  <si>
    <t>Receivables A 15742398 76269719</t>
  </si>
  <si>
    <t>JUN-19 Misc Receipts GBP</t>
  </si>
  <si>
    <t>SBSEFT0306198252438A</t>
  </si>
  <si>
    <t>PAYMENT FROM DESCRIPTION: NHS LA REFERENCE:**NOT FOUND DETAILS,UNABLE TO BANK LOGIN SH040619**APPLIED AS PER EMAIL.PI21/06/19</t>
  </si>
  <si>
    <t>SBSEFT1006198265208A</t>
  </si>
  <si>
    <t>PAYMENT FROM DESCRIPTION: NHS LA REFERENCE:**NO REMITT,NO PREV.PAYMENT,EMAILTO CLIENT SH110619**APPLIED AS PER EMAIL.PI21/06/19</t>
  </si>
  <si>
    <t>Reverses "RYD FIN BN 1920 02 003 Accrual GBP" journal entry of "Spreadsheet A 15628773 75733231" batch from "MAY-19".</t>
  </si>
  <si>
    <t>Reverses "RYD FIN BN 1920 02 003 Accrual GBP"11-JUN-19 17:48:52 - 75918047</t>
  </si>
  <si>
    <t>Reverses "RYD FIN BN 1920 02 003 Accrual GBP"11-JUN-19 17:48:52</t>
  </si>
  <si>
    <t>BARCLAYCARD COMMERCIAL MAY 19</t>
  </si>
  <si>
    <t>Spreadsheet A 15717402 76135718</t>
  </si>
  <si>
    <t>SBSCM JW RYD 002 JUN 19 Adjustment GBP</t>
  </si>
  <si>
    <t>Reverses "RYD FIN CAM 1920 02 023 Accrual GBP" journal entry of "Spreadsheet A 15621791 75705927" batch from "MAY-19".</t>
  </si>
  <si>
    <t>Reverses "RYD FIN CAM 1920 02 023 Accrual GBP"11-JUN-19 17:48:43 - 75918047</t>
  </si>
  <si>
    <t>Reverses "RYD FIN CAM 1920 02 023 Accrual GBP"11-JUN-19 17:48:43</t>
  </si>
  <si>
    <t>SBS RYD MAY-19 VAT ADJUSTMENT JOURNAL</t>
  </si>
  <si>
    <t>Spreadsheet A 15817430 76629216</t>
  </si>
  <si>
    <t>SBS RYD MAY-19 VAT ADJUSTMENT JOURNAL Adjustment GBP</t>
  </si>
  <si>
    <t>SSC BERNAT, MIRIBELA</t>
  </si>
  <si>
    <t>SBS RYD May-19 Reversal VAT Adjustment Journal</t>
  </si>
  <si>
    <t>Spreadsheet A 15824897 76662610</t>
  </si>
  <si>
    <t>SBS RYD May-19 Reversal VAT Adjustment Journal Adjustment GBP</t>
  </si>
  <si>
    <t>ZZZ URANKAR, SURAJ</t>
  </si>
  <si>
    <t>SBS RYD May-19 VAT Adjustment journal</t>
  </si>
  <si>
    <t>Spreadsheet A 15826212 76673751</t>
  </si>
  <si>
    <t>SBS RYD May-19 VAT Adjustment journal Adjustment GBP</t>
  </si>
  <si>
    <t>Journal Import 75659230:</t>
  </si>
  <si>
    <t>Payables A 15612715 75659230</t>
  </si>
  <si>
    <t>https://nww.einvoice-prod.sbs.nhs.uk:8179/invoicepdf/73e295cd-4c4d-57b8-a92b-b17fec0379be</t>
  </si>
  <si>
    <t>Journal Import 75815868:</t>
  </si>
  <si>
    <t>Payables A 15644479 75815868</t>
  </si>
  <si>
    <t>https://nww.einvoice-prod.sbs.nhs.uk:8179/invoicepdf/bd64785b-fed3-5066-8fd6-0534f4d61f7f</t>
  </si>
  <si>
    <t>https://nww.einvoice-prod.sbs.nhs.uk:8179/invoicepdf/887058ac-e5c4-58a6-83ed-4f93028069de</t>
  </si>
  <si>
    <t>https://nww.einvoice-prod.sbs.nhs.uk:8179/invoicepdf/0c0d91ff-9c7e-524a-9e74-fc2452e6fe15</t>
  </si>
  <si>
    <t>https://nww.einvoice-prod.sbs.nhs.uk:8179/invoicepdf/59aa382a-e253-55e6-9d01-37fb2a1b3bad</t>
  </si>
  <si>
    <t>https://nww.einvoice-prod.sbs.nhs.uk:8179/invoicepdf/f269d668-fe81-5554-8652-4551dc1d7174</t>
  </si>
  <si>
    <t>https://nww.einvoice-prod.sbs.nhs.uk:8179/invoicepdf/0a6521cc-aeb5-5966-930f-75934d7a5668</t>
  </si>
  <si>
    <t>https://nww.einvoice-prod.sbs.nhs.uk:8179/invoicepdf/d704689d-36aa-5440-878e-3dcfe9679b81</t>
  </si>
  <si>
    <t>Journal Import 76469992:</t>
  </si>
  <si>
    <t>Payables A 15785445 76469992</t>
  </si>
  <si>
    <t>https://nww.einvoice-prod.sbs.nhs.uk:8179/invoicepdf/50d60fea-1cea-5bda-ad9c-779130504d86</t>
  </si>
  <si>
    <t>Journal Import 76499918:</t>
  </si>
  <si>
    <t>Payables A 15787686 76499918</t>
  </si>
  <si>
    <t>Secamb - Bexhill Ambulance Station - Surrender of Lease - Invoice 430677 (Invoice attached)</t>
  </si>
  <si>
    <t>Secamb -Acquisition of MBS Warehouse, Gillingham - Invoice 430680 (attached)</t>
  </si>
  <si>
    <t>Banstead MRC - Restrictive Covenant Review and Advice, Plus Disbursements - Invoice 428697</t>
  </si>
  <si>
    <t>Secamb -Licence to occupy Rushmoor - Invoice 430681 (attached)</t>
  </si>
  <si>
    <t>Worthing - Licence for alteractions at Yeoman Way - Invoice 428696</t>
  </si>
  <si>
    <t>Secamb - General Estates Matters - Invoice 430675 (Invoice attached)</t>
  </si>
  <si>
    <t>Manual Payment Local Payments A 2825580 76022986</t>
  </si>
  <si>
    <t>304745 - Capsticks Solicitors LLP through Payment Request Number: 136840</t>
  </si>
  <si>
    <t>Capsticks Solicitors LLP</t>
  </si>
  <si>
    <t>Advance Rent for Quarter Commencing on Date of Lease -Midhurst Fire Station - Lease (TXF/SXR/117800)</t>
  </si>
  <si>
    <t>Accrue Missing costs Legal / Prof Fees M03</t>
  </si>
  <si>
    <t>Journal Import 75662778:</t>
  </si>
  <si>
    <t>Payables A 15612791 75662778</t>
  </si>
  <si>
    <t>https://nww.einvoice-prod.sbs.nhs.uk:8179/invoicepdf/fb54b9a9-4294-580a-af75-05540118d16a</t>
  </si>
  <si>
    <t>https://nww.einvoice-prod.sbs.nhs.uk:8179/invoicepdf/e747b0b8-fb06-5be8-8529-5cc2ccd2be7f</t>
  </si>
  <si>
    <t>E35941</t>
  </si>
  <si>
    <t>F8316</t>
  </si>
  <si>
    <t>Estates - Fleet</t>
  </si>
  <si>
    <t>Eastbourne Commissioning Centre</t>
  </si>
  <si>
    <t>Journal Import 76239971:</t>
  </si>
  <si>
    <t>Payables A 15736509 76239971</t>
  </si>
  <si>
    <t>CR407825</t>
  </si>
  <si>
    <t>PO IS 165066262</t>
  </si>
  <si>
    <t>https://nww.einvoice-prod.sbs.nhs.uk:8179/invoicepdf/a0ec6451-70b6-5bde-8fae-ffcd66beb42d</t>
  </si>
  <si>
    <t>Prepare the lease renewal for 14c Lister Road, Eastbourne - Additional Costs</t>
  </si>
  <si>
    <t>FBP1 Accruals - Final Accruals</t>
  </si>
  <si>
    <t>Spreadsheet A 16077675 77834783</t>
  </si>
  <si>
    <t>RYD FIN CAM 1920 04 020 Accrual GBP</t>
  </si>
  <si>
    <t>7310;Legal ServicesM04 Final Accruals M05</t>
  </si>
  <si>
    <t>Reverses "RYD FIN CAM 1920 03 022 Accrual GBP" journal entry of "Spreadsheet A 15838438 76725273" batch from "JUN-19".</t>
  </si>
  <si>
    <t>Reverses "RYD FIN CAM 1920 03 022 Accrual GBP"09-JUL-19 17:51:23 - 76886284</t>
  </si>
  <si>
    <t>Reverses "RYD FIN CAM 1920 03 022 Accrual GBP"09-JUL-19 17:51:23</t>
  </si>
  <si>
    <t>FBP1 Adjustments - 2018-19 Adjustments to Prior Year code</t>
  </si>
  <si>
    <t>Spreadsheet A 16043377 77699961</t>
  </si>
  <si>
    <t>RYD FIN CAM 1920 04 004 Adjustment GBP</t>
  </si>
  <si>
    <t>7310;Legal/Prof Fees;2018-19 Accrual Reversal Accrual;M04 Jul-19;0</t>
  </si>
  <si>
    <t>Reverses "RYD FIN BN 1920 03 015 Accrual GBP" journal entry of "Spreadsheet A 15823827 76662838" batch from "JUN-19".</t>
  </si>
  <si>
    <t>Reverses "RYD FIN BN 1920 03 015 Accrual GBP"09-JUL-19 17:50:43 - 76886284</t>
  </si>
  <si>
    <t>Reverses "RYD FIN BN 1920 03 015 Accrual GBP"09-JUL-19 17:50:43</t>
  </si>
  <si>
    <t>Spreadsheet A 16068532 77786491</t>
  </si>
  <si>
    <t>RYD FIN CAM 1920 04 013 Accrual GBP</t>
  </si>
  <si>
    <t>7310;Legal Fees Accrual Contract based on budget;M04 Jul-19</t>
  </si>
  <si>
    <t>7310;ICO Information Commissioner's Office;43556 Prepayment 7310;DATA PROTECTION FEE:ICO.GOV.UK;Barclaycard payments;Jun-19;;;Apr-19</t>
  </si>
  <si>
    <t>7310;CQC;Start Date Prepayment CQC annual Fee;http://nww.docserv.wyss.nhs.uk/Inter-NHS/PRD21RYD28048342518588.pdf;Apr-19</t>
  </si>
  <si>
    <t>7310;CQC;Start Date Prepayment CQC annual Fee;</t>
  </si>
  <si>
    <t>http://nww.docserv.wyss.nhs.uk/Inter-NHS/PRD21RYD28048342518588.pdf;Apr-19</t>
  </si>
  <si>
    <t>Reverses "RYD FIN BN 1920 03 013 Accrual GBP" journal entry of "Spreadsheet A 15817441 76629329" batch from "JUN-19".</t>
  </si>
  <si>
    <t>Reverses "RYD FIN BN 1920 03 013 Accrual GBP"09-JUL-19 17:50:20 - 76886284</t>
  </si>
  <si>
    <t>Reverses "RYD FIN BN 1920 03 013 Accrual GBP"09-JUL-19 17:50:20</t>
  </si>
  <si>
    <t>Reverses "RYD FIN CAM 1920 03 010 Accrual GBP" journal entry of "Spreadsheet A 15817462 76629568" batch from "JUN-19".</t>
  </si>
  <si>
    <t>Reverses "RYD FIN CAM 1920 03 010 Accrual GBP"09-JUL-19 17:50:21 - 76886284</t>
  </si>
  <si>
    <t>Reverses "RYD FIN CAM 1920 03 010 Accrual GBP"09-JUL-19 17:50:21</t>
  </si>
  <si>
    <t>Reverses "RYD FIN CAM 1920 03 013 Accrual GBP" journal entry of "Spreadsheet A 15825547 76658936" batch from "JUN-19".</t>
  </si>
  <si>
    <t>Reverses "RYD FIN CAM 1920 03 013 Accrual GBP"09-JUL-19 17:50:38 - 76886284</t>
  </si>
  <si>
    <t>Reverses "RYD FIN CAM 1920 03 013 Accrual GBP"09-JUL-19 17:50:38</t>
  </si>
  <si>
    <t>BARCLAYCARD COMMERCIAL JUN 19</t>
  </si>
  <si>
    <t>Spreadsheet A 16009506 77511956</t>
  </si>
  <si>
    <t>SBSCM JW RYD 002 JUL 19 Adjustment GBP</t>
  </si>
  <si>
    <t>7310;CAPSTICKS SOLICITORS;2018-19 PO accrual reversal Receiving;M04 Jul-19;0</t>
  </si>
  <si>
    <t>7310;REED SPECIALIST RECRUITMENT LTD;2018-19 PO accrual reversal Receiving;M04 Jul-19;0</t>
  </si>
  <si>
    <t>7310;SBS RYD MAR-19 VAT ADJUSTMENT JOURNAL Adjustment GBP;2018-19 expenduture Adjustment;M04 Jul-19;http://nww.docserv.wyss.nhs.uk/synergyiim/dist/?val=1042237_7903011_20190320173356</t>
  </si>
  <si>
    <t>7310;SBS RYD MAR-19 VAT ADJUSTMENT JOURNAL Adjustment GBP;2018-19 expenduture Adjustment;M04 Jul-19;</t>
  </si>
  <si>
    <t>7310;SBS RYD APR-19 VAT ADJUSTMENT JOURNAL Adjustment GBP;2018-19 expenduture Adjustment;M04 Jul-19;http://nww.docserv.wyss.nhs.uk/synergyiim/dist/?val=1088778_8215013_20190424144431</t>
  </si>
  <si>
    <t>7310;SBS RYD APR-19 VAT ADJUSTMENT JOURNAL Adjustment GBP;2018-19 expenduture Adjustment;M04 Jul-19;</t>
  </si>
  <si>
    <t>7310;Legal Fees;2018-19 Accrual Reversal Accrual;M04 Jul-19;0</t>
  </si>
  <si>
    <t>7310;DAC BEACHCROFT LLP;2018-19 expenduture Purchase Invoices;M04 Jul-19;http://nww.docserv.wyss.nhs.uk/synergyiim/dist/?val=1088778_8215013_20190424144431</t>
  </si>
  <si>
    <t>7310;DAC BEACHCROFT LLP;2018-19 expenduture Purchase Invoices;M04 Jul-19;</t>
  </si>
  <si>
    <t>7310;DAC BEACHCROFT LLP;2018-19 expenduture Purchase Invoices;M04 Jul-19;http://nww.docserv.wyss.nhs.uk/synergyiim/dist/?val=1182604_8792204_20190620114708</t>
  </si>
  <si>
    <t>Journal Import 76727755:</t>
  </si>
  <si>
    <t>Receivables A 15839434 76727755</t>
  </si>
  <si>
    <t>JUL-19 Misc Receipts GBP</t>
  </si>
  <si>
    <t>SBSEFT0307198334606A</t>
  </si>
  <si>
    <t>PAYMENT FROM DESCRIPTION: HMCTS/CENTRALISED REFERENCE: AQXZ&amp;/18022867K WK**APPLIED AS PER PREVIOUS RECEIPT CONFIRMATION EMAIL HAS BEEN SENT TRUST SA04072019**</t>
  </si>
  <si>
    <t>Journal Import 77414457:</t>
  </si>
  <si>
    <t>Payables A 15982727 77414457</t>
  </si>
  <si>
    <t>JUL-19 Purchase Invoices GBP</t>
  </si>
  <si>
    <t>https://nww.einvoice-prod.sbs.nhs.uk:8179/invoicepdf/95424e7a-54d9-56e1-8c8f-680a008bfec8</t>
  </si>
  <si>
    <t>https://nww.einvoice-prod.sbs.nhs.uk:8179/invoicepdf/0aa992bb-dd1c-5476-9c39-a5fb57f7aef5</t>
  </si>
  <si>
    <t>Journal Import 77575084:</t>
  </si>
  <si>
    <t>Payables A 16018824 77575084</t>
  </si>
  <si>
    <t>Cost Management A 15787163 76509517 2</t>
  </si>
  <si>
    <t>01-JUL-2019 Receiving GBP</t>
  </si>
  <si>
    <t>Journal Import 77620373:</t>
  </si>
  <si>
    <t>Cost Management A 16024388 77620373</t>
  </si>
  <si>
    <t>31-JUL-2019 Receiving GBP</t>
  </si>
  <si>
    <t>7310;BRACHERS LLP;2018-19 PO accrual reversal Receiving;M04 Jul-19;0</t>
  </si>
  <si>
    <t>7310;DAC BEACHCROFT LLP;2018-19 PO accrual reversal Receiving;M04 Jul-19;0</t>
  </si>
  <si>
    <t>Journal Import 76683135:</t>
  </si>
  <si>
    <t>Receivables A 15834393 76683135</t>
  </si>
  <si>
    <t>SBSEFT1306198271282A</t>
  </si>
  <si>
    <t>PAYMENT FROM DESCRIPTION: CAPSTICKS CLNT REFERENCE: REFUND SAS1825**NO DETAILS FOUND, HAVE TO EMAIL TRUST SH140619**APPLIED AS PER EMAIL ATTACHED SA03072019**</t>
  </si>
  <si>
    <t>Journal Import 76588980:</t>
  </si>
  <si>
    <t>Payables A 15806573 76588980</t>
  </si>
  <si>
    <t>https://nww.einvoice-prod.sbs.nhs.uk:8179/invoicepdf/b0874f89-4384-55e7-a82b-c275f483735a</t>
  </si>
  <si>
    <t>https://nww.einvoice-prod.sbs.nhs.uk:8179/invoicepdf/0ccba364-5b3c-59e4-b5f4-ccf982db634f</t>
  </si>
  <si>
    <t>https://nww.einvoice-prod.sbs.nhs.uk:8179/invoicepdf/ac62a006-33b5-503e-a69f-c39f64067200</t>
  </si>
  <si>
    <t>Journal Import 76633739:</t>
  </si>
  <si>
    <t>Payables A 15817829 76633739</t>
  </si>
  <si>
    <t>Journal Import 76967236:</t>
  </si>
  <si>
    <t>Payables A 15884686 76967236</t>
  </si>
  <si>
    <t>https://nww.einvoice-prod.sbs.nhs.uk:8179/invoicepdf/adaaf5b0-7c3f-51a1-b41c-32d77ff1e606</t>
  </si>
  <si>
    <t>Journal Import 77000784:</t>
  </si>
  <si>
    <t>Payables A 15893500 77000784</t>
  </si>
  <si>
    <t>Journal Import 77375804:</t>
  </si>
  <si>
    <t>Payables A 15974815 77375804</t>
  </si>
  <si>
    <t>https://nww.einvoice-prod.sbs.nhs.uk:8179/invoicepdf/604f2670-581d-51bb-9c9f-092324dd8519</t>
  </si>
  <si>
    <t>Journal Import 77470672:</t>
  </si>
  <si>
    <t>Payables A 15995482 77470672</t>
  </si>
  <si>
    <t>https://nww.einvoice-prod.sbs.nhs.uk:8179/invoicepdf/ed0ae9c9-e73b-5789-824d-0f67d5a91040</t>
  </si>
  <si>
    <t>https://nww.einvoice-prod.sbs.nhs.uk:8179/invoicepdf/34d0518d-24fa-5113-8dd2-47c45e3cf18b</t>
  </si>
  <si>
    <t>Journal Import 77619532:</t>
  </si>
  <si>
    <t>Payables A 16026138 77619532</t>
  </si>
  <si>
    <t>https://nww.einvoice-prod.sbs.nhs.uk:8179/invoicepdf/d1da1282-8703-525c-82bc-a249a94d6fe0</t>
  </si>
  <si>
    <t>Seca Depot, Yeoman Way, Invoice 433310 - 15/07/2019</t>
  </si>
  <si>
    <t xml:space="preserve"> Bexhill Ambulance Station Surrender  Invoices: 430677 - 16/6/19</t>
  </si>
  <si>
    <t xml:space="preserve"> Bexhill Ambulance Station Surrender  Invoices: 433311 - 15/7/19</t>
  </si>
  <si>
    <t>Legal and Professional Fees - Licence to Occupy At Rushmoor - Invoice 430681 (15/7/2019)</t>
  </si>
  <si>
    <t>Secamb - General Estates Matters - Unbilled Time - 6000</t>
  </si>
  <si>
    <t>Legal and Professional Fees - Licence to Occupy At Rushmoor - Invoice 433316 (7/5/19)</t>
  </si>
  <si>
    <t>Seca Depot, Yeoman Way, Invoice 428696 - 17/05/2019</t>
  </si>
  <si>
    <t>Journal Import 76734686:</t>
  </si>
  <si>
    <t>Payables A 15842465 76734686</t>
  </si>
  <si>
    <t>https://nww.einvoice-prod.sbs.nhs.uk:8179/invoicepdf/9423345a-8a50-5628-93e7-b15d1f8ae983</t>
  </si>
  <si>
    <t>https://nww.einvoice-prod.sbs.nhs.uk:8179/invoicepdf/e29c469a-5179-50ce-b4af-6cb9fec93d63</t>
  </si>
  <si>
    <t>Journal Import 77499809:</t>
  </si>
  <si>
    <t>Payables A 16010512 77499809</t>
  </si>
  <si>
    <t>https://nww.einvoice-prod.sbs.nhs.uk:8179/invoicepdf/6930aa66-3baa-54fe-b234-f79280d3919e</t>
  </si>
  <si>
    <t>433312V2</t>
  </si>
  <si>
    <t>https://nww.einvoice-prod.sbs.nhs.uk:8179/invoicepdf/82faa25a-bd05-5fee-84e8-481e443b2771</t>
  </si>
  <si>
    <t>https://nww.einvoice-prod.sbs.nhs.uk:8179/invoicepdf/2ce062ef-a441-5816-9d83-5df5c8199f1a</t>
  </si>
  <si>
    <t>Legal costs for the 12 month Extension of existing Reigate ACRP lease</t>
  </si>
  <si>
    <t>https://nww.einvoice-prod.sbs.nhs.uk:8179/invoicepdf/b4896c04-1095-53b4-a306-327a74924766</t>
  </si>
  <si>
    <t>Spreadsheet A 16307725 78878608</t>
  </si>
  <si>
    <t>RYD FIN CAM 1920 05 031 Accrual GBP</t>
  </si>
  <si>
    <t>7310;;M05 Final Accruals Trust Board Conferences and Seminars Aug-19</t>
  </si>
  <si>
    <t>Reverses "RYD FIN CAM 1920 04 020 Accrual GBP" journal entry of "Spreadsheet A 16077675 77834783" batch from "JUL-19".</t>
  </si>
  <si>
    <t>Reverses "RYD FIN CAM 1920 04 020 Accrual GBP"09-AUG-19 18:02:19 - 77954102</t>
  </si>
  <si>
    <t>Reverses "RYD FIN CAM 1920 04 020 Accrual GBP"09-AUG-19 18:02:19</t>
  </si>
  <si>
    <t>Manual Payment Local Payments A 2910379 78059725</t>
  </si>
  <si>
    <t>310349 - Mrs N Mitchell through Payment Request Number: 140010</t>
  </si>
  <si>
    <t>Mrs N Mitchell</t>
  </si>
  <si>
    <t>Claim for forced entry at property</t>
  </si>
  <si>
    <t>RYDKSTEER</t>
  </si>
  <si>
    <t>Spreadsheet A 16300085 78848217</t>
  </si>
  <si>
    <t>RYD FIN CAM 1920 05 028 Accrual GBP</t>
  </si>
  <si>
    <t>AUG-19 Purchase Invoices GBP</t>
  </si>
  <si>
    <t>Journal Import 78036088:</t>
  </si>
  <si>
    <t>Payables A 16119768 78036088</t>
  </si>
  <si>
    <t>7310;Legal Fees Accrual Contract based on budget;M05 Aug-19</t>
  </si>
  <si>
    <t>Reverses "RYD FIN CAM 1920 04 013 Accrual GBP" journal entry of "Spreadsheet A 16068532 77786491" batch from "JUL-19".</t>
  </si>
  <si>
    <t>Reverses "RYD FIN CAM 1920 04 013 Accrual GBP"09-AUG-19 18:01:58 - 77954102</t>
  </si>
  <si>
    <t>Reverses "RYD FIN CAM 1920 04 013 Accrual GBP"09-AUG-19 18:01:58</t>
  </si>
  <si>
    <t>Journal Import 77836382:</t>
  </si>
  <si>
    <t>Receivables A 16080448 77836382</t>
  </si>
  <si>
    <t>AUG-19 Misc Receipts GBP</t>
  </si>
  <si>
    <t>SBSEFT0508198422974A</t>
  </si>
  <si>
    <t>PAYMENT FROM DESCRIPTION: HMCTS/CENTRALISED REFERENCE: M. CLARKE REFUND**APPLIED AS PER PREVIOUS RECEIPT CONFIRMATION EMAIL SENT TO TRUST SA06082019**</t>
  </si>
  <si>
    <t>Journal Import 78422256:</t>
  </si>
  <si>
    <t>Payables A 16202455 78422256</t>
  </si>
  <si>
    <t>http://nww.docserv.wyss.nhs.uk/synergyiim/dist/?val=1281917_9413747_20190822121044</t>
  </si>
  <si>
    <t>Cost Management A 16024388 77620373 2</t>
  </si>
  <si>
    <t>01-AUG-2019 Receiving GBP</t>
  </si>
  <si>
    <t>Journal Import 78640179:</t>
  </si>
  <si>
    <t>Cost Management A 16250184 78640179</t>
  </si>
  <si>
    <t>30-AUG-2019 Receiving GBP</t>
  </si>
  <si>
    <t>SBS RYD JUL-19 VAT ADJUSTMENT JOURNAL</t>
  </si>
  <si>
    <t>Spreadsheet A 16298769 78835958</t>
  </si>
  <si>
    <t>SBS RYD JUL-19 VAT ADJUSTMENT JOURNAL Adjustment GBP</t>
  </si>
  <si>
    <t>CAPSTICKS SOLICITORS-418065-0-https://nww.einvoice-prod.sbs.nhs.uk:8179/invoicepdf/adaaf5b0-7c3f-51a1-b41c-32d77ff1e606</t>
  </si>
  <si>
    <t>CAPSTICKS SOLICITORS-418065-0-</t>
  </si>
  <si>
    <t>CAPSTICKS SOLICITORS-430679-0-https://nww.einvoice-prod.sbs.nhs.uk:8179/invoicepdf/50d60fea-1cea-5bda-ad9c-779130504d86</t>
  </si>
  <si>
    <t>CAPSTICKS SOLICITORS-430679-0-</t>
  </si>
  <si>
    <t>CAPSTICKS SOLICITORS-415393-0-https://nww.einvoice-prod.sbs.nhs.uk:8179/invoicepdf/604f2670-581d-51bb-9c9f-092324dd8519</t>
  </si>
  <si>
    <t>CAPSTICKS SOLICITORS-415393-0-</t>
  </si>
  <si>
    <t>CAPSTICKS SOLICITORS-OR12_835-418065-25.08-https://nww.einvoice-prod.sbs.nhs.uk:8179/invoicepdf/adaaf5b0-7c3f-51a1-b41c-32d77ff1e606</t>
  </si>
  <si>
    <t>CAPSTICKS SOLICITORS-OR12_835-418065-25.08-</t>
  </si>
  <si>
    <t>Journal Import 77660838:</t>
  </si>
  <si>
    <t>Payables A 16033650 77660838</t>
  </si>
  <si>
    <t>Journal Import 77702936:</t>
  </si>
  <si>
    <t>Payables A 16045566 77702936</t>
  </si>
  <si>
    <t>https://nww.einvoice-prod.sbs.nhs.uk:8179/invoicepdf/097c0771-62a9-5bcb-ba27-68d51d310ff2</t>
  </si>
  <si>
    <t>Journal Import 77706005:</t>
  </si>
  <si>
    <t>Payables A 16044739 77706005</t>
  </si>
  <si>
    <t>https://nww.einvoice-prod.sbs.nhs.uk:8179/invoicepdf/7ea93b79-367b-5091-b433-1f1f52f69ee0</t>
  </si>
  <si>
    <t>https://nww.einvoice-prod.sbs.nhs.uk:8179/invoicepdf/5f9566a8-bfff-5955-8486-855a000b0c3d</t>
  </si>
  <si>
    <t>https://nww.einvoice-prod.sbs.nhs.uk:8179/invoicepdf/94b31a24-3ef7-5b1a-98f1-b50db3f8824c</t>
  </si>
  <si>
    <t>https://nww.einvoice-prod.sbs.nhs.uk:8179/invoicepdf/5d9d6d6e-840a-5cdb-b6bb-f7377590532d</t>
  </si>
  <si>
    <t>https://nww.einvoice-prod.sbs.nhs.uk:8179/invoicepdf/7e758090-3f4a-541b-b9d6-c590e8dfab86</t>
  </si>
  <si>
    <t>https://nww.einvoice-prod.sbs.nhs.uk:8179/invoicepdf/85d8392a-9a4f-5300-978f-e6fb3f4f8ef4</t>
  </si>
  <si>
    <t>Capital M05 Adjustments</t>
  </si>
  <si>
    <t>Spreadsheet A 16298017 78844764</t>
  </si>
  <si>
    <t>RYD FIN RSM 1920 05 008 Adjustment GBP Adjustment GBP</t>
  </si>
  <si>
    <t>Lakers - 953 - https://nww.einvoice-prod.sbs.nhs.uk:8179/invoicepdf/f599729a-c301-55ff-8119-806f0dcfb53f</t>
  </si>
  <si>
    <t>Lakers - 953 -</t>
  </si>
  <si>
    <t>https://nww.einvoice-prod.sbs.nhs.uk:8179/invoicepdf/f599729a-c301-55ff-8119-806f0dcfb53f</t>
  </si>
  <si>
    <t>Lakers - 954 - https://nww.einvoice-prod.sbs.nhs.uk:8179/invoicepdf/7fc7a132-0448-5a30-8d82-7ad7b04e3516</t>
  </si>
  <si>
    <t>Lakers - 954 -</t>
  </si>
  <si>
    <t>https://nww.einvoice-prod.sbs.nhs.uk:8179/invoicepdf/7fc7a132-0448-5a30-8d82-7ad7b04e3516</t>
  </si>
  <si>
    <t>Lakers - 952 - https://nww.einvoice-prod.sbs.nhs.uk:8179/invoicepdf/9423345a-8a50-5628-93e7-b15d1f8ae983</t>
  </si>
  <si>
    <t>Lakers - 952 -</t>
  </si>
  <si>
    <t>Lakers - 951 - https://nww.einvoice-prod.sbs.nhs.uk:8179/invoicepdf/fb54b9a9-4294-580a-af75-05540118d16a</t>
  </si>
  <si>
    <t>Lakers - 951 -</t>
  </si>
  <si>
    <t>Journal Import 77755459:</t>
  </si>
  <si>
    <t>Payables A 16065487 77755459</t>
  </si>
  <si>
    <t>STREATHERS SOLICITORS LLP</t>
  </si>
  <si>
    <t>DLWAT217B46536</t>
  </si>
  <si>
    <t>http://nww.docserv.wyss.nhs.uk/synergyiim/dist/?val=1259591_9275869_20190808162122</t>
  </si>
  <si>
    <t>PO raised to reconcile remaining fees invoiced against PO No: 165042377.  Please match this to PO: 165042377.</t>
  </si>
  <si>
    <t>CAPSTICKS SOLICITORS-430678-0-https://nww.einvoice-prod.sbs.nhs.uk:8179/invoicepdf/e747b0b8-fb06-5be8-8529-5cc2ccd2be7f</t>
  </si>
  <si>
    <t>CAPSTICKS SOLICITORS-430678-0-</t>
  </si>
  <si>
    <t>00113</t>
  </si>
  <si>
    <t>Buildings - Planning Fees</t>
  </si>
  <si>
    <t>Journal Import 77956543:</t>
  </si>
  <si>
    <t>Payables A 16099746 77956543</t>
  </si>
  <si>
    <t>LANDMARK INFORMATION GROUP LTD</t>
  </si>
  <si>
    <t>http://nww.docserv.wyss.nhs.uk/synergyiim/dist/?val=1256665_9255976_20190807142932</t>
  </si>
  <si>
    <t>FBP1 Accruals - CEO</t>
  </si>
  <si>
    <t>Spreadsheet A 16507654 79823811</t>
  </si>
  <si>
    <t>RYD FIN CAM 1920 09 017 Accrual GBP</t>
  </si>
  <si>
    <t>7310;M06 Legal / Prof Fees Recruitment Agency Fees;Sep-19</t>
  </si>
  <si>
    <t>Reverses "RYD FIN CAM 1920 05 031 Accrual GBP" journal entry of "Spreadsheet A 16307725 78878608" batch from "AUG-19".</t>
  </si>
  <si>
    <t>Reverses "RYD FIN CAM 1920 05 031 Accrual GBP"10-SEP-19 18:03:07 - 79016492</t>
  </si>
  <si>
    <t>Reverses "RYD FIN CAM 1920 05 031 Accrual GBP"10-SEP-19 18:03:07</t>
  </si>
  <si>
    <t>Spreadsheet A 16505229 79817475</t>
  </si>
  <si>
    <t>RYD FIN CAM 1920 09 016 Accrual GBP</t>
  </si>
  <si>
    <t>Reverses "RYD FIN CAM 1920 05 028 Accrual GBP" journal entry of "Spreadsheet A 16300085 78848217" batch from "AUG-19".</t>
  </si>
  <si>
    <t>Reverses "RYD FIN CAM 1920 05 028 Accrual GBP"10-SEP-19 18:02:54 - 79016492</t>
  </si>
  <si>
    <t>Reverses "RYD FIN CAM 1920 05 028 Accrual GBP"10-SEP-19 18:02:54</t>
  </si>
  <si>
    <t>7310;2019-20 Legal Fees Accrual Contract based on budget - Lakers LLP;M06 Sep-19</t>
  </si>
  <si>
    <t>7310;DAC Beachcroft;43646 Accrual 2019-20 Annual Retainer;https://nww.docserv.wyss.nhs.uk/synergyiim/docviewer.aspx?t=d&amp;val=1317280_9620594_20190916155915;Jan-00</t>
  </si>
  <si>
    <t>7310;DAC Beachcroft;43646 Accrual 2019-20 Annual Retainer;</t>
  </si>
  <si>
    <t>https://nww.docserv.wyss.nhs.uk/synergyiim/docviewer.aspx?t=d&amp;val=1317280_9620594_20190916155915;Jan-00</t>
  </si>
  <si>
    <t>7310;2019-20 Legal Fees Accrual Contract based on budget;M06 Sep-19</t>
  </si>
  <si>
    <t>7310;DAC BEACHCROFT LLPPO to be closed 165076761 SP - DAC Beachcroft Annual Retainer payment 1.10.18 -  31.12.18 (Inv: 10210480);M06 Sep-19</t>
  </si>
  <si>
    <t>Journal Import 78857279:</t>
  </si>
  <si>
    <t>Receivables A 16307427 78857279</t>
  </si>
  <si>
    <t>SEP-19 Misc Receipts GBP</t>
  </si>
  <si>
    <t>SBSEFT0409198504190A</t>
  </si>
  <si>
    <t>PAYMENT FROM DESCRIPTION: HMCTS/CENTRALISED REFERENCE: C0RT&amp;/18022867K WK**APPLIED AS PER PREVIOUS RECEIPT CONFIRMATION EMAIL SENT SA05092019**</t>
  </si>
  <si>
    <t>Journal Import 79296577:</t>
  </si>
  <si>
    <t>Receivables A 16401436 79296577</t>
  </si>
  <si>
    <t>RYDFINRR000999-24</t>
  </si>
  <si>
    <t>RYD SUSSEX FINANCE PETTY CASH</t>
  </si>
  <si>
    <t>RYDFINRR000999-21</t>
  </si>
  <si>
    <t>RYDFINRR000999-25</t>
  </si>
  <si>
    <t>Journal Import 79020553:</t>
  </si>
  <si>
    <t>Payables A 16343452 79020553</t>
  </si>
  <si>
    <t>SEP-19 Purchase Invoices GBP</t>
  </si>
  <si>
    <t>https://nww.einvoice-prod.sbs.nhs.uk:8179/invoicepdf/3c886002-a361-5143-b675-ddd911fbe5ba</t>
  </si>
  <si>
    <t>https://nww.einvoice-prod.sbs.nhs.uk:8179/invoicepdf/0b998de8-c5a5-569b-90e0-d4ce331705a4</t>
  </si>
  <si>
    <t>Journal Import 79184610:</t>
  </si>
  <si>
    <t>Payables A 16381503 79184610</t>
  </si>
  <si>
    <t>https://nww.einvoice-prod.sbs.nhs.uk:8179/invoicepdf/1d12b11b-9766-5806-a610-7281c7469ff3</t>
  </si>
  <si>
    <t>Journal Import 79213699:</t>
  </si>
  <si>
    <t>Payables A 16381641 79213699</t>
  </si>
  <si>
    <t>Journal Import 79255805:</t>
  </si>
  <si>
    <t>Payables A 16389663 79255805</t>
  </si>
  <si>
    <t>http://nww.docserv.wyss.nhs.uk/synergyiim/dist/?val=1317280_9620594_20190916155915</t>
  </si>
  <si>
    <t>Cost Management A 16250184 78640179 2</t>
  </si>
  <si>
    <t>01-SEP-2019 Receiving GBP</t>
  </si>
  <si>
    <t>Journal Import 79693072:</t>
  </si>
  <si>
    <t>Cost Management A 16482193 79693072</t>
  </si>
  <si>
    <t>30-SEP-2019 Receiving GBP</t>
  </si>
  <si>
    <t>E35400</t>
  </si>
  <si>
    <t>Strategic Partnerships</t>
  </si>
  <si>
    <t>https://nww.einvoice-prod.sbs.nhs.uk:8179/invoicepdf/eb1e37a4-4bf8-5a8b-8303-5647d9f4477b</t>
  </si>
  <si>
    <t>Journal Import 79105199:</t>
  </si>
  <si>
    <t>Payables A 16360557 79105199</t>
  </si>
  <si>
    <t>https://nww.einvoice-prod.sbs.nhs.uk:8179/invoicepdf/08edbbe6-3c82-59c7-b7cc-9f0a05dfa031</t>
  </si>
  <si>
    <t>Journal Import 79132810:</t>
  </si>
  <si>
    <t>Payables A 16361554 79132810</t>
  </si>
  <si>
    <t>https://nww.einvoice-prod.sbs.nhs.uk:8179/invoicepdf/b69f673f-300c-594f-9abf-b40a3367684a</t>
  </si>
  <si>
    <t>https://nww.einvoice-prod.sbs.nhs.uk:8179/invoicepdf/72eb534d-f810-568b-bd64-b10d484c711e</t>
  </si>
  <si>
    <t>https://nww.einvoice-prod.sbs.nhs.uk:8179/invoicepdf/393eeb22-e108-5d11-bf14-a22451e8521c</t>
  </si>
  <si>
    <t>https://nww.einvoice-prod.sbs.nhs.uk:8179/invoicepdf/1941a7ab-3d47-53cb-b463-6b5dfb5171df</t>
  </si>
  <si>
    <t>Journal Import 79367823:</t>
  </si>
  <si>
    <t>Payables A 16411553 79367823</t>
  </si>
  <si>
    <t>https://nww.einvoice-prod.sbs.nhs.uk:8179/invoicepdf/b51ffda3-742f-594f-8843-6e40b0c9e555</t>
  </si>
  <si>
    <t>Journal Import 79370610:</t>
  </si>
  <si>
    <t>Payables A 16409794 79370610</t>
  </si>
  <si>
    <t>Journal Import 79681834:</t>
  </si>
  <si>
    <t>Payables A 16482740 79681834</t>
  </si>
  <si>
    <t>https://nww.einvoice-prod.sbs.nhs.uk:8179/invoicepdf/393db529-16e1-5fe8-89fb-1f10cac6d16c</t>
  </si>
  <si>
    <t>Orbital House /Ashford 111 fit out Licence for alterations - Invoice 436183</t>
  </si>
  <si>
    <t>Orbital House /Ashford 111 fit out Licence for alterations - Invoice 438423</t>
  </si>
  <si>
    <t xml:space="preserve"> Bexhill Ambulance Station Surrender  Invoices: 438421</t>
  </si>
  <si>
    <t>Legal and Professional Fees - Licence to Occupy At Rushmoor - Invoice 438424</t>
  </si>
  <si>
    <t>Legal Fees (Capsticks) - NHS PS</t>
  </si>
  <si>
    <t>Journal Import 79015919:</t>
  </si>
  <si>
    <t>Payables A 16335722 79015919</t>
  </si>
  <si>
    <t>https://nww.einvoice-prod.sbs.nhs.uk:8179/invoicepdf/dba2812d-2ed4-5b4b-988d-ba25bd79167a</t>
  </si>
  <si>
    <t>https://nww.einvoice-prod.sbs.nhs.uk:8179/invoicepdf/85539207-789f-5524-aaf4-d435c81ae580</t>
  </si>
  <si>
    <t>Journal Import 79608327:</t>
  </si>
  <si>
    <t>Payables A 16465438 79608327</t>
  </si>
  <si>
    <t>https://nww.einvoice-prod.sbs.nhs.uk:8179/invoicepdf/ba966f10-e6c1-5a06-8db4-1b779d9627d9</t>
  </si>
  <si>
    <t>Bognor South ACRP Capsticks Top up - Invoice 438416 - Sep 2019</t>
  </si>
  <si>
    <t>E35940</t>
  </si>
  <si>
    <t>Estates - HQ and EOC</t>
  </si>
  <si>
    <t>Professional Charges - HQ - Invoice 438414</t>
  </si>
  <si>
    <t>https://nww.einvoice-prod.sbs.nhs.uk:8179/invoicepdf/0667e635-0cc4-5cb9-8e8f-0b35663d09bc</t>
  </si>
  <si>
    <t>Spreadsheet A 16759308 81019709</t>
  </si>
  <si>
    <t>RYD FIN CAM 1920 07 015 Accrual GBP</t>
  </si>
  <si>
    <t>7310;M06 Legal / Prof Fees Recruitment Agency Fees;Oct-19</t>
  </si>
  <si>
    <t>Reverses "RYD FIN CAM 1920 09 017 Accrual GBP" journal entry of "Spreadsheet A 16507654 79823811" batch from "SEP-19".</t>
  </si>
  <si>
    <t>Reverses "RYD FIN CAM 1920 09 017 Accrual GBP"09-OCT-19 18:02:34 - 80038872</t>
  </si>
  <si>
    <t>Reverses "RYD FIN CAM 1920 09 017 Accrual GBP"09-OCT-19 18:02:34</t>
  </si>
  <si>
    <t>Spreadsheet A 16748387 80970396</t>
  </si>
  <si>
    <t>RYD FIN CAM 1920 07 013 Accrual GBP</t>
  </si>
  <si>
    <t>Reverses "RYD FIN CAM 1920 09 016 Accrual GBP" journal entry of "Spreadsheet A 16505229 79817475" batch from "SEP-19".</t>
  </si>
  <si>
    <t>Reverses "RYD FIN CAM 1920 09 016 Accrual GBP"09-OCT-19 18:02:15 - 80038872</t>
  </si>
  <si>
    <t>Reverses "RYD FIN CAM 1920 09 016 Accrual GBP"09-OCT-19 18:02:15</t>
  </si>
  <si>
    <t>OCT-19 Purchase Invoices GBP</t>
  </si>
  <si>
    <t>Spreadsheet A 16759307 81019612</t>
  </si>
  <si>
    <t>RYD FIN CAM 1920 07 014 Accrual GBP</t>
  </si>
  <si>
    <t>7310;2019-20 Legal Fees Accrual Contract based on budget;M07 Oct-19</t>
  </si>
  <si>
    <t>SBS RYD SEP-19 VAT ADJUSTMENT JOURNAL</t>
  </si>
  <si>
    <t>Spreadsheet A 16715103 80837443</t>
  </si>
  <si>
    <t>SBS RYD SEP-19 VAT ADJUSTMENT JOURNAL Adjustment GBP</t>
  </si>
  <si>
    <t>SSC BLATTI, FRANCESCO</t>
  </si>
  <si>
    <t>DAC BEACHCROFT LLP-OR12_53657-2243969-15039.59-http://nww.docserv.wyss.nhs.uk/synergyiim/dist/?val=1317280_9620594_20190916155915</t>
  </si>
  <si>
    <t>DAC BEACHCROFT LLP-OR12_53657-2243969-15039.59-</t>
  </si>
  <si>
    <t>Journal Import 79873293:</t>
  </si>
  <si>
    <t>Receivables A 16524420 79873293</t>
  </si>
  <si>
    <t>OCT-19 Misc Receipts GBP</t>
  </si>
  <si>
    <t>SBSEFT0310198587687A</t>
  </si>
  <si>
    <t>PAYMENT FROM DESCRIPTION: HMCTS/CENTRALISED REFERENCE: M. CLARKE REFUND**APPLIED AS PER PREVIOUS RECEIPT CONFIRMATION EMAIL SENT TO TRUST SA04102019**</t>
  </si>
  <si>
    <t>Journal Import 80358161:</t>
  </si>
  <si>
    <t>Payables A 16616687 80358161</t>
  </si>
  <si>
    <t>INVESTIGATIONS BY DESIGN LTD</t>
  </si>
  <si>
    <t>I00516</t>
  </si>
  <si>
    <t>http://nww.docserv.wyss.nhs.uk/synergyiim/dist/?val=1369886_9915317_20191017162816</t>
  </si>
  <si>
    <t>Cost Management A 16482193 79693072 2</t>
  </si>
  <si>
    <t>01-OCT-2019 Receiving GBP</t>
  </si>
  <si>
    <t>Journal Import 80803508:</t>
  </si>
  <si>
    <t>Cost Management A 16710288 80803508</t>
  </si>
  <si>
    <t>31-OCT-2019 Receiving GBP</t>
  </si>
  <si>
    <t>Journal Import 80793442:</t>
  </si>
  <si>
    <t>Payables A 16709965 80793442</t>
  </si>
  <si>
    <t>https://nww.einvoice-prod.sbs.nhs.uk:8179/invoicepdf/42fe221d-8514-502f-9ee6-21690e6e8848</t>
  </si>
  <si>
    <t>SBS RYD AUG-19 VAT ADJUSTMENT JOURNAL</t>
  </si>
  <si>
    <t>Spreadsheet A 16507293 79821673</t>
  </si>
  <si>
    <t>SBS RYD AUG-19 VAT ADJUSTMENT JOURNAL Adjustment GBP</t>
  </si>
  <si>
    <t>SSC OFFEI-ESSAH, HENRY</t>
  </si>
  <si>
    <t>CAPSTICKS SOLICITORS-433314-0-https://nww.einvoice-prod.sbs.nhs.uk:8179/invoicepdf/ed0ae9c9-e73b-5789-824d-0f67d5a91040</t>
  </si>
  <si>
    <t>CAPSTICKS SOLICITORS-433314-0-</t>
  </si>
  <si>
    <t>CAPSTICKS SOLICITORS-433306-0-https://nww.einvoice-prod.sbs.nhs.uk:8179/invoicepdf/6930aa66-3baa-54fe-b234-f79280d3919e</t>
  </si>
  <si>
    <t>CAPSTICKS SOLICITORS-433306-0-</t>
  </si>
  <si>
    <t>Journal Import 79736193:</t>
  </si>
  <si>
    <t>Payables A 16487785 79736193</t>
  </si>
  <si>
    <t>https://nww.einvoice-prod.sbs.nhs.uk:8179/invoicepdf/a461d34f-67c0-5951-9ad6-d593eadf632e</t>
  </si>
  <si>
    <t>https://nww.einvoice-prod.sbs.nhs.uk:8179/invoicepdf/48865ea7-0048-5a61-8b77-f72948427524</t>
  </si>
  <si>
    <t>https://nww.einvoice-prod.sbs.nhs.uk:8179/invoicepdf/2e074dd4-9a50-5834-b207-25457a16a23e</t>
  </si>
  <si>
    <t>https://nww.einvoice-prod.sbs.nhs.uk:8179/invoicepdf/d916846a-1230-58d1-95a1-ff4cf574fcfb</t>
  </si>
  <si>
    <t>https://nww.einvoice-prod.sbs.nhs.uk:8179/invoicepdf/59380702-b7c6-537b-9341-95df36ba5775</t>
  </si>
  <si>
    <t>https://nww.einvoice-prod.sbs.nhs.uk:8179/invoicepdf/c47eb86c-2732-5a43-930d-a4cea20796fe</t>
  </si>
  <si>
    <t>Journal Import 79784649:</t>
  </si>
  <si>
    <t>Payables A 16498849 79784649</t>
  </si>
  <si>
    <t>Journal Import 79825866:</t>
  </si>
  <si>
    <t>Payables A 16508706 79825866</t>
  </si>
  <si>
    <t>7310;LAKERS LLP;Accrue Estates Legal Costs M07 Oct-19</t>
  </si>
  <si>
    <t>Capital M07 Adjustments</t>
  </si>
  <si>
    <t>Spreadsheet A 16739032 80922449</t>
  </si>
  <si>
    <t>RYD FIN RSM 1920 07 001 Adjustment GBP Adjustment GBP</t>
  </si>
  <si>
    <t>Lakers - https://nww.einvoice-prod.sbs.nhs.uk:8179/invoicepdf/1170369f-8875-53de-8165-8a43a9377e55</t>
  </si>
  <si>
    <t>Lakers -</t>
  </si>
  <si>
    <t>https://nww.einvoice-prod.sbs.nhs.uk:8179/invoicepdf/1170369f-8875-53de-8165-8a43a9377e55</t>
  </si>
  <si>
    <t>FBP1 Adjustments - Prior Year</t>
  </si>
  <si>
    <t>Spreadsheet A 16759309 81019735</t>
  </si>
  <si>
    <t>RYD FIN CAM 1920 07 016 Adjustment GBP</t>
  </si>
  <si>
    <t>;0;2018-19 Expenditure Purchase Invoices;M07 Oct-19;https://nww.einvoice-prod.sbs.nhs.uk:8179/invoicepdf/307e06d5-8667-5bd5-ada5-a3f12f93b920</t>
  </si>
  <si>
    <t>;0;2018-19 Expenditure Purchase Invoices;M07 Oct-19;</t>
  </si>
  <si>
    <t>STREATHERS SOLICITORS LLP-DLWAT217B46536-0-http://nww.docserv.wyss.nhs.uk/synergyiim/dist/?val=1259591_9275869_20190808162122</t>
  </si>
  <si>
    <t>STREATHERS SOLICITORS LLP-DLWAT217B46536-0-</t>
  </si>
  <si>
    <t>https://nww.einvoice-prod.sbs.nhs.uk:8179/invoicepdf/268da1b9-207d-5646-9a8f-94684ef0a18d</t>
  </si>
  <si>
    <t>Journal Import 79997039:</t>
  </si>
  <si>
    <t>Payables A 16545956 79997039</t>
  </si>
  <si>
    <t>https://nww.einvoice-prod.sbs.nhs.uk:8179/invoicepdf/1763b49e-e132-55f1-9546-40f8e1348761</t>
  </si>
  <si>
    <t>LANDMARK INFORMATION GROUP LTD-1621076-0-http://nww.docserv.wyss.nhs.uk/synergyiim/dist/?val=1256665_9255976_20190807142932</t>
  </si>
  <si>
    <t>LANDMARK INFORMATION GROUP LTD-1621076-0-</t>
  </si>
  <si>
    <t>M08 FBP1 CEO Accruals</t>
  </si>
  <si>
    <t>Spreadsheet A 16967619 82023410</t>
  </si>
  <si>
    <t>RYD FIN BAN 1920 08 020 Accrual GBP</t>
  </si>
  <si>
    <t>7310;M08 Legal / Prof Fees Recruitment Agency Fees;Nov-19</t>
  </si>
  <si>
    <t>Reverses "RYD FIN CAM 1920 07 015 Accrual GBP" journal entry of "Spreadsheet A 16759308 81019709" batch from "OCT-19".</t>
  </si>
  <si>
    <t>Reverses "RYD FIN CAM 1920 07 015 Accrual GBP"11-NOV-19 17:57:40 - 81192528</t>
  </si>
  <si>
    <t>Reverses "RYD FIN CAM 1920 07 015 Accrual GBP"11-NOV-19 17:57:40</t>
  </si>
  <si>
    <t>Journal Import 81803162:</t>
  </si>
  <si>
    <t>Payables A 16916936 81803162</t>
  </si>
  <si>
    <t>NOV-19 Purchase Invoices GBP</t>
  </si>
  <si>
    <t>https://nww.einvoice-prod.sbs.nhs.uk:8179/invoicepdf/2415513c-e58e-5666-9f49-5fd7d1811ff3</t>
  </si>
  <si>
    <t>Spreadsheet A 16965553 82019563</t>
  </si>
  <si>
    <t>RYD FIN CAM 1920 08 014 Accrual GBP</t>
  </si>
  <si>
    <t>Reverses "RYD FIN CAM 1920 07 013 Accrual GBP" journal entry of "Spreadsheet A 16748387 80970396" batch from "OCT-19".</t>
  </si>
  <si>
    <t>Reverses "RYD FIN CAM 1920 07 013 Accrual GBP"11-NOV-19 17:57:00 - 81192528</t>
  </si>
  <si>
    <t>Reverses "RYD FIN CAM 1920 07 013 Accrual GBP"11-NOV-19 17:57:00</t>
  </si>
  <si>
    <t>7310;2019-20 Legal Fees Accrual Contract based on budget;M08 Nov-19</t>
  </si>
  <si>
    <t>M08 FBP1 Corporate &amp; DH Accruals</t>
  </si>
  <si>
    <t>Spreadsheet A 16963716 82002579</t>
  </si>
  <si>
    <t>RYD FIN BAN 1920 08 019 Accrual GBP</t>
  </si>
  <si>
    <t>7310;DAC Beachcroft;43646 Accrual 2019-20 Annual Retainer;https://nww.docserv.wyss.nhs.uk/synergyiim/docviewer.aspx?t=d&amp;val=1317280_9620594_20190916155915;Nov-19</t>
  </si>
  <si>
    <t>https://nww.docserv.wyss.nhs.uk/synergyiim/docviewer.aspx?t=d&amp;val=1317280_9620594_20190916155915;Nov-19</t>
  </si>
  <si>
    <t>7310;ICO Information Commissioner's Office;43556 Prepayment 7310;DATA PROTECTION FEE:ICO.GOV.UK;Barclaycard payments;Jun-19;;;Nov-19</t>
  </si>
  <si>
    <t>7310;CQC;Start Date Prepayment CQC annual Fee;http://nww.docserv.wyss.nhs.uk/Inter-NHS/PRD21RYD28048342518588.pdf;Nov-19</t>
  </si>
  <si>
    <t>http://nww.docserv.wyss.nhs.uk/Inter-NHS/PRD21RYD28048342518588.pdf;Nov-19</t>
  </si>
  <si>
    <t>Reverses "RYD FIN CAM 1920 07 014 Accrual GBP" journal entry of "Spreadsheet A 16759307 81019612" batch from "OCT-19".</t>
  </si>
  <si>
    <t>Reverses "RYD FIN CAM 1920 07 014 Accrual GBP"11-NOV-19 17:57:38 - 81192528</t>
  </si>
  <si>
    <t>Reverses "RYD FIN CAM 1920 07 014 Accrual GBP"11-NOV-19 17:57:38</t>
  </si>
  <si>
    <t>Journal Import 81027940:</t>
  </si>
  <si>
    <t>Receivables A 16767494 81027940</t>
  </si>
  <si>
    <t>NOV-19 Misc Receipts GBP</t>
  </si>
  <si>
    <t>SBSEFT0511198680426A</t>
  </si>
  <si>
    <t>LB PAYMENT FROM DESCRIPTION: HMCTS/CENTRALISED REFERENCE: FDPC&amp;/COMPENSATION**APPLIED AS PER PREVIOUS AND RECEIPT EMAIL SENT FOR CONFIRMATION  SA06112019**</t>
  </si>
  <si>
    <t>SBSEFT0511198680427A</t>
  </si>
  <si>
    <t>LB PAYMENT FROM DESCRIPTION: HMCTS/CENTRALISED REFERENCE: FDPD&amp;/18021454E WK**APPLIED AS PER PREVIOUS AND RECEIPT EMAIL SENT FOR CONFIRMATION  EMAIL ATTACHED ON SBSEFT0511198680426A SA06112019**</t>
  </si>
  <si>
    <t>SBSEFT0511198680428A</t>
  </si>
  <si>
    <t>LB PAYMENT FROM DESCRIPTION: HMCTS/CENTRALISED REFERENCE: FDQP&amp;/18022867K WK**APPLIED AS PER PREVIOUS AND RECEIPT EMAIL SENT FOR CONFIRMATION  EMAIL ATTACHED ON SBSEFT0511198680426A SA06112019**</t>
  </si>
  <si>
    <t>SBSEFT0511198680429A</t>
  </si>
  <si>
    <t>LB PAYMENT FROM DESCRIPTION: HMCTS/CENTRALISED REFERENCE: FG2C&amp;/SECAMB**APPLIED AS PER PREVIOUS AND RECEIPT EMAIL SENT FOR CONFIRMATION EMAIL ATTACHED ON SBSEFT0511198680426A  SA06112019**</t>
  </si>
  <si>
    <t>SBSEFT0511198680430A</t>
  </si>
  <si>
    <t>LB PAYMENT FROM DESCRIPTION: HMCTS/CENTRALISED REFERENCE: M. CLARKE REFUND**APPLIED AS PER PREVIOUS AND RECEIPT EMAIL SENT FOR CONFIRMATION EMAIL ATTACHED ON SBSEFT0511198680426A SA06112019**</t>
  </si>
  <si>
    <t>Journal Import 81023322:</t>
  </si>
  <si>
    <t>Payables A 16760593 81023322</t>
  </si>
  <si>
    <t>https://nww.einvoice-prod.sbs.nhs.uk:8179/invoicepdf/bdef039b-84c9-5329-a65b-84d42efdec63</t>
  </si>
  <si>
    <t>Journal Import 81067480:</t>
  </si>
  <si>
    <t>Payables A 16768298 81067480</t>
  </si>
  <si>
    <t>Journal Import 81683116:</t>
  </si>
  <si>
    <t>Payables A 16900536 81683116</t>
  </si>
  <si>
    <t>VISTA EMPLOYER SERVICES LTD</t>
  </si>
  <si>
    <t>http://nww.docserv.wyss.nhs.uk/synergyiim/dist/?val=1429876_10255316_20191122152351</t>
  </si>
  <si>
    <t>Journal Import 81719859:</t>
  </si>
  <si>
    <t>Payables A 16901914 81719859</t>
  </si>
  <si>
    <t>I00521</t>
  </si>
  <si>
    <t>http://nww.docserv.wyss.nhs.uk/synergyiim/dist/?val=1429876_10255315_20191122152351</t>
  </si>
  <si>
    <t>Cost Management A 16710288 80803508 2</t>
  </si>
  <si>
    <t>01-NOV-2019 Receiving GBP</t>
  </si>
  <si>
    <t>Journal Import 81851305:</t>
  </si>
  <si>
    <t>Cost Management A 16923315 81851305</t>
  </si>
  <si>
    <t>29-NOV-2019 Receiving GBP</t>
  </si>
  <si>
    <t>Journal Import 81723547:</t>
  </si>
  <si>
    <t>Receivables A 16907498 81723547</t>
  </si>
  <si>
    <t>SBSEFT2511198731046A</t>
  </si>
  <si>
    <t>LB PAYMENT FROM DESCRIPTION: NHS LA REFERENCE:**APPLIED AS PER PREVIOUS AND EMAIL SENT FOR CONFIRMATION  SA26112019**</t>
  </si>
  <si>
    <t>Manual Payment Local Payments A 3051947 81583841</t>
  </si>
  <si>
    <t>320535 - Black Norman Solicitors Ltd through Payment Request Number: 145727</t>
  </si>
  <si>
    <t>Black Norman Solicitors Ltd</t>
  </si>
  <si>
    <t>Payment of solicitor fees for settlement agreement.</t>
  </si>
  <si>
    <t>E35210</t>
  </si>
  <si>
    <t>Employee Service Centre</t>
  </si>
  <si>
    <t>RYDFINGH001000-27</t>
  </si>
  <si>
    <t>Journal Import 80932539:</t>
  </si>
  <si>
    <t>Payables A 16741762 80932539</t>
  </si>
  <si>
    <t>https://nww.einvoice-prod.sbs.nhs.uk:8179/invoicepdf/25f6ecdc-9a5a-509c-8fe8-c4c3cf5d4315</t>
  </si>
  <si>
    <t>Journal Import 80988064:</t>
  </si>
  <si>
    <t>Payables A 16755578 80988064</t>
  </si>
  <si>
    <t>https://nww.einvoice-prod.sbs.nhs.uk:8179/invoicepdf/63209288-cb15-53d9-b7dd-fddc1cac6e84</t>
  </si>
  <si>
    <t>https://nww.einvoice-prod.sbs.nhs.uk:8179/invoicepdf/f00a962f-4ec1-5cd0-81ee-8834308d80cd</t>
  </si>
  <si>
    <t>https://nww.einvoice-prod.sbs.nhs.uk:8179/invoicepdf/4d61f457-1e5f-5f7f-9113-0d09d285ef37</t>
  </si>
  <si>
    <t>https://nww.einvoice-prod.sbs.nhs.uk:8179/invoicepdf/7a848a8a-8597-5bf3-983e-0755f6dfbfef</t>
  </si>
  <si>
    <t>https://nww.einvoice-prod.sbs.nhs.uk:8179/invoicepdf/b33161cb-ffb4-5d37-b044-c8b22ee9a3ec</t>
  </si>
  <si>
    <t>https://nww.einvoice-prod.sbs.nhs.uk:8179/invoicepdf/b1c9b47b-04e0-587c-ae91-9eafe748b615</t>
  </si>
  <si>
    <t>Journal Import 81108619:</t>
  </si>
  <si>
    <t>Payables A 16774986 81108619</t>
  </si>
  <si>
    <t>https://nww.einvoice-prod.sbs.nhs.uk:8179/invoicepdf/7788541a-1f66-54fb-9ad6-9b7167412a55</t>
  </si>
  <si>
    <t>https://nww.einvoice-prod.sbs.nhs.uk:8179/invoicepdf/71717da0-ccea-5543-93c3-6ce0ccb4e5b0</t>
  </si>
  <si>
    <t>https://nww.einvoice-prod.sbs.nhs.uk:8179/invoicepdf/8f71d762-fe20-59a0-8066-b343f40e8002</t>
  </si>
  <si>
    <t>Journal Import 81233223:</t>
  </si>
  <si>
    <t>Payables A 16803740 81233223</t>
  </si>
  <si>
    <t>http://nww.docserv.wyss.nhs.uk/synergyiim/dist/?val=663317_5505829_20180807180436</t>
  </si>
  <si>
    <t>Journal Import 81352225:</t>
  </si>
  <si>
    <t>Payables A 16824691 81352225</t>
  </si>
  <si>
    <t>Journal Import 81765631:</t>
  </si>
  <si>
    <t>Payables A 16914512 81765631</t>
  </si>
  <si>
    <t>https://nww.einvoice-prod.sbs.nhs.uk:8179/invoicepdf/f4c537ce-c368-5627-840c-fb13159c0e7f</t>
  </si>
  <si>
    <t>https://nww.einvoice-prod.sbs.nhs.uk:8179/invoicepdf/e6ae2268-9675-596e-939b-89b18827d7e3</t>
  </si>
  <si>
    <t>Journal Import 81771184:</t>
  </si>
  <si>
    <t>Payables A 16914609 81771184</t>
  </si>
  <si>
    <t>https://nww.einvoice-prod.sbs.nhs.uk:8179/invoicepdf/7d0e2a99-a863-51cd-996f-b5a009aabe40</t>
  </si>
  <si>
    <t>Secamb - General Estates Matters - Blanket Order - April 2019 - March 2020 - Top up to cover invoice 415392</t>
  </si>
  <si>
    <t>Secamb - General Estates Matters - Capsticks Invoice 420777 - 27/11/19</t>
  </si>
  <si>
    <t>Secamb - General Estates Matters - Capsticks Invoice 420775 - 27/11/19</t>
  </si>
  <si>
    <t>Crawley station sale. Additional  fees to reconcile further invoices.  as advised by J Flower.Please match to Po No: 165056810.</t>
  </si>
  <si>
    <t>FBP1 Accruals - Estates</t>
  </si>
  <si>
    <t>Spreadsheet A 16956717 81975092</t>
  </si>
  <si>
    <t>RYD FIN CAM 1920 08 009 Accrual GBP</t>
  </si>
  <si>
    <t>7310;LAKERS LLP;Accrue Estates Legal Costs M08 Nov-19</t>
  </si>
  <si>
    <t>Capital M08 Adjustments</t>
  </si>
  <si>
    <t>Spreadsheet A 16943145 81918574</t>
  </si>
  <si>
    <t>RYD FIN RSM 1920 08 002 Adjustment GBP Adjustment GBP</t>
  </si>
  <si>
    <t>Lakers - https://nww.einvoice-prod.sbs.nhs.uk:8179/invoicepdf/9b9c7489-a8cd-5474-9d4c-1b53e1d240aa</t>
  </si>
  <si>
    <t>https://nww.einvoice-prod.sbs.nhs.uk:8179/invoicepdf/9b9c7489-a8cd-5474-9d4c-1b53e1d240aa</t>
  </si>
  <si>
    <t>Journal Import 80847025:</t>
  </si>
  <si>
    <t>Payables A 16716638 80847025</t>
  </si>
  <si>
    <t>Journal Import 80869426:</t>
  </si>
  <si>
    <t>Payables A 16724546 80869426</t>
  </si>
  <si>
    <t>Journal Import 80977937:</t>
  </si>
  <si>
    <t>Payables A 16751590 80977937</t>
  </si>
  <si>
    <t>Journal Import 81313611:</t>
  </si>
  <si>
    <t>Payables A 16818613 81313611</t>
  </si>
  <si>
    <t>430671V2</t>
  </si>
  <si>
    <t>https://nww.einvoice-prod.sbs.nhs.uk:8179/invoicepdf/e2f321eb-5b8b-5b2c-b247-b6830d77c5d1</t>
  </si>
  <si>
    <t>Spreadsheet A 17228823 83106015</t>
  </si>
  <si>
    <t>RYD FIN CAM 1920 09 05 Accrual GBP</t>
  </si>
  <si>
    <t>7310;M08 Legal / Prof Fees Recruitment Agency Fees;Dec-19</t>
  </si>
  <si>
    <t>Reverses "RYD FIN BAN 1920 08 020 Accrual GBP" journal entry of "Spreadsheet A 16967619 82023410" batch from "NOV-19".</t>
  </si>
  <si>
    <t>Reverses "RYD FIN BAN 1920 08 020 Accrual GBP"10-DEC-19 17:57:48 - 82234850</t>
  </si>
  <si>
    <t>Reverses "RYD FIN BAN 1920 08 020 Accrual GBP"10-DEC-19 17:57:48</t>
  </si>
  <si>
    <t>Spreadsheet A 17203543 83011880</t>
  </si>
  <si>
    <t>RYD FIN CAM 1920 09 008 Accrual GBP</t>
  </si>
  <si>
    <t>Reverses "RYD FIN CAM 1920 08 014 Accrual GBP" journal entry of "Spreadsheet A 16965553 82019563" batch from "NOV-19".</t>
  </si>
  <si>
    <t>Reverses "RYD FIN CAM 1920 08 014 Accrual GBP"10-DEC-19 17:57:40 - 82234850</t>
  </si>
  <si>
    <t>Reverses "RYD FIN CAM 1920 08 014 Accrual GBP"10-DEC-19 17:57:40</t>
  </si>
  <si>
    <t>DEC-19 Purchase Invoices GBP</t>
  </si>
  <si>
    <t>7310;2019-20 Legal Fees Accrual Contract based on budget;M09 Dec-19</t>
  </si>
  <si>
    <t>7310;DAC Beachcroft;43646 Accrual 2019-20 Annual Retainer;https://nww.docserv.wyss.nhs.uk/synergyiim/docviewer.aspx?t=d&amp;val=1317280_9620594_20190916155915;Dec-19</t>
  </si>
  <si>
    <t>https://nww.docserv.wyss.nhs.uk/synergyiim/docviewer.aspx?t=d&amp;val=1317280_9620594_20190916155915;Dec-19</t>
  </si>
  <si>
    <t>7310;ICO Information Commissioner's Office;43556 Prepayment 7310;DATA PROTECTION FEE:ICO.GOV.UK;Barclaycard payments;Jun-19;;;Dec-19</t>
  </si>
  <si>
    <t>7310;CQC;Start Date Prepayment CQC annual Fee;http://nww.docserv.wyss.nhs.uk/Inter-NHS/PRD21RYD28048342518588.pdf;Dec-19</t>
  </si>
  <si>
    <t>http://nww.docserv.wyss.nhs.uk/Inter-NHS/PRD21RYD28048342518588.pdf;Dec-19</t>
  </si>
  <si>
    <t>Reverses "RYD FIN BAN 1920 08 019 Accrual GBP" journal entry of "Spreadsheet A 16963716 82002579" batch from "NOV-19".</t>
  </si>
  <si>
    <t>Reverses "RYD FIN BAN 1920 08 019 Accrual GBP"10-DEC-19 17:57:21 - 82234850</t>
  </si>
  <si>
    <t>Reverses "RYD FIN BAN 1920 08 019 Accrual GBP"10-DEC-19 17:57:21</t>
  </si>
  <si>
    <t>FBP1 Adjustments</t>
  </si>
  <si>
    <t>Spreadsheet A 17072494 82428695</t>
  </si>
  <si>
    <t>RYD FIN CAM 1920 09 001 Adjustment GBP</t>
  </si>
  <si>
    <t>7310;CAPSTICKS SOLICITORS;444515 165080476;https://nww.einvoice-prod.sbs.nhs.uk:8179/invoicepdf/f177c693-f5f9-5858-a09a-b539f475e67e</t>
  </si>
  <si>
    <t>7310;CAPSTICKS SOLICITORS;444515 165080476;</t>
  </si>
  <si>
    <t>https://nww.einvoice-prod.sbs.nhs.uk:8179/invoicepdf/f177c693-f5f9-5858-a09a-b539f475e67e</t>
  </si>
  <si>
    <t>7310;CAPSTICKS SOLICITORS;441539 165080476;https://nww.einvoice-prod.sbs.nhs.uk:8179/invoicepdf/42fe221d-8514-502f-9ee6-21690e6e8848</t>
  </si>
  <si>
    <t>7310;CAPSTICKS SOLICITORS;441539 165080476;</t>
  </si>
  <si>
    <t>7310;CAPSTICKS SOLICITORS;437534 165079144;https://nww.einvoice-prod.sbs.nhs.uk:8179/invoicepdf/eb1e37a4-4bf8-5a8b-8303-5647d9f4477b</t>
  </si>
  <si>
    <t>7310;CAPSTICKS SOLICITORS;437534 165079144;</t>
  </si>
  <si>
    <t>FBP1 Adjustments - Corporate</t>
  </si>
  <si>
    <t>Spreadsheet A 17203539 83011835</t>
  </si>
  <si>
    <t>RYD FIN CAM 1920 09 007 Adjustment GBP</t>
  </si>
  <si>
    <t>7310;DAC BEACHCROFT LLP;2018-19 Exp;M09 Dec-19;http://nww.docserv.wyss.nhs.uk/synergyiim/dist/?val=1453282_10394711_20191209122228</t>
  </si>
  <si>
    <t>7310;DAC BEACHCROFT LLP;2018-19 Exp;M09 Dec-19;</t>
  </si>
  <si>
    <t>http://nww.docserv.wyss.nhs.uk/synergyiim/dist/?val=1453282_10394711_20191209122228</t>
  </si>
  <si>
    <t>SBS RYD NOV-19 VAT ADJUSTMENT JOURNAL</t>
  </si>
  <si>
    <t>Spreadsheet A 17202672 82998682</t>
  </si>
  <si>
    <t>SBS RYD NOV-19 VAT ADJUSTMENT JOURNAL Adjustment GBP</t>
  </si>
  <si>
    <t>VISTA EMPLOYER SERVICES LTD-004698-0-http://nww.docserv.wyss.nhs.uk/synergyiim/dist/?val=1429876_10255316_20191122152351</t>
  </si>
  <si>
    <t>VISTA EMPLOYER SERVICES LTD-004698-0-</t>
  </si>
  <si>
    <t>INVESTIGATIONS BY DESIGN LTD-I00521-898.4-http://nww.docserv.wyss.nhs.uk/synergyiim/dist/?val=1429876_10255315_20191122152351</t>
  </si>
  <si>
    <t>INVESTIGATIONS BY DESIGN LTD-I00521-898.4-</t>
  </si>
  <si>
    <t>SBS RYD OCT-19 VAT ADJUSTMENT JOURNAL</t>
  </si>
  <si>
    <t>Spreadsheet A 16974522 82045133</t>
  </si>
  <si>
    <t>SBS RYD OCT-19 VAT ADJUSTMENT JOURNAL Adjustment GBP</t>
  </si>
  <si>
    <t>INVESTIGATIONS BY DESIGN LTD-I00516-203.2-http://nww.docserv.wyss.nhs.uk/synergyiim/dist/?val=1369886_9915317_20191017162816</t>
  </si>
  <si>
    <t>INVESTIGATIONS BY DESIGN LTD-I00516-203.2-</t>
  </si>
  <si>
    <t>Journal Import 81983159:</t>
  </si>
  <si>
    <t>Payables A 16961526 81983159</t>
  </si>
  <si>
    <t>https://nww.einvoice-prod.sbs.nhs.uk:8179/invoicepdf/411cf721-3a67-5e97-9486-ea854df15017</t>
  </si>
  <si>
    <t>Journal Import 82239736:</t>
  </si>
  <si>
    <t>Payables A 17028548 82239736</t>
  </si>
  <si>
    <t>Journal Import 82274534:</t>
  </si>
  <si>
    <t>Payables A 17028781 82274534</t>
  </si>
  <si>
    <t>Journal Import 82314374:</t>
  </si>
  <si>
    <t>Payables A 17037614 82314374</t>
  </si>
  <si>
    <t>Journal Import 82317809:</t>
  </si>
  <si>
    <t>Payables A 17036754 82317809</t>
  </si>
  <si>
    <t>http://nww.docserv.wyss.nhs.uk/synergyiim/dist/?val=1458933_10420033_20191211140624</t>
  </si>
  <si>
    <t>http://nww.docserv.wyss.nhs.uk/synergyiim/dist/?val=1458934_10420034_20191211140626</t>
  </si>
  <si>
    <t>Journal Import 82352855:</t>
  </si>
  <si>
    <t>Payables A 17046730 82352855</t>
  </si>
  <si>
    <t>I00533</t>
  </si>
  <si>
    <t>http://nww.docserv.wyss.nhs.uk/synergyiim/dist/?val=1458915_10419991_20191211140411</t>
  </si>
  <si>
    <t>Journal Import 82622757:</t>
  </si>
  <si>
    <t>Payables A 17111590 82622757</t>
  </si>
  <si>
    <t>https://nww.einvoice-prod.sbs.nhs.uk:8179/invoicepdf/a3763f1b-45fc-5bdb-9468-7695a7e8a439</t>
  </si>
  <si>
    <t>Journal Import 82680892:</t>
  </si>
  <si>
    <t>Payables A 17124864 82680892</t>
  </si>
  <si>
    <t>Cost Management A 16923315 81851305 2</t>
  </si>
  <si>
    <t>01-DEC-2019 Receiving GBP</t>
  </si>
  <si>
    <t>Journal Import 82905388:</t>
  </si>
  <si>
    <t>Cost Management A 17181906 82905388</t>
  </si>
  <si>
    <t>31-DEC-2019 Receiving GBP</t>
  </si>
  <si>
    <t>SP - Investigations by Design inv: I00533 approved by Rich Crouch</t>
  </si>
  <si>
    <t>MANCHESTER</t>
  </si>
  <si>
    <t>SP - Investigations by Design invoice 100521 top up due to missed disbursements</t>
  </si>
  <si>
    <t>CAPSTICKS SOLICITORS-424501-0-https://nww.einvoice-prod.sbs.nhs.uk:8179/invoicepdf/2415513c-e58e-5666-9f49-5fd7d1811ff3</t>
  </si>
  <si>
    <t>CAPSTICKS SOLICITORS-424501-0-</t>
  </si>
  <si>
    <t>Journal Import 82877489:</t>
  </si>
  <si>
    <t>Receivables A 17180499 82877489</t>
  </si>
  <si>
    <t>DEC-19 Misc Receipts GBP</t>
  </si>
  <si>
    <t>SBSEFT2412198819078A</t>
  </si>
  <si>
    <t>PAYMENT FROM DESCRIPTION: NHS LA REFERENCE:**NO REMIT NOT IN RID HENCE EMAIL SENT TO CLIENT FOR ALLOCATION VN271219**APPLIED AS PER EMAIL VN301219</t>
  </si>
  <si>
    <t>Journal Import 82357182:</t>
  </si>
  <si>
    <t>Receivables A 17054498 82357182</t>
  </si>
  <si>
    <t>RYDFINGH001001-31</t>
  </si>
  <si>
    <t>E35211</t>
  </si>
  <si>
    <t>Employee Resourcing</t>
  </si>
  <si>
    <t>Manual Payment Local Payments A 3098288 82669783</t>
  </si>
  <si>
    <t>324595 - Rohan Solicitors LLP through Payment Request Number: 147750</t>
  </si>
  <si>
    <t>Rohan Solicitors LLP</t>
  </si>
  <si>
    <t>Legal fees</t>
  </si>
  <si>
    <t>Journal Import 82027121:</t>
  </si>
  <si>
    <t>Payables A 16966804 82027121</t>
  </si>
  <si>
    <t>Journal Import 82068436:</t>
  </si>
  <si>
    <t>Payables A 16976587 82068436</t>
  </si>
  <si>
    <t>High level review of the agreement with Gatwick Airport in order to identify any material issues or high risks for the Trust to consider - additional costs</t>
  </si>
  <si>
    <t>CAPSTICKS SOLICITORS-415392-0-https://nww.einvoice-prod.sbs.nhs.uk:8179/invoicepdf/7d0e2a99-a863-51cd-996f-b5a009aabe40</t>
  </si>
  <si>
    <t>CAPSTICKS SOLICITORS-415392-0-</t>
  </si>
  <si>
    <t>CAPSTICKS SOLICITORS-438417-0-https://nww.einvoice-prod.sbs.nhs.uk:8179/invoicepdf/393db529-16e1-5fe8-89fb-1f10cac6d16c</t>
  </si>
  <si>
    <t>CAPSTICKS SOLICITORS-438417-0-</t>
  </si>
  <si>
    <t>CAPSTICKS SOLICITORS-438420-12.8-https://nww.einvoice-prod.sbs.nhs.uk:8179/invoicepdf/48865ea7-0048-5a61-8b77-f72948427524</t>
  </si>
  <si>
    <t>CAPSTICKS SOLICITORS-438420-12.8-</t>
  </si>
  <si>
    <t>Journal Import 81978031:</t>
  </si>
  <si>
    <t>Payables A 16956033 81978031</t>
  </si>
  <si>
    <t>https://nww.einvoice-prod.sbs.nhs.uk:8179/invoicepdf/dcceb45c-be72-502b-9723-a3c359645ec2</t>
  </si>
  <si>
    <t>Journal Import 82023540:</t>
  </si>
  <si>
    <t>Payables A 16965891 82023540</t>
  </si>
  <si>
    <t>https://nww.einvoice-prod.sbs.nhs.uk:8179/invoicepdf/f4e5d0f8-7d5d-564a-a337-90aaa3092479</t>
  </si>
  <si>
    <t>https://nww.einvoice-prod.sbs.nhs.uk:8179/invoicepdf/8ef7c526-cd74-5f32-b506-60351e6dfe25</t>
  </si>
  <si>
    <t>https://nww.einvoice-prod.sbs.nhs.uk:8179/invoicepdf/0cb79c01-7fce-51c7-8b26-35810d799dab</t>
  </si>
  <si>
    <t>https://nww.einvoice-prod.sbs.nhs.uk:8179/invoicepdf/87226b88-d361-5d2f-91a1-da0f6e757e80</t>
  </si>
  <si>
    <t>https://nww.einvoice-prod.sbs.nhs.uk:8179/invoicepdf/167ca2f0-cef9-5ebc-85f2-7018177b8d9e</t>
  </si>
  <si>
    <t>https://nww.einvoice-prod.sbs.nhs.uk:8179/invoicepdf/5e1e5b5c-ae47-5692-b4e0-4cd8124d2079</t>
  </si>
  <si>
    <t>https://nww.einvoice-prod.sbs.nhs.uk:8179/invoicepdf/4e48169d-18c7-5234-9b2f-f3b8239d165f</t>
  </si>
  <si>
    <t>https://nww.einvoice-prod.sbs.nhs.uk:8179/invoicepdf/0ff204f5-3a77-50d6-914e-ebd7d8466fc4</t>
  </si>
  <si>
    <t>Journal Import 82132192:</t>
  </si>
  <si>
    <t>Payables A 16991529 82132192</t>
  </si>
  <si>
    <t>https://nww.einvoice-prod.sbs.nhs.uk:8179/invoicepdf/34f73baa-0f84-51e6-8a77-e985c0610fdd</t>
  </si>
  <si>
    <t>https://nww.einvoice-prod.sbs.nhs.uk:8179/invoicepdf/5aa3210c-36d1-52a6-a07f-20524a702f12</t>
  </si>
  <si>
    <t>https://nww.einvoice-prod.sbs.nhs.uk:8179/invoicepdf/4b9cee2d-bcdf-5b76-a24f-7475f093044e</t>
  </si>
  <si>
    <t>Journal Import 82518662:</t>
  </si>
  <si>
    <t>Payables A 17091697 82518662</t>
  </si>
  <si>
    <t>441757C</t>
  </si>
  <si>
    <t>PO IS 165078986</t>
  </si>
  <si>
    <t>https://nww.einvoice-prod.sbs.nhs.uk:8179/invoicepdf/6480494e-70bc-554a-a671-b53d0ad5d949</t>
  </si>
  <si>
    <t>https://nww.einvoice-prod.sbs.nhs.uk:8179/invoicepdf/9b861286-7492-5a2b-9e05-224b10916ceb</t>
  </si>
  <si>
    <t>Journal Import 82873362:</t>
  </si>
  <si>
    <t>Payables A 17173918 82873362</t>
  </si>
  <si>
    <t>Coxheath - Title Matters - Invoice 444507</t>
  </si>
  <si>
    <t>Secamb - General Estates Matters - Blanket Order - April 2019 - March 2020 - Top up to cover outstanding invoices</t>
  </si>
  <si>
    <t>Secamb - General Estates Matters - Blanket Order - April 2019 - March 2020 - Top up to cover Invoice 433660</t>
  </si>
  <si>
    <t>Legal Matters relating to progressng a lease renewal at Epsom Ambulance Station - Invoice SAS2507</t>
  </si>
  <si>
    <t>Licensee to Occupy at Rushmoor ACRP - Invoice 448032</t>
  </si>
  <si>
    <t>December Invoices - Capsticks General Legal Matters</t>
  </si>
  <si>
    <t>Spreadsheet A 17194764 82973357</t>
  </si>
  <si>
    <t>RYD FIN CAM 1920 09 003 Accrual GBP</t>
  </si>
  <si>
    <t>7310;LAKERS LLP;Accrue Estates Legal Costs M09 Dec-19</t>
  </si>
  <si>
    <t>Reverses "RYD FIN CAM 1920 08 009 Accrual GBP" journal entry of "Spreadsheet A 16956717 81975092" batch from "NOV-19".</t>
  </si>
  <si>
    <t>Reverses "RYD FIN CAM 1920 08 009 Accrual GBP"10-DEC-19 17:57:12 - 82234850</t>
  </si>
  <si>
    <t>Reverses "RYD FIN CAM 1920 08 009 Accrual GBP"10-DEC-19 17:57:12</t>
  </si>
  <si>
    <t>Capital M09 Adjustments</t>
  </si>
  <si>
    <t>Spreadsheet A 17191902 82957196</t>
  </si>
  <si>
    <t>RYD FIN RSM 1920 09 002 Adjustment GBP Adjustment GBP</t>
  </si>
  <si>
    <t>Lakers - 959 - https://nww.einvoice-prod.sbs.nhs.uk:8179/invoicepdf/24ce29bd-6831-579e-99a0-f193f2ae8936</t>
  </si>
  <si>
    <t>Lakers - 959 -</t>
  </si>
  <si>
    <t>https://nww.einvoice-prod.sbs.nhs.uk:8179/invoicepdf/24ce29bd-6831-579e-99a0-f193f2ae8936</t>
  </si>
  <si>
    <t>https://nww.einvoice-prod.sbs.nhs.uk:8179/invoicepdf/a15b21d9-f2d1-5eeb-a28f-4c71bb6d06fd</t>
  </si>
  <si>
    <t>https://nww.einvoice-prod.sbs.nhs.uk:8179/invoicepdf/40438d68-64aa-50cc-8b80-1b82e93a1acf</t>
  </si>
  <si>
    <t>Crawley HQ - PO raised to reconcile remaining fees invoice 44509.  Dec 2019</t>
  </si>
  <si>
    <t>Bognor South ACRP Capsticks Top up - Invoice 448028 - Dec 2019</t>
  </si>
  <si>
    <t>Crawley HQ - PO raised to reconcile remaining fees invoice 44508.  Dec 2019</t>
  </si>
  <si>
    <t>https://nww.einvoice-prod.sbs.nhs.uk:8179/invoicepdf/0f6b0a12-46a0-5873-9182-45dee0b8387a</t>
  </si>
  <si>
    <t>https://nww.einvoice-prod.sbs.nhs.uk:8179/invoicepdf/9116e01a-ef13-5946-9a45-02a99cef736b</t>
  </si>
  <si>
    <t>CAPSTICKS SOLICITORS-438414-78.6-https://nww.einvoice-prod.sbs.nhs.uk:8179/invoicepdf/268da1b9-207d-5646-9a8f-94684ef0a18d</t>
  </si>
  <si>
    <t>CAPSTICKS SOLICITORS-438414-78.6-</t>
  </si>
  <si>
    <t>Spreadsheet A 17443172 84185362</t>
  </si>
  <si>
    <t>RYD FIN CAM 1920 10 007 Accrual GBP</t>
  </si>
  <si>
    <t>7310;M08 Legal / Prof Fees Recruitment Agency Fees;Jan-20</t>
  </si>
  <si>
    <t>Reverses "RYD FIN CAM 1920 09 05 Accrual GBP" journal entry of "Spreadsheet A 17228823 83106015" batch from "DEC-19".</t>
  </si>
  <si>
    <t>Reverses "RYD FIN CAM 1920 09 05 Accrual GBP"10-JAN-20 17:51:55 - 83277123</t>
  </si>
  <si>
    <t>Reverses "RYD FIN CAM 1920 09 05 Accrual GBP"10-JAN-20 17:51:55</t>
  </si>
  <si>
    <t>Spreadsheet A 17443169 84185310</t>
  </si>
  <si>
    <t>RYD FIN CAM 1920 10 006 Accrual GBP</t>
  </si>
  <si>
    <t>Reverses "RYD FIN CAM 1920 09 008 Accrual GBP" journal entry of "Spreadsheet A 17203543 83011880" batch from "DEC-19".</t>
  </si>
  <si>
    <t>Reverses "RYD FIN CAM 1920 09 008 Accrual GBP"10-JAN-20 17:51:33 - 83277123</t>
  </si>
  <si>
    <t>Reverses "RYD FIN CAM 1920 09 008 Accrual GBP"10-JAN-20 17:51:33</t>
  </si>
  <si>
    <t>Journal Import 83940481:</t>
  </si>
  <si>
    <t>Payables A 17392942 83940481</t>
  </si>
  <si>
    <t>JAN-20 Purchase Invoices GBP</t>
  </si>
  <si>
    <t>7310;DAC Beachcroft;43646 Accrual 2019-20 Annual Retainer;https://nww.docserv.wyss.nhs.uk/synergyiim/docviewer.aspx?t=d&amp;val=1317280_9620594_20190916155915;Jan-20</t>
  </si>
  <si>
    <t>https://nww.docserv.wyss.nhs.uk/synergyiim/docviewer.aspx?t=d&amp;val=1317280_9620594_20190916155915;Jan-20</t>
  </si>
  <si>
    <t>7310;ICO Information Commissioner's Office;43556 Prepayment 7310;DATA PROTECTION FEE:ICO.GOV.UK;Barclaycard payments;Jun-19;;;Jan-20</t>
  </si>
  <si>
    <t>7310;CQC;Start Date Prepayment CQC annual Fee;http://nww.docserv.wyss.nhs.uk/Inter-NHS/PRD21RYD28048342518588.pdf;Jan-20</t>
  </si>
  <si>
    <t>http://nww.docserv.wyss.nhs.uk/Inter-NHS/PRD21RYD28048342518588.pdf;Jan-20</t>
  </si>
  <si>
    <t>Spreadsheet A 17445001 84185294</t>
  </si>
  <si>
    <t>RYD FIN CAM 1920 10 005 Adjustment GBP</t>
  </si>
  <si>
    <t>7310; 2018-19 exp VAT Adj DAC BEACHCROFT LLP-10210480-0-http://nww.docserv.wyss.nhs.uk/synergyiim/dist/?val=1453282_10394711_20191209122228</t>
  </si>
  <si>
    <t>7310; 2018-19 exp VAT Adj DAC BEACHCROFT LLP-10210480-0-</t>
  </si>
  <si>
    <t>SBS RYD DEC-19 VAT ADJUSTMENT JOURNAL</t>
  </si>
  <si>
    <t>Spreadsheet A 17379667 83846181</t>
  </si>
  <si>
    <t>SBS RYD DEC-19 VAT ADJUSTMENT JOURNAL Adjustment GBP</t>
  </si>
  <si>
    <t>INVESTIGATIONS BY DESIGN LTD-I00521-0-http://nww.docserv.wyss.nhs.uk/synergyiim/dist/?val=1429876_10255315_20191122152351</t>
  </si>
  <si>
    <t>INVESTIGATIONS BY DESIGN LTD-I00521-0-</t>
  </si>
  <si>
    <t>VISTA EMPLOYER SERVICES LTD-004723-0-http://nww.docserv.wyss.nhs.uk/synergyiim/dist/?val=1458933_10420033_20191211140624</t>
  </si>
  <si>
    <t>VISTA EMPLOYER SERVICES LTD-004723-0-</t>
  </si>
  <si>
    <t>VISTA EMPLOYER SERVICES LTD-004724-0-http://nww.docserv.wyss.nhs.uk/synergyiim/dist/?val=1458934_10420034_20191211140626</t>
  </si>
  <si>
    <t>VISTA EMPLOYER SERVICES LTD-004724-0-</t>
  </si>
  <si>
    <t>DAC BEACHCROFT LLP-10210480-0-http://nww.docserv.wyss.nhs.uk/synergyiim/dist/?val=1453282_10394711_20191209122228</t>
  </si>
  <si>
    <t>DAC BEACHCROFT LLP-10210480-0-</t>
  </si>
  <si>
    <t>Journal Import 83155489:</t>
  </si>
  <si>
    <t>Receivables A 17244498 83155489</t>
  </si>
  <si>
    <t>JAN-20 Misc Receipts GBP</t>
  </si>
  <si>
    <t>SBSEFT0601208844564A</t>
  </si>
  <si>
    <t>LB PAYMENT FROM DESCRIPTION: HMCTS/CENTRALISED REFERENCE: IFP0&amp;/SECAMB**APPLIED AS PER PREVIOUS AND RECEIPT EMAIL SENT FOR CONFIRMATION  SA07012020**</t>
  </si>
  <si>
    <t>SBSEFT0601208844565A</t>
  </si>
  <si>
    <t>LB PAYMENT FROM DESCRIPTION: HMCTS/CENTRALISED REFERENCE: M. CLARKE REFUND**APPLIED AS PER PREVIOUS AND RECEIPT EMAIL SENT FOR CONFIRMATION  SA07012020**</t>
  </si>
  <si>
    <t>Journal Import 82973032:</t>
  </si>
  <si>
    <t>Payables A 17195784 82973032</t>
  </si>
  <si>
    <t>Journal Import 83526338:</t>
  </si>
  <si>
    <t>Payables A 17309704 83526338</t>
  </si>
  <si>
    <t>https://nww.einvoice-prod.sbs.nhs.uk:8179/invoicepdf/97d87716-f609-596a-86ee-3e601fb84a89</t>
  </si>
  <si>
    <t>I00538</t>
  </si>
  <si>
    <t>http://nww.docserv.wyss.nhs.uk/synergyiim/dist/?val=1530278_10748828_20200116100921</t>
  </si>
  <si>
    <t>UNIONLINE</t>
  </si>
  <si>
    <t>http://nww.docserv.wyss.nhs.uk/synergyiim/dist/?val=1530276_10748822_20200116100918</t>
  </si>
  <si>
    <t>Journal Import 83649342:</t>
  </si>
  <si>
    <t>Payables A 17337673 83649342</t>
  </si>
  <si>
    <t>Cost Management A 17181906 82905388 2</t>
  </si>
  <si>
    <t>01-JAN-2020 Receiving GBP</t>
  </si>
  <si>
    <t>Journal Import 84022126:</t>
  </si>
  <si>
    <t>Cost Management A 17406290 84022126</t>
  </si>
  <si>
    <t>31-JAN-2020 Receiving GBP</t>
  </si>
  <si>
    <t>Journal Import 83858006:</t>
  </si>
  <si>
    <t>Payables A 17383544 83858006</t>
  </si>
  <si>
    <t>EAST OF ENGLAND AMBULANCE SERVICE NHS TRUST</t>
  </si>
  <si>
    <t>http://nww.docserv.wyss.nhs.uk/synergyiim/dist/?val=1553422_10833956_20200124110819</t>
  </si>
  <si>
    <t>Manual Payment Local Payments A 3116537 83084515</t>
  </si>
  <si>
    <t>325465 - Constantine Law through Payment Request Number: 148240</t>
  </si>
  <si>
    <t>Constantine Law</t>
  </si>
  <si>
    <t>Professional charges in the period 8 November to 20 December 2019 in connection with employment law advice regarding an Employment Tribunal matter to include perusal and review of the file, telephone attendances and emails as detailed in the attached</t>
  </si>
  <si>
    <t>Journal Import 83016424:</t>
  </si>
  <si>
    <t>Payables A 17204867 83016424</t>
  </si>
  <si>
    <t>Journal Import 83608066:</t>
  </si>
  <si>
    <t>Payables A 17329738 83608066</t>
  </si>
  <si>
    <t>https://nww.einvoice-prod.sbs.nhs.uk:8179/invoicepdf/f6c3edd5-8111-5812-bf6d-e01dfbb8a07b</t>
  </si>
  <si>
    <t>Journal Import 83977793:</t>
  </si>
  <si>
    <t>Payables A 17399924 83977793</t>
  </si>
  <si>
    <t>Journal Import 83987438:</t>
  </si>
  <si>
    <t>Payables A 17404601 83987438</t>
  </si>
  <si>
    <t>https://nww.einvoice-prod.sbs.nhs.uk:8179/invoicepdf/98807df3-9ee2-5b5a-9333-84c62ac41919</t>
  </si>
  <si>
    <t>SSC REHMAN, SAKAB</t>
  </si>
  <si>
    <t>CAPSTICKS SOLICITORS-420775-0-https://nww.einvoice-prod.sbs.nhs.uk:8179/invoicepdf/f4c537ce-c368-5627-840c-fb13159c0e7f</t>
  </si>
  <si>
    <t>CAPSTICKS SOLICITORS-420775-0-</t>
  </si>
  <si>
    <t>CAPSTICKS SOLICITORS-420777-0-https://nww.einvoice-prod.sbs.nhs.uk:8179/invoicepdf/e6ae2268-9675-596e-939b-89b18827d7e3</t>
  </si>
  <si>
    <t>CAPSTICKS SOLICITORS-420777-0-</t>
  </si>
  <si>
    <t>CAPSTICKS SOLICITORS-444514-9.6-https://nww.einvoice-prod.sbs.nhs.uk:8179/invoicepdf/4b9cee2d-bcdf-5b76-a24f-7475f093044e</t>
  </si>
  <si>
    <t>CAPSTICKS SOLICITORS-444514-9.6-</t>
  </si>
  <si>
    <t>CAPSTICKS SOLICITORS-444509-75-https://nww.einvoice-prod.sbs.nhs.uk:8179/invoicepdf/5aa3210c-36d1-52a6-a07f-20524a702f12</t>
  </si>
  <si>
    <t>CAPSTICKS SOLICITORS-444509-75-</t>
  </si>
  <si>
    <t>https://nww.einvoice-prod.sbs.nhs.uk:8179/invoicepdf/77647c3b-104f-5f10-8e44-d4e5e4264d7a</t>
  </si>
  <si>
    <t>Journal Import 82977812:</t>
  </si>
  <si>
    <t>Payables A 17199530 82977812</t>
  </si>
  <si>
    <t>https://nww.einvoice-prod.sbs.nhs.uk:8179/invoicepdf/126bc466-7b24-5774-b240-b620727570ef</t>
  </si>
  <si>
    <t>https://nww.einvoice-prod.sbs.nhs.uk:8179/invoicepdf/75d18f5d-ef02-5fbf-a3a5-4a0cbea399e3</t>
  </si>
  <si>
    <t>https://nww.einvoice-prod.sbs.nhs.uk:8179/invoicepdf/3a88f62d-a7ed-5a0e-92a9-03c67865961c</t>
  </si>
  <si>
    <t>https://nww.einvoice-prod.sbs.nhs.uk:8179/invoicepdf/78e026c9-fa91-5cd9-9cde-7b385a808b21</t>
  </si>
  <si>
    <t>Journal Import 83194139:</t>
  </si>
  <si>
    <t>Payables A 17245227 83194139</t>
  </si>
  <si>
    <t>SAS2507</t>
  </si>
  <si>
    <t>http://nww.docserv.wyss.nhs.uk/synergyiim/dist/?val=1498977_10621159_20200106090437</t>
  </si>
  <si>
    <t>Journal Import 83523520:</t>
  </si>
  <si>
    <t>Payables A 17307756 83523520</t>
  </si>
  <si>
    <t>https://nww.einvoice-prod.sbs.nhs.uk:8179/invoicepdf/1f9c7649-da9a-5b8b-8b13-9f5bae26c2f1</t>
  </si>
  <si>
    <t>https://nww.einvoice-prod.sbs.nhs.uk:8179/invoicepdf/545fb467-7180-5c51-8e05-c188658284bc</t>
  </si>
  <si>
    <t>https://nww.einvoice-prod.sbs.nhs.uk:8179/invoicepdf/1d1e6b57-589c-5495-9f70-e8670a4d122d</t>
  </si>
  <si>
    <t>https://nww.einvoice-prod.sbs.nhs.uk:8179/invoicepdf/3d06c5d4-3e5f-52f2-83fb-b6dc0d69db90</t>
  </si>
  <si>
    <t>Journal Import 83690294:</t>
  </si>
  <si>
    <t>Payables A 17344673 83690294</t>
  </si>
  <si>
    <t>https://nww.einvoice-prod.sbs.nhs.uk:8179/invoicepdf/f8780e45-a011-599b-91cb-6861eb54852b</t>
  </si>
  <si>
    <t>https://nww.einvoice-prod.sbs.nhs.uk:8179/invoicepdf/f925245b-45e0-55eb-a84a-ddf3e541bdb9</t>
  </si>
  <si>
    <t>CBRE LTD</t>
  </si>
  <si>
    <t>http://nww.docserv.wyss.nhs.uk/synergyiim/dist/?val=1558930_10868838_20200128144657</t>
  </si>
  <si>
    <t>http://nww.docserv.wyss.nhs.uk/synergyiim/dist/?val=1561113_10880770_20200129131919</t>
  </si>
  <si>
    <t>Spreadsheet A 17435693 84146806</t>
  </si>
  <si>
    <t>RYD FIN CAM 1920 10 003 Accrual GBP</t>
  </si>
  <si>
    <t>7310;LAKERS LLP;Accrue Estates Legal Costs M10 Jan-20</t>
  </si>
  <si>
    <t>Reverses "RYD FIN CAM 1920 09 003 Accrual GBP" journal entry of "Spreadsheet A 17194764 82973357" batch from "DEC-19".</t>
  </si>
  <si>
    <t>Reverses "RYD FIN CAM 1920 09 003 Accrual GBP"10-JAN-20 17:51:03 - 83277123</t>
  </si>
  <si>
    <t>Reverses "RYD FIN CAM 1920 09 003 Accrual GBP"10-JAN-20 17:51:03</t>
  </si>
  <si>
    <t>Capital M10 Adjustments</t>
  </si>
  <si>
    <t>Spreadsheet A 17424860 84091458</t>
  </si>
  <si>
    <t>RYD FIN RSM 1920 10 003 Adjustment GBP Adjustment GBP</t>
  </si>
  <si>
    <t>Lakers - 963 - https://nww.einvoice-prod.sbs.nhs.uk:8179/invoicepdf/ad1a61aa-4825-5bfe-8b06-db3651550b63</t>
  </si>
  <si>
    <t>Lakers - 963 -</t>
  </si>
  <si>
    <t>https://nww.einvoice-prod.sbs.nhs.uk:8179/invoicepdf/ad1a61aa-4825-5bfe-8b06-db3651550b63</t>
  </si>
  <si>
    <t>Lakers - 961 - https://nww.einvoice-prod.sbs.nhs.uk:8179/invoicepdf/6954d445-ca07-5380-a7f9-26049a55f495</t>
  </si>
  <si>
    <t>Lakers - 961 -</t>
  </si>
  <si>
    <t>https://nww.einvoice-prod.sbs.nhs.uk:8179/invoicepdf/6954d445-ca07-5380-a7f9-26049a55f495</t>
  </si>
  <si>
    <t>Journal Import 83105688:</t>
  </si>
  <si>
    <t>Payables A 17228801 83105688</t>
  </si>
  <si>
    <t>Journal Import 83359961:</t>
  </si>
  <si>
    <t>Payables A 17279845 83359961</t>
  </si>
  <si>
    <t>Journal Import 83363166:</t>
  </si>
  <si>
    <t>Payables A 17281642 83363166</t>
  </si>
  <si>
    <t>CHAWTON HILL ASSOCIATES LTD</t>
  </si>
  <si>
    <t>https://nww.einvoice-prod.sbs.nhs.uk:8179/invoicepdf/7a2d45fe-42f7-5bdd-ba4e-afaac14a6182</t>
  </si>
  <si>
    <t>https://nww.einvoice-prod.sbs.nhs.uk:8179/invoicepdf/da8b4b5b-bece-5377-872b-9ec420591dfa</t>
  </si>
  <si>
    <t>Journal Import 83734222:</t>
  </si>
  <si>
    <t>Payables A 17350819 83734222</t>
  </si>
  <si>
    <t>https://nww.einvoice-prod.sbs.nhs.uk:8179/invoicepdf/9984871d-1626-5bcd-9fd5-5e20789293bf</t>
  </si>
  <si>
    <t>https://nww.einvoice-prod.sbs.nhs.uk:8179/invoicepdf/684c9209-38fd-5a9e-846c-025fa502fc42</t>
  </si>
  <si>
    <t>https://nww.einvoice-prod.sbs.nhs.uk:8179/invoicepdf/81233c63-9c8a-5f0c-8764-033414b72628</t>
  </si>
  <si>
    <t>https://nww.einvoice-prod.sbs.nhs.uk:8179/invoicepdf/45f92aba-21aa-50e0-8aef-d9825abc2111</t>
  </si>
  <si>
    <t>https://nww.einvoice-prod.sbs.nhs.uk:8179/invoicepdf/f3433285-63cf-5fe8-8618-01383d92ba08</t>
  </si>
  <si>
    <t>https://nww.einvoice-prod.sbs.nhs.uk:8179/invoicepdf/88758c11-3192-5bc6-ab81-41b56539ab49</t>
  </si>
  <si>
    <t>Journal Import 83853326:</t>
  </si>
  <si>
    <t>Payables A 17378789 83853326</t>
  </si>
  <si>
    <t>https://nww.einvoice-prod.sbs.nhs.uk:8179/invoicepdf/b87c43b3-5507-55ad-acf7-b0b4fb5f2d37</t>
  </si>
  <si>
    <t>Steve Laker professional services over multiple sites financial year 1st April 2019 - 31st March 2020</t>
  </si>
  <si>
    <t>CAPSTICKS SOLICITORS-448028-0-https://nww.einvoice-prod.sbs.nhs.uk:8179/invoicepdf/0f6b0a12-46a0-5873-9182-45dee0b8387a</t>
  </si>
  <si>
    <t>CAPSTICKS SOLICITORS-448028-0-</t>
  </si>
  <si>
    <t>https://nww.einvoice-prod.sbs.nhs.uk:8179/invoicepdf/face36eb-cef2-5438-a259-b622b9f5aed2</t>
  </si>
  <si>
    <t>https://nww.einvoice-prod.sbs.nhs.uk:8179/invoicepdf/c5528e93-9aa1-5b23-ae2a-85177fb888ec</t>
  </si>
  <si>
    <t>Journal Import 83895428:</t>
  </si>
  <si>
    <t>Payables A 17386795 83895428</t>
  </si>
  <si>
    <t>E35965</t>
  </si>
  <si>
    <t>Make Ready - Chichester - main depot</t>
  </si>
  <si>
    <t>Reverses "RYD FIN CAM 1920 10 007 Accrual GBP" journal entry of "Spreadsheet A 17443172 84185362" batch from "JAN-20".</t>
  </si>
  <si>
    <t>Reverses "RYD FIN CAM 1920 10 007 Accrual GBP"11-FEB-20 17:58:30 - 84408376</t>
  </si>
  <si>
    <t>Reverses "RYD FIN CAM 1920 10 007 Accrual GBP"11-FEB-20 17:58:30</t>
  </si>
  <si>
    <t>Spreadsheet A 17642033 85154549</t>
  </si>
  <si>
    <t>RYD FIN CAM 1920 11 009 Accrual GBP</t>
  </si>
  <si>
    <t>Reverses "RYD FIN CAM 1920 10 006 Accrual GBP" journal entry of "Spreadsheet A 17443169 84185310" batch from "JAN-20".</t>
  </si>
  <si>
    <t>Reverses "RYD FIN CAM 1920 10 006 Accrual GBP"11-FEB-20 17:58:28 - 84408376</t>
  </si>
  <si>
    <t>Reverses "RYD FIN CAM 1920 10 006 Accrual GBP"11-FEB-20 17:58:28</t>
  </si>
  <si>
    <t>FEB-20 Purchase Invoices GBP</t>
  </si>
  <si>
    <t>Journal Import 84618416:</t>
  </si>
  <si>
    <t>Payables A 17539537 84618416</t>
  </si>
  <si>
    <t>7310;DAC Beachcroft;43646 Accrual 2019-20 Annual Retainer;https://nww.docserv.wyss.nhs.uk/synergyiim/docviewer.aspx?t=d&amp;val=1317280_9620594_20190916155915;Feb-20</t>
  </si>
  <si>
    <t>https://nww.docserv.wyss.nhs.uk/synergyiim/docviewer.aspx?t=d&amp;val=1317280_9620594_20190916155915;Feb-20</t>
  </si>
  <si>
    <t>7310;ICO Information Commissioner's Office;43556 Prepayment 7310;DATA PROTECTION FEE:ICO.GOV.UK;Barclaycard payments;Jun-19;;;Feb-20</t>
  </si>
  <si>
    <t>7310;CQC;Start Date Prepayment CQC annual Fee;http://nww.docserv.wyss.nhs.uk/Inter-NHS/PRD21RYD28048342518588.pdf;Feb-20</t>
  </si>
  <si>
    <t>http://nww.docserv.wyss.nhs.uk/Inter-NHS/PRD21RYD28048342518588.pdf;Feb-20</t>
  </si>
  <si>
    <t>7310;DAC Beachcroft;43493 Prepayment PO 165083219 receipted - SP - DAC Beachcroft for Professional charges Oct 2019 to 31 Jan 2020;;Feb-20</t>
  </si>
  <si>
    <t>SBS RYD JAN-20 VAT ADJUSTMENT JOURNAL</t>
  </si>
  <si>
    <t>Spreadsheet A 17612992 85017998</t>
  </si>
  <si>
    <t>SBS RYD JAN-20 VAT ADJUSTMENT JOURNAL Adjustment GBP</t>
  </si>
  <si>
    <t>CAPSTICKS SOLICITORS-448024-0-https://nww.einvoice-prod.sbs.nhs.uk:8179/invoicepdf/a3763f1b-45fc-5bdb-9468-7695a7e8a439</t>
  </si>
  <si>
    <t>CAPSTICKS SOLICITORS-448024-0-</t>
  </si>
  <si>
    <t>INVESTIGATIONS BY DESIGN LTD-I00538-150.5-http://nww.docserv.wyss.nhs.uk/synergyiim/dist/?val=1530278_10748828_20200116100921</t>
  </si>
  <si>
    <t>INVESTIGATIONS BY DESIGN LTD-I00538-150.5-</t>
  </si>
  <si>
    <t>CAPSTICKS SOLICITORS-444507-0-https://nww.einvoice-prod.sbs.nhs.uk:8179/invoicepdf/411cf721-3a67-5e97-9486-ea854df15017</t>
  </si>
  <si>
    <t>CAPSTICKS SOLICITORS-444507-0-</t>
  </si>
  <si>
    <t>Journal Import 84244158:</t>
  </si>
  <si>
    <t>Receivables A 17462490 84244158</t>
  </si>
  <si>
    <t>FEB-20 Misc Receipts GBP</t>
  </si>
  <si>
    <t>SBSEFT0502208933122A</t>
  </si>
  <si>
    <t>LB PAYMENT FROM DESCRIPTION: HMCTS/CENTRALISED REFERENCE: M. CLARKE REFUND**APPLIED AS PER PREVIOUS AND RECEIPT EMAIL SENT FOR CONFIRMATION  SA06022020**</t>
  </si>
  <si>
    <t>Journal Import 84452356:</t>
  </si>
  <si>
    <t>Receivables A 17505500 84452356</t>
  </si>
  <si>
    <t>RYDFINGH001006-01</t>
  </si>
  <si>
    <t>Cost Management A 17406290 84022126 2</t>
  </si>
  <si>
    <t>01-FEB-2020 Receiving GBP</t>
  </si>
  <si>
    <t>Journal Import 85024828:</t>
  </si>
  <si>
    <t>Cost Management A 17612339 85024828</t>
  </si>
  <si>
    <t>28-FEB-2020 Receiving GBP</t>
  </si>
  <si>
    <t>SP - Constantine Law Inv: CL1593 for employment law work approved by Dawn Chilcott</t>
  </si>
  <si>
    <t>CONSTANTINE LAW LTD</t>
  </si>
  <si>
    <t>SP - DAC Beachcroft for Professional charges Oct 2019 to 31 Jan 2020</t>
  </si>
  <si>
    <t>Manual Payment Local Payments A 3183083 84761680</t>
  </si>
  <si>
    <t>329682 - Winckworth Sherwood through Payment Request Number: 150792</t>
  </si>
  <si>
    <t>Winckworth Sherwood</t>
  </si>
  <si>
    <t>CAPSTICKS SOLICITORS-444515-0-https://nww.einvoice-prod.sbs.nhs.uk:8179/invoicepdf/f177c693-f5f9-5858-a09a-b539f475e67e</t>
  </si>
  <si>
    <t>CAPSTICKS SOLICITORS-444515-0-</t>
  </si>
  <si>
    <t>Journal Import 84857453:</t>
  </si>
  <si>
    <t>Payables A 17583986 84857453</t>
  </si>
  <si>
    <t>https://nww.einvoice-prod.sbs.nhs.uk:8179/invoicepdf/cd241a10-7e5b-5ef7-81f0-90a42c8b55e8</t>
  </si>
  <si>
    <t>CAPSTICKS SOLICITORS-OR12_835-403652-14-http://nww.docserv.wyss.nhs.uk/synergyiim/dist/?val=663317_5505829_20180807180436</t>
  </si>
  <si>
    <t>CAPSTICKS SOLICITORS-OR12_835-403652-14-</t>
  </si>
  <si>
    <t>CAPSTICKS SOLICITORS-448033-0-https://nww.einvoice-prod.sbs.nhs.uk:8179/invoicepdf/3a88f62d-a7ed-5a0e-92a9-03c67865961c</t>
  </si>
  <si>
    <t>CAPSTICKS SOLICITORS-448033-0-</t>
  </si>
  <si>
    <t>CAPSTICKS SOLICITORS-430675-0-https://nww.einvoice-prod.sbs.nhs.uk:8179/invoicepdf/f4e5d0f8-7d5d-564a-a337-90aaa3092479</t>
  </si>
  <si>
    <t>CAPSTICKS SOLICITORS-430675-0-</t>
  </si>
  <si>
    <t>CAPSTICKS SOLICITORS-448026-0-https://nww.einvoice-prod.sbs.nhs.uk:8179/invoicepdf/126bc466-7b24-5774-b240-b620727570ef</t>
  </si>
  <si>
    <t>CAPSTICKS SOLICITORS-448026-0-</t>
  </si>
  <si>
    <t>CAPSTICKS SOLICITORS-430670-0-https://nww.einvoice-prod.sbs.nhs.uk:8179/invoicepdf/1f9c7649-da9a-5b8b-8b13-9f5bae26c2f1</t>
  </si>
  <si>
    <t>CAPSTICKS SOLICITORS-430670-0-</t>
  </si>
  <si>
    <t>CAPSTICKS SOLICITORS-450064-0-https://nww.einvoice-prod.sbs.nhs.uk:8179/invoicepdf/1d1e6b57-589c-5495-9f70-e8670a4d122d</t>
  </si>
  <si>
    <t>CAPSTICKS SOLICITORS-450064-0-</t>
  </si>
  <si>
    <t>CAPSTICKS SOLICITORS-433316-0-https://nww.einvoice-prod.sbs.nhs.uk:8179/invoicepdf/dcceb45c-be72-502b-9723-a3c359645ec2</t>
  </si>
  <si>
    <t>CAPSTICKS SOLICITORS-433316-0-</t>
  </si>
  <si>
    <t>CAPSTICKS SOLICITORS-448032-0-https://nww.einvoice-prod.sbs.nhs.uk:8179/invoicepdf/75d18f5d-ef02-5fbf-a3a5-4a0cbea399e3</t>
  </si>
  <si>
    <t>CAPSTICKS SOLICITORS-448032-0-</t>
  </si>
  <si>
    <t>CAPSTICKS SOLICITORS-444512-0-https://nww.einvoice-prod.sbs.nhs.uk:8179/invoicepdf/87226b88-d361-5d2f-91a1-da0f6e757e80</t>
  </si>
  <si>
    <t>CAPSTICKS SOLICITORS-444512-0-</t>
  </si>
  <si>
    <t>CAPSTICKS SOLICITORS-444520-0-https://nww.einvoice-prod.sbs.nhs.uk:8179/invoicepdf/0ff204f5-3a77-50d6-914e-ebd7d8466fc4</t>
  </si>
  <si>
    <t>CAPSTICKS SOLICITORS-444520-0-</t>
  </si>
  <si>
    <t>CAPSTICKS SOLICITORS-448029-0-https://nww.einvoice-prod.sbs.nhs.uk:8179/invoicepdf/9b861286-7492-5a2b-9e05-224b10916ceb</t>
  </si>
  <si>
    <t>CAPSTICKS SOLICITORS-448029-0-</t>
  </si>
  <si>
    <t>CAPSTICKS SOLICITORS-444516-0-https://nww.einvoice-prod.sbs.nhs.uk:8179/invoicepdf/34f73baa-0f84-51e6-8a77-e985c0610fdd</t>
  </si>
  <si>
    <t>CAPSTICKS SOLICITORS-444516-0-</t>
  </si>
  <si>
    <t>CAPSTICKS SOLICITORS-444517-0-https://nww.einvoice-prod.sbs.nhs.uk:8179/invoicepdf/167ca2f0-cef9-5ebc-85f2-7018177b8d9e</t>
  </si>
  <si>
    <t>CAPSTICKS SOLICITORS-444517-0-</t>
  </si>
  <si>
    <t>CAPSTICKS SOLICITORS-448030-0-https://nww.einvoice-prod.sbs.nhs.uk:8179/invoicepdf/77647c3b-104f-5f10-8e44-d4e5e4264d7a</t>
  </si>
  <si>
    <t>CAPSTICKS SOLICITORS-448030-0-</t>
  </si>
  <si>
    <t>CAPSTICKS SOLICITORS-433660-0-https://nww.einvoice-prod.sbs.nhs.uk:8179/invoicepdf/8ef7c526-cd74-5f32-b506-60351e6dfe25</t>
  </si>
  <si>
    <t>CAPSTICKS SOLICITORS-433660-0-</t>
  </si>
  <si>
    <t>CAPSTICKS SOLICITORS-444518-0-https://nww.einvoice-prod.sbs.nhs.uk:8179/invoicepdf/5e1e5b5c-ae47-5692-b4e0-4cd8124d2079</t>
  </si>
  <si>
    <t>CAPSTICKS SOLICITORS-444518-0-</t>
  </si>
  <si>
    <t>Journal Import 84734424:</t>
  </si>
  <si>
    <t>Payables A 17555654 84734424</t>
  </si>
  <si>
    <t>https://nww.einvoice-prod.sbs.nhs.uk:8179/invoicepdf/58c298ce-6e45-5911-b6b3-d9212047195e</t>
  </si>
  <si>
    <t>Spreadsheet A 17631209 85102364</t>
  </si>
  <si>
    <t>RYD FIN CAM 1920 11 001 Accrual GBP</t>
  </si>
  <si>
    <t>7310;LAKERS LLP;Accrue Estates Legal Costs M11 Feb-20</t>
  </si>
  <si>
    <t>Reverses "RYD FIN CAM 1920 10 003 Accrual GBP" journal entry of "Spreadsheet A 17435693 84146806" batch from "JAN-20".</t>
  </si>
  <si>
    <t>Reverses "RYD FIN CAM 1920 10 003 Accrual GBP"11-FEB-20 17:58:08 - 84408376</t>
  </si>
  <si>
    <t>Reverses "RYD FIN CAM 1920 10 003 Accrual GBP"11-FEB-20 17:58:08</t>
  </si>
  <si>
    <t>Capital M11 Adjustments</t>
  </si>
  <si>
    <t>Spreadsheet A 17629333 85103290</t>
  </si>
  <si>
    <t>RYD FIN RSM 1920 11 003 Adjustment GBP Adjustment GBP</t>
  </si>
  <si>
    <t>CAPSTICKS SOLICITORS-448025-0-https://nww.einvoice-prod.sbs.nhs.uk:8179/invoicepdf/40438d68-64aa-50cc-8b80-1b82e93a1acf</t>
  </si>
  <si>
    <t>CAPSTICKS SOLICITORS-448025-0-</t>
  </si>
  <si>
    <t>CAPSTICKS SOLICITORS-317539-0-https://nww.einvoice-prod.sbs.nhs.uk:8179/invoicepdf/9984871d-1626-5bcd-9fd5-5e20789293bf</t>
  </si>
  <si>
    <t>CAPSTICKS SOLICITORS-317539-0-</t>
  </si>
  <si>
    <t>CAPSTICKS SOLICITORS-444508-0-https://nww.einvoice-prod.sbs.nhs.uk:8179/invoicepdf/a15b21d9-f2d1-5eeb-a28f-4c71bb6d06fd</t>
  </si>
  <si>
    <t>CAPSTICKS SOLICITORS-444508-0-</t>
  </si>
  <si>
    <t>CAPSTICKS SOLICITORS-400306-0-https://nww.einvoice-prod.sbs.nhs.uk:8179/invoicepdf/81233c63-9c8a-5f0c-8764-033414b72628</t>
  </si>
  <si>
    <t>CAPSTICKS SOLICITORS-400306-0-</t>
  </si>
  <si>
    <t>Journal Import 84106591:</t>
  </si>
  <si>
    <t>Payables A 17426785 84106591</t>
  </si>
  <si>
    <t>RB CONSTRUCTION GROUP LTD</t>
  </si>
  <si>
    <t>http://nww.docserv.wyss.nhs.uk/synergyiim/dist/?val=1585703_11032325_20200214143931</t>
  </si>
  <si>
    <t>Journal Import 84697868:</t>
  </si>
  <si>
    <t>Payables A 17548644 84697868</t>
  </si>
  <si>
    <t>https://nww.einvoice-prod.sbs.nhs.uk:8179/invoicepdf/3f9ceb28-d9a6-5b52-b2d1-65c02154fd80</t>
  </si>
  <si>
    <t>CAPSTICKS SOLICITORS-450061-0-https://nww.einvoice-prod.sbs.nhs.uk:8179/invoicepdf/face36eb-cef2-5438-a259-b622b9f5aed2</t>
  </si>
  <si>
    <t>CAPSTICKS SOLICITORS-450061-0-</t>
  </si>
  <si>
    <t>Journal Import 85013649:</t>
  </si>
  <si>
    <t>Payables A 17612852 85013649</t>
  </si>
  <si>
    <t>433312C</t>
  </si>
  <si>
    <t>https://nww.einvoice-prod.sbs.nhs.uk:8179/invoicepdf/933ddcb2-33ce-5720-9de2-ab060974f72f</t>
  </si>
  <si>
    <t>F8033</t>
  </si>
  <si>
    <t>Lewes</t>
  </si>
  <si>
    <t>Journal Import 85024012:</t>
  </si>
  <si>
    <t>Payables A 17612318 85024012</t>
  </si>
  <si>
    <t>MONTAGU EVANS LLP</t>
  </si>
  <si>
    <t>RA200805</t>
  </si>
  <si>
    <t>http://nww.docserv.wyss.nhs.uk/synergyiim/dist/?val=1601415_11115873_20200225113747</t>
  </si>
  <si>
    <t>RA200808</t>
  </si>
  <si>
    <t>http://nww.docserv.wyss.nhs.uk/synergyiim/dist/?val=1601415_11115876_20200225113747</t>
  </si>
  <si>
    <t>CAPSTICKS SOLICITORS-450057-0-https://nww.einvoice-prod.sbs.nhs.uk:8179/invoicepdf/c5528e93-9aa1-5b23-ae2a-85177fb888ec</t>
  </si>
  <si>
    <t>CAPSTICKS SOLICITORS-450057-0-</t>
  </si>
  <si>
    <t>Spreadsheet A 17892350 86376010</t>
  </si>
  <si>
    <t>RYD FIN CAM 1920 12 011 Accrual GBP</t>
  </si>
  <si>
    <t>Reverses "RYD FIN CAM 1920 11 009 Accrual GBP" journal entry of "Spreadsheet A 17642033 85154549" batch from "FEB-20".</t>
  </si>
  <si>
    <t>Reverses "RYD FIN CAM 1920 11 009 Accrual GBP"10-MAR-20 17:55:27 - 85410633</t>
  </si>
  <si>
    <t>Reverses "RYD FIN CAM 1920 11 009 Accrual GBP"10-MAR-20 17:55:27</t>
  </si>
  <si>
    <t>7310;DAC Beachcroft;43493 Accrual Professional charges Oct 2019 to 31 Jan 2020;https://nww.docserv.wyss.nhs.uk/synergyiim/docviewer.aspx?t=d&amp;val=1641533_11270349_20200311125121;Mar-20</t>
  </si>
  <si>
    <t>7310;DAC Beachcroft;43493 Accrual Professional charges Oct 2019 to 31 Jan 2020;</t>
  </si>
  <si>
    <t>https://nww.docserv.wyss.nhs.uk/synergyiim/docviewer.aspx?t=d&amp;val=1641533_11270349_20200311125121;Mar-20</t>
  </si>
  <si>
    <t>7310;ICO Information Commissioner's Office;43556 Prepayment 7310;DATA PROTECTION FEE:ICO.GOV.UK;Barclaycard payments;Jun-19;;;Mar-20</t>
  </si>
  <si>
    <t>Journal Import 85248693:</t>
  </si>
  <si>
    <t>Receivables A 17667506 85248693</t>
  </si>
  <si>
    <t>MAR-20 Misc Receipts GBP</t>
  </si>
  <si>
    <t>SBSEFT0403209014177A</t>
  </si>
  <si>
    <t>PAYMENT FROM DESCRIPTION: HMCTS/CENTRALISED REFERENCE: KXFL&amp;/SECAMB**APPLIED AS PER PREVIOUS AND EMAIL SENT TO TRUST FOR CONFIRMATION..AT050320</t>
  </si>
  <si>
    <t>SBSEFT0403209014178A</t>
  </si>
  <si>
    <t>PAYMENT FROM DESCRIPTION: HMCTS/CENTRALISED REFERENCE: L3IF&amp;/18022867K WK**APPLIED AS PER PREVIOUS AND EMAIL SENT TO TRUST FOR CONFIRMATION..AT050320</t>
  </si>
  <si>
    <t>Journal Import 85164268:</t>
  </si>
  <si>
    <t>Payables A 17647560 85164268</t>
  </si>
  <si>
    <t>MAR-20 Purchase Invoices GBP</t>
  </si>
  <si>
    <t>CL1593</t>
  </si>
  <si>
    <t>http://nww.docserv.wyss.nhs.uk/synergyiim/dist/?val=1613177_11176447_20200302133343</t>
  </si>
  <si>
    <t>Journal Import 85504247:</t>
  </si>
  <si>
    <t>Payables A 17717575 85504247</t>
  </si>
  <si>
    <t>http://nww.docserv.wyss.nhs.uk/synergyiim/dist/?val=1641533_11270349_20200311125121</t>
  </si>
  <si>
    <t>Journal Import 85746700:</t>
  </si>
  <si>
    <t>Payables A 17764528 85746700</t>
  </si>
  <si>
    <t>https://nww.einvoice-prod.sbs.nhs.uk:8179/invoicepdf/ac828a67-cad9-5a27-8340-baab931d7366</t>
  </si>
  <si>
    <t>Cost Management A 17612339 85024828 2</t>
  </si>
  <si>
    <t>01-MAR-2020 Receiving GBP</t>
  </si>
  <si>
    <t>Journal Import 86160123:</t>
  </si>
  <si>
    <t>Cost Management A 17844161 86160123</t>
  </si>
  <si>
    <t>31-MAR-2020 Receiving GBP</t>
  </si>
  <si>
    <t>0111D</t>
  </si>
  <si>
    <t>NHS Resolution</t>
  </si>
  <si>
    <t>M12 FBP1 NHS Debtor Accruals</t>
  </si>
  <si>
    <t>Spreadsheet A 17870493 86287802</t>
  </si>
  <si>
    <t>RYD FIN BAN 1920 12 010 Accrual GBP</t>
  </si>
  <si>
    <t>7310;NHS RESOLUTION;Inv No. OBAR11875   Invoice not on SBS;</t>
  </si>
  <si>
    <t>7310;NHS RESOLUTION;Inv No. OBAR11876   Invoice not on SBS;</t>
  </si>
  <si>
    <t>7310;NHS RESOLUTION;Inv No. OBAR11880   Invoice not on SBS;</t>
  </si>
  <si>
    <t>7310;NHS RESOLUTION;Inv No. OBAR11881   Invoice not on SBS;</t>
  </si>
  <si>
    <t>7310;NHS RESOLUTION;Inv No. SINX400154   Invoice not on SBS;</t>
  </si>
  <si>
    <t>7310;NHS RESOLUTION;Inv No. SINX400561   Invoice not on SBS;</t>
  </si>
  <si>
    <t>7310;NHS RESOLUTION;Inv No. SINX400202   Invoice not on SBS;</t>
  </si>
  <si>
    <t>7310;NHS RESOLUTION;Inv No. SINX400208   Invoice not on SBS;</t>
  </si>
  <si>
    <t>7310;NHS RESOLUTION;Inv No. OBAR11877   Invoice not on SBS;</t>
  </si>
  <si>
    <t>7310;NHS RESOLUTION;Inv No. OBAR11879   Invoice not on SBS;</t>
  </si>
  <si>
    <t>7310;NHS RESOLUTION;Inv No. OBAR11878   Invoice not on SBS;</t>
  </si>
  <si>
    <t>RC - Investigation final. 2.5 x days Document Review &amp; Report Writing.  (LH)</t>
  </si>
  <si>
    <t>CHEADLE</t>
  </si>
  <si>
    <t>RC - 6 x day meetings on investigation.  Delivery by Abi Alemoru (Coxheath)</t>
  </si>
  <si>
    <t>KL - Job evaluator initial licence subscription and commitment to 3 year contract. For the period 23rd March 2020 to 22nd March 2021.</t>
  </si>
  <si>
    <t>SELENITY LTD</t>
  </si>
  <si>
    <t>LINCOLN</t>
  </si>
  <si>
    <t>E1653</t>
  </si>
  <si>
    <t>Covid-19 (Coronavirus) Costs</t>
  </si>
  <si>
    <t>Spreadsheet A 17901988 86413359</t>
  </si>
  <si>
    <t>RYD FIN CAM 1920 12 013 Accrual GBP</t>
  </si>
  <si>
    <t>7310;CAPSTICKS SOLICITORS;PO 165083284 Investigation into whether Coronavirus could consistute a force majeure event PO's raised in 19-20, receipted in Apr-20;Mar-20</t>
  </si>
  <si>
    <t>7310;CAPSTICKS SOLICITORS;PO 165082574 IC24 Subcontract remaining value of PO PO's raised in 19-20, receipted in Apr-20;Mar-20</t>
  </si>
  <si>
    <t>7310;CAPSTICKS SOLICITORS;PO 165079870 KMS 111 CAS Contract PO's raised in 19-20, receipted in Apr-20;Mar-20</t>
  </si>
  <si>
    <t>FBP1 Accruals - FINAL</t>
  </si>
  <si>
    <t>Spreadsheet A 17954896 86656798</t>
  </si>
  <si>
    <t>RYD FIN CAM 1920 12 023 Accrual GBP</t>
  </si>
  <si>
    <t>7310;LAKERS LLP;Accrue Estates Legal Costs M12 Mar-20</t>
  </si>
  <si>
    <t>Reverses "RYD FIN CAM 1920 11 001 Accrual GBP" journal entry of "Spreadsheet A 17631209 85102364" batch from "FEB-20".</t>
  </si>
  <si>
    <t>Reverses "RYD FIN CAM 1920 11 001 Accrual GBP"10-MAR-20 17:54:43 - 85410633</t>
  </si>
  <si>
    <t>Reverses "RYD FIN CAM 1920 11 001 Accrual GBP"10-MAR-20 17:54:43</t>
  </si>
  <si>
    <t>Journal Import 85244211:</t>
  </si>
  <si>
    <t>Payables A 17659470 85244211</t>
  </si>
  <si>
    <t>https://nww.einvoice-prod.sbs.nhs.uk:8179/invoicepdf/73866dbd-9a84-5922-ae70-56dd3b351282</t>
  </si>
  <si>
    <t>Journal Import 85285891:</t>
  </si>
  <si>
    <t>Payables A 17668150 85285891</t>
  </si>
  <si>
    <t>Spreadsheet A 18322679 88463959</t>
  </si>
  <si>
    <t>RYD FIN CAM 2021 01 005 Accrual GBP</t>
  </si>
  <si>
    <t>Reverses "RYD FIN CAM 1920 12 011 Accrual GBP" journal entry of "Spreadsheet A 17892350 86376010" batch from "MAR-20".</t>
  </si>
  <si>
    <t>Reverses "RYD FIN CAM 1920 12 011 Accrual GBP"17-APR-20 17:41:38 - 86787532</t>
  </si>
  <si>
    <t>Reverses "RYD FIN CAM 1920 12 011 Accrual GBP"17-APR-20 17:41:38</t>
  </si>
  <si>
    <t>APR-20 Purchase Invoices GBP</t>
  </si>
  <si>
    <t>Spreadsheet A 18157172 87638084</t>
  </si>
  <si>
    <t>RYD FIN CAM 2021 01 004 Accrual GBP</t>
  </si>
  <si>
    <t>7310;Legal / Prof Fees;Apr-20</t>
  </si>
  <si>
    <t>M01 FBP1 Corporate Prepayment Accruals</t>
  </si>
  <si>
    <t>Spreadsheet A 18156327 87634615</t>
  </si>
  <si>
    <t>RYD FIN BAN 2021 01 015 Accrual GBP</t>
  </si>
  <si>
    <t>7310;DAC Beachcroft;43493 Accrual Professional charges Oct 2019 to 31 Jan 2020;https://nww.docserv.wyss.nhs.uk/synergyiim/docviewer.aspx?t=d&amp;val=1641533_11270349_20200311125121;Apr-20</t>
  </si>
  <si>
    <t>https://nww.docserv.wyss.nhs.uk/synergyiim/docviewer.aspx?t=d&amp;val=1641533_11270349_20200311125121;Apr-20</t>
  </si>
  <si>
    <t>7310;ICO Information Commissioner's Office;43556 Prepayment 7310;DATA PROTECTION FEE:ICO.GOV.UK;Barclaycard payments;Jun-19;;;Apr-20</t>
  </si>
  <si>
    <t>7310;CQC;Start Date Prepayment CQC annual Fee;https://nww.docserv.wyss.nhs.uk/synergyiim/docviewer.aspx?t=i&amp;val=PRD21RYD28048342712831.pdf;Apr-20</t>
  </si>
  <si>
    <t>https://nww.docserv.wyss.nhs.uk/synergyiim/docviewer.aspx?t=i&amp;val=PRD21RYD28048342712831.pdf;Apr-20</t>
  </si>
  <si>
    <t>SBS RYD MAR-20 VAT ADJUSTMENT JOURNAL</t>
  </si>
  <si>
    <t>Spreadsheet A 17969638 86740842</t>
  </si>
  <si>
    <t>SBS RYD MAR-20 VAT ADJUSTMENT JOURNAL Adjustment GBP</t>
  </si>
  <si>
    <t>DAC BEACHCROFT LLP-10221850-11563.22-http://nww.docserv.wyss.nhs.uk/synergyiim/dist/?val=1641533_11270349_20200311125121</t>
  </si>
  <si>
    <t>DAC BEACHCROFT LLP-10221850-11563.22-</t>
  </si>
  <si>
    <t>Journal Import 86292612:</t>
  </si>
  <si>
    <t>Receivables A 17877528 86292612</t>
  </si>
  <si>
    <t>APR-20 Misc Receipts GBP</t>
  </si>
  <si>
    <t>SBSEFT0204209104215A</t>
  </si>
  <si>
    <t>LB PAYMENT FROM DESCRIPTION: HMCTS/CENTRALISED REFERENCE: MM2S&amp;/SECAMB**APPLIED AS PER PREVIOUS RECEIPT CONFIRMATION EMAIL SENT SA03042020**</t>
  </si>
  <si>
    <t>Cost Management A 17844161 86160123 2</t>
  </si>
  <si>
    <t>01-APR-2020 Receiving GBP</t>
  </si>
  <si>
    <t>Journal Import 87251591:</t>
  </si>
  <si>
    <t>Cost Management A 18068163 87251591</t>
  </si>
  <si>
    <t>30-APR-2020 Receiving GBP</t>
  </si>
  <si>
    <t>00T70</t>
  </si>
  <si>
    <t>Care Quality Commission</t>
  </si>
  <si>
    <t>Journal Import 87162883:</t>
  </si>
  <si>
    <t>Payables A 18050972 87162883</t>
  </si>
  <si>
    <t>http://nww.docserv.wyss.nhs.uk/Inter-NHS/PRD21RYD28048342712831.pdf</t>
  </si>
  <si>
    <t>7310;NHS RESOLUTION;Inv No. OBAR11875   Invoice not on SBS;Apr-20</t>
  </si>
  <si>
    <t>7310;NHS RESOLUTION;Inv No. OBAR11876   Invoice not on SBS;Apr-20</t>
  </si>
  <si>
    <t>7310;NHS RESOLUTION;Inv No. OBAR11880   Invoice not on SBS;Apr-20</t>
  </si>
  <si>
    <t>7310;NHS RESOLUTION;Inv No. OBAR11881   Invoice not on SBS;Apr-20</t>
  </si>
  <si>
    <t>7310;NHS RESOLUTION;Inv No. SINX400154   Invoice not on SBS;Apr-20</t>
  </si>
  <si>
    <t>7310;NHS RESOLUTION;Inv No. SINX400561   Invoice not on SBS;Apr-20</t>
  </si>
  <si>
    <t>7310;NHS RESOLUTION;Inv No. SINX400202   Invoice not on SBS;Apr-20</t>
  </si>
  <si>
    <t>7310;NHS RESOLUTION;Inv No. SINX400208   Invoice not on SBS;Apr-20</t>
  </si>
  <si>
    <t>7310;NHS RESOLUTION;Inv No. OBAR11877   Invoice not on SBS;Apr-20</t>
  </si>
  <si>
    <t>7310;NHS RESOLUTION;Inv No. OBAR11879   Invoice not on SBS;Apr-20</t>
  </si>
  <si>
    <t>7310;NHS RESOLUTION;Inv No. OBAR11878   Invoice not on SBS;Apr-20</t>
  </si>
  <si>
    <t>Reverses "RYD FIN BAN 1920 12 010 Accrual GBP" journal entry of "Spreadsheet A 17870493 86287802" batch from "MAR-20".</t>
  </si>
  <si>
    <t>Reverses "RYD FIN BAN 1920 12 010 Accrual GBP"17-APR-20 17:41:22 - 86787532</t>
  </si>
  <si>
    <t>Reverses "RYD FIN BAN 1920 12 010 Accrual GBP"17-APR-20 17:41:22</t>
  </si>
  <si>
    <t>To our professional charges for employment law advice during the period 11 February to 24 March 2020 as detailed in the attached spreadsheet.</t>
  </si>
  <si>
    <t>Initial investigation into whether the Coronavirus could constitute a force majeure event (FME); Budget agreed: 500</t>
  </si>
  <si>
    <t>Reverses "RYD FIN CAM 1920 12 013 Accrual GBP" journal entry of "Spreadsheet A 17901988 86413359" batch from "MAR-20".</t>
  </si>
  <si>
    <t>Reverses "RYD FIN CAM 1920 12 013 Accrual GBP"17-APR-20 17:41:51 - 86787532</t>
  </si>
  <si>
    <t>Reverses "RYD FIN CAM 1920 12 013 Accrual GBP"17-APR-20 17:41:51</t>
  </si>
  <si>
    <t>7310;CAPSTICKS SOLICITORS;PO 165082574 IC24 Subcontract remaining value of PO PO's raised in 19-20, receipted in Apr-20;Apr-20</t>
  </si>
  <si>
    <t>7310;CAPSTICKS SOLICITORS;PO 165079870 KMS 111 CAS Contract PO's raised in 19-20, receipted in Apr-20;Apr-20</t>
  </si>
  <si>
    <t>IC24 Subcontract</t>
  </si>
  <si>
    <t>To provide legal consultancy in relation to the 2020-25 NHS 111 KMS (CAS) main contract;  To produce a subcontract for IC24 based on the NHS England standard form</t>
  </si>
  <si>
    <t>Capital M01 Adjustments</t>
  </si>
  <si>
    <t>Spreadsheet A 18096929 87374367</t>
  </si>
  <si>
    <t>RYD FIN RSM 2021 01 002 Adjustment GBP Adjustment GBP</t>
  </si>
  <si>
    <t>Capsticks - https://nww.einvoice-prod.sbs.nhs.uk:8179/invoicepdf/5a19d25a-be37-5788-b5a0-f230fb51e6f9</t>
  </si>
  <si>
    <t>Capsticks -</t>
  </si>
  <si>
    <t>https://nww.einvoice-prod.sbs.nhs.uk:8179/invoicepdf/5a19d25a-be37-5788-b5a0-f230fb51e6f9</t>
  </si>
  <si>
    <t>Journal Import 87082450:</t>
  </si>
  <si>
    <t>Payables A 18045531 87082450</t>
  </si>
  <si>
    <t>https://nww.einvoice-prod.sbs.nhs.uk:8179/invoicepdf/188b348e-1a23-5a84-bea3-51d9514304af</t>
  </si>
  <si>
    <t>Journal Import 87117851:</t>
  </si>
  <si>
    <t>Payables A 18045935 87117851</t>
  </si>
  <si>
    <t>https://nww.einvoice-prod.sbs.nhs.uk:8179/invoicepdf/2780d3d8-89c6-5832-a87c-bf9a98121dfc</t>
  </si>
  <si>
    <t>https://nww.einvoice-prod.sbs.nhs.uk:8179/invoicepdf/3e8221bb-d7a9-593a-9502-36c64bec79f9</t>
  </si>
  <si>
    <t>Journal Import 87128397:</t>
  </si>
  <si>
    <t>Payables A 18051589 87128397</t>
  </si>
  <si>
    <t>https://nww.einvoice-prod.sbs.nhs.uk:8179/invoicepdf/9ffa89d5-53c6-54b5-a97d-53bd265d48b8</t>
  </si>
  <si>
    <t>Journal Import 87159822:</t>
  </si>
  <si>
    <t>Payables A 18052920 87159822</t>
  </si>
  <si>
    <t>Journal Import 87204355:</t>
  </si>
  <si>
    <t>Payables A 18058973 87204355</t>
  </si>
  <si>
    <t>Licensee to Occupy at Rushmoor ACRP - Invoice 459920</t>
  </si>
  <si>
    <t>Spreadsheet A 18126390 87518722</t>
  </si>
  <si>
    <t>RYD FIN CAM 2021 01 002 Accrual GBP</t>
  </si>
  <si>
    <t>7310;LAKERS LLP;Accrue Estates Legal Costs M01 Apr-20</t>
  </si>
  <si>
    <t>Reverses "RYD FIN CAM 1920 12 023 Accrual GBP" journal entry of "Spreadsheet A 17954896 86656798" batch from "MAR-20".</t>
  </si>
  <si>
    <t>Reverses "RYD FIN CAM 1920 12 023 Accrual GBP"17-APR-20 17:42:21 - 86787532</t>
  </si>
  <si>
    <t>Reverses "RYD FIN CAM 1920 12 023 Accrual GBP"17-APR-20 17:42:21</t>
  </si>
  <si>
    <t>Journal Import 86568140:</t>
  </si>
  <si>
    <t>Payables A 17934550 86568140</t>
  </si>
  <si>
    <t>https://nww.einvoice-prod.sbs.nhs.uk:8179/invoicepdf/968af5de-10c9-52f8-adcd-9e5f60d93956</t>
  </si>
  <si>
    <t>Journal Import 86591482:</t>
  </si>
  <si>
    <t>Payables A 17939603 86591482</t>
  </si>
  <si>
    <t>https://nww.einvoice-prod.sbs.nhs.uk:8179/invoicepdf/eb24dab3-6a56-52ad-b4a4-560858af5b55</t>
  </si>
  <si>
    <t>https://nww.einvoice-prod.sbs.nhs.uk:8179/invoicepdf/02715afa-1e8e-528f-8583-cc8c282a55d1</t>
  </si>
  <si>
    <t>https://nww.einvoice-prod.sbs.nhs.uk:8179/invoicepdf/fb6cb671-e6d5-5066-8ac2-f844ed9dfffd</t>
  </si>
  <si>
    <t>Journal Import 87240534:</t>
  </si>
  <si>
    <t>Payables A 18065910 87240534</t>
  </si>
  <si>
    <t>https://nww.einvoice-prod.sbs.nhs.uk:8179/invoicepdf/fb0cfb83-2890-58cb-b62b-5647d57e11c5</t>
  </si>
  <si>
    <t>https://nww.einvoice-prod.sbs.nhs.uk:8179/invoicepdf/ff81df10-a88c-559c-96db-c1a89817de0f</t>
  </si>
  <si>
    <t>Spreadsheet A 18322994 88468814</t>
  </si>
  <si>
    <t>RYD FIN CAM 2021 02 005 Accrual GBP</t>
  </si>
  <si>
    <t>Reverses "RYD FIN CAM 2021 01 005 Accrual GBP" journal entry of "Spreadsheet A 18322679 88463959" batch from "APR-20".</t>
  </si>
  <si>
    <t>Reverses "RYD FIN CAM 2021 01 005 Accrual GBP"05-JUN-20 18:12:04 - 88556582</t>
  </si>
  <si>
    <t>Reverses "RYD FIN CAM 2021 01 005 Accrual GBP"05-JUN-20 18:12:04</t>
  </si>
  <si>
    <t>MAY-20 Purchase Invoices GBP</t>
  </si>
  <si>
    <t>7310;DAC Beachcroft;43493 Accrual Professional charges Oct 2019 to 31 Jan 2020;https://nww.docserv.wyss.nhs.uk/synergyiim/docviewer.aspx?t=d&amp;val=1641533_11270349_20200311125121;May-20</t>
  </si>
  <si>
    <t>https://nww.docserv.wyss.nhs.uk/synergyiim/docviewer.aspx?t=d&amp;val=1641533_11270349_20200311125121;May-20</t>
  </si>
  <si>
    <t>7310;ICO Information Commissioner's Office;43922 Prepayment 7310;DATA PROTECTION FEE:ICO.GOV.UK;Barclaycard payments;Jun-19;;;May-20</t>
  </si>
  <si>
    <t>7310;CQC;Start Date Prepayment CQC annual Fee;https://nww.docserv.wyss.nhs.uk/synergyiim/docviewer.aspx?t=i&amp;val=PRD21RYD28048342712831.pdf;May-20</t>
  </si>
  <si>
    <t>https://nww.docserv.wyss.nhs.uk/synergyiim/docviewer.aspx?t=i&amp;val=PRD21RYD28048342712831.pdf;May-20</t>
  </si>
  <si>
    <t>M02 FBP1 Non-PO Suspense Acc. Clearance</t>
  </si>
  <si>
    <t>Spreadsheet A 18300768 88354506</t>
  </si>
  <si>
    <t>RYD FIN BAN 2021 02 001 Accrual GBP</t>
  </si>
  <si>
    <t>7310;NHS LITIGATION AUTHORITY;;Jun-20;http://nww.docserv.wyss.nhs.uk/synergyiim/dist/?val=1896520_12023738_20200527164159</t>
  </si>
  <si>
    <t>7310;NHS LITIGATION AUTHORITY;;Jun-20;</t>
  </si>
  <si>
    <t>http://nww.docserv.wyss.nhs.uk/synergyiim/dist/?val=1896520_12023738_20200527164159</t>
  </si>
  <si>
    <t>7310;NHS LITIGATION AUTHORITY;;Jun-20;http://nww.docserv.wyss.nhs.uk/synergyiim/dist/?val=1896524_12023744_20200527164213</t>
  </si>
  <si>
    <t>http://nww.docserv.wyss.nhs.uk/synergyiim/dist/?val=1896524_12023744_20200527164213</t>
  </si>
  <si>
    <t>7310;NHS LITIGATION AUTHORITY;;Jun-20;http://nww.docserv.wyss.nhs.uk/synergyiim/dist/?val=1896519_12023737_20200527164156</t>
  </si>
  <si>
    <t>http://nww.docserv.wyss.nhs.uk/synergyiim/dist/?val=1896519_12023737_20200527164156</t>
  </si>
  <si>
    <t>7310;NHS LITIGATION AUTHORITY;;Jun-20;http://nww.docserv.wyss.nhs.uk/synergyiim/dist/?val=1896522_12023739_20200527164207</t>
  </si>
  <si>
    <t>http://nww.docserv.wyss.nhs.uk/synergyiim/dist/?val=1896522_12023739_20200527164207</t>
  </si>
  <si>
    <t>7310;NHS LITIGATION AUTHORITY;;Jun-20;http://nww.docserv.wyss.nhs.uk/synergyiim/dist/?val=1896526_12023745_20200527164216</t>
  </si>
  <si>
    <t>http://nww.docserv.wyss.nhs.uk/synergyiim/dist/?val=1896526_12023745_20200527164216</t>
  </si>
  <si>
    <t>Reverses "RYD FIN BAN 2021 01 015 Accrual GBP" journal entry of "Spreadsheet A 18156327 87634615" batch from "APR-20".</t>
  </si>
  <si>
    <t>Reverses "RYD FIN BAN 2021 01 015 Accrual GBP"12-MAY-20 17:39:38 - 87678546</t>
  </si>
  <si>
    <t>Reverses "RYD FIN BAN 2021 01 015 Accrual GBP"12-MAY-20 17:39:38</t>
  </si>
  <si>
    <t>Reverses "RYD FIN CAM 2021 01 004 Accrual GBP" journal entry of "Spreadsheet A 18157172 87638084" batch from "APR-20".</t>
  </si>
  <si>
    <t>Reverses "RYD FIN CAM 2021 01 004 Accrual GBP"12-MAY-20 17:39:39 - 87678546</t>
  </si>
  <si>
    <t>Reverses "RYD FIN CAM 2021 01 004 Accrual GBP"12-MAY-20 17:39:39</t>
  </si>
  <si>
    <t>Journal Import 88012654:</t>
  </si>
  <si>
    <t>Payables A 18230533 88012654</t>
  </si>
  <si>
    <t>THOMPSONS SOLICITORS</t>
  </si>
  <si>
    <t>http://nww.docserv.wyss.nhs.uk/synergyiim/dist/?val=1868867_11967512_20200520092012</t>
  </si>
  <si>
    <t>Cost Management A 18068163 87251591 2</t>
  </si>
  <si>
    <t>01-MAY-2020 Receiving GBP</t>
  </si>
  <si>
    <t>Journal Import 88287019:</t>
  </si>
  <si>
    <t>Cost Management A 18283141 88287019</t>
  </si>
  <si>
    <t>29-MAY-2020 Receiving GBP</t>
  </si>
  <si>
    <t>7310;NHS RESOLUTION;Inv No. OBAR11875   Invoice not on SBS;May-20</t>
  </si>
  <si>
    <t>7310;NHS RESOLUTION;Inv No. OBAR11876   Invoice not on SBS;May-20</t>
  </si>
  <si>
    <t>7310;NHS RESOLUTION;Inv No. OBAR11880   Invoice not on SBS;May-20</t>
  </si>
  <si>
    <t>7310;NHS RESOLUTION;Inv No. OBAR11881   Invoice not on SBS;May-20</t>
  </si>
  <si>
    <t>7310;NHS RESOLUTION;Inv No. SINX400154   Invoice not on SBS;May-20</t>
  </si>
  <si>
    <t>7310;NHS RESOLUTION;Inv No. SINX400561   Invoice not on SBS;May-20</t>
  </si>
  <si>
    <t>7310;NHS RESOLUTION;Inv No. SINX400202   Invoice not on SBS;May-20</t>
  </si>
  <si>
    <t>7310;NHS RESOLUTION;Inv No. SINX400208   Invoice not on SBS;May-20</t>
  </si>
  <si>
    <t>7310;NHS RESOLUTION;Inv No. OBAR11877   Invoice not on SBS;May-20</t>
  </si>
  <si>
    <t>7310;NHS RESOLUTION;Inv No. OBAR11879   Invoice not on SBS;May-20</t>
  </si>
  <si>
    <t>7310;NHS RESOLUTION;Inv No. OBAR11878   Invoice not on SBS;May-20</t>
  </si>
  <si>
    <t>7310;DUMMY SUPPLIER FOR INVOICE VERIFICATION;;Jun-20;http://nww.docserv.wyss.nhs.uk/synergyiim/dist/?val=1895215_12021894_20200527145826</t>
  </si>
  <si>
    <t>7310;DUMMY SUPPLIER FOR INVOICE VERIFICATION;;Jun-20;</t>
  </si>
  <si>
    <t>http://nww.docserv.wyss.nhs.uk/synergyiim/dist/?val=1895215_12021894_20200527145826</t>
  </si>
  <si>
    <t>7310;NHS RESOLUTION;;Jun-20;http://nww.docserv.wyss.nhs.uk/synergyiim/dist/?val=1895216_12021897_20200527145828</t>
  </si>
  <si>
    <t>7310;NHS RESOLUTION;;Jun-20;</t>
  </si>
  <si>
    <t>http://nww.docserv.wyss.nhs.uk/synergyiim/dist/?val=1895216_12021897_20200527145828</t>
  </si>
  <si>
    <t>Journal Import 88202272:</t>
  </si>
  <si>
    <t>Receivables A 18274500 88202272</t>
  </si>
  <si>
    <t>MAY-20 Misc Receipts GBP</t>
  </si>
  <si>
    <t>SBSEFT2605209207693A</t>
  </si>
  <si>
    <t>LB PAYMENT FROM DESCRIPTION: NHS LA REFERENCE:APPLIED AS PER PREVIOUS RECEIPT AND EMAILED CLIENT.JJ270520</t>
  </si>
  <si>
    <t>Manual Payment Local Payments A 3298248 87457362</t>
  </si>
  <si>
    <t>338153 - Trade Union Legal LLP through Payment Request Number: 155643</t>
  </si>
  <si>
    <t>Trade Union Legal LLP</t>
  </si>
  <si>
    <t>Advising in relation to a settlement agreement</t>
  </si>
  <si>
    <t>Journal Import 87772906:</t>
  </si>
  <si>
    <t>Payables A 18181595 87772906</t>
  </si>
  <si>
    <t>CL1692</t>
  </si>
  <si>
    <t>http://nww.docserv.wyss.nhs.uk/synergyiim/dist/?val=1841717_11911696_20200513091719</t>
  </si>
  <si>
    <t>Journal Import 87317239:</t>
  </si>
  <si>
    <t>Payables A 18081634 87317239</t>
  </si>
  <si>
    <t>https://nww.einvoice-prod.sbs.nhs.uk:8179/invoicepdf/eace3670-848a-5776-9668-9025c10bd07a</t>
  </si>
  <si>
    <t>Journal Import 88007485:</t>
  </si>
  <si>
    <t>Payables A 18226689 88007485</t>
  </si>
  <si>
    <t>434316C</t>
  </si>
  <si>
    <t>https://nww.einvoice-prod.sbs.nhs.uk:8179/invoicepdf/2dc91040-b95a-565a-9a60-68d47888d311</t>
  </si>
  <si>
    <t>Spreadsheet A 18318562 88426439</t>
  </si>
  <si>
    <t>RYD FIN CAM 2021 02 002 Accrual GBP</t>
  </si>
  <si>
    <t>7310;LAKERS LLP;Accrue Estates Legal Costs M02 May-20</t>
  </si>
  <si>
    <t>Reverses "RYD FIN CAM 2021 01 002 Accrual GBP" journal entry of "Spreadsheet A 18126390 87518722" batch from "APR-20".</t>
  </si>
  <si>
    <t>Reverses "RYD FIN CAM 2021 01 002 Accrual GBP"12-MAY-20 17:38:59 - 87678546</t>
  </si>
  <si>
    <t>Reverses "RYD FIN CAM 2021 01 002 Accrual GBP"12-MAY-20 17:38:59</t>
  </si>
  <si>
    <t>Journal Import 87389908:</t>
  </si>
  <si>
    <t>Payables A 18103528 87389908</t>
  </si>
  <si>
    <t>https://nww.einvoice-prod.sbs.nhs.uk:8179/invoicepdf/5372718c-89b0-5ac5-8a4f-b0031a6514c4</t>
  </si>
  <si>
    <t>Spreadsheet A 18528055 89513526</t>
  </si>
  <si>
    <t>RYD FIN CAM 2021 03 011 Accrual GBP</t>
  </si>
  <si>
    <t>Reverses "RYD FIN CAM 2021 02 005 Accrual GBP" journal entry of "Spreadsheet A 18322994 88468814" batch from "MAY-20".</t>
  </si>
  <si>
    <t>Reverses "RYD FIN CAM 2021 02 005 Accrual GBP"09-JUN-20 18:05:24 - 88687061</t>
  </si>
  <si>
    <t>Reverses "RYD FIN CAM 2021 02 005 Accrual GBP"09-JUN-20 18:05:24</t>
  </si>
  <si>
    <t>7310;ICO Information Commissioner's Office;43922 Prepayment 7310;DATA PROTECTION FEE:ICO.GOV.UK;Barclaycard payments;Jun-19;;;Jun-20</t>
  </si>
  <si>
    <t>7310;DAC Beachcroft;43493 Accrual Professional charges Oct 2019 to 31 Jan 2020;https://nww.docserv.wyss.nhs.uk/synergyiim/docviewer.aspx?t=d&amp;val=1641533_11270349_20200311125121;Jun-20</t>
  </si>
  <si>
    <t>https://nww.docserv.wyss.nhs.uk/synergyiim/docviewer.aspx?t=d&amp;val=1641533_11270349_20200311125121;Jun-20</t>
  </si>
  <si>
    <t>M03 FBP1 Barclaycard &amp; Precision Pay</t>
  </si>
  <si>
    <t>Spreadsheet A 18517773 89463660</t>
  </si>
  <si>
    <t>RYD FIN BAN 2021 03 006 Accrual GBP</t>
  </si>
  <si>
    <t>7310;ICO.ORG.UK / DATA PROTECTION FEE;BARCLAYCARD COMMERCIAL;Jun-20</t>
  </si>
  <si>
    <t>Reverses "RYD FIN BAN 2021 02 001 Accrual GBP" journal entry of "Spreadsheet A 18300768 88354506" batch from "MAY-20".</t>
  </si>
  <si>
    <t>Reverses "RYD FIN BAN 2021 02 001 Accrual GBP"09-JUN-20 18:03:54 - 88687061</t>
  </si>
  <si>
    <t>Reverses "RYD FIN BAN 2021 02 001 Accrual GBP"09-JUN-20 18:03:54</t>
  </si>
  <si>
    <t>FBP1 Adjustments - PY ADJ</t>
  </si>
  <si>
    <t>Spreadsheet A 18528060 89513581</t>
  </si>
  <si>
    <t>RYD FIN CAM 2021 03 012 Adjustment GBP</t>
  </si>
  <si>
    <t>7310;2019-20 Receiving;INVESTIGATIONS BY DESIGN LTD;165081155;</t>
  </si>
  <si>
    <t>7310;2019-20 Receiving;CONSTANTINE LAW LTD;165083014;</t>
  </si>
  <si>
    <t>7310;2019-20 VAT Adj MOVE TO PY CODE;SBS RYD MAR-20 VAT ADJUSTMENT JOURNAL Adjustment GBP;;http://nww.docserv.wyss.nhs.uk/synergyiim/dist/?val=1641533_11270349_20200311125121</t>
  </si>
  <si>
    <t>7310;2019-20 VAT Adj MOVE TO PY CODE;SBS RYD MAR-20 VAT ADJUSTMENT JOURNAL Adjustment GBP;;</t>
  </si>
  <si>
    <t>7310;2019-20 Invoice MOVE TO PY CODE;NHS RESOLUTION;SINX400208;http://nww.docserv.wyss.nhs.uk/synergyiim/dist/?val=1895220_12021912_20200527145833</t>
  </si>
  <si>
    <t>7310;2019-20 Invoice MOVE TO PY CODE;NHS RESOLUTION;SINX400208;</t>
  </si>
  <si>
    <t>http://nww.docserv.wyss.nhs.uk/synergyiim/dist/?val=1895220_12021912_20200527145833</t>
  </si>
  <si>
    <t>7310;2019-20 Invoice MOVE TO PY CODE;NHS RESOLUTION;SINX400154;http://nww.docserv.wyss.nhs.uk/synergyiim/dist/?val=1895215_12021894_20200527145826</t>
  </si>
  <si>
    <t>7310;2019-20 Invoice MOVE TO PY CODE;NHS RESOLUTION;SINX400154;</t>
  </si>
  <si>
    <t>7310;2019-20 Invoice MOVE TO PY CODE;NHS LITIGATION AUTHORITY;SINX00052387;http://nww.docserv.wyss.nhs.uk/synergyiim/dist/?val=1896524_12023744_20200527164213</t>
  </si>
  <si>
    <t>7310;2019-20 Invoice MOVE TO PY CODE;NHS LITIGATION AUTHORITY;SINX00052387;</t>
  </si>
  <si>
    <t>7310;2019-20 Invoice MOVE TO PY CODE;NHS LITIGATION AUTHORITY;SINX00048839;http://nww.docserv.wyss.nhs.uk/synergyiim/dist/?val=1896519_12023737_20200527164156</t>
  </si>
  <si>
    <t>7310;2019-20 Invoice MOVE TO PY CODE;NHS LITIGATION AUTHORITY;SINX00048839;</t>
  </si>
  <si>
    <t>7310;2019-20 Invoice MOVE TO PY CODE;NHS RESOLUTION;SINX400202;http://nww.docserv.wyss.nhs.uk/synergyiim/dist/?val=1895216_12021897_20200527145828</t>
  </si>
  <si>
    <t>7310;2019-20 Invoice MOVE TO PY CODE;NHS RESOLUTION;SINX400202;</t>
  </si>
  <si>
    <t>FBP1 Adjustments - Prior Year Cost</t>
  </si>
  <si>
    <t>Spreadsheet A 18503024 89372688</t>
  </si>
  <si>
    <t>RYD FIN CAM 2021 03 001 Adjustment GBP</t>
  </si>
  <si>
    <t>7310;2019-20 Receiving;INVESTIGATIONS BY DESIGN LTD;165081155;PO Accrual Reversal</t>
  </si>
  <si>
    <t>7310;2019-20 Receiving;CONSTANTINE LAW LTD;165083014;PO Accrual Reversal</t>
  </si>
  <si>
    <t>7310;2019-20 Invoice;NHS RESOLUTION;SINX400208;http://nww.docserv.wyss.nhs.uk/synergyiim/dist/?val=1895220_12021912_20200527145833</t>
  </si>
  <si>
    <t>7310;2019-20 Invoice;NHS RESOLUTION;SINX400208;</t>
  </si>
  <si>
    <t>7310;2019-20 Invoice;NHS RESOLUTION;SINX400154;http://nww.docserv.wyss.nhs.uk/synergyiim/dist/?val=1895215_12021894_20200527145826</t>
  </si>
  <si>
    <t>7310;2019-20 Invoice;NHS RESOLUTION;SINX400154;</t>
  </si>
  <si>
    <t>7310;2019-20 Invoice;NHS LITIGATION AUTHORITY;SINX00052387;http://nww.docserv.wyss.nhs.uk/synergyiim/dist/?val=1896524_12023744_20200527164213</t>
  </si>
  <si>
    <t>7310;2019-20 Invoice;NHS LITIGATION AUTHORITY;SINX00052387;</t>
  </si>
  <si>
    <t>7310;2019-20 Invoice;NHS LITIGATION AUTHORITY;SINX00048839;http://nww.docserv.wyss.nhs.uk/synergyiim/dist/?val=1896519_12023737_20200527164156</t>
  </si>
  <si>
    <t>7310;2019-20 Invoice;NHS LITIGATION AUTHORITY;SINX00048839;</t>
  </si>
  <si>
    <t>7310;2019-20 Invoice;NHS RESOLUTION;SINX400202;http://nww.docserv.wyss.nhs.uk/synergyiim/dist/?val=1895216_12021897_20200527145828</t>
  </si>
  <si>
    <t>7310;2019-20 Invoice;NHS RESOLUTION;SINX400202;</t>
  </si>
  <si>
    <t>7310;2019-20 Invoice;SBS RYD MAR-20 VAT ADJUSTMENT JOURNAL Adjustment GBP;;http://nww.docserv.wyss.nhs.uk/synergyiim/dist/?val=1641533_11270349_20200311125121</t>
  </si>
  <si>
    <t>7310;2019-20 Invoice;SBS RYD MAR-20 VAT ADJUSTMENT JOURNAL Adjustment GBP;;</t>
  </si>
  <si>
    <t>M03 FBP1 Prior Year Code Clearance</t>
  </si>
  <si>
    <t>Spreadsheet A 18517098 89455177</t>
  </si>
  <si>
    <t>RYD FIN BAN 2021 03 004 Adjustment GBP</t>
  </si>
  <si>
    <t>Move to PY Code;7310;ICO Information Commissioner's Office;43556 Prepayment 7310;DATA PROTECTION FEE:ICO.GOV.UK;Barclaycard payments;Jun-20</t>
  </si>
  <si>
    <t>SBS RYD MAY-20 VAT ADJUSTMENT JOURNAL</t>
  </si>
  <si>
    <t>Spreadsheet A 18510901 89412649</t>
  </si>
  <si>
    <t>SBS RYD MAY-20 VAT ADJUSTMENT JOURNAL Adjustment GBP</t>
  </si>
  <si>
    <t>THOMPSONS SOLICITORS-1371037-100-http://nww.docserv.wyss.nhs.uk/synergyiim/dist/?val=1868867_11967512_20200520092012</t>
  </si>
  <si>
    <t>THOMPSONS SOLICITORS-1371037-100-</t>
  </si>
  <si>
    <t>Journal Import 88516897:</t>
  </si>
  <si>
    <t>Receivables A 18340503 88516897</t>
  </si>
  <si>
    <t>JUN-20 Misc Receipts GBP</t>
  </si>
  <si>
    <t>SBSEFT0306209227745A</t>
  </si>
  <si>
    <t xml:space="preserve">LB PAYMENT FROM DESCRIPTION: HMCTS/CENTRALISED REFERENCE: PV0Y&amp;/SECAMB**APPLIED AS PER PREVIOUS RECEIPT AND EMAILED CLIENT FOR CONFIRMATION.JJ040620 </t>
  </si>
  <si>
    <t>Journal Import 88560768:</t>
  </si>
  <si>
    <t>Payables A 18346536 88560768</t>
  </si>
  <si>
    <t>JUN-20 Purchase Invoices GBP</t>
  </si>
  <si>
    <t>NHS LITIGATION AUTHORITY</t>
  </si>
  <si>
    <t>SINX00052387</t>
  </si>
  <si>
    <t>Journal Import 88735482:</t>
  </si>
  <si>
    <t>Payables A 18382618 88735482</t>
  </si>
  <si>
    <t>NHS RESOLUTION</t>
  </si>
  <si>
    <t>SINX400154</t>
  </si>
  <si>
    <t>SINX400202</t>
  </si>
  <si>
    <t>SINX400208</t>
  </si>
  <si>
    <t>Journal Import 88769313:</t>
  </si>
  <si>
    <t>Payables A 18388541 88769313</t>
  </si>
  <si>
    <t>SINX00048839</t>
  </si>
  <si>
    <t>Cost Management A 18283141 88287019 2</t>
  </si>
  <si>
    <t>01-JUN-2020 Receiving GBP</t>
  </si>
  <si>
    <t>Journal Import 89422959:</t>
  </si>
  <si>
    <t>Cost Management A 18511233 89422959</t>
  </si>
  <si>
    <t>30-JUN-2020 Receiving GBP</t>
  </si>
  <si>
    <t>7310;CQC;Start Date Prepayment CQC annual Fee;https://nww.docserv.wyss.nhs.uk/synergyiim/docviewer.aspx?t=i&amp;val=PRD21RYD28048342712831.pdf;Jun-20</t>
  </si>
  <si>
    <t>https://nww.docserv.wyss.nhs.uk/synergyiim/docviewer.aspx?t=i&amp;val=PRD21RYD28048342712831.pdf;Jun-20</t>
  </si>
  <si>
    <t>7310;NHS RESOLUTION;Inv No. SINX400154   Invoice not on SBS; 2019-20 Accrual Reversal MOVE TO PY CODE</t>
  </si>
  <si>
    <t>7310;2019-20 Invoice MOVE TO PY CODE;NHS LITIGATION AUTHORITY;SCRX00020933;http://nww.docserv.wyss.nhs.uk/synergyiim/dist/?val=1896526_12023745_20200527164216</t>
  </si>
  <si>
    <t>7310;2019-20 Invoice MOVE TO PY CODE;NHS LITIGATION AUTHORITY;SCRX00020933;</t>
  </si>
  <si>
    <t>7310;NHS RESOLUTION;Inv No. SINX400561   Invoice not on SBS; 2019-20 Accrual Reversal MOVE TO PY CODE</t>
  </si>
  <si>
    <t>7310;NHS RESOLUTION;Inv No. SINX400202   Invoice not on SBS; 2019-20 Accrual Reversal MOVE TO PY CODE</t>
  </si>
  <si>
    <t>7310;NHS RESOLUTION;Inv No. SINX400208   Invoice not on SBS; 2019-20 Accrual Reversal MOVE TO PY CODE</t>
  </si>
  <si>
    <t>7310;2019-20 Invoice MOVE TO PY CODE;NHS LITIGATION AUTHORITY;SINX00048074;http://nww.docserv.wyss.nhs.uk/synergyiim/dist/?val=1896520_12023738_20200527164159</t>
  </si>
  <si>
    <t>7310;2019-20 Invoice MOVE TO PY CODE;NHS LITIGATION AUTHORITY;SINX00048074;</t>
  </si>
  <si>
    <t>7310;2019-20 Invoice MOVE TO PY CODE;NHS LITIGATION AUTHORITY;SINX00051240;http://nww.docserv.wyss.nhs.uk/synergyiim/dist/?val=1896522_12023739_20200527164207</t>
  </si>
  <si>
    <t>7310;2019-20 Invoice MOVE TO PY CODE;NHS LITIGATION AUTHORITY;SINX00051240;</t>
  </si>
  <si>
    <t>7310;2019-20 Invoice MOVE TO PY CODE;NHS RESOLUTION;SINX400561;http://nww.docserv.wyss.nhs.uk/synergyiim/dist/?val=1895230_12021932_20200527145853</t>
  </si>
  <si>
    <t>7310;2019-20 Invoice MOVE TO PY CODE;NHS RESOLUTION;SINX400561;</t>
  </si>
  <si>
    <t>http://nww.docserv.wyss.nhs.uk/synergyiim/dist/?val=1895230_12021932_20200527145853</t>
  </si>
  <si>
    <t>7310;2019-20 Invoice;NHS LITIGATION AUTHORITY;SINX00048074;http://nww.docserv.wyss.nhs.uk/synergyiim/dist/?val=1896520_12023738_20200527164159</t>
  </si>
  <si>
    <t>7310;2019-20 Invoice;NHS LITIGATION AUTHORITY;SINX00048074;</t>
  </si>
  <si>
    <t>7310;NHS RESOLUTION;Inv No. SINX400154 PY Accrual Reversal offsetting PY invoice</t>
  </si>
  <si>
    <t>7310;2019-20 Invoice;NHS LITIGATION AUTHORITY;SCRX00020933;http://nww.docserv.wyss.nhs.uk/synergyiim/dist/?val=1896526_12023745_20200527164216</t>
  </si>
  <si>
    <t>7310;2019-20 Invoice;NHS LITIGATION AUTHORITY;SCRX00020933;</t>
  </si>
  <si>
    <t>7310;2019-20 Invoice;NHS LITIGATION AUTHORITY;SINX00051240;http://nww.docserv.wyss.nhs.uk/synergyiim/dist/?val=1896522_12023739_20200527164207</t>
  </si>
  <si>
    <t>7310;2019-20 Invoice;NHS LITIGATION AUTHORITY;SINX00051240;</t>
  </si>
  <si>
    <t>7310;2019-20 Invoice;NHS RESOLUTION;SINX400561;http://nww.docserv.wyss.nhs.uk/synergyiim/dist/?val=1895230_12021932_20200527145853</t>
  </si>
  <si>
    <t>7310;2019-20 Invoice;NHS RESOLUTION;SINX400561;</t>
  </si>
  <si>
    <t>7310;NHS RESOLUTION;Inv No. SINX400561 PY Accrual Reversal offsetting PY invoice</t>
  </si>
  <si>
    <t>7310;NHS RESOLUTION;Inv No. SINX400202 PY Accrual Reversal offsetting PY invoice</t>
  </si>
  <si>
    <t>7310;NHS RESOLUTION;Inv No. SINX400208 PY Accrual Reversal offsetting PY invoice</t>
  </si>
  <si>
    <t>SINX00048074</t>
  </si>
  <si>
    <t>SINX00051240</t>
  </si>
  <si>
    <t>SINX400561</t>
  </si>
  <si>
    <t>SCRX00020933</t>
  </si>
  <si>
    <t>Journal Import 88926787:</t>
  </si>
  <si>
    <t>Receivables A 18416507 88926787</t>
  </si>
  <si>
    <t>SBSEFT1506209249407A</t>
  </si>
  <si>
    <t>LB PAYMENT FROM DESCRIPTION: NHS LA REFERENCE:****APPLIED AS PER PREVIOUS. RS160620</t>
  </si>
  <si>
    <t>E35121</t>
  </si>
  <si>
    <t>Prior Year Charges</t>
  </si>
  <si>
    <t>FBP1 Accruals - Clear Prior Year Code</t>
  </si>
  <si>
    <t>Spreadsheet A 18558826 89734706</t>
  </si>
  <si>
    <t>RYD FIN CAM 2021 03 019 Accrual GBP</t>
  </si>
  <si>
    <t>7310;Clear Prior Year Charges;Jun-20</t>
  </si>
  <si>
    <t>FBP1 Adjustments - PY Adjustments</t>
  </si>
  <si>
    <t>Spreadsheet A 18527357 89504034</t>
  </si>
  <si>
    <t>RYD FIN CAM 2021 03 007 Adjustment GBP</t>
  </si>
  <si>
    <t>7310;2019-20 Invoice MOVE TO PY CODE;LAKERS LLP;966;https://nww.einvoice-prod.sbs.nhs.uk:8179/invoicepdf/968af5de-10c9-52f8-adcd-9e5f60d93956</t>
  </si>
  <si>
    <t>7310;2019-20 Invoice MOVE TO PY CODE;LAKERS LLP;966;</t>
  </si>
  <si>
    <t>7310;LAKERS LLP;Accrue Estates Legal Costs M12 Mar-20 2019-20 Accrual Reversal MOVE TO PY CODE</t>
  </si>
  <si>
    <t>Journal Import 88517132:</t>
  </si>
  <si>
    <t>Payables A 18338528 88517132</t>
  </si>
  <si>
    <t>http://nww.docserv.wyss.nhs.uk/synergyiim/dist/?val=1926446_12082395_20200603170022</t>
  </si>
  <si>
    <t>http://nww.docserv.wyss.nhs.uk/synergyiim/dist/?val=1926446_12082396_20200603170022</t>
  </si>
  <si>
    <t>Journal Import 89288347:</t>
  </si>
  <si>
    <t>Payables A 18482799 89288347</t>
  </si>
  <si>
    <t>Payment Request</t>
  </si>
  <si>
    <t>INV004936</t>
  </si>
  <si>
    <t>INV004937</t>
  </si>
  <si>
    <t>Invoice 004920 - Investigation  Coxheath Delivery by Abi Alemoru 4 x days Case document review and report writing</t>
  </si>
  <si>
    <t>Invoice 4921 - Investigation  ref Coxheath Delivery by Abi Alemoru 2 x days Interviews 1.5 days Case document review &amp; report writing</t>
  </si>
  <si>
    <t>CAPSTICKS SOLICITORS-459920-44.8-https://nww.einvoice-prod.sbs.nhs.uk:8179/invoicepdf/eace3670-848a-5776-9668-9025c10bd07a</t>
  </si>
  <si>
    <t>CAPSTICKS SOLICITORS-459920-44.8-</t>
  </si>
  <si>
    <t>Spreadsheet A 18525503 89504263</t>
  </si>
  <si>
    <t>RYD FIN CAM 2021 03 008 Accrual GBP</t>
  </si>
  <si>
    <t>7310;LAKERS LLP;Accrue Estates Legal Costs M03 Jun-20</t>
  </si>
  <si>
    <t>Reverses "RYD FIN CAM 2021 02 002 Accrual GBP" journal entry of "Spreadsheet A 18318562 88426439" batch from "MAY-20".</t>
  </si>
  <si>
    <t>Reverses "RYD FIN CAM 2021 02 002 Accrual GBP"09-JUN-20 18:05:02 - 88687061</t>
  </si>
  <si>
    <t>Reverses "RYD FIN CAM 2021 02 002 Accrual GBP"09-JUN-20 18:05:02</t>
  </si>
  <si>
    <t>Journal Import 88511729:</t>
  </si>
  <si>
    <t>Payables A 18334591 88511729</t>
  </si>
  <si>
    <t>https://nww.einvoice-prod.sbs.nhs.uk:8179/invoicepdf/36610475-c701-53cc-8047-644cb5bc7bab</t>
  </si>
  <si>
    <t>FBP1 Accruals - Corporate &amp; Finance</t>
  </si>
  <si>
    <t>Spreadsheet A 18765336 90775975</t>
  </si>
  <si>
    <t>RYD FIN CAM 2021 04 012 Accrual GBP</t>
  </si>
  <si>
    <t>Reverses "RYD FIN CAM 2021 03 011 Accrual GBP" journal entry of "Spreadsheet A 18528055 89513526" batch from "JUN-20".</t>
  </si>
  <si>
    <t>Reverses "RYD FIN CAM 2021 03 011 Accrual GBP"09-JUL-20 17:17:35 - 89875747</t>
  </si>
  <si>
    <t>Reverses "RYD FIN CAM 2021 03 011 Accrual GBP"09-JUL-20 17:17:35</t>
  </si>
  <si>
    <t>JUL-20 Purchase Invoices GBP</t>
  </si>
  <si>
    <t>7310;ICO Information Commissioner's Office;43922 Accrual 7310;DATA PROTECTION FEE:ICO.GOV.UK;Barclaycard payments;Jun-19;;;Jul-20</t>
  </si>
  <si>
    <t>7310;DAC Beachcroft;43493 Accrual Professional charges Oct 2019 to 31 Jan 2020;https://nww.docserv.wyss.nhs.uk/synergyiim/docviewer.aspx?t=d&amp;val=1641533_11270349_20200311125121;Jul-20</t>
  </si>
  <si>
    <t>https://nww.docserv.wyss.nhs.uk/synergyiim/docviewer.aspx?t=d&amp;val=1641533_11270349_20200311125121;Jul-20</t>
  </si>
  <si>
    <t>Reverses "RYD FIN BAN 2021 03 006 Accrual GBP" journal entry of "Spreadsheet A 18517773 89463660" batch from "JUN-20".</t>
  </si>
  <si>
    <t>Reverses "RYD FIN BAN 2021 03 006 Accrual GBP"09-JUL-20 17:16:48 - 89875747</t>
  </si>
  <si>
    <t>Reverses "RYD FIN BAN 2021 03 006 Accrual GBP"09-JUL-20 17:16:48</t>
  </si>
  <si>
    <t>BARCLAYCARD COMMERCIAL JUL 20</t>
  </si>
  <si>
    <t>Spreadsheet A 18775265 90821210</t>
  </si>
  <si>
    <t>SBSCM JW RYD 002 JUL 20 Adjustment GBP</t>
  </si>
  <si>
    <t>Journal Import 89470454:</t>
  </si>
  <si>
    <t>Receivables A 18524548 89470454</t>
  </si>
  <si>
    <t>JUL-20 Misc Receipts GBP</t>
  </si>
  <si>
    <t>SBSEFT3006209270368A</t>
  </si>
  <si>
    <t xml:space="preserve">AC PAYMENT FROM DESCRIPTION: NHSLA LTPS REFERENCE: L2021-11** PRECIOUS PAYMENT WAS OF 2014 HENCE EMAIL SENT TO CLIENT FOR ALLOCATION PD01072020**APPLIED AS PER EMAIL JJ010720 </t>
  </si>
  <si>
    <t>Journal Import 89757199:</t>
  </si>
  <si>
    <t>Receivables A 18567568 89757199</t>
  </si>
  <si>
    <t>SBSEFT0307209280696A</t>
  </si>
  <si>
    <t xml:space="preserve">LB PAYMENT FROM DESCRIPTION: HMCTS/CENTRALISED REFERENCE: RFWL&amp;/SECAMB**APPLIED AS PER PREVIOUS RECEIPT AND EMAILED CLIENT FOR CONFIRMATION.JJ060720 </t>
  </si>
  <si>
    <t>Cost Management A 18511233 89422959 2</t>
  </si>
  <si>
    <t>01-JUL-2020 Receiving GBP</t>
  </si>
  <si>
    <t>Journal Import 90649963:</t>
  </si>
  <si>
    <t>Cost Management A 18736251 90649963</t>
  </si>
  <si>
    <t>31-JUL-2020 Receiving GBP</t>
  </si>
  <si>
    <t>7310;CQC;Start Date Prepayment CQC annual Fee;https://nww.docserv.wyss.nhs.uk/synergyiim/docviewer.aspx?t=i&amp;val=PRD21RYD28048342712831.pdf;Jul-20</t>
  </si>
  <si>
    <t>https://nww.docserv.wyss.nhs.uk/synergyiim/docviewer.aspx?t=i&amp;val=PRD21RYD28048342712831.pdf;Jul-20</t>
  </si>
  <si>
    <t>7310;NHS RESOLUTION;Inv No. OBAR11876   Invoice not on SBS;Jul-20</t>
  </si>
  <si>
    <t>7310;NHS RESOLUTION;Inv No. OBAR11880   Invoice not on SBS;Jul-20</t>
  </si>
  <si>
    <t>7310;NHS RESOLUTION;Inv No. OBAR11881   Invoice not on SBS;Jul-20</t>
  </si>
  <si>
    <t>7310;NHS RESOLUTION;Inv No. OBAR11877   Invoice not on SBS;Jul-20</t>
  </si>
  <si>
    <t>7310;NHS RESOLUTION;Inv No. OBAR11879   Invoice not on SBS;Jul-20</t>
  </si>
  <si>
    <t>7310;NHS RESOLUTION;Inv No. OBAR11878   Invoice not on SBS;Jul-20</t>
  </si>
  <si>
    <t>M04 FBP1 Non-PO Suspense Acc. Clearance</t>
  </si>
  <si>
    <t>Spreadsheet A 18754759 90719267</t>
  </si>
  <si>
    <t>RYD FIN BAN 2021 04 005 Accrual GBP</t>
  </si>
  <si>
    <t>7310;NHS RESOLUTION;;Jul-20;http://nww.docserv.wyss.nhs.uk/synergyiim/dist/?val=2166063_12497030_20200728123345</t>
  </si>
  <si>
    <t>7310;NHS RESOLUTION;;Jul-20;</t>
  </si>
  <si>
    <t>http://nww.docserv.wyss.nhs.uk/synergyiim/dist/?val=2166063_12497030_20200728123345</t>
  </si>
  <si>
    <t>7310;NHS RESOLUTION;;Jul-20;http://nww.docserv.wyss.nhs.uk/synergyiim/dist/?val=2166061_12497028_20200728123339</t>
  </si>
  <si>
    <t>http://nww.docserv.wyss.nhs.uk/synergyiim/dist/?val=2166061_12497028_20200728123339</t>
  </si>
  <si>
    <t>FBP1 Accruals - Prior Year Code</t>
  </si>
  <si>
    <t>Spreadsheet A 18783906 90855381</t>
  </si>
  <si>
    <t>RYD FIN CAM 2021 04 021 Accrual GBP</t>
  </si>
  <si>
    <t>7310;Clear E35121 Prior Year Charges;Jul-20</t>
  </si>
  <si>
    <t>Reverses "RYD FIN CAM 2021 03 019 Accrual GBP" journal entry of "Spreadsheet A 18558826 89734706" batch from "JUN-20".</t>
  </si>
  <si>
    <t>Reverses "RYD FIN CAM 2021 03 019 Accrual GBP"09-JUL-20 17:18:24 - 89875747</t>
  </si>
  <si>
    <t>Reverses "RYD FIN CAM 2021 03 019 Accrual GBP"09-JUL-20 17:18:24</t>
  </si>
  <si>
    <t>Spreadsheet A 18639616 90152654</t>
  </si>
  <si>
    <t>RYD FIN CAM 2021 04 001 Adjustment GBP</t>
  </si>
  <si>
    <t>7310;2019-20 Invoice MOVE TO PY CODE;CAPSTICKS SOLICITORS;459906;https://nww.einvoice-prod.sbs.nhs.uk:8179/invoicepdf/ff81df10-a88c-559c-96db-c1a89817de0f</t>
  </si>
  <si>
    <t>7310;2019-20 Invoice MOVE TO PY CODE;CAPSTICKS SOLICITORS;459906;</t>
  </si>
  <si>
    <t>SBS RYD JUN-20 VAT ADJUSTMENT JOURNAL</t>
  </si>
  <si>
    <t>Spreadsheet A 18754468 90730773</t>
  </si>
  <si>
    <t>SBS RYD JUN-20 VAT ADJUSTMENT JOURNAL Adjustment GBP</t>
  </si>
  <si>
    <t>VISTA EMPLOYER SERVICES LTD-004845-0-http://nww.docserv.wyss.nhs.uk/synergyiim/dist/?val=1926446_12082395_20200603170022</t>
  </si>
  <si>
    <t>VISTA EMPLOYER SERVICES LTD-004845-0-</t>
  </si>
  <si>
    <t>C/TC199525 Standard non-volunteer DBS applications submitted up to 30-Jun-2020; Enhanced non-volunteer DBS applications submitted up to 30-Jun-2020; Enhanced volunteer DBS applications submitted up to 30-Jun-2020; Countersigning proces</t>
  </si>
  <si>
    <t>CIVICA UK LTD</t>
  </si>
  <si>
    <t>LONDON-2</t>
  </si>
  <si>
    <t>To our professional charges for employment law advice during the period 20 April to 16 July 2020</t>
  </si>
  <si>
    <t>VISTA EMPLOYER SERVICES LTD-INV004937-0-</t>
  </si>
  <si>
    <t>VISTA EMPLOYER SERVICES LTD-004921-0-</t>
  </si>
  <si>
    <t>VISTA EMPLOYER SERVICES LTD-004920-0-</t>
  </si>
  <si>
    <t>VISTA EMPLOYER SERVICES LTD-INV004936-0-</t>
  </si>
  <si>
    <t>VISTA EMPLOYER SERVICES LTD-004846-0-http://nww.docserv.wyss.nhs.uk/synergyiim/dist/?val=1926446_12082396_20200603170022</t>
  </si>
  <si>
    <t>VISTA EMPLOYER SERVICES LTD-004846-0-</t>
  </si>
  <si>
    <t>Journal Import 89841520:</t>
  </si>
  <si>
    <t>Payables A 18582557 89841520</t>
  </si>
  <si>
    <t>http://nww.docserv.wyss.nhs.uk/synergyiim/dist/?val=2079700_12345139_20200707160039</t>
  </si>
  <si>
    <t>Journal Import 90240321:</t>
  </si>
  <si>
    <t>Payables A 18658825 90240321</t>
  </si>
  <si>
    <t>ISLE OF WIGHT NHS TRUST</t>
  </si>
  <si>
    <t>http://nww.docserv.wyss.nhs.uk/Inter-NHS/PRD21RYD28121244342482.pdf</t>
  </si>
  <si>
    <t>Approved by RC: Delivery by Abi Alemoru 2.5 x days Document collation/review 2.5 x days Report writing and delivery</t>
  </si>
  <si>
    <t>Spreadsheet A 18763050 90766763</t>
  </si>
  <si>
    <t>RYD FIN CAM 2021 04 010 Accrual GBP</t>
  </si>
  <si>
    <t>7310;LAKERS LLP;Accrue Estates Legal Costs M04 Jul-20</t>
  </si>
  <si>
    <t>Reverses "RYD FIN CAM 2021 03 008 Accrual GBP" journal entry of "Spreadsheet A 18525503 89504263" batch from "JUN-20".</t>
  </si>
  <si>
    <t>Reverses "RYD FIN CAM 2021 03 008 Accrual GBP"09-JUL-20 17:17:16 - 89875747</t>
  </si>
  <si>
    <t>Reverses "RYD FIN CAM 2021 03 008 Accrual GBP"09-JUL-20 17:17:16</t>
  </si>
  <si>
    <t>Capital M04 Adjustments</t>
  </si>
  <si>
    <t>Spreadsheet A 18752968 90721619</t>
  </si>
  <si>
    <t>RYD FIN RSM 2021 04 002 Adjustment GBP Adjustment GBP</t>
  </si>
  <si>
    <t>Chawton Hill - https://nww.einvoice-prod.sbs.nhs.uk:8179/invoicepdf/0f174653-7092-550f-ace1-70210dc9ad94</t>
  </si>
  <si>
    <t>Chawton Hill -</t>
  </si>
  <si>
    <t>https://nww.einvoice-prod.sbs.nhs.uk:8179/invoicepdf/0f174653-7092-550f-ace1-70210dc9ad94</t>
  </si>
  <si>
    <t>Journal Import 89914537:</t>
  </si>
  <si>
    <t>Payables A 18590674 89914537</t>
  </si>
  <si>
    <t>https://nww.einvoice-prod.sbs.nhs.uk:8179/invoicepdf/8284c691-2bbe-5114-b335-0fbcb28a29d9</t>
  </si>
  <si>
    <t>Journal Import 90740014:</t>
  </si>
  <si>
    <t>Payables A 18757935 90740014</t>
  </si>
  <si>
    <t>AUG-20 Purchase Invoices GBP</t>
  </si>
  <si>
    <t>SINX400834</t>
  </si>
  <si>
    <t>FBP1 Accruals - Finance &amp; Corporate</t>
  </si>
  <si>
    <t>Spreadsheet A 18980346 91807928</t>
  </si>
  <si>
    <t>RYD FIN CAM 2021 05 014 Accrual GBP</t>
  </si>
  <si>
    <t>Reverses "RYD FIN CAM 2021 04 012 Accrual GBP" journal entry of "Spreadsheet A 18765336 90775975" batch from "JUL-20".</t>
  </si>
  <si>
    <t>Reverses "RYD FIN CAM 2021 04 012 Accrual GBP"11-AUG-20 17:44:06 - 91021786</t>
  </si>
  <si>
    <t>Reverses "RYD FIN CAM 2021 04 012 Accrual GBP"11-AUG-20 17:44:06</t>
  </si>
  <si>
    <t>Journal Import 90837641:</t>
  </si>
  <si>
    <t>Payables A 18783654 90837641</t>
  </si>
  <si>
    <t>7310;2020-21 Legal Fees Accrual Contract based on budget;M05 Aug-20</t>
  </si>
  <si>
    <t>FBP1 Accruals - Finance Prepayments</t>
  </si>
  <si>
    <t>Spreadsheet A 18971705 91765555</t>
  </si>
  <si>
    <t>RYD FIN CAM 2021 05 012 Accrual GBP</t>
  </si>
  <si>
    <t>7310;ICO Information Commissioner's Office;43922 Accrual 7310;DATA PROTECTION FEE:ICO.GOV.UK;Barclaycard payments;Jun-19;;;Aug-20</t>
  </si>
  <si>
    <t>7310;DAC Beachcroft;43493 Prepayment Professional Fees;https://nww.docserv.wyss.nhs.uk/synergyiim/docviewer.aspx?t=d&amp;val=2257060_12654932_20200817154958;Aug-20</t>
  </si>
  <si>
    <t>7310;DAC Beachcroft;43493 Prepayment Professional Fees;</t>
  </si>
  <si>
    <t>https://nww.docserv.wyss.nhs.uk/synergyiim/docviewer.aspx?t=d&amp;val=2257060_12654932_20200817154958;Aug-20</t>
  </si>
  <si>
    <t>Spreadsheet A 18904477 91445307</t>
  </si>
  <si>
    <t>RYD FIN CAM 2021 05 004 Adjustment GBP</t>
  </si>
  <si>
    <t>7310;DAC BEACHCROFT LLP;10227164 165086266;http://nww.docserv.wyss.nhs.uk/synergyiim/dist/?val=2257060_12654932_20200817154958</t>
  </si>
  <si>
    <t>7310;DAC BEACHCROFT LLP;10227164 165086266;</t>
  </si>
  <si>
    <t>http://nww.docserv.wyss.nhs.uk/synergyiim/dist/?val=2257060_12654932_20200817154958</t>
  </si>
  <si>
    <t>Journal Import 90875574:</t>
  </si>
  <si>
    <t>Receivables A 18792557 90875574</t>
  </si>
  <si>
    <t>AUG-20 Misc Receipts GBP</t>
  </si>
  <si>
    <t>SBSEFT0508209331762A</t>
  </si>
  <si>
    <t xml:space="preserve">LB PAYMENT FROM DESCRIPTION: HMCTS/CENTRALISED REFERENCE: S1KP&amp;/SECAMB**APPLIED AS PER PREVIOUS RECEIPT AND EMAILED CLIENT FOR CONFIRMATION.JJ060820 </t>
  </si>
  <si>
    <t>Cost Management A 18736251 90649963 2</t>
  </si>
  <si>
    <t>01-AUG-2020 Receiving GBP</t>
  </si>
  <si>
    <t>7310;CQC;Start Date Prepayment CQC annual Fee;https://nww.docserv.wyss.nhs.uk/synergyiim/docviewer.aspx?t=i&amp;val=PRD21RYD28048342712831.pdf;Aug-20</t>
  </si>
  <si>
    <t>https://nww.docserv.wyss.nhs.uk/synergyiim/docviewer.aspx?t=i&amp;val=PRD21RYD28048342712831.pdf;Aug-20</t>
  </si>
  <si>
    <t>Reverses "RYD FIN BAN 2021 04 005 Accrual GBP" journal entry of "Spreadsheet A 18754759 90719267" batch from "JUL-20".</t>
  </si>
  <si>
    <t>Reverses "RYD FIN BAN 2021 04 005 Accrual GBP"11-AUG-20 17:43:17 - 91021786</t>
  </si>
  <si>
    <t>Reverses "RYD FIN BAN 2021 04 005 Accrual GBP"11-AUG-20 17:43:17</t>
  </si>
  <si>
    <t>FBP1 Adjustments - Finance &amp; Corporate</t>
  </si>
  <si>
    <t>Spreadsheet A 18980339 91807838</t>
  </si>
  <si>
    <t>RYD FIN CAM 2021 05 013 Adjustment GBP</t>
  </si>
  <si>
    <t>7310;NHS RESOLUTION;Inv No. OBAR11876   Invoice not on SBS; 2019-20 Accrual Reversal MOVE TO PY CODE</t>
  </si>
  <si>
    <t>7310;NHS RESOLUTION;Inv No. OBAR11880   Invoice not on SBS; 2019-20 Accrual Reversal MOVE TO PY CODE</t>
  </si>
  <si>
    <t>7310;NHS RESOLUTION;Inv No. OBAR11881   Invoice not on SBS; 2019-20 Accrual Reversal MOVE TO PY CODE</t>
  </si>
  <si>
    <t>7310;NHS RESOLUTION;Inv No. OBAR11877   Invoice not on SBS; 2019-20 Accrual Reversal MOVE TO PY CODE</t>
  </si>
  <si>
    <t>7310;NHS RESOLUTION;Inv No. OBAR11879   Invoice not on SBS; 2019-20 Accrual Reversal MOVE TO PY CODE</t>
  </si>
  <si>
    <t>7310;NHS RESOLUTION;Inv No. OBAR11878   Invoice not on SBS; 2019-20 Accrual Reversal MOVE TO PY CODE</t>
  </si>
  <si>
    <t>Journal Import 90831966:</t>
  </si>
  <si>
    <t>Receivables A 18782549 90831966</t>
  </si>
  <si>
    <t>SBSEFT0308209328028A</t>
  </si>
  <si>
    <t>LB PAYMENT FROM DESCRIPTION: NHS LA REFERENCE:**APPLIED AS PER PREV HENCE EMAIL SENT TO TRUST FOR CONF PD050820 UNABLE TO ATTCAH DUE TO OUTLOOK ISSUE</t>
  </si>
  <si>
    <t>Journal Import 91104252:</t>
  </si>
  <si>
    <t>Receivables A 18839182 91104252</t>
  </si>
  <si>
    <t>SBSEFT1208209338870A</t>
  </si>
  <si>
    <t xml:space="preserve">LB PAYMENT FROM DESCRIPTION: NHS LA REFERENCE:**APPLIED AS PER PREVIOUS RECEIPT AND EMAILED CLIENT FOR CONFIRMATION.JJ130820 </t>
  </si>
  <si>
    <t>7310;UNIONLINE;5121881 165085812;http://nww.docserv.wyss.nhs.uk/synergyiim/dist/?val=2079700_12345139_20200707160039</t>
  </si>
  <si>
    <t>7310;UNIONLINE;5121881 165085812;</t>
  </si>
  <si>
    <t>7310;VISTA EMPLOYER SERVICES LTD-004845-0-http://nww.docserv.wyss.nhs.uk/synergyiim/dist/?val=1926446_12082395_20200603170022;http://nww.docserv.wyss.nhs.uk/synergyiim/dist/?val=1926446_12082395_20200603170022</t>
  </si>
  <si>
    <t>7310;VISTA EMPLOYER SERVICES LTD-004845-0-</t>
  </si>
  <si>
    <t>http://nww.docserv.wyss.nhs.uk/synergyiim/dist/?val=1926446_12082395_20200603170022;http://nww.docserv.wyss.nhs.uk/synergyiim/dist/?val=1926446_12082395_20200603170022</t>
  </si>
  <si>
    <t>7310;Trade Union Legal LLP;155643 ;RYDRWAQAR</t>
  </si>
  <si>
    <t>7310;VISTA EMPLOYER SERVICES LTD-INV004937-0-;</t>
  </si>
  <si>
    <t>7310;VISTA EMPLOYER SERVICES LTD-004921-0-;</t>
  </si>
  <si>
    <t>7310;CONSTANTINE LAW LTD;CL1692 165084075;http://nww.docserv.wyss.nhs.uk/synergyiim/dist/?val=1841717_11911696_20200513091719</t>
  </si>
  <si>
    <t>7310;CONSTANTINE LAW LTD;CL1692 165084075;</t>
  </si>
  <si>
    <t>7310;VISTA EMPLOYER SERVICES LTD-004920-0-;</t>
  </si>
  <si>
    <t>7310;VISTA EMPLOYER SERVICES LTD-INV004936-0-;</t>
  </si>
  <si>
    <t>7310;VISTA EMPLOYER SERVICES LTD-004846-0-http://nww.docserv.wyss.nhs.uk/synergyiim/dist/?val=1926446_12082396_20200603170022;http://nww.docserv.wyss.nhs.uk/synergyiim/dist/?val=1926446_12082396_20200603170022</t>
  </si>
  <si>
    <t>7310;VISTA EMPLOYER SERVICES LTD-004846-0-</t>
  </si>
  <si>
    <t>http://nww.docserv.wyss.nhs.uk/synergyiim/dist/?val=1926446_12082396_20200603170022;http://nww.docserv.wyss.nhs.uk/synergyiim/dist/?val=1926446_12082396_20200603170022</t>
  </si>
  <si>
    <t>7310;CONSTANTINE LAW LTD;CL1848 165086023;http://nww.docserv.wyss.nhs.uk/synergyiim/dist/?val=2203130_12560113_20200805101100</t>
  </si>
  <si>
    <t>7310;CONSTANTINE LAW LTD;CL1848 165086023;</t>
  </si>
  <si>
    <t>http://nww.docserv.wyss.nhs.uk/synergyiim/dist/?val=2203130_12560113_20200805101100</t>
  </si>
  <si>
    <t>7310;VISTA EMPLOYER SERVICES LTD;4845 165083937;http://nww.docserv.wyss.nhs.uk/synergyiim/dist/?val=1926446_12082395_20200603170022</t>
  </si>
  <si>
    <t>7310;VISTA EMPLOYER SERVICES LTD;4845 165083937;</t>
  </si>
  <si>
    <t>7310;VISTA EMPLOYER SERVICES LTD;INV004937 165085202;</t>
  </si>
  <si>
    <t>7310;VISTA EMPLOYER SERVICES LTD;4921 165085046;</t>
  </si>
  <si>
    <t>7310;VISTA EMPLOYER SERVICES LTD;INV004936 165085203;</t>
  </si>
  <si>
    <t>7310;VISTA EMPLOYER SERVICES LTD;4920 165085045;</t>
  </si>
  <si>
    <t>7310;VISTA EMPLOYER SERVICES LTD;4846 165083938;http://nww.docserv.wyss.nhs.uk/synergyiim/dist/?val=1926446_12082396_20200603170022</t>
  </si>
  <si>
    <t>7310;VISTA EMPLOYER SERVICES LTD;4846 165083938;</t>
  </si>
  <si>
    <t>FBP1 Accruals - Clear PY Code</t>
  </si>
  <si>
    <t>Spreadsheet A 18987451 91834772</t>
  </si>
  <si>
    <t>RYD FIN CAM 2021 05 017 Accrual GBP</t>
  </si>
  <si>
    <t>7310;Clear E35121 Prior Year Charges;Aug-20</t>
  </si>
  <si>
    <t>Reverses "RYD FIN CAM 2021 04 021 Accrual GBP" journal entry of "Spreadsheet A 18783906 90855381" batch from "JUL-20".</t>
  </si>
  <si>
    <t>Reverses "RYD FIN CAM 2021 04 021 Accrual GBP"11-AUG-20 17:44:49 - 91021786</t>
  </si>
  <si>
    <t>Reverses "RYD FIN CAM 2021 04 021 Accrual GBP"11-AUG-20 17:44:49</t>
  </si>
  <si>
    <t>7310;2019-20 Receiving Entry Reversal MOVE TO PY CODE;VISTA EMPLOYER SERVICES LTD;165083937;</t>
  </si>
  <si>
    <t>7310;2019-20 Receiving Entry Reversal MOVE TO PY CODE;SELENITY LTD;165083936;</t>
  </si>
  <si>
    <t>7310;2019-20 Receiving Entry Reversal MOVE TO PY CODE;VISTA EMPLOYER SERVICES LTD;165083938;</t>
  </si>
  <si>
    <t>FBP1 Accruals - HR</t>
  </si>
  <si>
    <t>Spreadsheet A 18982576 91815445</t>
  </si>
  <si>
    <t>RYD FIN CAM 2021 05 015 Accrual GBP</t>
  </si>
  <si>
    <t>7310;CIVICA UK LTD;PO 165086154 Receipted &amp; Coded to Wrong Code - Accrue Out</t>
  </si>
  <si>
    <t>Journal Import 90874246:</t>
  </si>
  <si>
    <t>Payables A 18785783 90874246</t>
  </si>
  <si>
    <t>CL1848</t>
  </si>
  <si>
    <t>Journal Import 91611345:</t>
  </si>
  <si>
    <t>Cost Management A 18933919 91611345</t>
  </si>
  <si>
    <t>28-AUG-2020 Receiving GBP</t>
  </si>
  <si>
    <t>7310;VISTA EMPLOYER SERVICES LTD;Invoice 4921 - Investigation  ref Coxheath Delivery by Abi Alemoru 2 x days Interviews 1.5 days Case document review &amp; report writingPO 165085046 Over-receipted</t>
  </si>
  <si>
    <t>7310;VISTA EMPLOYER SERVICES LTD;Invoice 004920 - Investigation  Coxheath Delivery by Abi Alemoru 4 x days Case document review and report writingPO 165085045 Over-receipted</t>
  </si>
  <si>
    <t>7310;SELENITY LTD;KL - Job evaluator initial licence subscription and commitment to 3 year contract. For the period 23rd March 2020 to 22nd March 2021.PO 165083936 Over-receipted</t>
  </si>
  <si>
    <t>7310;VISTA EMPLOYER SERVICES LTD;Approved by RC: Delivery by Abi Alemoru 2.5 x days Document collation/review 2.5 x days Report writing and deliveryPO 165086193 Over-receipted</t>
  </si>
  <si>
    <t>7310;ISLE OF WIGHT NHS TRUST;44342482 165085826;http://nww.docserv.wyss.nhs.uk/Inter-NHS/PRD21RYD28121244342482.pdf</t>
  </si>
  <si>
    <t>7310;ISLE OF WIGHT NHS TRUST;44342482 165085826;</t>
  </si>
  <si>
    <t>Spreadsheet A 18910469 91480090</t>
  </si>
  <si>
    <t>RYD FIN CAM 2021 05 005 Adjustment GBP</t>
  </si>
  <si>
    <t>FBP1 Adjustments - HR</t>
  </si>
  <si>
    <t>Spreadsheet A 18982578 91815490</t>
  </si>
  <si>
    <t>RYD FIN CAM 2021 05 016 Adjustment GBP</t>
  </si>
  <si>
    <t>Journal Import 91249634:</t>
  </si>
  <si>
    <t>Payables A 18869292 91249634</t>
  </si>
  <si>
    <t>Spreadsheet A 18972397 91764471</t>
  </si>
  <si>
    <t>RYD FIN CAM 2021 05 010 Accrual GBP</t>
  </si>
  <si>
    <t>7310;LAKERS LLP;Accrue Estates Legal Costs M05 Aug-20</t>
  </si>
  <si>
    <t>Reverses "RYD FIN CAM 2021 04 010 Accrual GBP" journal entry of "Spreadsheet A 18763050 90766763" batch from "JUL-20".</t>
  </si>
  <si>
    <t>Reverses "RYD FIN CAM 2021 04 010 Accrual GBP"11-AUG-20 17:44:05 - 91021786</t>
  </si>
  <si>
    <t>Reverses "RYD FIN CAM 2021 04 010 Accrual GBP"11-AUG-20 17:44:05</t>
  </si>
  <si>
    <t>Spreadsheet A 18979887 91803622</t>
  </si>
  <si>
    <t>RYD FIN RSM 2021 05 001 Adjustment GBP Adjustment GBP</t>
  </si>
  <si>
    <t>https://nww.einvoice-prod.sbs.nhs.uk:8179/invoicepdf/81b1ac03-16aa-524a-b271-8f5dec683e83</t>
  </si>
  <si>
    <t>F8054</t>
  </si>
  <si>
    <t>Epsom</t>
  </si>
  <si>
    <t>FBP1 Adjustments - Estates Adj</t>
  </si>
  <si>
    <t>Spreadsheet A 18962567 91720812</t>
  </si>
  <si>
    <t>RYD FIN CAM 2021 05 009 Adjustment GBP</t>
  </si>
  <si>
    <t>7331;CAPSTICKS SOLICITORS;459924 165081714;https://nww.einvoice-prod.sbs.nhs.uk:8179/invoicepdf/64374222-4375-5a0d-acb8-907a558052c4</t>
  </si>
  <si>
    <t>7331;CAPSTICKS SOLICITORS;459924 165081714;</t>
  </si>
  <si>
    <t>https://nww.einvoice-prod.sbs.nhs.uk:8179/invoicepdf/64374222-4375-5a0d-acb8-907a558052c4</t>
  </si>
  <si>
    <t>Spreadsheet A 19222525 92822318</t>
  </si>
  <si>
    <t>RYD FIN CAM 2021 06 007 Accrual GBP</t>
  </si>
  <si>
    <t>Reverses "RYD FIN CAM 2021 05 014 Accrual GBP" journal entry of "Spreadsheet A 18980346 91807928" batch from "AUG-20".</t>
  </si>
  <si>
    <t>Reverses "RYD FIN CAM 2021 05 014 Accrual GBP"09-SEP-20 17:47:40 - 92025409</t>
  </si>
  <si>
    <t>Reverses "RYD FIN CAM 2021 05 014 Accrual GBP"09-SEP-20 17:47:40</t>
  </si>
  <si>
    <t>SEP-20 Purchase Invoices GBP</t>
  </si>
  <si>
    <t>7310;ICO Information Commissioner's Office;43922 Accrual 7310;DATA PROTECTION FEE:ICO.GOV.UK;Barclaycard payments;Jun-19;;;Sep-20</t>
  </si>
  <si>
    <t>7310;2020-21 Legal Fees Accrual Contract based on budget;M06 Sep-20</t>
  </si>
  <si>
    <t>Reverses "RYD FIN CAM 2021 05 012 Accrual GBP" journal entry of "Spreadsheet A 18971705 91765555" batch from "AUG-20".</t>
  </si>
  <si>
    <t>Reverses "RYD FIN CAM 2021 05 012 Accrual GBP"09-SEP-20 17:47:22 - 92025409</t>
  </si>
  <si>
    <t>Reverses "RYD FIN CAM 2021 05 012 Accrual GBP"09-SEP-20 17:47:22</t>
  </si>
  <si>
    <t>Journal Import 91858623:</t>
  </si>
  <si>
    <t>Receivables A 18997258 91858623</t>
  </si>
  <si>
    <t>SEP-20 Misc Receipts GBP</t>
  </si>
  <si>
    <t>SBSEFT0309209374536A</t>
  </si>
  <si>
    <t>LB PAYMENT FROM DESCRIPTION: HMCTS/CENTRALISED REFERENCE: TF26&amp;/SECAMB**APPLIED AS PER PREVIOUS RECEIPT AND EMAILED CLIENT FOR CONFIRMATION.JJ040920</t>
  </si>
  <si>
    <t>Journal Import 91951268:</t>
  </si>
  <si>
    <t>Payables A 19018370 91951268</t>
  </si>
  <si>
    <t>Berrymans Lace Mawer LLP</t>
  </si>
  <si>
    <t>118289-07-SEP-2020</t>
  </si>
  <si>
    <t>BLM LLP - Refund for service not used</t>
  </si>
  <si>
    <t>7310;CQC;Start Date Prepayment CQC annual Fee;https://nww.docserv.wyss.nhs.uk/synergyiim/docviewer.aspx?t=i&amp;val=PRD21RYD28048342712831.pdf;Sep-20</t>
  </si>
  <si>
    <t>https://nww.docserv.wyss.nhs.uk/synergyiim/docviewer.aspx?t=i&amp;val=PRD21RYD28048342712831.pdf;Sep-20</t>
  </si>
  <si>
    <t>Spreadsheet A 19248227 92913209</t>
  </si>
  <si>
    <t>RYD FIN CAM 2021 06 010 Adjustment GBP</t>
  </si>
  <si>
    <t>7310;UNIONLINE;5283991 165086934 Re-code to E35120;http://nww.docserv.wyss.nhs.uk/synergyiim/dist/?val=2378966_12829814_20200909153655</t>
  </si>
  <si>
    <t>7310;UNIONLINE;5283991 165086934 Re-code to E35120;</t>
  </si>
  <si>
    <t>http://nww.docserv.wyss.nhs.uk/synergyiim/dist/?val=2378966_12829814_20200909153655</t>
  </si>
  <si>
    <t>7310;UNIONLINE;5284021 165086935 Re-code to E35120;http://nww.docserv.wyss.nhs.uk/synergyiim/dist/?val=2382491_12834185_20200910093155</t>
  </si>
  <si>
    <t>7310;UNIONLINE;5284021 165086935 Re-code to E35120;</t>
  </si>
  <si>
    <t>http://nww.docserv.wyss.nhs.uk/synergyiim/dist/?val=2382491_12834185_20200910093155</t>
  </si>
  <si>
    <t>7310;UNIONLINE;5283921 165087359 Re-code to E35120;http://nww.docserv.wyss.nhs.uk/synergyiim/dist/?val=2479978_12958758_20200928094351</t>
  </si>
  <si>
    <t>7310;UNIONLINE;5283921 165087359 Re-code to E35120;</t>
  </si>
  <si>
    <t>http://nww.docserv.wyss.nhs.uk/synergyiim/dist/?val=2479978_12958758_20200928094351</t>
  </si>
  <si>
    <t>7310;VISTA EMPLOYER SERVICES LTD;INV004990 165086193 Re-code to E35120;http://nww.docserv.wyss.nhs.uk/synergyiim/dist/?val=2348362_12783955_20200904093151</t>
  </si>
  <si>
    <t>7310;VISTA EMPLOYER SERVICES LTD;INV004990 165086193 Re-code to E35120;</t>
  </si>
  <si>
    <t>http://nww.docserv.wyss.nhs.uk/synergyiim/dist/?val=2348362_12783955_20200904093151</t>
  </si>
  <si>
    <t>7310;DAC BEACHCROFT LLP-OR12_53657-10227164-12960.4-http://nww.docserv.wyss.nhs.uk/synergyiim/dist/?val=2257060_12654932_20200817154958;SBS RYD AUG-20 VAT ADJUSTMENT JOURNAL Adjustment GBP</t>
  </si>
  <si>
    <t>7310;DAC BEACHCROFT LLP-OR12_53657-10227164-12960.4- RYD AUG-20 VAT ADJUSTMENT JOURNAL Adjustment GBP</t>
  </si>
  <si>
    <t>http://nww.docserv.wyss.nhs.uk/synergyiim/dist/?val=2257060_12654932_20200817154958;SBS</t>
  </si>
  <si>
    <t>FBP1 Accruals - Clear PY</t>
  </si>
  <si>
    <t>Spreadsheet A 19261721 92946843</t>
  </si>
  <si>
    <t>RYD FIN CAM 2021 06 014 Accrual GBP</t>
  </si>
  <si>
    <t>7310;Clear Prior Year Code;Sep-20</t>
  </si>
  <si>
    <t>FBP1 Accruals - Correct PY Accrual</t>
  </si>
  <si>
    <t>Spreadsheet A 19284602 93092799</t>
  </si>
  <si>
    <t>RYD FIN CAM 2021 06 021 Accrual GBP</t>
  </si>
  <si>
    <t>7310;;Prior Year Code Clearance;M06;</t>
  </si>
  <si>
    <t>Reverses "RYD FIN CAM 2021 05 017 Accrual GBP" journal entry of "Spreadsheet A 18987451 91834772" batch from "AUG-20".</t>
  </si>
  <si>
    <t>Reverses "RYD FIN CAM 2021 05 017 Accrual GBP"09-SEP-20 17:47:56 - 92025409</t>
  </si>
  <si>
    <t>Reverses "RYD FIN CAM 2021 05 017 Accrual GBP"09-SEP-20 17:47:56</t>
  </si>
  <si>
    <t>Reverses "RYD FIN CAM 2021 05 015 Accrual GBP" journal entry of "Spreadsheet A 18982576 91815445" batch from "AUG-20".</t>
  </si>
  <si>
    <t>Reverses "RYD FIN CAM 2021 05 015 Accrual GBP"09-SEP-20 17:47:52 - 92025409</t>
  </si>
  <si>
    <t>Reverses "RYD FIN CAM 2021 05 015 Accrual GBP"09-SEP-20 17:47:52</t>
  </si>
  <si>
    <t>7310;CIVICA UK LTD;CTC199525 Jun-20 165086154;http://nww.docserv.wyss.nhs.uk/synergyiim/dist/?val=2364247_12807304_20200907163313</t>
  </si>
  <si>
    <t>7310;CIVICA UK LTD;CTC199525 Jun-20 165086154;</t>
  </si>
  <si>
    <t>http://nww.docserv.wyss.nhs.uk/synergyiim/dist/?val=2364247_12807304_20200907163313</t>
  </si>
  <si>
    <t>Journal Import 92035190:</t>
  </si>
  <si>
    <t>Payables A 19033338 92035190</t>
  </si>
  <si>
    <t>CTC199525</t>
  </si>
  <si>
    <t>Journal Import 92066188:</t>
  </si>
  <si>
    <t>Payables A 19034382 92066188</t>
  </si>
  <si>
    <t>Cost Management A 18933919 91611345 2</t>
  </si>
  <si>
    <t>01-SEP-2020 Receiving GBP</t>
  </si>
  <si>
    <t>Spreadsheet A 19247097 92913166</t>
  </si>
  <si>
    <t>RYD FIN CAM 2021 06 009 Accrual GBP</t>
  </si>
  <si>
    <t>7310;VISTA EMPLOYER SERVICES LTD;PO 165085046 Over-receipted</t>
  </si>
  <si>
    <t>7310;VISTA EMPLOYER SERVICES LTD;PO 165085045 Over-receipted</t>
  </si>
  <si>
    <t>7310;SELENITY LTD;PO 165083936 to be closed</t>
  </si>
  <si>
    <t>SBS RYD AUG-20 VAT ADJUSTMENT JOURNAL</t>
  </si>
  <si>
    <t>Spreadsheet A 19208200 92771153</t>
  </si>
  <si>
    <t>SBS RYD AUG-20 VAT ADJUSTMENT JOURNAL Adjustment GBP</t>
  </si>
  <si>
    <t>DAC BEACHCROFT LLP-OR12_53657-10227164-12960.4-http://nww.docserv.wyss.nhs.uk/synergyiim/dist/?val=2257060_12654932_20200817154958</t>
  </si>
  <si>
    <t>DAC BEACHCROFT LLP-OR12_53657-10227164-12960.4-</t>
  </si>
  <si>
    <t>INV004990</t>
  </si>
  <si>
    <t>Journal Import 92076931:</t>
  </si>
  <si>
    <t>Payables A 19040388 92076931</t>
  </si>
  <si>
    <t>Journal Import 92109593:</t>
  </si>
  <si>
    <t>Payables A 19045310 92109593</t>
  </si>
  <si>
    <t>Journal Import 92684409:</t>
  </si>
  <si>
    <t>Payables A 19194881 92684409</t>
  </si>
  <si>
    <t>Journal Import 92731062:</t>
  </si>
  <si>
    <t>Cost Management A 19203105 92731062</t>
  </si>
  <si>
    <t>30-SEP-2020 Receiving GBP</t>
  </si>
  <si>
    <t>FBP1 Accruals - Additional Accruals</t>
  </si>
  <si>
    <t>Spreadsheet A 19394630 93627009</t>
  </si>
  <si>
    <t>RYD FIN CAM 2021 06 022 Accrual GBP</t>
  </si>
  <si>
    <t>7310;CAPSTICKS SOLICITORS;PO 165087030 accrued not invoiced; Sep-20</t>
  </si>
  <si>
    <t>FBP1 Accruals Estates</t>
  </si>
  <si>
    <t>Spreadsheet A 19221034 92812092</t>
  </si>
  <si>
    <t>RYD FIN CAM 2021 06 005 Accrual GBP</t>
  </si>
  <si>
    <t>7310;LAKERS LLP;Accrue Estates Legal Costs M06 Sep-20</t>
  </si>
  <si>
    <t>Reverses "RYD FIN CAM 2021 05 010 Accrual GBP" journal entry of "Spreadsheet A 18972397 91764471" batch from "AUG-20".</t>
  </si>
  <si>
    <t>Reverses "RYD FIN CAM 2021 05 010 Accrual GBP"09-SEP-20 17:47:21 - 92025409</t>
  </si>
  <si>
    <t>Reverses "RYD FIN CAM 2021 05 010 Accrual GBP"09-SEP-20 17:47:21</t>
  </si>
  <si>
    <t>Journal Import 91822878:</t>
  </si>
  <si>
    <t>Payables A 18986383 91822878</t>
  </si>
  <si>
    <t>https://nww.einvoice-prod.sbs.nhs.uk:8179/invoicepdf/a3ef4bce-f522-5161-8913-97f8bcf3ec83</t>
  </si>
  <si>
    <t>Journal Import 92513606:</t>
  </si>
  <si>
    <t>Payables A 19121677 92513606</t>
  </si>
  <si>
    <t>http://nww.docserv.wyss.nhs.uk/synergyiim/dist/?val=2449403_12924834_20200922124448</t>
  </si>
  <si>
    <t>FBP1 Accruals - FDM &amp; Corp</t>
  </si>
  <si>
    <t>Spreadsheet A 19491663 94051925</t>
  </si>
  <si>
    <t>RYD FIN CAM 2021 07 011 Accrual GBP</t>
  </si>
  <si>
    <t>Reverses "RYD FIN CAM 2021 06 007 Accrual GBP" journal entry of "Spreadsheet A 19222525 92822318" batch from "SEP-20".</t>
  </si>
  <si>
    <t>Reverses "RYD FIN CAM 2021 06 007 Accrual GBP"09-OCT-20 17:29:14 - 93097587</t>
  </si>
  <si>
    <t>Reverses "RYD FIN CAM 2021 06 007 Accrual GBP"09-OCT-20 17:29:14</t>
  </si>
  <si>
    <t>OCT-20 Purchase Invoices GBP</t>
  </si>
  <si>
    <t>7310;ICO Information Commissioner's Office;43922 Accrual DATA PROTECTION FEE:ICO.GOV.UK;Barclaycard payments;Jul-20;;Oct-20</t>
  </si>
  <si>
    <t>7310;2020-21 Legal Fees Accrual Contract based on budget;M07 Oct-20</t>
  </si>
  <si>
    <t>7310;DAC Beachcroft;43493 Accrual Professional Fees;https://nww.docserv.wyss.nhs.uk/synergyiim/docviewer.aspx?t=d&amp;val=2257060_12654932_20200817154958;Oct-20</t>
  </si>
  <si>
    <t>7310;DAC Beachcroft;43493 Accrual Professional Fees;</t>
  </si>
  <si>
    <t>https://nww.docserv.wyss.nhs.uk/synergyiim/docviewer.aspx?t=d&amp;val=2257060_12654932_20200817154958;Oct-20</t>
  </si>
  <si>
    <t>Journal Import 92970560:</t>
  </si>
  <si>
    <t>Receivables A 19265496 92970560</t>
  </si>
  <si>
    <t>OCT-20 Misc Receipts GBP</t>
  </si>
  <si>
    <t>SBSEFT0510209421142A</t>
  </si>
  <si>
    <t xml:space="preserve">LB PAYMENT FROM DESCRIPTION: HMCTS/CENTRALISED REFERENCE: V2AR&amp;/SECAMB**APPLIED AS PER PREVIOUS RECEIPT AND EMAILED CLIENT FOR CONFIRMATION.JJ061020 </t>
  </si>
  <si>
    <t>7310;CQC;Start Date Prepayment CQC annual Fee;https://nww.docserv.wyss.nhs.uk/synergyiim/docviewer.aspx?t=i&amp;val=PRD21RYD28048342712831.pdf;Oct-20</t>
  </si>
  <si>
    <t>https://nww.docserv.wyss.nhs.uk/synergyiim/docviewer.aspx?t=i&amp;val=PRD21RYD28048342712831.pdf;Oct-20</t>
  </si>
  <si>
    <t>Journal Import 93327805:</t>
  </si>
  <si>
    <t>Receivables A 19334523 93327805</t>
  </si>
  <si>
    <t>SBSEFT1410209431937A</t>
  </si>
  <si>
    <t xml:space="preserve">LB PAYMENT FROM DESCRIPTION: NHS LA REFERENCE:**APPLIED AS PER PREVIOUS RECEIPT AND EMAILED CLIENT FOR CONFIRMATION.JJ141020 </t>
  </si>
  <si>
    <t>Reverses "RYD FIN CAM 2021 06 014 Accrual GBP" journal entry of "Spreadsheet A 19261721 92946843" batch from "SEP-20".</t>
  </si>
  <si>
    <t>Reverses "RYD FIN CAM 2021 06 014 Accrual GBP"09-OCT-20 17:29:53 - 93097587</t>
  </si>
  <si>
    <t>Reverses "RYD FIN CAM 2021 06 014 Accrual GBP"09-OCT-20 17:29:53</t>
  </si>
  <si>
    <t>Reverses "RYD FIN CAM 2021 06 021 Accrual GBP" journal entry of "Spreadsheet A 19284602 93092799" batch from "SEP-20".</t>
  </si>
  <si>
    <t>Reverses "RYD FIN CAM 2021 06 021 Accrual GBP"09-OCT-20 17:30:23 - 93097587</t>
  </si>
  <si>
    <t>Reverses "RYD FIN CAM 2021 06 021 Accrual GBP"09-OCT-20 17:30:23</t>
  </si>
  <si>
    <t>SBS RYD SEP-20 VAT ADJUSTMENT JOURNAL</t>
  </si>
  <si>
    <t>Spreadsheet A 19474212 93994558</t>
  </si>
  <si>
    <t>SBS RYD SEP-20 VAT ADJUSTMENT JOURNAL Adjustment GBP</t>
  </si>
  <si>
    <t>CIVICA UK LTD-OR12_37534-CTC199525-132.3-http://nww.docserv.wyss.nhs.uk/synergyiim/dist/?val=2364247_12807304_20200907163313</t>
  </si>
  <si>
    <t>CIVICA UK LTD-OR12_37534-CTC199525-132.3-</t>
  </si>
  <si>
    <t>Reverses "RYD FIN CAM 2021 06 009 Accrual GBP" journal entry of "Spreadsheet A 19247097 92913166" batch from "SEP-20".</t>
  </si>
  <si>
    <t>Reverses "RYD FIN CAM 2021 06 009 Accrual GBP"09-OCT-20 17:29:32 - 93097587</t>
  </si>
  <si>
    <t>Reverses "RYD FIN CAM 2021 06 009 Accrual GBP"09-OCT-20 17:29:32</t>
  </si>
  <si>
    <t>Cost Management A 19203105 92731062 2</t>
  </si>
  <si>
    <t>01-OCT-2020 Receiving GBP</t>
  </si>
  <si>
    <t>Journal Import 93905090:</t>
  </si>
  <si>
    <t>Cost Management A 19452031 93905090</t>
  </si>
  <si>
    <t>30-OCT-2020 Receiving GBP</t>
  </si>
  <si>
    <t>FBP1 Accruals - Additional Estates &amp; Procurement</t>
  </si>
  <si>
    <t>Spreadsheet A 19501503 94099261</t>
  </si>
  <si>
    <t>RYD FIN CAM 2021 07 016 Accrual GBP</t>
  </si>
  <si>
    <t>Spreadsheet A 19488205 94043281</t>
  </si>
  <si>
    <t>RYD FIN CAM 2021 07 010 Accrual GBP</t>
  </si>
  <si>
    <t>7310;LAKERS LLP;Accrue Estates Legal Costs M07 Oct-20</t>
  </si>
  <si>
    <t>Reverses "RYD FIN CAM 2021 06 005 Accrual GBP" journal entry of "Spreadsheet A 19221034 92812092" batch from "SEP-20".</t>
  </si>
  <si>
    <t>Reverses "RYD FIN CAM 2021 06 005 Accrual GBP"09-OCT-20 17:29:00 - 93097587</t>
  </si>
  <si>
    <t>Reverses "RYD FIN CAM 2021 06 005 Accrual GBP"09-OCT-20 17:29:00</t>
  </si>
  <si>
    <t>Reverses "RYD FIN CAM 2021 06 022 Accrual GBP" journal entry of "Spreadsheet A 19394630 93627009" batch from "SEP-20".</t>
  </si>
  <si>
    <t>Reverses "RYD FIN CAM 2021 06 022 Accrual GBP"30-OCT-20 18:34:48 - 93903092</t>
  </si>
  <si>
    <t>Reverses "RYD FIN CAM 2021 06 022 Accrual GBP"30-OCT-20 18:34:48</t>
  </si>
  <si>
    <t>Journal Import 93066706:</t>
  </si>
  <si>
    <t>Payables A 19285567 93066706</t>
  </si>
  <si>
    <t>https://nww.einvoice-prod.sbs.nhs.uk:8179/invoicepdf/f0269fb3-63c6-55c2-917f-601a9c821a52</t>
  </si>
  <si>
    <t>Journal Import 93281549:</t>
  </si>
  <si>
    <t>Payables A 19322681 93281549</t>
  </si>
  <si>
    <t>https://nww.einvoice-prod.sbs.nhs.uk:8179/invoicepdf/9d6b7417-6294-56aa-818b-53fa3b3c3160</t>
  </si>
  <si>
    <t>Journal Import 93856951:</t>
  </si>
  <si>
    <t>Payables A 19446640 93856951</t>
  </si>
  <si>
    <t>LBW151946</t>
  </si>
  <si>
    <t>http://nww.docserv.wyss.nhs.uk/synergyiim/dist/?val=2673371_13191200_20201026152138</t>
  </si>
  <si>
    <t>Journal Import 93894261:</t>
  </si>
  <si>
    <t>Payables A 19451795 93894261</t>
  </si>
  <si>
    <t>SAS2831</t>
  </si>
  <si>
    <t>http://nww.docserv.wyss.nhs.uk/synergyiim/dist/?val=2685771_13214048_20201028103114</t>
  </si>
  <si>
    <t>FBP1 Accruals - FDM &amp; Corporate</t>
  </si>
  <si>
    <t>Spreadsheet A 19733490 95212546</t>
  </si>
  <si>
    <t>RYD FIN CAM 2021 08 009 Accrual GBP</t>
  </si>
  <si>
    <t>Reverses "RYD FIN CAM 2021 07 011 Accrual GBP" journal entry of "Spreadsheet A 19491663 94051925" batch from "OCT-20".</t>
  </si>
  <si>
    <t>Reverses "RYD FIN CAM 2021 07 011 Accrual GBP"10-NOV-20 17:47:15 - 94336520</t>
  </si>
  <si>
    <t>Reverses "RYD FIN CAM 2021 07 011 Accrual GBP"10-NOV-20 17:47:15</t>
  </si>
  <si>
    <t>NOV-20 Purchase Invoices GBP</t>
  </si>
  <si>
    <t>7310;ICO Information Commissioner's Office;43922 Accrual DATA PROTECTION FEE:ICO.GOV.UK;Barclaycard payments;Jul-20;;Nov-20</t>
  </si>
  <si>
    <t>7310;2020-21 Legal Fees Accrual Contract based on budget;M08 Nov-20</t>
  </si>
  <si>
    <t>7310;DAC Beachcroft;43493 Accrual Professional Fees;https://nww.docserv.wyss.nhs.uk/synergyiim/docviewer.aspx?t=d&amp;val=2257060_12654932_20200817154958;Nov-20</t>
  </si>
  <si>
    <t>https://nww.docserv.wyss.nhs.uk/synergyiim/docviewer.aspx?t=d&amp;val=2257060_12654932_20200817154958;Nov-20</t>
  </si>
  <si>
    <t>Spreadsheet A 19741229 95259764</t>
  </si>
  <si>
    <t>RYD FIN CAM 2021 08 014 Accrual GBP</t>
  </si>
  <si>
    <t>7310;DAC Beachcroft;43493 Prepayment Professional Fees PO 165088048;http://nww.docserv.wyss.nhs.uk/synergyiim/dist/?val=2726960_13259118_20201103095001;Nov-20</t>
  </si>
  <si>
    <t>7310;DAC Beachcroft;43493 Prepayment Professional Fees PO 165088048;</t>
  </si>
  <si>
    <t>http://nww.docserv.wyss.nhs.uk/synergyiim/dist/?val=2726960_13259118_20201103095001;Nov-20</t>
  </si>
  <si>
    <t>Spreadsheet A 19741230 95259774</t>
  </si>
  <si>
    <t>RYD FIN CAM 2021 08 015 Adjustment GBP</t>
  </si>
  <si>
    <t>7310;DAC BEACHCROFT LLP;10230252 165088048;http://nww.docserv.wyss.nhs.uk/synergyiim/dist/?val=2726960_13259118_20201103095001</t>
  </si>
  <si>
    <t>7310;DAC BEACHCROFT LLP;10230252 165088048;</t>
  </si>
  <si>
    <t>http://nww.docserv.wyss.nhs.uk/synergyiim/dist/?val=2726960_13259118_20201103095001</t>
  </si>
  <si>
    <t>FBP1 Adjustments - VAT Adj</t>
  </si>
  <si>
    <t>Spreadsheet A 19731255 95208748</t>
  </si>
  <si>
    <t>RYD FIN CAM 2021 08 011 Adjustment GBP</t>
  </si>
  <si>
    <t>7310;VAT ADJ RECODE;VISTA EMPLOYER SERVICES LTD-OR12_217312-4698-345-http://nww.docserv.wyss.nhs.uk/synergyiim/dist/?val=1429876_10255316_20191122152351</t>
  </si>
  <si>
    <t>7310;VAT ADJ RECODE;VISTA EMPLOYER SERVICES LTD-OR12_217312-4698-345-</t>
  </si>
  <si>
    <t>7310;VAT ADJ RECODE;VISTA EMPLOYER SERVICES LTD-OR12_217312-4724-575-http://nww.docserv.wyss.nhs.uk/synergyiim/dist/?val=1458934_10420034_20191211140626</t>
  </si>
  <si>
    <t>7310;VAT ADJ RECODE;VISTA EMPLOYER SERVICES LTD-OR12_217312-4724-575-</t>
  </si>
  <si>
    <t>SBS RYD OCT-20 VAT ADJUSTMENT JOURNAL</t>
  </si>
  <si>
    <t>Spreadsheet A 19718446 95160699</t>
  </si>
  <si>
    <t>SBS RYD OCT-20 VAT ADJUSTMENT JOURNAL Adjustment GBP</t>
  </si>
  <si>
    <t>VISTA EMPLOYER SERVICES LTD-OR12_217312-4698-345-http://nww.docserv.wyss.nhs.uk/synergyiim/dist/?val=1429876_10255316_20191122152351</t>
  </si>
  <si>
    <t>VISTA EMPLOYER SERVICES LTD-OR12_217312-4698-345-</t>
  </si>
  <si>
    <t>VISTA EMPLOYER SERVICES LTD-OR12_217312-4724-575-http://nww.docserv.wyss.nhs.uk/synergyiim/dist/?val=1458934_10420034_20191211140626</t>
  </si>
  <si>
    <t>VISTA EMPLOYER SERVICES LTD-OR12_217312-4724-575-</t>
  </si>
  <si>
    <t>7310;CQC;Start Date Prepayment CQC annual Fee;https://nww.docserv.wyss.nhs.uk/synergyiim/docviewer.aspx?t=i&amp;val=PRD21RYD28048342712831.pdf;Nov-20</t>
  </si>
  <si>
    <t>https://nww.docserv.wyss.nhs.uk/synergyiim/docviewer.aspx?t=i&amp;val=PRD21RYD28048342712831.pdf;Nov-20</t>
  </si>
  <si>
    <t>7310;THOMPSONS SOLICITORS;Re-code to Corporate;357833 - Thompsons Solicitors through Payment Request Number: 166747</t>
  </si>
  <si>
    <t>7310;VISTA EMPLOYER SERVICES LTD;5083 165088410;https://nww.einvoice-prod.sbs.nhs.uk:8179/invoicepdf/c3cf28fb-eca8-5333-9fbd-8d4ccc7f5001</t>
  </si>
  <si>
    <t>7310;VISTA EMPLOYER SERVICES LTD;5083 165088410;</t>
  </si>
  <si>
    <t>https://nww.einvoice-prod.sbs.nhs.uk:8179/invoicepdf/c3cf28fb-eca8-5333-9fbd-8d4ccc7f5001</t>
  </si>
  <si>
    <t>7310;VISTA EMPLOYER SERVICES LTD;5084 165088410;https://nww.einvoice-prod.sbs.nhs.uk:8179/invoicepdf/b00a0cba-34a6-5da5-93b6-de22061b5135</t>
  </si>
  <si>
    <t>7310;VISTA EMPLOYER SERVICES LTD;5084 165088410;</t>
  </si>
  <si>
    <t>https://nww.einvoice-prod.sbs.nhs.uk:8179/invoicepdf/b00a0cba-34a6-5da5-93b6-de22061b5135</t>
  </si>
  <si>
    <t>7310;VISTA EMPLOYER SERVICES LTD;005084A 165088615;https://nww.einvoice-prod.sbs.nhs.uk:8179/invoicepdf/66d41a43-dd11-5063-aabf-d191c06eac0b</t>
  </si>
  <si>
    <t>7310;VISTA EMPLOYER SERVICES LTD;005084A 165088615;</t>
  </si>
  <si>
    <t>https://nww.einvoice-prod.sbs.nhs.uk:8179/invoicepdf/66d41a43-dd11-5063-aabf-d191c06eac0b</t>
  </si>
  <si>
    <t>7310;VISTA EMPLOYER SERVICES LTD-OR12_217312-INV004937-690-</t>
  </si>
  <si>
    <t>7310;VISTA EMPLOYER SERVICES LTD-OR12_217312-4921-805-</t>
  </si>
  <si>
    <t>7310;VISTA EMPLOYER SERVICES LTD-OR12_217312-4920-920-</t>
  </si>
  <si>
    <t>7310;VISTA EMPLOYER SERVICES LTD-OR12_217312-INV004936-920-</t>
  </si>
  <si>
    <t>7308;VAT ADJ RECODE;CAPSTICKS SOLICITORS-OR12_835-450062-9.6-https://nww.einvoice-prod.sbs.nhs.uk:8179/invoicepdf/545fb467-7180-5c51-8e05-c188658284bc</t>
  </si>
  <si>
    <t>7308;VAT ADJ RECODE;CAPSTICKS SOLICITORS-OR12_835-450062-9.6-</t>
  </si>
  <si>
    <t>7308;VAT ADJ RECODE;CAPSTICKS SOLICITORS-OR12_835-428691-21-https://nww.einvoice-prod.sbs.nhs.uk:8179/invoicepdf/73e295cd-4c4d-57b8-a92b-b17fec0379be</t>
  </si>
  <si>
    <t>7308;VAT ADJ RECODE;CAPSTICKS SOLICITORS-OR12_835-428691-21-</t>
  </si>
  <si>
    <t>7308;VAT ADJ RECODE;CAPSTICKS SOLICITORS-OR12_835-450058-25.6-https://nww.einvoice-prod.sbs.nhs.uk:8179/invoicepdf/f8780e45-a011-599b-91cb-6861eb54852b</t>
  </si>
  <si>
    <t>7308;VAT ADJ RECODE;CAPSTICKS SOLICITORS-OR12_835-450058-25.6-</t>
  </si>
  <si>
    <t>7308;VAT ADJ RECODE;CAPSTICKS SOLICITORS-OR12_835-426022-71.4-https://nww.einvoice-prod.sbs.nhs.uk:8179/invoicepdf/767f2219-c116-5d94-86e4-321521185b16</t>
  </si>
  <si>
    <t>7308;VAT ADJ RECODE;CAPSTICKS SOLICITORS-OR12_835-426022-71.4-</t>
  </si>
  <si>
    <t>7308;VAT ADJ RECODE;CAPSTICKS SOLICITORS-OR12_835-450064-26.8-https://nww.einvoice-prod.sbs.nhs.uk:8179/invoicepdf/1d1e6b57-589c-5495-9f70-e8670a4d122d</t>
  </si>
  <si>
    <t>7308;VAT ADJ RECODE;CAPSTICKS SOLICITORS-OR12_835-450064-26.8-</t>
  </si>
  <si>
    <t>7308;VAT ADJ RECODE;CAPSTICKS SOLICITORS-OR12_835-448032-42.08-https://nww.einvoice-prod.sbs.nhs.uk:8179/invoicepdf/75d18f5d-ef02-5fbf-a3a5-4a0cbea399e3</t>
  </si>
  <si>
    <t>7308;VAT ADJ RECODE;CAPSTICKS SOLICITORS-OR12_835-448032-42.08-</t>
  </si>
  <si>
    <t>7308;VAT ADJ RECODE;MONTAGU EVANS LLP-OR12_105144-RA200805-834.96-http://nww.docserv.wyss.nhs.uk/synergyiim/dist/?val=1601415_11115873_20200225113747</t>
  </si>
  <si>
    <t>7308;VAT ADJ RECODE;MONTAGU EVANS LLP-OR12_105144-RA200805-834.96-</t>
  </si>
  <si>
    <t>7308;VAT ADJ RECODE;MONTAGU EVANS LLP-OR12_105144-RA200808-2703.68-http://nww.docserv.wyss.nhs.uk/synergyiim/dist/?val=1601415_11115876_20200225113747</t>
  </si>
  <si>
    <t>7308;VAT ADJ RECODE;MONTAGU EVANS LLP-OR12_105144-RA200808-2703.68-</t>
  </si>
  <si>
    <t>7310;VAT ADJ RECODE;CAPSTICKS SOLICITORS-OR12_835-403655-21.4-https://nww.einvoice-prod.sbs.nhs.uk:8179/invoicepdf/45f92aba-21aa-50e0-8aef-d9825abc2111</t>
  </si>
  <si>
    <t>7310;VAT ADJ RECODE;CAPSTICKS SOLICITORS-OR12_835-403655-21.4-</t>
  </si>
  <si>
    <t>7310;VAT ADJ RECODE;CAPSTICKS SOLICITORS-OR12_835-448028-25.68-https://nww.einvoice-prod.sbs.nhs.uk:8179/invoicepdf/0f6b0a12-46a0-5873-9182-45dee0b8387a</t>
  </si>
  <si>
    <t>7310;VAT ADJ RECODE;CAPSTICKS SOLICITORS-OR12_835-448028-25.68-</t>
  </si>
  <si>
    <t>7310;VAT ADJ RECODE;VISTA EMPLOYER SERVICES LTD-OR12_217312-4845-575-http://nww.docserv.wyss.nhs.uk/synergyiim/dist/?val=1926446_12082395_20200603170022</t>
  </si>
  <si>
    <t>7310;VAT ADJ RECODE;VISTA EMPLOYER SERVICES LTD-OR12_217312-4845-575-</t>
  </si>
  <si>
    <t>7310;VAT ADJ RECODE;VISTA EMPLOYER SERVICES LTD-OR12_217312-4846-1380-http://nww.docserv.wyss.nhs.uk/synergyiim/dist/?val=1926446_12082396_20200603170022</t>
  </si>
  <si>
    <t>7310;VAT ADJ RECODE;VISTA EMPLOYER SERVICES LTD-OR12_217312-4846-1380-</t>
  </si>
  <si>
    <t>7310;VAT ADJ RECODE;CAPSTICKS SOLICITORS-OR12_835-450057-9-https://nww.einvoice-prod.sbs.nhs.uk:8179/invoicepdf/c5528e93-9aa1-5b23-ae2a-85177fb888ec</t>
  </si>
  <si>
    <t>7310;VAT ADJ RECODE;CAPSTICKS SOLICITORS-OR12_835-450057-9-</t>
  </si>
  <si>
    <t>VISTA EMPLOYER SERVICES LTD-OR12_217312-4845-575-http://nww.docserv.wyss.nhs.uk/synergyiim/dist/?val=1926446_12082395_20200603170022</t>
  </si>
  <si>
    <t>VISTA EMPLOYER SERVICES LTD-OR12_217312-4845-575-</t>
  </si>
  <si>
    <t>Journal Import 94147932:</t>
  </si>
  <si>
    <t>Payables A 19509333 94147932</t>
  </si>
  <si>
    <t>Journal Import 94216062:</t>
  </si>
  <si>
    <t>Payables A 19525536 94216062</t>
  </si>
  <si>
    <t>7310;VISTA EMPLOYER SERVICES LTD;165085046 over-receipted;Nov-20</t>
  </si>
  <si>
    <t>7310;VISTA EMPLOYER SERVICES LTD;165085045 over-receipted;Nov-20</t>
  </si>
  <si>
    <t>VISTA EMPLOYER SERVICES LTD-OR12_217312-INV004937-690-</t>
  </si>
  <si>
    <t>VISTA EMPLOYER SERVICES LTD-OR12_217312-4921-805-</t>
  </si>
  <si>
    <t>VISTA EMPLOYER SERVICES LTD-OR12_217312-4920-920-</t>
  </si>
  <si>
    <t>VISTA EMPLOYER SERVICES LTD-OR12_217312-INV004936-920-</t>
  </si>
  <si>
    <t>VISTA EMPLOYER SERVICES LTD-OR12_217312-4846-1380-http://nww.docserv.wyss.nhs.uk/synergyiim/dist/?val=1926446_12082396_20200603170022</t>
  </si>
  <si>
    <t>VISTA EMPLOYER SERVICES LTD-OR12_217312-4846-1380-</t>
  </si>
  <si>
    <t>Journal Import 95015993:</t>
  </si>
  <si>
    <t>Payables A 19686849 95015993</t>
  </si>
  <si>
    <t>Journal Import 95102039:</t>
  </si>
  <si>
    <t>Payables A 19708874 95102039</t>
  </si>
  <si>
    <t>005084A</t>
  </si>
  <si>
    <t>Cost Management A 19452031 93905090 2</t>
  </si>
  <si>
    <t>01-NOV-2020 Receiving GBP</t>
  </si>
  <si>
    <t>Journal Import 95114748:</t>
  </si>
  <si>
    <t>Cost Management A 19709183 95114748</t>
  </si>
  <si>
    <t>30-NOV-2020 Receiving GBP</t>
  </si>
  <si>
    <t>Manual Payment Local Payments A 3595006 94720891</t>
  </si>
  <si>
    <t>357833 - Thompsons Solicitors through Payment Request Number: 166747</t>
  </si>
  <si>
    <t>Thompsons Solicitors</t>
  </si>
  <si>
    <t>Legal Cost for Settlement Agreement (ref: T20F0355)</t>
  </si>
  <si>
    <t>Journal Import 94472874:</t>
  </si>
  <si>
    <t>Payables A 19574706 94472874</t>
  </si>
  <si>
    <t>https://nww.einvoice-prod.sbs.nhs.uk:8179/invoicepdf/ca7e0def-deb3-5e55-99e5-ada7711dcdf3</t>
  </si>
  <si>
    <t>CAPSTICKS SOLICITORS-OR12_835-450062-9.6-https://nww.einvoice-prod.sbs.nhs.uk:8179/invoicepdf/545fb467-7180-5c51-8e05-c188658284bc</t>
  </si>
  <si>
    <t>CAPSTICKS SOLICITORS-OR12_835-450062-9.6-</t>
  </si>
  <si>
    <t>CAPSTICKS SOLICITORS-OR12_835-428691-21-https://nww.einvoice-prod.sbs.nhs.uk:8179/invoicepdf/73e295cd-4c4d-57b8-a92b-b17fec0379be</t>
  </si>
  <si>
    <t>CAPSTICKS SOLICITORS-OR12_835-428691-21-</t>
  </si>
  <si>
    <t>CAPSTICKS SOLICITORS-OR12_835-450058-25.6-https://nww.einvoice-prod.sbs.nhs.uk:8179/invoicepdf/f8780e45-a011-599b-91cb-6861eb54852b</t>
  </si>
  <si>
    <t>CAPSTICKS SOLICITORS-OR12_835-450058-25.6-</t>
  </si>
  <si>
    <t>CAPSTICKS SOLICITORS-OR12_835-459899-32-https://nww.einvoice-prod.sbs.nhs.uk:8179/invoicepdf/188b348e-1a23-5a84-bea3-51d9514304af</t>
  </si>
  <si>
    <t>CAPSTICKS SOLICITORS-OR12_835-459899-32-</t>
  </si>
  <si>
    <t>CAPSTICKS SOLICITORS-OR12_835-426022-71.4-https://nww.einvoice-prod.sbs.nhs.uk:8179/invoicepdf/767f2219-c116-5d94-86e4-321521185b16</t>
  </si>
  <si>
    <t>CAPSTICKS SOLICITORS-OR12_835-426022-71.4-</t>
  </si>
  <si>
    <t>CAPSTICKS SOLICITORS-OR12_835-459916-210-https://nww.einvoice-prod.sbs.nhs.uk:8179/invoicepdf/2780d3d8-89c6-5832-a87c-bf9a98121dfc</t>
  </si>
  <si>
    <t>CAPSTICKS SOLICITORS-OR12_835-459916-210-</t>
  </si>
  <si>
    <t>CAPSTICKS SOLICITORS-OR12_835-450064-26.8-https://nww.einvoice-prod.sbs.nhs.uk:8179/invoicepdf/1d1e6b57-589c-5495-9f70-e8670a4d122d</t>
  </si>
  <si>
    <t>CAPSTICKS SOLICITORS-OR12_835-450064-26.8-</t>
  </si>
  <si>
    <t>CAPSTICKS SOLICITORS-OR12_835-448032-42.08-https://nww.einvoice-prod.sbs.nhs.uk:8179/invoicepdf/75d18f5d-ef02-5fbf-a3a5-4a0cbea399e3</t>
  </si>
  <si>
    <t>CAPSTICKS SOLICITORS-OR12_835-448032-42.08-</t>
  </si>
  <si>
    <t>Journal Import 94564150:</t>
  </si>
  <si>
    <t>Payables A 19596644 94564150</t>
  </si>
  <si>
    <t>https://nww.einvoice-prod.sbs.nhs.uk:8179/invoicepdf/5cb29cda-7c80-53a9-b7a5-aacd516ed988</t>
  </si>
  <si>
    <t>https://nww.einvoice-prod.sbs.nhs.uk:8179/invoicepdf/4f560844-1680-533a-a496-6f660128fca8</t>
  </si>
  <si>
    <t>Journal Import 94608819:</t>
  </si>
  <si>
    <t>Payables A 19606688 94608819</t>
  </si>
  <si>
    <t>https://nww.einvoice-prod.sbs.nhs.uk:8179/invoicepdf/e68fe6e9-5a6f-5c08-84be-d9c6b508423a</t>
  </si>
  <si>
    <t>Journal Import 94699498:</t>
  </si>
  <si>
    <t>Payables A 19623700 94699498</t>
  </si>
  <si>
    <t>https://nww.einvoice-prod.sbs.nhs.uk:8179/invoicepdf/60f81e19-7b13-57e0-96fc-4b84a9c5992d</t>
  </si>
  <si>
    <t>https://nww.einvoice-prod.sbs.nhs.uk:8179/invoicepdf/8ce9f59d-fd35-5632-b560-a932f588177f</t>
  </si>
  <si>
    <t>Journal Import 94921333:</t>
  </si>
  <si>
    <t>Payables A 19668757 94921333</t>
  </si>
  <si>
    <t>https://nww.einvoice-prod.sbs.nhs.uk:8179/invoicepdf/87400ae0-9b65-5f10-8848-a17f78c89d8b</t>
  </si>
  <si>
    <t>https://nww.einvoice-prod.sbs.nhs.uk:8179/invoicepdf/85cdf81f-7470-5e67-bde0-47ced76eaef0</t>
  </si>
  <si>
    <t>https://nww.einvoice-prod.sbs.nhs.uk:8179/invoicepdf/dfa19714-8720-579d-85c5-88ebc534f9f9</t>
  </si>
  <si>
    <t>Spreadsheet A 19720680 95164561</t>
  </si>
  <si>
    <t>RYD FIN CAM 2021 08 008 Accrual GBP</t>
  </si>
  <si>
    <t>7310;LAKERS LLP;Accrue Estates Legal Costs M08 Nov-20</t>
  </si>
  <si>
    <t>Reverses "RYD FIN CAM 2021 07 010 Accrual GBP" journal entry of "Spreadsheet A 19488205 94043281" batch from "OCT-20".</t>
  </si>
  <si>
    <t>Reverses "RYD FIN CAM 2021 07 010 Accrual GBP"10-NOV-20 17:47:08 - 94336520</t>
  </si>
  <si>
    <t>Reverses "RYD FIN CAM 2021 07 010 Accrual GBP"10-NOV-20 17:47:08</t>
  </si>
  <si>
    <t>Reverses "RYD FIN CAM 2021 07 016 Accrual GBP" journal entry of "Spreadsheet A 19501503 94099261" batch from "OCT-20".</t>
  </si>
  <si>
    <t>Reverses "RYD FIN CAM 2021 07 016 Accrual GBP"10-NOV-20 17:47:38 - 94336520</t>
  </si>
  <si>
    <t>Reverses "RYD FIN CAM 2021 07 016 Accrual GBP"10-NOV-20 17:47:38</t>
  </si>
  <si>
    <t>CAPSTICKS SOLICITORS-OR12_835-403655-21.4-https://nww.einvoice-prod.sbs.nhs.uk:8179/invoicepdf/45f92aba-21aa-50e0-8aef-d9825abc2111</t>
  </si>
  <si>
    <t>CAPSTICKS SOLICITORS-OR12_835-403655-21.4-</t>
  </si>
  <si>
    <t>CAPSTICKS SOLICITORS-OR12_835-459905-269.3-https://nww.einvoice-prod.sbs.nhs.uk:8179/invoicepdf/fb0cfb83-2890-58cb-b62b-5647d57e11c5</t>
  </si>
  <si>
    <t>CAPSTICKS SOLICITORS-OR12_835-459905-269.3-</t>
  </si>
  <si>
    <t>CAPSTICKS SOLICITORS-OR12_835-448028-25.68-https://nww.einvoice-prod.sbs.nhs.uk:8179/invoicepdf/0f6b0a12-46a0-5873-9182-45dee0b8387a</t>
  </si>
  <si>
    <t>CAPSTICKS SOLICITORS-OR12_835-448028-25.68-</t>
  </si>
  <si>
    <t>Journal Import 94701681:</t>
  </si>
  <si>
    <t>Receivables A 19625520 94701681</t>
  </si>
  <si>
    <t>NOV-20 Misc Receipts GBP</t>
  </si>
  <si>
    <t>SBSEFT1211209479142A</t>
  </si>
  <si>
    <t>LB PAYMENT FROM DESCRIPTION: CAPSTICKS CLNT REFERENCE: REFUND - VANPOULLE, CODED AS PER TRUST EMAIL SR 19/11/2020 Refund for the duplicate payment on 2 Nov 2020 for invoices LBW151946 &amp; SAS2831, PO165085834. RE, Jennifer Breaden</t>
  </si>
  <si>
    <t>Journal Import 94393352:</t>
  </si>
  <si>
    <t>Payables A 19564519 94393352</t>
  </si>
  <si>
    <t>https://nww.einvoice-prod.sbs.nhs.uk:8179/invoicepdf/97049cc8-e96a-512e-8166-ed40c3f11233</t>
  </si>
  <si>
    <t>https://nww.einvoice-prod.sbs.nhs.uk:8179/invoicepdf/99a799fd-ab65-55bb-8bbd-3b69ec0a5698</t>
  </si>
  <si>
    <t>https://nww.einvoice-prod.sbs.nhs.uk:8179/invoicepdf/b3cec2ee-d46c-5852-9881-4de6146f3fad</t>
  </si>
  <si>
    <t>https://nww.einvoice-prod.sbs.nhs.uk:8179/invoicepdf/8c0de13a-87d8-5f69-88b2-ed7b78aded9f</t>
  </si>
  <si>
    <t>https://nww.einvoice-prod.sbs.nhs.uk:8179/invoicepdf/bbd1dfa2-9bb8-57aa-9e68-0821dbc3e284</t>
  </si>
  <si>
    <t>Journal Import 94575633:</t>
  </si>
  <si>
    <t>Payables A 19607507 94575633</t>
  </si>
  <si>
    <t>https://nww.einvoice-prod.sbs.nhs.uk:8179/invoicepdf/a16bd9f2-ca2e-581d-a502-8c345dfda845</t>
  </si>
  <si>
    <t>https://nww.einvoice-prod.sbs.nhs.uk:8179/invoicepdf/fe2933df-f293-521b-be65-38877d87d72a</t>
  </si>
  <si>
    <t>https://nww.einvoice-prod.sbs.nhs.uk:8179/invoicepdf/c93aeabd-5959-5184-99d4-84c61d3c4ecf</t>
  </si>
  <si>
    <t>https://nww.einvoice-prod.sbs.nhs.uk:8179/invoicepdf/d05455bc-1b99-5afa-828a-f06ba2683ece</t>
  </si>
  <si>
    <t>Journal Import 94738332:</t>
  </si>
  <si>
    <t>Payables A 19630683 94738332</t>
  </si>
  <si>
    <t>https://nww.einvoice-prod.sbs.nhs.uk:8179/invoicepdf/636e69eb-15f6-58c7-a1a8-1800a312a558</t>
  </si>
  <si>
    <t>Journal Import 94830988:</t>
  </si>
  <si>
    <t>Payables A 19652688 94830988</t>
  </si>
  <si>
    <t>https://nww.einvoice-prod.sbs.nhs.uk:8179/invoicepdf/d6a60f28-0103-5a76-9969-08a5d7e6aea4</t>
  </si>
  <si>
    <t>https://nww.einvoice-prod.sbs.nhs.uk:8179/invoicepdf/a29178f0-d5d5-533d-9276-e6f425ed8765</t>
  </si>
  <si>
    <t>https://nww.einvoice-prod.sbs.nhs.uk:8179/invoicepdf/48b7e35e-09ca-5988-ae2b-b4300f692f3d</t>
  </si>
  <si>
    <t>Journal Import 94876982:</t>
  </si>
  <si>
    <t>Payables A 19663679 94876982</t>
  </si>
  <si>
    <t>https://nww.einvoice-prod.sbs.nhs.uk:8179/invoicepdf/a1e76055-94a6-5dde-911a-e3228344ae74</t>
  </si>
  <si>
    <t>https://nww.einvoice-prod.sbs.nhs.uk:8179/invoicepdf/54bdfce8-5c66-503c-b396-b02dd4b6f8db</t>
  </si>
  <si>
    <t>Journal Import 94965718:</t>
  </si>
  <si>
    <t>Payables A 19678784 94965718</t>
  </si>
  <si>
    <t>https://nww.einvoice-prod.sbs.nhs.uk:8179/invoicepdf/52d4ea07-960b-5fbf-bd8c-df4056e06b6a</t>
  </si>
  <si>
    <t>https://nww.einvoice-prod.sbs.nhs.uk:8179/invoicepdf/d86c3a68-3b56-5388-bfa4-53f074bf7ce7</t>
  </si>
  <si>
    <t>Journal Import 95012257:</t>
  </si>
  <si>
    <t>Payables A 19686821 95012257</t>
  </si>
  <si>
    <t>https://nww.einvoice-prod.sbs.nhs.uk:8179/invoicepdf/7bfe7a23-4416-57b9-b224-232f2307900b</t>
  </si>
  <si>
    <t>https://nww.einvoice-prod.sbs.nhs.uk:8179/invoicepdf/766a9172-8c08-5e26-b37b-6191ffd342b8</t>
  </si>
  <si>
    <t>https://nww.einvoice-prod.sbs.nhs.uk:8179/invoicepdf/9635a118-bcc5-59d4-a719-0dccc30889d2</t>
  </si>
  <si>
    <t>https://nww.einvoice-prod.sbs.nhs.uk:8179/invoicepdf/8816942e-b634-5eda-a2c1-d92cfb1782dc</t>
  </si>
  <si>
    <t>https://nww.einvoice-prod.sbs.nhs.uk:8179/invoicepdf/d9162625-b0cb-5435-bddd-2c2be9822c61</t>
  </si>
  <si>
    <t>https://nww.einvoice-prod.sbs.nhs.uk:8179/invoicepdf/24467bfd-d897-5053-a7e0-65cad5903ef8</t>
  </si>
  <si>
    <t>https://nww.einvoice-prod.sbs.nhs.uk:8179/invoicepdf/30f69dce-cac1-5c9c-b715-5fde4e75d6b6</t>
  </si>
  <si>
    <t>https://nww.einvoice-prod.sbs.nhs.uk:8179/invoicepdf/05b1cb01-63bd-5285-a0f1-d0b96c9d6f19</t>
  </si>
  <si>
    <t>Journal Import 95040938:</t>
  </si>
  <si>
    <t>Payables A 19692597 95040938</t>
  </si>
  <si>
    <t>https://nww.einvoice-prod.sbs.nhs.uk:8179/invoicepdf/4e8b33d8-6750-5ff4-ba6a-9269196b8af4</t>
  </si>
  <si>
    <t>462330V1</t>
  </si>
  <si>
    <t>https://nww.einvoice-prod.sbs.nhs.uk:8179/invoicepdf/3b6ffaf3-eedd-560b-bd1b-321a0bc80c68</t>
  </si>
  <si>
    <t>465166V1</t>
  </si>
  <si>
    <t>https://nww.einvoice-prod.sbs.nhs.uk:8179/invoicepdf/b7bff234-f13c-59b1-a524-fca68f5307cd</t>
  </si>
  <si>
    <t>467944V1</t>
  </si>
  <si>
    <t>https://nww.einvoice-prod.sbs.nhs.uk:8179/invoicepdf/11be07b5-f9ee-56e7-98f1-0d786fd9b44c</t>
  </si>
  <si>
    <t>https://nww.einvoice-prod.sbs.nhs.uk:8179/invoicepdf/a4a5fc0f-ef68-502c-a8ea-c60f74abca11</t>
  </si>
  <si>
    <t>MEDWAY AMBULANCE STATION REPORT ON TITLE - Invoice 474457</t>
  </si>
  <si>
    <t>Battle Ambulance Station Licence to Occupy - Invoice 476887</t>
  </si>
  <si>
    <t>https://nww.einvoice-prod.sbs.nhs.uk:8179/invoicepdf/9b9aba0e-5fe6-59ea-acc9-ad2d1231fc49</t>
  </si>
  <si>
    <t>Journal Import 94696112:</t>
  </si>
  <si>
    <t>Payables A 19621655 94696112</t>
  </si>
  <si>
    <t>MONTAGU EVANS LLP-OR12_105144-RA200805-834.96-http://nww.docserv.wyss.nhs.uk/synergyiim/dist/?val=1601415_11115873_20200225113747</t>
  </si>
  <si>
    <t>MONTAGU EVANS LLP-OR12_105144-RA200805-834.96-</t>
  </si>
  <si>
    <t>MONTAGU EVANS LLP-OR12_105144-RA200808-2703.68-http://nww.docserv.wyss.nhs.uk/synergyiim/dist/?val=1601415_11115876_20200225113747</t>
  </si>
  <si>
    <t>MONTAGU EVANS LLP-OR12_105144-RA200808-2703.68-</t>
  </si>
  <si>
    <t>CAPSTICKS SOLICITORS-OR12_835-450057-9-https://nww.einvoice-prod.sbs.nhs.uk:8179/invoicepdf/c5528e93-9aa1-5b23-ae2a-85177fb888ec</t>
  </si>
  <si>
    <t>CAPSTICKS SOLICITORS-OR12_835-450057-9-</t>
  </si>
  <si>
    <t>M09 FBP1 Accruals - Fin &amp; Corp</t>
  </si>
  <si>
    <t>Spreadsheet A 20039686 96441198</t>
  </si>
  <si>
    <t>RYD FIN CAM 2021 09 009 Accrual GBP</t>
  </si>
  <si>
    <t>Reverses "RYD FIN CAM 2021 08 009 Accrual GBP" journal entry of "Spreadsheet A 19733490 95212546" batch from "NOV-20".</t>
  </si>
  <si>
    <t>Reverses "RYD FIN CAM 2021 08 009 Accrual GBP"09-DEC-20 17:35:18 - 95487505</t>
  </si>
  <si>
    <t>Reverses "RYD FIN CAM 2021 08 009 Accrual GBP"09-DEC-20 17:35:18</t>
  </si>
  <si>
    <t>M09 FBP1 Accruals - FIN &amp; Corp Prepayments</t>
  </si>
  <si>
    <t>Spreadsheet A 20029590 96412306</t>
  </si>
  <si>
    <t>RYD FIN CAM 2021 09 008 Accrual GBP</t>
  </si>
  <si>
    <t>7310;ICO Information Commissioner's Office;43922 Prepayment DATA PROTECTION FEE:ICO.GOV.UK;Barclaycard payments;Jul-20;;Dec-20</t>
  </si>
  <si>
    <t>7310;2020-21 Legal Fees Accrual Contract based on budget;M09 Dec-20</t>
  </si>
  <si>
    <t>Reverses "RYD FIN CAM 2021 08 014 Accrual GBP" journal entry of "Spreadsheet A 19741229 95259764" batch from "NOV-20".</t>
  </si>
  <si>
    <t>Reverses "RYD FIN CAM 2021 08 014 Accrual GBP"09-DEC-20 17:35:36 - 95487505</t>
  </si>
  <si>
    <t>Reverses "RYD FIN CAM 2021 08 014 Accrual GBP"09-DEC-20 17:35:36</t>
  </si>
  <si>
    <t>Journal Import 95581513:</t>
  </si>
  <si>
    <t>Payables A 19829572 95581513</t>
  </si>
  <si>
    <t>DEC-20 Purchase Invoices GBP</t>
  </si>
  <si>
    <t>https://nww.einvoice-prod.sbs.nhs.uk:8179/invoicepdf/2064616c-c82f-5fcb-8695-1f4d52c938e8</t>
  </si>
  <si>
    <t>https://nww.einvoice-prod.sbs.nhs.uk:8179/invoicepdf/5e8f2842-06b5-5ac2-8097-87de41a3a3bd</t>
  </si>
  <si>
    <t>Journal Import 95700271:</t>
  </si>
  <si>
    <t>Payables A 19858696 95700271</t>
  </si>
  <si>
    <t>Journal Import 95838111:</t>
  </si>
  <si>
    <t>Payables A 19887523 95838111</t>
  </si>
  <si>
    <t>https://nww.einvoice-prod.sbs.nhs.uk:8179/invoicepdf/6b56365f-a58d-5055-bdc1-bb45806e1d07</t>
  </si>
  <si>
    <t>https://nww.einvoice-prod.sbs.nhs.uk:8179/invoicepdf/bc227d3f-9242-5598-bc7a-818982c70c4b</t>
  </si>
  <si>
    <t>7310;CQC;Start Date Prepayment CQC annual Fee;https://nww.docserv.wyss.nhs.uk/synergyiim/docviewer.aspx?t=i&amp;val=PRD21RYD28048342712831.pdf;Dec-20</t>
  </si>
  <si>
    <t>https://nww.docserv.wyss.nhs.uk/synergyiim/docviewer.aspx?t=i&amp;val=PRD21RYD28048342712831.pdf;Dec-20</t>
  </si>
  <si>
    <t>M09 FBP1 Adjustments - Fin &amp; Corp</t>
  </si>
  <si>
    <t>Spreadsheet A 20040752 96441264</t>
  </si>
  <si>
    <t>RYD FIN CAM 2021 09 010 Accrual GBP</t>
  </si>
  <si>
    <t>7310;NHS RESOLUTION;Inv No. OBAR11875   Invoice not on SBS; 2019-20 Accrual Reversal MOVE TO PY CODE</t>
  </si>
  <si>
    <t>Spreadsheet A 20052247 96503615</t>
  </si>
  <si>
    <t>RYD FIN CAM 2021 09 010A Accrual GBP</t>
  </si>
  <si>
    <t>Spreadsheet A 20051310 96503624</t>
  </si>
  <si>
    <t>RYD FIN CAM 2021 09 010B Adjustment GBP</t>
  </si>
  <si>
    <t>Journal Import 95492189:</t>
  </si>
  <si>
    <t>Receivables A 19812496 95492189</t>
  </si>
  <si>
    <t>DEC-20 Misc Receipts GBP</t>
  </si>
  <si>
    <t>SBSEFT0712209518979A</t>
  </si>
  <si>
    <t>LB PAYMENT FROM DESCRIPTION: NHS LA REFERENCE: ALLOCATION REQUESTED CA 8.12.20 CODED AT REQUEST OF CLIENT CA 9.12.20</t>
  </si>
  <si>
    <t>M09 FBP1 Adjustments - HR</t>
  </si>
  <si>
    <t>Spreadsheet A 20038470 96458814</t>
  </si>
  <si>
    <t>RYD FIN CAM 2021 09 012 Accrual GBP</t>
  </si>
  <si>
    <t>7310;44182;Re-code to Corporate;361021 - Thompsons Solicitors through Payment Request Number: 168428</t>
  </si>
  <si>
    <t>7310;VISTA EMPLOYER SERVICES LTD;005084CAN;https://nww.einvoice-prod.sbs.nhs.uk:8179/invoicepdf/b00a0cba-34a6-5da5-93b6-de22061b5135</t>
  </si>
  <si>
    <t>7310;VISTA EMPLOYER SERVICES LTD;005084CAN;</t>
  </si>
  <si>
    <t>Spreadsheet A 20050306 96503837</t>
  </si>
  <si>
    <t>RYD FIN CAM 2021 09 012A CORR Accrual GBP</t>
  </si>
  <si>
    <t>Spreadsheet A 20050309 96503856</t>
  </si>
  <si>
    <t>RYD FIN CAM 2021 09 012B CORR Adjustment GBP</t>
  </si>
  <si>
    <t>7310;44137; CIVICA UK LTD-OR12_37534-CTC199525-132.3-;http://nww.docserv.wyss.nhs.uk/synergyiim/dist/?val=2364247_12807304_20200907163313</t>
  </si>
  <si>
    <t>7310;44137; CIVICA UK LTD-OR12_37534-CTC199525-132.3-;</t>
  </si>
  <si>
    <t>Journal Import 95163046:</t>
  </si>
  <si>
    <t>Payables A 19720601 95163046</t>
  </si>
  <si>
    <t>Journal Import 95261994:</t>
  </si>
  <si>
    <t>Payables A 19744495 95261994</t>
  </si>
  <si>
    <t>005084CAN</t>
  </si>
  <si>
    <t>Cost Management A 19709183 95114748 2</t>
  </si>
  <si>
    <t>01-DEC-2020 Receiving GBP</t>
  </si>
  <si>
    <t>Journal Import 96243490:</t>
  </si>
  <si>
    <t>Cost Management A 19985750 96243490</t>
  </si>
  <si>
    <t>31-DEC-2020 Receiving GBP</t>
  </si>
  <si>
    <t>Manual Payment Local Payments A 3639862 95772171</t>
  </si>
  <si>
    <t>361021 - Thompsons Solicitors through Payment Request Number: 168428</t>
  </si>
  <si>
    <t>Legal Cost for Settlement Agreement ref: D20F0012</t>
  </si>
  <si>
    <t>Spreadsheet A 20014219 96362213</t>
  </si>
  <si>
    <t>RYD FIN RSM 2021 09 002 Adjustment GBP Adjustment GBP</t>
  </si>
  <si>
    <t>Capsticks - https://nww.einvoice-prod.sbs.nhs.uk:8179/invoicepdf/56f15b8c-838e-5879-ba6b-1e046ee294ff</t>
  </si>
  <si>
    <t>https://nww.einvoice-prod.sbs.nhs.uk:8179/invoicepdf/56f15b8c-838e-5879-ba6b-1e046ee294ff</t>
  </si>
  <si>
    <t>Capsticks - https://nww.einvoice-prod.sbs.nhs.uk:8179/invoicepdf/5b937d0d-3836-5cc1-a6a1-8ede11c96cd8</t>
  </si>
  <si>
    <t>https://nww.einvoice-prod.sbs.nhs.uk:8179/invoicepdf/5b937d0d-3836-5cc1-a6a1-8ede11c96cd8</t>
  </si>
  <si>
    <t>Capsticks - https://nww.einvoice-prod.sbs.nhs.uk:8179/invoicepdf/b055d9ff-ffa3-5320-a09c-fe51b8b0409c</t>
  </si>
  <si>
    <t>https://nww.einvoice-prod.sbs.nhs.uk:8179/invoicepdf/b055d9ff-ffa3-5320-a09c-fe51b8b0409c</t>
  </si>
  <si>
    <t>Capsticks - https://nww.einvoice-prod.sbs.nhs.uk:8179/invoicepdf/9c31a8a4-e997-5a6a-982c-04b8341642ee</t>
  </si>
  <si>
    <t>https://nww.einvoice-prod.sbs.nhs.uk:8179/invoicepdf/9c31a8a4-e997-5a6a-982c-04b8341642ee</t>
  </si>
  <si>
    <t>Capsticks - https://nww.einvoice-prod.sbs.nhs.uk:8179/invoicepdf/3d25aae9-1321-5bc6-a581-a9317b381570</t>
  </si>
  <si>
    <t>https://nww.einvoice-prod.sbs.nhs.uk:8179/invoicepdf/3d25aae9-1321-5bc6-a581-a9317b381570</t>
  </si>
  <si>
    <t>Capsticks - https://nww.einvoice-prod.sbs.nhs.uk:8179/invoicepdf/d9a3179c-6bb6-5dbc-9baf-4327ae0b92f3</t>
  </si>
  <si>
    <t>https://nww.einvoice-prod.sbs.nhs.uk:8179/invoicepdf/d9a3179c-6bb6-5dbc-9baf-4327ae0b92f3</t>
  </si>
  <si>
    <t>Capsticks - https://nww.einvoice-prod.sbs.nhs.uk:8179/invoicepdf/47d3093b-a5aa-59cf-9a8f-3a264dbd812a</t>
  </si>
  <si>
    <t>https://nww.einvoice-prod.sbs.nhs.uk:8179/invoicepdf/47d3093b-a5aa-59cf-9a8f-3a264dbd812a</t>
  </si>
  <si>
    <t>Capsticks - https://nww.einvoice-prod.sbs.nhs.uk:8179/invoicepdf/99ca39bd-7505-5eac-9aee-229b9667944d</t>
  </si>
  <si>
    <t>https://nww.einvoice-prod.sbs.nhs.uk:8179/invoicepdf/99ca39bd-7505-5eac-9aee-229b9667944d</t>
  </si>
  <si>
    <t>Capsticks - https://nww.einvoice-prod.sbs.nhs.uk:8179/invoicepdf/9a28ab02-a85a-5564-bfb8-44b54c63f732</t>
  </si>
  <si>
    <t>https://nww.einvoice-prod.sbs.nhs.uk:8179/invoicepdf/9a28ab02-a85a-5564-bfb8-44b54c63f732</t>
  </si>
  <si>
    <t>Capsticks - https://nww.einvoice-prod.sbs.nhs.uk:8179/invoicepdf/cf89a0d8-d851-578c-9837-9d2bdd46a9ca</t>
  </si>
  <si>
    <t>https://nww.einvoice-prod.sbs.nhs.uk:8179/invoicepdf/cf89a0d8-d851-578c-9837-9d2bdd46a9ca</t>
  </si>
  <si>
    <t>Capsticks - https://nww.einvoice-prod.sbs.nhs.uk:8179/invoicepdf/b920f775-146b-501b-95df-53883965db0b</t>
  </si>
  <si>
    <t>https://nww.einvoice-prod.sbs.nhs.uk:8179/invoicepdf/b920f775-146b-501b-95df-53883965db0b</t>
  </si>
  <si>
    <t>Capsticks - https://nww.einvoice-prod.sbs.nhs.uk:8179/invoicepdf/8b0e3503-8a7a-5305-8ad1-a3dc84485dec</t>
  </si>
  <si>
    <t>https://nww.einvoice-prod.sbs.nhs.uk:8179/invoicepdf/8b0e3503-8a7a-5305-8ad1-a3dc84485dec</t>
  </si>
  <si>
    <t>Capsticks - https://nww.einvoice-prod.sbs.nhs.uk:8179/invoicepdf/02f1dadd-5bd4-5c5d-8b8a-9608f356a1f5</t>
  </si>
  <si>
    <t>https://nww.einvoice-prod.sbs.nhs.uk:8179/invoicepdf/02f1dadd-5bd4-5c5d-8b8a-9608f356a1f5</t>
  </si>
  <si>
    <t>SBS RYD NOV-20 VAT ADJUSTMENT JOURNAL</t>
  </si>
  <si>
    <t>Spreadsheet A 19914703 95959471</t>
  </si>
  <si>
    <t>SBS RYD NOV-20 VAT ADJUSTMENT JOURNAL Adjustment GBP</t>
  </si>
  <si>
    <t>SSC AHMED, MOEEN</t>
  </si>
  <si>
    <t>CAPSTICKS SOLICITORS-OR12_835-467944-11.44</t>
  </si>
  <si>
    <t>CAPSTICKS SOLICITORS-OR12_835-465166-62.64</t>
  </si>
  <si>
    <t>CAPSTICKS SOLICITORS-OR12_835-462330-143.04</t>
  </si>
  <si>
    <t>Journal Import 95213109:</t>
  </si>
  <si>
    <t>Payables A 19731600 95213109</t>
  </si>
  <si>
    <t>465166C</t>
  </si>
  <si>
    <t>PO IS 165088377</t>
  </si>
  <si>
    <t>https://nww.einvoice-prod.sbs.nhs.uk:8179/invoicepdf/ceea172a-0bbb-5739-9a81-82567d59e8d1</t>
  </si>
  <si>
    <t>Journal Import 95217788:</t>
  </si>
  <si>
    <t>Payables A 19731746 95217788</t>
  </si>
  <si>
    <t>https://nww.einvoice-prod.sbs.nhs.uk:8179/invoicepdf/b62b6caf-981f-5ad0-99f8-4516a4aef2c8</t>
  </si>
  <si>
    <t>Journal Import 95226352:</t>
  </si>
  <si>
    <t>Payables A 19742537 95226352</t>
  </si>
  <si>
    <t>462330C</t>
  </si>
  <si>
    <t>https://nww.einvoice-prod.sbs.nhs.uk:8179/invoicepdf/52b893a8-949a-5545-b564-7c492cbb19c9</t>
  </si>
  <si>
    <t>467944C</t>
  </si>
  <si>
    <t>https://nww.einvoice-prod.sbs.nhs.uk:8179/invoicepdf/a3e57ad0-f957-5b1b-92a9-ddfb9e827bed</t>
  </si>
  <si>
    <t>Journal Import 95571553:</t>
  </si>
  <si>
    <t>Payables A 19826632 95571553</t>
  </si>
  <si>
    <t>https://nww.einvoice-prod.sbs.nhs.uk:8179/invoicepdf/19010124-2c1f-5d79-b382-49efc6819391</t>
  </si>
  <si>
    <t>https://nww.einvoice-prod.sbs.nhs.uk:8179/invoicepdf/2388ddef-2a16-57e4-b8f8-d092a919dcbb</t>
  </si>
  <si>
    <t>https://nww.einvoice-prod.sbs.nhs.uk:8179/invoicepdf/c7f0dc6d-8e51-55cf-acd3-e242f34c15d2</t>
  </si>
  <si>
    <t>https://nww.einvoice-prod.sbs.nhs.uk:8179/invoicepdf/a80a2185-63b0-5f48-b974-feff4c45f651</t>
  </si>
  <si>
    <t>https://nww.einvoice-prod.sbs.nhs.uk:8179/invoicepdf/45187da1-ded4-58f9-9c92-7fd0675d3731</t>
  </si>
  <si>
    <t>https://nww.einvoice-prod.sbs.nhs.uk:8179/invoicepdf/e995ec2c-59e4-5bdb-b872-51d538f1a81b</t>
  </si>
  <si>
    <t>https://nww.einvoice-prod.sbs.nhs.uk:8179/invoicepdf/b0d26c4b-39d8-5201-aac4-0cb136a71350</t>
  </si>
  <si>
    <t>https://nww.einvoice-prod.sbs.nhs.uk:8179/invoicepdf/cc97e77c-db40-5808-a46d-caec36fa9fbf</t>
  </si>
  <si>
    <t>https://nww.einvoice-prod.sbs.nhs.uk:8179/invoicepdf/6447c0a0-b838-5378-ba31-15599dafe2e9</t>
  </si>
  <si>
    <t>Journal Import 95655105:</t>
  </si>
  <si>
    <t>Payables A 19846648 95655105</t>
  </si>
  <si>
    <t>Secamb - General Estates Matters - Blanket Order - April 2019 - March 2020 - Top up to cover outstanding invoice 471083</t>
  </si>
  <si>
    <t>Secamb - General Estates Matters - Blanket Order - April 2020 - Mar 2021 to replace old PO</t>
  </si>
  <si>
    <t>Spreadsheet A 20013936 96355805</t>
  </si>
  <si>
    <t>RYD FIN RSM 2021 09 001 Adjustment GBP Adjustment GBP</t>
  </si>
  <si>
    <t>M09 FBP1 Accruals - Estates</t>
  </si>
  <si>
    <t>Spreadsheet A 20027425 96411151</t>
  </si>
  <si>
    <t>RYD FIN CAM 2021 09 007 Accrual GBP</t>
  </si>
  <si>
    <t>7310;LAKERS LLP;Accrue Estates Legal Costs M09 Dec-20</t>
  </si>
  <si>
    <t>Reverses "RYD FIN CAM 2021 08 008 Accrual GBP" journal entry of "Spreadsheet A 19720680 95164561" batch from "NOV-20".</t>
  </si>
  <si>
    <t>Reverses "RYD FIN CAM 2021 08 008 Accrual GBP"09-DEC-20 17:35:00 - 95487505</t>
  </si>
  <si>
    <t>Reverses "RYD FIN CAM 2021 08 008 Accrual GBP"09-DEC-20 17:35:00</t>
  </si>
  <si>
    <t>Chawton Hill - https://nww.einvoice-prod.sbs.nhs.uk:8179/invoicepdf/9d6b7417-6294-56aa-818b-53fa3b3c3160</t>
  </si>
  <si>
    <t>CAPSTICKS SOLICITORS-471087-0-https://nww.einvoice-prod.sbs.nhs.uk:8179/invoicepdf/a16bd9f2-ca2e-581d-a502-8c345dfda845</t>
  </si>
  <si>
    <t>CAPSTICKS SOLICITORS-471087-0-</t>
  </si>
  <si>
    <t>CAPSTICKS SOLICITORS-465181-0-https://nww.einvoice-prod.sbs.nhs.uk:8179/invoicepdf/c93aeabd-5959-5184-99d4-84c61d3c4ecf</t>
  </si>
  <si>
    <t>CAPSTICKS SOLICITORS-465181-0-</t>
  </si>
  <si>
    <t>CAPSTICKS SOLICITORS-463151-0-https://nww.einvoice-prod.sbs.nhs.uk:8179/invoicepdf/99a799fd-ab65-55bb-8bbd-3b69ec0a5698</t>
  </si>
  <si>
    <t>CAPSTICKS SOLICITORS-463151-0-</t>
  </si>
  <si>
    <t>CAPSTICKS SOLICITORS-458261-0-https://nww.einvoice-prod.sbs.nhs.uk:8179/invoicepdf/fe2933df-f293-521b-be65-38877d87d72a</t>
  </si>
  <si>
    <t>CAPSTICKS SOLICITORS-458261-0-</t>
  </si>
  <si>
    <t>CAPSTICKS SOLICITORS-OR12_835-467954-24.3</t>
  </si>
  <si>
    <t>https://nww.einvoice-prod.sbs.nhs.uk:8179/invoicepdf/87dca4ca-bbaf-5f88-a6e2-2b188bb42d1a</t>
  </si>
  <si>
    <t>Journal Import 95167689:</t>
  </si>
  <si>
    <t>Payables A 19720738 95167689</t>
  </si>
  <si>
    <t>https://nww.einvoice-prod.sbs.nhs.uk:8179/invoicepdf/24d26c8e-f28e-52ee-813e-1a6083b5adc3</t>
  </si>
  <si>
    <t>https://nww.einvoice-prod.sbs.nhs.uk:8179/invoicepdf/84466a6f-e86d-5b35-81fc-3b3e59337717</t>
  </si>
  <si>
    <t>https://nww.einvoice-prod.sbs.nhs.uk:8179/invoicepdf/47917f50-a235-5fc5-b028-04a4a062157a</t>
  </si>
  <si>
    <t>https://nww.einvoice-prod.sbs.nhs.uk:8179/invoicepdf/d6f7468a-50a6-5e58-816c-d54cbf258a38</t>
  </si>
  <si>
    <t>https://nww.einvoice-prod.sbs.nhs.uk:8179/invoicepdf/18759459-d8dd-5108-ba77-7d96e688e62e</t>
  </si>
  <si>
    <t>https://nww.einvoice-prod.sbs.nhs.uk:8179/invoicepdf/f3e58adb-81a4-5f94-8251-a45dfbb6e3f6</t>
  </si>
  <si>
    <t>https://nww.einvoice-prod.sbs.nhs.uk:8179/invoicepdf/dea02930-38bd-5b90-b9cd-8672b0c02d26</t>
  </si>
  <si>
    <t>https://nww.einvoice-prod.sbs.nhs.uk:8179/invoicepdf/1b3002ca-333d-5f76-abb9-b56c4f4a4a04</t>
  </si>
  <si>
    <t>https://nww.einvoice-prod.sbs.nhs.uk:8179/invoicepdf/625e706a-69b9-5ad1-b89e-1f4952ee27c8</t>
  </si>
  <si>
    <t>https://nww.einvoice-prod.sbs.nhs.uk:8179/invoicepdf/49d1401e-94e1-5ecb-a3ce-9d163a556245</t>
  </si>
  <si>
    <t>https://nww.einvoice-prod.sbs.nhs.uk:8179/invoicepdf/c57af932-7ad0-579d-96e7-3d976e1d97e3</t>
  </si>
  <si>
    <t>https://nww.einvoice-prod.sbs.nhs.uk:8179/invoicepdf/93511c5c-c577-5204-bffc-751da9079a2c</t>
  </si>
  <si>
    <t>Journal Import 95307888:</t>
  </si>
  <si>
    <t>Payables A 19752254 95307888</t>
  </si>
  <si>
    <t>https://nww.einvoice-prod.sbs.nhs.uk:8179/invoicepdf/8f8b663e-6919-5adf-afca-62d01073c59d</t>
  </si>
  <si>
    <t>Journal Import 95399138:</t>
  </si>
  <si>
    <t>Payables A 19774159 95399138</t>
  </si>
  <si>
    <t>https://nww.einvoice-prod.sbs.nhs.uk:8179/invoicepdf/031e3883-3b8d-57c3-a1a4-208dddb08a64</t>
  </si>
  <si>
    <t>https://nww.einvoice-prod.sbs.nhs.uk:8179/invoicepdf/4db68a5d-9047-5c9a-926f-ff7dc144b278</t>
  </si>
  <si>
    <t>Journal Import 95444612:</t>
  </si>
  <si>
    <t>Payables A 19790829 95444612</t>
  </si>
  <si>
    <t>https://nww.einvoice-prod.sbs.nhs.uk:8179/invoicepdf/f9ea7ba5-652d-55ad-a0b1-968a00c0aa01</t>
  </si>
  <si>
    <t>https://nww.einvoice-prod.sbs.nhs.uk:8179/invoicepdf/b5a9ce84-ae0c-555c-a6a4-9604e3b4ae7a</t>
  </si>
  <si>
    <t>https://nww.einvoice-prod.sbs.nhs.uk:8179/invoicepdf/b5696605-dee4-52b6-acd6-5831b3acc673</t>
  </si>
  <si>
    <t>https://nww.einvoice-prod.sbs.nhs.uk:8179/invoicepdf/999ed3db-623a-5190-9fa1-707d14eb3876</t>
  </si>
  <si>
    <t>Journal Import 95486755:</t>
  </si>
  <si>
    <t>Payables A 19809717 95486755</t>
  </si>
  <si>
    <t>https://nww.einvoice-prod.sbs.nhs.uk:8179/invoicepdf/ab4ce994-33a6-59c1-bfe6-733e001dbd92</t>
  </si>
  <si>
    <t>Journal Import 95529571:</t>
  </si>
  <si>
    <t>Payables A 19818651 95529571</t>
  </si>
  <si>
    <t>https://nww.einvoice-prod.sbs.nhs.uk:8179/invoicepdf/1f235a5f-960b-5f3f-a201-4faf7fab1490</t>
  </si>
  <si>
    <t>Journal Import 95533232:</t>
  </si>
  <si>
    <t>Payables A 19819662 95533232</t>
  </si>
  <si>
    <t>https://nww.einvoice-prod.sbs.nhs.uk:8179/invoicepdf/ce7fb344-6755-5fbc-ba51-286b20432030</t>
  </si>
  <si>
    <t>https://nww.einvoice-prod.sbs.nhs.uk:8179/invoicepdf/7aafacf7-7b8a-5678-9479-b876c1f2d9a0</t>
  </si>
  <si>
    <t>https://nww.einvoice-prod.sbs.nhs.uk:8179/invoicepdf/d891bd1f-9e70-52d8-85d2-55f93be754b9</t>
  </si>
  <si>
    <t>https://nww.einvoice-prod.sbs.nhs.uk:8179/invoicepdf/3548b004-9d8a-52a4-a022-24b2bcb0096b</t>
  </si>
  <si>
    <t>https://nww.einvoice-prod.sbs.nhs.uk:8179/invoicepdf/053575ba-bd1f-59e3-bfb7-644c6fde3467</t>
  </si>
  <si>
    <t>https://nww.einvoice-prod.sbs.nhs.uk:8179/invoicepdf/8fe71122-8837-5d02-a476-2bc5cf3e777c</t>
  </si>
  <si>
    <t>https://nww.einvoice-prod.sbs.nhs.uk:8179/invoicepdf/e6565371-6b06-59c8-9d46-c3bfc78b2e51</t>
  </si>
  <si>
    <t>https://nww.einvoice-prod.sbs.nhs.uk:8179/invoicepdf/124241c2-3e1b-5a2e-9130-758aa2bbde94</t>
  </si>
  <si>
    <t>https://nww.einvoice-prod.sbs.nhs.uk:8179/invoicepdf/96f9e2b1-0aa5-55e4-8957-614efc78949a</t>
  </si>
  <si>
    <t>https://nww.einvoice-prod.sbs.nhs.uk:8179/invoicepdf/caf62b11-b9d1-5f6d-8b9e-b12f6c2d16e5</t>
  </si>
  <si>
    <t>Journal Import 95744741:</t>
  </si>
  <si>
    <t>Payables A 19863697 95744741</t>
  </si>
  <si>
    <t>Journal Import 96172891:</t>
  </si>
  <si>
    <t>Payables A 19971731 96172891</t>
  </si>
  <si>
    <t>https://nww.einvoice-prod.sbs.nhs.uk:8179/invoicepdf/fd7f4d8a-e513-57a1-b47f-f8d94d48cbeb</t>
  </si>
  <si>
    <t>https://nww.einvoice-prod.sbs.nhs.uk:8179/invoicepdf/5d19ba83-2fca-5f12-a3e7-83d07e6fd683</t>
  </si>
  <si>
    <t>Journal Import 96241888:</t>
  </si>
  <si>
    <t>Payables A 19986721 96241888</t>
  </si>
  <si>
    <t>Reigate Fire Station - 148300 - update and budget review</t>
  </si>
  <si>
    <t>Lease of 22 Eldon Way, Paddock Wood</t>
  </si>
  <si>
    <t>https://nww.einvoice-prod.sbs.nhs.uk:8179/invoicepdf/969b7dfe-fb22-51b9-87ec-080e6990d330</t>
  </si>
  <si>
    <t>https://nww.einvoice-prod.sbs.nhs.uk:8179/invoicepdf/7ad1cd11-d42f-56c4-a49f-bc42851b0e14</t>
  </si>
  <si>
    <t>Journal Import 97357325:</t>
  </si>
  <si>
    <t>Payables A 20227709 97357325</t>
  </si>
  <si>
    <t>JAN-21 Purchase Invoices GBP</t>
  </si>
  <si>
    <t>https://nww.einvoice-prod.sbs.nhs.uk:8179/invoicepdf/f3be1a05-bac5-5118-8c44-ad10b9c9e39d</t>
  </si>
  <si>
    <t>Manual Payment Local Payments A 3696419 97265193</t>
  </si>
  <si>
    <t>365147 - Kennedys through Payment Request Number: 170557</t>
  </si>
  <si>
    <t>Kennedys</t>
  </si>
  <si>
    <t>REF: N1315/957144/CKM Outstanding invoice for legal services in representing SECAmb at inquest.</t>
  </si>
  <si>
    <t>M10 FBP1 Accruals - Finance &amp; Corporate</t>
  </si>
  <si>
    <t>Spreadsheet A 20275591 97526473</t>
  </si>
  <si>
    <t>RYD FIN CAM 2021 10 008 Accrual GBP</t>
  </si>
  <si>
    <t>Reverses "RYD FIN CAM 2021 09 009 Accrual GBP" journal entry of "Spreadsheet A 20039686 96441198" batch from "DEC-20".</t>
  </si>
  <si>
    <t>Reverses "RYD FIN CAM 2021 09 009 Accrual GBP"12-JAN-21 17:35:39 - 96737607</t>
  </si>
  <si>
    <t>Reverses "RYD FIN CAM 2021 09 009 Accrual GBP"12-JAN-21 17:35:39</t>
  </si>
  <si>
    <t>Journal Import 97369425:</t>
  </si>
  <si>
    <t>Cost Management A 20230024 97369425</t>
  </si>
  <si>
    <t>29-JAN-2021 Receiving GBP</t>
  </si>
  <si>
    <t>7310;DAC Beachcroft;43493 Accrual Professional Fees PO 165088048;http://nww.docserv.wyss.nhs.uk/synergyiim/dist/?val=2726960_13259118_20201103095001;Jan-21</t>
  </si>
  <si>
    <t>7310;DAC Beachcroft;43493 Accrual Professional Fees PO 165088048;</t>
  </si>
  <si>
    <t>http://nww.docserv.wyss.nhs.uk/synergyiim/dist/?val=2726960_13259118_20201103095001;Jan-21</t>
  </si>
  <si>
    <t>7310;ICO Information Commissioner's Office;43922 Prepayment DATA PROTECTION FEE:ICO.GOV.UK;Barclaycard payments;Jul-20;;Jan-21</t>
  </si>
  <si>
    <t>Reverses "RYD FIN CAM 2021 09 008 Accrual GBP" journal entry of "Spreadsheet A 20029590 96412306" batch from "DEC-20".</t>
  </si>
  <si>
    <t>Reverses "RYD FIN CAM 2021 09 008 Accrual GBP"12-JAN-21 17:35:31 - 96737607</t>
  </si>
  <si>
    <t>Reverses "RYD FIN CAM 2021 09 008 Accrual GBP"12-JAN-21 17:35:31</t>
  </si>
  <si>
    <t>Journal Import 96509771:</t>
  </si>
  <si>
    <t>Receivables A 20056514 96509771</t>
  </si>
  <si>
    <t>JAN-21 Misc Receipts GBP</t>
  </si>
  <si>
    <t>SBSEFT0601219562193A</t>
  </si>
  <si>
    <t>PAYMENT FROM DESCRIPTION: HMCTS/CENTRALISED REFERENCE: M. CLARKE REFUND ALLOCATED AS PER RID CA 07.01.21</t>
  </si>
  <si>
    <t>Journal Import 97034900:</t>
  </si>
  <si>
    <t>Receivables A 20160521 97034900</t>
  </si>
  <si>
    <t>SBSEFT0601219562194A</t>
  </si>
  <si>
    <t>RE PAYMENT FROM DESCRIPTION: HMCTS/CENTRALISED REFERENCE: 19126442T WK COMP EMAILED FOR AP DETAILS- CA 07.01.21</t>
  </si>
  <si>
    <t>7310;CQC;Start Date Prepayment CQC annual Fee;https://nww.docserv.wyss.nhs.uk/synergyiim/docviewer.aspx?t=i&amp;val=PRD21RYD28048342712831.pdf;Jan-21</t>
  </si>
  <si>
    <t>https://nww.docserv.wyss.nhs.uk/synergyiim/docviewer.aspx?t=i&amp;val=PRD21RYD28048342712831.pdf;Jan-21</t>
  </si>
  <si>
    <t>Reverses "RYD FIN CAM 2021 09 010 Accrual GBP" journal entry of "Spreadsheet A 20040752 96441264" batch from "DEC-20".</t>
  </si>
  <si>
    <t>Reverses "RYD FIN CAM 2021 09 010 Accrual GBP"12-JAN-21 17:35:40 - 96737607</t>
  </si>
  <si>
    <t>Reverses "RYD FIN CAM 2021 09 010 Accrual GBP"12-JAN-21 17:35:40</t>
  </si>
  <si>
    <t>Reverses "RYD FIN CAM 2021 09 010A Accrual GBP" journal entry of "Spreadsheet A 20052247 96503615" batch from "DEC-20".</t>
  </si>
  <si>
    <t>Reverses "RYD FIN CAM 2021 09 010A Accrual GBP"12-JAN-21 17:36:12 - 96737607</t>
  </si>
  <si>
    <t>Reverses "RYD FIN CAM 2021 09 010A Accrual GBP"12-JAN-21 17:36:12</t>
  </si>
  <si>
    <t>Reverses "RYD FIN CAM 2021 09 012 Accrual GBP" journal entry of "Spreadsheet A 20038470 96458814" batch from "DEC-20".</t>
  </si>
  <si>
    <t>Reverses "RYD FIN CAM 2021 09 012 Accrual GBP"12-JAN-21 17:35:55 - 96737607</t>
  </si>
  <si>
    <t>Reverses "RYD FIN CAM 2021 09 012 Accrual GBP"12-JAN-21 17:35:55</t>
  </si>
  <si>
    <t>Reverses "RYD FIN CAM 2021 09 012A CORR Accrual GBP" journal entry of "Spreadsheet A 20050306 96503837" batch from "DEC-20".</t>
  </si>
  <si>
    <t>Reverses "RYD FIN CAM 2021 09 012A CORR Accrual GBP"12-JAN-21 17:36:13 - 96737607</t>
  </si>
  <si>
    <t>Reverses "RYD FIN CAM 2021 09 012A CORR Accrual GBP"12-JAN-21 17:36:13</t>
  </si>
  <si>
    <t>Cost Management A 19985750 96243490 2</t>
  </si>
  <si>
    <t>01-JAN-2021 Receiving GBP</t>
  </si>
  <si>
    <t>Journal Import 97073973:</t>
  </si>
  <si>
    <t>Payables A 20165678 97073973</t>
  </si>
  <si>
    <t>https://nww.einvoice-prod.sbs.nhs.uk:8179/invoicepdf/07dcfa95-5cf0-53c0-993e-7c3d1d71cd05</t>
  </si>
  <si>
    <t>Spreadsheet A 20254011 97450912</t>
  </si>
  <si>
    <t>RYD FIN RSM 2021 10 001 Adjustment GBP Adjustment GBP</t>
  </si>
  <si>
    <t>Capsticks - https://nww.einvoice-prod.sbs.nhs.uk:8179/invoicepdf/3e0cd99a-d4df-58a5-9522-c55060f9f378</t>
  </si>
  <si>
    <t>https://nww.einvoice-prod.sbs.nhs.uk:8179/invoicepdf/3e0cd99a-d4df-58a5-9522-c55060f9f378</t>
  </si>
  <si>
    <t>Capsticks - https://nww.einvoice-prod.sbs.nhs.uk:8179/invoicepdf/57c12486-4222-51ac-9954-8ff4e78ff694</t>
  </si>
  <si>
    <t>https://nww.einvoice-prod.sbs.nhs.uk:8179/invoicepdf/57c12486-4222-51ac-9954-8ff4e78ff694</t>
  </si>
  <si>
    <t>Capsticks - https://nww.einvoice-prod.sbs.nhs.uk:8179/invoicepdf/a4778d5e-1641-5e70-bdfc-3e7185ab09d9</t>
  </si>
  <si>
    <t>https://nww.einvoice-prod.sbs.nhs.uk:8179/invoicepdf/a4778d5e-1641-5e70-bdfc-3e7185ab09d9</t>
  </si>
  <si>
    <t>Capsticks - https://nww.einvoice-prod.sbs.nhs.uk:8179/invoicepdf/48f71a0b-3471-522a-b0c0-64c04f48202a</t>
  </si>
  <si>
    <t>https://nww.einvoice-prod.sbs.nhs.uk:8179/invoicepdf/48f71a0b-3471-522a-b0c0-64c04f48202a</t>
  </si>
  <si>
    <t>SBS RYD DEC-20 VAT ADJUSTMENT JOURNAL</t>
  </si>
  <si>
    <t>Spreadsheet A 20251080 97453986</t>
  </si>
  <si>
    <t>SBS RYD DEC-20 VAT ADJUSTMENT JOURNAL Adjustment GBP</t>
  </si>
  <si>
    <t>CAPSTICKS SOLICITORS-OR12_835-467944C--11.44</t>
  </si>
  <si>
    <t>CAPSTICKS SOLICITORS-465166C--62.64-https://nww.einvoice-prod.sbs.nhs.uk:8179/invoicepdf/ceea172a-0bbb-5739-9a81-82567d59e8d1</t>
  </si>
  <si>
    <t>CAPSTICKS SOLICITORS-465166C--62.64-</t>
  </si>
  <si>
    <t>CAPSTICKS SOLICITORS-OR12_835-462330C--143.04</t>
  </si>
  <si>
    <t>Journal Import 96368182:</t>
  </si>
  <si>
    <t>Payables A 20017450 96368182</t>
  </si>
  <si>
    <t>https://nww.einvoice-prod.sbs.nhs.uk:8179/invoicepdf/025371fd-b5b3-5295-805c-a83a1ff82991</t>
  </si>
  <si>
    <t>https://nww.einvoice-prod.sbs.nhs.uk:8179/invoicepdf/17035240-c476-538d-a466-c0d640109986</t>
  </si>
  <si>
    <t>https://nww.einvoice-prod.sbs.nhs.uk:8179/invoicepdf/05367777-0888-5219-a9a0-b323ca74f6b9</t>
  </si>
  <si>
    <t>Journal Import 96412732:</t>
  </si>
  <si>
    <t>Payables A 20029604 96412732</t>
  </si>
  <si>
    <t>Journal Import 96457829:</t>
  </si>
  <si>
    <t>Payables A 20041445 96457829</t>
  </si>
  <si>
    <t>Journal Import 96694920:</t>
  </si>
  <si>
    <t>Payables A 20081815 96694920</t>
  </si>
  <si>
    <t>Journal Import 96947311:</t>
  </si>
  <si>
    <t>Payables A 20140723 96947311</t>
  </si>
  <si>
    <t>Journal Import 96992775:</t>
  </si>
  <si>
    <t>Payables A 20147688 96992775</t>
  </si>
  <si>
    <t>https://nww.einvoice-prod.sbs.nhs.uk:8179/invoicepdf/8d68df18-8825-5fc9-8ea0-0e81f14b9aa4</t>
  </si>
  <si>
    <t>https://nww.einvoice-prod.sbs.nhs.uk:8179/invoicepdf/1bba56c9-b4be-598e-b402-5897940d0996</t>
  </si>
  <si>
    <t>M10 FBP1 Accruals - ESTATES</t>
  </si>
  <si>
    <t>Spreadsheet A 20263333 97502107</t>
  </si>
  <si>
    <t>RYD FIN CAM 2021 10 006 Accrual GBP</t>
  </si>
  <si>
    <t>7310;LAKERS LLP;Accrue Estates Legal Costs M10 Jan-21</t>
  </si>
  <si>
    <t>Reverses "RYD FIN CAM 2021 09 007 Accrual GBP" journal entry of "Spreadsheet A 20027425 96411151" batch from "DEC-20".</t>
  </si>
  <si>
    <t>Reverses "RYD FIN CAM 2021 09 007 Accrual GBP"12-JAN-21 17:35:30 - 96737607</t>
  </si>
  <si>
    <t>Reverses "RYD FIN CAM 2021 09 007 Accrual GBP"12-JAN-21 17:35:30</t>
  </si>
  <si>
    <t>CAPSTICKS SOLICITORS-410894-0-https://nww.einvoice-prod.sbs.nhs.uk:8179/invoicepdf/c57af932-7ad0-579d-96e7-3d976e1d97e3</t>
  </si>
  <si>
    <t>CAPSTICKS SOLICITORS-410894-0-</t>
  </si>
  <si>
    <t>Journal Import 96276067:</t>
  </si>
  <si>
    <t>Payables A 19990534 96276067</t>
  </si>
  <si>
    <t>https://nww.einvoice-prod.sbs.nhs.uk:8179/invoicepdf/8d44bd31-a62d-56c1-938f-58a51cea5d58</t>
  </si>
  <si>
    <t>https://nww.einvoice-prod.sbs.nhs.uk:8179/invoicepdf/10e40166-f832-59da-9faa-c4cad1e53f15</t>
  </si>
  <si>
    <t>https://nww.einvoice-prod.sbs.nhs.uk:8179/invoicepdf/e5aabab3-2817-577d-b17e-d6ae6bcb58f8</t>
  </si>
  <si>
    <t>https://nww.einvoice-prod.sbs.nhs.uk:8179/invoicepdf/1d18a446-3d03-57f8-9034-83ab08bae978</t>
  </si>
  <si>
    <t>Journal Import 96988555:</t>
  </si>
  <si>
    <t>Payables A 20150626 96988555</t>
  </si>
  <si>
    <t>https://nww.einvoice-prod.sbs.nhs.uk:8179/invoicepdf/1b0fcb05-7490-5dd5-8abd-178cbd529070</t>
  </si>
  <si>
    <t>https://nww.einvoice-prod.sbs.nhs.uk:8179/invoicepdf/6956e747-0183-5492-8a01-9df65e78aaa3</t>
  </si>
  <si>
    <t>https://nww.einvoice-prod.sbs.nhs.uk:8179/invoicepdf/95e252b9-dd60-5d12-84ca-b52e18a44afc</t>
  </si>
  <si>
    <t>https://nww.einvoice-prod.sbs.nhs.uk:8179/invoicepdf/91d54ceb-2e79-5110-aa65-239e56de7281</t>
  </si>
  <si>
    <t>https://nww.einvoice-prod.sbs.nhs.uk:8179/invoicepdf/021fca88-9a34-5996-9f6d-5f398211d668</t>
  </si>
  <si>
    <t>https://nww.einvoice-prod.sbs.nhs.uk:8179/invoicepdf/d2c5d6fb-2654-5e0d-bc44-07e4e93f175f</t>
  </si>
  <si>
    <t>https://nww.einvoice-prod.sbs.nhs.uk:8179/invoicepdf/f2f62313-7835-5ed7-a102-513807e7144b</t>
  </si>
  <si>
    <t>https://nww.einvoice-prod.sbs.nhs.uk:8179/invoicepdf/628cbff1-ecbf-522a-a86e-5e683d257440</t>
  </si>
  <si>
    <t>https://nww.einvoice-prod.sbs.nhs.uk:8179/invoicepdf/3a812aef-a71d-579a-b225-4a258026e710</t>
  </si>
  <si>
    <t>Journal Import 97070296:</t>
  </si>
  <si>
    <t>Payables A 20163703 97070296</t>
  </si>
  <si>
    <t>https://nww.einvoice-prod.sbs.nhs.uk:8179/invoicepdf/7f59c688-af30-59cf-afdf-34ffa3bf7695</t>
  </si>
  <si>
    <t>Journal Import 97327347:</t>
  </si>
  <si>
    <t>Payables A 20220858 97327347</t>
  </si>
  <si>
    <t>https://nww.einvoice-prod.sbs.nhs.uk:8179/invoicepdf/808c5492-c17d-51c5-9b3e-636b568ea6eb</t>
  </si>
  <si>
    <t>https://nww.einvoice-prod.sbs.nhs.uk:8179/invoicepdf/8053bf58-6ff5-54f7-ac7d-6f9d99231cdd</t>
  </si>
  <si>
    <t>https://nww.einvoice-prod.sbs.nhs.uk:8179/invoicepdf/2a2661e6-fb24-5a75-8587-f02b4c5dd34b</t>
  </si>
  <si>
    <t>https://nww.einvoice-prod.sbs.nhs.uk:8179/invoicepdf/72bb261a-eefb-5fb4-b1a0-570149d5ab8d</t>
  </si>
  <si>
    <t>https://nww.einvoice-prod.sbs.nhs.uk:8179/invoicepdf/ada7d3c1-9ecb-5cc7-931d-2a9c4aa7547a</t>
  </si>
  <si>
    <t>https://nww.einvoice-prod.sbs.nhs.uk:8179/invoicepdf/da12e133-7e7a-57aa-abed-3b27ae958d61</t>
  </si>
  <si>
    <t>M11 FBP1 Accrual - Finance &amp; Corporate</t>
  </si>
  <si>
    <t>Spreadsheet A 20514198 98564434</t>
  </si>
  <si>
    <t>RYD FIN CAM 2021 11 007 Accrual GBP</t>
  </si>
  <si>
    <t>Reverses "RYD FIN CAM 2021 10 008 Accrual GBP" journal entry of "Spreadsheet A 20275591 97526473" batch from "JAN-21".</t>
  </si>
  <si>
    <t>Reverses "RYD FIN CAM 2021 10 008 Accrual GBP"09-FEB-21 17:35:40 - 97774530</t>
  </si>
  <si>
    <t>Reverses "RYD FIN CAM 2021 10 008 Accrual GBP"09-FEB-21 17:35:40</t>
  </si>
  <si>
    <t>FEB-21 Purchase Invoices GBP</t>
  </si>
  <si>
    <t>Cost Management A 20230024 97369425 2</t>
  </si>
  <si>
    <t>01-FEB-2021 Receiving GBP</t>
  </si>
  <si>
    <t>7310;2020-21 Legal Fees Accrual Contract based on budget;M11 Feb-21</t>
  </si>
  <si>
    <t>7310;DAC Beachcroft;43493 Accrual Professional Fees PO 165088048;http://nww.docserv.wyss.nhs.uk/synergyiim/dist/?val=2726960_13259118_20201103095001;Feb-21</t>
  </si>
  <si>
    <t>http://nww.docserv.wyss.nhs.uk/synergyiim/dist/?val=2726960_13259118_20201103095001;Feb-21</t>
  </si>
  <si>
    <t>7310;ICO Information Commissioner's Office;43922 Prepayment DATA PROTECTION FEE:ICO.GOV.UK;Barclaycard payments;Jul-20;;Feb-21</t>
  </si>
  <si>
    <t>M11 FBP1 Accrual - Uniform, Covid Estates Cleaning, NHS 111, HR</t>
  </si>
  <si>
    <t>Spreadsheet A 20521996 98604641</t>
  </si>
  <si>
    <t>RYD FIN CAM 2021 11 009 Accrual GBP</t>
  </si>
  <si>
    <t>7310;DAC Beachcroft; Prepayment Professional Fees PO 165088048;http://nww.docserv.wyss.nhs.uk/synergyiim/dist/?val=3493260_14151874_20210216110515;Feb-21</t>
  </si>
  <si>
    <t>7310;DAC Beachcroft; Prepayment Professional Fees PO 165088048;</t>
  </si>
  <si>
    <t>http://nww.docserv.wyss.nhs.uk/synergyiim/dist/?val=3493260_14151874_20210216110515;Feb-21</t>
  </si>
  <si>
    <t>7310;DAC Beachcroft;43493 Prepayment Professional Fees PO 165088048;http://nww.docserv.wyss.nhs.uk/synergyiim/dist/?val=3493260_14151874_20210216110515;Feb-21</t>
  </si>
  <si>
    <t>M11 FBP1 Adjustment - HR</t>
  </si>
  <si>
    <t>Spreadsheet A 20522013 98604929</t>
  </si>
  <si>
    <t>RYD FIN CAM 2021 11 010 Adjustment GBP</t>
  </si>
  <si>
    <t>7310;DAC BEACHCROFT LLP;10234066 165090075;http://nww.docserv.wyss.nhs.uk/synergyiim/dist/?val=3493260_14151874_20210216110515</t>
  </si>
  <si>
    <t>7310;DAC BEACHCROFT LLP;10234066 165090075;</t>
  </si>
  <si>
    <t>http://nww.docserv.wyss.nhs.uk/synergyiim/dist/?val=3493260_14151874_20210216110515</t>
  </si>
  <si>
    <t>7310;CQC;Start Date Prepayment CQC annual Fee;https://nww.docserv.wyss.nhs.uk/synergyiim/docviewer.aspx?t=i&amp;val=PRD21RYD28048342712831.pdf;Feb-21</t>
  </si>
  <si>
    <t>https://nww.docserv.wyss.nhs.uk/synergyiim/docviewer.aspx?t=i&amp;val=PRD21RYD28048342712831.pdf;Feb-21</t>
  </si>
  <si>
    <t>SBS RYD JAN-21 VAT ADJUSTMENT JOURNAL</t>
  </si>
  <si>
    <t>Spreadsheet A 20489144 98455720</t>
  </si>
  <si>
    <t>SBS RYD JAN-21 VAT ADJUSTMENT JOURNAL Adjustment GBP</t>
  </si>
  <si>
    <t>CAPSTICKS SOLICITORS-407669-0-https://nww.einvoice-prod.sbs.nhs.uk:8179/invoicepdf/f3be1a05-bac5-5118-8c44-ad10b9c9e39d</t>
  </si>
  <si>
    <t>CAPSTICKS SOLICITORS-407669-0-</t>
  </si>
  <si>
    <t>Journal Import 98336670:</t>
  </si>
  <si>
    <t>Receivables A 20465546 98336670</t>
  </si>
  <si>
    <t>FEB-21 Misc Receipts GBP</t>
  </si>
  <si>
    <t>SBSEFT2402219638174A</t>
  </si>
  <si>
    <t>AC PAYMENT FROM DESCRIPTION: NHS LA REFERENCE: ALLOCATION REQUESTED CA 25.02.21 CODED AS PER REQUEST OF CLIENT CA 25.02.21</t>
  </si>
  <si>
    <t>7310;VISTA EMPLOYER SERVICES LTD;5159 165089631;https://nww.einvoice-prod.sbs.nhs.uk:8179/invoicepdf/07dcfa95-5cf0-53c0-993e-7c3d1d71cd05</t>
  </si>
  <si>
    <t>7310;VISTA EMPLOYER SERVICES LTD;5159 165089631;</t>
  </si>
  <si>
    <t>Journal Import 98098115:</t>
  </si>
  <si>
    <t>Payables A 20414646 98098115</t>
  </si>
  <si>
    <t>Journal Import 98201692:</t>
  </si>
  <si>
    <t>Payables A 20441829 98201692</t>
  </si>
  <si>
    <t>Journal Import 98377971:</t>
  </si>
  <si>
    <t>Cost Management A 20469158 98377971</t>
  </si>
  <si>
    <t>26-FEB-2021 Receiving GBP</t>
  </si>
  <si>
    <t>SEC002 -27012021: Job Evaluator from 23/03/2021 to 22/03/2022</t>
  </si>
  <si>
    <t>ALLOCATE SOFTWARE</t>
  </si>
  <si>
    <t>RICHMOND-UPON</t>
  </si>
  <si>
    <t>CAPSTICKS SOLICITORS-403684-0-https://nww.einvoice-prod.sbs.nhs.uk:8179/invoicepdf/8d68df18-8825-5fc9-8ea0-0e81f14b9aa4</t>
  </si>
  <si>
    <t>CAPSTICKS SOLICITORS-403684-0-</t>
  </si>
  <si>
    <t>Journal Import 97900376:</t>
  </si>
  <si>
    <t>Payables A 20361640 97900376</t>
  </si>
  <si>
    <t>https://nww.einvoice-prod.sbs.nhs.uk:8179/invoicepdf/63ef82a8-f9ec-5474-affe-6df1064759d6</t>
  </si>
  <si>
    <t>Journal Import 98291548:</t>
  </si>
  <si>
    <t>Payables A 20455885 98291548</t>
  </si>
  <si>
    <t>https://nww.einvoice-prod.sbs.nhs.uk:8179/invoicepdf/be514c1a-da41-571b-bb58-3ddf24bb8375</t>
  </si>
  <si>
    <t>https://nww.einvoice-prod.sbs.nhs.uk:8179/invoicepdf/b27202c9-bdad-520d-bc3b-8a370dcb4f3e</t>
  </si>
  <si>
    <t>M11 FBP1 Accrual - Estates</t>
  </si>
  <si>
    <t>Spreadsheet A 20510048 98556879</t>
  </si>
  <si>
    <t>RYD FIN CAM 2021 11 005 Accrual GBP</t>
  </si>
  <si>
    <t>7310;LAKERS LLP;Accrue Estates Legal Costs M11 Feb-21</t>
  </si>
  <si>
    <t>Reverses "RYD FIN CAM 2021 10 006 Accrual GBP" journal entry of "Spreadsheet A 20263333 97502107" batch from "JAN-21".</t>
  </si>
  <si>
    <t>Reverses "RYD FIN CAM 2021 10 006 Accrual GBP"09-FEB-21 17:35:24 - 97774530</t>
  </si>
  <si>
    <t>Reverses "RYD FIN CAM 2021 10 006 Accrual GBP"09-FEB-21 17:35:24</t>
  </si>
  <si>
    <t>Journal Import 97599956:</t>
  </si>
  <si>
    <t>Payables A 20288406 97599956</t>
  </si>
  <si>
    <t>https://nww.einvoice-prod.sbs.nhs.uk:8179/invoicepdf/d5a776b6-34fc-5636-884e-0eae26a29347</t>
  </si>
  <si>
    <t>Journal Import 97777165:</t>
  </si>
  <si>
    <t>Payables A 20330810 97777165</t>
  </si>
  <si>
    <t>https://nww.einvoice-prod.sbs.nhs.uk:8179/invoicepdf/029acfbf-a363-55a5-8d18-37ff2d312427</t>
  </si>
  <si>
    <t>Journal Import 97816073:</t>
  </si>
  <si>
    <t>Payables A 20344623 97816073</t>
  </si>
  <si>
    <t>Journal Import 97870540:</t>
  </si>
  <si>
    <t>Payables A 20361524 97870540</t>
  </si>
  <si>
    <t>https://nww.einvoice-prod.sbs.nhs.uk:8179/invoicepdf/97dfef0b-9bc4-5da1-919f-7b34a095699a</t>
  </si>
  <si>
    <t>Manual Payment Local Payments A 3778368 99036506</t>
  </si>
  <si>
    <t>370918 - Chambers of Jacob Levy QC through Payment Request Number: 173629</t>
  </si>
  <si>
    <t>Chambers of Jacob Levy QC</t>
  </si>
  <si>
    <t>REF: 374443 - Counsel's fees for inquest representation</t>
  </si>
  <si>
    <t>E35050</t>
  </si>
  <si>
    <t>Test and Trace</t>
  </si>
  <si>
    <t>M12 FBP1 Accrual - Finance &amp; Corporate</t>
  </si>
  <si>
    <t>Spreadsheet A 20743707 99886476</t>
  </si>
  <si>
    <t>RYD FIN CAM 2021 12 007 Accrual GBP</t>
  </si>
  <si>
    <t>Reverses "RYD FIN CAM 2021 11 007 Accrual GBP" journal entry of "Spreadsheet A 20514198 98564434" batch from "FEB-21".</t>
  </si>
  <si>
    <t>Reverses "RYD FIN CAM 2021 11 007 Accrual GBP"09-MAR-21 17:31:36 - 98789093</t>
  </si>
  <si>
    <t>Reverses "RYD FIN CAM 2021 11 007 Accrual GBP"09-MAR-21 17:31:36</t>
  </si>
  <si>
    <t>M12 FBP1 Accrual - FINAL Accruals</t>
  </si>
  <si>
    <t>Spreadsheet A 20793636 100170490</t>
  </si>
  <si>
    <t>RYD FIN CAM 2021 12 018 Accrual GBP</t>
  </si>
  <si>
    <t>7310;MONTAGU EVANS;PO 165090495;SECAMB Asset Valuation 20/21;</t>
  </si>
  <si>
    <t>7310;2020-21 Legal Fees Accrual Contract based on budget;M12 Mar-21</t>
  </si>
  <si>
    <t>7310;ICO Information Commissioner's Office;43922 Prepayment DATA PROTECTION FEE:ICO.GOV.UK;Barclaycard payments;Jul-20;;Mar-21</t>
  </si>
  <si>
    <t>Reverses "RYD FIN CAM 2021 11 009 Accrual GBP" journal entry of "Spreadsheet A 20521996 98604641" batch from "FEB-21".</t>
  </si>
  <si>
    <t>Reverses "RYD FIN CAM 2021 11 009 Accrual GBP"09-MAR-21 17:31:45 - 98789093</t>
  </si>
  <si>
    <t>Reverses "RYD FIN CAM 2021 11 009 Accrual GBP"09-MAR-21 17:31:45</t>
  </si>
  <si>
    <t>M12 FBP1 Adjustment - Finance &amp; Corporate</t>
  </si>
  <si>
    <t>Spreadsheet A 20743714 99886623</t>
  </si>
  <si>
    <t>RYD FIN CAM 2021 12 008 Adjustment GBP</t>
  </si>
  <si>
    <t>7310;SBS RYD FEB-21 VAT ADJUSTMENT JOURNAL Adjustment GBP;DAC BEACHCROFT LLP-OR12_53657-10234066-6005.32;http://nww.docserv.wyss.nhs.uk/synergyiim/dist/?val=3493260_14151874_20210216110515</t>
  </si>
  <si>
    <t>7310;SBS RYD FEB-21 VAT ADJUSTMENT JOURNAL Adjustment GBP;DAC BEACHCROFT LLP-OR12_53657-10234066-6005.32;</t>
  </si>
  <si>
    <t>M12 FBP1 Adjustment - HR</t>
  </si>
  <si>
    <t>Spreadsheet A 20747722 99899971</t>
  </si>
  <si>
    <t>RYD FIN CAM 2021 12 010 Adjustment GBP</t>
  </si>
  <si>
    <t>7310;;SBS RYD SEP-20 VAT ADJUSTMENT JOURNAL Adjustment GBP;CIVICA UK LTD-OR12_37534-CTC199525-132.3-</t>
  </si>
  <si>
    <t>Journal Import 99136409:</t>
  </si>
  <si>
    <t>Payables A 20617676 99136409</t>
  </si>
  <si>
    <t>MAR-21 Purchase Invoices GBP</t>
  </si>
  <si>
    <t>SBS RYD FEB-21 VAT ADJUSTMENT JOURNAL</t>
  </si>
  <si>
    <t>Spreadsheet A 20693159 99649392</t>
  </si>
  <si>
    <t>SBS RYD FEB-21 VAT ADJUSTMENT JOURNAL Adjustment GBP</t>
  </si>
  <si>
    <t>DAC BEACHCROFT LLP-OR12_53657-10234066-6005.32</t>
  </si>
  <si>
    <t>7310;ALLOCATE SOFTWARE;(was Selenity) Job Evaluator Initial Licence Subsc 23/03/21-22/03/22INGB007594 165089945;http://nww.docserv.wyss.nhs.uk/synergyiim/dist/?val=3732178_14407886_20210316164123</t>
  </si>
  <si>
    <t>7310;ALLOCATE SOFTWARE;(was Selenity) Job Evaluator Initial Licence Subsc 23/03/21-22/03/22INGB007594 165089945;</t>
  </si>
  <si>
    <t>http://nww.docserv.wyss.nhs.uk/synergyiim/dist/?val=3732178_14407886_20210316164123</t>
  </si>
  <si>
    <t>7310;ALLOCATE SOFTWARE;(was Selenity) ER Tracker Annual Licence (5 case types) 10/04/21-09/04/21INGB007572 165090556;http://nww.docserv.wyss.nhs.uk/synergyiim/dist/?val=3723396_14393092_20210312141338</t>
  </si>
  <si>
    <t>7310;ALLOCATE SOFTWARE;(was Selenity) ER Tracker Annual Licence (5 case types) 10/04/21-09/04/21INGB007572 165090556;</t>
  </si>
  <si>
    <t>http://nww.docserv.wyss.nhs.uk/synergyiim/dist/?val=3723396_14393092_20210312141338</t>
  </si>
  <si>
    <t>DAC BEACHCROFT LLP-OR12_53657-10227164-12010.4</t>
  </si>
  <si>
    <t>Journal Import 99093712:</t>
  </si>
  <si>
    <t>Payables A 20611852 99093712</t>
  </si>
  <si>
    <t>INGB007572</t>
  </si>
  <si>
    <t>INGB007594</t>
  </si>
  <si>
    <t>Cost Management A 20469158 98377971 2</t>
  </si>
  <si>
    <t>01-MAR-2021 Receiving GBP</t>
  </si>
  <si>
    <t>Journal Import 99618613:</t>
  </si>
  <si>
    <t>Cost Management A 20690108 99618613</t>
  </si>
  <si>
    <t>31-MAR-2021 Receiving GBP</t>
  </si>
  <si>
    <t>Journal Import 98757322:</t>
  </si>
  <si>
    <t>Payables A 20558555 98757322</t>
  </si>
  <si>
    <t>https://nww.einvoice-prod.sbs.nhs.uk:8179/invoicepdf/51fcd573-ae33-52c7-9c50-453134634188</t>
  </si>
  <si>
    <t>Journal Import 98832092:</t>
  </si>
  <si>
    <t>Payables A 20563868 98832092</t>
  </si>
  <si>
    <t>https://nww.einvoice-prod.sbs.nhs.uk:8179/invoicepdf/40dfb085-4eea-53fa-bd8e-a023c674c010</t>
  </si>
  <si>
    <t>Journal Import 99055522:</t>
  </si>
  <si>
    <t>Payables A 20604590 99055522</t>
  </si>
  <si>
    <t>https://nww.einvoice-prod.sbs.nhs.uk:8179/invoicepdf/3fc7186e-1e37-5dfc-a725-e6af39d2f4a8</t>
  </si>
  <si>
    <t>https://nww.einvoice-prod.sbs.nhs.uk:8179/invoicepdf/8c20564c-86fb-5a3d-89e7-f2efe5a35412</t>
  </si>
  <si>
    <t>https://nww.einvoice-prod.sbs.nhs.uk:8179/invoicepdf/6ca40b8f-80e0-5cb4-8b20-a6a0c9413359</t>
  </si>
  <si>
    <t>https://nww.einvoice-prod.sbs.nhs.uk:8179/invoicepdf/3bf3055a-3d46-5b7a-b709-bf448ac676b0</t>
  </si>
  <si>
    <t>https://nww.einvoice-prod.sbs.nhs.uk:8179/invoicepdf/62d6b253-0a42-56f0-a782-4ed565731be9</t>
  </si>
  <si>
    <t>Journal Import 99098306:</t>
  </si>
  <si>
    <t>Payables A 20611967 99098306</t>
  </si>
  <si>
    <t>https://nww.einvoice-prod.sbs.nhs.uk:8179/invoicepdf/079fb0ea-586b-564a-99d1-b948e107621d</t>
  </si>
  <si>
    <t>M12 FBP1 Accrual - Estates</t>
  </si>
  <si>
    <t>Spreadsheet A 20735494 99845921</t>
  </si>
  <si>
    <t>RYD FIN CAM 2021 12 003 Accrual GBP</t>
  </si>
  <si>
    <t>7310;LAKERS LLP;Accrue Estates Legal Costs M12 Mar-21</t>
  </si>
  <si>
    <t>Reverses "RYD FIN CAM 2021 11 005 Accrual GBP" journal entry of "Spreadsheet A 20510048 98556879" batch from "FEB-21".</t>
  </si>
  <si>
    <t>Reverses "RYD FIN CAM 2021 11 005 Accrual GBP"09-MAR-21 17:31:31 - 98789093</t>
  </si>
  <si>
    <t>Reverses "RYD FIN CAM 2021 11 005 Accrual GBP"09-MAR-21 17:31:31</t>
  </si>
  <si>
    <t>Journal Import 98747009:</t>
  </si>
  <si>
    <t>Payables A 20551226 98747009</t>
  </si>
  <si>
    <t>https://nww.einvoice-prod.sbs.nhs.uk:8179/invoicepdf/0c6fa772-0faf-5930-a7e1-080a5ea81410</t>
  </si>
  <si>
    <t>https://nww.einvoice-prod.sbs.nhs.uk:8179/invoicepdf/6d603158-3a23-5b3d-9849-7520f8c87664</t>
  </si>
  <si>
    <t>Journal Import 98788329:</t>
  </si>
  <si>
    <t>Payables A 20559632 98788329</t>
  </si>
  <si>
    <t>https://nww.einvoice-prod.sbs.nhs.uk:8179/invoicepdf/5a50c60d-4d54-5589-a4f8-a59da15bee44</t>
  </si>
  <si>
    <t>https://nww.einvoice-prod.sbs.nhs.uk:8179/invoicepdf/ea8b556a-5486-5be7-a64c-a0fc5b98ada9</t>
  </si>
  <si>
    <t>Journal Import 98791757:</t>
  </si>
  <si>
    <t>Payables A 20557967 98791757</t>
  </si>
  <si>
    <t>https://nww.einvoice-prod.sbs.nhs.uk:8179/invoicepdf/0cb8c26a-1d5f-5f8e-8238-8bc6cf02d3f6</t>
  </si>
  <si>
    <t>Journal Import 98917297:</t>
  </si>
  <si>
    <t>Payables A 20578809 98917297</t>
  </si>
  <si>
    <t>https://nww.einvoice-prod.sbs.nhs.uk:8179/invoicepdf/e381a3bc-29b8-53e4-8fa3-413113305b37</t>
  </si>
  <si>
    <t>https://nww.einvoice-prod.sbs.nhs.uk:8179/invoicepdf/1a3a1299-f82b-5157-9f7d-f4b9adea95b6</t>
  </si>
  <si>
    <t>https://nww.einvoice-prod.sbs.nhs.uk:8179/invoicepdf/b54c4c6b-8239-5c53-8613-837fd0b55338</t>
  </si>
  <si>
    <t>https://nww.einvoice-prod.sbs.nhs.uk:8179/invoicepdf/3f2571e7-ef71-57a7-88f3-ca100e46acd8</t>
  </si>
  <si>
    <t>Journal Import 99268461:</t>
  </si>
  <si>
    <t>Payables A 20638886 99268461</t>
  </si>
  <si>
    <t>https://nww.einvoice-prod.sbs.nhs.uk:8179/invoicepdf/189ae1f6-62f0-5daf-a7ff-0792348a6bab</t>
  </si>
  <si>
    <t>Journal Import 99307144:</t>
  </si>
  <si>
    <t>Payables A 20643802 99307144</t>
  </si>
  <si>
    <t>https://nww.einvoice-prod.sbs.nhs.uk:8179/invoicepdf/d6f0b6ed-8e44-563e-89bb-58b73a51eda4</t>
  </si>
  <si>
    <t>F8006</t>
  </si>
  <si>
    <t>Dartford</t>
  </si>
  <si>
    <t>https://nww.einvoice-prod.sbs.nhs.uk:8179/invoicepdf/507637e4-c4a8-5697-b21d-e3ff451b9361</t>
  </si>
  <si>
    <t>https://nww.einvoice-prod.sbs.nhs.uk:8179/invoicepdf/1447bf27-aea8-5dfa-b3df-f8824f71dcbe</t>
  </si>
  <si>
    <t>E36007</t>
  </si>
  <si>
    <t>M01 FBP1 Accrual - Finance &amp; Corporate</t>
  </si>
  <si>
    <t>Spreadsheet A 20926204 101017992</t>
  </si>
  <si>
    <t>RYD FIN CAM 2122 01 010 Accrual GBP</t>
  </si>
  <si>
    <t>Reverses "RYD FIN CAM 2021 12 007 Accrual GBP" journal entry of "Spreadsheet A 20743707 99886476" batch from "MAR-21".</t>
  </si>
  <si>
    <t>Reverses "RYD FIN CAM 2021 12 007 Accrual GBP"15-APR-21 17:43:21 - 100180492</t>
  </si>
  <si>
    <t>Reverses "RYD FIN CAM 2021 12 007 Accrual GBP"15-APR-21 17:43:21</t>
  </si>
  <si>
    <t>7310;DAC Beachcroft;43922 Accrual Professional Fees PO 165088048;http://nww.docserv.wyss.nhs.uk/synergyiim/dist/?val=3493260_14151874_20210216110515;Apr-21</t>
  </si>
  <si>
    <t>7310;DAC Beachcroft;43922 Accrual Professional Fees PO 165088048;</t>
  </si>
  <si>
    <t>http://nww.docserv.wyss.nhs.uk/synergyiim/dist/?val=3493260_14151874_20210216110515;Apr-21</t>
  </si>
  <si>
    <t>7310;ICO Information Commissioner's Office;43922 Prepayment DATA PROTECTION FEE:ICO.GOV.UK;Barclaycard payments;Jul-20;;Apr-21</t>
  </si>
  <si>
    <t>Reverses "RYD FIN CAM 2021 12 018 Accrual GBP" journal entry of "Spreadsheet A 20793636 100170490" batch from "MAR-21".</t>
  </si>
  <si>
    <t>Reverses "RYD FIN CAM 2021 12 018 Accrual GBP"15-APR-21 17:44:39 - 100180492</t>
  </si>
  <si>
    <t>Reverses "RYD FIN CAM 2021 12 018 Accrual GBP"15-APR-21 17:44:39</t>
  </si>
  <si>
    <t>M01 FBP1 Adjustment - Finance &amp; Corporate</t>
  </si>
  <si>
    <t>Spreadsheet A 20926210 101018126</t>
  </si>
  <si>
    <t>RYD FIN CAM 2122 01 011 Adjustment GBP</t>
  </si>
  <si>
    <t>7310;7310;2020-21 Legal Fees Accrual Contract based on budget;M12 Mar-21 2020-21 Accrual Reversal MOVE TO PY CODE</t>
  </si>
  <si>
    <t>Journal Import 99907116:</t>
  </si>
  <si>
    <t>Receivables A 20749633 99907116</t>
  </si>
  <si>
    <t>APR-21 Misc Receipts GBP</t>
  </si>
  <si>
    <t>SBSEFT0704219708230A</t>
  </si>
  <si>
    <t>LB PAYMENT FROM DESCRIPTION: HMCTS/CENTRALISED REFERENCE: COMP 19121025S CODED AS PER PREVIOUS RECEIPT CA 08.04.21</t>
  </si>
  <si>
    <t>SBSEFT0704219708231A</t>
  </si>
  <si>
    <t>LB PAYMENT FROM DESCRIPTION: HMCTS/CENTRALISED REFERENCE: M. CLARKE REFUND CODED AS PER RID CA 08.04.21</t>
  </si>
  <si>
    <t>SBSEFT0704219708233A</t>
  </si>
  <si>
    <t>LB PAYMENT FROM DESCRIPTION: HMCTS/CENTRALISED REFERENCE: 21004555D  COMP CODED AS PER PREVIOUS RECEIPTS CA 08.04.21</t>
  </si>
  <si>
    <t>Journal Import 100138732:</t>
  </si>
  <si>
    <t>Payables A 20788586 100138732</t>
  </si>
  <si>
    <t>APR-21 Purchase Invoices GBP</t>
  </si>
  <si>
    <t>DVC211841</t>
  </si>
  <si>
    <t>https://nww.einvoice-prod.sbs.nhs.uk:8179/invoicepdf/f8c8b39a-5955-5e0a-a93e-ef3c50092c22</t>
  </si>
  <si>
    <t>Journal Import 100325637:</t>
  </si>
  <si>
    <t>Payables A 20816708 100325637</t>
  </si>
  <si>
    <t>118686-01-APR-2021</t>
  </si>
  <si>
    <t>BLM LLP - REF: 152729.59 Refund for service not used</t>
  </si>
  <si>
    <t>Journal Import 99813106:</t>
  </si>
  <si>
    <t>Payables A 20727643 99813106</t>
  </si>
  <si>
    <t>444507V2</t>
  </si>
  <si>
    <t>https://nww.einvoice-prod.sbs.nhs.uk:8179/invoicepdf/4d8e0e7f-7e7a-5f32-bddc-1ef6705ebcc3</t>
  </si>
  <si>
    <t>Journal Import 99900087:</t>
  </si>
  <si>
    <t>Payables A 20746025 99900087</t>
  </si>
  <si>
    <t>444507C</t>
  </si>
  <si>
    <t>PO IS 165028647</t>
  </si>
  <si>
    <t>https://nww.einvoice-prod.sbs.nhs.uk:8179/invoicepdf/22fe29a8-d357-5493-a4e8-6dfee7af0e76</t>
  </si>
  <si>
    <t>Journal Import 99944650:</t>
  </si>
  <si>
    <t>Payables A 20755840 99944650</t>
  </si>
  <si>
    <t>PAYABLE NON-PO ACCRUALS APR-21</t>
  </si>
  <si>
    <t>Payables A 20881126 100765207</t>
  </si>
  <si>
    <t>PAYABLE NON-PO ACCRUALS APR-21 Accrual GBP</t>
  </si>
  <si>
    <t>42914366 - http://nww.docserv.wyss.nhs.uk/Inter-NHS/PRD21RYD28048342914366.pdf - CARE QUALITY COMMISSION</t>
  </si>
  <si>
    <t>http://nww.docserv.wyss.nhs.uk/Inter-NHS/PRD21RYD28048342914366.pdf</t>
  </si>
  <si>
    <t>7310;CARE QUALITY COMMISSION;44197 Prepayment CQC annual Fee;http://nww.docserv.wyss.nhs.uk/Inter-NHS/PRD21RYD28048342914366.pdf;Apr-21</t>
  </si>
  <si>
    <t>7310;CARE QUALITY COMMISSION;44197 Prepayment CQC annual Fee;</t>
  </si>
  <si>
    <t>http://nww.docserv.wyss.nhs.uk/Inter-NHS/PRD21RYD28048342914366.pdf;Apr-21</t>
  </si>
  <si>
    <t>M01 FBP1 Adjustment - Estates</t>
  </si>
  <si>
    <t>Spreadsheet A 20922541 100988654</t>
  </si>
  <si>
    <t>RYD FIN CAM 2122 01 009 Adjustment GBP</t>
  </si>
  <si>
    <t>7310;2020-21 Invoice MOVE TO PY CODE;LAKERS LLP;987;https://nww.einvoice-prod.sbs.nhs.uk:8179/invoicepdf/3de40f5f-86b0-5f14-af75-ba4e50e3aa2d</t>
  </si>
  <si>
    <t>7310;2020-21 Invoice MOVE TO PY CODE;LAKERS LLP;987;</t>
  </si>
  <si>
    <t>https://nww.einvoice-prod.sbs.nhs.uk:8179/invoicepdf/3de40f5f-86b0-5f14-af75-ba4e50e3aa2d</t>
  </si>
  <si>
    <t>Journal Import 100766410:</t>
  </si>
  <si>
    <t>Cost Management A 20880343 100766410</t>
  </si>
  <si>
    <t>30-APR-2021 Receiving GBP</t>
  </si>
  <si>
    <t>Cost Management A 20690108 99618613 2</t>
  </si>
  <si>
    <t>01-APR-2021 Receiving GBP</t>
  </si>
  <si>
    <t>M01 FBP1 Accrual -</t>
  </si>
  <si>
    <t>Spreadsheet A 20922584 100988870</t>
  </si>
  <si>
    <t>RYD FIN CAM 2122 01 008 Accrual GBP</t>
  </si>
  <si>
    <t>7310;LAKERS LLP;Accrue Estates Legal Costs M01 Apr-21</t>
  </si>
  <si>
    <t>Reverses "RYD FIN CAM 2021 12 003 Accrual GBP" journal entry of "Spreadsheet A 20735494 99845921" batch from "MAR-21".</t>
  </si>
  <si>
    <t>Reverses "RYD FIN CAM 2021 12 003 Accrual GBP"15-APR-21 17:42:58 - 100180492</t>
  </si>
  <si>
    <t>Reverses "RYD FIN CAM 2021 12 003 Accrual GBP"15-APR-21 17:42:58</t>
  </si>
  <si>
    <t>Journal Import 100629758:</t>
  </si>
  <si>
    <t>Payables A 20862760 100629758</t>
  </si>
  <si>
    <t>http://nww.docserv.wyss.nhs.uk/synergyiim/dist/?val=3845040_14773713_20210422140838</t>
  </si>
  <si>
    <t>Journal Import 100634034:</t>
  </si>
  <si>
    <t>Payables A 20860907 100634034</t>
  </si>
  <si>
    <t>https://nww.einvoice-prod.sbs.nhs.uk:8179/invoicepdf/e0cd6960-bc00-5428-bdd3-162e6784777f</t>
  </si>
  <si>
    <t>https://nww.einvoice-prod.sbs.nhs.uk:8179/invoicepdf/9a94ac69-f0b9-5f27-8a0f-517b20331f87</t>
  </si>
  <si>
    <t>https://nww.einvoice-prod.sbs.nhs.uk:8179/invoicepdf/69a3d5b6-5094-58de-998b-f3d2720bbe76</t>
  </si>
  <si>
    <t>https://nww.einvoice-prod.sbs.nhs.uk:8179/invoicepdf/afdeca0a-91d5-5d5e-ae3d-5a7eebaaf50d</t>
  </si>
  <si>
    <t>https://nww.einvoice-prod.sbs.nhs.uk:8179/invoicepdf/0bf9c0c3-9cfd-55f6-9950-d3e27b581a07</t>
  </si>
  <si>
    <t>Journal Import 100717600:</t>
  </si>
  <si>
    <t>Payables A 20873007 100717600</t>
  </si>
  <si>
    <t>Journal Import 100754003:</t>
  </si>
  <si>
    <t>Payables A 20880873 100754003</t>
  </si>
  <si>
    <t>Disposal of Shoreham AS  Pre Sale/ Let Report @ 1,250 + Vat plus disbursements</t>
  </si>
  <si>
    <t>Manual Payment Local Payments A 3805738 99788489</t>
  </si>
  <si>
    <t>373516 - Capsticks LLP through Payment Request Number: 174987</t>
  </si>
  <si>
    <t>Capsticks LLP</t>
  </si>
  <si>
    <t>REF: SAS3196 - Lease renewal fee for Epsom Ambulance Station</t>
  </si>
  <si>
    <t>https://nww.einvoice-prod.sbs.nhs.uk:8179/invoicepdf/f5330ea3-d983-5e82-918f-4ada5ffc6ac2</t>
  </si>
  <si>
    <t>Spreadsheet A 21061386 101936707</t>
  </si>
  <si>
    <t>RYD FIN BAN 2122 02 004 Accrual GBP</t>
  </si>
  <si>
    <t>7310;KENNEDYS LAW LLP;2021-22;M02;May-21;http://nww.docserv.wyss.nhs.uk/synergyiim/dist/?val=3865090_14848925_20210504090938</t>
  </si>
  <si>
    <t>7310;KENNEDYS LAW LLP;2021-22;M02;May-21;</t>
  </si>
  <si>
    <t>http://nww.docserv.wyss.nhs.uk/synergyiim/dist/?val=3865090_14848925_20210504090938</t>
  </si>
  <si>
    <t>M02 FBP1 Accrual - Finance &amp; Corporate</t>
  </si>
  <si>
    <t>Spreadsheet A 21087154 102078468</t>
  </si>
  <si>
    <t>RYD FIN CAM 2122 02 011 Accrual GBP</t>
  </si>
  <si>
    <t>Reverses "RYD FIN CAM 2122 01 010 Accrual GBP" journal entry of "Spreadsheet A 20926204 101017992" batch from "APR-21".</t>
  </si>
  <si>
    <t>Reverses "RYD FIN CAM 2122 01 010 Accrual GBP"12-MAY-21 17:58:20 - 101220989</t>
  </si>
  <si>
    <t>Reverses "RYD FIN CAM 2122 01 010 Accrual GBP"12-MAY-21 17:58:20</t>
  </si>
  <si>
    <t>Journal Import 101267639:</t>
  </si>
  <si>
    <t>Payables A 20962032 101267639</t>
  </si>
  <si>
    <t>MAY-21 Purchase Invoices GBP</t>
  </si>
  <si>
    <t>7310;DAC Beachcroft;43922 Accrual Professional Fees PO 165088048;http://nww.docserv.wyss.nhs.uk/synergyiim/dist/?val=3493260_14151874_20210216110515;May-21</t>
  </si>
  <si>
    <t>http://nww.docserv.wyss.nhs.uk/synergyiim/dist/?val=3493260_14151874_20210216110515;May-21</t>
  </si>
  <si>
    <t>7310;ICO Information Commissioner's Office;43922 Prepayment DATA PROTECTION FEE:ICO.GOV.UK;Barclaycard payments;Jul-20;;May-21</t>
  </si>
  <si>
    <t>Journal Import 100988922:</t>
  </si>
  <si>
    <t>Receivables A 20924508 100988922</t>
  </si>
  <si>
    <t>MAY-21 Misc Receipts GBP</t>
  </si>
  <si>
    <t>SBSEFT0505219754657A</t>
  </si>
  <si>
    <t>LB PAYMENT FROM DESCRIPTION: HMCTS/CENTRALISED REFERENCE: COMP 19121025S CODED AS PER PREVIOUS RECEIPTS CA 06.05.21</t>
  </si>
  <si>
    <t>Reverses "PAYABLE NON-PO ACCRUALS APR-21 Accrual GBP" journal entry of "Payables A 20881126 100765207" batch from "APR-21".</t>
  </si>
  <si>
    <t>Reverses "PAYABLE NON-PO ACCRUALS APR-21 Accrual GBP"30-APR-21 18:30:25 - 100767119</t>
  </si>
  <si>
    <t>Reverses "PAYABLE NON-PO ACCRUALS APR-21 Accrual GBP"30-APR-21 18:30:25</t>
  </si>
  <si>
    <t>7310;CARE QUALITY COMMISSION;44197 Prepayment CQC annual Fee;http://nww.docserv.wyss.nhs.uk/Inter-NHS/PRD21RYD28048342914366.pdf;May-21</t>
  </si>
  <si>
    <t>http://nww.docserv.wyss.nhs.uk/Inter-NHS/PRD21RYD28048342914366.pdf;May-21</t>
  </si>
  <si>
    <t>M02 FBP1 Adjustment - HR</t>
  </si>
  <si>
    <t>Spreadsheet A 21089719 102091114</t>
  </si>
  <si>
    <t>RYD FIN CAM 2122 02 014 Adjustment GBP</t>
  </si>
  <si>
    <t>7310;SENATUS CONSULTING;60 165091799;http://nww.docserv.wyss.nhs.uk/synergyiim/dist/?val=3884220_14952598_20210513133345</t>
  </si>
  <si>
    <t>7310;SENATUS CONSULTING;60 165091799;</t>
  </si>
  <si>
    <t>http://nww.docserv.wyss.nhs.uk/synergyiim/dist/?val=3884220_14952598_20210513133345</t>
  </si>
  <si>
    <t>M02 FBP1 PY Codes Clearance</t>
  </si>
  <si>
    <t>Spreadsheet A 21113854 102220156</t>
  </si>
  <si>
    <t>RYD FIN BAN 2122 02 016 Accrual GBP</t>
  </si>
  <si>
    <t>E3512173100000000000;Clear Prior Year Code;May-21</t>
  </si>
  <si>
    <t>M02 FBP1 Adjustment - Estates</t>
  </si>
  <si>
    <t>Spreadsheet A 21080957 102045925</t>
  </si>
  <si>
    <t>RYD FIN CAM 2122 02 008 Adjustment GBP</t>
  </si>
  <si>
    <t>7310;2020-21 Invoice MOVE TO PY CODE;CAPSTICKS SOLICITORS;444507V2;https://nww.einvoice-prod.sbs.nhs.uk:8179/invoicepdf/4d8e0e7f-7e7a-5f32-bddc-1ef6705ebcc3</t>
  </si>
  <si>
    <t>7310;2020-21 Invoice MOVE TO PY CODE;CAPSTICKS SOLICITORS;444507V2;</t>
  </si>
  <si>
    <t>7310;2020-21 Invoice MOVE TO PY CODE;FLUDE COMMERCIAL;10149;http://nww.docserv.wyss.nhs.uk/synergyiim/dist/?val=3882858_14945367_20210512155747</t>
  </si>
  <si>
    <t>7310;2020-21 Invoice MOVE TO PY CODE;FLUDE COMMERCIAL;10149;</t>
  </si>
  <si>
    <t>http://nww.docserv.wyss.nhs.uk/synergyiim/dist/?val=3882858_14945367_20210512155747</t>
  </si>
  <si>
    <t>7310;2020-21 Invoice MOVE TO PY CODE;CHAWTON HILL ASSOCIATES LTD;11526;https://nww.einvoice-prod.sbs.nhs.uk:8179/invoicepdf/c1b5c7bc-7248-5530-8a57-1ec0d3a61478</t>
  </si>
  <si>
    <t>7310;2020-21 Invoice MOVE TO PY CODE;CHAWTON HILL ASSOCIATES LTD;11526;</t>
  </si>
  <si>
    <t>https://nww.einvoice-prod.sbs.nhs.uk:8179/invoicepdf/c1b5c7bc-7248-5530-8a57-1ec0d3a61478</t>
  </si>
  <si>
    <t>M02 FBP1 Barclaycard &amp; Precision Pay</t>
  </si>
  <si>
    <t>Spreadsheet A 21062732 101945583</t>
  </si>
  <si>
    <t>RYD FIN BAN 2122 02 006 Accrual GBP</t>
  </si>
  <si>
    <t>7310;PRECISION PAY;Crown Plaza Hotel Gatwick ;May-21</t>
  </si>
  <si>
    <t>Journal Import 101393884:</t>
  </si>
  <si>
    <t>Payables A 20983686 101393884</t>
  </si>
  <si>
    <t>SENATUS CONSULTING</t>
  </si>
  <si>
    <t>Cost Management A 20880343 100766410 2</t>
  </si>
  <si>
    <t>01-MAY-2021 Receiving GBP</t>
  </si>
  <si>
    <t>Journal Import 101832306:</t>
  </si>
  <si>
    <t>Cost Management A 21042131 101832306</t>
  </si>
  <si>
    <t>28-MAY-2021 Receiving GBP</t>
  </si>
  <si>
    <t>Spreadsheet A 21040713 101810662</t>
  </si>
  <si>
    <t>RYD FIN RSM 2122 02 001 Adjustment GBP Adjustment GBP</t>
  </si>
  <si>
    <t>Capsticks - https://nww.einvoice-prod.sbs.nhs.uk:8179/invoicepdf/3375d3bc-8212-5f15-8027-3ee4027fd77d</t>
  </si>
  <si>
    <t>https://nww.einvoice-prod.sbs.nhs.uk:8179/invoicepdf/3375d3bc-8212-5f15-8027-3ee4027fd77d</t>
  </si>
  <si>
    <t>Journal Import 100986372:</t>
  </si>
  <si>
    <t>Payables A 20921537 100986372</t>
  </si>
  <si>
    <t>https://nww.einvoice-prod.sbs.nhs.uk:8179/invoicepdf/0c9daeee-80de-5232-8ba3-33d7c32660ee</t>
  </si>
  <si>
    <t>Journal Import 101028844:</t>
  </si>
  <si>
    <t>Payables A 20928878 101028844</t>
  </si>
  <si>
    <t>418070V2</t>
  </si>
  <si>
    <t>https://nww.einvoice-prod.sbs.nhs.uk:8179/invoicepdf/2e5db361-3528-54ef-87c0-d3242e8ea636</t>
  </si>
  <si>
    <t>Journal Import 101125183:</t>
  </si>
  <si>
    <t>Payables A 20946682 101125183</t>
  </si>
  <si>
    <t>418070C</t>
  </si>
  <si>
    <t>PO IS 165074834</t>
  </si>
  <si>
    <t>https://nww.einvoice-prod.sbs.nhs.uk:8179/invoicepdf/cdaa31d8-fbc8-5d97-877f-3dc3066b9c32</t>
  </si>
  <si>
    <t>Journal Import 101128709:</t>
  </si>
  <si>
    <t>Payables A 20946869 101128709</t>
  </si>
  <si>
    <t>418070V22</t>
  </si>
  <si>
    <t>https://nww.einvoice-prod.sbs.nhs.uk:8179/invoicepdf/4e94de3e-9b3a-5e2b-add6-def63c9181e0</t>
  </si>
  <si>
    <t>Journal Import 101138157:</t>
  </si>
  <si>
    <t>Payables A 20952633 101138157</t>
  </si>
  <si>
    <t>Journal Import 101172357:</t>
  </si>
  <si>
    <t>Payables A 20951120 101172357</t>
  </si>
  <si>
    <t>418070V2C</t>
  </si>
  <si>
    <t>https://nww.einvoice-prod.sbs.nhs.uk:8179/invoicepdf/82c619dd-4c21-5a74-936a-b58767ee115c</t>
  </si>
  <si>
    <t>Lease of premises- Part of 85 Summerdown Road, Eastbourne - Invoice 500772</t>
  </si>
  <si>
    <t>Hythe ACRP Licence Renewal - Capsticks Invoice 418070 January 2019</t>
  </si>
  <si>
    <t>Adverse Posession of Land at Eastern Avenue (Sheppey) Invoice 497490</t>
  </si>
  <si>
    <t>Epsom Ambulance Station Sale - Invoice 500763</t>
  </si>
  <si>
    <t>M02 FBP1 Accrual - Estates</t>
  </si>
  <si>
    <t>Spreadsheet A 21080340 102045856</t>
  </si>
  <si>
    <t>RYD FIN CAM 2122 02 007 Accrual GBP</t>
  </si>
  <si>
    <t>7310;LAKERS LLP;Accrue Estates Legal Costs M02 May-21</t>
  </si>
  <si>
    <t>Reverses "RYD FIN CAM 2122 01 008 Accrual GBP" journal entry of "Spreadsheet A 20922584 100988870" batch from "APR-21".</t>
  </si>
  <si>
    <t>Reverses "RYD FIN CAM 2122 01 008 Accrual GBP"12-MAY-21 17:58:12 - 101220989</t>
  </si>
  <si>
    <t>Reverses "RYD FIN CAM 2122 01 008 Accrual GBP"12-MAY-21 17:58:12</t>
  </si>
  <si>
    <t>SBS RYD APR-21 VAT ADJUSTMENT JOURNAL</t>
  </si>
  <si>
    <t>Spreadsheet A 21061182 101932541</t>
  </si>
  <si>
    <t>SBS RYD APR-21 VAT ADJUSTMENT JOURNAL Adjustment GBP</t>
  </si>
  <si>
    <t>CAPSTICKS SOLICITORS-444507V2-0-https://nww.einvoice-prod.sbs.nhs.uk:8179/invoicepdf/4d8e0e7f-7e7a-5f32-bddc-1ef6705ebcc3</t>
  </si>
  <si>
    <t>CAPSTICKS SOLICITORS-444507V2-0-</t>
  </si>
  <si>
    <t>Journal Import 100893007:</t>
  </si>
  <si>
    <t>Payables A 20908508 100893007</t>
  </si>
  <si>
    <t>Journal Import 100982961:</t>
  </si>
  <si>
    <t>Payables A 20920151 100982961</t>
  </si>
  <si>
    <t>https://nww.einvoice-prod.sbs.nhs.uk:8179/invoicepdf/0d53ab21-2e03-546d-be52-5acdc2d03178</t>
  </si>
  <si>
    <t>Lease of 22 Eldon Way, Paddock Wood - Invoice 500765</t>
  </si>
  <si>
    <t>DISPOSAL OF SHOREHAM AMBULANCE STATION - PRE SALE/LET REPORT Invoice 500776</t>
  </si>
  <si>
    <t>Lease of ACRP at Gatwick Airport including disbursements Invoice 500775</t>
  </si>
  <si>
    <t>For the review of the "Tenancy At Will"; for our occupation of Unit 25 St James Industrial Estate, Chichester from January 2021 onwards Invoice 500774</t>
  </si>
  <si>
    <t>LEWES ACRP/AMBULANCE STATION DISPOSAL - Invoice 500761</t>
  </si>
  <si>
    <t>DISPOSAL OF LITTLEHAMPTON AMBULANCE STATION - PRE SALE/LET R - Invoice 500777</t>
  </si>
  <si>
    <t>Reverses "RYD FIN BAN 2122 02 004 Accrual GBP" journal entry of "Spreadsheet A 21061386 101936707" batch from "MAY-21".</t>
  </si>
  <si>
    <t>Reverses "RYD FIN BAN 2122 02 004 Accrual GBP"09-JUN-21 17:31:08 - 102271274</t>
  </si>
  <si>
    <t>Reverses "RYD FIN BAN 2122 02 004 Accrual GBP"09-JUN-21 17:31:08</t>
  </si>
  <si>
    <t>M03 FBP1 Accrual - Finance &amp; Corporate</t>
  </si>
  <si>
    <t>Spreadsheet A 21280384 103279347</t>
  </si>
  <si>
    <t>RYD FIN CAM 2122 03 012 Accrual GBP</t>
  </si>
  <si>
    <t>Reverses "RYD FIN CAM 2122 02 011 Accrual GBP" journal entry of "Spreadsheet A 21087154 102078468" batch from "MAY-21".</t>
  </si>
  <si>
    <t>Reverses "RYD FIN CAM 2122 02 011 Accrual GBP"09-JUN-21 17:32:33 - 102271274</t>
  </si>
  <si>
    <t>Reverses "RYD FIN CAM 2122 02 011 Accrual GBP"09-JUN-21 17:32:33</t>
  </si>
  <si>
    <t>7310;ICO Information Commissioner's Office;44287 Accrual DATA PROTECTION FEE:ICO.GOV.UK;Barclaycard payments;Jul-20;;Jun-21</t>
  </si>
  <si>
    <t>7310;DAC Beachcroft;44287 Accrual Professional Fees PO 165088048;http://nww.docserv.wyss.nhs.uk/synergyiim/dist/?val=3493260_14151874_20210216110515;Jun-21</t>
  </si>
  <si>
    <t>7310;DAC Beachcroft;44287 Accrual Professional Fees PO 165088048;</t>
  </si>
  <si>
    <t>http://nww.docserv.wyss.nhs.uk/synergyiim/dist/?val=3493260_14151874_20210216110515;Jun-21</t>
  </si>
  <si>
    <t>M03 FBP1 Accrual - HR</t>
  </si>
  <si>
    <t>Spreadsheet A 21279404 103287770</t>
  </si>
  <si>
    <t>RYD FIN CAM 2122 03 014 Accrual GBP</t>
  </si>
  <si>
    <t>7310;ICO Information Commissioner's Office;44287 Prepayment DATA PROTECTION FEE:ICO.GOV.UK;Barclaycard payments;Jul-20;;Jun-21</t>
  </si>
  <si>
    <t>Spreadsheet A 21236881 103071729</t>
  </si>
  <si>
    <t>RYD FIN BAN 2122 03 006 Accrual GBP</t>
  </si>
  <si>
    <t>7310;BARCLAYCARD COMMERCIAL;DATA PROTECTION FEE;Jun-21</t>
  </si>
  <si>
    <t>Journal Import 102050225:</t>
  </si>
  <si>
    <t>Receivables A 21084496 102050225</t>
  </si>
  <si>
    <t>JUN-21 Misc Receipts GBP</t>
  </si>
  <si>
    <t>SBSEFT0206219797905A</t>
  </si>
  <si>
    <t>LB PAYMENT FROM DESCRIPTION: HMCTS/CENTRALISED REFERENCE: COMP 19121025S CODED AS PER PREVIOUS RECEIPTS CA 03.06.21</t>
  </si>
  <si>
    <t>SBSEFT0206219797906A</t>
  </si>
  <si>
    <t>LB PAYMENT FROM DESCRIPTION: HMCTS/CENTRALISED REFERENCE: M. CLARKE REFUND CODED AS PER RID CA 03.06.21</t>
  </si>
  <si>
    <t>7310;CARE QUALITY COMMISSION;44197 Prepayment CQC annual Fee;http://nww.docserv.wyss.nhs.uk/Inter-NHS/PRD21RYD28048342914366.pdf;Jun-21</t>
  </si>
  <si>
    <t>http://nww.docserv.wyss.nhs.uk/Inter-NHS/PRD21RYD28048342914366.pdf;Jun-21</t>
  </si>
  <si>
    <t>M03 FBP1 Adjustment - HR</t>
  </si>
  <si>
    <t>Spreadsheet A 21281987 103287868</t>
  </si>
  <si>
    <t>RYD FIN CAM 2122 03 015 Adjustment GBP</t>
  </si>
  <si>
    <t>7310;SBS RYD MAY-21 VAT ADJUSTMENT JOURNAL Adjustment GBP; SENATUS CONSULTING-00060-0-;http://nww.docserv.wyss.nhs.uk/synergyiim/dist/?val=3884220_14952598_20210513133345</t>
  </si>
  <si>
    <t>7310;SBS RYD MAY-21 VAT ADJUSTMENT JOURNAL Adjustment GBP; SENATUS CONSULTING-00060-0-;</t>
  </si>
  <si>
    <t>M03 FBP1 PY Codes Clearance</t>
  </si>
  <si>
    <t>Spreadsheet A 21295010 103349056</t>
  </si>
  <si>
    <t>RYD FIN BAN 2122 03 019 Accrual GBP</t>
  </si>
  <si>
    <t>E3512173080000000000;Clear Prior Year Code;Jun-21</t>
  </si>
  <si>
    <t>Reverses "RYD FIN MK 2021 Accrual GBP" journal entry of "Spreadsheet A 21186720 102735218" batch from "ADJ-21".</t>
  </si>
  <si>
    <t>Reverses "RYD FIN MK 2021 Accrual GBP"30-JUN-21 18:06:57 - 103047459</t>
  </si>
  <si>
    <t>Reverses "RYD FIN MK 2021 Accrual GBP"30-JUN-21 18:06:57</t>
  </si>
  <si>
    <t>7xxx;Prior Year Journal Allocation;M12;ADJ-21;</t>
  </si>
  <si>
    <t>E35121730800000F8033;Clear Prior Year Code;Jun-21</t>
  </si>
  <si>
    <t>E3512173100000000000;Clear Prior Year Code;Jun-21</t>
  </si>
  <si>
    <t>Reverses "RYD FIN BAN 2122 02 016 Accrual GBP" journal entry of "Spreadsheet A 21113854 102220156" batch from "MAY-21".</t>
  </si>
  <si>
    <t>Reverses "RYD FIN BAN 2122 02 016 Accrual GBP"09-JUN-21 17:33:12 - 102271274</t>
  </si>
  <si>
    <t>Reverses "RYD FIN BAN 2122 02 016 Accrual GBP"09-JUN-21 17:33:12</t>
  </si>
  <si>
    <t>E35121731000000F8147;Clear Prior Year Code;Jun-21</t>
  </si>
  <si>
    <t>Manual Payment Local Payments A 3935005 102858730</t>
  </si>
  <si>
    <t>382112 - Excello Law through Payment Request Number: 179641</t>
  </si>
  <si>
    <t>Excello Law</t>
  </si>
  <si>
    <t>Reverses "RYD FIN BAN 2122 02 006 Accrual GBP" journal entry of "Spreadsheet A 21062732 101945583" batch from "MAY-21".</t>
  </si>
  <si>
    <t>Reverses "RYD FIN BAN 2122 02 006 Accrual GBP"09-JUN-21 17:31:16 - 102271274</t>
  </si>
  <si>
    <t>Reverses "RYD FIN BAN 2122 02 006 Accrual GBP"09-JUN-21 17:31:16</t>
  </si>
  <si>
    <t>BARCLAYCARD PRECISION JUN 21</t>
  </si>
  <si>
    <t>Spreadsheet A 21165718 102608886</t>
  </si>
  <si>
    <t>SBSCM SK RYD 002 JUN 21 Adjustment GBP</t>
  </si>
  <si>
    <t>SSC KWENBEYA, SHARON</t>
  </si>
  <si>
    <t>SBS RYD MAY-21 VAT ADJUSTMENT JOURNAL</t>
  </si>
  <si>
    <t>Spreadsheet A 21200655 102855286</t>
  </si>
  <si>
    <t>SBS RYD MAY-21 VAT ADJUSTMENT JOURNAL Adjustment GBP</t>
  </si>
  <si>
    <t>SENATUS CONSULTING-00060-0-http://nww.docserv.wyss.nhs.uk/synergyiim/dist/?val=3884220_14952598_20210513133345</t>
  </si>
  <si>
    <t>SENATUS CONSULTING-00060-0-</t>
  </si>
  <si>
    <t>Cost Management A 21042131 101832306 2</t>
  </si>
  <si>
    <t>01-JUN-2021 Receiving GBP</t>
  </si>
  <si>
    <t>Journal Import 103049494:</t>
  </si>
  <si>
    <t>Cost Management A 21231119 103049494</t>
  </si>
  <si>
    <t>30-JUN-2021 Receiving GBP</t>
  </si>
  <si>
    <t>Capital M03 Adjustments</t>
  </si>
  <si>
    <t>Spreadsheet A 21267706 103212855</t>
  </si>
  <si>
    <t>RYD FIN RSM 2122 03 008 Adjustment GBP Adjustment GBP</t>
  </si>
  <si>
    <t>Capsticks - https://nww.einvoice-prod.sbs.nhs.uk:8179/invoicepdf/ebe6a6c2-ad40-512d-8461-b9d4735c9458</t>
  </si>
  <si>
    <t>https://nww.einvoice-prod.sbs.nhs.uk:8179/invoicepdf/ebe6a6c2-ad40-512d-8461-b9d4735c9458</t>
  </si>
  <si>
    <t>CAPSTICKS SOLICITORS-418070V2-0-https://nww.einvoice-prod.sbs.nhs.uk:8179/invoicepdf/2e5db361-3528-54ef-87c0-d3242e8ea636</t>
  </si>
  <si>
    <t>CAPSTICKS SOLICITORS-418070V2-0-</t>
  </si>
  <si>
    <t>CAPSTICKS SOLICITORS-418070V22-0-https://nww.einvoice-prod.sbs.nhs.uk:8179/invoicepdf/4e94de3e-9b3a-5e2b-add6-def63c9181e0</t>
  </si>
  <si>
    <t>CAPSTICKS SOLICITORS-418070V22-0-</t>
  </si>
  <si>
    <t>CAPSTICKS SOLICITORS-OR12_835-462326-9.6-https://nww.einvoice-prod.sbs.nhs.uk:8179/invoicepdf/e995ec2c-59e4-5bdb-b872-51d538f1a81b</t>
  </si>
  <si>
    <t>CAPSTICKS SOLICITORS-OR12_835-462326-9.6-</t>
  </si>
  <si>
    <t>CAPSTICKS SOLICITORS-OR12_835-487626-12-https://nww.einvoice-prod.sbs.nhs.uk:8179/invoicepdf/1bba56c9-b4be-598e-b402-5897940d0996</t>
  </si>
  <si>
    <t>CAPSTICKS SOLICITORS-OR12_835-487626-12-</t>
  </si>
  <si>
    <t>CAPSTICKS SOLICITORS-OR12_835-474458-12.8-https://nww.einvoice-prod.sbs.nhs.uk:8179/invoicepdf/b0d26c4b-39d8-5201-aac4-0cb136a71350</t>
  </si>
  <si>
    <t>CAPSTICKS SOLICITORS-OR12_835-474458-12.8-</t>
  </si>
  <si>
    <t>CAPSTICKS SOLICITORS-OR12_835-480570-14.6-https://nww.einvoice-prod.sbs.nhs.uk:8179/invoicepdf/6447c0a0-b838-5378-ba31-15599dafe2e9</t>
  </si>
  <si>
    <t>CAPSTICKS SOLICITORS-OR12_835-480570-14.6-</t>
  </si>
  <si>
    <t>CAPSTICKS SOLICITORS-OR12_835-492824-26-https://nww.einvoice-prod.sbs.nhs.uk:8179/invoicepdf/6ca40b8f-80e0-5cb4-8b20-a6a0c9413359</t>
  </si>
  <si>
    <t>CAPSTICKS SOLICITORS-OR12_835-492824-26-</t>
  </si>
  <si>
    <t>CAPSTICKS SOLICITORS-OR12_835-476878-102.4-https://nww.einvoice-prod.sbs.nhs.uk:8179/invoicepdf/cc97e77c-db40-5808-a46d-caec36fa9fbf</t>
  </si>
  <si>
    <t>CAPSTICKS SOLICITORS-OR12_835-476878-102.4-</t>
  </si>
  <si>
    <t>CAPSTICKS SOLICITORS-418070V2C-0-https://nww.einvoice-prod.sbs.nhs.uk:8179/invoicepdf/82c619dd-4c21-5a74-936a-b58767ee115c</t>
  </si>
  <si>
    <t>CAPSTICKS SOLICITORS-418070V2C-0-</t>
  </si>
  <si>
    <t>CAPSTICKS SOLICITORS-418070C-0-https://nww.einvoice-prod.sbs.nhs.uk:8179/invoicepdf/cdaa31d8-fbc8-5d97-877f-3dc3066b9c32</t>
  </si>
  <si>
    <t>CAPSTICKS SOLICITORS-418070C-0-</t>
  </si>
  <si>
    <t>Journal Import 102048778:</t>
  </si>
  <si>
    <t>Payables A 21080459 102048778</t>
  </si>
  <si>
    <t>JUN-21 Purchase Invoices GBP</t>
  </si>
  <si>
    <t>https://nww.einvoice-prod.sbs.nhs.uk:8179/invoicepdf/df6f13f1-3ae1-54b8-aa1d-4819297233f7</t>
  </si>
  <si>
    <t>https://nww.einvoice-prod.sbs.nhs.uk:8179/invoicepdf/808ea035-20ec-5b00-b24e-e0a633db4238</t>
  </si>
  <si>
    <t>Journal Import 102794791:</t>
  </si>
  <si>
    <t>Payables A 21190961 102794791</t>
  </si>
  <si>
    <t>https://nww.einvoice-prod.sbs.nhs.uk:8179/invoicepdf/e77299c5-6720-53df-9fcb-c45ada470c5e</t>
  </si>
  <si>
    <t>Journal Import 102832221:</t>
  </si>
  <si>
    <t>Payables A 21195905 102832221</t>
  </si>
  <si>
    <t>LEWES DISTRICT COUNCIL</t>
  </si>
  <si>
    <t>100951871COURTFEE</t>
  </si>
  <si>
    <t>COURT FEE</t>
  </si>
  <si>
    <t>Journal Import 102954299:</t>
  </si>
  <si>
    <t>Payables A 21216874 102954299</t>
  </si>
  <si>
    <t>https://nww.einvoice-prod.sbs.nhs.uk:8179/invoicepdf/eced8e21-cb95-56ad-aaf7-dbeb73f92905</t>
  </si>
  <si>
    <t>https://nww.einvoice-prod.sbs.nhs.uk:8179/invoicepdf/6856577b-bb8b-55e3-9277-1697ea2a7f3c</t>
  </si>
  <si>
    <t>M03 FBP1 Accrual - Estates</t>
  </si>
  <si>
    <t>Spreadsheet A 21272536 103238861</t>
  </si>
  <si>
    <t>RYD FIN CAM 2122 03 008 Accrual GBP</t>
  </si>
  <si>
    <t>7310;LAKERS LLP;Accrue Estates Legal Costs M03 Jun-21</t>
  </si>
  <si>
    <t>Reverses "RYD FIN CAM 2122 02 007 Accrual GBP" journal entry of "Spreadsheet A 21080340 102045856" batch from "MAY-21".</t>
  </si>
  <si>
    <t>Reverses "RYD FIN CAM 2122 02 007 Accrual GBP"09-JUN-21 17:32:16 - 102271274</t>
  </si>
  <si>
    <t>Reverses "RYD FIN CAM 2122 02 007 Accrual GBP"09-JUN-21 17:32:16</t>
  </si>
  <si>
    <t>https://nww.einvoice-prod.sbs.nhs.uk:8179/invoicepdf/c6795aa9-337d-5c1b-b523-5ad5d5cc4866</t>
  </si>
  <si>
    <t>https://nww.einvoice-prod.sbs.nhs.uk:8179/invoicepdf/623b0cfb-9bbd-5f77-b229-2479557d5fbd</t>
  </si>
  <si>
    <t>https://nww.einvoice-prod.sbs.nhs.uk:8179/invoicepdf/f8839f33-c073-5420-9285-26d727f2c2ce</t>
  </si>
  <si>
    <t>https://nww.einvoice-prod.sbs.nhs.uk:8179/invoicepdf/092cbcc9-3cbd-552c-9971-fe575c5ff36f</t>
  </si>
  <si>
    <t>https://nww.einvoice-prod.sbs.nhs.uk:8179/invoicepdf/8e4079ab-912f-583f-9958-b26a87ed6904</t>
  </si>
  <si>
    <t>https://nww.einvoice-prod.sbs.nhs.uk:8179/invoicepdf/219949bf-f91b-570c-afa4-8ec66d3376c6</t>
  </si>
  <si>
    <t>Journal Import 102088303:</t>
  </si>
  <si>
    <t>Payables A 21090497 102088303</t>
  </si>
  <si>
    <t>Journal Import 102182031:</t>
  </si>
  <si>
    <t>Payables A 21108338 102182031</t>
  </si>
  <si>
    <t>Journal Import 102313672:</t>
  </si>
  <si>
    <t>Payables A 21122811 102313672</t>
  </si>
  <si>
    <t>https://nww.einvoice-prod.sbs.nhs.uk:8179/invoicepdf/ba2a65b8-7652-5769-bd97-6d67c9926164</t>
  </si>
  <si>
    <t>Journal Import 102316670:</t>
  </si>
  <si>
    <t>Payables A 21122824 102316670</t>
  </si>
  <si>
    <t>WATSON DAY CHARTERED SURVEYORS</t>
  </si>
  <si>
    <t>http://nww.docserv.wyss.nhs.uk/synergyiim/dist/?val=3934876_15202365_20210609112213</t>
  </si>
  <si>
    <t>Journal Import 102401513:</t>
  </si>
  <si>
    <t>Payables A 21139537 102401513</t>
  </si>
  <si>
    <t>https://nww.einvoice-prod.sbs.nhs.uk:8179/invoicepdf/5e12b58b-a993-5fa6-af26-b8828f58ce29</t>
  </si>
  <si>
    <t>https://nww.einvoice-prod.sbs.nhs.uk:8179/invoicepdf/508db428-881f-5324-b832-5916729ef8f3</t>
  </si>
  <si>
    <t>https://nww.einvoice-prod.sbs.nhs.uk:8179/invoicepdf/4265e396-296a-5f94-9ca7-c1c251780cb3</t>
  </si>
  <si>
    <t>https://nww.einvoice-prod.sbs.nhs.uk:8179/invoicepdf/dc8a2068-dcc5-5af7-aa49-c283eae4613c</t>
  </si>
  <si>
    <t>Journal Import 102999440:</t>
  </si>
  <si>
    <t>Payables A 21225132 102999440</t>
  </si>
  <si>
    <t>https://nww.einvoice-prod.sbs.nhs.uk:8179/invoicepdf/f6621460-d0a6-5d56-8cda-785a1b5856ca</t>
  </si>
  <si>
    <t>Journal Import 102528950:</t>
  </si>
  <si>
    <t>Payables A 21156651 102528950</t>
  </si>
  <si>
    <t>INV11630</t>
  </si>
  <si>
    <t>http://nww.docserv.wyss.nhs.uk/synergyiim/dist/?val=3945696_15242194_20210614124623</t>
  </si>
  <si>
    <t>M04 FBP1 Accrual - Corporate &amp; Finance Management</t>
  </si>
  <si>
    <t>Spreadsheet A 21474612 104374510</t>
  </si>
  <si>
    <t>RYD FIN CAM 2122 04 012 Accrual GBP</t>
  </si>
  <si>
    <t>Reverses "RYD FIN CAM 2122 03 012 Accrual GBP" journal entry of "Spreadsheet A 21280384 103279347" batch from "JUN-21".</t>
  </si>
  <si>
    <t>Reverses "RYD FIN CAM 2122 03 012 Accrual GBP"09-JUL-21 17:26:44 - 103413688</t>
  </si>
  <si>
    <t>Reverses "RYD FIN CAM 2122 03 012 Accrual GBP"09-JUL-21 17:26:44</t>
  </si>
  <si>
    <t>JUL-21 Purchase Invoices GBP</t>
  </si>
  <si>
    <t>7310;DAC Beachcroft;44287 Accrual Professional Fees PO 165088048;http://nww.docserv.wyss.nhs.uk/synergyiim/dist/?val=3493260_14151874_20210216110515;Jul-21</t>
  </si>
  <si>
    <t>http://nww.docserv.wyss.nhs.uk/synergyiim/dist/?val=3493260_14151874_20210216110515;Jul-21</t>
  </si>
  <si>
    <t>7310;ICO Information Commissioner's Office;44287 Prepayment DATA PROTECTION FEE:ICO.GOV.UK;Barclaycard payments;Jul-20;;Jul-21</t>
  </si>
  <si>
    <t>Reverses "RYD FIN BAN 2122 03 006 Accrual GBP" journal entry of "Spreadsheet A 21236881 103071729" batch from "JUN-21".</t>
  </si>
  <si>
    <t>Reverses "RYD FIN BAN 2122 03 006 Accrual GBP"09-JUL-21 17:24:49 - 103413688</t>
  </si>
  <si>
    <t>Reverses "RYD FIN BAN 2122 03 006 Accrual GBP"09-JUL-21 17:24:49</t>
  </si>
  <si>
    <t>Reverses "RYD FIN CAM 2122 03 014 Accrual GBP" journal entry of "Spreadsheet A 21279404 103287770" batch from "JUN-21".</t>
  </si>
  <si>
    <t>Reverses "RYD FIN CAM 2122 03 014 Accrual GBP"09-JUL-21 17:26:48 - 103413688</t>
  </si>
  <si>
    <t>Reverses "RYD FIN CAM 2122 03 014 Accrual GBP"09-JUL-21 17:26:48</t>
  </si>
  <si>
    <t>BARCLAYCARD COMMERCIAL JUL 21</t>
  </si>
  <si>
    <t>Spreadsheet A 21427083 104142328</t>
  </si>
  <si>
    <t>SBSCM SK RYD 001 JUL 21 Adjustment GBP</t>
  </si>
  <si>
    <t>SBS RYD JUN-21 ADDITIONAL VAT JOURNAL</t>
  </si>
  <si>
    <t>Spreadsheet A 21435730 104184818</t>
  </si>
  <si>
    <t>SBS RYD JUN-21 ADDITIONAL VAT JOURNAL Adjustment GBP</t>
  </si>
  <si>
    <t>MONTAGU EVANS LLP-OR12_105144-DVC211841-1800-https://nww.einvoice-prod.sbs.nhs.uk:8179/invoicepdf/f8c8b39a-5955-5e0a-a93e-ef3c50092c22</t>
  </si>
  <si>
    <t>MONTAGU EVANS LLP-OR12_105144-DVC211841-1800-</t>
  </si>
  <si>
    <t>Journal Import 103805956:</t>
  </si>
  <si>
    <t>Receivables A 21374546 103805956</t>
  </si>
  <si>
    <t>JUL-21 Misc Receipts GBP</t>
  </si>
  <si>
    <t>SBSEFT1907219868585A</t>
  </si>
  <si>
    <t>LB PAYMENT FROM DESCRIPTION: HMCTS/CENTRALISED REFERENCE: COMP 19121025S CODED AS PER RID CA 20.07.21</t>
  </si>
  <si>
    <t>7310;CARE QUALITY COMMISSION;44287 Prepayment CQC annual Fee;http://nww.docserv.wyss.nhs.uk/Inter-NHS/PRD21RYD28048342914366.pdf;Jul-21</t>
  </si>
  <si>
    <t>7310;CARE QUALITY COMMISSION;44287 Prepayment CQC annual Fee;</t>
  </si>
  <si>
    <t>http://nww.docserv.wyss.nhs.uk/Inter-NHS/PRD21RYD28048342914366.pdf;Jul-21</t>
  </si>
  <si>
    <t>M04 FBP1 PY Codes Clearance</t>
  </si>
  <si>
    <t>Spreadsheet A 21490643 104456493</t>
  </si>
  <si>
    <t>RYD FIN BAN 2122 04 016 Accrual GBP</t>
  </si>
  <si>
    <t>E3512158530209000000;Clear Prior Year Code;Jul-21</t>
  </si>
  <si>
    <t>Reverses "RYD FIN BAN 2122 03 019 Accrual GBP" journal entry of "Spreadsheet A 21295010 103349056" batch from "JUN-21".</t>
  </si>
  <si>
    <t>Reverses "RYD FIN BAN 2122 03 019 Accrual GBP"09-JUL-21 17:26:53 - 103413688</t>
  </si>
  <si>
    <t>Reverses "RYD FIN BAN 2122 03 019 Accrual GBP"09-JUL-21 17:26:53</t>
  </si>
  <si>
    <t>E3512158540050100000;Clear Prior Year Code;Jul-21</t>
  </si>
  <si>
    <t>Cost Management A 21231119 103049494 2</t>
  </si>
  <si>
    <t>01-JUL-2021 Receiving GBP</t>
  </si>
  <si>
    <t>Journal Import 104193921:</t>
  </si>
  <si>
    <t>Cost Management A 21436658 104193921</t>
  </si>
  <si>
    <t>30-JUL-2021 Receiving GBP</t>
  </si>
  <si>
    <t>M04 FBP1 Barclaycard &amp; Precision Pay</t>
  </si>
  <si>
    <t>Spreadsheet A 21451953 104268393</t>
  </si>
  <si>
    <t>RYD FIN BAN 2122 04 001 Accrual GBP</t>
  </si>
  <si>
    <t>7308;PRECISION PAY;Royal Mail;Jul-21</t>
  </si>
  <si>
    <t>Journal Import 103240354:</t>
  </si>
  <si>
    <t>Payables A 21272610 103240354</t>
  </si>
  <si>
    <t>https://nww.einvoice-prod.sbs.nhs.uk:8179/invoicepdf/7fc91227-1d8a-59e2-8b60-91e5800ceea2</t>
  </si>
  <si>
    <t>Lease of premises- Part of 85 Summerdown Road, Eastbourne - Invoice 507933</t>
  </si>
  <si>
    <t>M04 FBP1 Accrual - Estates</t>
  </si>
  <si>
    <t>Spreadsheet A 21463915 104339225</t>
  </si>
  <si>
    <t>RYD FIN CAM 2122 04 009 Accrual GBP</t>
  </si>
  <si>
    <t>7310;LAKERS LLP;Accrue Estates Legal Costs M04 Jul-21</t>
  </si>
  <si>
    <t>Reverses "RYD FIN CAM 2122 03 008 Accrual GBP" journal entry of "Spreadsheet A 21272536 103238861" batch from "JUN-21".</t>
  </si>
  <si>
    <t>Reverses "RYD FIN CAM 2122 03 008 Accrual GBP"09-JUL-21 17:26:23 - 103413688</t>
  </si>
  <si>
    <t>Reverses "RYD FIN CAM 2122 03 008 Accrual GBP"09-JUL-21 17:26:23</t>
  </si>
  <si>
    <t>Journal Import 103647713:</t>
  </si>
  <si>
    <t>Payables A 21344585 103647713</t>
  </si>
  <si>
    <t>https://nww.einvoice-prod.sbs.nhs.uk:8179/invoicepdf/805ab3a8-663c-5d3c-a65b-b2e8f074bb46</t>
  </si>
  <si>
    <t>Disposal  of Bexhill Ambulance Station Invoice 507934</t>
  </si>
  <si>
    <t>Lease of ACRP at Gatwick Airport including disbursements Invoice 507939</t>
  </si>
  <si>
    <t>DISPOSAL OF LITTLEHAMPTON AMBULANCE STATION - PRE SALE/LET R - Invoice 507941</t>
  </si>
  <si>
    <t>Journal Import 103693832:</t>
  </si>
  <si>
    <t>Payables A 21352552 103693832</t>
  </si>
  <si>
    <t>https://nww.einvoice-prod.sbs.nhs.uk:8179/invoicepdf/c3fb2e65-091b-539a-9139-97eb2a98f083</t>
  </si>
  <si>
    <t>Journal Import 103800729:</t>
  </si>
  <si>
    <t>Payables A 21371673 103800729</t>
  </si>
  <si>
    <t>M05 FBP1 Accrual - Finance &amp; Corporate</t>
  </si>
  <si>
    <t>Spreadsheet A 21681604 105497703</t>
  </si>
  <si>
    <t>RYD FIN CAM 2122 05 017 Accrual GBP</t>
  </si>
  <si>
    <t>Reverses "RYD FIN CAM 2122 04 012 Accrual GBP" journal entry of "Spreadsheet A 21474612 104374510" batch from "JUL-21".</t>
  </si>
  <si>
    <t>Reverses "RYD FIN CAM 2122 04 012 Accrual GBP"10-AUG-21 17:24:30 - 104612462</t>
  </si>
  <si>
    <t>Reverses "RYD FIN CAM 2122 04 012 Accrual GBP"10-AUG-21 17:24:30</t>
  </si>
  <si>
    <t>AUG-21 Purchase Invoices GBP</t>
  </si>
  <si>
    <t>7310;DAC Beachcroft;44287 Accrual Professional Fees PO 165088048;Aug-21;http://nww.docserv.wyss.nhs.uk/synergyiim/dist/?val=3493260_14151874_20210216110515</t>
  </si>
  <si>
    <t>7310;DAC Beachcroft;44287 Accrual Professional Fees PO 165088048;Aug-21;</t>
  </si>
  <si>
    <t>7310;ICO Information Commissioner's Office;44287 Prepayment DATA PROTECTION FEE:ICO.GOV.UK;Barclaycard payments;Jul-20;Aug-21;</t>
  </si>
  <si>
    <t>Journal Import 104390149:</t>
  </si>
  <si>
    <t>Receivables A 21483590 104390149</t>
  </si>
  <si>
    <t>AUG-21 Misc Receipts GBP</t>
  </si>
  <si>
    <t>SBSEFT0308219893152A</t>
  </si>
  <si>
    <t>LB PAYMENT FROM DESCRIPTION: HMCTS/CENTRALISED REFERENCE: COMP 19121025S CODED AS PER RID CA 04.08.21</t>
  </si>
  <si>
    <t>7310;CARE QUALITY COMMISSION;44287 Prepayment CQC annual Fee;Aug-21;http://nww.docserv.wyss.nhs.uk/Inter-NHS/PRD21RYD28048342914366.pdf</t>
  </si>
  <si>
    <t>7310;CARE QUALITY COMMISSION;44287 Prepayment CQC annual Fee;Aug-21;</t>
  </si>
  <si>
    <t>Reverses "RYD FIN BAN 2122 04 016 Accrual GBP" journal entry of "Spreadsheet A 21490643 104456493" batch from "JUL-21".</t>
  </si>
  <si>
    <t>Reverses "RYD FIN BAN 2122 04 016 Accrual GBP"10-AUG-21 17:25:16 - 104612462</t>
  </si>
  <si>
    <t>Reverses "RYD FIN BAN 2122 04 016 Accrual GBP"10-AUG-21 17:25:16</t>
  </si>
  <si>
    <t>M05 FBP1 PY Code Pay Adjustment</t>
  </si>
  <si>
    <t>Spreadsheet A 21571614 104905456</t>
  </si>
  <si>
    <t>RYD FIN BAN 2122 05 001 Adjustment GBP</t>
  </si>
  <si>
    <t>E3512173090000000000;Non-Pay Adjustments;Aug-21</t>
  </si>
  <si>
    <t>M05 FBP1 Accrual - Clear Prior Year Code</t>
  </si>
  <si>
    <t>Spreadsheet A 21711841 105622677</t>
  </si>
  <si>
    <t>RYD FIN CAM 2122 05 027 Accrual GBP</t>
  </si>
  <si>
    <t>7310;Clear Prior Year Code;Aug-21</t>
  </si>
  <si>
    <t>M05 FBP1 Adjustment - Prior Year Categorise Subjective Codes</t>
  </si>
  <si>
    <t>Spreadsheet A 21712726 105622518</t>
  </si>
  <si>
    <t>RYD FIN CAM 2122 05 026 Adjustment GBP</t>
  </si>
  <si>
    <t>7317;Prior Year Adjustments Categorise Subjectives (2);Aug-21</t>
  </si>
  <si>
    <t>7960;Prior Year Adjustments Categorise Subjectives (2);Aug-21</t>
  </si>
  <si>
    <t>E35121733100000F8023;Non-Pay Adjustments;Aug-21</t>
  </si>
  <si>
    <t>E35121733100000F8012;Non-Pay Adjustments;Aug-21</t>
  </si>
  <si>
    <t>E3512173310000000000;Non-Pay Adjustments;Aug-21</t>
  </si>
  <si>
    <t>E3512173190000000000;Non-Pay Adjustments;Aug-21</t>
  </si>
  <si>
    <t>E3512173220000000000;Non-Pay Adjustments;Aug-21</t>
  </si>
  <si>
    <t>E3512173200000000000;Non-Pay Adjustments;Aug-21</t>
  </si>
  <si>
    <t>E3512173230000000000;Non-Pay Adjustments;Aug-21</t>
  </si>
  <si>
    <t>E35121733000000F8038;Non-Pay Adjustments;Aug-21</t>
  </si>
  <si>
    <t>E3512173210000000000;Non-Pay Adjustments;Aug-21</t>
  </si>
  <si>
    <t>E35121733100000F8033;Non-Pay Adjustments;Aug-21</t>
  </si>
  <si>
    <t>E3512173300000000000;Non-Pay Adjustments;Aug-21</t>
  </si>
  <si>
    <t>E35121733100000F8052;Non-Pay Adjustments;Aug-21</t>
  </si>
  <si>
    <t>Cost Management A 21436658 104193921 2</t>
  </si>
  <si>
    <t>01-AUG-2021 Receiving GBP</t>
  </si>
  <si>
    <t>Journal Import 105365206:</t>
  </si>
  <si>
    <t>Cost Management A 21652724 105365206</t>
  </si>
  <si>
    <t>31-AUG-2021 Receiving GBP</t>
  </si>
  <si>
    <t>Reverses "RYD FIN BAN 2122 04 001 Accrual GBP" journal entry of "Spreadsheet A 21451953 104268393" batch from "JUL-21".</t>
  </si>
  <si>
    <t>Reverses "RYD FIN BAN 2122 04 001 Accrual GBP"10-AUG-21 17:23:26 - 104612462</t>
  </si>
  <si>
    <t>Reverses "RYD FIN BAN 2122 04 001 Accrual GBP"10-AUG-21 17:23:26</t>
  </si>
  <si>
    <t>BARCLAYCARD PRECISION AUG 21</t>
  </si>
  <si>
    <t>Spreadsheet A 21597869 105067958</t>
  </si>
  <si>
    <t>SBSCM SR RYD 002 AUG 21 Adjustment GBP</t>
  </si>
  <si>
    <t>Spreadsheet A 21649833 105350980</t>
  </si>
  <si>
    <t>RYD FIN RSM 2122 0 001 Adjustment GBP Adjustment GBP</t>
  </si>
  <si>
    <t>Capsticks - https://nww.einvoice-prod.sbs.nhs.uk:8179/invoicepdf/c564b494-2cca-53a0-8974-33d5c5dfe411</t>
  </si>
  <si>
    <t>https://nww.einvoice-prod.sbs.nhs.uk:8179/invoicepdf/c564b494-2cca-53a0-8974-33d5c5dfe411</t>
  </si>
  <si>
    <t>Capsticks - https://nww.einvoice-prod.sbs.nhs.uk:8179/invoicepdf/bef41ab9-7080-55cc-b443-d4974c97216a</t>
  </si>
  <si>
    <t>https://nww.einvoice-prod.sbs.nhs.uk:8179/invoicepdf/bef41ab9-7080-55cc-b443-d4974c97216a</t>
  </si>
  <si>
    <t>Capsticks - https://nww.einvoice-prod.sbs.nhs.uk:8179/invoicepdf/3b403b95-6b04-5342-9d8a-9b7e4ab71b70</t>
  </si>
  <si>
    <t>https://nww.einvoice-prod.sbs.nhs.uk:8179/invoicepdf/3b403b95-6b04-5342-9d8a-9b7e4ab71b70</t>
  </si>
  <si>
    <t>Capsticks - https://nww.einvoice-prod.sbs.nhs.uk:8179/invoicepdf/cf9af4a6-a7e1-5cf3-ad84-934e55b78ae6</t>
  </si>
  <si>
    <t>https://nww.einvoice-prod.sbs.nhs.uk:8179/invoicepdf/cf9af4a6-a7e1-5cf3-ad84-934e55b78ae6</t>
  </si>
  <si>
    <t>Capsticks - https://nww.einvoice-prod.sbs.nhs.uk:8179/invoicepdf/aa201030-a7b9-5258-97d3-52fdd6aafcad</t>
  </si>
  <si>
    <t>https://nww.einvoice-prod.sbs.nhs.uk:8179/invoicepdf/aa201030-a7b9-5258-97d3-52fdd6aafcad</t>
  </si>
  <si>
    <t>Capsticks - https://nww.einvoice-prod.sbs.nhs.uk:8179/invoicepdf/67023f00-0aa1-53bc-b1a9-e27875d3958a</t>
  </si>
  <si>
    <t>https://nww.einvoice-prod.sbs.nhs.uk:8179/invoicepdf/67023f00-0aa1-53bc-b1a9-e27875d3958a</t>
  </si>
  <si>
    <t>Capsticks - https://nww.einvoice-prod.sbs.nhs.uk:8179/invoicepdf/b27b8baa-bdba-54c8-9fb3-b52a06a81510</t>
  </si>
  <si>
    <t>https://nww.einvoice-prod.sbs.nhs.uk:8179/invoicepdf/b27b8baa-bdba-54c8-9fb3-b52a06a81510</t>
  </si>
  <si>
    <t>Capsticks - https://nww.einvoice-prod.sbs.nhs.uk:8179/invoicepdf/7fbb1d26-f5b7-5d7e-a9b4-ea68c0200371</t>
  </si>
  <si>
    <t>https://nww.einvoice-prod.sbs.nhs.uk:8179/invoicepdf/7fbb1d26-f5b7-5d7e-a9b4-ea68c0200371</t>
  </si>
  <si>
    <t>Capticks - https://nww.einvoice-prod.sbs.nhs.uk:8179/invoicepdf/2f0328de-1e85-59fd-ade9-615bfb87dc07</t>
  </si>
  <si>
    <t>Capticks -</t>
  </si>
  <si>
    <t>https://nww.einvoice-prod.sbs.nhs.uk:8179/invoicepdf/2f0328de-1e85-59fd-ade9-615bfb87dc07</t>
  </si>
  <si>
    <t>Journal Import 104834800:</t>
  </si>
  <si>
    <t>Payables A 21555804 104834800</t>
  </si>
  <si>
    <t>https://nww.einvoice-prod.sbs.nhs.uk:8179/invoicepdf/eec8feb5-12c9-5950-a3aa-c5649e224bfd</t>
  </si>
  <si>
    <t>Journal Import 105021671:</t>
  </si>
  <si>
    <t>Payables A 21590746 105021671</t>
  </si>
  <si>
    <t>https://nww.einvoice-prod.sbs.nhs.uk:8179/invoicepdf/7e484657-acb7-55b0-a508-fc3e86c27c34</t>
  </si>
  <si>
    <t>Lease of premises- Part of 85 Summerdown Road, Eastbourne - Invoice 511741</t>
  </si>
  <si>
    <t>Secamb - General Estates Matters - Invoice 511735</t>
  </si>
  <si>
    <t>M05 FBP1 Accrual - Estates</t>
  </si>
  <si>
    <t>Spreadsheet A 21672317 105461534</t>
  </si>
  <si>
    <t>RYD FIN CAM 2122 05 014 Accrual GBP</t>
  </si>
  <si>
    <t>7310;LAKERS LLP;Accrue Estates Legal Costs M05 Aug-21</t>
  </si>
  <si>
    <t>Reverses "RYD FIN CAM 2122 04 009 Accrual GBP" journal entry of "Spreadsheet A 21463915 104339225" batch from "JUL-21".</t>
  </si>
  <si>
    <t>Reverses "RYD FIN CAM 2122 04 009 Accrual GBP"10-AUG-21 17:24:24 - 104612462</t>
  </si>
  <si>
    <t>Reverses "RYD FIN CAM 2122 04 009 Accrual GBP"10-AUG-21 17:24:24</t>
  </si>
  <si>
    <t>Journal Import 104338763:</t>
  </si>
  <si>
    <t>Payables A 21465739 104338763</t>
  </si>
  <si>
    <t>https://nww.einvoice-prod.sbs.nhs.uk:8179/invoicepdf/7648711b-508a-5ade-b9ab-7bb8f0b999d2</t>
  </si>
  <si>
    <t>https://nww.einvoice-prod.sbs.nhs.uk:8179/invoicepdf/1d36c34d-ebe8-575a-9329-141758c0baad</t>
  </si>
  <si>
    <t>Journal Import 104580533:</t>
  </si>
  <si>
    <t>Payables A 21515587 104580533</t>
  </si>
  <si>
    <t>https://nww.einvoice-prod.sbs.nhs.uk:8179/invoicepdf/ea342d20-f669-5b87-9731-d25d05ab6c15</t>
  </si>
  <si>
    <t>https://nww.einvoice-prod.sbs.nhs.uk:8179/invoicepdf/5ddb2dd7-7035-526d-b9c3-ce7dcbee75ad</t>
  </si>
  <si>
    <t>Journal Import 105003770:</t>
  </si>
  <si>
    <t>Payables A 21584752 105003770</t>
  </si>
  <si>
    <t>https://nww.einvoice-prod.sbs.nhs.uk:8179/invoicepdf/b5b99c52-cacd-5bad-b43c-c9d146d4aa62</t>
  </si>
  <si>
    <t>https://nww.einvoice-prod.sbs.nhs.uk:8179/invoicepdf/5cfdd262-663e-5905-8da3-93ac9a81f3e7</t>
  </si>
  <si>
    <t>Battle AS - Licence for ESFRS to use the Gym Area - Invoice 511737</t>
  </si>
  <si>
    <t>Disposal of Littlehampton - Invoice 511751</t>
  </si>
  <si>
    <t>Leases of fire stations at Reigate, Esher and Epsom - Invoice 511738</t>
  </si>
  <si>
    <t>Disposal  of Bexhill Ambulance Station Invoice 511757</t>
  </si>
  <si>
    <t>Lease of ACRP at Gatwick Airport including disbursements - Invoice 511749</t>
  </si>
  <si>
    <t>Lease of 22 Eldon Way, Paddock Wood - Invoice 511739</t>
  </si>
  <si>
    <t>Journal Import 104874838:</t>
  </si>
  <si>
    <t>Payables A 21563689 104874838</t>
  </si>
  <si>
    <t>https://nww.einvoice-prod.sbs.nhs.uk:8179/invoicepdf/dc84d0e2-01d1-5f60-b91f-87cb856bc014</t>
  </si>
  <si>
    <t>Journal Import 105041945:</t>
  </si>
  <si>
    <t>Payables A 21593647 105041945</t>
  </si>
  <si>
    <t>M06 FBP1 Accrual - Finance &amp; Corporate</t>
  </si>
  <si>
    <t>Spreadsheet A 21907073 106663179</t>
  </si>
  <si>
    <t>RYD FIN CAM 2122 06 020 Accrual GBP</t>
  </si>
  <si>
    <t>Reverses "RYD FIN CAM 2122 05 017 Accrual GBP" journal entry of "Spreadsheet A 21681604 105497703" batch from "AUG-21".</t>
  </si>
  <si>
    <t>Reverses "RYD FIN CAM 2122 05 017 Accrual GBP"09-SEP-21 17:30:39 - 105725706</t>
  </si>
  <si>
    <t>Reverses "RYD FIN CAM 2122 05 017 Accrual GBP"09-SEP-21 17:30:39</t>
  </si>
  <si>
    <t>SEP-21 Purchase Invoices GBP</t>
  </si>
  <si>
    <t>7310;DAC Beachcroft;44287 Accrual Professional Fees PO 165088048;Sep-21;http://nww.docserv.wyss.nhs.uk/synergyiim/dist/?val=3493260_14151874_20210216110515</t>
  </si>
  <si>
    <t>7310;DAC Beachcroft;44287 Accrual Professional Fees PO 165088048;Sep-21;</t>
  </si>
  <si>
    <t>7310;ICO Information Commissioner's Office;44287 Prepayment DATA PROTECTION FEE:ICO.GOV.UK;Barclaycard payments;Jul-20;Sep-21;</t>
  </si>
  <si>
    <t>Journal Import 105646760:</t>
  </si>
  <si>
    <t>Receivables A 21714584 105646760</t>
  </si>
  <si>
    <t>SEP-21 Misc Receipts GBP</t>
  </si>
  <si>
    <t>SBSEFT0609219942876A</t>
  </si>
  <si>
    <t>LB PAYMENT FROM DESCRIPTION: HMCTS/CENTRALISED REFERENCE: COMP 19121025S CODED AS PER RID CA 07.09.21</t>
  </si>
  <si>
    <t>7310;CARE QUALITY COMMISSION;44287 Prepayment CQC annual Fee;Sep-21;http://nww.docserv.wyss.nhs.uk/Inter-NHS/PRD21RYD28048342914366.pdf</t>
  </si>
  <si>
    <t>7310;CARE QUALITY COMMISSION;44287 Prepayment CQC annual Fee;Sep-21;</t>
  </si>
  <si>
    <t>M06 FBP1 Accrual - Clear PY Code</t>
  </si>
  <si>
    <t>Spreadsheet A 21926584 106747067</t>
  </si>
  <si>
    <t>RYD FIN CAM 2122 06 028 Accrual GBP</t>
  </si>
  <si>
    <t>7310;Clear Prior Year Code;Sep-21</t>
  </si>
  <si>
    <t>Reverses "RYD FIN CAM 2122 05 027 Accrual GBP" journal entry of "Spreadsheet A 21711841 105622677" batch from "AUG-21".</t>
  </si>
  <si>
    <t>Reverses "RYD FIN CAM 2122 05 027 Accrual GBP"09-SEP-21 17:31:30 - 105725706</t>
  </si>
  <si>
    <t>Reverses "RYD FIN CAM 2122 05 027 Accrual GBP"09-SEP-21 17:31:30</t>
  </si>
  <si>
    <t>Cost Management A 21652724 105365206 2</t>
  </si>
  <si>
    <t>01-SEP-2021 Receiving GBP</t>
  </si>
  <si>
    <t>Journal Import 106489269:</t>
  </si>
  <si>
    <t>Cost Management A 21873349 106489269</t>
  </si>
  <si>
    <t>30-SEP-2021 Receiving GBP</t>
  </si>
  <si>
    <t>Capital M06 Adjustments</t>
  </si>
  <si>
    <t>Spreadsheet A 21875219 106523931</t>
  </si>
  <si>
    <t>RYD FIN RSM 2122 06 001 Adjustment GBP Adjustment GBP</t>
  </si>
  <si>
    <t>CAPSTICKS SOLICITORS-OR12_835-504037-14.2-https://nww.einvoice-prod.sbs.nhs.uk:8179/invoicepdf/d3637ba7-0730-5820-b931-06d2a94d8413</t>
  </si>
  <si>
    <t>CAPSTICKS SOLICITORS-OR12_835-504037-14.2-</t>
  </si>
  <si>
    <t>https://nww.einvoice-prod.sbs.nhs.uk:8179/invoicepdf/d3637ba7-0730-5820-b931-06d2a94d8413</t>
  </si>
  <si>
    <t>Capsticks - https://nww.einvoice-prod.sbs.nhs.uk:8179/invoicepdf/a3fe62ea-c901-5033-8cd3-2a4e3e6c612f</t>
  </si>
  <si>
    <t>https://nww.einvoice-prod.sbs.nhs.uk:8179/invoicepdf/a3fe62ea-c901-5033-8cd3-2a4e3e6c612f</t>
  </si>
  <si>
    <t>CAPSTICKS SOLICITORS-OR12_835-504042-51.4-https://nww.einvoice-prod.sbs.nhs.uk:8179/invoicepdf/b6defd1e-db24-5f2c-bf7e-e9c112ae4a73</t>
  </si>
  <si>
    <t>CAPSTICKS SOLICITORS-OR12_835-504042-51.4-</t>
  </si>
  <si>
    <t>https://nww.einvoice-prod.sbs.nhs.uk:8179/invoicepdf/b6defd1e-db24-5f2c-bf7e-e9c112ae4a73</t>
  </si>
  <si>
    <t>Capsticks - https://nww.einvoice-prod.sbs.nhs.uk:8179/invoicepdf/92b56ef7-fcc3-5bef-9f5c-9e4dce016cfa</t>
  </si>
  <si>
    <t>https://nww.einvoice-prod.sbs.nhs.uk:8179/invoicepdf/92b56ef7-fcc3-5bef-9f5c-9e4dce016cfa</t>
  </si>
  <si>
    <t>CAPSTICKS SOLICITORS-OR12_835-504043-64-https://nww.einvoice-prod.sbs.nhs.uk:8179/invoicepdf/07102577-39fa-5a27-ad46-552b33392bc8</t>
  </si>
  <si>
    <t>CAPSTICKS SOLICITORS-OR12_835-504043-64-</t>
  </si>
  <si>
    <t>https://nww.einvoice-prod.sbs.nhs.uk:8179/invoicepdf/07102577-39fa-5a27-ad46-552b33392bc8</t>
  </si>
  <si>
    <t>Capsticks - https://nww.einvoice-prod.sbs.nhs.uk:8179/invoicepdf/c6dcf30b-57fd-5c1c-8483-0278be4b363b</t>
  </si>
  <si>
    <t>https://nww.einvoice-prod.sbs.nhs.uk:8179/invoicepdf/c6dcf30b-57fd-5c1c-8483-0278be4b363b</t>
  </si>
  <si>
    <t>Capsticks - https://nww.einvoice-prod.sbs.nhs.uk:8179/invoicepdf/ab1af816-8768-580f-b782-dbe2194284f1</t>
  </si>
  <si>
    <t>https://nww.einvoice-prod.sbs.nhs.uk:8179/invoicepdf/ab1af816-8768-580f-b782-dbe2194284f1</t>
  </si>
  <si>
    <t>Capsticks - https://nww.einvoice-prod.sbs.nhs.uk:8179/invoicepdf/ac5e7ab1-9fe6-5b92-b09b-a0f5d632f8da</t>
  </si>
  <si>
    <t>https://nww.einvoice-prod.sbs.nhs.uk:8179/invoicepdf/ac5e7ab1-9fe6-5b92-b09b-a0f5d632f8da</t>
  </si>
  <si>
    <t>Capsticks - https://nww.einvoice-prod.sbs.nhs.uk:8179/invoicepdf/d0fb5e26-80dc-5c0b-b84f-4c2909580c06</t>
  </si>
  <si>
    <t>https://nww.einvoice-prod.sbs.nhs.uk:8179/invoicepdf/d0fb5e26-80dc-5c0b-b84f-4c2909580c06</t>
  </si>
  <si>
    <t>Capsticks - https://nww.einvoice-prod.sbs.nhs.uk:8179/invoicepdf/47c9f4b5-257e-502f-b179-d7961ff1c9e9</t>
  </si>
  <si>
    <t>https://nww.einvoice-prod.sbs.nhs.uk:8179/invoicepdf/47c9f4b5-257e-502f-b179-d7961ff1c9e9</t>
  </si>
  <si>
    <t>CAPSTICKS SOLICITORS-OR12_835-498996-289.2-https://nww.einvoice-prod.sbs.nhs.uk:8179/invoicepdf/3375d3bc-8212-5f15-8027-3ee4027fd77d</t>
  </si>
  <si>
    <t>CAPSTICKS SOLICITORS-OR12_835-498996-289.2-</t>
  </si>
  <si>
    <t>Capsticks - https://nww.einvoice-prod.sbs.nhs.uk:8179/invoicepdf/42b7ef07-c259-5af0-810b-f14ac3d837ca</t>
  </si>
  <si>
    <t>https://nww.einvoice-prod.sbs.nhs.uk:8179/invoicepdf/42b7ef07-c259-5af0-810b-f14ac3d837ca</t>
  </si>
  <si>
    <t>Capsticks - https://nww.einvoice-prod.sbs.nhs.uk:8179/invoicepdf/a9e083e1-793f-529d-8e39-9ac754732d0f</t>
  </si>
  <si>
    <t>https://nww.einvoice-prod.sbs.nhs.uk:8179/invoicepdf/a9e083e1-793f-529d-8e39-9ac754732d0f</t>
  </si>
  <si>
    <t>Capsticks - https://nww.einvoice-prod.sbs.nhs.uk:8179/invoicepdf/afe0244f-ae44-5cb6-99b1-1893235077d6</t>
  </si>
  <si>
    <t>https://nww.einvoice-prod.sbs.nhs.uk:8179/invoicepdf/afe0244f-ae44-5cb6-99b1-1893235077d6</t>
  </si>
  <si>
    <t>Capsticks - https://nww.einvoice-prod.sbs.nhs.uk:8179/invoicepdf/29618432-cefa-5bb9-ba8e-5984e8d2b5e8</t>
  </si>
  <si>
    <t>https://nww.einvoice-prod.sbs.nhs.uk:8179/invoicepdf/29618432-cefa-5bb9-ba8e-5984e8d2b5e8</t>
  </si>
  <si>
    <t>SBS RYD AUG-21 VAT ADJUSTMENT JOURNAL</t>
  </si>
  <si>
    <t>Spreadsheet A 21869818 106475772</t>
  </si>
  <si>
    <t>SBS RYD AUG-21 VAT ADJUSTMENT JOURNAL Adjustment GBP</t>
  </si>
  <si>
    <t>CAPSTICKS SOLICITORS-OR12_835-504720-101.6-https://nww.einvoice-prod.sbs.nhs.uk:8179/invoicepdf/6856577b-bb8b-55e3-9277-1697ea2a7f3c</t>
  </si>
  <si>
    <t>CAPSTICKS SOLICITORS-OR12_835-504720-101.6-</t>
  </si>
  <si>
    <t>CAPSTICKS SOLICITORS-OR12_835-500763-195.6-https://nww.einvoice-prod.sbs.nhs.uk:8179/invoicepdf/df6f13f1-3ae1-54b8-aa1d-4819297233f7</t>
  </si>
  <si>
    <t>CAPSTICKS SOLICITORS-OR12_835-500763-195.6-</t>
  </si>
  <si>
    <t>Journal Import 105461729:</t>
  </si>
  <si>
    <t>Payables A 21672328 105461729</t>
  </si>
  <si>
    <t>https://nww.einvoice-prod.sbs.nhs.uk:8179/invoicepdf/37c3bf54-c217-5289-b8f5-80addea0ad9f</t>
  </si>
  <si>
    <t>Journal Import 105505716:</t>
  </si>
  <si>
    <t>Payables A 21683008 105505716</t>
  </si>
  <si>
    <t>https://nww.einvoice-prod.sbs.nhs.uk:8179/invoicepdf/c2ea48ac-49fb-52bc-907b-c7a1c8d19b2d</t>
  </si>
  <si>
    <t>511735V2</t>
  </si>
  <si>
    <t>https://nww.einvoice-prod.sbs.nhs.uk:8179/invoicepdf/24f87f0a-a9bd-5f6a-a783-d2c0f7c0e708</t>
  </si>
  <si>
    <t>https://nww.einvoice-prod.sbs.nhs.uk:8179/invoicepdf/aed5d111-6a64-5ae6-968c-8914af4d6bc6</t>
  </si>
  <si>
    <t>https://nww.einvoice-prod.sbs.nhs.uk:8179/invoicepdf/04b94905-8cd0-53b7-bb52-e7f6176f93c9</t>
  </si>
  <si>
    <t>https://nww.einvoice-prod.sbs.nhs.uk:8179/invoicepdf/c0a61c95-610d-5962-9f0f-93dbb327d2aa</t>
  </si>
  <si>
    <t>https://nww.einvoice-prod.sbs.nhs.uk:8179/invoicepdf/a7a9e46c-a853-5664-bc89-c3131122143b</t>
  </si>
  <si>
    <t>Journal Import 105529198:</t>
  </si>
  <si>
    <t>Payables A 21686608 105529198</t>
  </si>
  <si>
    <t>https://nww.einvoice-prod.sbs.nhs.uk:8179/invoicepdf/39fe2ba1-a345-550f-868f-7748a3c53fb6</t>
  </si>
  <si>
    <t>https://nww.einvoice-prod.sbs.nhs.uk:8179/invoicepdf/f0134b3f-e0c2-5cfa-9e71-3a14cf651c3e</t>
  </si>
  <si>
    <t>Journal Import 105599328:</t>
  </si>
  <si>
    <t>Payables A 21703362 105599328</t>
  </si>
  <si>
    <t>https://nww.einvoice-prod.sbs.nhs.uk:8179/invoicepdf/6b8e592c-d82f-5971-9345-de8695e91f1b</t>
  </si>
  <si>
    <t>https://nww.einvoice-prod.sbs.nhs.uk:8179/invoicepdf/1f20873e-d540-5b9f-8e75-e8184dc96a94</t>
  </si>
  <si>
    <t>https://nww.einvoice-prod.sbs.nhs.uk:8179/invoicepdf/cc9a7795-8e66-5ea1-a543-7903e3da4b93</t>
  </si>
  <si>
    <t>https://nww.einvoice-prod.sbs.nhs.uk:8179/invoicepdf/f671b672-687c-5b5d-a6ae-84c06bd63faa</t>
  </si>
  <si>
    <t>Journal Import 105644437:</t>
  </si>
  <si>
    <t>Payables A 21713464 105644437</t>
  </si>
  <si>
    <t>https://nww.einvoice-prod.sbs.nhs.uk:8179/invoicepdf/6be64b98-86a7-52fe-8726-01abc404b278</t>
  </si>
  <si>
    <t>Journal Import 106099855:</t>
  </si>
  <si>
    <t>Payables A 21801748 106099855</t>
  </si>
  <si>
    <t>https://nww.einvoice-prod.sbs.nhs.uk:8179/invoicepdf/f6795e54-5501-5dbc-8ade-991cbcebe8db</t>
  </si>
  <si>
    <t>Journal Import 106141897:</t>
  </si>
  <si>
    <t>Payables A 21810834 106141897</t>
  </si>
  <si>
    <t>https://nww.einvoice-prod.sbs.nhs.uk:8179/invoicepdf/d650ee90-7c34-5630-bc98-3b81ef2a40d4</t>
  </si>
  <si>
    <t>Journal Import 106263527:</t>
  </si>
  <si>
    <t>Payables A 21832842 106263527</t>
  </si>
  <si>
    <t>https://nww.einvoice-prod.sbs.nhs.uk:8179/invoicepdf/e38602bd-05ac-5699-94f9-56cb4643e996</t>
  </si>
  <si>
    <t>https://nww.einvoice-prod.sbs.nhs.uk:8179/invoicepdf/117e9585-cbb3-558b-8e87-e93db68006cb</t>
  </si>
  <si>
    <t>LEASE TO UKPN AT BANSTEAD AMBULANCE STATION - INVOICE 507942</t>
  </si>
  <si>
    <t>Journal Import 105725098:</t>
  </si>
  <si>
    <t>Payables A 21725796 105725098</t>
  </si>
  <si>
    <t>Reverses "RYD FIN CAM 2122 05 014 Accrual GBP" journal entry of "Spreadsheet A 21672317 105461534" batch from "AUG-21".</t>
  </si>
  <si>
    <t>Reverses "RYD FIN CAM 2122 05 014 Accrual GBP"09-SEP-21 17:30:20 - 105725706</t>
  </si>
  <si>
    <t>Reverses "RYD FIN CAM 2122 05 014 Accrual GBP"09-SEP-21 17:30:20</t>
  </si>
  <si>
    <t>CAPSTICKS SOLICITORS-OR12_835-500761-12-https://nww.einvoice-prod.sbs.nhs.uk:8179/invoicepdf/c6795aa9-337d-5c1b-b523-5ad5d5cc4866</t>
  </si>
  <si>
    <t>CAPSTICKS SOLICITORS-OR12_835-500761-12-</t>
  </si>
  <si>
    <t>CAPSTICKS SOLICITORS-OR12_835-504714-13-https://nww.einvoice-prod.sbs.nhs.uk:8179/invoicepdf/dc8a2068-dcc5-5af7-aa49-c283eae4613c</t>
  </si>
  <si>
    <t>CAPSTICKS SOLICITORS-OR12_835-504714-13-</t>
  </si>
  <si>
    <t>CAPSTICKS SOLICITORS-OR12_835-497182-41.6-https://nww.einvoice-prod.sbs.nhs.uk:8179/invoicepdf/e0cd6960-bc00-5428-bdd3-162e6784777f</t>
  </si>
  <si>
    <t>CAPSTICKS SOLICITORS-OR12_835-497182-41.6-</t>
  </si>
  <si>
    <t>FLUDE COMMERCIAL-OR12_129980-10256-108-http://nww.docserv.wyss.nhs.uk/synergyiim/dist/?val=3845040_14773713_20210422140838</t>
  </si>
  <si>
    <t>FLUDE COMMERCIAL-OR12_129980-10256-108-</t>
  </si>
  <si>
    <t>CAPSTICKS SOLICITORS-OR12_835-500777-127-https://nww.einvoice-prod.sbs.nhs.uk:8179/invoicepdf/219949bf-f91b-570c-afa4-8ec66d3376c6</t>
  </si>
  <si>
    <t>CAPSTICKS SOLICITORS-OR12_835-500777-127-</t>
  </si>
  <si>
    <t>CAPSTICKS SOLICITORS-OR12_835-500776-291.2-https://nww.einvoice-prod.sbs.nhs.uk:8179/invoicepdf/8e4079ab-912f-583f-9958-b26a87ed6904</t>
  </si>
  <si>
    <t>CAPSTICKS SOLICITORS-OR12_835-500776-291.2-</t>
  </si>
  <si>
    <t>https://nww.einvoice-prod.sbs.nhs.uk:8179/invoicepdf/dfd04e09-9865-5a8a-aabc-b6595b677461</t>
  </si>
  <si>
    <t>Journal Import 105500903:</t>
  </si>
  <si>
    <t>Payables A 21680857 105500903</t>
  </si>
  <si>
    <t>https://nww.einvoice-prod.sbs.nhs.uk:8179/invoicepdf/eef41482-5f7a-5dbd-b36f-d5a7f7f564ab</t>
  </si>
  <si>
    <t>https://nww.einvoice-prod.sbs.nhs.uk:8179/invoicepdf/841eaac1-0234-5207-9c15-fd9a64e8a811</t>
  </si>
  <si>
    <t>https://nww.einvoice-prod.sbs.nhs.uk:8179/invoicepdf/d81e610f-4522-5ebd-b6e5-feb999d9c51a</t>
  </si>
  <si>
    <t>https://nww.einvoice-prod.sbs.nhs.uk:8179/invoicepdf/69b45fce-31e1-5a4e-8687-d7f77eae8e7f</t>
  </si>
  <si>
    <t>https://nww.einvoice-prod.sbs.nhs.uk:8179/invoicepdf/cddc9686-c161-5986-b8d8-34509829804a</t>
  </si>
  <si>
    <t>https://nww.einvoice-prod.sbs.nhs.uk:8179/invoicepdf/2eeb99e9-9613-5bf2-b809-c9e8d6398cdc</t>
  </si>
  <si>
    <t>https://nww.einvoice-prod.sbs.nhs.uk:8179/invoicepdf/d9c3be97-0140-510d-a985-26f1257e2a88</t>
  </si>
  <si>
    <t>https://nww.einvoice-prod.sbs.nhs.uk:8179/invoicepdf/2a5a0bcf-d956-5999-971b-d8092910fb7e</t>
  </si>
  <si>
    <t>https://nww.einvoice-prod.sbs.nhs.uk:8179/invoicepdf/92c98b37-57d0-510f-ac0f-fea760a40ae5</t>
  </si>
  <si>
    <t>https://nww.einvoice-prod.sbs.nhs.uk:8179/invoicepdf/da446c3c-dc1e-5633-83a3-bc3a3e50e68a</t>
  </si>
  <si>
    <t>514040V2</t>
  </si>
  <si>
    <t>https://nww.einvoice-prod.sbs.nhs.uk:8179/invoicepdf/a1c2c918-3b97-5367-8416-97a5203c9fa7</t>
  </si>
  <si>
    <t>https://nww.einvoice-prod.sbs.nhs.uk:8179/invoicepdf/846a2fa5-8c2c-5b6b-96d0-5a56a2b34933</t>
  </si>
  <si>
    <t>https://nww.einvoice-prod.sbs.nhs.uk:8179/invoicepdf/8bb27dd9-4202-5168-b64a-adb7fd249066</t>
  </si>
  <si>
    <t>https://nww.einvoice-prod.sbs.nhs.uk:8179/invoicepdf/ec3521e3-4908-5307-a4fd-3b236244e6bc</t>
  </si>
  <si>
    <t>Journal Import 106393925:</t>
  </si>
  <si>
    <t>Payables A 21856940 106393925</t>
  </si>
  <si>
    <t>https://nww.einvoice-prod.sbs.nhs.uk:8179/invoicepdf/01a1e16e-13c5-5d9e-8b2b-9048806b70f5</t>
  </si>
  <si>
    <t>Dover AS/Renewal Extension Legal Invoice 512158</t>
  </si>
  <si>
    <t>CAPSTICKS SOLICITORS-OR12_835-497232-79.7-https://nww.einvoice-prod.sbs.nhs.uk:8179/invoicepdf/f5330ea3-d983-5e82-918f-4ada5ffc6ac2</t>
  </si>
  <si>
    <t>CAPSTICKS SOLICITORS-OR12_835-497232-79.7-</t>
  </si>
  <si>
    <t>Manual Payment Local Payments A 4129307 107561485</t>
  </si>
  <si>
    <t>396527 - Chambers of Jacob Levy QC through Payment Request Number: 187489</t>
  </si>
  <si>
    <t>Counsel's fees for conducting inquest</t>
  </si>
  <si>
    <t>M07 FBP1 Accrual - Finance &amp; Corporate</t>
  </si>
  <si>
    <t>Spreadsheet A 22137938 107883918</t>
  </si>
  <si>
    <t>RYD FIN CAM 2122 07 021 Accrual GBP</t>
  </si>
  <si>
    <t>Reverses "RYD FIN CAM 2122 06 020 Accrual GBP" journal entry of "Spreadsheet A 21907073 106663179" batch from "SEP-21".</t>
  </si>
  <si>
    <t>Reverses "RYD FIN CAM 2122 06 020 Accrual GBP"11-OCT-21 17:51:06 - 106904140</t>
  </si>
  <si>
    <t>Reverses "RYD FIN CAM 2122 06 020 Accrual GBP"11-OCT-21 17:51:06</t>
  </si>
  <si>
    <t>OCT-21 Purchase Invoices GBP</t>
  </si>
  <si>
    <t>7310;DAC Beachcroft;44287 Accrual Professional Fees PO 165088048;Oct-21;http://nww.docserv.wyss.nhs.uk/synergyiim/dist/?val=3493260_14151874_20210216110515</t>
  </si>
  <si>
    <t>7310;DAC Beachcroft;44287 Accrual Professional Fees PO 165088048;Oct-21;</t>
  </si>
  <si>
    <t>7310;ICO Information Commissioner's Office;44287 Prepayment DATA PROTECTION FEE:ICO.GOV.UK;Barclaycard payments;Jul-20;Oct-21;</t>
  </si>
  <si>
    <t>Journal Import 106729021:</t>
  </si>
  <si>
    <t>Receivables A 21923571 106729021</t>
  </si>
  <si>
    <t>OCT-21 Misc Receipts GBP</t>
  </si>
  <si>
    <t>SBSEFT0510219988817A</t>
  </si>
  <si>
    <t>LB PAYMENT FROM DESCRIPTION: HMCTS/CENTRALISED REFERENCE: COMP 19121025S CODED AS PER RID CA 06.10.21</t>
  </si>
  <si>
    <t>7310;CARE QUALITY COMMISSION;44470 Prepayment CQC annual Fee;Oct-21;http://nww.docserv.wyss.nhs.uk/Inter-NHS/PRD21RYD28048342914366.pdf</t>
  </si>
  <si>
    <t>7310;CARE QUALITY COMMISSION;44470 Prepayment CQC annual Fee;Oct-21;</t>
  </si>
  <si>
    <t>Journal Import 107362944:</t>
  </si>
  <si>
    <t>Receivables A 22026578 107362944</t>
  </si>
  <si>
    <t>SBSEFT20102110012815A</t>
  </si>
  <si>
    <t>LB PAYMENT FROM DESCRIPTION: NHS LA REFERENCE: AS PER PREVIOUS RECEIPTS CA 21.10.21</t>
  </si>
  <si>
    <t>M07 FBP1 Accrual - Clear Prior Year</t>
  </si>
  <si>
    <t>Spreadsheet A 22146715 107933602</t>
  </si>
  <si>
    <t>RYD FIN CAM 2122 07 032 Accrual GBP</t>
  </si>
  <si>
    <t>7310;Clear Prior Year Code;Oct-21</t>
  </si>
  <si>
    <t>Reverses "RYD FIN CAM 2122 06 028 Accrual GBP" journal entry of "Spreadsheet A 21926584 106747067" batch from "SEP-21".</t>
  </si>
  <si>
    <t>Reverses "RYD FIN CAM 2122 06 028 Accrual GBP"11-OCT-21 17:51:32 - 106904140</t>
  </si>
  <si>
    <t>Reverses "RYD FIN CAM 2122 06 028 Accrual GBP"11-OCT-21 17:51:32</t>
  </si>
  <si>
    <t>Cost Management A 21873349 106489269 2</t>
  </si>
  <si>
    <t>01-OCT-2021 Receiving GBP</t>
  </si>
  <si>
    <t>Journal Import 107667278:</t>
  </si>
  <si>
    <t>Cost Management A 22088721 107667278</t>
  </si>
  <si>
    <t>29-OCT-2021 Receiving GBP</t>
  </si>
  <si>
    <t>Spreadsheet A 22108067 107752059</t>
  </si>
  <si>
    <t>RYD FIN RSM 2122 07 001 Adjustment GBP Adjustment GBP</t>
  </si>
  <si>
    <t>Capsticks - https://nww.einvoice-prod.sbs.nhs.uk:8179/invoicepdf/52ddf5a6-b3a7-523f-9c53-c5288ef2779c</t>
  </si>
  <si>
    <t>https://nww.einvoice-prod.sbs.nhs.uk:8179/invoicepdf/52ddf5a6-b3a7-523f-9c53-c5288ef2779c</t>
  </si>
  <si>
    <t>Capsticks - https://nww.einvoice-prod.sbs.nhs.uk:8179/invoicepdf/b5b7829d-4dc9-56b6-98b5-7cc0a5024f14</t>
  </si>
  <si>
    <t>https://nww.einvoice-prod.sbs.nhs.uk:8179/invoicepdf/b5b7829d-4dc9-56b6-98b5-7cc0a5024f14</t>
  </si>
  <si>
    <t>Disposal of Godstone AS Invoice 518751</t>
  </si>
  <si>
    <t>Strood - Variation of Lease - Invoice 518763</t>
  </si>
  <si>
    <t>Godalming Disputes - Invoice 518766</t>
  </si>
  <si>
    <t>Disposal of Leatherhead AS Invoice 518750</t>
  </si>
  <si>
    <t>Disposal of Hove AS - Invoice 518764</t>
  </si>
  <si>
    <t>Disposal of Dorking - Invoice 518753</t>
  </si>
  <si>
    <t>Brighton AS Sale - Invoice 518767</t>
  </si>
  <si>
    <t>Disposal of Littlehampton - Invoice 518765</t>
  </si>
  <si>
    <t>Lease to UKPN / Banstead - Invoice 518757</t>
  </si>
  <si>
    <t>Lease of Birdham Village Hall - Invoice 518760</t>
  </si>
  <si>
    <t>Lease of premises- Part of 85 Summerdown Road, Eastbourne - Invoice 518747</t>
  </si>
  <si>
    <t>Bexhill AS - Sale and Leaseback - Invoice 518762</t>
  </si>
  <si>
    <t>Disposal of Eastbourne - Invoice 518759</t>
  </si>
  <si>
    <t>Disposal of Coxheath Invoice 518752</t>
  </si>
  <si>
    <t>Kingston Road, Leatherhead ACRP - Invoice 518761</t>
  </si>
  <si>
    <t>Lease of Pier 3, Room 114, Gatwick Airport - Invoice 518754</t>
  </si>
  <si>
    <t>Disposal of Heathfield - Invoice 518758</t>
  </si>
  <si>
    <t>BARCLAYCARD COMMERCIAL &amp; PRECISION PAY M07</t>
  </si>
  <si>
    <t>Spreadsheet A 22121764 107806401</t>
  </si>
  <si>
    <t>RYD FIN SC 2122 07 014 Accrual GBP</t>
  </si>
  <si>
    <t>RYD COBB, STEPHEN</t>
  </si>
  <si>
    <t>7310;Precision Pay;EV CHARGE ONLINE;M07;Oct 21</t>
  </si>
  <si>
    <t>M07 FBP1 Accrual - Estates</t>
  </si>
  <si>
    <t>Spreadsheet A 22132939 107859512</t>
  </si>
  <si>
    <t>RYD FIN CAM 2122 07 016 Accrual GBP</t>
  </si>
  <si>
    <t>7310;LAKERS LLP;Accrue Estates Legal Costs M07 Oct-21</t>
  </si>
  <si>
    <t>Journal Import 107277070:</t>
  </si>
  <si>
    <t>Payables A 22009906 107277070</t>
  </si>
  <si>
    <t>https://nww.einvoice-prod.sbs.nhs.uk:8179/invoicepdf/2622fcb1-b290-5cfb-8820-8efa72f42360</t>
  </si>
  <si>
    <t>Disposal  of Medway Ambulance Station Invoice 518746</t>
  </si>
  <si>
    <t>Leases of Fire Stations at Reigate, Epson and Esher - Invoice 518744</t>
  </si>
  <si>
    <t>167506 - Bexhill Ambulance Station - Sale and Leaseback</t>
  </si>
  <si>
    <t>Lease of 22 Eldon Way, Paddock Wood - Invoice 518745</t>
  </si>
  <si>
    <t>M08 FBP1 Accrual - Finance &amp; Corporate</t>
  </si>
  <si>
    <t>Spreadsheet A 22354762 109064562</t>
  </si>
  <si>
    <t>RYD FIN CAM 2122 08 026 Accrual GBP</t>
  </si>
  <si>
    <t>Reverses "RYD FIN CAM 2122 07 021 Accrual GBP" journal entry of "Spreadsheet A 22137938 107883918" batch from "OCT-21".</t>
  </si>
  <si>
    <t>Reverses "RYD FIN CAM 2122 07 021 Accrual GBP"09-NOV-21 17:30:11 - 108086944</t>
  </si>
  <si>
    <t>Reverses "RYD FIN CAM 2122 07 021 Accrual GBP"09-NOV-21 17:30:11</t>
  </si>
  <si>
    <t>NOV-21 Purchase Invoices GBP</t>
  </si>
  <si>
    <t>7310;DAC Beachcroft;M08 Accrual 2021-22 Annual Legal Retainer (invoiced 6 mths);Nov-21;http://nww.docserv.wyss.nhs.uk/synergyiim/dist/?val=4241138_16607724_20211111125631</t>
  </si>
  <si>
    <t>7310;DAC Beachcroft;M08 Accrual 2021-22 Annual Legal Retainer (invoiced 6 mths);Nov-21;</t>
  </si>
  <si>
    <t>http://nww.docserv.wyss.nhs.uk/synergyiim/dist/?val=4241138_16607724_20211111125631</t>
  </si>
  <si>
    <t>7310;ICO Information Commissioner's Office;M08 Prepayment DATA PROTECTION FEE:ICO.GOV.UK;Barclaycard payments;Jul-20;Nov-21;</t>
  </si>
  <si>
    <t>Journal Import 107862093:</t>
  </si>
  <si>
    <t>Receivables A 22133607 107862093</t>
  </si>
  <si>
    <t>NOV-21 Misc Receipts GBP</t>
  </si>
  <si>
    <t>SBSEFT02112110034694</t>
  </si>
  <si>
    <t>LB PAYMENT FROM DESCRIPTION: HMCTS/CENTRALISED REFERENCE: 20003543U COMP KT. AS PER RID CH.03.11.21</t>
  </si>
  <si>
    <t>SBSEFT02112110034695a</t>
  </si>
  <si>
    <t>LB PAYMENT FROM DESCRIPTION: HMCTS/CENTRALISED REFERENCE: 21023651R COMP BM. AS PER RID.03.11.21</t>
  </si>
  <si>
    <t>SSC PAYE</t>
  </si>
  <si>
    <t>SBSEFT02112110034692A</t>
  </si>
  <si>
    <t>LB PAYMENT FROM DESCRIPTION: HMCTS/CENTRALISED REFERENCE: COMP 19121025S. AS PER RID CH.03.11.21</t>
  </si>
  <si>
    <t>Journal Import 108369638:</t>
  </si>
  <si>
    <t>Payables A 22222762 108369638</t>
  </si>
  <si>
    <t>Journal Import 108844136:</t>
  </si>
  <si>
    <t>Cost Management A 22305212 108844136</t>
  </si>
  <si>
    <t>30-NOV-2021 Receiving GBP</t>
  </si>
  <si>
    <t>Invoice for the Legal Annual Retainer 2021/2022 for the period of April to September 2021</t>
  </si>
  <si>
    <t>7310;CARE QUALITY COMMISSION;M08 Prepayment CQC annual Fee;Nov-21;http://nww.docserv.wyss.nhs.uk/Inter-NHS/PRD21RYD28048342914366.pdf</t>
  </si>
  <si>
    <t>7310;CARE QUALITY COMMISSION;M08 Prepayment CQC annual Fee;Nov-21;</t>
  </si>
  <si>
    <t>Journal Import 108093032:</t>
  </si>
  <si>
    <t>Receivables A 22176607 108093032</t>
  </si>
  <si>
    <t>SBSEFT08112110041967A</t>
  </si>
  <si>
    <t>LB PAYMENT FROM DESCRIPTION: NHS LA REFERENCE: AS PER PREVIOUS RECEIPTS CA 09.11.21</t>
  </si>
  <si>
    <t>M08 FBP1 Accrual - Clear Prior Year Code</t>
  </si>
  <si>
    <t>Spreadsheet A 22365703 109115072</t>
  </si>
  <si>
    <t>RYD FIN CAM 2122 08 032 Accrual GBP</t>
  </si>
  <si>
    <t>7310;Clear Prior Year Code;Nov-21</t>
  </si>
  <si>
    <t>Reverses "RYD FIN CAM 2122 07 032 Accrual GBP" journal entry of "Spreadsheet A 22146715 107933602" batch from "OCT-21".</t>
  </si>
  <si>
    <t>Reverses "RYD FIN CAM 2122 07 032 Accrual GBP"09-NOV-21 17:30:48 - 108086944</t>
  </si>
  <si>
    <t>Reverses "RYD FIN CAM 2122 07 032 Accrual GBP"09-NOV-21 17:30:48</t>
  </si>
  <si>
    <t>Cost Management A 22088721 107667278 2</t>
  </si>
  <si>
    <t>01-NOV-2021 Receiving GBP</t>
  </si>
  <si>
    <t>Spreadsheet A 22259681 108555648</t>
  </si>
  <si>
    <t>RYD FIN RSM 2122 08 001 Adjustment GBP Adjustment GBP</t>
  </si>
  <si>
    <t>Capsticks - https://nww.einvoice-prod.sbs.nhs.uk:8179/invoicepdf/9acfd857-428f-5432-a806-2420168f4359</t>
  </si>
  <si>
    <t>https://nww.einvoice-prod.sbs.nhs.uk:8179/invoicepdf/9acfd857-428f-5432-a806-2420168f4359</t>
  </si>
  <si>
    <t>Capsticks - https://nww.einvoice-prod.sbs.nhs.uk:8179/invoicepdf/68cdebd2-a95b-5aa2-ad93-6440c3b01fb6</t>
  </si>
  <si>
    <t>https://nww.einvoice-prod.sbs.nhs.uk:8179/invoicepdf/68cdebd2-a95b-5aa2-ad93-6440c3b01fb6</t>
  </si>
  <si>
    <t>Capsticks - https://nww.einvoice-prod.sbs.nhs.uk:8179/invoicepdf/31fa991a-9e50-53ba-98f4-b1f884063d20</t>
  </si>
  <si>
    <t>https://nww.einvoice-prod.sbs.nhs.uk:8179/invoicepdf/31fa991a-9e50-53ba-98f4-b1f884063d20</t>
  </si>
  <si>
    <t>Capsticks - https://nww.einvoice-prod.sbs.nhs.uk:8179/invoicepdf/9ac506bd-1983-5b05-b72a-6855ed4113e1</t>
  </si>
  <si>
    <t>https://nww.einvoice-prod.sbs.nhs.uk:8179/invoicepdf/9ac506bd-1983-5b05-b72a-6855ed4113e1</t>
  </si>
  <si>
    <t>Capsticks - https://nww.einvoice-prod.sbs.nhs.uk:8179/invoicepdf/103c9ec9-da04-5576-9b6b-f44cb8eea5ab</t>
  </si>
  <si>
    <t>https://nww.einvoice-prod.sbs.nhs.uk:8179/invoicepdf/103c9ec9-da04-5576-9b6b-f44cb8eea5ab</t>
  </si>
  <si>
    <t>Journal Import 107728791:</t>
  </si>
  <si>
    <t>Payables A 22108616 107728791</t>
  </si>
  <si>
    <t>https://nww.einvoice-prod.sbs.nhs.uk:8179/invoicepdf/f48e0e3f-65c3-5fa7-91c6-3b08068e4d15</t>
  </si>
  <si>
    <t>https://nww.einvoice-prod.sbs.nhs.uk:8179/invoicepdf/c033880f-4e8d-5645-a1f3-71f3d0b62c00</t>
  </si>
  <si>
    <t>https://nww.einvoice-prod.sbs.nhs.uk:8179/invoicepdf/f3b2178e-c3ad-567b-a7f5-300777c24454</t>
  </si>
  <si>
    <t>https://nww.einvoice-prod.sbs.nhs.uk:8179/invoicepdf/910f77af-5a53-572b-9cfa-90b80ce3f36c</t>
  </si>
  <si>
    <t>https://nww.einvoice-prod.sbs.nhs.uk:8179/invoicepdf/eb04cd1e-452f-51aa-a6eb-178aed00adb3</t>
  </si>
  <si>
    <t>https://nww.einvoice-prod.sbs.nhs.uk:8179/invoicepdf/8a59d50f-a047-5a6f-9c5d-61c5c3bfef97</t>
  </si>
  <si>
    <t>518761C</t>
  </si>
  <si>
    <t>https://nww.einvoice-prod.sbs.nhs.uk:8179/invoicepdf/700da3c7-ea03-583a-9ba9-358e7ebd6afb</t>
  </si>
  <si>
    <t>Journal Import 107766745:</t>
  </si>
  <si>
    <t>Payables A 22111802 107766745</t>
  </si>
  <si>
    <t>https://nww.einvoice-prod.sbs.nhs.uk:8179/invoicepdf/d884b9aa-95ac-5812-8847-00da1d4e211b</t>
  </si>
  <si>
    <t>https://nww.einvoice-prod.sbs.nhs.uk:8179/invoicepdf/58f33ce7-aab2-5858-b8da-ef32ad378b00</t>
  </si>
  <si>
    <t>https://nww.einvoice-prod.sbs.nhs.uk:8179/invoicepdf/2b4b57da-54fc-550f-9790-2fea373ebe46</t>
  </si>
  <si>
    <t>Journal Import 107814202:</t>
  </si>
  <si>
    <t>Payables A 22122232 107814202</t>
  </si>
  <si>
    <t>https://nww.einvoice-prod.sbs.nhs.uk:8179/invoicepdf/53389502-5c93-5241-b308-75e7539b19bc</t>
  </si>
  <si>
    <t>https://nww.einvoice-prod.sbs.nhs.uk:8179/invoicepdf/0e3e52e6-3dac-5c29-9f32-9a2be8b10f3a</t>
  </si>
  <si>
    <t>https://nww.einvoice-prod.sbs.nhs.uk:8179/invoicepdf/60bc298d-58cd-54b8-9c97-27f27a50087f</t>
  </si>
  <si>
    <t>https://nww.einvoice-prod.sbs.nhs.uk:8179/invoicepdf/9829f823-3e85-591f-acb1-82852d354da1</t>
  </si>
  <si>
    <t>https://nww.einvoice-prod.sbs.nhs.uk:8179/invoicepdf/c811da76-d6a1-5a09-a017-0ac1429e1d56</t>
  </si>
  <si>
    <t>https://nww.einvoice-prod.sbs.nhs.uk:8179/invoicepdf/002db632-9ba9-5e2c-9f04-c2ccc85fd929</t>
  </si>
  <si>
    <t>https://nww.einvoice-prod.sbs.nhs.uk:8179/invoicepdf/78e10a9f-cf5a-5aac-a06d-28ac77f22ba2</t>
  </si>
  <si>
    <t>https://nww.einvoice-prod.sbs.nhs.uk:8179/invoicepdf/5333e4be-fd6c-588a-b7c2-1449cd3f752a</t>
  </si>
  <si>
    <t>Journal Import 108461122:</t>
  </si>
  <si>
    <t>Payables A 22239590 108461122</t>
  </si>
  <si>
    <t>https://nww.einvoice-prod.sbs.nhs.uk:8179/invoicepdf/ac721c64-182d-5521-a754-17691776b486</t>
  </si>
  <si>
    <t>https://nww.einvoice-prod.sbs.nhs.uk:8179/invoicepdf/9459d08b-1f9b-5424-8a8f-e6e53718cf3c</t>
  </si>
  <si>
    <t>https://nww.einvoice-prod.sbs.nhs.uk:8179/invoicepdf/5ec2af71-7378-5ef4-85bb-fea4fbb08a3d</t>
  </si>
  <si>
    <t>https://nww.einvoice-prod.sbs.nhs.uk:8179/invoicepdf/d9de6d3c-1e00-5451-bb97-1f39926d6b34</t>
  </si>
  <si>
    <t>https://nww.einvoice-prod.sbs.nhs.uk:8179/invoicepdf/c759978e-3322-5caf-8313-e1c9f6e8866c</t>
  </si>
  <si>
    <t>https://nww.einvoice-prod.sbs.nhs.uk:8179/invoicepdf/910f84be-78e0-5e33-b6a1-7cdfd7866430</t>
  </si>
  <si>
    <t>https://nww.einvoice-prod.sbs.nhs.uk:8179/invoicepdf/893bf0b4-2c98-547f-88dd-c5da26154df4</t>
  </si>
  <si>
    <t>https://nww.einvoice-prod.sbs.nhs.uk:8179/invoicepdf/9662be32-7d5e-566f-b9ba-8342eb87584d</t>
  </si>
  <si>
    <t>https://nww.einvoice-prod.sbs.nhs.uk:8179/invoicepdf/0b088790-7d9c-5a72-a45b-ece8b87513e7</t>
  </si>
  <si>
    <t>Journal Import 108530524:</t>
  </si>
  <si>
    <t>Payables A 22253850 108530524</t>
  </si>
  <si>
    <t>https://nww.einvoice-prod.sbs.nhs.uk:8179/invoicepdf/b6cec8b2-3e87-521c-ad61-084b89ad9035</t>
  </si>
  <si>
    <t>https://nww.einvoice-prod.sbs.nhs.uk:8179/invoicepdf/45d72005-c829-542e-aa1c-875136f47c08</t>
  </si>
  <si>
    <t>https://nww.einvoice-prod.sbs.nhs.uk:8179/invoicepdf/48403965-d827-5081-9b78-94d3b67ab3df</t>
  </si>
  <si>
    <t>https://nww.einvoice-prod.sbs.nhs.uk:8179/invoicepdf/d05428c2-9c22-5e7a-9312-69d1fe1c188d</t>
  </si>
  <si>
    <t>Journal Import 108661219:</t>
  </si>
  <si>
    <t>Payables A 22271947 108661219</t>
  </si>
  <si>
    <t>INV11783</t>
  </si>
  <si>
    <t>http://nww.docserv.wyss.nhs.uk/synergyiim/dist/?val=4255544_16674419_20211119111839</t>
  </si>
  <si>
    <t>M08 FBP1 Accrual - Estates</t>
  </si>
  <si>
    <t>Spreadsheet A 22333316 108976498</t>
  </si>
  <si>
    <t>RYD FIN CAM 2122 08 013 Accrual GBP</t>
  </si>
  <si>
    <t>7310;;Accrue Estates Legal Costs M08 Nov-21</t>
  </si>
  <si>
    <t>7310;LAKERS LLP;Accrue Estates Legal Costs M08 Nov-21</t>
  </si>
  <si>
    <t>Reverses "RYD FIN CAM 2122 07 016 Accrual GBP" journal entry of "Spreadsheet A 22132939 107859512" batch from "OCT-21".</t>
  </si>
  <si>
    <t>Reverses "RYD FIN CAM 2122 07 016 Accrual GBP"09-NOV-21 17:30:05 - 108086944</t>
  </si>
  <si>
    <t>Reverses "RYD FIN CAM 2122 07 016 Accrual GBP"09-NOV-21 17:30:05</t>
  </si>
  <si>
    <t>Reverses "RYD FIN SC 2122 07 014 Accrual GBP" journal entry of "Spreadsheet A 22121764 107806401" batch from "OCT-21".</t>
  </si>
  <si>
    <t>Reverses "RYD FIN SC 2122 07 014 Accrual GBP"09-NOV-21 17:29:33 - 108086944</t>
  </si>
  <si>
    <t>Reverses "RYD FIN SC 2122 07 014 Accrual GBP"09-NOV-21 17:29:33</t>
  </si>
  <si>
    <t>BARCLAYCARD PRECISION NOV 21</t>
  </si>
  <si>
    <t>Spreadsheet A 22221658 108353184</t>
  </si>
  <si>
    <t>SBSCM SK RYD 002 NOV 21 Adjustment GBP</t>
  </si>
  <si>
    <t>https://nww.einvoice-prod.sbs.nhs.uk:8179/invoicepdf/2f1e1689-76ce-5919-af33-eb1c70a38f52</t>
  </si>
  <si>
    <t>https://nww.einvoice-prod.sbs.nhs.uk:8179/invoicepdf/142c30b3-72d2-51d2-8470-50e025fc362c</t>
  </si>
  <si>
    <t>https://nww.einvoice-prod.sbs.nhs.uk:8179/invoicepdf/b3ceea4b-bae8-564c-b74a-21ebf49baedd</t>
  </si>
  <si>
    <t>Journal Import 108091385:</t>
  </si>
  <si>
    <t>Payables A 22173857 108091385</t>
  </si>
  <si>
    <t>SIBLEY PARES LLP</t>
  </si>
  <si>
    <t>INVSP6553</t>
  </si>
  <si>
    <t>http://nww.docserv.wyss.nhs.uk/synergyiim/dist/?val=4229880_16535314_20211104134439</t>
  </si>
  <si>
    <t>https://nww.einvoice-prod.sbs.nhs.uk:8179/invoicepdf/f8669f8e-cd36-5263-b728-387a703b2577</t>
  </si>
  <si>
    <t>E36063</t>
  </si>
  <si>
    <t>EAST OUMs</t>
  </si>
  <si>
    <t>M08 FBP1 Accrual - Barclaycard Commercial &amp; Precision Pay M08</t>
  </si>
  <si>
    <t>Spreadsheet A 22311909 108875090</t>
  </si>
  <si>
    <t>RYD FIN SA 2122 08 001 Accrual GBP</t>
  </si>
  <si>
    <t>RYD AHMAD, SUMMI</t>
  </si>
  <si>
    <t>7308;Precision Pay;ROYAL MAIL SAMEDAY;M08;Nov 21</t>
  </si>
  <si>
    <t>M09 FBP1 Accrual - Finance &amp; Corporate</t>
  </si>
  <si>
    <t>Spreadsheet A 22579718 110231351</t>
  </si>
  <si>
    <t>RYD FIN CAM 2122 09 014 Accrual GBP</t>
  </si>
  <si>
    <t>Reverses "RYD FIN CAM 2122 08 026 Accrual GBP" journal entry of "Spreadsheet A 22354762 109064562" batch from "NOV-21".</t>
  </si>
  <si>
    <t>Reverses "RYD FIN CAM 2122 08 026 Accrual GBP"09-DEC-21 17:42:37 - 109214050</t>
  </si>
  <si>
    <t>Reverses "RYD FIN CAM 2122 08 026 Accrual GBP"09-DEC-21 17:42:37</t>
  </si>
  <si>
    <t>7310;DAC Beachcroft;M09 Accrual 2021-22 Annual Legal Retainer (invoiced 6 mths);Dec-21;http://nww.docserv.wyss.nhs.uk/synergyiim/dist/?val=4241138_16607724_20211111125631</t>
  </si>
  <si>
    <t>7310;DAC Beachcroft;M09 Accrual 2021-22 Annual Legal Retainer (invoiced 6 mths);Dec-21;</t>
  </si>
  <si>
    <t>7310;ICO Information Commissioner's Office;M09 Prepayment DATA PROTECTION FEE:ICO.GOV.UK;Barclaycard payments;Jul-20;Dec-21;</t>
  </si>
  <si>
    <t>Journal Import 108988393:</t>
  </si>
  <si>
    <t>Receivables A 22338572 108988393</t>
  </si>
  <si>
    <t>DEC-21 Misc Receipts GBP</t>
  </si>
  <si>
    <t>SBSEFT02122110084398A</t>
  </si>
  <si>
    <t>LB PAYMENT FROM DESCRIPTION: HMCTS/CENTRALISED REFERENCE: COMP 19121025S AS PER RID CA 03.12.21</t>
  </si>
  <si>
    <t>SBSEFT02122110084399A</t>
  </si>
  <si>
    <t>LB PAYMENT FROM DESCRIPTION: HMCTS/CENTRALISED REFERENCE: 20003543U COMP KT AS PER RID CA 03.12.21</t>
  </si>
  <si>
    <t>SBSEFT02122110084400A</t>
  </si>
  <si>
    <t>LB PAYMENT FROM DESCRIPTION: HMCTS/CENTRALISED REFERENCE: 21023651R COMP BM AS PER RID CA 03.12.21</t>
  </si>
  <si>
    <t>Cost Management A 22305212 108844136 2</t>
  </si>
  <si>
    <t>01-DEC-2021 Receiving GBP</t>
  </si>
  <si>
    <t>Journal Import 109980437:</t>
  </si>
  <si>
    <t>Cost Management A 22521851 109980437</t>
  </si>
  <si>
    <t>31-DEC-2021 Receiving GBP</t>
  </si>
  <si>
    <t>7310;CARE QUALITY COMMISSION;M09 Prepayment CQC annual Fee;Dec-21;http://nww.docserv.wyss.nhs.uk/Inter-NHS/PRD21RYD28048342914366.pdf</t>
  </si>
  <si>
    <t>7310;CARE QUALITY COMMISSION;M09 Prepayment CQC annual Fee;Dec-21;</t>
  </si>
  <si>
    <t>Journal Import 109219502:</t>
  </si>
  <si>
    <t>Receivables A 22383546 109219502</t>
  </si>
  <si>
    <t>SBSEFT08122110091743A</t>
  </si>
  <si>
    <t>LB PAYMENT FROM DESCRIPTION: NHS LA REFERENCE: AS PER RID LC0912</t>
  </si>
  <si>
    <t>M09 FBP1 Accrual -</t>
  </si>
  <si>
    <t>Spreadsheet A 22598714 110328360</t>
  </si>
  <si>
    <t>RYD FIN CAM 2122 09 00# Accrual GBP</t>
  </si>
  <si>
    <t>7310;Clear Prior Year Code;Dec-21</t>
  </si>
  <si>
    <t>Reverses "RYD FIN CAM 2122 08 032 Accrual GBP" journal entry of "Spreadsheet A 22365703 109115072" batch from "NOV-21".</t>
  </si>
  <si>
    <t>Reverses "RYD FIN CAM 2122 08 032 Accrual GBP"09-DEC-21 17:42:52 - 109214050</t>
  </si>
  <si>
    <t>Reverses "RYD FIN CAM 2122 08 032 Accrual GBP"09-DEC-21 17:42:52</t>
  </si>
  <si>
    <t>M09 FBP1 Adjustment - Categorise Prior Year In Mth Entries</t>
  </si>
  <si>
    <t>Spreadsheet A 22598710 110328165</t>
  </si>
  <si>
    <t>RYD FIN CAM 2122 09 024 Adjustment GBP</t>
  </si>
  <si>
    <t>7460;Prior Year Adjustments Categorise Subjectives;Dec-21</t>
  </si>
  <si>
    <t>M09 FBP1 Accrual - Barclaycard Commercial &amp; Precision Pay</t>
  </si>
  <si>
    <t>Spreadsheet A 22560035 110157323</t>
  </si>
  <si>
    <t>RYD FIN SA 2122 09 005 Accrual GBP</t>
  </si>
  <si>
    <t>7308;Precision Pay;ROYAL MAIL SAMEDAY;M09;Dec 21</t>
  </si>
  <si>
    <t>7308;Precision Pay;planning Portal (Council);M09;Dec 21</t>
  </si>
  <si>
    <t>Journal Import 108894424:</t>
  </si>
  <si>
    <t>Payables A 22315751 108894424</t>
  </si>
  <si>
    <t>DEC-21 Purchase Invoices GBP</t>
  </si>
  <si>
    <t>https://nww.einvoice-prod.sbs.nhs.uk:8179/invoicepdf/1e8befd0-11fa-5a03-9209-2a4917070480</t>
  </si>
  <si>
    <t>511735C</t>
  </si>
  <si>
    <t>https://nww.einvoice-prod.sbs.nhs.uk:8179/invoicepdf/eb3defe5-707a-54ca-b29c-eac19ad23dc4</t>
  </si>
  <si>
    <t>Journal Import 109214223:</t>
  </si>
  <si>
    <t>Payables A 22378717 109214223</t>
  </si>
  <si>
    <t>https://nww.einvoice-prod.sbs.nhs.uk:8179/invoicepdf/86f5bd6b-1482-5fe2-8907-11120d14aa64</t>
  </si>
  <si>
    <t>Journal Import 109647865:</t>
  </si>
  <si>
    <t>Payables A 22454804 109647865</t>
  </si>
  <si>
    <t>INV11815</t>
  </si>
  <si>
    <t>http://nww.docserv.wyss.nhs.uk/synergyiim/dist/?val=4294455_16872728_20211213151239</t>
  </si>
  <si>
    <t>Journal Import 109691019:</t>
  </si>
  <si>
    <t>Payables A 22459060 109691019</t>
  </si>
  <si>
    <t>https://nww.einvoice-prod.sbs.nhs.uk:8179/invoicepdf/899cc43d-09b8-5973-b60c-b054e47f0fe1</t>
  </si>
  <si>
    <t>https://nww.einvoice-prod.sbs.nhs.uk:8179/invoicepdf/5a91a933-32c6-565a-8a8f-d7311655741d</t>
  </si>
  <si>
    <t>https://nww.einvoice-prod.sbs.nhs.uk:8179/invoicepdf/67461c89-886d-5b2e-94b3-df029fd2fcc1</t>
  </si>
  <si>
    <t>https://nww.einvoice-prod.sbs.nhs.uk:8179/invoicepdf/493330c6-17c3-5d17-b887-7fbe6c58c268</t>
  </si>
  <si>
    <t>https://nww.einvoice-prod.sbs.nhs.uk:8179/invoicepdf/099705c8-36d0-5cad-8999-2593f1537cba</t>
  </si>
  <si>
    <t>https://nww.einvoice-prod.sbs.nhs.uk:8179/invoicepdf/340302db-3200-5da5-925c-73a5f36233e9</t>
  </si>
  <si>
    <t>https://nww.einvoice-prod.sbs.nhs.uk:8179/invoicepdf/3bd1eb28-f039-577d-a27d-b17d6988b926</t>
  </si>
  <si>
    <t>https://nww.einvoice-prod.sbs.nhs.uk:8179/invoicepdf/a3cd5477-3c8b-5a0c-82fa-70eea0e92eb7</t>
  </si>
  <si>
    <t>https://nww.einvoice-prod.sbs.nhs.uk:8179/invoicepdf/3cd9f9e0-1545-5585-aea9-e6584950275f</t>
  </si>
  <si>
    <t>https://nww.einvoice-prod.sbs.nhs.uk:8179/invoicepdf/70096227-5076-5314-8f32-d6185b9c9ad3</t>
  </si>
  <si>
    <t>Journal Import 109732438:</t>
  </si>
  <si>
    <t>Payables A 22466040 109732438</t>
  </si>
  <si>
    <t>https://nww.einvoice-prod.sbs.nhs.uk:8179/invoicepdf/42d21df6-fcf5-5ab6-8c0f-1261edeabffa</t>
  </si>
  <si>
    <t>https://nww.einvoice-prod.sbs.nhs.uk:8179/invoicepdf/a7f93889-1519-566d-855e-962580d50a20</t>
  </si>
  <si>
    <t>https://nww.einvoice-prod.sbs.nhs.uk:8179/invoicepdf/b5416bdc-a157-5f5b-96ed-34feebf32ad9</t>
  </si>
  <si>
    <t>https://nww.einvoice-prod.sbs.nhs.uk:8179/invoicepdf/13c40472-b1ca-5677-8508-af1a08fecdf5</t>
  </si>
  <si>
    <t>https://nww.einvoice-prod.sbs.nhs.uk:8179/invoicepdf/89735259-aa35-511a-8774-4173233d0625</t>
  </si>
  <si>
    <t>https://nww.einvoice-prod.sbs.nhs.uk:8179/invoicepdf/4e98a27a-833a-5995-979a-755cecc151bc</t>
  </si>
  <si>
    <t>https://nww.einvoice-prod.sbs.nhs.uk:8179/invoicepdf/43ef0f3f-2e80-530d-aff1-f4ebe6be3be6</t>
  </si>
  <si>
    <t>https://nww.einvoice-prod.sbs.nhs.uk:8179/invoicepdf/08f4b9b1-94ca-5a73-9291-5ada268a52ca</t>
  </si>
  <si>
    <t>https://nww.einvoice-prod.sbs.nhs.uk:8179/invoicepdf/34e923dc-d83f-5847-a5be-bc364b4d06fc</t>
  </si>
  <si>
    <t>https://nww.einvoice-prod.sbs.nhs.uk:8179/invoicepdf/7fbb96d9-8c0e-57ef-8894-a3e6c5c48c46</t>
  </si>
  <si>
    <t>https://nww.einvoice-prod.sbs.nhs.uk:8179/invoicepdf/6b92732b-b655-53c7-9cd4-f9b79997b165</t>
  </si>
  <si>
    <t>https://nww.einvoice-prod.sbs.nhs.uk:8179/invoicepdf/37174d61-637c-5031-b433-05c60d9ad958</t>
  </si>
  <si>
    <t>https://nww.einvoice-prod.sbs.nhs.uk:8179/invoicepdf/06d8c7c3-7e72-5ef4-b483-08b1e7c1641f</t>
  </si>
  <si>
    <t>https://nww.einvoice-prod.sbs.nhs.uk:8179/invoicepdf/914e6b98-6a60-577c-b391-6c7fc9f35a5a</t>
  </si>
  <si>
    <t>https://nww.einvoice-prod.sbs.nhs.uk:8179/invoicepdf/f5ffd49f-03c2-5f55-ac31-e7eacc20a3e5</t>
  </si>
  <si>
    <t>https://nww.einvoice-prod.sbs.nhs.uk:8179/invoicepdf/d652b1c9-975a-5336-bb81-615ca3724a0c</t>
  </si>
  <si>
    <t>https://nww.einvoice-prod.sbs.nhs.uk:8179/invoicepdf/20a29dc1-9a0c-5e55-a29d-18aab925b0bd</t>
  </si>
  <si>
    <t>https://nww.einvoice-prod.sbs.nhs.uk:8179/invoicepdf/bc7c3f54-2bdd-57ba-969a-071e1519169b</t>
  </si>
  <si>
    <t>Dorking - 15 July 2021 to 30 November 2021 - Invoice 73011412</t>
  </si>
  <si>
    <t>Leatherhead - Project Description: Schedule of Condition -  Invoice 11815</t>
  </si>
  <si>
    <t>LEATHERHEAD</t>
  </si>
  <si>
    <t>Covenant advice for Elm Grove Ambulance Station</t>
  </si>
  <si>
    <t>M09 FBP1 Accrual - Estates</t>
  </si>
  <si>
    <t>Spreadsheet A 22569384 110199590</t>
  </si>
  <si>
    <t>RYD FIN CAM 2122 09 009 Accrual GBP</t>
  </si>
  <si>
    <t>7310;LAKERS LLP;Accrue Estates Legal Costs M09 Dec-21</t>
  </si>
  <si>
    <t>Reverses "RYD FIN CAM 2122 08 013 Accrual GBP" journal entry of "Spreadsheet A 22333316 108976498" batch from "NOV-21".</t>
  </si>
  <si>
    <t>Reverses "RYD FIN CAM 2122 08 013 Accrual GBP"09-DEC-21 17:41:57 - 109214050</t>
  </si>
  <si>
    <t>Reverses "RYD FIN CAM 2122 08 013 Accrual GBP"09-DEC-21 17:41:57</t>
  </si>
  <si>
    <t>SBS RYD NOV-21 VAT ADJUSTMENT JOURNAL</t>
  </si>
  <si>
    <t>Spreadsheet A 22468580 109718411</t>
  </si>
  <si>
    <t>SBS RYD NOV-21 VAT ADJUSTMENT JOURNAL Adjustment GBP</t>
  </si>
  <si>
    <t>SIBLEY PARES LLP-INVSP6553-0-http://nww.docserv.wyss.nhs.uk/synergyiim/dist/?val=4229880_16535314_20211104134439</t>
  </si>
  <si>
    <t>SIBLEY PARES LLP-INVSP6553-0-</t>
  </si>
  <si>
    <t>Marketing of Hove AS  -  Invoice 10770</t>
  </si>
  <si>
    <t>BRIGHTON</t>
  </si>
  <si>
    <t>Marketing of Bexhill -  Invoice</t>
  </si>
  <si>
    <t>Reverses "RYD FIN SA 2122 08 001 Accrual GBP" journal entry of "Spreadsheet A 22311909 108875090" batch from "NOV-21".</t>
  </si>
  <si>
    <t>Reverses "RYD FIN SA 2122 08 001 Accrual GBP"09-DEC-21 17:41:12 - 109214050</t>
  </si>
  <si>
    <t>Reverses "RYD FIN SA 2122 08 001 Accrual GBP"09-DEC-21 17:41:12</t>
  </si>
  <si>
    <t>BARCLAYCARD PRECISION DEC 21</t>
  </si>
  <si>
    <t>Spreadsheet A 22517542 109935630</t>
  </si>
  <si>
    <t>SBSCM SK RYD 002 DEC 21 Adjustment GBP</t>
  </si>
  <si>
    <t>FBP1 Accruals - Finance &amp; Corporate Services</t>
  </si>
  <si>
    <t>Spreadsheet A 22787544 111285537</t>
  </si>
  <si>
    <t>RYD FIN CAM 2122 10 018 Accrual GBP</t>
  </si>
  <si>
    <t>Reverses "RYD FIN CAM 2122 09 014 Accrual GBP" journal entry of "Spreadsheet A 22579718 110231351" batch from "DEC-21".</t>
  </si>
  <si>
    <t>Reverses "RYD FIN CAM 2122 09 014 Accrual GBP"12-JAN-22 17:35:12 - 110431467</t>
  </si>
  <si>
    <t>Reverses "RYD FIN CAM 2122 09 014 Accrual GBP"12-JAN-22 17:35:12</t>
  </si>
  <si>
    <t>7310;DAC Beachcroft;M10 Accrual 2021-22 Annual Legal Retainer (invoiced 6 mths);Jan-22;http://nww.docserv.wyss.nhs.uk/synergyiim/dist/?val=4241138_16607724_20211111125631</t>
  </si>
  <si>
    <t>7310;DAC Beachcroft;M10 Accrual 2021-22 Annual Legal Retainer (invoiced 6 mths);Jan-22;</t>
  </si>
  <si>
    <t>7310;ICO Information Commissioner's Office;M10 Prepayment DATA PROTECTION FEE:ICO.GOV.UK;Barclaycard payments;Jul-20;Jan-22;</t>
  </si>
  <si>
    <t>Journal Import 110251192:</t>
  </si>
  <si>
    <t>Receivables A 22581610 110251192</t>
  </si>
  <si>
    <t>JAN-22 Misc Receipts GBP</t>
  </si>
  <si>
    <t>SBSEFT06012210134044A</t>
  </si>
  <si>
    <t>LB PAYMENT FROM DESCRIPTION: HMCTS/CENTRALISED REFERENCE: COMP 19121025S AS PER RID CA 07.01.22</t>
  </si>
  <si>
    <t>SBSEFT06012210134045A</t>
  </si>
  <si>
    <t>LB PAYMENT FROM DESCRIPTION: HMCTS/CENTRALISED REFERENCE: 20003543U COMP KT AS PER RID CA 07.01.22</t>
  </si>
  <si>
    <t>SBSEFT06012210134046A</t>
  </si>
  <si>
    <t>LB PAYMENT FROM DESCRIPTION: HMCTS/CENTRALISED REFERENCE: 21023651R COMP BM AS PER RID CA 07.01.22</t>
  </si>
  <si>
    <t>Cost Management A 22521851 109980437 2</t>
  </si>
  <si>
    <t>01-JAN-2022 Receiving GBP</t>
  </si>
  <si>
    <t>Journal Import 111146665:</t>
  </si>
  <si>
    <t>Cost Management A 22756143 111146665</t>
  </si>
  <si>
    <t>31-JAN-2022 Receiving GBP</t>
  </si>
  <si>
    <t>INVOICE NUMBER: 01-10052049 - professional fees and disbursements; People Pool Consultant Fee - 5.6 days - requested by Ian Jeffreys</t>
  </si>
  <si>
    <t>7310;CARE QUALITY COMMISSION;M10 Prepayment CQC annual Fee;Jan-22;http://nww.docserv.wyss.nhs.uk/Inter-NHS/PRD21RYD28048342914366.pdf</t>
  </si>
  <si>
    <t>7310;CARE QUALITY COMMISSION;M10 Prepayment CQC annual Fee;Jan-22;</t>
  </si>
  <si>
    <t>Journal Import 110923809:</t>
  </si>
  <si>
    <t>Receivables A 22714560 110923809</t>
  </si>
  <si>
    <t>SBSEFT24012210161836A</t>
  </si>
  <si>
    <t>LB PAYMENT FROM DESCRIPTION: NHS LA REFERENCE:**25/01 MF**</t>
  </si>
  <si>
    <t>Spreadsheet A 22816614 111410088</t>
  </si>
  <si>
    <t>RYD FIN CAM 2122 10 028 Accrual GBP</t>
  </si>
  <si>
    <t>7310;Clear Prior Year Code;Jan-22</t>
  </si>
  <si>
    <t>Reverses "RYD FIN CAM 2122 09 00# Accrual GBP" journal entry of "Spreadsheet A 22598714 110328360" batch from "DEC-21".</t>
  </si>
  <si>
    <t>Reverses "RYD FIN CAM 2122 09 00# Accrual GBP"12-JAN-22 17:35:56 - 110431467</t>
  </si>
  <si>
    <t>Reverses "RYD FIN CAM 2122 09 00# Accrual GBP"12-JAN-22 17:35:56</t>
  </si>
  <si>
    <t>Reverses "RYD FIN SA 2122 09 005 Accrual GBP" journal entry of "Spreadsheet A 22560035 110157323" batch from "DEC-21".</t>
  </si>
  <si>
    <t>Reverses "RYD FIN SA 2122 09 005 Accrual GBP"12-JAN-22 17:34:39 - 110431467</t>
  </si>
  <si>
    <t>Reverses "RYD FIN SA 2122 09 005 Accrual GBP"12-JAN-22 17:34:39</t>
  </si>
  <si>
    <t>SBS RYD DEC-21 VAT ADJUSTMENT JOURNAL</t>
  </si>
  <si>
    <t>Spreadsheet A 22754579 111121224</t>
  </si>
  <si>
    <t>SBS RYD DEC-21 VAT ADJUSTMENT JOURNAL Adjustment GBP</t>
  </si>
  <si>
    <t>CAPSTICKS SOLICITORS-522142-79.2-https://nww.einvoice-prod.sbs.nhs.uk:8179/invoicepdf/86f5bd6b-1482-5fe2-8907-11120d14aa64</t>
  </si>
  <si>
    <t>CAPSTICKS SOLICITORS-522142-79.2-</t>
  </si>
  <si>
    <t>Journal Import 110700499:</t>
  </si>
  <si>
    <t>Payables A 22667935 110700499</t>
  </si>
  <si>
    <t>JAN-22 Purchase Invoices GBP</t>
  </si>
  <si>
    <t>HUNT COMMERCIAL PROPERTY LTD</t>
  </si>
  <si>
    <t>http://nww.docserv.wyss.nhs.uk/synergyiim/dist/?val=4327426_17071962_20220110180255</t>
  </si>
  <si>
    <t>Journal Import 110920712:</t>
  </si>
  <si>
    <t>Payables A 22712797 110920712</t>
  </si>
  <si>
    <t>https://nww.einvoice-prod.sbs.nhs.uk:8179/invoicepdf/fa51dda9-4c48-51b9-9c48-cd968d74c259</t>
  </si>
  <si>
    <t>https://nww.einvoice-prod.sbs.nhs.uk:8179/invoicepdf/15be1d8e-9756-5c57-ae98-68a3b7a85f47</t>
  </si>
  <si>
    <t>https://nww.einvoice-prod.sbs.nhs.uk:8179/invoicepdf/ff7bbf77-57f1-5b25-9e08-2e38f4f533a9</t>
  </si>
  <si>
    <t>https://nww.einvoice-prod.sbs.nhs.uk:8179/invoicepdf/91345e63-8629-5eff-96b5-800c9a505846</t>
  </si>
  <si>
    <t>https://nww.einvoice-prod.sbs.nhs.uk:8179/invoicepdf/c6ff5850-ef9a-5801-8ea7-6bc1f7477a9b</t>
  </si>
  <si>
    <t>https://nww.einvoice-prod.sbs.nhs.uk:8179/invoicepdf/102161a1-e3bf-5e8c-a7c7-61a352998ca5</t>
  </si>
  <si>
    <t>https://nww.einvoice-prod.sbs.nhs.uk:8179/invoicepdf/f6f816a0-cf3c-5148-8cc6-507efa74f18e</t>
  </si>
  <si>
    <t>https://nww.einvoice-prod.sbs.nhs.uk:8179/invoicepdf/75059b52-757c-5cf0-95ef-53a4a57a2630</t>
  </si>
  <si>
    <t>https://nww.einvoice-prod.sbs.nhs.uk:8179/invoicepdf/9a12d4e4-28f7-587d-8cb9-f8f8132f55e4</t>
  </si>
  <si>
    <t>https://nww.einvoice-prod.sbs.nhs.uk:8179/invoicepdf/ce3fe74c-8aad-510d-9ef8-f9e2d9843bfc</t>
  </si>
  <si>
    <t>https://nww.einvoice-prod.sbs.nhs.uk:8179/invoicepdf/9400cf17-0295-571e-b89b-71a2c5e83051</t>
  </si>
  <si>
    <t>https://nww.einvoice-prod.sbs.nhs.uk:8179/invoicepdf/9286536d-1b96-58c2-9a05-bcc91686b06f</t>
  </si>
  <si>
    <t>https://nww.einvoice-prod.sbs.nhs.uk:8179/invoicepdf/13309115-8cba-5030-8a61-e5a06f7069af</t>
  </si>
  <si>
    <t>https://nww.einvoice-prod.sbs.nhs.uk:8179/invoicepdf/5be79a2b-a5ce-563e-bece-9f29ff3068fe</t>
  </si>
  <si>
    <t>https://nww.einvoice-prod.sbs.nhs.uk:8179/invoicepdf/074b8d0e-f22c-55fb-8246-339952fb28c0</t>
  </si>
  <si>
    <t>Journal Import 110965025:</t>
  </si>
  <si>
    <t>Payables A 22720928 110965025</t>
  </si>
  <si>
    <t>https://nww.einvoice-prod.sbs.nhs.uk:8179/invoicepdf/c414cb5a-08aa-54fa-a8e0-0a37075fb051</t>
  </si>
  <si>
    <t>https://nww.einvoice-prod.sbs.nhs.uk:8179/invoicepdf/8caf9506-32b6-5047-b2a1-04f1fe126196</t>
  </si>
  <si>
    <t>https://nww.einvoice-prod.sbs.nhs.uk:8179/invoicepdf/11927e63-4d85-551b-94fa-1abe9b359c49</t>
  </si>
  <si>
    <t>https://nww.einvoice-prod.sbs.nhs.uk:8179/invoicepdf/c72d0a7e-6537-5200-a2b3-b039ddefe5ae</t>
  </si>
  <si>
    <t>https://nww.einvoice-prod.sbs.nhs.uk:8179/invoicepdf/54b72be0-6ebe-538a-b50a-f4e360941ace</t>
  </si>
  <si>
    <t>Invoice 73014226</t>
  </si>
  <si>
    <t>Invoice 73014221</t>
  </si>
  <si>
    <t>Invoice 73014223</t>
  </si>
  <si>
    <t>Top up to cover addittional - Property/legal Invoices for January 2021</t>
  </si>
  <si>
    <t>Invoice 73014222</t>
  </si>
  <si>
    <t>Invoice 73014224</t>
  </si>
  <si>
    <t>Spreadsheet A 22776727 111239697</t>
  </si>
  <si>
    <t>RYD FIN CAM 2122 10 011 Accrual GBP</t>
  </si>
  <si>
    <t>7310;LAKERS LLP;Accrue Estates Legal Costs M10 Jan-22</t>
  </si>
  <si>
    <t>Reverses "RYD FIN CAM 2122 09 009 Accrual GBP" journal entry of "Spreadsheet A 22569384 110199590" batch from "DEC-21".</t>
  </si>
  <si>
    <t>Reverses "RYD FIN CAM 2122 09 009 Accrual GBP"12-JAN-22 17:35:00 - 110431467</t>
  </si>
  <si>
    <t>Reverses "RYD FIN CAM 2122 09 009 Accrual GBP"12-JAN-22 17:35:00</t>
  </si>
  <si>
    <t>Journal Import 110113358:</t>
  </si>
  <si>
    <t>Payables A 22549149 110113358</t>
  </si>
  <si>
    <t>http://nww.docserv.wyss.nhs.uk/synergyiim/dist/?val=4306389_16942861_20211222110707</t>
  </si>
  <si>
    <t>Journal Import 110159311:</t>
  </si>
  <si>
    <t>Payables A 22560112 110159311</t>
  </si>
  <si>
    <t>http://nww.docserv.wyss.nhs.uk/synergyiim/dist/?val=4306389_16942860_20211222110707</t>
  </si>
  <si>
    <t>FBP1 Accruals - Finance &amp; Corporate Exp</t>
  </si>
  <si>
    <t>Spreadsheet A 22989072 112350218</t>
  </si>
  <si>
    <t>RYD FIN CAM 2122 11 012 Accrual GBP</t>
  </si>
  <si>
    <t>Reverses "RYD FIN CAM 2122 10 018 Accrual GBP" journal entry of "Spreadsheet A 22787544 111285537" batch from "JAN-22".</t>
  </si>
  <si>
    <t>Reverses "RYD FIN CAM 2122 10 018 Accrual GBP"09-FEB-22 17:36:22 - 111513356</t>
  </si>
  <si>
    <t>Reverses "RYD FIN CAM 2122 10 018 Accrual GBP"09-FEB-22 17:36:22</t>
  </si>
  <si>
    <t>FEB-22 Purchase Invoices GBP</t>
  </si>
  <si>
    <t>Journal Import 111686740:</t>
  </si>
  <si>
    <t>Payables A 22864751 111686740</t>
  </si>
  <si>
    <t>FBP1 Accruals - Fin,Corp Prepayment Correction</t>
  </si>
  <si>
    <t>Spreadsheet A 23020910 112493062</t>
  </si>
  <si>
    <t>RYD FIN CAM 2122 11 029 Accrual GBP</t>
  </si>
  <si>
    <t>7310;ICO Information Commissioner's Office;M11 Prepayment DATA PROTECTION FEE:ICO.GOV.UK;Barclaycard payments;Jul-20;Feb-22;</t>
  </si>
  <si>
    <t>7310;DAC Beachcroft;M11 Accrual 2021-22 Annual Legal Retainer (invoiced 6 mths);Feb-22;http://nww.docserv.wyss.nhs.uk/synergyiim/dist/?val=4241138_16607724_20211111125631</t>
  </si>
  <si>
    <t>7310;DAC Beachcroft;M11 Accrual 2021-22 Annual Legal Retainer (invoiced 6 mths);Feb-22;</t>
  </si>
  <si>
    <t>Journal Import 111290286:</t>
  </si>
  <si>
    <t>Receivables A 22791548 111290286</t>
  </si>
  <si>
    <t>FEB-22 Misc Receipts GBP</t>
  </si>
  <si>
    <t>SBSEFT02022210179838A</t>
  </si>
  <si>
    <t>LB PAYMENT FROM DESCRIPTION: HMCTS/CENTRALISED REFERENCE: COMP 19121025S AS PER RID MT030222</t>
  </si>
  <si>
    <t>SBSEFT02022210179839A</t>
  </si>
  <si>
    <t>LB PAYMENT FROM DESCRIPTION: HMCTS/CENTRALISED REFERENCE: 20003543U COMP KT AS PER RID MT030222</t>
  </si>
  <si>
    <t>SBSEFT02022210179840A</t>
  </si>
  <si>
    <t>LB PAYMENT FROM DESCRIPTION: HMCTS/CENTRALISED REFERENCE: 21023651R COMP BM AS PER RID MT030222</t>
  </si>
  <si>
    <t>Journal Import 111195601:</t>
  </si>
  <si>
    <t>Payables A 22766152 111195601</t>
  </si>
  <si>
    <t>http://nww.docserv.wyss.nhs.uk/synergyiim/dist/?val=4354844_17233192_20220127160249</t>
  </si>
  <si>
    <t>Cost Management A 22756143 111146665 2</t>
  </si>
  <si>
    <t>01-FEB-2022 Receiving GBP</t>
  </si>
  <si>
    <t>Journal Import 112210539:</t>
  </si>
  <si>
    <t>Cost Management A 22961970 112210539</t>
  </si>
  <si>
    <t>28-FEB-2022 Receiving GBP</t>
  </si>
  <si>
    <t>Invoice 01-10059710 Legal fees and People Pool Consultant Fee - 6.33 days (Unpaid) - approved by Ian Jeffreys</t>
  </si>
  <si>
    <t>7310;CARE QUALITY COMMISSION;M11 Prepayment CQC annual Fee;Feb-22;http://nww.docserv.wyss.nhs.uk/Inter-NHS/PRD21RYD28048342914366.pdf</t>
  </si>
  <si>
    <t>7310;CARE QUALITY COMMISSION;M11 Prepayment CQC annual Fee;Feb-22;</t>
  </si>
  <si>
    <t>SBSEFT02022210179837A</t>
  </si>
  <si>
    <t>LB PAYMENT FROM DESCRIPTION: NHS LA REFERENCE: AS PER RID MT030222</t>
  </si>
  <si>
    <t>Spreadsheet A 23018679 112477042</t>
  </si>
  <si>
    <t>RYD FIN CAM 2122 11 026 Accrual GBP</t>
  </si>
  <si>
    <t>Reverses "RYD FIN CAM 2122 10 028 Accrual GBP" journal entry of "Spreadsheet A 22816614 111410088" batch from "JAN-22".</t>
  </si>
  <si>
    <t>Reverses "RYD FIN CAM 2122 10 028 Accrual GBP"09-FEB-22 17:36:51 - 111513356</t>
  </si>
  <si>
    <t>Reverses "RYD FIN CAM 2122 10 028 Accrual GBP"09-FEB-22 17:36:51</t>
  </si>
  <si>
    <t>http://nww.docserv.wyss.nhs.uk/Inter-NHS/PRD21RYD28121244346926.pdf</t>
  </si>
  <si>
    <t>Spreadsheet A 22996868 112379929</t>
  </si>
  <si>
    <t>RYD FIN CAM 2122 11 014 Adjustment GBP</t>
  </si>
  <si>
    <t>7310;00060;VAT Adj in Feb-21 split between HR &amp; Ops;SENATUS CONSULTING-OR12_277074-60-2100-http://nww.docserv.wyss.nhs.uk/synergyiim/dist/?val=3884220_14952598_20210513133345</t>
  </si>
  <si>
    <t>7310;00060;VAT Adj in Feb-21 split between HR &amp; Ops;SENATUS CONSULTING-OR12_277074-60-2100-</t>
  </si>
  <si>
    <t>SBS RYD JAN-22 VAT ADJUSTMENT JOURNAL</t>
  </si>
  <si>
    <t>Spreadsheet A 22964654 112231083</t>
  </si>
  <si>
    <t>SBS RYD JAN-22 VAT ADJUSTMENT JOURNAL Adjustment GBP</t>
  </si>
  <si>
    <t>SENATUS CONSULTING-OR12_277074-60-2100-http://nww.docserv.wyss.nhs.uk/synergyiim/dist/?val=3884220_14952598_20210513133345</t>
  </si>
  <si>
    <t>SENATUS CONSULTING-OR12_277074-60-2100-</t>
  </si>
  <si>
    <t>FBP1 Adjustments - D05</t>
  </si>
  <si>
    <t>Spreadsheet A 23019964 112490641</t>
  </si>
  <si>
    <t>RYD FIN CAM 2122 11 028 Adjustment GBP</t>
  </si>
  <si>
    <t>CAPSTICKS SOLICITORS-OR12_835-1.2-73014213-https://nww.einvoice-prod.sbs.nhs.uk:8179/invoicepdf/102161a1-e3bf-5e8c-a7c7-61a352998ca5</t>
  </si>
  <si>
    <t>CAPSTICKS SOLICITORS-OR12_835-1.2-73014213-</t>
  </si>
  <si>
    <t>CAPSTICKS SOLICITORS-OR12_835-518751-518751-14.5-https://nww.einvoice-prod.sbs.nhs.uk:8179/invoicepdf/0e3e52e6-3dac-5c29-9f32-9a2be8b10f3a</t>
  </si>
  <si>
    <t>CAPSTICKS SOLICITORS-OR12_835-518751-518751-14.5-</t>
  </si>
  <si>
    <t>CAPSTICKS SOLICITORS-OR12_835-522131-522131-19.15-https://nww.einvoice-prod.sbs.nhs.uk:8179/invoicepdf/b6cec8b2-3e87-521c-ad61-084b89ad9035</t>
  </si>
  <si>
    <t>CAPSTICKS SOLICITORS-OR12_835-522131-522131-19.15-</t>
  </si>
  <si>
    <t>CAPSTICKS SOLICITORS-OR12_835-522140-522140-20.4-https://nww.einvoice-prod.sbs.nhs.uk:8179/invoicepdf/d05428c2-9c22-5e7a-9312-69d1fe1c188d</t>
  </si>
  <si>
    <t>CAPSTICKS SOLICITORS-OR12_835-522140-522140-20.4-</t>
  </si>
  <si>
    <t>CAPSTICKS SOLICITORS-OR12_835-512295-512295-21.68-https://nww.einvoice-prod.sbs.nhs.uk:8179/invoicepdf/6be64b98-86a7-52fe-8726-01abc404b278</t>
  </si>
  <si>
    <t>CAPSTICKS SOLICITORS-OR12_835-512295-512295-21.68-</t>
  </si>
  <si>
    <t>CAPSTICKS SOLICITORS-OR12_835-522132-522132-24.1-https://nww.einvoice-prod.sbs.nhs.uk:8179/invoicepdf/45d72005-c829-542e-aa1c-875136f47c08</t>
  </si>
  <si>
    <t>CAPSTICKS SOLICITORS-OR12_835-522132-522132-24.1-</t>
  </si>
  <si>
    <t>CAPSTICKS SOLICITORS-OR12_835-511747-511747-25.6-https://nww.einvoice-prod.sbs.nhs.uk:8179/invoicepdf/c0a61c95-610d-5962-9f0f-93dbb327d2aa</t>
  </si>
  <si>
    <t>CAPSTICKS SOLICITORS-OR12_835-511747-511747-25.6-</t>
  </si>
  <si>
    <t>CAPSTICKS SOLICITORS-OR12_835-522133-522133-37.8-https://nww.einvoice-prod.sbs.nhs.uk:8179/invoicepdf/d9de6d3c-1e00-5451-bb97-1f39926d6b34</t>
  </si>
  <si>
    <t>CAPSTICKS SOLICITORS-OR12_835-522133-522133-37.8-</t>
  </si>
  <si>
    <t>CAPSTICKS SOLICITORS-OR12_835-511745-511745-41.44-https://nww.einvoice-prod.sbs.nhs.uk:8179/invoicepdf/cc9a7795-8e66-5ea1-a543-7903e3da4b93</t>
  </si>
  <si>
    <t>CAPSTICKS SOLICITORS-OR12_835-511745-511745-41.44-</t>
  </si>
  <si>
    <t>CAPSTICKS SOLICITORS-OR12_835-522135-522135-46.9-https://nww.einvoice-prod.sbs.nhs.uk:8179/invoicepdf/c759978e-3322-5caf-8313-e1c9f6e8866c</t>
  </si>
  <si>
    <t>CAPSTICKS SOLICITORS-OR12_835-522135-522135-46.9-</t>
  </si>
  <si>
    <t>CAPSTICKS SOLICITORS-OR12_835-518765-518765-48.2-https://nww.einvoice-prod.sbs.nhs.uk:8179/invoicepdf/5333e4be-fd6c-588a-b7c2-1449cd3f752a</t>
  </si>
  <si>
    <t>CAPSTICKS SOLICITORS-OR12_835-518765-518765-48.2-</t>
  </si>
  <si>
    <t>CAPSTICKS SOLICITORS-OR12_835-518753-518753-65.53-https://nww.einvoice-prod.sbs.nhs.uk:8179/invoicepdf/60bc298d-58cd-54b8-9c97-27f27a50087f</t>
  </si>
  <si>
    <t>CAPSTICKS SOLICITORS-OR12_835-518753-518753-65.53-</t>
  </si>
  <si>
    <t>CAPSTICKS SOLICITORS-OR12_835-511753-511753-99.7-https://nww.einvoice-prod.sbs.nhs.uk:8179/invoicepdf/a7a9e46c-a853-5664-bc89-c3131122143b</t>
  </si>
  <si>
    <t>CAPSTICKS SOLICITORS-OR12_835-511753-511753-99.7-</t>
  </si>
  <si>
    <t>CAPSTICKS SOLICITORS-OR12_835-518759-518759-103.6-https://nww.einvoice-prod.sbs.nhs.uk:8179/invoicepdf/002db632-9ba9-5e2c-9f04-c2ccc85fd929</t>
  </si>
  <si>
    <t>CAPSTICKS SOLICITORS-OR12_835-518759-518759-103.6-</t>
  </si>
  <si>
    <t>CAPSTICKS SOLICITORS-OR12_835-511754-511754-106.8-https://nww.einvoice-prod.sbs.nhs.uk:8179/invoicepdf/37c3bf54-c217-5289-b8f5-80addea0ad9f</t>
  </si>
  <si>
    <t>CAPSTICKS SOLICITORS-OR12_835-511754-511754-106.8-</t>
  </si>
  <si>
    <t>CAPSTICKS SOLICITORS-OR12_835-511742-511742-110-https://nww.einvoice-prod.sbs.nhs.uk:8179/invoicepdf/aed5d111-6a64-5ae6-968c-8914af4d6bc6</t>
  </si>
  <si>
    <t>CAPSTICKS SOLICITORS-OR12_835-511742-511742-110-</t>
  </si>
  <si>
    <t>CAPSTICKS SOLICITORS-OR12_835-511756-511756-125.5-https://nww.einvoice-prod.sbs.nhs.uk:8179/invoicepdf/f671b672-687c-5b5d-a6ae-84c06bd63faa</t>
  </si>
  <si>
    <t>CAPSTICKS SOLICITORS-OR12_835-511756-511756-125.5-</t>
  </si>
  <si>
    <t>CAPSTICKS SOLICITORS-OR12_835-511744-511744-161.3-https://nww.einvoice-prod.sbs.nhs.uk:8179/invoicepdf/1f20873e-d540-5b9f-8e75-e8184dc96a94</t>
  </si>
  <si>
    <t>CAPSTICKS SOLICITORS-OR12_835-511744-511744-161.3-</t>
  </si>
  <si>
    <t>CAPSTICKS SOLICITORS-OR12_835-522136-522136-191.7-https://nww.einvoice-prod.sbs.nhs.uk:8179/invoicepdf/910f84be-78e0-5e33-b6a1-7cdfd7866430</t>
  </si>
  <si>
    <t>CAPSTICKS SOLICITORS-OR12_835-522136-522136-191.7-</t>
  </si>
  <si>
    <t>CAPSTICKS SOLICITORS-OR12_835-518750-518750-210.2-https://nww.einvoice-prod.sbs.nhs.uk:8179/invoicepdf/d884b9aa-95ac-5812-8847-00da1d4e211b</t>
  </si>
  <si>
    <t>CAPSTICKS SOLICITORS-OR12_835-518750-518750-210.2-</t>
  </si>
  <si>
    <t>CAPSTICKS SOLICITORS-OR12_835-511746-511746-215-https://nww.einvoice-prod.sbs.nhs.uk:8179/invoicepdf/39fe2ba1-a345-550f-868f-7748a3c53fb6</t>
  </si>
  <si>
    <t>CAPSTICKS SOLICITORS-OR12_835-511746-511746-215-</t>
  </si>
  <si>
    <t>CAPSTICKS SOLICITORS-OR12_835-518758-518758-247.2-https://nww.einvoice-prod.sbs.nhs.uk:8179/invoicepdf/c033880f-4e8d-5645-a1f3-71f3d0b62c00</t>
  </si>
  <si>
    <t>CAPSTICKS SOLICITORS-OR12_835-518758-518758-247.2-</t>
  </si>
  <si>
    <t>CAPSTICKS SOLICITORS-OR12_835-522129-522129-253.7-https://nww.einvoice-prod.sbs.nhs.uk:8179/invoicepdf/9459d08b-1f9b-5424-8a8f-e6e53718cf3c</t>
  </si>
  <si>
    <t>CAPSTICKS SOLICITORS-OR12_835-522129-522129-253.7-</t>
  </si>
  <si>
    <t>CAPSTICKS SOLICITORS-OR12_835-270-73014217-https://nww.einvoice-prod.sbs.nhs.uk:8179/invoicepdf/ce3fe74c-8aad-510d-9ef8-f9e2d9843bfc</t>
  </si>
  <si>
    <t>CAPSTICKS SOLICITORS-OR12_835-270-73014217-</t>
  </si>
  <si>
    <t>CAPSTICKS SOLICITORS-OR12_835-518752-518752-322.4-https://nww.einvoice-prod.sbs.nhs.uk:8179/invoicepdf/f48e0e3f-65c3-5fa7-91c6-3b08068e4d15</t>
  </si>
  <si>
    <t>CAPSTICKS SOLICITORS-OR12_835-518752-518752-322.4-</t>
  </si>
  <si>
    <t>CAPSTICKS SOLICITORS-OR12_835-518764-518764-333.55-https://nww.einvoice-prod.sbs.nhs.uk:8179/invoicepdf/eb04cd1e-452f-51aa-a6eb-178aed00adb3</t>
  </si>
  <si>
    <t>CAPSTICKS SOLICITORS-OR12_835-518764-518764-333.55-</t>
  </si>
  <si>
    <t>CAPSTICKS SOLICITORS-OR12_835-518767-518767-364.8-https://nww.einvoice-prod.sbs.nhs.uk:8179/invoicepdf/8a59d50f-a047-5a6f-9c5d-61c5c3bfef97</t>
  </si>
  <si>
    <t>CAPSTICKS SOLICITORS-OR12_835-518767-518767-364.8-</t>
  </si>
  <si>
    <t>CAPSTICKS SOLICITORS-OR12_835-522130-522130-406.34-https://nww.einvoice-prod.sbs.nhs.uk:8179/invoicepdf/5ec2af71-7378-5ef4-85bb-fea4fbb08a3d</t>
  </si>
  <si>
    <t>CAPSTICKS SOLICITORS-OR12_835-522130-522130-406.34-</t>
  </si>
  <si>
    <t>CAPSTICKS SOLICITORS-OR12_835-522137-522137-478.48-https://nww.einvoice-prod.sbs.nhs.uk:8179/invoicepdf/893bf0b4-2c98-547f-88dd-c5da26154df4</t>
  </si>
  <si>
    <t>CAPSTICKS SOLICITORS-OR12_835-522137-522137-478.48-</t>
  </si>
  <si>
    <t>CAPSTICKS SOLICITORS-OR12_835-518762-518762-552.9-https://nww.einvoice-prod.sbs.nhs.uk:8179/invoicepdf/910f77af-5a53-572b-9cfa-90b80ce3f36c</t>
  </si>
  <si>
    <t>CAPSTICKS SOLICITORS-OR12_835-518762-518762-552.9-</t>
  </si>
  <si>
    <t>CAPSTICKS SOLICITORS-OR12_835-522139-522139-601.73-https://nww.einvoice-prod.sbs.nhs.uk:8179/invoicepdf/9662be32-7d5e-566f-b9ba-8342eb87584d</t>
  </si>
  <si>
    <t>CAPSTICKS SOLICITORS-OR12_835-522139-522139-601.73-</t>
  </si>
  <si>
    <t>CAPSTICKS SOLICITORS-OR12_835-511743-511743-653.3-https://nww.einvoice-prod.sbs.nhs.uk:8179/invoicepdf/04b94905-8cd0-53b7-bb52-e7f6176f93c9</t>
  </si>
  <si>
    <t>CAPSTICKS SOLICITORS-OR12_835-511743-511743-653.3-</t>
  </si>
  <si>
    <t>CAPSTICKS SOLICITORS-OR12_835-512156-512156-744.1-https://nww.einvoice-prod.sbs.nhs.uk:8179/invoicepdf/f6795e54-5501-5dbc-8ade-991cbcebe8db</t>
  </si>
  <si>
    <t>CAPSTICKS SOLICITORS-OR12_835-512156-512156-744.1-</t>
  </si>
  <si>
    <t>HUNT COMMERCIAL PROPERTY LTD-0001532-0-http://nww.docserv.wyss.nhs.uk/synergyiim/dist/?val=4327426_17071962_20220110180255</t>
  </si>
  <si>
    <t>HUNT COMMERCIAL PROPERTY LTD-0001532-0-</t>
  </si>
  <si>
    <t>Journal Import 111555911:</t>
  </si>
  <si>
    <t>Payables A 22836820 111555911</t>
  </si>
  <si>
    <t>https://nww.einvoice-prod.sbs.nhs.uk:8179/invoicepdf/5edd7f3f-bd4f-545c-b641-1b82d41ae7e1</t>
  </si>
  <si>
    <t>https://nww.einvoice-prod.sbs.nhs.uk:8179/invoicepdf/227fbb01-8f68-5258-83d9-805ba88b82c7</t>
  </si>
  <si>
    <t>Journal Import 112208998:</t>
  </si>
  <si>
    <t>Payables A 22961347 112208998</t>
  </si>
  <si>
    <t>SAS3591</t>
  </si>
  <si>
    <t>http://nww.docserv.wyss.nhs.uk/synergyiim/dist/?val=4394440_17460597_20220218111514</t>
  </si>
  <si>
    <t>Manual Payment Local Payments A 4321686 112190271</t>
  </si>
  <si>
    <t>413710 - Capsticks Solicitors LLP through Payment Request Number: 195988</t>
  </si>
  <si>
    <t>SAS3591 - Underlease of 1st floor, 319 Kingston Road, Leatherhead (167150)</t>
  </si>
  <si>
    <t>Spreadsheet A 22987330 112339657</t>
  </si>
  <si>
    <t>RYD FIN CAM 2122 11 010 Accrual GBP</t>
  </si>
  <si>
    <t>7310;LAKERS LLP;Accrue Estates Legal Costs M11 Feb-22</t>
  </si>
  <si>
    <t>Reverses "RYD FIN CAM 2122 10 011 Accrual GBP" journal entry of "Spreadsheet A 22776727 111239697" batch from "JAN-22".</t>
  </si>
  <si>
    <t>Reverses "RYD FIN CAM 2122 10 011 Accrual GBP"09-FEB-22 17:35:52 - 111513356</t>
  </si>
  <si>
    <t>Reverses "RYD FIN CAM 2122 10 011 Accrual GBP"09-FEB-22 17:35:52</t>
  </si>
  <si>
    <t>CAPSTICKS SOLICITORS-OR12_835-507941-507941-12.8-https://nww.einvoice-prod.sbs.nhs.uk:8179/invoicepdf/1d36c34d-ebe8-575a-9329-141758c0baad</t>
  </si>
  <si>
    <t>CAPSTICKS SOLICITORS-OR12_835-507941-507941-12.8-</t>
  </si>
  <si>
    <t>CAPSTICKS SOLICITORS-OR12_835-512294-512294-16-https://nww.einvoice-prod.sbs.nhs.uk:8179/invoicepdf/da446c3c-dc1e-5633-83a3-bc3a3e50e68a</t>
  </si>
  <si>
    <t>CAPSTICKS SOLICITORS-OR12_835-512294-512294-16-</t>
  </si>
  <si>
    <t>CAPSTICKS SOLICITORS-OR12_835-507934-507934-32-https://nww.einvoice-prod.sbs.nhs.uk:8179/invoicepdf/5ddb2dd7-7035-526d-b9c3-ce7dcbee75ad</t>
  </si>
  <si>
    <t>CAPSTICKS SOLICITORS-OR12_835-507934-507934-32-</t>
  </si>
  <si>
    <t>CAPSTICKS SOLICITORS-OR12_835-511751-511751-74.8-https://nww.einvoice-prod.sbs.nhs.uk:8179/invoicepdf/2eeb99e9-9613-5bf2-b809-c9e8d6398cdc</t>
  </si>
  <si>
    <t>CAPSTICKS SOLICITORS-OR12_835-511751-511751-74.8-</t>
  </si>
  <si>
    <t>CAPSTICKS SOLICITORS-OR12_835-518746-518746-142.5-https://nww.einvoice-prod.sbs.nhs.uk:8179/invoicepdf/b3ceea4b-bae8-564c-b74a-21ebf49baedd</t>
  </si>
  <si>
    <t>CAPSTICKS SOLICITORS-OR12_835-518746-518746-142.5-</t>
  </si>
  <si>
    <t>CAPSTICKS SOLICITORS-OR12_835-514505-514505-213.4-https://nww.einvoice-prod.sbs.nhs.uk:8179/invoicepdf/ec3521e3-4908-5307-a4fd-3b236244e6bc</t>
  </si>
  <si>
    <t>CAPSTICKS SOLICITORS-OR12_835-514505-514505-213.4-</t>
  </si>
  <si>
    <t>CAPSTICKS SOLICITORS-OR12_835-511757-511757-333.65-https://nww.einvoice-prod.sbs.nhs.uk:8179/invoicepdf/d9c3be97-0140-510d-a985-26f1257e2a88</t>
  </si>
  <si>
    <t>CAPSTICKS SOLICITORS-OR12_835-511757-511757-333.65-</t>
  </si>
  <si>
    <t>FLUDE COMMERCIAL-10756-0-http://nww.docserv.wyss.nhs.uk/synergyiim/dist/?val=4306389_16942861_20211222110707</t>
  </si>
  <si>
    <t>FLUDE COMMERCIAL-10756-0-</t>
  </si>
  <si>
    <t>FLUDE COMMERCIAL-10770-0-http://nww.docserv.wyss.nhs.uk/synergyiim/dist/?val=4306389_16942860_20211222110707</t>
  </si>
  <si>
    <t>FLUDE COMMERCIAL-10770-0-</t>
  </si>
  <si>
    <t>Journal Import 112595199:</t>
  </si>
  <si>
    <t>Payables A 23040751 112595199</t>
  </si>
  <si>
    <t>MAR-22 Purchase Invoices GBP</t>
  </si>
  <si>
    <t>https://nww.einvoice-prod.sbs.nhs.uk:8179/invoicepdf/b01114fd-bab4-59a1-a01b-ff8e380ea453</t>
  </si>
  <si>
    <t>FBP1 Accruals - Finance, Corporate</t>
  </si>
  <si>
    <t>Spreadsheet A 23253730 113654645</t>
  </si>
  <si>
    <t>RYD FIN CAM 2122 12 013 Accrual GBP</t>
  </si>
  <si>
    <t>Reverses "RYD FIN CAM 2122 11 012 Accrual GBP" journal entry of "Spreadsheet A 22989072 112350218" batch from "FEB-22".</t>
  </si>
  <si>
    <t>Reverses "RYD FIN CAM 2122 11 012 Accrual GBP"09-MAR-22 17:42:49 - 112583061</t>
  </si>
  <si>
    <t>Reverses "RYD FIN CAM 2122 11 012 Accrual GBP"09-MAR-2022 17:42:49</t>
  </si>
  <si>
    <t>Journal Import 112860717:</t>
  </si>
  <si>
    <t>Payables A 23083996 112860717</t>
  </si>
  <si>
    <t>7310;DAC Beachcroft;M12 Accrual 2021-22 Annual Legal Retainer (invoiced 6 mths);Mar-22;http://nww.docserv.wyss.nhs.uk/synergyiim/dist/?val=4411403_17553198_20220302110818</t>
  </si>
  <si>
    <t>7310;DAC Beachcroft;M12 Accrual 2021-22 Annual Legal Retainer (invoiced 6 mths);Mar-22;</t>
  </si>
  <si>
    <t>http://nww.docserv.wyss.nhs.uk/synergyiim/dist/?val=4411403_17553198_20220302110818</t>
  </si>
  <si>
    <t>7310;ICO Information Commissioner's Office;M12 Prepayment DATA PROTECTION FEE:ICO.GOV.UK;Barclaycard payments;Jul-20;Mar-22;</t>
  </si>
  <si>
    <t>Reverses "RYD FIN CAM 2122 11 029 Accrual GBP" journal entry of "Spreadsheet A 23020910 112493062" batch from "FEB-22".</t>
  </si>
  <si>
    <t>Reverses "RYD FIN CAM 2122 11 029 Accrual GBP"09-MAR-22 17:43:39 - 112583061</t>
  </si>
  <si>
    <t>Reverses "RYD FIN CAM 2122 11 029 Accrual GBP"09-MAR-2022 17:43:39</t>
  </si>
  <si>
    <t>Journal Import 112355550:</t>
  </si>
  <si>
    <t>Receivables A 22992664 112355550</t>
  </si>
  <si>
    <t>MAR-22 Misc Receipts GBP</t>
  </si>
  <si>
    <t>SBSEFT02032210227160A</t>
  </si>
  <si>
    <t>LB PAYMENT FROM DESCRIPTION: HMCTS/CENTRALISED REFERENCE: COMP 19121025S AS PER RID MT030322</t>
  </si>
  <si>
    <t>SBSEFT02032210227161A</t>
  </si>
  <si>
    <t>LB PAYMENT FROM DESCRIPTION: HMCTS/CENTRALISED REFERENCE: M. CLARKE REFUND AS PER RID MT030322</t>
  </si>
  <si>
    <t>SBSEFT02032210227164A</t>
  </si>
  <si>
    <t>LB PAYMENT FROM DESCRIPTION: HMCTS/CENTRALISED REFERENCE: 21023651R COMP BM AS PER RID MT030322</t>
  </si>
  <si>
    <t>Journal Import 112308001:</t>
  </si>
  <si>
    <t>Payables A 22980963 112308001</t>
  </si>
  <si>
    <t>http://nww.docserv.wyss.nhs.uk/synergyiim/dist/?val=4404981_17513683_20220224172727</t>
  </si>
  <si>
    <t>Journal Import 112398332:</t>
  </si>
  <si>
    <t>Payables A 22997482 112398332</t>
  </si>
  <si>
    <t>01-MAR-2022 Receiving GBP</t>
  </si>
  <si>
    <t>Journal Import 113222414:</t>
  </si>
  <si>
    <t>Receivables A 23154667 113222414</t>
  </si>
  <si>
    <t>SBSEFT24032210269070A</t>
  </si>
  <si>
    <t>LB PAYMENT FROM DESCRIPTION: CARE QUALITY COMM REFERENCE: CQC REBATE AS PER EMAIL MT250322</t>
  </si>
  <si>
    <t>FBP1 Accruals - Clear PY Code D06</t>
  </si>
  <si>
    <t>Spreadsheet A 23281029 113784360</t>
  </si>
  <si>
    <t>RYD FIN CAM 2122 12 033 Accrual GBP</t>
  </si>
  <si>
    <t>7310;Clear Prior Year Code;Mar-22</t>
  </si>
  <si>
    <t>Spreadsheet A 23269767 113730598</t>
  </si>
  <si>
    <t>RYD FIN CAM 2122 12 028 Accrual GBP</t>
  </si>
  <si>
    <t>Reverses "RYD FIN CAM 2122 11 026 Accrual GBP" journal entry of "Spreadsheet A 23018679 112477042" batch from "FEB-22".</t>
  </si>
  <si>
    <t>Reverses "RYD FIN CAM 2122 11 026 Accrual GBP"09-MAR-22 17:43:23 - 112583061</t>
  </si>
  <si>
    <t>Reverses "RYD FIN CAM 2122 11 026 Accrual GBP"09-MAR-2022 17:43:23</t>
  </si>
  <si>
    <t>FBP1 Adjustments - D05 Recodes, 111 % Recharge, PY Category Adjustments</t>
  </si>
  <si>
    <t>Spreadsheet A 23270925 113730315</t>
  </si>
  <si>
    <t>RYD FIN CAM 2122 12 026 Adjustment GBP</t>
  </si>
  <si>
    <t>7460;Prior Year Subjective Category Adjustment;Mar-22</t>
  </si>
  <si>
    <t>7960;Prior Year Subjective Category Adjustment;Mar-22</t>
  </si>
  <si>
    <t>Journal Import 113461893:</t>
  </si>
  <si>
    <t>Cost Management A 23208479 113461893</t>
  </si>
  <si>
    <t>31-MAR-2022 Receiving GBP</t>
  </si>
  <si>
    <t>FBP1 Accruals-Barclaycard Commercial &amp; Precision Pay M12</t>
  </si>
  <si>
    <t>Spreadsheet A 23211954 113490364</t>
  </si>
  <si>
    <t>RYD FIN SA 2021 12 003 Accrual GBP</t>
  </si>
  <si>
    <t>7308;Precision Pay;Royal Mail Sameday;M12;Mar 22</t>
  </si>
  <si>
    <t>7308;Precision Pay;Royal Mail;M12;Mar 22</t>
  </si>
  <si>
    <t>Journal Import 112498592:</t>
  </si>
  <si>
    <t>Payables A 23020991 112498592</t>
  </si>
  <si>
    <t>https://nww.einvoice-prod.sbs.nhs.uk:8179/invoicepdf/7f464d99-32bf-5101-89c3-94fc73a3023a</t>
  </si>
  <si>
    <t>https://nww.einvoice-prod.sbs.nhs.uk:8179/invoicepdf/1b7710bc-3f51-54c9-a837-6fd8bd8ffe5a</t>
  </si>
  <si>
    <t>https://nww.einvoice-prod.sbs.nhs.uk:8179/invoicepdf/debfe3d4-8515-5ae9-b579-db92130d11de</t>
  </si>
  <si>
    <t>https://nww.einvoice-prod.sbs.nhs.uk:8179/invoicepdf/049b044e-72a8-5a35-8b3c-f8210f60e246</t>
  </si>
  <si>
    <t>https://nww.einvoice-prod.sbs.nhs.uk:8179/invoicepdf/4d9fc0c3-4234-5ded-b73b-081793d39134</t>
  </si>
  <si>
    <t>https://nww.einvoice-prod.sbs.nhs.uk:8179/invoicepdf/8639a591-4ec2-5a13-8c03-b1c6c87221a1</t>
  </si>
  <si>
    <t>https://nww.einvoice-prod.sbs.nhs.uk:8179/invoicepdf/fe986e82-cbd9-5430-aa5d-76b40d262db4</t>
  </si>
  <si>
    <t>Journal Import 112543470:</t>
  </si>
  <si>
    <t>Payables A 23025932 112543470</t>
  </si>
  <si>
    <t>https://nww.einvoice-prod.sbs.nhs.uk:8179/invoicepdf/ba71b107-c7c3-5d94-b871-3ce036124d26</t>
  </si>
  <si>
    <t>https://nww.einvoice-prod.sbs.nhs.uk:8179/invoicepdf/ee874b5d-3b69-5404-83f0-b803c7600744</t>
  </si>
  <si>
    <t>https://nww.einvoice-prod.sbs.nhs.uk:8179/invoicepdf/49a264f6-9fa9-5137-b5c5-f3f9da00290a</t>
  </si>
  <si>
    <t>https://nww.einvoice-prod.sbs.nhs.uk:8179/invoicepdf/fe129dab-20ab-5a7c-91f5-362d18ec9e96</t>
  </si>
  <si>
    <t>https://nww.einvoice-prod.sbs.nhs.uk:8179/invoicepdf/39e067b7-d1a6-54ef-92d7-c2d547299f76</t>
  </si>
  <si>
    <t>https://nww.einvoice-prod.sbs.nhs.uk:8179/invoicepdf/be122e9d-55b7-5273-9698-bde4a9ef09bc</t>
  </si>
  <si>
    <t>https://nww.einvoice-prod.sbs.nhs.uk:8179/invoicepdf/3a6f33fb-9ae8-5ffa-b57d-663376c404eb</t>
  </si>
  <si>
    <t>https://nww.einvoice-prod.sbs.nhs.uk:8179/invoicepdf/18068099-2ccf-5fd1-a846-7656a644e99a</t>
  </si>
  <si>
    <t>https://nww.einvoice-prod.sbs.nhs.uk:8179/invoicepdf/94722e2b-90b7-5535-a64d-609ca9225eee</t>
  </si>
  <si>
    <t>https://nww.einvoice-prod.sbs.nhs.uk:8179/invoicepdf/165634d9-f9b0-508d-ae72-c6a39660bea6</t>
  </si>
  <si>
    <t>https://nww.einvoice-prod.sbs.nhs.uk:8179/invoicepdf/f67f521c-8bb8-56f3-a96d-348578901727</t>
  </si>
  <si>
    <t>https://nww.einvoice-prod.sbs.nhs.uk:8179/invoicepdf/acbdd7bc-3ea1-55c2-b790-fe1d67152eb3</t>
  </si>
  <si>
    <t>Journal Import 112588473:</t>
  </si>
  <si>
    <t>Payables A 23037696 112588473</t>
  </si>
  <si>
    <t>https://nww.einvoice-prod.sbs.nhs.uk:8179/invoicepdf/de9c2fa2-c17c-5be9-bc89-607c4879313f</t>
  </si>
  <si>
    <t>https://nww.einvoice-prod.sbs.nhs.uk:8179/invoicepdf/d9f544b4-235a-50c3-9ce5-b3c49487be46</t>
  </si>
  <si>
    <t>https://nww.einvoice-prod.sbs.nhs.uk:8179/invoicepdf/852b39c4-7140-57f4-a088-651fe72169da</t>
  </si>
  <si>
    <t>https://nww.einvoice-prod.sbs.nhs.uk:8179/invoicepdf/6290ea41-530d-5dbe-84fd-5e141fff21a6</t>
  </si>
  <si>
    <t>https://nww.einvoice-prod.sbs.nhs.uk:8179/invoicepdf/22f2bf41-5c6b-52dd-9621-028c789c8a36</t>
  </si>
  <si>
    <t>https://nww.einvoice-prod.sbs.nhs.uk:8179/invoicepdf/b5b95eab-9cfc-59fc-9211-8590364c5257</t>
  </si>
  <si>
    <t>https://nww.einvoice-prod.sbs.nhs.uk:8179/invoicepdf/31eb3d4a-0d8e-56ed-8cee-2432c214e66d</t>
  </si>
  <si>
    <t>https://nww.einvoice-prod.sbs.nhs.uk:8179/invoicepdf/31a06d06-5a5e-5b89-9010-231e94034004</t>
  </si>
  <si>
    <t>https://nww.einvoice-prod.sbs.nhs.uk:8179/invoicepdf/47c82c4a-baec-50b3-9bdb-193359a52652</t>
  </si>
  <si>
    <t>https://nww.einvoice-prod.sbs.nhs.uk:8179/invoicepdf/09f33749-a8e2-53ac-a1c9-2ec12588b2d4</t>
  </si>
  <si>
    <t>Journal Import 113041992:</t>
  </si>
  <si>
    <t>Payables A 23119738 113041992</t>
  </si>
  <si>
    <t>https://nww.einvoice-prod.sbs.nhs.uk:8179/invoicepdf/dd9fb383-65f3-5025-99f6-31a859f6d818</t>
  </si>
  <si>
    <t>https://nww.einvoice-prod.sbs.nhs.uk:8179/invoicepdf/f071a25f-421b-55aa-bef2-ac2bd88049c7</t>
  </si>
  <si>
    <t>https://nww.einvoice-prod.sbs.nhs.uk:8179/invoicepdf/bcac3c2c-feb9-5515-a0b7-9de08fa31ab4</t>
  </si>
  <si>
    <t>https://nww.einvoice-prod.sbs.nhs.uk:8179/invoicepdf/95111477-c621-5063-851f-0283d94ae9a8</t>
  </si>
  <si>
    <t>https://nww.einvoice-prod.sbs.nhs.uk:8179/invoicepdf/f71f751d-2cae-5a89-8e7f-18f960ce5654</t>
  </si>
  <si>
    <t>Journal Import 113090366:</t>
  </si>
  <si>
    <t>Payables A 23126847 113090366</t>
  </si>
  <si>
    <t>https://nww.einvoice-prod.sbs.nhs.uk:8179/invoicepdf/7de55e4c-d7d8-5317-81aa-3086a38a982b</t>
  </si>
  <si>
    <t>https://nww.einvoice-prod.sbs.nhs.uk:8179/invoicepdf/01b150ae-4d24-57f2-b4aa-28d595725b8a</t>
  </si>
  <si>
    <t>https://nww.einvoice-prod.sbs.nhs.uk:8179/invoicepdf/eb8ab691-c335-5caa-afe5-a65f6f1351f4</t>
  </si>
  <si>
    <t>https://nww.einvoice-prod.sbs.nhs.uk:8179/invoicepdf/89015e3d-d230-5c97-a67d-bbcfe1010e0f</t>
  </si>
  <si>
    <t>https://nww.einvoice-prod.sbs.nhs.uk:8179/invoicepdf/707a3559-95d7-5067-bff0-02fe832dec14</t>
  </si>
  <si>
    <t>Journal Import 113461758:</t>
  </si>
  <si>
    <t>Payables A 23207264 113461758</t>
  </si>
  <si>
    <t>KENINGTONS LLP</t>
  </si>
  <si>
    <t>http://nww.docserv.wyss.nhs.uk/synergyiim/dist/?val=4442192_17732282_20220318115711</t>
  </si>
  <si>
    <t>Capsticks - Property/legal Invoices for April 2022</t>
  </si>
  <si>
    <t>Capsticks - Property/legal Invoices for February 2022</t>
  </si>
  <si>
    <t>Estates Management Service  Licence Renewal</t>
  </si>
  <si>
    <t>Spreadsheet A 23248080 113641625</t>
  </si>
  <si>
    <t>RYD FIN CAM 2122 12 011 Accrual GBP</t>
  </si>
  <si>
    <t>7310;Accrue Estates Legal Costs M12 Mar-22</t>
  </si>
  <si>
    <t>Reverses "RYD FIN CAM 2122 11 010 Accrual GBP" journal entry of "Spreadsheet A 22987330 112339657" batch from "FEB-22".</t>
  </si>
  <si>
    <t>Reverses "RYD FIN CAM 2122 11 010 Accrual GBP"09-MAR-22 17:42:39 - 112583061</t>
  </si>
  <si>
    <t>Reverses "RYD FIN CAM 2122 11 010 Accrual GBP"09-MAR-2022 17:42:39</t>
  </si>
  <si>
    <t>Updated:</t>
  </si>
  <si>
    <t>Agrees with SECAmb Finance Pack, for FBP1 area</t>
  </si>
  <si>
    <t>David Ruiz-Celada</t>
  </si>
  <si>
    <t>Planning and Business Development Directorate</t>
  </si>
  <si>
    <t>Planning and Business Development</t>
  </si>
  <si>
    <t>Finance Lead/FBP</t>
  </si>
  <si>
    <t>No. of Cost Centres
Not incl Redundant</t>
  </si>
  <si>
    <t>Kevin Steer</t>
  </si>
  <si>
    <t>Graham Petts</t>
  </si>
  <si>
    <t>Kevan Burns</t>
  </si>
  <si>
    <t>Sub Directorate</t>
  </si>
  <si>
    <t>New Directorate</t>
  </si>
  <si>
    <t>Finance Lead</t>
  </si>
  <si>
    <t>Budget Holder</t>
  </si>
  <si>
    <t>Yemi Philips</t>
  </si>
  <si>
    <t>Mark Jetten</t>
  </si>
  <si>
    <t>Dead</t>
  </si>
  <si>
    <t>From Pack</t>
  </si>
  <si>
    <t>Subjective Codes &amp; Descriptions</t>
  </si>
  <si>
    <t>Cost Centre Code</t>
  </si>
  <si>
    <t>Cost Centre Description</t>
  </si>
  <si>
    <t>Finance Lead / FBP</t>
  </si>
  <si>
    <t>Segmentation</t>
  </si>
  <si>
    <t>Dir Code</t>
  </si>
  <si>
    <t>Active CC?</t>
  </si>
  <si>
    <t>Dead Value</t>
  </si>
  <si>
    <t>Budget Manager</t>
  </si>
  <si>
    <t>Business Support Manager</t>
  </si>
  <si>
    <t>Director</t>
  </si>
  <si>
    <t>Subj</t>
  </si>
  <si>
    <t>Desc</t>
  </si>
  <si>
    <t>Balance Sheet</t>
  </si>
  <si>
    <t>Philip Astell</t>
  </si>
  <si>
    <t>-</t>
  </si>
  <si>
    <t>Other</t>
  </si>
  <si>
    <t>BAL</t>
  </si>
  <si>
    <t>4025</t>
  </si>
  <si>
    <t>NHS England Income</t>
  </si>
  <si>
    <t>099999</t>
  </si>
  <si>
    <t>ERROR SUSPENSE</t>
  </si>
  <si>
    <t>Redundant Cost Centres</t>
  </si>
  <si>
    <t>DOA</t>
  </si>
  <si>
    <t>Corporate Expenditure</t>
  </si>
  <si>
    <t>#N/A</t>
  </si>
  <si>
    <t>4027</t>
  </si>
  <si>
    <t>NHS England Income Non Contracted</t>
  </si>
  <si>
    <t>E35000</t>
  </si>
  <si>
    <t>Trust Board</t>
  </si>
  <si>
    <t>Peter Lee</t>
  </si>
  <si>
    <t>Chief Executive Office</t>
  </si>
  <si>
    <t>STAD</t>
  </si>
  <si>
    <t>CEO</t>
  </si>
  <si>
    <t>Trust Board &amp; Exec Directors</t>
  </si>
  <si>
    <t>Philip Astle</t>
  </si>
  <si>
    <t>4050</t>
  </si>
  <si>
    <t>CCG Income</t>
  </si>
  <si>
    <t>4053</t>
  </si>
  <si>
    <t>CCG Income Other</t>
  </si>
  <si>
    <t>E35010</t>
  </si>
  <si>
    <t>CEO Office</t>
  </si>
  <si>
    <t>4102</t>
  </si>
  <si>
    <t>NHS Other</t>
  </si>
  <si>
    <t>E35020</t>
  </si>
  <si>
    <t>Exec Directors</t>
  </si>
  <si>
    <t>4340</t>
  </si>
  <si>
    <t>Clinical Excellence Awards</t>
  </si>
  <si>
    <t>E35025</t>
  </si>
  <si>
    <t>111 Project due diligence</t>
  </si>
  <si>
    <t>4500</t>
  </si>
  <si>
    <t>RTA Income</t>
  </si>
  <si>
    <t>E35030</t>
  </si>
  <si>
    <t>Communications, Involve &amp; Engage</t>
  </si>
  <si>
    <t>Janine Compton</t>
  </si>
  <si>
    <t>4524</t>
  </si>
  <si>
    <t>Priv use of NHS Facil Rev</t>
  </si>
  <si>
    <t>E35040</t>
  </si>
  <si>
    <t>Executive Support</t>
  </si>
  <si>
    <t>4555</t>
  </si>
  <si>
    <t>R&amp;D Revenue</t>
  </si>
  <si>
    <t>Matt Webb</t>
  </si>
  <si>
    <t>Finance</t>
  </si>
  <si>
    <t>URG</t>
  </si>
  <si>
    <t>Jane Spencer</t>
  </si>
  <si>
    <t>Judith Ward</t>
  </si>
  <si>
    <t>Quality &amp; Safety Management and other CC</t>
  </si>
  <si>
    <t>Quality &amp; Safety</t>
  </si>
  <si>
    <t>4562</t>
  </si>
  <si>
    <t>LDA Income</t>
  </si>
  <si>
    <t>David Hammond</t>
  </si>
  <si>
    <t>Finance Management</t>
  </si>
  <si>
    <t>FDM</t>
  </si>
  <si>
    <t>Justine Buckingham</t>
  </si>
  <si>
    <t>4600</t>
  </si>
  <si>
    <t>Other Grants Revenue</t>
  </si>
  <si>
    <t>E35110</t>
  </si>
  <si>
    <t>Income</t>
  </si>
  <si>
    <t>INC</t>
  </si>
  <si>
    <t>4740</t>
  </si>
  <si>
    <t>Other Operating Rev NHS</t>
  </si>
  <si>
    <t>E35111</t>
  </si>
  <si>
    <t>A&amp;E Contract Income</t>
  </si>
  <si>
    <t>4741</t>
  </si>
  <si>
    <t>Other Operatg Rev Non NHS</t>
  </si>
  <si>
    <t>E35112</t>
  </si>
  <si>
    <t>Finance Department</t>
  </si>
  <si>
    <t>FIN</t>
  </si>
  <si>
    <t>4750</t>
  </si>
  <si>
    <t>Charitable Investment Inc</t>
  </si>
  <si>
    <t>E35113</t>
  </si>
  <si>
    <t>Finance CIPs Target</t>
  </si>
  <si>
    <t>5000</t>
  </si>
  <si>
    <t>Chairman</t>
  </si>
  <si>
    <t>E35117</t>
  </si>
  <si>
    <t>Security Management</t>
  </si>
  <si>
    <t>Rob Nicholls</t>
  </si>
  <si>
    <t>Nursing &amp; Quality</t>
  </si>
  <si>
    <t>Amjad Nazir</t>
  </si>
  <si>
    <t>5001</t>
  </si>
  <si>
    <t>Non-Executive Director</t>
  </si>
  <si>
    <t>Corporate Exp</t>
  </si>
  <si>
    <t>CEX</t>
  </si>
  <si>
    <t>5020</t>
  </si>
  <si>
    <t>Chief Executive</t>
  </si>
  <si>
    <t>Priscilla Ashun-Sarpy</t>
  </si>
  <si>
    <t>5021</t>
  </si>
  <si>
    <t>Executive Director</t>
  </si>
  <si>
    <t>E35122</t>
  </si>
  <si>
    <t>Investments</t>
  </si>
  <si>
    <t>Corporate Exp Investment</t>
  </si>
  <si>
    <t>INV</t>
  </si>
  <si>
    <t>5026</t>
  </si>
  <si>
    <t>Senior Manager Trust</t>
  </si>
  <si>
    <t>E35123</t>
  </si>
  <si>
    <t>Non Operating Expenditure</t>
  </si>
  <si>
    <t>NOE</t>
  </si>
  <si>
    <t>5027</t>
  </si>
  <si>
    <t>Senior Manager band 9</t>
  </si>
  <si>
    <t>E35124</t>
  </si>
  <si>
    <t>Reserves</t>
  </si>
  <si>
    <t>Corporate Exp Reserves</t>
  </si>
  <si>
    <t>RES</t>
  </si>
  <si>
    <t>5033</t>
  </si>
  <si>
    <t>Senior Manager Band 8A</t>
  </si>
  <si>
    <t>E35128</t>
  </si>
  <si>
    <t>Unified Recovery Plan</t>
  </si>
  <si>
    <t>Improvement and Recovery</t>
  </si>
  <si>
    <t>URP</t>
  </si>
  <si>
    <t>Redundant</t>
  </si>
  <si>
    <t>No longer used</t>
  </si>
  <si>
    <t>5034</t>
  </si>
  <si>
    <t>Senior Manager Band 8B</t>
  </si>
  <si>
    <t>E35131</t>
  </si>
  <si>
    <t>EU Exit</t>
  </si>
  <si>
    <t>Chris Stamp</t>
  </si>
  <si>
    <t>Specialist Operations</t>
  </si>
  <si>
    <t>RSO</t>
  </si>
  <si>
    <t>Operations</t>
  </si>
  <si>
    <t>5035</t>
  </si>
  <si>
    <t>Senior Manager Band 8C</t>
  </si>
  <si>
    <t>E35132</t>
  </si>
  <si>
    <t>ARP Programme</t>
  </si>
  <si>
    <t>SAM</t>
  </si>
  <si>
    <t>Redundant?</t>
  </si>
  <si>
    <t xml:space="preserve"> Sharon Gasson</t>
  </si>
  <si>
    <t>5036</t>
  </si>
  <si>
    <t>Senior Manager Band 8D</t>
  </si>
  <si>
    <t>E35133</t>
  </si>
  <si>
    <t>Mutual Aid</t>
  </si>
  <si>
    <t>5050</t>
  </si>
  <si>
    <t>Admin &amp; Clerical Band 8A</t>
  </si>
  <si>
    <t>E35134</t>
  </si>
  <si>
    <t>Covid-19</t>
  </si>
  <si>
    <t>5125</t>
  </si>
  <si>
    <t>General Practitioners</t>
  </si>
  <si>
    <t>E35136</t>
  </si>
  <si>
    <t>Military Support Mutual Aid</t>
  </si>
  <si>
    <t>5393</t>
  </si>
  <si>
    <t>Physiotherapist band 7</t>
  </si>
  <si>
    <t>E35140</t>
  </si>
  <si>
    <t>Performance and Information</t>
  </si>
  <si>
    <t>Stuart Grierson</t>
  </si>
  <si>
    <t>Planning and Business Development Mgt</t>
  </si>
  <si>
    <t>PIC</t>
  </si>
  <si>
    <t>5394</t>
  </si>
  <si>
    <t>Physiotherapist band 6</t>
  </si>
  <si>
    <t>E35141</t>
  </si>
  <si>
    <t>Performance and Predictive Analytics</t>
  </si>
  <si>
    <t>5396</t>
  </si>
  <si>
    <t>Physiotherapist band 4</t>
  </si>
  <si>
    <t>E35150</t>
  </si>
  <si>
    <t>Commissioned Contracts</t>
  </si>
  <si>
    <t>5585</t>
  </si>
  <si>
    <t>Team leader</t>
  </si>
  <si>
    <t>E35200</t>
  </si>
  <si>
    <t>HR Directorate Management</t>
  </si>
  <si>
    <t>Ali Mohammed</t>
  </si>
  <si>
    <t>HR</t>
  </si>
  <si>
    <t>WHR</t>
  </si>
  <si>
    <t>Human Resources</t>
  </si>
  <si>
    <t>Sally Parr</t>
  </si>
  <si>
    <t>5636</t>
  </si>
  <si>
    <t>Admin &amp; Clerical band 8</t>
  </si>
  <si>
    <t>E35202</t>
  </si>
  <si>
    <t>Programme Management Office (PMO)</t>
  </si>
  <si>
    <t>PMO</t>
  </si>
  <si>
    <t>Rob Nicholls/Rob Nicholls</t>
  </si>
  <si>
    <t>5637</t>
  </si>
  <si>
    <t>Admin &amp; Clerical band 7</t>
  </si>
  <si>
    <t>E35203</t>
  </si>
  <si>
    <t>200/100 Project</t>
  </si>
  <si>
    <t>Not used</t>
  </si>
  <si>
    <t>5638</t>
  </si>
  <si>
    <t>Admin &amp; Clerical band 6</t>
  </si>
  <si>
    <t>E35204</t>
  </si>
  <si>
    <t>e-Timesheets Project</t>
  </si>
  <si>
    <t>Nicky Burgess</t>
  </si>
  <si>
    <t>5639</t>
  </si>
  <si>
    <t>Admin &amp; Clerical band 5</t>
  </si>
  <si>
    <t>E35205</t>
  </si>
  <si>
    <t>International Nurses Accommodation</t>
  </si>
  <si>
    <t>5656</t>
  </si>
  <si>
    <t>Admin &amp; Clerical band 4</t>
  </si>
  <si>
    <t>E35206</t>
  </si>
  <si>
    <t>International Paramedic Recruitment</t>
  </si>
  <si>
    <t>5657</t>
  </si>
  <si>
    <t>Admin &amp; Clerical band 3</t>
  </si>
  <si>
    <t>E35207</t>
  </si>
  <si>
    <t>CATP Clinical Academic Training Programme</t>
  </si>
  <si>
    <t>5658</t>
  </si>
  <si>
    <t>Admin &amp; Clerical band 2</t>
  </si>
  <si>
    <t>E35208</t>
  </si>
  <si>
    <t>APDP Ambulance Pathway Development Programme</t>
  </si>
  <si>
    <t>Gillian Weick</t>
  </si>
  <si>
    <t>5693</t>
  </si>
  <si>
    <t>Ancillary - Catering Stff</t>
  </si>
  <si>
    <t>5741</t>
  </si>
  <si>
    <t>YTS &amp; Modern Apprentice</t>
  </si>
  <si>
    <t>5761</t>
  </si>
  <si>
    <t>Pay Reserves</t>
  </si>
  <si>
    <t>Dawn Chilcott</t>
  </si>
  <si>
    <t>5763</t>
  </si>
  <si>
    <t>Pay Savings Target</t>
  </si>
  <si>
    <t>E35213</t>
  </si>
  <si>
    <t>Organisation Development</t>
  </si>
  <si>
    <t>WOD</t>
  </si>
  <si>
    <t>Yvette Bryan</t>
  </si>
  <si>
    <t>5764</t>
  </si>
  <si>
    <t>Internal Recharge - Pay</t>
  </si>
  <si>
    <t>E35214</t>
  </si>
  <si>
    <t>VAWC Violence against Women &amp; Children</t>
  </si>
  <si>
    <t>5765</t>
  </si>
  <si>
    <t>Rechgs to-from Other NHS</t>
  </si>
  <si>
    <t>E35215</t>
  </si>
  <si>
    <t>Equality &amp; Diversity</t>
  </si>
  <si>
    <t>Asmina Islam Chowdhury</t>
  </si>
  <si>
    <t>5767</t>
  </si>
  <si>
    <t>Rech to-frm Other Non NHS</t>
  </si>
  <si>
    <t>E35216</t>
  </si>
  <si>
    <t>Employee Relations/Reward</t>
  </si>
  <si>
    <t>Karen Lavender</t>
  </si>
  <si>
    <t>5768</t>
  </si>
  <si>
    <t>Voluntary Redundancy</t>
  </si>
  <si>
    <t>E35217</t>
  </si>
  <si>
    <t>Trauma Risk Management - TRiM</t>
  </si>
  <si>
    <t>Angela Rayner</t>
  </si>
  <si>
    <t>5833</t>
  </si>
  <si>
    <t>Agency Admin &amp; Clerical</t>
  </si>
  <si>
    <t>E35230</t>
  </si>
  <si>
    <t>Health and Wellbeing</t>
  </si>
  <si>
    <t>5836</t>
  </si>
  <si>
    <t>Agency Ambulance Staff</t>
  </si>
  <si>
    <t>E35231</t>
  </si>
  <si>
    <t>Reasonable Adjustments</t>
  </si>
  <si>
    <t>5848</t>
  </si>
  <si>
    <t>Ambulance Staff Band 5</t>
  </si>
  <si>
    <t>E35232</t>
  </si>
  <si>
    <t>Funded Projects</t>
  </si>
  <si>
    <t>5849</t>
  </si>
  <si>
    <t>Ambulance Staff Band 4</t>
  </si>
  <si>
    <t>E35233</t>
  </si>
  <si>
    <t>Wellbeing - Volunteer Development Funds</t>
  </si>
  <si>
    <t>E35235</t>
  </si>
  <si>
    <t>Payroll Liaison</t>
  </si>
  <si>
    <t>5853</t>
  </si>
  <si>
    <t>Control Staff Band 7</t>
  </si>
  <si>
    <t>E35240</t>
  </si>
  <si>
    <t>Level 4 Apprenticeship AAP</t>
  </si>
  <si>
    <t>Ashley Richardson</t>
  </si>
  <si>
    <t>Clinical Education</t>
  </si>
  <si>
    <t>CED</t>
  </si>
  <si>
    <t>Medical</t>
  </si>
  <si>
    <t>5854</t>
  </si>
  <si>
    <t>Control Staff Band 6</t>
  </si>
  <si>
    <t>E35241</t>
  </si>
  <si>
    <t>Paramedic Practitioners - USE E35245</t>
  </si>
  <si>
    <t>5855</t>
  </si>
  <si>
    <t>Control Staff Band 5</t>
  </si>
  <si>
    <t>E35242</t>
  </si>
  <si>
    <t>HEEKSS B6 JD Training</t>
  </si>
  <si>
    <t>5856</t>
  </si>
  <si>
    <t>Control Staff Band 4</t>
  </si>
  <si>
    <t>E35243</t>
  </si>
  <si>
    <t>HEEKSS Advanced Paramedic</t>
  </si>
  <si>
    <t>5857</t>
  </si>
  <si>
    <t>Control Staff Band 3</t>
  </si>
  <si>
    <t>E35245</t>
  </si>
  <si>
    <t>Core Clinical Education Staff Costs</t>
  </si>
  <si>
    <t>5858</t>
  </si>
  <si>
    <t>Control Staff Band 2</t>
  </si>
  <si>
    <t>E35250</t>
  </si>
  <si>
    <t>Level 3 Apprenticeship ECSW-USE E35240</t>
  </si>
  <si>
    <t>5862</t>
  </si>
  <si>
    <t>Paramedic Practitioner</t>
  </si>
  <si>
    <t>E35255</t>
  </si>
  <si>
    <t>TtoP</t>
  </si>
  <si>
    <t>5864</t>
  </si>
  <si>
    <t>Paramedic Lead Amb person</t>
  </si>
  <si>
    <t>E35260</t>
  </si>
  <si>
    <t>CPD - USE E35245</t>
  </si>
  <si>
    <t>5865</t>
  </si>
  <si>
    <t>Paramedic</t>
  </si>
  <si>
    <t>E35265</t>
  </si>
  <si>
    <t>Personal Professional Development</t>
  </si>
  <si>
    <t>5867</t>
  </si>
  <si>
    <t>Technician</t>
  </si>
  <si>
    <t>E35266</t>
  </si>
  <si>
    <t>HEEKSS In-service B.Sc.</t>
  </si>
  <si>
    <t>5872</t>
  </si>
  <si>
    <t>Ambulatory Care Asst (2)</t>
  </si>
  <si>
    <t>E35268</t>
  </si>
  <si>
    <t>Simulation Training</t>
  </si>
  <si>
    <t>5874</t>
  </si>
  <si>
    <t>Training Officer</t>
  </si>
  <si>
    <t>E35270</t>
  </si>
  <si>
    <t>HEEKSS Student Placements</t>
  </si>
  <si>
    <t>5877</t>
  </si>
  <si>
    <t>Critical Care Paramedic</t>
  </si>
  <si>
    <t>E35271</t>
  </si>
  <si>
    <t>Driver Training</t>
  </si>
  <si>
    <t>5910</t>
  </si>
  <si>
    <t>Fleet Engineer</t>
  </si>
  <si>
    <t>E35272</t>
  </si>
  <si>
    <t>AAP and ECSW (non-apprenticeship)</t>
  </si>
  <si>
    <t>5911</t>
  </si>
  <si>
    <t>Fleet Services Manager</t>
  </si>
  <si>
    <t>E35275</t>
  </si>
  <si>
    <t>Commercial Training - DO NOT USE</t>
  </si>
  <si>
    <t>5913</t>
  </si>
  <si>
    <t>Auto Technicians</t>
  </si>
  <si>
    <t>E35276</t>
  </si>
  <si>
    <t>Level 3 ECSW (non-apprenticeship) - DO NOT USE</t>
  </si>
  <si>
    <t>5914</t>
  </si>
  <si>
    <t>Garage Assistant</t>
  </si>
  <si>
    <t>E35277</t>
  </si>
  <si>
    <t>HEEKSS funded CPD</t>
  </si>
  <si>
    <t>RYDCQ5</t>
  </si>
  <si>
    <t>7000</t>
  </si>
  <si>
    <t>Drugs</t>
  </si>
  <si>
    <t>E35278</t>
  </si>
  <si>
    <t>B.Sc. Level 6 Apprenticeship</t>
  </si>
  <si>
    <t>7002</t>
  </si>
  <si>
    <t>Vaccines</t>
  </si>
  <si>
    <t>E35280</t>
  </si>
  <si>
    <t>HEEKSS Clinical Education</t>
  </si>
  <si>
    <t>7005</t>
  </si>
  <si>
    <t>Medical Gases</t>
  </si>
  <si>
    <t>E35320</t>
  </si>
  <si>
    <t>Medical CIPs Target</t>
  </si>
  <si>
    <t>Fionna Moore</t>
  </si>
  <si>
    <t>Medical Management and Other CC</t>
  </si>
  <si>
    <t>MED</t>
  </si>
  <si>
    <t>7020</t>
  </si>
  <si>
    <t>Med &amp; Surg Equip General</t>
  </si>
  <si>
    <t>E35330</t>
  </si>
  <si>
    <t>Information Technology</t>
  </si>
  <si>
    <t>AG Carter</t>
  </si>
  <si>
    <t>Information Technology &amp; Dev</t>
  </si>
  <si>
    <t>IMT</t>
  </si>
  <si>
    <t>7021</t>
  </si>
  <si>
    <t>Med &amp; Surg Equip Disp</t>
  </si>
  <si>
    <t>E35340</t>
  </si>
  <si>
    <t>Telephones</t>
  </si>
  <si>
    <t>7026</t>
  </si>
  <si>
    <t>General Materials</t>
  </si>
  <si>
    <t>E35350</t>
  </si>
  <si>
    <t>Specialist Communications</t>
  </si>
  <si>
    <t>RYDIT5</t>
  </si>
  <si>
    <t>E35354</t>
  </si>
  <si>
    <t>EPCR Project</t>
  </si>
  <si>
    <t>7040</t>
  </si>
  <si>
    <t>Med &amp; Surg Equip Repair</t>
  </si>
  <si>
    <t>Strategy and Business Development Management</t>
  </si>
  <si>
    <t>CSD</t>
  </si>
  <si>
    <t>7071</t>
  </si>
  <si>
    <t>Equip Maint Contracts</t>
  </si>
  <si>
    <t>E35405</t>
  </si>
  <si>
    <t>External Service Developments</t>
  </si>
  <si>
    <t>7113</t>
  </si>
  <si>
    <t>Digital Hearing Aids</t>
  </si>
  <si>
    <t>E35410</t>
  </si>
  <si>
    <t>Sustainability and Transformation Plans (STPs)</t>
  </si>
  <si>
    <t>7150</t>
  </si>
  <si>
    <t>Provisions</t>
  </si>
  <si>
    <t>E35415</t>
  </si>
  <si>
    <t>CQUIN</t>
  </si>
  <si>
    <t>7152</t>
  </si>
  <si>
    <t>Vending Machine Rental</t>
  </si>
  <si>
    <t>E35420</t>
  </si>
  <si>
    <t>Corporate Governance/Corporate Services</t>
  </si>
  <si>
    <t>7154</t>
  </si>
  <si>
    <t>Hardware &amp; Crockery</t>
  </si>
  <si>
    <t>E35421</t>
  </si>
  <si>
    <t>Patient Experience</t>
  </si>
  <si>
    <t>Tammy Moorcroft/Graham Parrish</t>
  </si>
  <si>
    <t>7156</t>
  </si>
  <si>
    <t>Catering Equip Purchase</t>
  </si>
  <si>
    <t>E35424</t>
  </si>
  <si>
    <t>Foundation Trust Corporate</t>
  </si>
  <si>
    <t>7161</t>
  </si>
  <si>
    <t>Water Coolers</t>
  </si>
  <si>
    <t>E35425</t>
  </si>
  <si>
    <t>Reception</t>
  </si>
  <si>
    <t>7170</t>
  </si>
  <si>
    <t>Ext Contr Catering</t>
  </si>
  <si>
    <t>E35427</t>
  </si>
  <si>
    <t>Council of Governors</t>
  </si>
  <si>
    <t>Isobel Allen</t>
  </si>
  <si>
    <t>7171</t>
  </si>
  <si>
    <t>Ext Contr Domestics</t>
  </si>
  <si>
    <t>E35430</t>
  </si>
  <si>
    <t>Risk</t>
  </si>
  <si>
    <t>PEX</t>
  </si>
  <si>
    <t>Risk &amp; Compliance</t>
  </si>
  <si>
    <t>7173</t>
  </si>
  <si>
    <t>Ext Contr Laundry</t>
  </si>
  <si>
    <t>E35431</t>
  </si>
  <si>
    <t>Quality and Compliance</t>
  </si>
  <si>
    <t>Giles Adams</t>
  </si>
  <si>
    <t>7174</t>
  </si>
  <si>
    <t>Ext Contr Oth Hotel Srv</t>
  </si>
  <si>
    <t>E35432</t>
  </si>
  <si>
    <t>Health and Safety</t>
  </si>
  <si>
    <t>7180</t>
  </si>
  <si>
    <t>Staff Uniforms &amp; Clothing</t>
  </si>
  <si>
    <t>E35433</t>
  </si>
  <si>
    <t>Mental Health</t>
  </si>
  <si>
    <t>Gary Davies-Ebsworth</t>
  </si>
  <si>
    <t>7181</t>
  </si>
  <si>
    <t>Protective Clothing</t>
  </si>
  <si>
    <t>E35434</t>
  </si>
  <si>
    <t>QI Hub</t>
  </si>
  <si>
    <t>Emma Williams</t>
  </si>
  <si>
    <t>Operations Management</t>
  </si>
  <si>
    <t>OPS</t>
  </si>
  <si>
    <t>7191</t>
  </si>
  <si>
    <t>Cleaning Materials</t>
  </si>
  <si>
    <t>E35435</t>
  </si>
  <si>
    <t>SPA - Single Point of Access</t>
  </si>
  <si>
    <t>7220</t>
  </si>
  <si>
    <t>Printing Costs</t>
  </si>
  <si>
    <t>E35436</t>
  </si>
  <si>
    <t>Risk - Serious Incident Team</t>
  </si>
  <si>
    <t>7221</t>
  </si>
  <si>
    <t>Stationery</t>
  </si>
  <si>
    <t>E35437</t>
  </si>
  <si>
    <t>Risk - Incident Team</t>
  </si>
  <si>
    <t>7222</t>
  </si>
  <si>
    <t>Books, Journals &amp; Subscr</t>
  </si>
  <si>
    <t>E35440</t>
  </si>
  <si>
    <t>Retirement Associations</t>
  </si>
  <si>
    <t>David Wells</t>
  </si>
  <si>
    <t>7230</t>
  </si>
  <si>
    <t>Postage &amp; Carriage</t>
  </si>
  <si>
    <t>E35450</t>
  </si>
  <si>
    <t>CMS Capacity Mgmt System</t>
  </si>
  <si>
    <t>7231</t>
  </si>
  <si>
    <t>Packing &amp; Storage</t>
  </si>
  <si>
    <t>E35460</t>
  </si>
  <si>
    <t>NHS 111/IUC</t>
  </si>
  <si>
    <t>John O'Sullivan</t>
  </si>
  <si>
    <t>NHS 111</t>
  </si>
  <si>
    <t>111/IUC</t>
  </si>
  <si>
    <t>111</t>
  </si>
  <si>
    <t>Sean Daisy</t>
  </si>
  <si>
    <t>7240</t>
  </si>
  <si>
    <t>Phone Instal &amp; Maint</t>
  </si>
  <si>
    <t>111 Set-up</t>
  </si>
  <si>
    <t>1SE</t>
  </si>
  <si>
    <t>7241</t>
  </si>
  <si>
    <t>Phone Rental and Calls</t>
  </si>
  <si>
    <t>E35462</t>
  </si>
  <si>
    <t>111 Non-Clinical</t>
  </si>
  <si>
    <t>7243</t>
  </si>
  <si>
    <t>Mobile Phones</t>
  </si>
  <si>
    <t>E35470</t>
  </si>
  <si>
    <t>Quality Management</t>
  </si>
  <si>
    <t>7245</t>
  </si>
  <si>
    <t>Radio communications</t>
  </si>
  <si>
    <t>E35510</t>
  </si>
  <si>
    <t>Frequent Callers</t>
  </si>
  <si>
    <t>Kirsty Booth</t>
  </si>
  <si>
    <t>Clinical Development</t>
  </si>
  <si>
    <t>CQD</t>
  </si>
  <si>
    <t>7251</t>
  </si>
  <si>
    <t>Public Relations Expenses</t>
  </si>
  <si>
    <t>E35520</t>
  </si>
  <si>
    <t>Practice Development</t>
  </si>
  <si>
    <t>7252</t>
  </si>
  <si>
    <t>Recruitment Agency Fees</t>
  </si>
  <si>
    <t>E35530</t>
  </si>
  <si>
    <t>R&amp;D</t>
  </si>
  <si>
    <t>Julia Williams</t>
  </si>
  <si>
    <t>7253</t>
  </si>
  <si>
    <t>Staff Recruitment Advert</t>
  </si>
  <si>
    <t>E35531</t>
  </si>
  <si>
    <t>NIHR Fellowship</t>
  </si>
  <si>
    <t>7254</t>
  </si>
  <si>
    <t>DBS Checks</t>
  </si>
  <si>
    <t>E35540</t>
  </si>
  <si>
    <t>Professional Standards</t>
  </si>
  <si>
    <t>7256</t>
  </si>
  <si>
    <t>Recruitment Assessment</t>
  </si>
  <si>
    <t>E35550</t>
  </si>
  <si>
    <t>Health Records</t>
  </si>
  <si>
    <t>Nicola Brookes</t>
  </si>
  <si>
    <t>7260</t>
  </si>
  <si>
    <t>Removal Expenses</t>
  </si>
  <si>
    <t>E35560</t>
  </si>
  <si>
    <t>Clinical Pathways</t>
  </si>
  <si>
    <t>7270</t>
  </si>
  <si>
    <t>Travel &amp; Subsistence</t>
  </si>
  <si>
    <t>E35600</t>
  </si>
  <si>
    <t>Medical Management</t>
  </si>
  <si>
    <t>7271</t>
  </si>
  <si>
    <t>Excess Mileage</t>
  </si>
  <si>
    <t>E35605</t>
  </si>
  <si>
    <t>Medical Consultants</t>
  </si>
  <si>
    <t>7273</t>
  </si>
  <si>
    <t>Interview Expenses</t>
  </si>
  <si>
    <t>Adrian Hogan</t>
  </si>
  <si>
    <t>7274</t>
  </si>
  <si>
    <t>Training Travel &amp; Subs</t>
  </si>
  <si>
    <t>E35615</t>
  </si>
  <si>
    <t>Medical Consumables</t>
  </si>
  <si>
    <t>7275</t>
  </si>
  <si>
    <t>Hospitality</t>
  </si>
  <si>
    <t>E35620</t>
  </si>
  <si>
    <t>Safeguarding</t>
  </si>
  <si>
    <t>Philip Tremewan/Gareth Knowles</t>
  </si>
  <si>
    <t>7280</t>
  </si>
  <si>
    <t>Lease Cars: Contract</t>
  </si>
  <si>
    <t>E35625</t>
  </si>
  <si>
    <t>EOC Practice Development</t>
  </si>
  <si>
    <t>7282</t>
  </si>
  <si>
    <t>Fleet Veh Run Costs: Fuel</t>
  </si>
  <si>
    <t>E35630</t>
  </si>
  <si>
    <t>Medical Clinical Development</t>
  </si>
  <si>
    <t>7283</t>
  </si>
  <si>
    <t>Fleet Veh Run Costs: Oth</t>
  </si>
  <si>
    <t>E35640</t>
  </si>
  <si>
    <t>Medicines Governance</t>
  </si>
  <si>
    <t>Carole-Anne Davies-Jones/Kirsty Booth</t>
  </si>
  <si>
    <t>Medicines Supply Solution</t>
  </si>
  <si>
    <t>CGS</t>
  </si>
  <si>
    <t>7285</t>
  </si>
  <si>
    <t>Fleet Veh Maint Ext Contr</t>
  </si>
  <si>
    <t>E35641</t>
  </si>
  <si>
    <t>IPHEC</t>
  </si>
  <si>
    <t>7288</t>
  </si>
  <si>
    <t>Fleet Vehicle Leases</t>
  </si>
  <si>
    <t>E35650</t>
  </si>
  <si>
    <t>Critical Care Paramedics Management</t>
  </si>
  <si>
    <t>Dan Cody</t>
  </si>
  <si>
    <t>CCP Management</t>
  </si>
  <si>
    <t>CPM</t>
  </si>
  <si>
    <t>7291</t>
  </si>
  <si>
    <t>Vehicle Costs: Other</t>
  </si>
  <si>
    <t>E35652</t>
  </si>
  <si>
    <t>CCP East</t>
  </si>
  <si>
    <t>Critical Care Paramedics (CCPs)</t>
  </si>
  <si>
    <t>CCP</t>
  </si>
  <si>
    <t>7293</t>
  </si>
  <si>
    <t>Vehicle Leases</t>
  </si>
  <si>
    <t>7294</t>
  </si>
  <si>
    <t>Vehicle Insurance</t>
  </si>
  <si>
    <t>E35654</t>
  </si>
  <si>
    <t>CCP West</t>
  </si>
  <si>
    <t>7295</t>
  </si>
  <si>
    <t>Taxi &amp; Other Vehicle Hire</t>
  </si>
  <si>
    <t>7300</t>
  </si>
  <si>
    <t>Training Expenses</t>
  </si>
  <si>
    <t>E35656</t>
  </si>
  <si>
    <t>Critical Care Transfer Service</t>
  </si>
  <si>
    <t>RYDCG5</t>
  </si>
  <si>
    <t>7301</t>
  </si>
  <si>
    <t>Training Materials</t>
  </si>
  <si>
    <t>E35660</t>
  </si>
  <si>
    <t>Clinical Audit</t>
  </si>
  <si>
    <t>7302</t>
  </si>
  <si>
    <t>Conferences and Seminars</t>
  </si>
  <si>
    <t>E35700</t>
  </si>
  <si>
    <t>Oharon Gasson</t>
  </si>
  <si>
    <t>7307</t>
  </si>
  <si>
    <t>Course Fees</t>
  </si>
  <si>
    <t>E35710</t>
  </si>
  <si>
    <t>Education and Development Management</t>
  </si>
  <si>
    <t>E35740</t>
  </si>
  <si>
    <t>Ed &amp; Training Commercial</t>
  </si>
  <si>
    <t>E35760</t>
  </si>
  <si>
    <t>Clinical Gov &amp; Research</t>
  </si>
  <si>
    <t>Fleet</t>
  </si>
  <si>
    <t>FLE</t>
  </si>
  <si>
    <t>E35900</t>
  </si>
  <si>
    <t>Capital Estates?</t>
  </si>
  <si>
    <t>EST</t>
  </si>
  <si>
    <t>Paul Ranson</t>
  </si>
  <si>
    <t>Sharon Gasson</t>
  </si>
  <si>
    <t>7311</t>
  </si>
  <si>
    <t>Net Bank Charges</t>
  </si>
  <si>
    <t>E35911</t>
  </si>
  <si>
    <t>Fleet Maintenance</t>
  </si>
  <si>
    <t>Robert Martin</t>
  </si>
  <si>
    <t>7312</t>
  </si>
  <si>
    <t>Security Payments</t>
  </si>
  <si>
    <t>E35912</t>
  </si>
  <si>
    <t>Fleet Maintenance - Non Pay</t>
  </si>
  <si>
    <t>7315</t>
  </si>
  <si>
    <t>Interpreting services</t>
  </si>
  <si>
    <t>E35915</t>
  </si>
  <si>
    <t>Operations Support Desk</t>
  </si>
  <si>
    <t>Production</t>
  </si>
  <si>
    <t>PRD</t>
  </si>
  <si>
    <t>7316</t>
  </si>
  <si>
    <t>Insurance Costs</t>
  </si>
  <si>
    <t>E35920</t>
  </si>
  <si>
    <t>Procurement</t>
  </si>
  <si>
    <t>PRO</t>
  </si>
  <si>
    <t>7317</t>
  </si>
  <si>
    <t>CNST contributions</t>
  </si>
  <si>
    <t>E35925</t>
  </si>
  <si>
    <t>Logistics</t>
  </si>
  <si>
    <t>LOG</t>
  </si>
  <si>
    <t>7319</t>
  </si>
  <si>
    <t>Meeting expense/Room Hire</t>
  </si>
  <si>
    <t>Estates</t>
  </si>
  <si>
    <t>7320</t>
  </si>
  <si>
    <t>Electricity</t>
  </si>
  <si>
    <t>E35953</t>
  </si>
  <si>
    <t>Estates - Redhill Op Unit</t>
  </si>
  <si>
    <t>7321</t>
  </si>
  <si>
    <t>Gas</t>
  </si>
  <si>
    <t>MRC</t>
  </si>
  <si>
    <t>7322</t>
  </si>
  <si>
    <t>Water</t>
  </si>
  <si>
    <t>E36000</t>
  </si>
  <si>
    <t>7323</t>
  </si>
  <si>
    <t>Sewerage</t>
  </si>
  <si>
    <t>E36001</t>
  </si>
  <si>
    <t>Neonatal Transfers</t>
  </si>
  <si>
    <t>7330</t>
  </si>
  <si>
    <t>Rates</t>
  </si>
  <si>
    <t>E36002</t>
  </si>
  <si>
    <t>IBIS</t>
  </si>
  <si>
    <t>7331</t>
  </si>
  <si>
    <t>Rent</t>
  </si>
  <si>
    <t>E36003</t>
  </si>
  <si>
    <t>Body Worn Cameras</t>
  </si>
  <si>
    <t>7334</t>
  </si>
  <si>
    <t>Service Charge</t>
  </si>
  <si>
    <t>E36005</t>
  </si>
  <si>
    <t>Operations Training - East</t>
  </si>
  <si>
    <t>7336</t>
  </si>
  <si>
    <t>Fines and Penalties</t>
  </si>
  <si>
    <t>E36006</t>
  </si>
  <si>
    <t>Operations Recruits - East</t>
  </si>
  <si>
    <t>East Operating Units</t>
  </si>
  <si>
    <t>EOU</t>
  </si>
  <si>
    <t>7337</t>
  </si>
  <si>
    <t>Clinical Assessment Service (CAS)</t>
  </si>
  <si>
    <t>Clinical Assessment Team</t>
  </si>
  <si>
    <t>CAT</t>
  </si>
  <si>
    <t>Scott Thowney</t>
  </si>
  <si>
    <t>7340</t>
  </si>
  <si>
    <t>Contr Photocopier Rental</t>
  </si>
  <si>
    <t>E36009</t>
  </si>
  <si>
    <t>Production and Workforce Planning</t>
  </si>
  <si>
    <t>James Pavey</t>
  </si>
  <si>
    <t>Scheduling</t>
  </si>
  <si>
    <t>PSC</t>
  </si>
  <si>
    <t>7341</t>
  </si>
  <si>
    <t>Contr Refuse &amp; Clin Waste</t>
  </si>
  <si>
    <t>E36010</t>
  </si>
  <si>
    <t>Clin Scheduling - Kent</t>
  </si>
  <si>
    <t>7343</t>
  </si>
  <si>
    <t>Contr Pest Control</t>
  </si>
  <si>
    <t>E36020</t>
  </si>
  <si>
    <t>Voluntary Services</t>
  </si>
  <si>
    <t>7346</t>
  </si>
  <si>
    <t>Contr Premises Security</t>
  </si>
  <si>
    <t>E36021</t>
  </si>
  <si>
    <t>Chaplains</t>
  </si>
  <si>
    <t>7347</t>
  </si>
  <si>
    <t>Contr Other External</t>
  </si>
  <si>
    <t>E36022</t>
  </si>
  <si>
    <t>Workforce Planning</t>
  </si>
  <si>
    <t>7348</t>
  </si>
  <si>
    <t>Contr Estate Management</t>
  </si>
  <si>
    <t>E36023</t>
  </si>
  <si>
    <t>Transformation</t>
  </si>
  <si>
    <t>7350</t>
  </si>
  <si>
    <t>Furniture &amp; Fittings</t>
  </si>
  <si>
    <t>E36028</t>
  </si>
  <si>
    <t>Resilience Management</t>
  </si>
  <si>
    <t>Ian Shaw</t>
  </si>
  <si>
    <t>7351</t>
  </si>
  <si>
    <t>Office Equipment</t>
  </si>
  <si>
    <t>E36029</t>
  </si>
  <si>
    <t>HART - Gatwick Recharge</t>
  </si>
  <si>
    <t>7354</t>
  </si>
  <si>
    <t>Computer Hardware Purch</t>
  </si>
  <si>
    <t>E36030</t>
  </si>
  <si>
    <t>Contingency Planning and Resilience</t>
  </si>
  <si>
    <t>7355</t>
  </si>
  <si>
    <t>Computer Software/License</t>
  </si>
  <si>
    <t>E36031</t>
  </si>
  <si>
    <t>HART - Ashford Recharge</t>
  </si>
  <si>
    <t>7356</t>
  </si>
  <si>
    <t>Computer Network Costs</t>
  </si>
  <si>
    <t>E36032</t>
  </si>
  <si>
    <t>HART - Ashford</t>
  </si>
  <si>
    <t>Steve Carpenter</t>
  </si>
  <si>
    <t>7357</t>
  </si>
  <si>
    <t>Computer Maintenance</t>
  </si>
  <si>
    <t>E36033</t>
  </si>
  <si>
    <t>HART - Gatwick</t>
  </si>
  <si>
    <t>7358</t>
  </si>
  <si>
    <t>Info Tech Security Costs</t>
  </si>
  <si>
    <t>E36034</t>
  </si>
  <si>
    <t>CBRN</t>
  </si>
  <si>
    <t>7360</t>
  </si>
  <si>
    <t>Health &amp; Safety</t>
  </si>
  <si>
    <t>E36035</t>
  </si>
  <si>
    <t>MTFA</t>
  </si>
  <si>
    <t>7361</t>
  </si>
  <si>
    <t>Fire Safety</t>
  </si>
  <si>
    <t>E36036</t>
  </si>
  <si>
    <t>Q3 Winter Pressures</t>
  </si>
  <si>
    <t>7362</t>
  </si>
  <si>
    <t>Sustainability</t>
  </si>
  <si>
    <t>E36038</t>
  </si>
  <si>
    <t>HART Training</t>
  </si>
  <si>
    <t>7374</t>
  </si>
  <si>
    <t>Placements - Tarrif</t>
  </si>
  <si>
    <t>E36060</t>
  </si>
  <si>
    <t>Helicopter</t>
  </si>
  <si>
    <t>7380</t>
  </si>
  <si>
    <t>Grounds &amp; Garden Expenses</t>
  </si>
  <si>
    <t>E36062</t>
  </si>
  <si>
    <t>West OUMs CIP Target</t>
  </si>
  <si>
    <t>Andy Rowe</t>
  </si>
  <si>
    <t>West Operating Units</t>
  </si>
  <si>
    <t>WOU</t>
  </si>
  <si>
    <t>7384</t>
  </si>
  <si>
    <t>Minor Works</t>
  </si>
  <si>
    <t>7385</t>
  </si>
  <si>
    <t>Bldg/Eng Equip Maint/Rep</t>
  </si>
  <si>
    <t>E36064</t>
  </si>
  <si>
    <t>WEST OUMs</t>
  </si>
  <si>
    <t>7386</t>
  </si>
  <si>
    <t>Bldg/Eng Equip Maint Cont</t>
  </si>
  <si>
    <t>E36065</t>
  </si>
  <si>
    <t>Polegate and Hastings OU</t>
  </si>
  <si>
    <t>Rhiannon Darling</t>
  </si>
  <si>
    <t>7391</t>
  </si>
  <si>
    <t>Building Contracts</t>
  </si>
  <si>
    <t>E36070</t>
  </si>
  <si>
    <t>Ashford OU</t>
  </si>
  <si>
    <t>Claire Dowdall</t>
  </si>
  <si>
    <t>7400</t>
  </si>
  <si>
    <t>Depn of Donated Assets</t>
  </si>
  <si>
    <t>E36075</t>
  </si>
  <si>
    <t>Gatwick and Redhill OU</t>
  </si>
  <si>
    <t>Dave Hawkins</t>
  </si>
  <si>
    <t>7401</t>
  </si>
  <si>
    <t>Depn of Own/Leased Assets</t>
  </si>
  <si>
    <t>E36080</t>
  </si>
  <si>
    <t>Dartford and Medway OU</t>
  </si>
  <si>
    <t>William Bellamy</t>
  </si>
  <si>
    <t>7405</t>
  </si>
  <si>
    <t>Amortn on owned assets</t>
  </si>
  <si>
    <t>E36085</t>
  </si>
  <si>
    <t>Tangmere and Worthing OU</t>
  </si>
  <si>
    <t>Joshua Tonks</t>
  </si>
  <si>
    <t>7408</t>
  </si>
  <si>
    <t>Depn of Fin Lease Assets</t>
  </si>
  <si>
    <t>E36091</t>
  </si>
  <si>
    <t>Brighton OU</t>
  </si>
  <si>
    <t>Daniel Garratt</t>
  </si>
  <si>
    <t>7419</t>
  </si>
  <si>
    <t>LIFT Asset Charge - Land Deprn</t>
  </si>
  <si>
    <t>E36092</t>
  </si>
  <si>
    <t>Thanet OU</t>
  </si>
  <si>
    <t>Nick Keech</t>
  </si>
  <si>
    <t>7420</t>
  </si>
  <si>
    <t>Independent Sector</t>
  </si>
  <si>
    <t>E36093</t>
  </si>
  <si>
    <t>Paddock Wood OU</t>
  </si>
  <si>
    <t>Gio Mazza</t>
  </si>
  <si>
    <t>7421</t>
  </si>
  <si>
    <t>Voluntary Sector</t>
  </si>
  <si>
    <t>E36094</t>
  </si>
  <si>
    <t>Guildford OU</t>
  </si>
  <si>
    <t>7430</t>
  </si>
  <si>
    <t>External Consultancy Fees</t>
  </si>
  <si>
    <t>E36095</t>
  </si>
  <si>
    <t>Chertsey OU</t>
  </si>
  <si>
    <t>Joanna Crerar</t>
  </si>
  <si>
    <t>7431</t>
  </si>
  <si>
    <t>Staff Consultancy &amp; Suppt</t>
  </si>
  <si>
    <t>E36099</t>
  </si>
  <si>
    <t>PAS_VAS Control</t>
  </si>
  <si>
    <t>7432</t>
  </si>
  <si>
    <t>External Contractors</t>
  </si>
  <si>
    <t>E36100</t>
  </si>
  <si>
    <t>Thanet DD</t>
  </si>
  <si>
    <t>7434</t>
  </si>
  <si>
    <t>Health Promotion</t>
  </si>
  <si>
    <t>E36105</t>
  </si>
  <si>
    <t>Dartford DD</t>
  </si>
  <si>
    <t>7440</t>
  </si>
  <si>
    <t>Audit Fees: Statutory</t>
  </si>
  <si>
    <t>E36110</t>
  </si>
  <si>
    <t>Medway DD</t>
  </si>
  <si>
    <t>7441</t>
  </si>
  <si>
    <t>Audit Fees: Internal</t>
  </si>
  <si>
    <t>E36120</t>
  </si>
  <si>
    <t>Ashford DD</t>
  </si>
  <si>
    <t>7442</t>
  </si>
  <si>
    <t>Audit Fees: Ext non-stat</t>
  </si>
  <si>
    <t>E36130</t>
  </si>
  <si>
    <t>Paddock Wood DD</t>
  </si>
  <si>
    <t>7460</t>
  </si>
  <si>
    <t>Gen Losses &amp; Sp Payments</t>
  </si>
  <si>
    <t>E36140</t>
  </si>
  <si>
    <t>Polegate DD</t>
  </si>
  <si>
    <t>7480</t>
  </si>
  <si>
    <t>Other General Provisions</t>
  </si>
  <si>
    <t>E36145</t>
  </si>
  <si>
    <t>Hastings DD</t>
  </si>
  <si>
    <t>7487</t>
  </si>
  <si>
    <t>Miscellaneous Expenditure</t>
  </si>
  <si>
    <t>E36150</t>
  </si>
  <si>
    <t>Brighton DD</t>
  </si>
  <si>
    <t>7488</t>
  </si>
  <si>
    <t>Patients Travel Expenses</t>
  </si>
  <si>
    <t>E36151</t>
  </si>
  <si>
    <t>Operations Training - West</t>
  </si>
  <si>
    <t>7803</t>
  </si>
  <si>
    <t>IntRcg Prov Estates</t>
  </si>
  <si>
    <t>E36160</t>
  </si>
  <si>
    <t>Worthing DD</t>
  </si>
  <si>
    <t>7850</t>
  </si>
  <si>
    <t>Non Pay Budget Reserves</t>
  </si>
  <si>
    <t>E36161</t>
  </si>
  <si>
    <t>Operations Recruits - West</t>
  </si>
  <si>
    <t>7851</t>
  </si>
  <si>
    <t>Non Pay Savings Target</t>
  </si>
  <si>
    <t>E36165</t>
  </si>
  <si>
    <t>Tangmere DD</t>
  </si>
  <si>
    <t>7900</t>
  </si>
  <si>
    <t>Profit/Loss on Asset Disp</t>
  </si>
  <si>
    <t>E36170</t>
  </si>
  <si>
    <t>Guildford DD</t>
  </si>
  <si>
    <t>Lorna Stuart</t>
  </si>
  <si>
    <t>7901</t>
  </si>
  <si>
    <t>Dividend Payment</t>
  </si>
  <si>
    <t>E36180</t>
  </si>
  <si>
    <t>Redhill DD</t>
  </si>
  <si>
    <t>Paul Fisher</t>
  </si>
  <si>
    <t>7903</t>
  </si>
  <si>
    <t>Interest Payable</t>
  </si>
  <si>
    <t>E36185</t>
  </si>
  <si>
    <t>Gatwick DD</t>
  </si>
  <si>
    <t>7905</t>
  </si>
  <si>
    <t>I&amp;E Surplus / Deficit</t>
  </si>
  <si>
    <t>E36190</t>
  </si>
  <si>
    <t>Chertsey DD</t>
  </si>
  <si>
    <t>7910</t>
  </si>
  <si>
    <t>Foreign Currency Adjusts</t>
  </si>
  <si>
    <t>E36200</t>
  </si>
  <si>
    <t>EOC Management</t>
  </si>
  <si>
    <t>EOC</t>
  </si>
  <si>
    <t>7911</t>
  </si>
  <si>
    <t>Unwinding of Discounts</t>
  </si>
  <si>
    <t>E36201</t>
  </si>
  <si>
    <t>999 Non Clinical - Winter Pressures</t>
  </si>
  <si>
    <t>E36202</t>
  </si>
  <si>
    <t>999 Clinical - Winter Pressures</t>
  </si>
  <si>
    <t>E36210</t>
  </si>
  <si>
    <t>EOC East</t>
  </si>
  <si>
    <t>7921</t>
  </si>
  <si>
    <t>Losses on disposal of property, plant and equipment</t>
  </si>
  <si>
    <t>E36211</t>
  </si>
  <si>
    <t>EOC East EMA</t>
  </si>
  <si>
    <t>E36212</t>
  </si>
  <si>
    <t>EOC East Dispatch</t>
  </si>
  <si>
    <t>E36220</t>
  </si>
  <si>
    <t>EOC Scheduling</t>
  </si>
  <si>
    <t>E36230</t>
  </si>
  <si>
    <t>EOC West</t>
  </si>
  <si>
    <t>E36231</t>
  </si>
  <si>
    <t>EOC West EMA</t>
  </si>
  <si>
    <t>E36232</t>
  </si>
  <si>
    <t>EOC West Dispatch</t>
  </si>
  <si>
    <t>E36240</t>
  </si>
  <si>
    <t>EOC Audit</t>
  </si>
  <si>
    <t>E36250</t>
  </si>
  <si>
    <t>EOC Training</t>
  </si>
  <si>
    <t>E36260</t>
  </si>
  <si>
    <t>EOC Call Handlers</t>
  </si>
  <si>
    <t>E36270</t>
  </si>
  <si>
    <t>PTS Control</t>
  </si>
  <si>
    <t>E36280</t>
  </si>
  <si>
    <t>EOC Clinicians</t>
  </si>
  <si>
    <t>E37200</t>
  </si>
  <si>
    <t>Commercial Events</t>
  </si>
  <si>
    <t>Commercial Services &amp; Training</t>
  </si>
  <si>
    <t>CST</t>
  </si>
  <si>
    <t>E35060</t>
  </si>
  <si>
    <t>Projects</t>
  </si>
  <si>
    <t>Dead - Graham Petts</t>
  </si>
  <si>
    <t>E35101</t>
  </si>
  <si>
    <t>LT Abstract - Finance</t>
  </si>
  <si>
    <t>E35114</t>
  </si>
  <si>
    <t>Payroll</t>
  </si>
  <si>
    <t>E35125</t>
  </si>
  <si>
    <t>Flowers Corrective Payment</t>
  </si>
  <si>
    <t>Flowers</t>
  </si>
  <si>
    <t>Flowers Overtime has been paid here</t>
  </si>
  <si>
    <t>E35126</t>
  </si>
  <si>
    <t>Winter Pressures</t>
  </si>
  <si>
    <t>E35129</t>
  </si>
  <si>
    <t>Pool Costs</t>
  </si>
  <si>
    <t>E35130</t>
  </si>
  <si>
    <t>WfR Trans Costs</t>
  </si>
  <si>
    <t>E35220</t>
  </si>
  <si>
    <t>Organisational Development</t>
  </si>
  <si>
    <t>Dead - Kevan Burns</t>
  </si>
  <si>
    <t>E35300</t>
  </si>
  <si>
    <t>IM&amp;T Directorate Mgmt</t>
  </si>
  <si>
    <t>E35305</t>
  </si>
  <si>
    <t>IM&amp;T Projects Office</t>
  </si>
  <si>
    <t>E35310</t>
  </si>
  <si>
    <t>Information Management</t>
  </si>
  <si>
    <t>E35351</t>
  </si>
  <si>
    <t>Mobile Data Terminals Project</t>
  </si>
  <si>
    <t>E35423</t>
  </si>
  <si>
    <t>Canteen - Kent</t>
  </si>
  <si>
    <t>E35500</t>
  </si>
  <si>
    <t>PSI Management</t>
  </si>
  <si>
    <t>E35720</t>
  </si>
  <si>
    <t>EDUCATION &amp; TRAINING STAFF COSTS</t>
  </si>
  <si>
    <t>E35750</t>
  </si>
  <si>
    <t>NOT IN USE</t>
  </si>
  <si>
    <t>E35780</t>
  </si>
  <si>
    <t>E35905</t>
  </si>
  <si>
    <t>Operational Supp Managers</t>
  </si>
  <si>
    <t>E35910</t>
  </si>
  <si>
    <t>Fleet Management</t>
  </si>
  <si>
    <t>E35922</t>
  </si>
  <si>
    <t>Procurement - Specific Projects</t>
  </si>
  <si>
    <t>E35926</t>
  </si>
  <si>
    <t>Olympics</t>
  </si>
  <si>
    <t>E35935</t>
  </si>
  <si>
    <t>Service Developments</t>
  </si>
  <si>
    <t>E35936</t>
  </si>
  <si>
    <t>Single HQ setup costs</t>
  </si>
  <si>
    <t>E35942</t>
  </si>
  <si>
    <t>Estates - PTS</t>
  </si>
  <si>
    <t>E35943</t>
  </si>
  <si>
    <t>Estates - 111</t>
  </si>
  <si>
    <t>E35944</t>
  </si>
  <si>
    <t>Estates - Ashford Op Unit</t>
  </si>
  <si>
    <t>E35945</t>
  </si>
  <si>
    <t>Estates - Brighton Op Unit</t>
  </si>
  <si>
    <t>E35946</t>
  </si>
  <si>
    <t>Estates - Chertsey Op Unit</t>
  </si>
  <si>
    <t>E35947</t>
  </si>
  <si>
    <t>Estates - Chichester Op Unit</t>
  </si>
  <si>
    <t>E35948</t>
  </si>
  <si>
    <t>Estates - Gatwick Op Unit</t>
  </si>
  <si>
    <t>E35949</t>
  </si>
  <si>
    <t>Estates - Hastings Op Unit</t>
  </si>
  <si>
    <t>E35950</t>
  </si>
  <si>
    <t>Estates - Medway Op Unit</t>
  </si>
  <si>
    <t>E35951</t>
  </si>
  <si>
    <t>Estates - Paddock Wood Op Unit</t>
  </si>
  <si>
    <t>E35952</t>
  </si>
  <si>
    <t>Estates - Polegate Op Unit</t>
  </si>
  <si>
    <t>E35954</t>
  </si>
  <si>
    <t>Estates - Thanet Op Unit</t>
  </si>
  <si>
    <t>E35955</t>
  </si>
  <si>
    <t>Estates - Dartford Op Unit</t>
  </si>
  <si>
    <t>E35956</t>
  </si>
  <si>
    <t>Estates - Tongham Op Unit</t>
  </si>
  <si>
    <t>E35957</t>
  </si>
  <si>
    <t>Estates - Worthing Op Unit</t>
  </si>
  <si>
    <t>E35961</t>
  </si>
  <si>
    <t>Make Ready - Paddock Wood</t>
  </si>
  <si>
    <t>E35962</t>
  </si>
  <si>
    <t>Make Ready - South Kent</t>
  </si>
  <si>
    <t>E35963</t>
  </si>
  <si>
    <t>Make Ready - Brighton - main depot</t>
  </si>
  <si>
    <t>E35964</t>
  </si>
  <si>
    <t>Make Ready - Brighton - ACRP's</t>
  </si>
  <si>
    <t>E35966</t>
  </si>
  <si>
    <t>Make Ready - Polegate - main depot</t>
  </si>
  <si>
    <t>E35967</t>
  </si>
  <si>
    <t>Make Ready - Tongham - main depot</t>
  </si>
  <si>
    <t>E35968</t>
  </si>
  <si>
    <t>Make Ready - Tongham - ACRP's</t>
  </si>
  <si>
    <t>E35969</t>
  </si>
  <si>
    <t>Make Ready - Gatwick - ACRP's</t>
  </si>
  <si>
    <t>E35970</t>
  </si>
  <si>
    <t>Operational Support - Worthing</t>
  </si>
  <si>
    <t>E35971</t>
  </si>
  <si>
    <t>E35972</t>
  </si>
  <si>
    <t>Make Ready - Polegate - ACRP's</t>
  </si>
  <si>
    <t>E35973</t>
  </si>
  <si>
    <t>Make Ready - Gatwick - main depot</t>
  </si>
  <si>
    <t>E35974</t>
  </si>
  <si>
    <t>E35975</t>
  </si>
  <si>
    <t>Make Ready - Thanet - main depot</t>
  </si>
  <si>
    <t>E35976</t>
  </si>
  <si>
    <t>Make Ready - Thanet - ACRP's</t>
  </si>
  <si>
    <t>E35977</t>
  </si>
  <si>
    <t>Make Ready - Worthing</t>
  </si>
  <si>
    <t>E35978</t>
  </si>
  <si>
    <t>Make Ready - Medway</t>
  </si>
  <si>
    <t>E35979</t>
  </si>
  <si>
    <t>Make Ready - Chertsey</t>
  </si>
  <si>
    <t>E35980</t>
  </si>
  <si>
    <t>Canteen - Surrey</t>
  </si>
  <si>
    <t>E35981</t>
  </si>
  <si>
    <t>E36011</t>
  </si>
  <si>
    <t>Clin Scheduling - Sussex</t>
  </si>
  <si>
    <t>E36012</t>
  </si>
  <si>
    <t>Clin Scheduling - Surrey</t>
  </si>
  <si>
    <t>E36013</t>
  </si>
  <si>
    <t>Clin Scheduling - EOC/PTS</t>
  </si>
  <si>
    <t>E36037</t>
  </si>
  <si>
    <t>CCP SPECIALIST DEVELOPMENT</t>
  </si>
  <si>
    <t>E36040</t>
  </si>
  <si>
    <t>Call Connect</t>
  </si>
  <si>
    <t>E37000</t>
  </si>
  <si>
    <t>Non Emergency Mgmt</t>
  </si>
  <si>
    <t>E37500</t>
  </si>
  <si>
    <t>PTS Management</t>
  </si>
  <si>
    <t>E37501</t>
  </si>
  <si>
    <t>PTS Abstractions</t>
  </si>
  <si>
    <t>E37510</t>
  </si>
  <si>
    <t>E37515</t>
  </si>
  <si>
    <t>PTS Training</t>
  </si>
  <si>
    <t>E37600</t>
  </si>
  <si>
    <t>PTS - East Kent DA</t>
  </si>
  <si>
    <t>E37610</t>
  </si>
  <si>
    <t>PTS - North Kent DA</t>
  </si>
  <si>
    <t>E37620</t>
  </si>
  <si>
    <t>PTS - South Kent DA</t>
  </si>
  <si>
    <t>E37630</t>
  </si>
  <si>
    <t>PTS - The Weald DA</t>
  </si>
  <si>
    <t>E37640</t>
  </si>
  <si>
    <t>PTS - Rother DA</t>
  </si>
  <si>
    <t>E37650</t>
  </si>
  <si>
    <t>PTS - Brighton &amp; Hove DA</t>
  </si>
  <si>
    <t>E37660</t>
  </si>
  <si>
    <t>PTS - West Sussex DA</t>
  </si>
  <si>
    <t>E37665</t>
  </si>
  <si>
    <t>PTS Sussex</t>
  </si>
  <si>
    <t>E37670</t>
  </si>
  <si>
    <t>PTS - Guildford DA</t>
  </si>
  <si>
    <t>E37680</t>
  </si>
  <si>
    <t>PTS - Redhill DA</t>
  </si>
  <si>
    <t>E37690</t>
  </si>
  <si>
    <t>PTS - Chertsey DA</t>
  </si>
  <si>
    <t>E37694</t>
  </si>
  <si>
    <t>PTS Surrey</t>
  </si>
  <si>
    <t>E37695</t>
  </si>
  <si>
    <t>PTS - SASH</t>
  </si>
  <si>
    <t>E37699</t>
  </si>
  <si>
    <t>PTS A&amp;E Support</t>
  </si>
  <si>
    <t>E37700</t>
  </si>
  <si>
    <t>PTS Income</t>
  </si>
  <si>
    <t>E36050</t>
  </si>
  <si>
    <t>Paediatric Capacity Transfer Service (PCTS)</t>
  </si>
  <si>
    <t>E35463</t>
  </si>
  <si>
    <t>NHS111 Prescribing Fees</t>
  </si>
  <si>
    <t>E36081</t>
  </si>
  <si>
    <t>Dartford OU</t>
  </si>
  <si>
    <t>Cost Centre Desc</t>
  </si>
  <si>
    <t>Sub-Directorate</t>
  </si>
  <si>
    <t>Year</t>
  </si>
  <si>
    <t>2019-20</t>
  </si>
  <si>
    <t>2020-21</t>
  </si>
  <si>
    <t>2021-22</t>
  </si>
  <si>
    <t>Grand Total</t>
  </si>
  <si>
    <t>E35461 NHS 111 Set-up (Tender_Contract)</t>
  </si>
  <si>
    <t>E35005 Legal Services</t>
  </si>
  <si>
    <t>E35120 Corporate Expenses</t>
  </si>
  <si>
    <t>E36063 EAST OUMs</t>
  </si>
  <si>
    <t>E35930 Estates &amp; Facilities</t>
  </si>
  <si>
    <t>E35940 Estates - HQ and EOC</t>
  </si>
  <si>
    <t>E35941 Estates - Fleet</t>
  </si>
  <si>
    <t>E35121 Prior Year Charges</t>
  </si>
  <si>
    <t>E35400 Strategic Partnerships</t>
  </si>
  <si>
    <t>E35210 Employee Service Centre</t>
  </si>
  <si>
    <t>E35211 Employee Resourcing</t>
  </si>
  <si>
    <t>E35212 HR Advisory Team</t>
  </si>
  <si>
    <t>E35932 Response Posts</t>
  </si>
  <si>
    <t>E35960 Make Ready</t>
  </si>
  <si>
    <t>E35965 Make Ready - Chichester - main depot</t>
  </si>
  <si>
    <t>Sum of Amount (£)</t>
  </si>
  <si>
    <t>111 Set-up Total</t>
  </si>
  <si>
    <t>Chief Executive Office Total</t>
  </si>
  <si>
    <t>Corporate Exp Total</t>
  </si>
  <si>
    <t>East Operating Units Total</t>
  </si>
  <si>
    <t>Estates Total</t>
  </si>
  <si>
    <t>Finance Total</t>
  </si>
  <si>
    <t>HR Total</t>
  </si>
  <si>
    <t>Make Ready Total</t>
  </si>
  <si>
    <t>1.</t>
  </si>
  <si>
    <t>Total spend on legal services in 2019-20, 2020-21 &amp; 2021-22</t>
  </si>
  <si>
    <t>(Multiple Items)</t>
  </si>
  <si>
    <t>The names of the law firms you bought services from over that period</t>
  </si>
  <si>
    <t>2.</t>
  </si>
  <si>
    <t>Supplier Names split by Year and Cost</t>
  </si>
  <si>
    <t>The names of the law firms you bought services from over that period - by Directorate</t>
  </si>
  <si>
    <t>CHAWTON</t>
  </si>
  <si>
    <t>CHAWTON HILL</t>
  </si>
  <si>
    <t>Please note that the total above will not agree to the supplier today for the following reasons:</t>
  </si>
  <si>
    <t>Accruals, VAT Adjustments</t>
  </si>
  <si>
    <t>FOI Request:  220712</t>
  </si>
  <si>
    <t>Date:</t>
  </si>
  <si>
    <t>See below</t>
  </si>
  <si>
    <t>4.</t>
  </si>
  <si>
    <t>3.</t>
  </si>
  <si>
    <t>Total spend on legal services in 2019/20, 2020/21 and 2021/22</t>
  </si>
  <si>
    <t>A breakdown of the total spend by fees and settlement payments</t>
  </si>
  <si>
    <t>The means of procurement – e.g. a direct award, competitive tender, framework (including which framework you used), etc.</t>
  </si>
  <si>
    <t>Figures from Annual Report of settlement payments:</t>
  </si>
  <si>
    <t>£'000</t>
  </si>
  <si>
    <t>The contracts were awarded via further/ mini competition under national framework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</si>
</sst>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8" formatCode="&quot;£&quot;#,##0.00;[Red]\-&quot;£&quot;#,##0.00"/>
    <numFmt numFmtId="164" formatCode="#,##0.00_ ;[Red]\-#,##0.00\ "/>
    <numFmt numFmtId="165" formatCode="#,##0_ ;[Red]\-#,##0\ "/>
  </numFmts>
  <fonts count="14" x14ac:knownFonts="1">
    <font>
      <sz val="11"/>
      <color theme="1"/>
      <name val="Calibri"/>
      <family val="2"/>
    </font>
    <font>
      <b/>
      <sz val="11"/>
      <color theme="1"/>
      <name val="Calibri"/>
      <family val="2"/>
    </font>
    <font>
      <b/>
      <sz val="14"/>
      <color theme="1"/>
      <name val="Calibri"/>
      <family val="2"/>
    </font>
    <font>
      <sz val="11"/>
      <color theme="1"/>
      <name val="Calibri"/>
      <family val="2"/>
      <scheme val="minor"/>
    </font>
    <font>
      <b/>
      <sz val="11"/>
      <color theme="1"/>
      <name val="Calibri"/>
      <family val="2"/>
      <scheme val="minor"/>
    </font>
    <font>
      <b/>
      <sz val="11"/>
      <color rgb="FFFF0000"/>
      <name val="Calibri"/>
      <family val="2"/>
      <scheme val="minor"/>
    </font>
    <font>
      <b/>
      <sz val="11"/>
      <color theme="0"/>
      <name val="Calibri"/>
      <family val="2"/>
      <scheme val="minor"/>
    </font>
    <font>
      <i/>
      <sz val="11"/>
      <color theme="1"/>
      <name val="Calibri"/>
      <family val="2"/>
      <scheme val="minor"/>
    </font>
    <font>
      <b/>
      <sz val="12"/>
      <color rgb="FF000000"/>
      <name val="Calibri"/>
      <family val="2"/>
    </font>
    <font>
      <sz val="12"/>
      <color rgb="FF000000"/>
      <name val="Calibri"/>
      <family val="2"/>
    </font>
    <font>
      <sz val="8"/>
      <name val="Calibri"/>
      <family val="2"/>
    </font>
    <font>
      <b/>
      <sz val="12"/>
      <color rgb="FFFF0000"/>
      <name val="Calibri"/>
      <family val="2"/>
    </font>
    <font>
      <b/>
      <sz val="12"/>
      <name val="Calibri"/>
      <family val="2"/>
    </font>
    <font>
      <sz val="12"/>
      <name val="Calibri"/>
      <family val="2"/>
    </font>
  </fonts>
  <fills count="13">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0070C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cellStyleXfs>
  <cellXfs count="71">
    <xf numFmtId="0" fontId="0" fillId="0" borderId="0" xfId="0"/>
    <xf numFmtId="0" fontId="2" fillId="0" borderId="0" xfId="0" applyFont="1"/>
    <xf numFmtId="164" fontId="2" fillId="0" borderId="0" xfId="0" applyNumberFormat="1" applyFont="1"/>
    <xf numFmtId="0" fontId="2" fillId="0" borderId="0" xfId="0" applyFont="1" applyAlignment="1">
      <alignment horizontal="right"/>
    </xf>
    <xf numFmtId="17" fontId="2" fillId="0" borderId="0" xfId="0" applyNumberFormat="1" applyFont="1" applyAlignment="1">
      <alignment horizontal="center"/>
    </xf>
    <xf numFmtId="0" fontId="1" fillId="0" borderId="0" xfId="0" applyFont="1"/>
    <xf numFmtId="49" fontId="1" fillId="0" borderId="0" xfId="0" applyNumberFormat="1" applyFont="1"/>
    <xf numFmtId="164" fontId="1" fillId="0" borderId="0" xfId="0" applyNumberFormat="1" applyFont="1"/>
    <xf numFmtId="49" fontId="0" fillId="0" borderId="0" xfId="0" applyNumberFormat="1"/>
    <xf numFmtId="164" fontId="0" fillId="0" borderId="0" xfId="0" applyNumberFormat="1"/>
    <xf numFmtId="17" fontId="0" fillId="0" borderId="0" xfId="0" applyNumberFormat="1"/>
    <xf numFmtId="14" fontId="0" fillId="0" borderId="0" xfId="0" applyNumberFormat="1"/>
    <xf numFmtId="0" fontId="4" fillId="0" borderId="0" xfId="1" applyFont="1"/>
    <xf numFmtId="15" fontId="4" fillId="0" borderId="0" xfId="1" applyNumberFormat="1" applyFont="1" applyAlignment="1">
      <alignment horizontal="left"/>
    </xf>
    <xf numFmtId="0" fontId="5" fillId="0" borderId="0" xfId="1" applyFont="1"/>
    <xf numFmtId="0" fontId="3" fillId="0" borderId="0" xfId="1"/>
    <xf numFmtId="0" fontId="4" fillId="0" borderId="1" xfId="1" applyFont="1" applyBorder="1" applyAlignment="1">
      <alignment horizontal="center" vertical="center"/>
    </xf>
    <xf numFmtId="0" fontId="4" fillId="0" borderId="1" xfId="1" applyFont="1" applyBorder="1" applyAlignment="1">
      <alignment horizontal="center" vertical="center" wrapText="1"/>
    </xf>
    <xf numFmtId="0" fontId="4" fillId="0" borderId="0" xfId="1" applyFont="1" applyAlignment="1">
      <alignment horizontal="center"/>
    </xf>
    <xf numFmtId="0" fontId="3" fillId="0" borderId="1" xfId="1" applyBorder="1"/>
    <xf numFmtId="0" fontId="3" fillId="2" borderId="1" xfId="1" applyFill="1" applyBorder="1" applyAlignment="1">
      <alignment horizontal="center"/>
    </xf>
    <xf numFmtId="0" fontId="3" fillId="2" borderId="0" xfId="1" applyFill="1"/>
    <xf numFmtId="0" fontId="4" fillId="2" borderId="0" xfId="1" applyFont="1" applyFill="1" applyAlignment="1">
      <alignment horizontal="center"/>
    </xf>
    <xf numFmtId="15" fontId="3" fillId="0" borderId="0" xfId="1" applyNumberFormat="1"/>
    <xf numFmtId="164" fontId="4" fillId="3" borderId="0" xfId="1" applyNumberFormat="1" applyFont="1" applyFill="1" applyAlignment="1">
      <alignment horizontal="right"/>
    </xf>
    <xf numFmtId="164" fontId="3" fillId="0" borderId="0" xfId="1" applyNumberFormat="1"/>
    <xf numFmtId="0" fontId="4" fillId="4" borderId="0" xfId="1" applyFont="1" applyFill="1"/>
    <xf numFmtId="0" fontId="3" fillId="4" borderId="0" xfId="1" applyFill="1"/>
    <xf numFmtId="0" fontId="6" fillId="5" borderId="0" xfId="1" applyFont="1" applyFill="1" applyAlignment="1">
      <alignment horizontal="center" vertical="center" wrapText="1"/>
    </xf>
    <xf numFmtId="0" fontId="4" fillId="0" borderId="0" xfId="1" applyFont="1" applyAlignment="1">
      <alignment horizontal="center" vertical="center" wrapText="1"/>
    </xf>
    <xf numFmtId="0" fontId="4" fillId="4" borderId="0" xfId="1" applyFont="1" applyFill="1" applyAlignment="1">
      <alignment horizontal="center" vertical="center" wrapText="1"/>
    </xf>
    <xf numFmtId="164" fontId="3" fillId="0" borderId="0" xfId="1" applyNumberFormat="1" applyAlignment="1">
      <alignment horizontal="center"/>
    </xf>
    <xf numFmtId="0" fontId="3" fillId="6" borderId="0" xfId="1" applyFill="1"/>
    <xf numFmtId="0" fontId="3" fillId="0" borderId="0" xfId="1" applyAlignment="1">
      <alignment horizontal="center"/>
    </xf>
    <xf numFmtId="164" fontId="3" fillId="0" borderId="0" xfId="1" applyNumberFormat="1" applyAlignment="1">
      <alignment horizontal="right"/>
    </xf>
    <xf numFmtId="0" fontId="3" fillId="7" borderId="0" xfId="1" applyFill="1"/>
    <xf numFmtId="164" fontId="3" fillId="7" borderId="0" xfId="1" applyNumberFormat="1" applyFill="1" applyAlignment="1">
      <alignment horizontal="right"/>
    </xf>
    <xf numFmtId="0" fontId="3" fillId="8" borderId="0" xfId="1" applyFill="1"/>
    <xf numFmtId="164" fontId="3" fillId="8" borderId="0" xfId="1" applyNumberFormat="1" applyFill="1" applyAlignment="1">
      <alignment horizontal="right"/>
    </xf>
    <xf numFmtId="0" fontId="3" fillId="9" borderId="0" xfId="1" applyFill="1"/>
    <xf numFmtId="164" fontId="3" fillId="9" borderId="0" xfId="1" applyNumberFormat="1" applyFill="1" applyAlignment="1">
      <alignment horizontal="right"/>
    </xf>
    <xf numFmtId="49" fontId="3" fillId="8" borderId="0" xfId="1" applyNumberFormat="1" applyFill="1"/>
    <xf numFmtId="49" fontId="3" fillId="7" borderId="0" xfId="1" applyNumberFormat="1" applyFill="1"/>
    <xf numFmtId="49" fontId="3" fillId="10" borderId="0" xfId="1" applyNumberFormat="1" applyFill="1"/>
    <xf numFmtId="0" fontId="3" fillId="10" borderId="0" xfId="1" applyFill="1"/>
    <xf numFmtId="0" fontId="7" fillId="7" borderId="0" xfId="1" applyFont="1" applyFill="1"/>
    <xf numFmtId="0" fontId="3" fillId="11" borderId="0" xfId="1" applyFill="1"/>
    <xf numFmtId="0" fontId="3" fillId="12" borderId="0" xfId="1" applyFill="1"/>
    <xf numFmtId="164" fontId="3" fillId="12" borderId="0" xfId="1" applyNumberFormat="1" applyFill="1" applyAlignment="1">
      <alignment horizontal="right"/>
    </xf>
    <xf numFmtId="0" fontId="5" fillId="12" borderId="0" xfId="1" applyFont="1" applyFill="1"/>
    <xf numFmtId="49" fontId="3" fillId="0" borderId="0" xfId="1" applyNumberFormat="1"/>
    <xf numFmtId="0" fontId="8" fillId="0" borderId="0" xfId="0" applyFont="1" applyAlignment="1">
      <alignment horizontal="left" vertical="center" indent="1"/>
    </xf>
    <xf numFmtId="0" fontId="0" fillId="0" borderId="0" xfId="0" pivotButton="1"/>
    <xf numFmtId="165" fontId="0" fillId="0" borderId="0" xfId="0" applyNumberFormat="1"/>
    <xf numFmtId="0" fontId="1" fillId="0" borderId="0" xfId="0" applyFont="1" applyAlignment="1">
      <alignment horizontal="center"/>
    </xf>
    <xf numFmtId="0" fontId="1" fillId="0" borderId="0" xfId="0" quotePrefix="1" applyFont="1" applyAlignment="1">
      <alignment horizontal="center"/>
    </xf>
    <xf numFmtId="0" fontId="8" fillId="0" borderId="0" xfId="0" applyFont="1" applyAlignment="1">
      <alignment vertical="center"/>
    </xf>
    <xf numFmtId="0" fontId="9" fillId="0" borderId="0" xfId="0" applyFont="1" applyAlignment="1">
      <alignment vertical="center"/>
    </xf>
    <xf numFmtId="0" fontId="2" fillId="0" borderId="0" xfId="0" applyFont="1" applyAlignment="1">
      <alignment horizontal="left"/>
    </xf>
    <xf numFmtId="14" fontId="2" fillId="0" borderId="0" xfId="0" applyNumberFormat="1" applyFont="1" applyAlignment="1">
      <alignment horizontal="left"/>
    </xf>
    <xf numFmtId="0" fontId="11" fillId="0" borderId="0" xfId="0" applyFont="1" applyAlignment="1">
      <alignment horizontal="left" vertical="center" indent="2"/>
    </xf>
    <xf numFmtId="8" fontId="0" fillId="0" borderId="0" xfId="0" applyNumberFormat="1" applyAlignment="1">
      <alignment horizontal="center"/>
    </xf>
    <xf numFmtId="0" fontId="12" fillId="0" borderId="0" xfId="0" applyFont="1" applyAlignment="1">
      <alignment vertical="center"/>
    </xf>
    <xf numFmtId="0" fontId="0" fillId="0" borderId="0" xfId="0" applyAlignment="1">
      <alignment vertical="center"/>
    </xf>
    <xf numFmtId="0" fontId="12" fillId="0" borderId="0" xfId="0" applyFont="1" applyAlignment="1">
      <alignment horizontal="right" vertical="center"/>
    </xf>
    <xf numFmtId="6" fontId="0" fillId="0" borderId="0" xfId="0" applyNumberFormat="1" applyAlignment="1">
      <alignment horizontal="center"/>
    </xf>
    <xf numFmtId="0" fontId="13" fillId="0" borderId="0" xfId="0" applyFont="1" applyAlignment="1">
      <alignment horizontal="left" vertical="center" wrapText="1"/>
    </xf>
    <xf numFmtId="0" fontId="12" fillId="0" borderId="0" xfId="0" applyFont="1" applyAlignment="1">
      <alignment horizontal="center"/>
    </xf>
    <xf numFmtId="0" fontId="13" fillId="0" borderId="0" xfId="0" applyFont="1" applyAlignment="1">
      <alignment vertical="center"/>
    </xf>
    <xf numFmtId="0" fontId="13" fillId="0" borderId="0" xfId="0" applyFont="1"/>
    <xf numFmtId="0" fontId="13" fillId="0" borderId="0" xfId="0" applyFont="1" applyAlignment="1">
      <alignment horizontal="left" vertical="center" indent="2"/>
    </xf>
  </cellXfs>
  <cellStyles count="2">
    <cellStyle name="Normal" xfId="0" builtinId="0"/>
    <cellStyle name="Normal 2" xfId="1" xr:uid="{209D052C-BC59-411E-AC83-92956D1763A1}"/>
  </cellStyles>
  <dxfs count="22">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75124</xdr:colOff>
      <xdr:row>29</xdr:row>
      <xdr:rowOff>46952</xdr:rowOff>
    </xdr:to>
    <xdr:pic>
      <xdr:nvPicPr>
        <xdr:cNvPr id="2" name="Picture 1">
          <a:extLst>
            <a:ext uri="{FF2B5EF4-FFF2-40B4-BE49-F238E27FC236}">
              <a16:creationId xmlns:a16="http://schemas.microsoft.com/office/drawing/2014/main" id="{9C02F93E-AC20-45ED-9A1B-B4F8608393F1}"/>
            </a:ext>
          </a:extLst>
        </xdr:cNvPr>
        <xdr:cNvPicPr>
          <a:picLocks noChangeAspect="1"/>
        </xdr:cNvPicPr>
      </xdr:nvPicPr>
      <xdr:blipFill>
        <a:blip xmlns:r="http://schemas.openxmlformats.org/officeDocument/2006/relationships" r:embed="rId1"/>
        <a:stretch>
          <a:fillRect/>
        </a:stretch>
      </xdr:blipFill>
      <xdr:spPr>
        <a:xfrm>
          <a:off x="609600" y="190500"/>
          <a:ext cx="8609524" cy="5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Graham%20Petts\Documents\2017-18%20(TEMP)\M09\1718%20M09%20Journal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camb.nhs.uk\Departments\Finance\Kent\2015-16%20Month%20Ends\Month%2003\Return\Monitor%20Q1\SECOASTAMB%20Q1%201516%20Template%20&#8211;%20UPDATED%20(LINKED).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camb.nhs.uk\Departments\Finance\Kent\2015-16%20Month%20Ends\Month%2004\Returns\SECOASTAMB%201516%20M4%20%20in%20year%20reporting%20template%20(LINKED).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camb.nhs.uk\departments\Finance\Kent\Budget%20Setting%20201819\2018-19%20Submissions\2.%20Final%20Submission%2030%20Apr%2018\Final%20Submission%20-%20to%20NHSI\FPR_D_FY2018-19_M00_RYD%5e2%5e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nance/Sussex/08%20Year%2015%20-%2016/07%20October%202015/Monitor%20Return/SECOASTAMB%201516%20M7%20%20in%20year%20reporting%20template%20(to%20issue).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camb.nhs.uk\Departments\Finance\Kent\Monitor\Reporting\APR\APR%202011-12\APR%20Templates%20-%20Completed\V3%2021Jun11\SECOASTAMB%201112%20APR%20LIGHT%20financial%20plan%20return%20template%20Final%20V3%20signed%20version%20VALUES%20ONLY.xlsm"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sites/FinanceDepartment/Shared%20Documents/General/15%20Year%2022-23/FM%202022-23/FBP1%20(KB)%202022-23/2%20-%20Working%20Reports/Detailed%20Transaction%20Working%20Reports/M03%20Jun-22/CAM%20M03%20Jun-22%20Working%20Report.xlsb?25E05121" TargetMode="External"/><Relationship Id="rId1" Type="http://schemas.openxmlformats.org/officeDocument/2006/relationships/externalLinkPath" Target="file:///\\25E05121\CAM%20M03%20Jun-22%20Working%20Report.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ondon%20-%20Orgtransitionplan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aham%20Petts\AppData\Roaming\Microsoft\Excel\SECAmb%20Finance%20Pack%20M09%20WD8%2019%2001%2018%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nance/Kent/2017-18%20Month%20Ends/HR,%20Procurement,%20NHS%20111,%20CEO,%20Make%20Ready%20and%20Estates/1718/Budget%20Holder%20Reports/M4/Budget%20Holders/Estates%20M04%20Final%20v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Finance\Sussex\13%20Year%2020%20-%2021\FINANCIAL%20REPORTING\Month%2006%20-%20Sep%2020\Returns\Submission\PFR_D_FY2020-21_M06_RYD%20-%20Updat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Finance\Sussex\14%20Year%2021%20-%2022\FINANCIAL%20REPORTING%2021-22\Month%2011%20-%20Feb%2022\Returns\Submission\PFR_D_FY2021-22_M11_RYD.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camb.nhs.uk\Departments\Finance\Kent\2018-19%20Month%20Ends\Month%2011%20-%20Feb%2019\Summary%20Position\SECAmb%20Finance%20Pack%20M11%20WD8%2012%2003%2019%20v1.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FCIA3A\REV97\WCF\DATA\AWPCOM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Instructions"/>
      <sheetName val="Lookups"/>
      <sheetName val="ATCCList"/>
      <sheetName val="CCG&amp;CSU CCList"/>
      <sheetName val="Key"/>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DROP DOWN MASTER LIST"/>
      <sheetName val="Mapping"/>
      <sheetName val="For dropdown"/>
      <sheetName val="Month End Tag Dropdown Data"/>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Performance_Dashboard"/>
      <sheetName val="Validation"/>
      <sheetName val="FastData"/>
      <sheetName val="A1-A2 Mapping"/>
      <sheetName val="Reason Codes"/>
      <sheetName val="Back Sheet"/>
      <sheetName val="HIDDEN Named Lists"/>
      <sheetName val="Annex B T37 Providers"/>
      <sheetName val="OrgMapping"/>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Table_5_3_&amp;_5_43"/>
      <sheetName val="Table_5_83"/>
      <sheetName val="HES_2012-132"/>
      <sheetName val="RTT_admitted2"/>
      <sheetName val="RTT_-_non-admitted2"/>
      <sheetName val="RTT_-_incomplete2"/>
      <sheetName val="bed_occupancy2"/>
      <sheetName val="cancer_-_2_week2"/>
      <sheetName val="cancer_-_62_day2"/>
      <sheetName val="FFT-_IP2"/>
      <sheetName val="safety_thermometer2"/>
      <sheetName val="staff_sickness2"/>
      <sheetName val="Org_List2"/>
      <sheetName val="HSMR_2001_-_20122"/>
      <sheetName val="CQC_banding2"/>
      <sheetName val="PFI_Information2"/>
      <sheetName val="A&amp;E_winter_money2"/>
      <sheetName val="provider_DfT2"/>
      <sheetName val="Drop_Down_Options2"/>
      <sheetName val="Justification_list2"/>
      <sheetName val="CCG&amp;CSU_CCList2"/>
      <sheetName val="APPENDIX_N(ii)1"/>
      <sheetName val="Theme_mapping1"/>
      <sheetName val="Month_2_data1"/>
      <sheetName val="Month_3_Data1"/>
      <sheetName val="Fin_Perf_Ranking1"/>
      <sheetName val="Detail_for_AoB_tk_completion1"/>
      <sheetName val="Reason_For_Adj1"/>
      <sheetName val="STP_List1"/>
      <sheetName val="Drop_Downs1"/>
      <sheetName val="Summary_1"/>
      <sheetName val="Supplier_Lookup1"/>
      <sheetName val="Look_ups1"/>
      <sheetName val="list_options1"/>
      <sheetName val="Lookup_Values1"/>
      <sheetName val="Data_Lists1"/>
      <sheetName val="Verification_lists1"/>
      <sheetName val="DROP_DOWN_MASTER_LIST1"/>
      <sheetName val="For_dropdown1"/>
      <sheetName val="Month_End_Tag_Dropdown_Data1"/>
      <sheetName val="A1-A2_Mapping1"/>
      <sheetName val="Reason_Codes"/>
      <sheetName val="Back_Sheet"/>
      <sheetName val="HIDDEN_Named_Lists"/>
      <sheetName val="Annex_B_T37_Providers"/>
      <sheetName val="Admin_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ACCJNLM09_3"/>
      <sheetName val="ADJJNLM09_2"/>
      <sheetName val="Manual Adjuster"/>
      <sheetName val="Manual Adjuster (WTE)"/>
      <sheetName val="ACCJNLM09_2"/>
      <sheetName val="Activity (2)"/>
      <sheetName val="Sheet1"/>
      <sheetName val="Sheet3"/>
      <sheetName val="JLT"/>
      <sheetName val="ACCJNLM09_1"/>
      <sheetName val="ADJJNLM09_1"/>
      <sheetName val="OtherACC"/>
      <sheetName val="111 Month 09 Rec"/>
      <sheetName val="CQUIN 1516 Invd"/>
      <sheetName val="By CCG to Invoice"/>
      <sheetName val="Activity"/>
      <sheetName val="SpecMeas1718"/>
      <sheetName val="KCH"/>
      <sheetName val="FreqCall"/>
      <sheetName val="Lewes Dilap"/>
      <sheetName val="111 CV"/>
      <sheetName val="PTS Error"/>
      <sheetName val="ParaB6"/>
      <sheetName val="CQUIN 1617"/>
      <sheetName val="AE MR 1617"/>
      <sheetName val="1617 Settlement"/>
      <sheetName val="CQUIN 1516"/>
      <sheetName val="AE Phase"/>
      <sheetName val="HEE"/>
      <sheetName val="HEE2"/>
      <sheetName val="Salary Support"/>
      <sheetName val="STF"/>
      <sheetName val="Other"/>
      <sheetName val="CQUIN ytd adj"/>
      <sheetName val="Sheet5"/>
      <sheetName val="Sheet4"/>
    </sheetNames>
    <sheetDataSet>
      <sheetData sheetId="0">
        <row r="1">
          <cell r="A1" t="str">
            <v>No</v>
          </cell>
        </row>
        <row r="2">
          <cell r="A2" t="str">
            <v>Yes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uidance"/>
      <sheetName val="Summary"/>
      <sheetName val="SoCI"/>
      <sheetName val="SoFP"/>
      <sheetName val="SoCF"/>
      <sheetName val="Checks"/>
      <sheetName val="Variances"/>
      <sheetName val="Reserves"/>
      <sheetName val="DH Budgeting"/>
      <sheetName val="Activity"/>
      <sheetName val="Workforce"/>
      <sheetName val="CoSRR"/>
      <sheetName val="Quality Governance"/>
      <sheetName val="Elections"/>
      <sheetName val="Targets and Indicators"/>
      <sheetName val="Governance Statement"/>
      <sheetName val="Capex Reforecast Trigger"/>
      <sheetName val="Capex Reforecast"/>
      <sheetName val="Capex Declaration"/>
      <sheetName val="Data Validation"/>
      <sheetName val="Settings"/>
      <sheetName val="RangeList"/>
      <sheetName val="ChangeLog"/>
      <sheetName val="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3">
          <cell r="D23">
            <v>42460</v>
          </cell>
        </row>
      </sheetData>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uidance"/>
      <sheetName val="Summary"/>
      <sheetName val="SoCI"/>
      <sheetName val="SoFP"/>
      <sheetName val="SoCF"/>
      <sheetName val="Reserve Movements"/>
      <sheetName val="Checks"/>
      <sheetName val="CoSRR"/>
      <sheetName val="Variances"/>
      <sheetName val="DH Budgeting"/>
      <sheetName val="Workforce"/>
      <sheetName val="Activity"/>
      <sheetName val="Targets and Indicators"/>
      <sheetName val="Distressed Finance"/>
      <sheetName val="DF Detail"/>
      <sheetName val="Org Health Indicators"/>
      <sheetName val="Elections"/>
      <sheetName val="Governance Statement"/>
      <sheetName val="Capex Reforecast Trigger"/>
      <sheetName val="Capex Reforecast"/>
      <sheetName val="Capex Declaration"/>
      <sheetName val="Data Validation"/>
      <sheetName val="Settings"/>
      <sheetName val="RangeList"/>
      <sheetName val="ChangeLog"/>
      <sheetName val="Log"/>
    </sheetNames>
    <sheetDataSet>
      <sheetData sheetId="0" refreshError="1">
        <row r="24">
          <cell r="D24" t="str">
            <v>South East Coast Ambulance Service NHS Foundation Trust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6">
          <cell r="D26">
            <v>4</v>
          </cell>
        </row>
      </sheetData>
      <sheetData sheetId="25" refreshError="1"/>
      <sheetData sheetId="26" refreshError="1"/>
      <sheetData sheetId="2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Information"/>
      <sheetName val="00. Self Cert"/>
      <sheetName val="01. Summary"/>
      <sheetName val="02. Analysis"/>
      <sheetName val="03. Plan Risk Ratings"/>
      <sheetName val="SUMMARY FINANCIALS &gt;&gt;&gt;"/>
      <sheetName val="04. SoCI"/>
      <sheetName val="05. SoFP"/>
      <sheetName val="06. SoCF"/>
      <sheetName val="07. Op Inc (nature)"/>
      <sheetName val="08. Op Inc (source)"/>
      <sheetName val="09. Commissioner Plan"/>
      <sheetName val="Note to 09 - CCG Lists"/>
      <sheetName val="10. Op Ex"/>
      <sheetName val="11. Staff costs"/>
      <sheetName val="12. Staff costs detail"/>
      <sheetName val="13. SOCI Other"/>
      <sheetName val="14. RDEL Calc"/>
      <sheetName val="C+C TABS &gt;&gt;&gt;"/>
      <sheetName val="15. Capital Analysis Schemes"/>
      <sheetName val="Note to 15 - Validation info"/>
      <sheetName val="16. Limits - NHS Trusts Only"/>
      <sheetName val="17. IFRIC12PFI"/>
      <sheetName val="18. Capital Funding-GrsCpxCDEL"/>
      <sheetName val="BRIDGING TABS &gt;&gt;&gt;"/>
      <sheetName val="20. Op Inc PC Activity Bridge"/>
      <sheetName val="21. Op Inc NPC Activity Bridge"/>
      <sheetName val="22. Employee Expenses Bridge"/>
      <sheetName val="23. NonEmployee Expenses Bridge"/>
      <sheetName val="24. Non Operating Inc-Exp"/>
      <sheetName val="25. Notes to Bridges"/>
      <sheetName val="26. Bridge Summary"/>
      <sheetName val="EFFICIENCY &gt;&gt;&gt;"/>
      <sheetName val="30. Efficiency_Input"/>
      <sheetName val="31. Efficiency_Summary"/>
      <sheetName val="32. Efficiency_Analysis"/>
      <sheetName val="FLAGS+VALIDATIONS &gt;&gt;&gt;"/>
      <sheetName val="40. Flags"/>
      <sheetName val="42. Data Validation"/>
      <sheetName val="EXTERNAL SOURCES &gt;&gt;&gt;"/>
      <sheetName val="50."/>
      <sheetName val="Triangulation Data"/>
      <sheetName val="Data Lists"/>
      <sheetName val="Settings"/>
      <sheetName val="00__Self_Cert"/>
      <sheetName val="01__Summary"/>
      <sheetName val="02__Analysis"/>
      <sheetName val="03__Plan_Risk_Ratings"/>
      <sheetName val="SUMMARY_FINANCIALS_&gt;&gt;&gt;"/>
      <sheetName val="04__SoCI"/>
      <sheetName val="05__SoFP"/>
      <sheetName val="06__SoCF"/>
      <sheetName val="07__Op_Inc_(nature)"/>
      <sheetName val="08__Op_Inc_(source)"/>
      <sheetName val="09__Commissioner_Plan"/>
      <sheetName val="Note_to_09_-_CCG_Lists"/>
      <sheetName val="10__Op_Ex"/>
      <sheetName val="11__Staff_costs"/>
      <sheetName val="12__Staff_costs_detail"/>
      <sheetName val="13__SOCI_Other"/>
      <sheetName val="14__RDEL_Calc"/>
      <sheetName val="C+C_TABS_&gt;&gt;&gt;"/>
      <sheetName val="15__Capital_Analysis_Schemes"/>
      <sheetName val="Note_to_15_-_Validation_info"/>
      <sheetName val="16__Limits_-_NHS_Trusts_Only"/>
      <sheetName val="17__IFRIC12PFI"/>
      <sheetName val="18__Capital_Funding-GrsCpxCDEL"/>
      <sheetName val="BRIDGING_TABS_&gt;&gt;&gt;"/>
      <sheetName val="20__Op_Inc_PC_Activity_Bridge"/>
      <sheetName val="21__Op_Inc_NPC_Activity_Bridge"/>
      <sheetName val="22__Employee_Expenses_Bridge"/>
      <sheetName val="23__NonEmployee_Expenses_Bridge"/>
      <sheetName val="24__Non_Operating_Inc-Exp"/>
      <sheetName val="25__Notes_to_Bridges"/>
      <sheetName val="26__Bridge_Summary"/>
      <sheetName val="EFFICIENCY_&gt;&gt;&gt;"/>
      <sheetName val="30__Efficiency_Input"/>
      <sheetName val="31__Efficiency_Summary"/>
      <sheetName val="32__Efficiency_Analysis"/>
      <sheetName val="FLAGS+VALIDATIONS_&gt;&gt;&gt;"/>
      <sheetName val="40__Flags"/>
      <sheetName val="42__Data_Validation"/>
      <sheetName val="EXTERNAL_SOURCES_&gt;&gt;&gt;"/>
      <sheetName val="50_"/>
      <sheetName val="Triangulation_Data"/>
      <sheetName val="Data_Lists"/>
    </sheetNames>
    <sheetDataSet>
      <sheetData sheetId="0"/>
      <sheetData sheetId="1"/>
      <sheetData sheetId="2"/>
      <sheetData sheetId="3">
        <row r="21">
          <cell r="F21">
            <v>0</v>
          </cell>
        </row>
      </sheetData>
      <sheetData sheetId="4">
        <row r="41">
          <cell r="G41">
            <v>-80</v>
          </cell>
        </row>
      </sheetData>
      <sheetData sheetId="5"/>
      <sheetData sheetId="6">
        <row r="100">
          <cell r="F100">
            <v>2</v>
          </cell>
        </row>
      </sheetData>
      <sheetData sheetId="7"/>
      <sheetData sheetId="8">
        <row r="11">
          <cell r="F11">
            <v>208069</v>
          </cell>
        </row>
      </sheetData>
      <sheetData sheetId="9">
        <row r="25">
          <cell r="G25">
            <v>1732</v>
          </cell>
        </row>
      </sheetData>
      <sheetData sheetId="10">
        <row r="31">
          <cell r="G31">
            <v>0</v>
          </cell>
        </row>
      </sheetData>
      <sheetData sheetId="11"/>
      <sheetData sheetId="12">
        <row r="38">
          <cell r="F38">
            <v>0</v>
          </cell>
        </row>
      </sheetData>
      <sheetData sheetId="13"/>
      <sheetData sheetId="14"/>
      <sheetData sheetId="15">
        <row r="24">
          <cell r="T24">
            <v>0</v>
          </cell>
        </row>
      </sheetData>
      <sheetData sheetId="16">
        <row r="11">
          <cell r="F11">
            <v>128739</v>
          </cell>
        </row>
      </sheetData>
      <sheetData sheetId="17"/>
      <sheetData sheetId="18">
        <row r="42">
          <cell r="T42"/>
        </row>
      </sheetData>
      <sheetData sheetId="19"/>
      <sheetData sheetId="20"/>
      <sheetData sheetId="21">
        <row r="106">
          <cell r="F106">
            <v>391</v>
          </cell>
        </row>
      </sheetData>
      <sheetData sheetId="22"/>
      <sheetData sheetId="23">
        <row r="15">
          <cell r="R15">
            <v>13304</v>
          </cell>
        </row>
      </sheetData>
      <sheetData sheetId="24">
        <row r="79">
          <cell r="F79">
            <v>0</v>
          </cell>
        </row>
      </sheetData>
      <sheetData sheetId="25"/>
      <sheetData sheetId="26"/>
      <sheetData sheetId="27"/>
      <sheetData sheetId="28"/>
      <sheetData sheetId="29"/>
      <sheetData sheetId="30"/>
      <sheetData sheetId="31"/>
      <sheetData sheetId="32"/>
      <sheetData sheetId="33">
        <row r="22">
          <cell r="M22">
            <v>-12473</v>
          </cell>
        </row>
      </sheetData>
      <sheetData sheetId="34"/>
      <sheetData sheetId="35"/>
      <sheetData sheetId="36">
        <row r="68">
          <cell r="F68">
            <v>285</v>
          </cell>
        </row>
      </sheetData>
      <sheetData sheetId="37"/>
      <sheetData sheetId="38"/>
      <sheetData sheetId="39"/>
      <sheetData sheetId="40"/>
      <sheetData sheetId="41"/>
      <sheetData sheetId="42"/>
      <sheetData sheetId="43"/>
      <sheetData sheetId="44"/>
      <sheetData sheetId="45">
        <row r="23">
          <cell r="E23" t="str">
            <v>Plan</v>
          </cell>
        </row>
        <row r="30">
          <cell r="B30">
            <v>9999999</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Guidance"/>
      <sheetName val="Summary"/>
      <sheetName val="SoCI"/>
      <sheetName val="SoFP"/>
      <sheetName val="SoCF"/>
      <sheetName val="Reserve Movements"/>
      <sheetName val="Checks"/>
      <sheetName val="FSRR"/>
      <sheetName val="Variances"/>
      <sheetName val="DH Budgeting"/>
      <sheetName val="Workforce"/>
      <sheetName val="Activity"/>
      <sheetName val="Targets and Indicators"/>
      <sheetName val="Distressed Finance"/>
      <sheetName val="DF Detail"/>
      <sheetName val="Org Health Indicators"/>
      <sheetName val="Elections"/>
      <sheetName val="Governance Statement"/>
      <sheetName val="Capex Reforecast Trigger"/>
      <sheetName val="Capex Reforecast"/>
      <sheetName val="Capex Declaration"/>
      <sheetName val="Data Validation"/>
      <sheetName val="Settings"/>
      <sheetName val="RangeList"/>
      <sheetName val="ChangeLog"/>
      <sheetName val="Log"/>
    </sheetNames>
    <sheetDataSet>
      <sheetData sheetId="0"/>
      <sheetData sheetId="1"/>
      <sheetData sheetId="2"/>
      <sheetData sheetId="3"/>
      <sheetData sheetId="4">
        <row r="364">
          <cell r="BD364">
            <v>10.00672</v>
          </cell>
        </row>
      </sheetData>
      <sheetData sheetId="5">
        <row r="17">
          <cell r="BD17">
            <v>0.11099999999999999</v>
          </cell>
        </row>
      </sheetData>
      <sheetData sheetId="6">
        <row r="22">
          <cell r="BD22">
            <v>9.8529999999999998</v>
          </cell>
        </row>
      </sheetData>
      <sheetData sheetId="7"/>
      <sheetData sheetId="8"/>
      <sheetData sheetId="9">
        <row r="15">
          <cell r="AK15">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D11">
            <v>42308</v>
          </cell>
        </row>
      </sheetData>
      <sheetData sheetId="25"/>
      <sheetData sheetId="26"/>
      <sheetData sheetId="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Information"/>
      <sheetName val="Settings"/>
      <sheetName val="Activity"/>
      <sheetName val="Contracts"/>
      <sheetName val="CapEx"/>
      <sheetName val="CIPs"/>
      <sheetName val="Workforce"/>
      <sheetName val="SoCI"/>
      <sheetName val="SoFP"/>
      <sheetName val="SoCF"/>
      <sheetName val="Checks"/>
      <sheetName val="KPIs"/>
      <sheetName val="Summary"/>
      <sheetName val="PlanRiskRating"/>
      <sheetName val="Membership"/>
      <sheetName val="Governors"/>
      <sheetName val="Targets and Indicators"/>
      <sheetName val="Finance Risk Indicators"/>
      <sheetName val="Finance Declaration"/>
      <sheetName val="Board Statement"/>
      <sheetName val="Board APR Light Election"/>
      <sheetName val="PBLCalc"/>
      <sheetName val="StressRiskRating"/>
      <sheetName val="StressTest"/>
      <sheetName val="Graphs1"/>
      <sheetName val="Graphs2"/>
      <sheetName val="ChangeLog"/>
    </sheetNames>
    <sheetDataSet>
      <sheetData sheetId="0"/>
      <sheetData sheetId="1"/>
      <sheetData sheetId="2"/>
      <sheetData sheetId="3">
        <row r="11">
          <cell r="D11" t="str">
            <v>SECOASTAMB</v>
          </cell>
        </row>
        <row r="22">
          <cell r="D22">
            <v>2012</v>
          </cell>
        </row>
        <row r="45">
          <cell r="D45">
            <v>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Pivot"/>
      <sheetName val="Sheet6"/>
      <sheetName val="E35206 Income"/>
      <sheetName val="Rent Pivot"/>
      <sheetName val="E35460 Agency"/>
      <sheetName val="7330 May-22 Barclaycard"/>
      <sheetName val="Sheet2"/>
      <sheetName val="7330 Apr-22 Barclaycard"/>
      <sheetName val="Sheet4"/>
      <sheetName val="7331.F8006"/>
      <sheetName val="7331.00000"/>
      <sheetName val="7331.F8031"/>
      <sheetName val="7331.F8032"/>
      <sheetName val="7331.F8035"/>
      <sheetName val="7331.F8039"/>
      <sheetName val="7331.F8046"/>
      <sheetName val="7331.F8054"/>
      <sheetName val="7331.F8073"/>
      <sheetName val="7331.F8085"/>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PIVOT by Site Code"/>
      <sheetName val="7331 Rent"/>
      <sheetName val="7180"/>
      <sheetName val="E36022"/>
      <sheetName val="J Spencer OT"/>
      <sheetName val="-D01 7330"/>
      <sheetName val="-D01 7331"/>
      <sheetName val="F8163 £512.50"/>
      <sheetName val="Yorke"/>
      <sheetName val="Document Options"/>
      <sheetName val="NHS South Central"/>
      <sheetName val="Addition Occ Health"/>
      <sheetName val="Sheet1"/>
      <sheetName val="Sheet3"/>
      <sheetName val="Sheet5"/>
      <sheetName val="Sheet7"/>
      <sheetName val="Sheet8"/>
      <sheetName val="PIVOT"/>
      <sheetName val="TB Pivot"/>
      <sheetName val="Trans"/>
      <sheetName val="Transactions"/>
      <sheetName val="FBP1 TB"/>
      <sheetName val="Full TB"/>
      <sheetName val="New TB"/>
      <sheetName val="FBP1 - GBP"/>
      <sheetName val="FBP1 - WTE"/>
      <sheetName val="Manual Adjuster"/>
      <sheetName val="Coding for A1"/>
      <sheetName val="Lookup"/>
      <sheetName val="cc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
          <cell r="A1">
            <v>-746056.39000000013</v>
          </cell>
        </row>
        <row r="4">
          <cell r="A4" t="str">
            <v>E36200</v>
          </cell>
        </row>
        <row r="7">
          <cell r="A7" t="str">
            <v>Month:</v>
          </cell>
        </row>
        <row r="8">
          <cell r="A8" t="str">
            <v>Cost Centre Code</v>
          </cell>
        </row>
        <row r="9">
          <cell r="A9" t="str">
            <v>E35000</v>
          </cell>
        </row>
        <row r="10">
          <cell r="A10" t="str">
            <v>E35000</v>
          </cell>
        </row>
        <row r="11">
          <cell r="A11" t="str">
            <v>E35000</v>
          </cell>
        </row>
        <row r="12">
          <cell r="A12" t="str">
            <v>E35000</v>
          </cell>
        </row>
        <row r="13">
          <cell r="A13" t="str">
            <v>E35000</v>
          </cell>
        </row>
        <row r="14">
          <cell r="A14" t="str">
            <v>E35000</v>
          </cell>
        </row>
        <row r="15">
          <cell r="A15" t="str">
            <v>E35000</v>
          </cell>
        </row>
        <row r="16">
          <cell r="A16" t="str">
            <v>E35000</v>
          </cell>
        </row>
        <row r="17">
          <cell r="A17" t="str">
            <v>E35000</v>
          </cell>
        </row>
        <row r="18">
          <cell r="A18" t="str">
            <v>E35005</v>
          </cell>
        </row>
        <row r="19">
          <cell r="A19" t="str">
            <v>E35005</v>
          </cell>
        </row>
        <row r="20">
          <cell r="A20" t="str">
            <v>E35005</v>
          </cell>
        </row>
        <row r="21">
          <cell r="A21" t="str">
            <v>E35005</v>
          </cell>
        </row>
        <row r="22">
          <cell r="A22" t="str">
            <v>E35005</v>
          </cell>
        </row>
        <row r="23">
          <cell r="A23" t="str">
            <v>E35005</v>
          </cell>
        </row>
        <row r="24">
          <cell r="A24" t="str">
            <v>E35005</v>
          </cell>
        </row>
        <row r="25">
          <cell r="A25" t="str">
            <v>E35010</v>
          </cell>
        </row>
        <row r="26">
          <cell r="A26" t="str">
            <v>E35010</v>
          </cell>
        </row>
        <row r="27">
          <cell r="A27" t="str">
            <v>E35010</v>
          </cell>
        </row>
        <row r="28">
          <cell r="A28" t="str">
            <v>E35010</v>
          </cell>
        </row>
        <row r="29">
          <cell r="A29" t="str">
            <v>E35010</v>
          </cell>
        </row>
        <row r="30">
          <cell r="A30" t="str">
            <v>E35010</v>
          </cell>
        </row>
        <row r="31">
          <cell r="A31" t="str">
            <v>E35010</v>
          </cell>
        </row>
        <row r="32">
          <cell r="A32" t="str">
            <v>E35010</v>
          </cell>
        </row>
        <row r="33">
          <cell r="A33" t="str">
            <v>E35010</v>
          </cell>
        </row>
        <row r="34">
          <cell r="A34" t="str">
            <v>E35010</v>
          </cell>
        </row>
        <row r="35">
          <cell r="A35" t="str">
            <v>E35020</v>
          </cell>
        </row>
        <row r="36">
          <cell r="A36" t="str">
            <v>E35020</v>
          </cell>
        </row>
        <row r="37">
          <cell r="A37" t="str">
            <v>E35020</v>
          </cell>
        </row>
        <row r="38">
          <cell r="A38" t="str">
            <v>E35020</v>
          </cell>
        </row>
        <row r="39">
          <cell r="A39" t="str">
            <v>E35020</v>
          </cell>
        </row>
        <row r="40">
          <cell r="A40" t="str">
            <v>E35020</v>
          </cell>
        </row>
        <row r="41">
          <cell r="A41" t="str">
            <v>E35020</v>
          </cell>
        </row>
        <row r="42">
          <cell r="A42" t="str">
            <v>E35030</v>
          </cell>
        </row>
        <row r="43">
          <cell r="A43" t="str">
            <v>E35030</v>
          </cell>
        </row>
        <row r="44">
          <cell r="A44" t="str">
            <v>E35030</v>
          </cell>
        </row>
        <row r="45">
          <cell r="A45" t="str">
            <v>E35030</v>
          </cell>
        </row>
        <row r="46">
          <cell r="A46" t="str">
            <v>E35030</v>
          </cell>
        </row>
        <row r="47">
          <cell r="A47" t="str">
            <v>E35030</v>
          </cell>
        </row>
        <row r="48">
          <cell r="A48" t="str">
            <v>E35030</v>
          </cell>
        </row>
        <row r="49">
          <cell r="A49" t="str">
            <v>E35030</v>
          </cell>
        </row>
        <row r="50">
          <cell r="A50" t="str">
            <v>E35030</v>
          </cell>
        </row>
        <row r="51">
          <cell r="A51" t="str">
            <v>E35030</v>
          </cell>
        </row>
        <row r="52">
          <cell r="A52" t="str">
            <v>E35030</v>
          </cell>
        </row>
        <row r="53">
          <cell r="A53" t="str">
            <v>E35030</v>
          </cell>
        </row>
        <row r="54">
          <cell r="A54" t="str">
            <v>E35040</v>
          </cell>
        </row>
        <row r="55">
          <cell r="A55" t="str">
            <v>E35040</v>
          </cell>
        </row>
        <row r="56">
          <cell r="A56" t="str">
            <v>E35040</v>
          </cell>
        </row>
        <row r="57">
          <cell r="A57" t="str">
            <v>E35040</v>
          </cell>
        </row>
        <row r="58">
          <cell r="A58" t="str">
            <v>E35040</v>
          </cell>
        </row>
        <row r="59">
          <cell r="A59" t="str">
            <v>E35040</v>
          </cell>
        </row>
        <row r="60">
          <cell r="A60" t="str">
            <v>E35040</v>
          </cell>
        </row>
        <row r="61">
          <cell r="A61" t="str">
            <v>E35040</v>
          </cell>
        </row>
        <row r="62">
          <cell r="A62" t="str">
            <v>E35040</v>
          </cell>
        </row>
        <row r="63">
          <cell r="A63" t="str">
            <v>E35040</v>
          </cell>
        </row>
        <row r="64">
          <cell r="A64" t="str">
            <v>E35040</v>
          </cell>
        </row>
        <row r="65">
          <cell r="A65" t="str">
            <v>E35040</v>
          </cell>
        </row>
        <row r="66">
          <cell r="A66" t="str">
            <v>E35050</v>
          </cell>
        </row>
        <row r="67">
          <cell r="A67" t="str">
            <v>E35050</v>
          </cell>
        </row>
        <row r="68">
          <cell r="A68" t="str">
            <v>E35100</v>
          </cell>
        </row>
        <row r="69">
          <cell r="A69" t="str">
            <v>E35100</v>
          </cell>
        </row>
        <row r="70">
          <cell r="A70" t="str">
            <v>E35100</v>
          </cell>
        </row>
        <row r="71">
          <cell r="A71" t="str">
            <v>E35100</v>
          </cell>
        </row>
        <row r="72">
          <cell r="A72" t="str">
            <v>E35100</v>
          </cell>
        </row>
        <row r="73">
          <cell r="A73" t="str">
            <v>E35100</v>
          </cell>
        </row>
        <row r="74">
          <cell r="A74" t="str">
            <v>E35100</v>
          </cell>
        </row>
        <row r="75">
          <cell r="A75" t="str">
            <v>E35100</v>
          </cell>
        </row>
        <row r="76">
          <cell r="A76" t="str">
            <v>E35100</v>
          </cell>
        </row>
        <row r="77">
          <cell r="A77" t="str">
            <v>E35100</v>
          </cell>
        </row>
        <row r="78">
          <cell r="A78" t="str">
            <v>E35100</v>
          </cell>
        </row>
        <row r="79">
          <cell r="A79" t="str">
            <v>E35100</v>
          </cell>
        </row>
        <row r="80">
          <cell r="A80" t="str">
            <v>E35100</v>
          </cell>
        </row>
        <row r="81">
          <cell r="A81" t="str">
            <v>E35100</v>
          </cell>
        </row>
        <row r="82">
          <cell r="A82" t="str">
            <v>E35100</v>
          </cell>
        </row>
        <row r="83">
          <cell r="A83" t="str">
            <v>E35100</v>
          </cell>
        </row>
        <row r="84">
          <cell r="A84" t="str">
            <v>E35100</v>
          </cell>
        </row>
        <row r="85">
          <cell r="A85" t="str">
            <v>E35100</v>
          </cell>
        </row>
        <row r="86">
          <cell r="A86" t="str">
            <v>E35100</v>
          </cell>
        </row>
        <row r="87">
          <cell r="A87" t="str">
            <v>E35100</v>
          </cell>
        </row>
        <row r="88">
          <cell r="A88" t="str">
            <v>E35100</v>
          </cell>
        </row>
        <row r="89">
          <cell r="A89" t="str">
            <v>E35100</v>
          </cell>
        </row>
        <row r="90">
          <cell r="A90" t="str">
            <v>E35100</v>
          </cell>
        </row>
        <row r="91">
          <cell r="A91" t="str">
            <v>E35117</v>
          </cell>
        </row>
        <row r="92">
          <cell r="A92" t="str">
            <v>E35117</v>
          </cell>
        </row>
        <row r="93">
          <cell r="A93" t="str">
            <v>E35117</v>
          </cell>
        </row>
        <row r="94">
          <cell r="A94" t="str">
            <v>E35117</v>
          </cell>
        </row>
        <row r="95">
          <cell r="A95" t="str">
            <v>E35120</v>
          </cell>
        </row>
        <row r="96">
          <cell r="A96" t="str">
            <v>E35120</v>
          </cell>
        </row>
        <row r="97">
          <cell r="A97" t="str">
            <v>E35120</v>
          </cell>
        </row>
        <row r="98">
          <cell r="A98" t="str">
            <v>E35120</v>
          </cell>
        </row>
        <row r="99">
          <cell r="A99" t="str">
            <v>E35120</v>
          </cell>
        </row>
        <row r="100">
          <cell r="A100" t="str">
            <v>E35120</v>
          </cell>
        </row>
        <row r="101">
          <cell r="A101" t="str">
            <v>E35120</v>
          </cell>
        </row>
        <row r="102">
          <cell r="A102" t="str">
            <v>E35120</v>
          </cell>
        </row>
        <row r="103">
          <cell r="A103" t="str">
            <v>E35120</v>
          </cell>
        </row>
        <row r="104">
          <cell r="A104" t="str">
            <v>E35120</v>
          </cell>
        </row>
        <row r="105">
          <cell r="A105" t="str">
            <v>E35120</v>
          </cell>
        </row>
        <row r="106">
          <cell r="A106" t="str">
            <v>E35120</v>
          </cell>
        </row>
        <row r="107">
          <cell r="A107" t="str">
            <v>E35120</v>
          </cell>
        </row>
        <row r="108">
          <cell r="A108" t="str">
            <v>E35120</v>
          </cell>
        </row>
        <row r="109">
          <cell r="A109" t="str">
            <v>E35120</v>
          </cell>
        </row>
        <row r="110">
          <cell r="A110" t="str">
            <v>E35120</v>
          </cell>
        </row>
        <row r="111">
          <cell r="A111" t="str">
            <v>E35120</v>
          </cell>
        </row>
        <row r="112">
          <cell r="A112" t="str">
            <v>E35120</v>
          </cell>
        </row>
        <row r="113">
          <cell r="A113" t="str">
            <v>E35120</v>
          </cell>
        </row>
        <row r="114">
          <cell r="A114" t="str">
            <v>E35120</v>
          </cell>
        </row>
        <row r="115">
          <cell r="A115" t="str">
            <v>E35120</v>
          </cell>
        </row>
        <row r="116">
          <cell r="A116" t="str">
            <v>E35120</v>
          </cell>
        </row>
        <row r="117">
          <cell r="A117" t="str">
            <v>E35121</v>
          </cell>
        </row>
        <row r="118">
          <cell r="A118" t="str">
            <v>E35121</v>
          </cell>
        </row>
        <row r="119">
          <cell r="A119" t="str">
            <v>E35121</v>
          </cell>
        </row>
        <row r="120">
          <cell r="A120" t="str">
            <v>E35121</v>
          </cell>
        </row>
        <row r="121">
          <cell r="A121" t="str">
            <v>E35121</v>
          </cell>
        </row>
        <row r="122">
          <cell r="A122" t="str">
            <v>E35121</v>
          </cell>
        </row>
        <row r="123">
          <cell r="A123" t="str">
            <v>E35121</v>
          </cell>
        </row>
        <row r="124">
          <cell r="A124" t="str">
            <v>E35121</v>
          </cell>
        </row>
        <row r="125">
          <cell r="A125" t="str">
            <v>E35121</v>
          </cell>
        </row>
        <row r="126">
          <cell r="A126" t="str">
            <v>E35121</v>
          </cell>
        </row>
        <row r="127">
          <cell r="A127" t="str">
            <v>E35121</v>
          </cell>
        </row>
        <row r="128">
          <cell r="A128" t="str">
            <v>E35128</v>
          </cell>
        </row>
        <row r="129">
          <cell r="A129" t="str">
            <v>E35128</v>
          </cell>
        </row>
        <row r="130">
          <cell r="A130" t="str">
            <v>E35128</v>
          </cell>
        </row>
        <row r="131">
          <cell r="A131" t="str">
            <v>E35128</v>
          </cell>
        </row>
        <row r="132">
          <cell r="A132" t="str">
            <v>E35128</v>
          </cell>
        </row>
        <row r="133">
          <cell r="A133" t="str">
            <v>E35128</v>
          </cell>
        </row>
        <row r="134">
          <cell r="A134" t="str">
            <v>E35128</v>
          </cell>
        </row>
        <row r="135">
          <cell r="A135" t="str">
            <v>E35128</v>
          </cell>
        </row>
        <row r="136">
          <cell r="A136" t="str">
            <v>E35128</v>
          </cell>
        </row>
        <row r="137">
          <cell r="A137" t="str">
            <v>E35128</v>
          </cell>
        </row>
        <row r="138">
          <cell r="A138" t="str">
            <v>E35128</v>
          </cell>
        </row>
        <row r="139">
          <cell r="A139" t="str">
            <v>E35128</v>
          </cell>
        </row>
        <row r="140">
          <cell r="A140" t="str">
            <v>E35128</v>
          </cell>
        </row>
        <row r="141">
          <cell r="A141" t="str">
            <v>E35128</v>
          </cell>
        </row>
        <row r="142">
          <cell r="A142" t="str">
            <v>E35128</v>
          </cell>
        </row>
        <row r="143">
          <cell r="A143" t="str">
            <v>E35128</v>
          </cell>
        </row>
        <row r="144">
          <cell r="A144" t="str">
            <v>E35128</v>
          </cell>
        </row>
        <row r="145">
          <cell r="A145" t="str">
            <v>E35128</v>
          </cell>
        </row>
        <row r="146">
          <cell r="A146" t="str">
            <v>E35128</v>
          </cell>
        </row>
        <row r="147">
          <cell r="A147" t="str">
            <v>E35128</v>
          </cell>
        </row>
        <row r="148">
          <cell r="A148" t="str">
            <v>E35128</v>
          </cell>
        </row>
        <row r="149">
          <cell r="A149" t="str">
            <v>E35128</v>
          </cell>
        </row>
        <row r="150">
          <cell r="A150" t="str">
            <v>E35128</v>
          </cell>
        </row>
        <row r="151">
          <cell r="A151" t="str">
            <v>E35128</v>
          </cell>
        </row>
        <row r="152">
          <cell r="A152" t="str">
            <v>E35128</v>
          </cell>
        </row>
        <row r="153">
          <cell r="A153" t="str">
            <v>E35128</v>
          </cell>
        </row>
        <row r="154">
          <cell r="A154" t="str">
            <v>E35128</v>
          </cell>
        </row>
        <row r="155">
          <cell r="A155" t="str">
            <v>E35128</v>
          </cell>
        </row>
        <row r="156">
          <cell r="A156" t="str">
            <v>E35128</v>
          </cell>
        </row>
        <row r="157">
          <cell r="A157" t="str">
            <v>E35128</v>
          </cell>
        </row>
        <row r="158">
          <cell r="A158" t="str">
            <v>E35128</v>
          </cell>
        </row>
        <row r="159">
          <cell r="A159" t="str">
            <v>E35128</v>
          </cell>
        </row>
        <row r="160">
          <cell r="A160" t="str">
            <v>E35128</v>
          </cell>
        </row>
        <row r="161">
          <cell r="A161" t="str">
            <v>E35128</v>
          </cell>
        </row>
        <row r="162">
          <cell r="A162" t="str">
            <v>E35128</v>
          </cell>
        </row>
        <row r="163">
          <cell r="A163" t="str">
            <v>E35128</v>
          </cell>
        </row>
        <row r="164">
          <cell r="A164" t="str">
            <v>E35128</v>
          </cell>
        </row>
        <row r="165">
          <cell r="A165" t="str">
            <v>E35128</v>
          </cell>
        </row>
        <row r="166">
          <cell r="A166" t="str">
            <v>E35128</v>
          </cell>
        </row>
        <row r="167">
          <cell r="A167" t="str">
            <v>E35128</v>
          </cell>
        </row>
        <row r="168">
          <cell r="A168" t="str">
            <v>E35128</v>
          </cell>
        </row>
        <row r="169">
          <cell r="A169" t="str">
            <v>E35128</v>
          </cell>
        </row>
        <row r="170">
          <cell r="A170" t="str">
            <v>E35128</v>
          </cell>
        </row>
        <row r="171">
          <cell r="A171" t="str">
            <v>E35128</v>
          </cell>
        </row>
        <row r="172">
          <cell r="A172" t="str">
            <v>E35128</v>
          </cell>
        </row>
        <row r="173">
          <cell r="A173" t="str">
            <v>E35128</v>
          </cell>
        </row>
        <row r="174">
          <cell r="A174" t="str">
            <v>E35128</v>
          </cell>
        </row>
        <row r="175">
          <cell r="A175" t="str">
            <v>E35128</v>
          </cell>
        </row>
        <row r="176">
          <cell r="A176" t="str">
            <v>E35128</v>
          </cell>
        </row>
        <row r="177">
          <cell r="A177" t="str">
            <v>E35128</v>
          </cell>
        </row>
        <row r="178">
          <cell r="A178" t="str">
            <v>E35140</v>
          </cell>
        </row>
        <row r="179">
          <cell r="A179" t="str">
            <v>E35140</v>
          </cell>
        </row>
        <row r="180">
          <cell r="A180" t="str">
            <v>E35140</v>
          </cell>
        </row>
        <row r="181">
          <cell r="A181" t="str">
            <v>E35140</v>
          </cell>
        </row>
        <row r="182">
          <cell r="A182" t="str">
            <v>E35140</v>
          </cell>
        </row>
        <row r="183">
          <cell r="A183" t="str">
            <v>E35140</v>
          </cell>
        </row>
        <row r="184">
          <cell r="A184" t="str">
            <v>E35140</v>
          </cell>
        </row>
        <row r="185">
          <cell r="A185" t="str">
            <v>E35140</v>
          </cell>
        </row>
        <row r="186">
          <cell r="A186" t="str">
            <v>E35140</v>
          </cell>
        </row>
        <row r="187">
          <cell r="A187" t="str">
            <v>E35140</v>
          </cell>
        </row>
        <row r="188">
          <cell r="A188" t="str">
            <v>E35140</v>
          </cell>
        </row>
        <row r="189">
          <cell r="A189" t="str">
            <v>E35140</v>
          </cell>
        </row>
        <row r="190">
          <cell r="A190" t="str">
            <v>E35140</v>
          </cell>
        </row>
        <row r="191">
          <cell r="A191" t="str">
            <v>E35140</v>
          </cell>
        </row>
        <row r="192">
          <cell r="A192" t="str">
            <v>E35141</v>
          </cell>
        </row>
        <row r="193">
          <cell r="A193" t="str">
            <v>E35141</v>
          </cell>
        </row>
        <row r="194">
          <cell r="A194" t="str">
            <v>E35141</v>
          </cell>
        </row>
        <row r="195">
          <cell r="A195" t="str">
            <v>E35141</v>
          </cell>
        </row>
        <row r="196">
          <cell r="A196" t="str">
            <v>E35141</v>
          </cell>
        </row>
        <row r="197">
          <cell r="A197" t="str">
            <v>E35141</v>
          </cell>
        </row>
        <row r="198">
          <cell r="A198" t="str">
            <v>E35141</v>
          </cell>
        </row>
        <row r="199">
          <cell r="A199" t="str">
            <v>E35200</v>
          </cell>
        </row>
        <row r="200">
          <cell r="A200" t="str">
            <v>E35200</v>
          </cell>
        </row>
        <row r="201">
          <cell r="A201" t="str">
            <v>E35200</v>
          </cell>
        </row>
        <row r="202">
          <cell r="A202" t="str">
            <v>E35200</v>
          </cell>
        </row>
        <row r="203">
          <cell r="A203" t="str">
            <v>E35200</v>
          </cell>
        </row>
        <row r="204">
          <cell r="A204" t="str">
            <v>E35200</v>
          </cell>
        </row>
        <row r="205">
          <cell r="A205" t="str">
            <v>E35200</v>
          </cell>
        </row>
        <row r="206">
          <cell r="A206" t="str">
            <v>E35200</v>
          </cell>
        </row>
        <row r="207">
          <cell r="A207" t="str">
            <v>E35200</v>
          </cell>
        </row>
        <row r="208">
          <cell r="A208" t="str">
            <v>E35200</v>
          </cell>
        </row>
        <row r="209">
          <cell r="A209" t="str">
            <v>E35200</v>
          </cell>
        </row>
        <row r="210">
          <cell r="A210" t="str">
            <v>E35200</v>
          </cell>
        </row>
        <row r="211">
          <cell r="A211" t="str">
            <v>E35200</v>
          </cell>
        </row>
        <row r="212">
          <cell r="A212" t="str">
            <v>E35200</v>
          </cell>
        </row>
        <row r="213">
          <cell r="A213" t="str">
            <v>E35200</v>
          </cell>
        </row>
        <row r="214">
          <cell r="A214" t="str">
            <v>E35200</v>
          </cell>
        </row>
        <row r="215">
          <cell r="A215" t="str">
            <v>E35200</v>
          </cell>
        </row>
        <row r="216">
          <cell r="A216" t="str">
            <v>E35202</v>
          </cell>
        </row>
        <row r="217">
          <cell r="A217" t="str">
            <v>E35202</v>
          </cell>
        </row>
        <row r="218">
          <cell r="A218" t="str">
            <v>E35202</v>
          </cell>
        </row>
        <row r="219">
          <cell r="A219" t="str">
            <v>E35202</v>
          </cell>
        </row>
        <row r="220">
          <cell r="A220" t="str">
            <v>E35204</v>
          </cell>
        </row>
        <row r="221">
          <cell r="A221" t="str">
            <v>E35204</v>
          </cell>
        </row>
        <row r="222">
          <cell r="A222" t="str">
            <v>E35206</v>
          </cell>
        </row>
        <row r="223">
          <cell r="A223" t="str">
            <v>E35206</v>
          </cell>
        </row>
        <row r="224">
          <cell r="A224" t="str">
            <v>E35206</v>
          </cell>
        </row>
        <row r="225">
          <cell r="A225" t="str">
            <v>E35206</v>
          </cell>
        </row>
        <row r="226">
          <cell r="A226" t="str">
            <v>E35206</v>
          </cell>
        </row>
        <row r="227">
          <cell r="A227" t="str">
            <v>E35206</v>
          </cell>
        </row>
        <row r="228">
          <cell r="A228" t="str">
            <v>E35210</v>
          </cell>
        </row>
        <row r="229">
          <cell r="A229" t="str">
            <v>E35210</v>
          </cell>
        </row>
        <row r="230">
          <cell r="A230" t="str">
            <v>E35210</v>
          </cell>
        </row>
        <row r="231">
          <cell r="A231" t="str">
            <v>E35210</v>
          </cell>
        </row>
        <row r="232">
          <cell r="A232" t="str">
            <v>E35210</v>
          </cell>
        </row>
        <row r="233">
          <cell r="A233" t="str">
            <v>E35210</v>
          </cell>
        </row>
        <row r="234">
          <cell r="A234" t="str">
            <v>E35210</v>
          </cell>
        </row>
        <row r="235">
          <cell r="A235" t="str">
            <v>E35210</v>
          </cell>
        </row>
        <row r="236">
          <cell r="A236" t="str">
            <v>E35210</v>
          </cell>
        </row>
        <row r="237">
          <cell r="A237" t="str">
            <v>E35210</v>
          </cell>
        </row>
        <row r="238">
          <cell r="A238" t="str">
            <v>E35210</v>
          </cell>
        </row>
        <row r="239">
          <cell r="A239" t="str">
            <v>E35210</v>
          </cell>
        </row>
        <row r="240">
          <cell r="A240" t="str">
            <v>E35210</v>
          </cell>
        </row>
        <row r="241">
          <cell r="A241" t="str">
            <v>E35211</v>
          </cell>
        </row>
        <row r="242">
          <cell r="A242" t="str">
            <v>E35211</v>
          </cell>
        </row>
        <row r="243">
          <cell r="A243" t="str">
            <v>E35211</v>
          </cell>
        </row>
        <row r="244">
          <cell r="A244" t="str">
            <v>E35211</v>
          </cell>
        </row>
        <row r="245">
          <cell r="A245" t="str">
            <v>E35211</v>
          </cell>
        </row>
        <row r="246">
          <cell r="A246" t="str">
            <v>E35211</v>
          </cell>
        </row>
        <row r="247">
          <cell r="A247" t="str">
            <v>E35211</v>
          </cell>
        </row>
        <row r="248">
          <cell r="A248" t="str">
            <v>E35211</v>
          </cell>
        </row>
        <row r="249">
          <cell r="A249" t="str">
            <v>E35211</v>
          </cell>
        </row>
        <row r="250">
          <cell r="A250" t="str">
            <v>E35211</v>
          </cell>
        </row>
        <row r="251">
          <cell r="A251" t="str">
            <v>E35211</v>
          </cell>
        </row>
        <row r="252">
          <cell r="A252" t="str">
            <v>E35211</v>
          </cell>
        </row>
        <row r="253">
          <cell r="A253" t="str">
            <v>E35211</v>
          </cell>
        </row>
        <row r="254">
          <cell r="A254" t="str">
            <v>E35211</v>
          </cell>
        </row>
        <row r="255">
          <cell r="A255" t="str">
            <v>E35211</v>
          </cell>
        </row>
        <row r="256">
          <cell r="A256" t="str">
            <v>E35211</v>
          </cell>
        </row>
        <row r="257">
          <cell r="A257" t="str">
            <v>E35211</v>
          </cell>
        </row>
        <row r="258">
          <cell r="A258" t="str">
            <v>E35211</v>
          </cell>
        </row>
        <row r="259">
          <cell r="A259" t="str">
            <v>E35211</v>
          </cell>
        </row>
        <row r="260">
          <cell r="A260" t="str">
            <v>E35211</v>
          </cell>
        </row>
        <row r="261">
          <cell r="A261" t="str">
            <v>E35211</v>
          </cell>
        </row>
        <row r="262">
          <cell r="A262" t="str">
            <v>E35211</v>
          </cell>
        </row>
        <row r="263">
          <cell r="A263" t="str">
            <v>E35211</v>
          </cell>
        </row>
        <row r="264">
          <cell r="A264" t="str">
            <v>E35211</v>
          </cell>
        </row>
        <row r="265">
          <cell r="A265" t="str">
            <v>E35211</v>
          </cell>
        </row>
        <row r="266">
          <cell r="A266" t="str">
            <v>E35211</v>
          </cell>
        </row>
        <row r="267">
          <cell r="A267" t="str">
            <v>E35212</v>
          </cell>
        </row>
        <row r="268">
          <cell r="A268" t="str">
            <v>E35212</v>
          </cell>
        </row>
        <row r="269">
          <cell r="A269" t="str">
            <v>E35212</v>
          </cell>
        </row>
        <row r="270">
          <cell r="A270" t="str">
            <v>E35212</v>
          </cell>
        </row>
        <row r="271">
          <cell r="A271" t="str">
            <v>E35212</v>
          </cell>
        </row>
        <row r="272">
          <cell r="A272" t="str">
            <v>E35212</v>
          </cell>
        </row>
        <row r="273">
          <cell r="A273" t="str">
            <v>E35212</v>
          </cell>
        </row>
        <row r="274">
          <cell r="A274" t="str">
            <v>E35212</v>
          </cell>
        </row>
        <row r="275">
          <cell r="A275" t="str">
            <v>E35212</v>
          </cell>
        </row>
        <row r="276">
          <cell r="A276" t="str">
            <v>E35212</v>
          </cell>
        </row>
        <row r="277">
          <cell r="A277" t="str">
            <v>E35212</v>
          </cell>
        </row>
        <row r="278">
          <cell r="A278" t="str">
            <v>E35212</v>
          </cell>
        </row>
        <row r="279">
          <cell r="A279" t="str">
            <v>E35213</v>
          </cell>
        </row>
        <row r="280">
          <cell r="A280" t="str">
            <v>E35213</v>
          </cell>
        </row>
        <row r="281">
          <cell r="A281" t="str">
            <v>E35213</v>
          </cell>
        </row>
        <row r="282">
          <cell r="A282" t="str">
            <v>E35213</v>
          </cell>
        </row>
        <row r="283">
          <cell r="A283" t="str">
            <v>E35213</v>
          </cell>
        </row>
        <row r="284">
          <cell r="A284" t="str">
            <v>E35213</v>
          </cell>
        </row>
        <row r="285">
          <cell r="A285" t="str">
            <v>E35213</v>
          </cell>
        </row>
        <row r="286">
          <cell r="A286" t="str">
            <v>E35213</v>
          </cell>
        </row>
        <row r="287">
          <cell r="A287" t="str">
            <v>E35213</v>
          </cell>
        </row>
        <row r="288">
          <cell r="A288" t="str">
            <v>E35213</v>
          </cell>
        </row>
        <row r="289">
          <cell r="A289" t="str">
            <v>E35213</v>
          </cell>
        </row>
        <row r="290">
          <cell r="A290" t="str">
            <v>E35213</v>
          </cell>
        </row>
        <row r="291">
          <cell r="A291" t="str">
            <v>E35213</v>
          </cell>
        </row>
        <row r="292">
          <cell r="A292" t="str">
            <v>E35213</v>
          </cell>
        </row>
        <row r="293">
          <cell r="A293" t="str">
            <v>E35213</v>
          </cell>
        </row>
        <row r="294">
          <cell r="A294" t="str">
            <v>E35213</v>
          </cell>
        </row>
        <row r="295">
          <cell r="A295" t="str">
            <v>E35213</v>
          </cell>
        </row>
        <row r="296">
          <cell r="A296" t="str">
            <v>E35213</v>
          </cell>
        </row>
        <row r="297">
          <cell r="A297" t="str">
            <v>E35213</v>
          </cell>
        </row>
        <row r="298">
          <cell r="A298" t="str">
            <v>E35213</v>
          </cell>
        </row>
        <row r="299">
          <cell r="A299" t="str">
            <v>E35213</v>
          </cell>
        </row>
        <row r="300">
          <cell r="A300" t="str">
            <v>E35213</v>
          </cell>
        </row>
        <row r="301">
          <cell r="A301" t="str">
            <v>E35215</v>
          </cell>
        </row>
        <row r="302">
          <cell r="A302" t="str">
            <v>E35215</v>
          </cell>
        </row>
        <row r="303">
          <cell r="A303" t="str">
            <v>E35215</v>
          </cell>
        </row>
        <row r="304">
          <cell r="A304" t="str">
            <v>E35215</v>
          </cell>
        </row>
        <row r="305">
          <cell r="A305" t="str">
            <v>E35215</v>
          </cell>
        </row>
        <row r="306">
          <cell r="A306" t="str">
            <v>E35215</v>
          </cell>
        </row>
        <row r="307">
          <cell r="A307" t="str">
            <v>E35215</v>
          </cell>
        </row>
        <row r="308">
          <cell r="A308" t="str">
            <v>E35215</v>
          </cell>
        </row>
        <row r="309">
          <cell r="A309" t="str">
            <v>E35216</v>
          </cell>
        </row>
        <row r="310">
          <cell r="A310" t="str">
            <v>E35216</v>
          </cell>
        </row>
        <row r="311">
          <cell r="A311" t="str">
            <v>E35216</v>
          </cell>
        </row>
        <row r="312">
          <cell r="A312" t="str">
            <v>E35216</v>
          </cell>
        </row>
        <row r="313">
          <cell r="A313" t="str">
            <v>E35216</v>
          </cell>
        </row>
        <row r="314">
          <cell r="A314" t="str">
            <v>E35216</v>
          </cell>
        </row>
        <row r="315">
          <cell r="A315" t="str">
            <v>E35216</v>
          </cell>
        </row>
        <row r="316">
          <cell r="A316" t="str">
            <v>E35230</v>
          </cell>
        </row>
        <row r="317">
          <cell r="A317" t="str">
            <v>E35230</v>
          </cell>
        </row>
        <row r="318">
          <cell r="A318" t="str">
            <v>E35230</v>
          </cell>
        </row>
        <row r="319">
          <cell r="A319" t="str">
            <v>E35230</v>
          </cell>
        </row>
        <row r="320">
          <cell r="A320" t="str">
            <v>E35230</v>
          </cell>
        </row>
        <row r="321">
          <cell r="A321" t="str">
            <v>E35230</v>
          </cell>
        </row>
        <row r="322">
          <cell r="A322" t="str">
            <v>E35230</v>
          </cell>
        </row>
        <row r="323">
          <cell r="A323" t="str">
            <v>E35230</v>
          </cell>
        </row>
        <row r="324">
          <cell r="A324" t="str">
            <v>E35230</v>
          </cell>
        </row>
        <row r="325">
          <cell r="A325" t="str">
            <v>E35230</v>
          </cell>
        </row>
        <row r="326">
          <cell r="A326" t="str">
            <v>E35230</v>
          </cell>
        </row>
        <row r="327">
          <cell r="A327" t="str">
            <v>E35230</v>
          </cell>
        </row>
        <row r="328">
          <cell r="A328" t="str">
            <v>E35230</v>
          </cell>
        </row>
        <row r="329">
          <cell r="A329" t="str">
            <v>E35230</v>
          </cell>
        </row>
        <row r="330">
          <cell r="A330" t="str">
            <v>E35230</v>
          </cell>
        </row>
        <row r="331">
          <cell r="A331" t="str">
            <v>E35230</v>
          </cell>
        </row>
        <row r="332">
          <cell r="A332" t="str">
            <v>E35230</v>
          </cell>
        </row>
        <row r="333">
          <cell r="A333" t="str">
            <v>E35230</v>
          </cell>
        </row>
        <row r="334">
          <cell r="A334" t="str">
            <v>E35230</v>
          </cell>
        </row>
        <row r="335">
          <cell r="A335" t="str">
            <v>E35230</v>
          </cell>
        </row>
        <row r="336">
          <cell r="A336" t="str">
            <v>E35230</v>
          </cell>
        </row>
        <row r="337">
          <cell r="A337" t="str">
            <v>E35230</v>
          </cell>
        </row>
        <row r="338">
          <cell r="A338" t="str">
            <v>E35230</v>
          </cell>
        </row>
        <row r="339">
          <cell r="A339" t="str">
            <v>E35230</v>
          </cell>
        </row>
        <row r="340">
          <cell r="A340" t="str">
            <v>E35231</v>
          </cell>
        </row>
        <row r="341">
          <cell r="A341" t="str">
            <v>E35231</v>
          </cell>
        </row>
        <row r="342">
          <cell r="A342" t="str">
            <v>E35231</v>
          </cell>
        </row>
        <row r="343">
          <cell r="A343" t="str">
            <v>E35231</v>
          </cell>
        </row>
        <row r="344">
          <cell r="A344" t="str">
            <v>E35231</v>
          </cell>
        </row>
        <row r="345">
          <cell r="A345" t="str">
            <v>E35231</v>
          </cell>
        </row>
        <row r="346">
          <cell r="A346" t="str">
            <v>E35231</v>
          </cell>
        </row>
        <row r="347">
          <cell r="A347" t="str">
            <v>E35231</v>
          </cell>
        </row>
        <row r="348">
          <cell r="A348" t="str">
            <v>E35231</v>
          </cell>
        </row>
        <row r="349">
          <cell r="A349" t="str">
            <v>E35231</v>
          </cell>
        </row>
        <row r="350">
          <cell r="A350" t="str">
            <v>E35231</v>
          </cell>
        </row>
        <row r="351">
          <cell r="A351" t="str">
            <v>E35231</v>
          </cell>
        </row>
        <row r="352">
          <cell r="A352" t="str">
            <v>E35231</v>
          </cell>
        </row>
        <row r="353">
          <cell r="A353" t="str">
            <v>E35232</v>
          </cell>
        </row>
        <row r="354">
          <cell r="A354" t="str">
            <v>E35232</v>
          </cell>
        </row>
        <row r="355">
          <cell r="A355" t="str">
            <v>E35232</v>
          </cell>
        </row>
        <row r="356">
          <cell r="A356" t="str">
            <v>E35232</v>
          </cell>
        </row>
        <row r="357">
          <cell r="A357" t="str">
            <v>E35232</v>
          </cell>
        </row>
        <row r="358">
          <cell r="A358" t="str">
            <v>E35233</v>
          </cell>
        </row>
        <row r="359">
          <cell r="A359" t="str">
            <v>E35233</v>
          </cell>
        </row>
        <row r="360">
          <cell r="A360" t="str">
            <v>E35235</v>
          </cell>
        </row>
        <row r="361">
          <cell r="A361" t="str">
            <v>E35235</v>
          </cell>
        </row>
        <row r="362">
          <cell r="A362" t="str">
            <v>E35400</v>
          </cell>
        </row>
        <row r="363">
          <cell r="A363" t="str">
            <v>E35400</v>
          </cell>
        </row>
        <row r="364">
          <cell r="A364" t="str">
            <v>E35400</v>
          </cell>
        </row>
        <row r="365">
          <cell r="A365" t="str">
            <v>E35400</v>
          </cell>
        </row>
        <row r="366">
          <cell r="A366" t="str">
            <v>E35400</v>
          </cell>
        </row>
        <row r="367">
          <cell r="A367" t="str">
            <v>E35400</v>
          </cell>
        </row>
        <row r="368">
          <cell r="A368" t="str">
            <v>E35400</v>
          </cell>
        </row>
        <row r="369">
          <cell r="A369" t="str">
            <v>E35400</v>
          </cell>
        </row>
        <row r="370">
          <cell r="A370" t="str">
            <v>E35400</v>
          </cell>
        </row>
        <row r="371">
          <cell r="A371" t="str">
            <v>E35400</v>
          </cell>
        </row>
        <row r="372">
          <cell r="A372" t="str">
            <v>E35400</v>
          </cell>
        </row>
        <row r="373">
          <cell r="A373" t="str">
            <v>E35400</v>
          </cell>
        </row>
        <row r="374">
          <cell r="A374" t="str">
            <v>E35420</v>
          </cell>
        </row>
        <row r="375">
          <cell r="A375" t="str">
            <v>E35420</v>
          </cell>
        </row>
        <row r="376">
          <cell r="A376" t="str">
            <v>E35420</v>
          </cell>
        </row>
        <row r="377">
          <cell r="A377" t="str">
            <v>E35420</v>
          </cell>
        </row>
        <row r="378">
          <cell r="A378" t="str">
            <v>E35420</v>
          </cell>
        </row>
        <row r="379">
          <cell r="A379" t="str">
            <v>E35420</v>
          </cell>
        </row>
        <row r="380">
          <cell r="A380" t="str">
            <v>E35420</v>
          </cell>
        </row>
        <row r="381">
          <cell r="A381" t="str">
            <v>E35420</v>
          </cell>
        </row>
        <row r="382">
          <cell r="A382" t="str">
            <v>E35420</v>
          </cell>
        </row>
        <row r="383">
          <cell r="A383" t="str">
            <v>E35420</v>
          </cell>
        </row>
        <row r="384">
          <cell r="A384" t="str">
            <v>E35420</v>
          </cell>
        </row>
        <row r="385">
          <cell r="A385" t="str">
            <v>E35420</v>
          </cell>
        </row>
        <row r="386">
          <cell r="A386" t="str">
            <v>E35420</v>
          </cell>
        </row>
        <row r="387">
          <cell r="A387" t="str">
            <v>E35420</v>
          </cell>
        </row>
        <row r="388">
          <cell r="A388" t="str">
            <v>E35420</v>
          </cell>
        </row>
        <row r="389">
          <cell r="A389" t="str">
            <v>E35420</v>
          </cell>
        </row>
        <row r="390">
          <cell r="A390" t="str">
            <v>E35420</v>
          </cell>
        </row>
        <row r="391">
          <cell r="A391" t="str">
            <v>E35421</v>
          </cell>
        </row>
        <row r="392">
          <cell r="A392" t="str">
            <v>E35421</v>
          </cell>
        </row>
        <row r="393">
          <cell r="A393" t="str">
            <v>E35421</v>
          </cell>
        </row>
        <row r="394">
          <cell r="A394" t="str">
            <v>E35421</v>
          </cell>
        </row>
        <row r="395">
          <cell r="A395" t="str">
            <v>E35421</v>
          </cell>
        </row>
        <row r="396">
          <cell r="A396" t="str">
            <v>E35421</v>
          </cell>
        </row>
        <row r="397">
          <cell r="A397" t="str">
            <v>E35421</v>
          </cell>
        </row>
        <row r="398">
          <cell r="A398" t="str">
            <v>E35421</v>
          </cell>
        </row>
        <row r="399">
          <cell r="A399" t="str">
            <v>E35421</v>
          </cell>
        </row>
        <row r="400">
          <cell r="A400" t="str">
            <v>E35421</v>
          </cell>
        </row>
        <row r="401">
          <cell r="A401" t="str">
            <v>E35427</v>
          </cell>
        </row>
        <row r="402">
          <cell r="A402" t="str">
            <v>E35427</v>
          </cell>
        </row>
        <row r="403">
          <cell r="A403" t="str">
            <v>E35427</v>
          </cell>
        </row>
        <row r="404">
          <cell r="A404" t="str">
            <v>E35427</v>
          </cell>
        </row>
        <row r="405">
          <cell r="A405" t="str">
            <v>E35427</v>
          </cell>
        </row>
        <row r="406">
          <cell r="A406" t="str">
            <v>E35427</v>
          </cell>
        </row>
        <row r="407">
          <cell r="A407" t="str">
            <v>E35427</v>
          </cell>
        </row>
        <row r="408">
          <cell r="A408" t="str">
            <v>E35430</v>
          </cell>
        </row>
        <row r="409">
          <cell r="A409" t="str">
            <v>E35430</v>
          </cell>
        </row>
        <row r="410">
          <cell r="A410" t="str">
            <v>E35430</v>
          </cell>
        </row>
        <row r="411">
          <cell r="A411" t="str">
            <v>E35430</v>
          </cell>
        </row>
        <row r="412">
          <cell r="A412" t="str">
            <v>E35430</v>
          </cell>
        </row>
        <row r="413">
          <cell r="A413" t="str">
            <v>E35430</v>
          </cell>
        </row>
        <row r="414">
          <cell r="A414" t="str">
            <v>E35431</v>
          </cell>
        </row>
        <row r="415">
          <cell r="A415" t="str">
            <v>E35431</v>
          </cell>
        </row>
        <row r="416">
          <cell r="A416" t="str">
            <v>E35431</v>
          </cell>
        </row>
        <row r="417">
          <cell r="A417" t="str">
            <v>E35431</v>
          </cell>
        </row>
        <row r="418">
          <cell r="A418" t="str">
            <v>E35431</v>
          </cell>
        </row>
        <row r="419">
          <cell r="A419" t="str">
            <v>E35431</v>
          </cell>
        </row>
        <row r="420">
          <cell r="A420" t="str">
            <v>E35431</v>
          </cell>
        </row>
        <row r="421">
          <cell r="A421" t="str">
            <v>E35431</v>
          </cell>
        </row>
        <row r="422">
          <cell r="A422" t="str">
            <v>E35431</v>
          </cell>
        </row>
        <row r="423">
          <cell r="A423" t="str">
            <v>E35432</v>
          </cell>
        </row>
        <row r="424">
          <cell r="A424" t="str">
            <v>E35432</v>
          </cell>
        </row>
        <row r="425">
          <cell r="A425" t="str">
            <v>E35432</v>
          </cell>
        </row>
        <row r="426">
          <cell r="A426" t="str">
            <v>E35432</v>
          </cell>
        </row>
        <row r="427">
          <cell r="A427" t="str">
            <v>E35432</v>
          </cell>
        </row>
        <row r="428">
          <cell r="A428" t="str">
            <v>E35432</v>
          </cell>
        </row>
        <row r="429">
          <cell r="A429" t="str">
            <v>E35432</v>
          </cell>
        </row>
        <row r="430">
          <cell r="A430" t="str">
            <v>E35432</v>
          </cell>
        </row>
        <row r="431">
          <cell r="A431" t="str">
            <v>E35432</v>
          </cell>
        </row>
        <row r="432">
          <cell r="A432" t="str">
            <v>E35433</v>
          </cell>
        </row>
        <row r="433">
          <cell r="A433" t="str">
            <v>E35433</v>
          </cell>
        </row>
        <row r="434">
          <cell r="A434" t="str">
            <v>E35433</v>
          </cell>
        </row>
        <row r="435">
          <cell r="A435" t="str">
            <v>E35436</v>
          </cell>
        </row>
        <row r="436">
          <cell r="A436" t="str">
            <v>E35436</v>
          </cell>
        </row>
        <row r="437">
          <cell r="A437" t="str">
            <v>E35436</v>
          </cell>
        </row>
        <row r="438">
          <cell r="A438" t="str">
            <v>E35436</v>
          </cell>
        </row>
        <row r="439">
          <cell r="A439" t="str">
            <v>E35436</v>
          </cell>
        </row>
        <row r="440">
          <cell r="A440" t="str">
            <v>E35436</v>
          </cell>
        </row>
        <row r="441">
          <cell r="A441" t="str">
            <v>E35460</v>
          </cell>
        </row>
        <row r="442">
          <cell r="A442" t="str">
            <v>E35460</v>
          </cell>
        </row>
        <row r="443">
          <cell r="A443" t="str">
            <v>E35460</v>
          </cell>
        </row>
        <row r="444">
          <cell r="A444" t="str">
            <v>E35460</v>
          </cell>
        </row>
        <row r="445">
          <cell r="A445" t="str">
            <v>E35460</v>
          </cell>
        </row>
        <row r="446">
          <cell r="A446" t="str">
            <v>E35460</v>
          </cell>
        </row>
        <row r="447">
          <cell r="A447" t="str">
            <v>E35460</v>
          </cell>
        </row>
        <row r="448">
          <cell r="A448" t="str">
            <v>E35460</v>
          </cell>
        </row>
        <row r="449">
          <cell r="A449" t="str">
            <v>E35460</v>
          </cell>
        </row>
        <row r="450">
          <cell r="A450" t="str">
            <v>E35460</v>
          </cell>
        </row>
        <row r="451">
          <cell r="A451" t="str">
            <v>E35460</v>
          </cell>
        </row>
        <row r="452">
          <cell r="A452" t="str">
            <v>E35460</v>
          </cell>
        </row>
        <row r="453">
          <cell r="A453" t="str">
            <v>E35460</v>
          </cell>
        </row>
        <row r="454">
          <cell r="A454" t="str">
            <v>E35460</v>
          </cell>
        </row>
        <row r="455">
          <cell r="A455" t="str">
            <v>E35460</v>
          </cell>
        </row>
        <row r="456">
          <cell r="A456" t="str">
            <v>E35460</v>
          </cell>
        </row>
        <row r="457">
          <cell r="A457" t="str">
            <v>E35460</v>
          </cell>
        </row>
        <row r="458">
          <cell r="A458" t="str">
            <v>E35460</v>
          </cell>
        </row>
        <row r="459">
          <cell r="A459" t="str">
            <v>E35460</v>
          </cell>
        </row>
        <row r="460">
          <cell r="A460" t="str">
            <v>E35460</v>
          </cell>
        </row>
        <row r="461">
          <cell r="A461" t="str">
            <v>E35460</v>
          </cell>
        </row>
        <row r="462">
          <cell r="A462" t="str">
            <v>E35460</v>
          </cell>
        </row>
        <row r="463">
          <cell r="A463" t="str">
            <v>E35460</v>
          </cell>
        </row>
        <row r="464">
          <cell r="A464" t="str">
            <v>E35460</v>
          </cell>
        </row>
        <row r="465">
          <cell r="A465" t="str">
            <v>E35460</v>
          </cell>
        </row>
        <row r="466">
          <cell r="A466" t="str">
            <v>E35460</v>
          </cell>
        </row>
        <row r="467">
          <cell r="A467" t="str">
            <v>E35460</v>
          </cell>
        </row>
        <row r="468">
          <cell r="A468" t="str">
            <v>E35460</v>
          </cell>
        </row>
        <row r="469">
          <cell r="A469" t="str">
            <v>E35460</v>
          </cell>
        </row>
        <row r="470">
          <cell r="A470" t="str">
            <v>E35460</v>
          </cell>
        </row>
        <row r="471">
          <cell r="A471" t="str">
            <v>E35460</v>
          </cell>
        </row>
        <row r="472">
          <cell r="A472" t="str">
            <v>E35460</v>
          </cell>
        </row>
        <row r="473">
          <cell r="A473" t="str">
            <v>E35460</v>
          </cell>
        </row>
        <row r="474">
          <cell r="A474" t="str">
            <v>E35460</v>
          </cell>
        </row>
        <row r="475">
          <cell r="A475" t="str">
            <v>E35460</v>
          </cell>
        </row>
        <row r="476">
          <cell r="A476" t="str">
            <v>E35460</v>
          </cell>
        </row>
        <row r="477">
          <cell r="A477" t="str">
            <v>E35460</v>
          </cell>
        </row>
        <row r="478">
          <cell r="A478" t="str">
            <v>E35460</v>
          </cell>
        </row>
        <row r="479">
          <cell r="A479" t="str">
            <v>E35460</v>
          </cell>
        </row>
        <row r="480">
          <cell r="A480" t="str">
            <v>E35460</v>
          </cell>
        </row>
        <row r="481">
          <cell r="A481" t="str">
            <v>E35460</v>
          </cell>
        </row>
        <row r="482">
          <cell r="A482" t="str">
            <v>E35460</v>
          </cell>
        </row>
        <row r="483">
          <cell r="A483" t="str">
            <v>E35460</v>
          </cell>
        </row>
        <row r="484">
          <cell r="A484" t="str">
            <v>E35460</v>
          </cell>
        </row>
        <row r="485">
          <cell r="A485" t="str">
            <v>E35460</v>
          </cell>
        </row>
        <row r="486">
          <cell r="A486" t="str">
            <v>E35460</v>
          </cell>
        </row>
        <row r="487">
          <cell r="A487" t="str">
            <v>E35460</v>
          </cell>
        </row>
        <row r="488">
          <cell r="A488" t="str">
            <v>E35460</v>
          </cell>
        </row>
        <row r="489">
          <cell r="A489" t="str">
            <v>E35460</v>
          </cell>
        </row>
        <row r="490">
          <cell r="A490" t="str">
            <v>E35460</v>
          </cell>
        </row>
        <row r="491">
          <cell r="A491" t="str">
            <v>E35460</v>
          </cell>
        </row>
        <row r="492">
          <cell r="A492" t="str">
            <v>E35460</v>
          </cell>
        </row>
        <row r="493">
          <cell r="A493" t="str">
            <v>E35460</v>
          </cell>
        </row>
        <row r="494">
          <cell r="A494" t="str">
            <v>E35460</v>
          </cell>
        </row>
        <row r="495">
          <cell r="A495" t="str">
            <v>E35460</v>
          </cell>
        </row>
        <row r="496">
          <cell r="A496" t="str">
            <v>E35460</v>
          </cell>
        </row>
        <row r="497">
          <cell r="A497" t="str">
            <v>E35460</v>
          </cell>
        </row>
        <row r="498">
          <cell r="A498" t="str">
            <v>E35460</v>
          </cell>
        </row>
        <row r="499">
          <cell r="A499" t="str">
            <v>E35460</v>
          </cell>
        </row>
        <row r="500">
          <cell r="A500" t="str">
            <v>E35460</v>
          </cell>
        </row>
        <row r="501">
          <cell r="A501" t="str">
            <v>E35460</v>
          </cell>
        </row>
        <row r="502">
          <cell r="A502" t="str">
            <v>E35460</v>
          </cell>
        </row>
        <row r="503">
          <cell r="A503" t="str">
            <v>E35460</v>
          </cell>
        </row>
        <row r="504">
          <cell r="A504" t="str">
            <v>E35460</v>
          </cell>
        </row>
        <row r="505">
          <cell r="A505" t="str">
            <v>E35460</v>
          </cell>
        </row>
        <row r="506">
          <cell r="A506" t="str">
            <v>E35460</v>
          </cell>
        </row>
        <row r="507">
          <cell r="A507" t="str">
            <v>E35460</v>
          </cell>
        </row>
        <row r="508">
          <cell r="A508" t="str">
            <v>E35460</v>
          </cell>
        </row>
        <row r="509">
          <cell r="A509" t="str">
            <v>E35460</v>
          </cell>
        </row>
        <row r="510">
          <cell r="A510" t="str">
            <v>E35460</v>
          </cell>
        </row>
        <row r="511">
          <cell r="A511" t="str">
            <v>E35460</v>
          </cell>
        </row>
        <row r="512">
          <cell r="A512" t="str">
            <v>E35460</v>
          </cell>
        </row>
        <row r="513">
          <cell r="A513" t="str">
            <v>E35460</v>
          </cell>
        </row>
        <row r="514">
          <cell r="A514" t="str">
            <v>E35460</v>
          </cell>
        </row>
        <row r="515">
          <cell r="A515" t="str">
            <v>E35460</v>
          </cell>
        </row>
        <row r="516">
          <cell r="A516" t="str">
            <v>E35460</v>
          </cell>
        </row>
        <row r="517">
          <cell r="A517" t="str">
            <v>E35460</v>
          </cell>
        </row>
        <row r="518">
          <cell r="A518" t="str">
            <v>E35460</v>
          </cell>
        </row>
        <row r="519">
          <cell r="A519" t="str">
            <v>E35460</v>
          </cell>
        </row>
        <row r="520">
          <cell r="A520" t="str">
            <v>E35460</v>
          </cell>
        </row>
        <row r="521">
          <cell r="A521" t="str">
            <v>E35460</v>
          </cell>
        </row>
        <row r="522">
          <cell r="A522" t="str">
            <v>E35460</v>
          </cell>
        </row>
        <row r="523">
          <cell r="A523" t="str">
            <v>E35460</v>
          </cell>
        </row>
        <row r="524">
          <cell r="A524" t="str">
            <v>E35460</v>
          </cell>
        </row>
        <row r="525">
          <cell r="A525" t="str">
            <v>E35460</v>
          </cell>
        </row>
        <row r="526">
          <cell r="A526" t="str">
            <v>E35460</v>
          </cell>
        </row>
        <row r="527">
          <cell r="A527" t="str">
            <v>E35460</v>
          </cell>
        </row>
        <row r="528">
          <cell r="A528" t="str">
            <v>E35460</v>
          </cell>
        </row>
        <row r="529">
          <cell r="A529" t="str">
            <v>E35460</v>
          </cell>
        </row>
        <row r="530">
          <cell r="A530" t="str">
            <v>E35460</v>
          </cell>
        </row>
        <row r="531">
          <cell r="A531" t="str">
            <v>E35460</v>
          </cell>
        </row>
        <row r="532">
          <cell r="A532" t="str">
            <v>E35460</v>
          </cell>
        </row>
        <row r="533">
          <cell r="A533" t="str">
            <v>E35460</v>
          </cell>
        </row>
        <row r="534">
          <cell r="A534" t="str">
            <v>E35461</v>
          </cell>
        </row>
        <row r="535">
          <cell r="A535" t="str">
            <v>E35461</v>
          </cell>
        </row>
        <row r="536">
          <cell r="A536" t="str">
            <v>E35461</v>
          </cell>
        </row>
        <row r="537">
          <cell r="A537" t="str">
            <v>E35461</v>
          </cell>
        </row>
        <row r="538">
          <cell r="A538" t="str">
            <v>E35461</v>
          </cell>
        </row>
        <row r="539">
          <cell r="A539" t="str">
            <v>E35461</v>
          </cell>
        </row>
        <row r="540">
          <cell r="A540" t="str">
            <v>E35461</v>
          </cell>
        </row>
        <row r="541">
          <cell r="A541" t="str">
            <v>E35461</v>
          </cell>
        </row>
        <row r="542">
          <cell r="A542" t="str">
            <v>E35461</v>
          </cell>
        </row>
        <row r="543">
          <cell r="A543" t="str">
            <v>E35461</v>
          </cell>
        </row>
        <row r="544">
          <cell r="A544" t="str">
            <v>E35461</v>
          </cell>
        </row>
        <row r="545">
          <cell r="A545" t="str">
            <v>E35461</v>
          </cell>
        </row>
        <row r="546">
          <cell r="A546" t="str">
            <v>E35461</v>
          </cell>
        </row>
        <row r="547">
          <cell r="A547" t="str">
            <v>E35461</v>
          </cell>
        </row>
        <row r="548">
          <cell r="A548" t="str">
            <v>E35462</v>
          </cell>
        </row>
        <row r="549">
          <cell r="A549" t="str">
            <v>E35462</v>
          </cell>
        </row>
        <row r="550">
          <cell r="A550" t="str">
            <v>E35462</v>
          </cell>
        </row>
        <row r="551">
          <cell r="A551" t="str">
            <v>E35462</v>
          </cell>
        </row>
        <row r="552">
          <cell r="A552" t="str">
            <v>E35462</v>
          </cell>
        </row>
        <row r="553">
          <cell r="A553" t="str">
            <v>E35462</v>
          </cell>
        </row>
        <row r="554">
          <cell r="A554" t="str">
            <v>E35462</v>
          </cell>
        </row>
        <row r="555">
          <cell r="A555" t="str">
            <v>E35463</v>
          </cell>
        </row>
        <row r="556">
          <cell r="A556" t="str">
            <v>E35463</v>
          </cell>
        </row>
        <row r="557">
          <cell r="A557" t="str">
            <v>E35463</v>
          </cell>
        </row>
        <row r="558">
          <cell r="A558" t="str">
            <v>E35463</v>
          </cell>
        </row>
        <row r="559">
          <cell r="A559" t="str">
            <v>E35470</v>
          </cell>
        </row>
        <row r="560">
          <cell r="A560" t="str">
            <v>E35470</v>
          </cell>
        </row>
        <row r="561">
          <cell r="A561" t="str">
            <v>E35470</v>
          </cell>
        </row>
        <row r="562">
          <cell r="A562" t="str">
            <v>E35470</v>
          </cell>
        </row>
        <row r="563">
          <cell r="A563" t="str">
            <v>E35470</v>
          </cell>
        </row>
        <row r="564">
          <cell r="A564" t="str">
            <v>E35470</v>
          </cell>
        </row>
        <row r="565">
          <cell r="A565" t="str">
            <v>E35470</v>
          </cell>
        </row>
        <row r="566">
          <cell r="A566" t="str">
            <v>E35470</v>
          </cell>
        </row>
        <row r="567">
          <cell r="A567" t="str">
            <v>E35470</v>
          </cell>
        </row>
        <row r="568">
          <cell r="A568" t="str">
            <v>E35470</v>
          </cell>
        </row>
        <row r="569">
          <cell r="A569" t="str">
            <v>E35470</v>
          </cell>
        </row>
        <row r="570">
          <cell r="A570" t="str">
            <v>E35470</v>
          </cell>
        </row>
        <row r="571">
          <cell r="A571" t="str">
            <v>E35470</v>
          </cell>
        </row>
        <row r="572">
          <cell r="A572" t="str">
            <v>E35470</v>
          </cell>
        </row>
        <row r="573">
          <cell r="A573" t="str">
            <v>E35470</v>
          </cell>
        </row>
        <row r="574">
          <cell r="A574" t="str">
            <v>E35610</v>
          </cell>
        </row>
        <row r="575">
          <cell r="A575" t="str">
            <v>E35610</v>
          </cell>
        </row>
        <row r="576">
          <cell r="A576" t="str">
            <v>E35610</v>
          </cell>
        </row>
        <row r="577">
          <cell r="A577" t="str">
            <v>E35610</v>
          </cell>
        </row>
        <row r="578">
          <cell r="A578" t="str">
            <v>E35610</v>
          </cell>
        </row>
        <row r="579">
          <cell r="A579" t="str">
            <v>E35610</v>
          </cell>
        </row>
        <row r="580">
          <cell r="A580" t="str">
            <v>E35610</v>
          </cell>
        </row>
        <row r="581">
          <cell r="A581" t="str">
            <v>E35610</v>
          </cell>
        </row>
        <row r="582">
          <cell r="A582" t="str">
            <v>E35610</v>
          </cell>
        </row>
        <row r="583">
          <cell r="A583" t="str">
            <v>E35610</v>
          </cell>
        </row>
        <row r="584">
          <cell r="A584" t="str">
            <v>E35610</v>
          </cell>
        </row>
        <row r="585">
          <cell r="A585" t="str">
            <v>E35620</v>
          </cell>
        </row>
        <row r="586">
          <cell r="A586" t="str">
            <v>E35620</v>
          </cell>
        </row>
        <row r="587">
          <cell r="A587" t="str">
            <v>E35620</v>
          </cell>
        </row>
        <row r="588">
          <cell r="A588" t="str">
            <v>E35620</v>
          </cell>
        </row>
        <row r="589">
          <cell r="A589" t="str">
            <v>E35620</v>
          </cell>
        </row>
        <row r="590">
          <cell r="A590" t="str">
            <v>E35620</v>
          </cell>
        </row>
        <row r="591">
          <cell r="A591" t="str">
            <v>E35620</v>
          </cell>
        </row>
        <row r="592">
          <cell r="A592" t="str">
            <v>E35620</v>
          </cell>
        </row>
        <row r="593">
          <cell r="A593" t="str">
            <v>E35620</v>
          </cell>
        </row>
        <row r="594">
          <cell r="A594" t="str">
            <v>E35620</v>
          </cell>
        </row>
        <row r="595">
          <cell r="A595" t="str">
            <v>E35620</v>
          </cell>
        </row>
        <row r="596">
          <cell r="A596" t="str">
            <v>E35920</v>
          </cell>
        </row>
        <row r="597">
          <cell r="A597" t="str">
            <v>E35920</v>
          </cell>
        </row>
        <row r="598">
          <cell r="A598" t="str">
            <v>E35920</v>
          </cell>
        </row>
        <row r="599">
          <cell r="A599" t="str">
            <v>E35920</v>
          </cell>
        </row>
        <row r="600">
          <cell r="A600" t="str">
            <v>E35920</v>
          </cell>
        </row>
        <row r="601">
          <cell r="A601" t="str">
            <v>E35920</v>
          </cell>
        </row>
        <row r="602">
          <cell r="A602" t="str">
            <v>E35920</v>
          </cell>
        </row>
        <row r="603">
          <cell r="A603" t="str">
            <v>E35920</v>
          </cell>
        </row>
        <row r="604">
          <cell r="A604" t="str">
            <v>E35920</v>
          </cell>
        </row>
        <row r="605">
          <cell r="A605" t="str">
            <v>E35920</v>
          </cell>
        </row>
        <row r="606">
          <cell r="A606" t="str">
            <v>E35920</v>
          </cell>
        </row>
        <row r="607">
          <cell r="A607" t="str">
            <v>E35920</v>
          </cell>
        </row>
        <row r="608">
          <cell r="A608" t="str">
            <v>E35920</v>
          </cell>
        </row>
        <row r="609">
          <cell r="A609" t="str">
            <v>E35920</v>
          </cell>
        </row>
        <row r="610">
          <cell r="A610" t="str">
            <v>E35920</v>
          </cell>
        </row>
        <row r="611">
          <cell r="A611" t="str">
            <v>E35920</v>
          </cell>
        </row>
        <row r="612">
          <cell r="A612" t="str">
            <v>E35920</v>
          </cell>
        </row>
        <row r="613">
          <cell r="A613" t="str">
            <v>E35920</v>
          </cell>
        </row>
        <row r="614">
          <cell r="A614" t="str">
            <v>E35920</v>
          </cell>
        </row>
        <row r="615">
          <cell r="A615" t="str">
            <v>E35920</v>
          </cell>
        </row>
        <row r="616">
          <cell r="A616" t="str">
            <v>E35920</v>
          </cell>
        </row>
        <row r="617">
          <cell r="A617" t="str">
            <v>E35920</v>
          </cell>
        </row>
        <row r="618">
          <cell r="A618" t="str">
            <v>E35920</v>
          </cell>
        </row>
        <row r="619">
          <cell r="A619" t="str">
            <v>E35920</v>
          </cell>
        </row>
        <row r="620">
          <cell r="A620" t="str">
            <v>E35920</v>
          </cell>
        </row>
        <row r="621">
          <cell r="A621" t="str">
            <v>E35920</v>
          </cell>
        </row>
        <row r="622">
          <cell r="A622" t="str">
            <v>E35920</v>
          </cell>
        </row>
        <row r="623">
          <cell r="A623" t="str">
            <v>E35920</v>
          </cell>
        </row>
        <row r="624">
          <cell r="A624" t="str">
            <v>E35920</v>
          </cell>
        </row>
        <row r="625">
          <cell r="A625" t="str">
            <v>E35920</v>
          </cell>
        </row>
        <row r="626">
          <cell r="A626" t="str">
            <v>E35920</v>
          </cell>
        </row>
        <row r="627">
          <cell r="A627" t="str">
            <v>E35920</v>
          </cell>
        </row>
        <row r="628">
          <cell r="A628" t="str">
            <v>E35920</v>
          </cell>
        </row>
        <row r="629">
          <cell r="A629" t="str">
            <v>E35920</v>
          </cell>
        </row>
        <row r="630">
          <cell r="A630" t="str">
            <v>E35920</v>
          </cell>
        </row>
        <row r="631">
          <cell r="A631" t="str">
            <v>E35920</v>
          </cell>
        </row>
        <row r="632">
          <cell r="A632" t="str">
            <v>E35920</v>
          </cell>
        </row>
        <row r="633">
          <cell r="A633" t="str">
            <v>E35920</v>
          </cell>
        </row>
        <row r="634">
          <cell r="A634" t="str">
            <v>E35920</v>
          </cell>
        </row>
        <row r="635">
          <cell r="A635" t="str">
            <v>E35920</v>
          </cell>
        </row>
        <row r="636">
          <cell r="A636" t="str">
            <v>E35920</v>
          </cell>
        </row>
        <row r="637">
          <cell r="A637" t="str">
            <v>E35920</v>
          </cell>
        </row>
        <row r="638">
          <cell r="A638" t="str">
            <v>E35920</v>
          </cell>
        </row>
        <row r="639">
          <cell r="A639" t="str">
            <v>E35920</v>
          </cell>
        </row>
        <row r="640">
          <cell r="A640" t="str">
            <v>E35920</v>
          </cell>
        </row>
        <row r="641">
          <cell r="A641" t="str">
            <v>E35920</v>
          </cell>
        </row>
        <row r="642">
          <cell r="A642" t="str">
            <v>E35920</v>
          </cell>
        </row>
        <row r="643">
          <cell r="A643" t="str">
            <v>E35920</v>
          </cell>
        </row>
        <row r="644">
          <cell r="A644" t="str">
            <v>E35920</v>
          </cell>
        </row>
        <row r="645">
          <cell r="A645" t="str">
            <v>E35920</v>
          </cell>
        </row>
        <row r="646">
          <cell r="A646" t="str">
            <v>E35920</v>
          </cell>
        </row>
        <row r="647">
          <cell r="A647" t="str">
            <v>E35920</v>
          </cell>
        </row>
        <row r="648">
          <cell r="A648" t="str">
            <v>E35920</v>
          </cell>
        </row>
        <row r="649">
          <cell r="A649" t="str">
            <v>E35920</v>
          </cell>
        </row>
        <row r="650">
          <cell r="A650" t="str">
            <v>E35920</v>
          </cell>
        </row>
        <row r="651">
          <cell r="A651" t="str">
            <v>E35920</v>
          </cell>
        </row>
        <row r="652">
          <cell r="A652" t="str">
            <v>E35920</v>
          </cell>
        </row>
        <row r="653">
          <cell r="A653" t="str">
            <v>E35920</v>
          </cell>
        </row>
        <row r="654">
          <cell r="A654" t="str">
            <v>E35920</v>
          </cell>
        </row>
        <row r="655">
          <cell r="A655" t="str">
            <v>E35930</v>
          </cell>
        </row>
        <row r="656">
          <cell r="A656" t="str">
            <v>E35930</v>
          </cell>
        </row>
        <row r="657">
          <cell r="A657" t="str">
            <v>E35930</v>
          </cell>
        </row>
        <row r="658">
          <cell r="A658" t="str">
            <v>E35930</v>
          </cell>
        </row>
        <row r="659">
          <cell r="A659" t="str">
            <v>E35930</v>
          </cell>
        </row>
        <row r="660">
          <cell r="A660" t="str">
            <v>E35930</v>
          </cell>
        </row>
        <row r="661">
          <cell r="A661" t="str">
            <v>E35930</v>
          </cell>
        </row>
        <row r="662">
          <cell r="A662" t="str">
            <v>E35930</v>
          </cell>
        </row>
        <row r="663">
          <cell r="A663" t="str">
            <v>E35930</v>
          </cell>
        </row>
        <row r="664">
          <cell r="A664" t="str">
            <v>E35930</v>
          </cell>
        </row>
        <row r="665">
          <cell r="A665" t="str">
            <v>E35930</v>
          </cell>
        </row>
        <row r="666">
          <cell r="A666" t="str">
            <v>E35930</v>
          </cell>
        </row>
        <row r="667">
          <cell r="A667" t="str">
            <v>E35930</v>
          </cell>
        </row>
        <row r="668">
          <cell r="A668" t="str">
            <v>E35930</v>
          </cell>
        </row>
        <row r="669">
          <cell r="A669" t="str">
            <v>E35930</v>
          </cell>
        </row>
        <row r="670">
          <cell r="A670" t="str">
            <v>E35930</v>
          </cell>
        </row>
        <row r="671">
          <cell r="A671" t="str">
            <v>E35930</v>
          </cell>
        </row>
        <row r="672">
          <cell r="A672" t="str">
            <v>E35930</v>
          </cell>
        </row>
        <row r="673">
          <cell r="A673" t="str">
            <v>E35930</v>
          </cell>
        </row>
        <row r="674">
          <cell r="A674" t="str">
            <v>E35930</v>
          </cell>
        </row>
        <row r="675">
          <cell r="A675" t="str">
            <v>E35930</v>
          </cell>
        </row>
        <row r="676">
          <cell r="A676" t="str">
            <v>E35930</v>
          </cell>
        </row>
        <row r="677">
          <cell r="A677" t="str">
            <v>E35930</v>
          </cell>
        </row>
        <row r="678">
          <cell r="A678" t="str">
            <v>E35930</v>
          </cell>
        </row>
        <row r="679">
          <cell r="A679" t="str">
            <v>E35930</v>
          </cell>
        </row>
        <row r="680">
          <cell r="A680" t="str">
            <v>E35930</v>
          </cell>
        </row>
        <row r="681">
          <cell r="A681" t="str">
            <v>E35930</v>
          </cell>
        </row>
        <row r="682">
          <cell r="A682" t="str">
            <v>E35930</v>
          </cell>
        </row>
        <row r="683">
          <cell r="A683" t="str">
            <v>E35930</v>
          </cell>
        </row>
        <row r="684">
          <cell r="A684" t="str">
            <v>E35930</v>
          </cell>
        </row>
        <row r="685">
          <cell r="A685" t="str">
            <v>E35930</v>
          </cell>
        </row>
        <row r="686">
          <cell r="A686" t="str">
            <v>E35930</v>
          </cell>
        </row>
        <row r="687">
          <cell r="A687" t="str">
            <v>E35930</v>
          </cell>
        </row>
        <row r="688">
          <cell r="A688" t="str">
            <v>E35930</v>
          </cell>
        </row>
        <row r="689">
          <cell r="A689" t="str">
            <v>E35930</v>
          </cell>
        </row>
        <row r="690">
          <cell r="A690" t="str">
            <v>E35930</v>
          </cell>
        </row>
        <row r="691">
          <cell r="A691" t="str">
            <v>E35930</v>
          </cell>
        </row>
        <row r="692">
          <cell r="A692" t="str">
            <v>E35930</v>
          </cell>
        </row>
        <row r="693">
          <cell r="A693" t="str">
            <v>E35930</v>
          </cell>
        </row>
        <row r="694">
          <cell r="A694" t="str">
            <v>E35930</v>
          </cell>
        </row>
        <row r="695">
          <cell r="A695" t="str">
            <v>E35930</v>
          </cell>
        </row>
        <row r="696">
          <cell r="A696" t="str">
            <v>E35930</v>
          </cell>
        </row>
        <row r="697">
          <cell r="A697" t="str">
            <v>E35930</v>
          </cell>
        </row>
        <row r="698">
          <cell r="A698" t="str">
            <v>E35930</v>
          </cell>
        </row>
        <row r="699">
          <cell r="A699" t="str">
            <v>E35930</v>
          </cell>
        </row>
        <row r="700">
          <cell r="A700" t="str">
            <v>E35930</v>
          </cell>
        </row>
        <row r="701">
          <cell r="A701" t="str">
            <v>E35930</v>
          </cell>
        </row>
        <row r="702">
          <cell r="A702" t="str">
            <v>E35930</v>
          </cell>
        </row>
        <row r="703">
          <cell r="A703" t="str">
            <v>E35930</v>
          </cell>
        </row>
        <row r="704">
          <cell r="A704" t="str">
            <v>E35930</v>
          </cell>
        </row>
        <row r="705">
          <cell r="A705" t="str">
            <v>E35930</v>
          </cell>
        </row>
        <row r="706">
          <cell r="A706" t="str">
            <v>E35930</v>
          </cell>
        </row>
        <row r="707">
          <cell r="A707" t="str">
            <v>E35930</v>
          </cell>
        </row>
        <row r="708">
          <cell r="A708" t="str">
            <v>E35930</v>
          </cell>
        </row>
        <row r="709">
          <cell r="A709" t="str">
            <v>E35930</v>
          </cell>
        </row>
        <row r="710">
          <cell r="A710" t="str">
            <v>E35930</v>
          </cell>
        </row>
        <row r="711">
          <cell r="A711" t="str">
            <v>E35930</v>
          </cell>
        </row>
        <row r="712">
          <cell r="A712" t="str">
            <v>E35930</v>
          </cell>
        </row>
        <row r="713">
          <cell r="A713" t="str">
            <v>E35930</v>
          </cell>
        </row>
        <row r="714">
          <cell r="A714" t="str">
            <v>E35930</v>
          </cell>
        </row>
        <row r="715">
          <cell r="A715" t="str">
            <v>E35930</v>
          </cell>
        </row>
        <row r="716">
          <cell r="A716" t="str">
            <v>E35930</v>
          </cell>
        </row>
        <row r="717">
          <cell r="A717" t="str">
            <v>E35930</v>
          </cell>
        </row>
        <row r="718">
          <cell r="A718" t="str">
            <v>E35930</v>
          </cell>
        </row>
        <row r="719">
          <cell r="A719" t="str">
            <v>E35930</v>
          </cell>
        </row>
        <row r="720">
          <cell r="A720" t="str">
            <v>E35930</v>
          </cell>
        </row>
        <row r="721">
          <cell r="A721" t="str">
            <v>E35930</v>
          </cell>
        </row>
        <row r="722">
          <cell r="A722" t="str">
            <v>E35930</v>
          </cell>
        </row>
        <row r="723">
          <cell r="A723" t="str">
            <v>E35930</v>
          </cell>
        </row>
        <row r="724">
          <cell r="A724" t="str">
            <v>E35930</v>
          </cell>
        </row>
        <row r="725">
          <cell r="A725" t="str">
            <v>E35930</v>
          </cell>
        </row>
        <row r="726">
          <cell r="A726" t="str">
            <v>E35930</v>
          </cell>
        </row>
        <row r="727">
          <cell r="A727" t="str">
            <v>E35930</v>
          </cell>
        </row>
        <row r="728">
          <cell r="A728" t="str">
            <v>E35930</v>
          </cell>
        </row>
        <row r="729">
          <cell r="A729" t="str">
            <v>E35930</v>
          </cell>
        </row>
        <row r="730">
          <cell r="A730" t="str">
            <v>E35930</v>
          </cell>
        </row>
        <row r="731">
          <cell r="A731" t="str">
            <v>E35930</v>
          </cell>
        </row>
        <row r="732">
          <cell r="A732" t="str">
            <v>E35930</v>
          </cell>
        </row>
        <row r="733">
          <cell r="A733" t="str">
            <v>E35930</v>
          </cell>
        </row>
        <row r="734">
          <cell r="A734" t="str">
            <v>E35930</v>
          </cell>
        </row>
        <row r="735">
          <cell r="A735" t="str">
            <v>E35930</v>
          </cell>
        </row>
        <row r="736">
          <cell r="A736" t="str">
            <v>E35930</v>
          </cell>
        </row>
        <row r="737">
          <cell r="A737" t="str">
            <v>E35930</v>
          </cell>
        </row>
        <row r="738">
          <cell r="A738" t="str">
            <v>E35930</v>
          </cell>
        </row>
        <row r="739">
          <cell r="A739" t="str">
            <v>E35930</v>
          </cell>
        </row>
        <row r="740">
          <cell r="A740" t="str">
            <v>E35930</v>
          </cell>
        </row>
        <row r="741">
          <cell r="A741" t="str">
            <v>E35930</v>
          </cell>
        </row>
        <row r="742">
          <cell r="A742" t="str">
            <v>E35930</v>
          </cell>
        </row>
        <row r="743">
          <cell r="A743" t="str">
            <v>E35930</v>
          </cell>
        </row>
        <row r="744">
          <cell r="A744" t="str">
            <v>E35930</v>
          </cell>
        </row>
        <row r="745">
          <cell r="A745" t="str">
            <v>E35930</v>
          </cell>
        </row>
        <row r="746">
          <cell r="A746" t="str">
            <v>E35930</v>
          </cell>
        </row>
        <row r="747">
          <cell r="A747" t="str">
            <v>E35930</v>
          </cell>
        </row>
        <row r="748">
          <cell r="A748" t="str">
            <v>E35930</v>
          </cell>
        </row>
        <row r="749">
          <cell r="A749" t="str">
            <v>E35930</v>
          </cell>
        </row>
        <row r="750">
          <cell r="A750" t="str">
            <v>E35930</v>
          </cell>
        </row>
        <row r="751">
          <cell r="A751" t="str">
            <v>E35930</v>
          </cell>
        </row>
        <row r="752">
          <cell r="A752" t="str">
            <v>E35930</v>
          </cell>
        </row>
        <row r="753">
          <cell r="A753" t="str">
            <v>E35930</v>
          </cell>
        </row>
        <row r="754">
          <cell r="A754" t="str">
            <v>E35930</v>
          </cell>
        </row>
        <row r="755">
          <cell r="A755" t="str">
            <v>E35930</v>
          </cell>
        </row>
        <row r="756">
          <cell r="A756" t="str">
            <v>E35930</v>
          </cell>
        </row>
        <row r="757">
          <cell r="A757" t="str">
            <v>E35930</v>
          </cell>
        </row>
        <row r="758">
          <cell r="A758" t="str">
            <v>E35930</v>
          </cell>
        </row>
        <row r="759">
          <cell r="A759" t="str">
            <v>E35930</v>
          </cell>
        </row>
        <row r="760">
          <cell r="A760" t="str">
            <v>E35930</v>
          </cell>
        </row>
        <row r="761">
          <cell r="A761" t="str">
            <v>E35930</v>
          </cell>
        </row>
        <row r="762">
          <cell r="A762" t="str">
            <v>E35930</v>
          </cell>
        </row>
        <row r="763">
          <cell r="A763" t="str">
            <v>E35930</v>
          </cell>
        </row>
        <row r="764">
          <cell r="A764" t="str">
            <v>E35930</v>
          </cell>
        </row>
        <row r="765">
          <cell r="A765" t="str">
            <v>E35930</v>
          </cell>
        </row>
        <row r="766">
          <cell r="A766" t="str">
            <v>E35930</v>
          </cell>
        </row>
        <row r="767">
          <cell r="A767" t="str">
            <v>E35930</v>
          </cell>
        </row>
        <row r="768">
          <cell r="A768" t="str">
            <v>E35930</v>
          </cell>
        </row>
        <row r="769">
          <cell r="A769" t="str">
            <v>E35930</v>
          </cell>
        </row>
        <row r="770">
          <cell r="A770" t="str">
            <v>E35930</v>
          </cell>
        </row>
        <row r="771">
          <cell r="A771" t="str">
            <v>E35930</v>
          </cell>
        </row>
        <row r="772">
          <cell r="A772" t="str">
            <v>E35930</v>
          </cell>
        </row>
        <row r="773">
          <cell r="A773" t="str">
            <v>E35930</v>
          </cell>
        </row>
        <row r="774">
          <cell r="A774" t="str">
            <v>E35930</v>
          </cell>
        </row>
        <row r="775">
          <cell r="A775" t="str">
            <v>E35930</v>
          </cell>
        </row>
        <row r="776">
          <cell r="A776" t="str">
            <v>E35930</v>
          </cell>
        </row>
        <row r="777">
          <cell r="A777" t="str">
            <v>E35930</v>
          </cell>
        </row>
        <row r="778">
          <cell r="A778" t="str">
            <v>E35930</v>
          </cell>
        </row>
        <row r="779">
          <cell r="A779" t="str">
            <v>E35930</v>
          </cell>
        </row>
        <row r="780">
          <cell r="A780" t="str">
            <v>E35930</v>
          </cell>
        </row>
        <row r="781">
          <cell r="A781" t="str">
            <v>E35930</v>
          </cell>
        </row>
        <row r="782">
          <cell r="A782" t="str">
            <v>E35930</v>
          </cell>
        </row>
        <row r="783">
          <cell r="A783" t="str">
            <v>E35930</v>
          </cell>
        </row>
        <row r="784">
          <cell r="A784" t="str">
            <v>E35930</v>
          </cell>
        </row>
        <row r="785">
          <cell r="A785" t="str">
            <v>E35930</v>
          </cell>
        </row>
        <row r="786">
          <cell r="A786" t="str">
            <v>E35930</v>
          </cell>
        </row>
        <row r="787">
          <cell r="A787" t="str">
            <v>E35930</v>
          </cell>
        </row>
        <row r="788">
          <cell r="A788" t="str">
            <v>E35930</v>
          </cell>
        </row>
        <row r="789">
          <cell r="A789" t="str">
            <v>E35930</v>
          </cell>
        </row>
        <row r="790">
          <cell r="A790" t="str">
            <v>E35930</v>
          </cell>
        </row>
        <row r="791">
          <cell r="A791" t="str">
            <v>E35930</v>
          </cell>
        </row>
        <row r="792">
          <cell r="A792" t="str">
            <v>E35930</v>
          </cell>
        </row>
        <row r="793">
          <cell r="A793" t="str">
            <v>E35930</v>
          </cell>
        </row>
        <row r="794">
          <cell r="A794" t="str">
            <v>E35930</v>
          </cell>
        </row>
        <row r="795">
          <cell r="A795" t="str">
            <v>E35930</v>
          </cell>
        </row>
        <row r="796">
          <cell r="A796" t="str">
            <v>E35930</v>
          </cell>
        </row>
        <row r="797">
          <cell r="A797" t="str">
            <v>E35930</v>
          </cell>
        </row>
        <row r="798">
          <cell r="A798" t="str">
            <v>E35930</v>
          </cell>
        </row>
        <row r="799">
          <cell r="A799" t="str">
            <v>E35930</v>
          </cell>
        </row>
        <row r="800">
          <cell r="A800" t="str">
            <v>E35930</v>
          </cell>
        </row>
        <row r="801">
          <cell r="A801" t="str">
            <v>E35930</v>
          </cell>
        </row>
        <row r="802">
          <cell r="A802" t="str">
            <v>E35930</v>
          </cell>
        </row>
        <row r="803">
          <cell r="A803" t="str">
            <v>E35930</v>
          </cell>
        </row>
        <row r="804">
          <cell r="A804" t="str">
            <v>E35930</v>
          </cell>
        </row>
        <row r="805">
          <cell r="A805" t="str">
            <v>E35930</v>
          </cell>
        </row>
        <row r="806">
          <cell r="A806" t="str">
            <v>E35930</v>
          </cell>
        </row>
        <row r="807">
          <cell r="A807" t="str">
            <v>E35930</v>
          </cell>
        </row>
        <row r="808">
          <cell r="A808" t="str">
            <v>E35930</v>
          </cell>
        </row>
        <row r="809">
          <cell r="A809" t="str">
            <v>E35930</v>
          </cell>
        </row>
        <row r="810">
          <cell r="A810" t="str">
            <v>E35930</v>
          </cell>
        </row>
        <row r="811">
          <cell r="A811" t="str">
            <v>E35930</v>
          </cell>
        </row>
        <row r="812">
          <cell r="A812" t="str">
            <v>E35930</v>
          </cell>
        </row>
        <row r="813">
          <cell r="A813" t="str">
            <v>E35930</v>
          </cell>
        </row>
        <row r="814">
          <cell r="A814" t="str">
            <v>E35930</v>
          </cell>
        </row>
        <row r="815">
          <cell r="A815" t="str">
            <v>E35930</v>
          </cell>
        </row>
        <row r="816">
          <cell r="A816" t="str">
            <v>E35930</v>
          </cell>
        </row>
        <row r="817">
          <cell r="A817" t="str">
            <v>E35930</v>
          </cell>
        </row>
        <row r="818">
          <cell r="A818" t="str">
            <v>E35930</v>
          </cell>
        </row>
        <row r="819">
          <cell r="A819" t="str">
            <v>E35930</v>
          </cell>
        </row>
        <row r="820">
          <cell r="A820" t="str">
            <v>E35930</v>
          </cell>
        </row>
        <row r="821">
          <cell r="A821" t="str">
            <v>E35930</v>
          </cell>
        </row>
        <row r="822">
          <cell r="A822" t="str">
            <v>E35930</v>
          </cell>
        </row>
        <row r="823">
          <cell r="A823" t="str">
            <v>E35930</v>
          </cell>
        </row>
        <row r="824">
          <cell r="A824" t="str">
            <v>E35930</v>
          </cell>
        </row>
        <row r="825">
          <cell r="A825" t="str">
            <v>E35930</v>
          </cell>
        </row>
        <row r="826">
          <cell r="A826" t="str">
            <v>E35930</v>
          </cell>
        </row>
        <row r="827">
          <cell r="A827" t="str">
            <v>E35930</v>
          </cell>
        </row>
        <row r="828">
          <cell r="A828" t="str">
            <v>E35930</v>
          </cell>
        </row>
        <row r="829">
          <cell r="A829" t="str">
            <v>E35930</v>
          </cell>
        </row>
        <row r="830">
          <cell r="A830" t="str">
            <v>E35930</v>
          </cell>
        </row>
        <row r="831">
          <cell r="A831" t="str">
            <v>E35930</v>
          </cell>
        </row>
        <row r="832">
          <cell r="A832" t="str">
            <v>E35930</v>
          </cell>
        </row>
        <row r="833">
          <cell r="A833" t="str">
            <v>E35930</v>
          </cell>
        </row>
        <row r="834">
          <cell r="A834" t="str">
            <v>E35930</v>
          </cell>
        </row>
        <row r="835">
          <cell r="A835" t="str">
            <v>E35930</v>
          </cell>
        </row>
        <row r="836">
          <cell r="A836" t="str">
            <v>E35930</v>
          </cell>
        </row>
        <row r="837">
          <cell r="A837" t="str">
            <v>E35930</v>
          </cell>
        </row>
        <row r="838">
          <cell r="A838" t="str">
            <v>E35930</v>
          </cell>
        </row>
        <row r="839">
          <cell r="A839" t="str">
            <v>E35930</v>
          </cell>
        </row>
        <row r="840">
          <cell r="A840" t="str">
            <v>E35930</v>
          </cell>
        </row>
        <row r="841">
          <cell r="A841" t="str">
            <v>E35930</v>
          </cell>
        </row>
        <row r="842">
          <cell r="A842" t="str">
            <v>E35930</v>
          </cell>
        </row>
        <row r="843">
          <cell r="A843" t="str">
            <v>E35930</v>
          </cell>
        </row>
        <row r="844">
          <cell r="A844" t="str">
            <v>E35930</v>
          </cell>
        </row>
        <row r="845">
          <cell r="A845" t="str">
            <v>E35930</v>
          </cell>
        </row>
        <row r="846">
          <cell r="A846" t="str">
            <v>E35930</v>
          </cell>
        </row>
        <row r="847">
          <cell r="A847" t="str">
            <v>E35930</v>
          </cell>
        </row>
        <row r="848">
          <cell r="A848" t="str">
            <v>E35930</v>
          </cell>
        </row>
        <row r="849">
          <cell r="A849" t="str">
            <v>E35930</v>
          </cell>
        </row>
        <row r="850">
          <cell r="A850" t="str">
            <v>E35930</v>
          </cell>
        </row>
        <row r="851">
          <cell r="A851" t="str">
            <v>E35930</v>
          </cell>
        </row>
        <row r="852">
          <cell r="A852" t="str">
            <v>E35930</v>
          </cell>
        </row>
        <row r="853">
          <cell r="A853" t="str">
            <v>E35930</v>
          </cell>
        </row>
        <row r="854">
          <cell r="A854" t="str">
            <v>E35930</v>
          </cell>
        </row>
        <row r="855">
          <cell r="A855" t="str">
            <v>E35930</v>
          </cell>
        </row>
        <row r="856">
          <cell r="A856" t="str">
            <v>E35930</v>
          </cell>
        </row>
        <row r="857">
          <cell r="A857" t="str">
            <v>E35930</v>
          </cell>
        </row>
        <row r="858">
          <cell r="A858" t="str">
            <v>E35930</v>
          </cell>
        </row>
        <row r="859">
          <cell r="A859" t="str">
            <v>E35930</v>
          </cell>
        </row>
        <row r="860">
          <cell r="A860" t="str">
            <v>E35930</v>
          </cell>
        </row>
        <row r="861">
          <cell r="A861" t="str">
            <v>E35930</v>
          </cell>
        </row>
        <row r="862">
          <cell r="A862" t="str">
            <v>E35930</v>
          </cell>
        </row>
        <row r="863">
          <cell r="A863" t="str">
            <v>E35930</v>
          </cell>
        </row>
        <row r="864">
          <cell r="A864" t="str">
            <v>E35930</v>
          </cell>
        </row>
        <row r="865">
          <cell r="A865" t="str">
            <v>E35930</v>
          </cell>
        </row>
        <row r="866">
          <cell r="A866" t="str">
            <v>E35930</v>
          </cell>
        </row>
        <row r="867">
          <cell r="A867" t="str">
            <v>E35930</v>
          </cell>
        </row>
        <row r="868">
          <cell r="A868" t="str">
            <v>E35930</v>
          </cell>
        </row>
        <row r="869">
          <cell r="A869" t="str">
            <v>E35930</v>
          </cell>
        </row>
        <row r="870">
          <cell r="A870" t="str">
            <v>E35930</v>
          </cell>
        </row>
        <row r="871">
          <cell r="A871" t="str">
            <v>E35930</v>
          </cell>
        </row>
        <row r="872">
          <cell r="A872" t="str">
            <v>E35930</v>
          </cell>
        </row>
        <row r="873">
          <cell r="A873" t="str">
            <v>E35930</v>
          </cell>
        </row>
        <row r="874">
          <cell r="A874" t="str">
            <v>E35930</v>
          </cell>
        </row>
        <row r="875">
          <cell r="A875" t="str">
            <v>E35930</v>
          </cell>
        </row>
        <row r="876">
          <cell r="A876" t="str">
            <v>E35930</v>
          </cell>
        </row>
        <row r="877">
          <cell r="A877" t="str">
            <v>E35930</v>
          </cell>
        </row>
        <row r="878">
          <cell r="A878" t="str">
            <v>E35930</v>
          </cell>
        </row>
        <row r="879">
          <cell r="A879" t="str">
            <v>E35930</v>
          </cell>
        </row>
        <row r="880">
          <cell r="A880" t="str">
            <v>E35930</v>
          </cell>
        </row>
        <row r="881">
          <cell r="A881" t="str">
            <v>E35930</v>
          </cell>
        </row>
        <row r="882">
          <cell r="A882" t="str">
            <v>E35930</v>
          </cell>
        </row>
        <row r="883">
          <cell r="A883" t="str">
            <v>E35930</v>
          </cell>
        </row>
        <row r="884">
          <cell r="A884" t="str">
            <v>E35930</v>
          </cell>
        </row>
        <row r="885">
          <cell r="A885" t="str">
            <v>E35930</v>
          </cell>
        </row>
        <row r="886">
          <cell r="A886" t="str">
            <v>E35930</v>
          </cell>
        </row>
        <row r="887">
          <cell r="A887" t="str">
            <v>E35930</v>
          </cell>
        </row>
        <row r="888">
          <cell r="A888" t="str">
            <v>E35930</v>
          </cell>
        </row>
        <row r="889">
          <cell r="A889" t="str">
            <v>E35930</v>
          </cell>
        </row>
        <row r="890">
          <cell r="A890" t="str">
            <v>E35930</v>
          </cell>
        </row>
        <row r="891">
          <cell r="A891" t="str">
            <v>E35930</v>
          </cell>
        </row>
        <row r="892">
          <cell r="A892" t="str">
            <v>E35930</v>
          </cell>
        </row>
        <row r="893">
          <cell r="A893" t="str">
            <v>E35930</v>
          </cell>
        </row>
        <row r="894">
          <cell r="A894" t="str">
            <v>E35930</v>
          </cell>
        </row>
        <row r="895">
          <cell r="A895" t="str">
            <v>E35930</v>
          </cell>
        </row>
        <row r="896">
          <cell r="A896" t="str">
            <v>E35930</v>
          </cell>
        </row>
        <row r="897">
          <cell r="A897" t="str">
            <v>E35930</v>
          </cell>
        </row>
        <row r="898">
          <cell r="A898" t="str">
            <v>E35930</v>
          </cell>
        </row>
        <row r="899">
          <cell r="A899" t="str">
            <v>E35930</v>
          </cell>
        </row>
        <row r="900">
          <cell r="A900" t="str">
            <v>E35930</v>
          </cell>
        </row>
        <row r="901">
          <cell r="A901" t="str">
            <v>E35930</v>
          </cell>
        </row>
        <row r="902">
          <cell r="A902" t="str">
            <v>E35930</v>
          </cell>
        </row>
        <row r="903">
          <cell r="A903" t="str">
            <v>E35930</v>
          </cell>
        </row>
        <row r="904">
          <cell r="A904" t="str">
            <v>E35930</v>
          </cell>
        </row>
        <row r="905">
          <cell r="A905" t="str">
            <v>E35930</v>
          </cell>
        </row>
        <row r="906">
          <cell r="A906" t="str">
            <v>E35930</v>
          </cell>
        </row>
        <row r="907">
          <cell r="A907" t="str">
            <v>E35930</v>
          </cell>
        </row>
        <row r="908">
          <cell r="A908" t="str">
            <v>E35930</v>
          </cell>
        </row>
        <row r="909">
          <cell r="A909" t="str">
            <v>E35930</v>
          </cell>
        </row>
        <row r="910">
          <cell r="A910" t="str">
            <v>E35930</v>
          </cell>
        </row>
        <row r="911">
          <cell r="A911" t="str">
            <v>E35930</v>
          </cell>
        </row>
        <row r="912">
          <cell r="A912" t="str">
            <v>E35930</v>
          </cell>
        </row>
        <row r="913">
          <cell r="A913" t="str">
            <v>E35930</v>
          </cell>
        </row>
        <row r="914">
          <cell r="A914" t="str">
            <v>E35930</v>
          </cell>
        </row>
        <row r="915">
          <cell r="A915" t="str">
            <v>E35930</v>
          </cell>
        </row>
        <row r="916">
          <cell r="A916" t="str">
            <v>E35930</v>
          </cell>
        </row>
        <row r="917">
          <cell r="A917" t="str">
            <v>E35930</v>
          </cell>
        </row>
        <row r="918">
          <cell r="A918" t="str">
            <v>E35930</v>
          </cell>
        </row>
        <row r="919">
          <cell r="A919" t="str">
            <v>E35930</v>
          </cell>
        </row>
        <row r="920">
          <cell r="A920" t="str">
            <v>E35930</v>
          </cell>
        </row>
        <row r="921">
          <cell r="A921" t="str">
            <v>E35930</v>
          </cell>
        </row>
        <row r="922">
          <cell r="A922" t="str">
            <v>E35930</v>
          </cell>
        </row>
        <row r="923">
          <cell r="A923" t="str">
            <v>E35930</v>
          </cell>
        </row>
        <row r="924">
          <cell r="A924" t="str">
            <v>E35930</v>
          </cell>
        </row>
        <row r="925">
          <cell r="A925" t="str">
            <v>E35930</v>
          </cell>
        </row>
        <row r="926">
          <cell r="A926" t="str">
            <v>E35930</v>
          </cell>
        </row>
        <row r="927">
          <cell r="A927" t="str">
            <v>E35930</v>
          </cell>
        </row>
        <row r="928">
          <cell r="A928" t="str">
            <v>E35930</v>
          </cell>
        </row>
        <row r="929">
          <cell r="A929" t="str">
            <v>E35930</v>
          </cell>
        </row>
        <row r="930">
          <cell r="A930" t="str">
            <v>E35930</v>
          </cell>
        </row>
        <row r="931">
          <cell r="A931" t="str">
            <v>E35930</v>
          </cell>
        </row>
        <row r="932">
          <cell r="A932" t="str">
            <v>E35930</v>
          </cell>
        </row>
        <row r="933">
          <cell r="A933" t="str">
            <v>E35930</v>
          </cell>
        </row>
        <row r="934">
          <cell r="A934" t="str">
            <v>E35930</v>
          </cell>
        </row>
        <row r="935">
          <cell r="A935" t="str">
            <v>E35930</v>
          </cell>
        </row>
        <row r="936">
          <cell r="A936" t="str">
            <v>E35930</v>
          </cell>
        </row>
        <row r="937">
          <cell r="A937" t="str">
            <v>E35930</v>
          </cell>
        </row>
        <row r="938">
          <cell r="A938" t="str">
            <v>E35930</v>
          </cell>
        </row>
        <row r="939">
          <cell r="A939" t="str">
            <v>E35930</v>
          </cell>
        </row>
        <row r="940">
          <cell r="A940" t="str">
            <v>E35930</v>
          </cell>
        </row>
        <row r="941">
          <cell r="A941" t="str">
            <v>E35930</v>
          </cell>
        </row>
        <row r="942">
          <cell r="A942" t="str">
            <v>E35930</v>
          </cell>
        </row>
        <row r="943">
          <cell r="A943" t="str">
            <v>E35930</v>
          </cell>
        </row>
        <row r="944">
          <cell r="A944" t="str">
            <v>E35930</v>
          </cell>
        </row>
        <row r="945">
          <cell r="A945" t="str">
            <v>E35930</v>
          </cell>
        </row>
        <row r="946">
          <cell r="A946" t="str">
            <v>E35930</v>
          </cell>
        </row>
        <row r="947">
          <cell r="A947" t="str">
            <v>E35930</v>
          </cell>
        </row>
        <row r="948">
          <cell r="A948" t="str">
            <v>E35930</v>
          </cell>
        </row>
        <row r="949">
          <cell r="A949" t="str">
            <v>E35930</v>
          </cell>
        </row>
        <row r="950">
          <cell r="A950" t="str">
            <v>E35930</v>
          </cell>
        </row>
        <row r="951">
          <cell r="A951" t="str">
            <v>E35930</v>
          </cell>
        </row>
        <row r="952">
          <cell r="A952" t="str">
            <v>E35930</v>
          </cell>
        </row>
        <row r="953">
          <cell r="A953" t="str">
            <v>E35930</v>
          </cell>
        </row>
        <row r="954">
          <cell r="A954" t="str">
            <v>E35930</v>
          </cell>
        </row>
        <row r="955">
          <cell r="A955" t="str">
            <v>E35930</v>
          </cell>
        </row>
        <row r="956">
          <cell r="A956" t="str">
            <v>E35930</v>
          </cell>
        </row>
        <row r="957">
          <cell r="A957" t="str">
            <v>E35930</v>
          </cell>
        </row>
        <row r="958">
          <cell r="A958" t="str">
            <v>E35930</v>
          </cell>
        </row>
        <row r="959">
          <cell r="A959" t="str">
            <v>E35930</v>
          </cell>
        </row>
        <row r="960">
          <cell r="A960" t="str">
            <v>E35930</v>
          </cell>
        </row>
        <row r="961">
          <cell r="A961" t="str">
            <v>E35930</v>
          </cell>
        </row>
        <row r="962">
          <cell r="A962" t="str">
            <v>E35930</v>
          </cell>
        </row>
        <row r="963">
          <cell r="A963" t="str">
            <v>E35930</v>
          </cell>
        </row>
        <row r="964">
          <cell r="A964" t="str">
            <v>E35930</v>
          </cell>
        </row>
        <row r="965">
          <cell r="A965" t="str">
            <v>E35930</v>
          </cell>
        </row>
        <row r="966">
          <cell r="A966" t="str">
            <v>E35930</v>
          </cell>
        </row>
        <row r="967">
          <cell r="A967" t="str">
            <v>E35930</v>
          </cell>
        </row>
        <row r="968">
          <cell r="A968" t="str">
            <v>E35930</v>
          </cell>
        </row>
        <row r="969">
          <cell r="A969" t="str">
            <v>E35930</v>
          </cell>
        </row>
        <row r="970">
          <cell r="A970" t="str">
            <v>E35930</v>
          </cell>
        </row>
        <row r="971">
          <cell r="A971" t="str">
            <v>E35930</v>
          </cell>
        </row>
        <row r="972">
          <cell r="A972" t="str">
            <v>E35930</v>
          </cell>
        </row>
        <row r="973">
          <cell r="A973" t="str">
            <v>E35930</v>
          </cell>
        </row>
        <row r="974">
          <cell r="A974" t="str">
            <v>E35930</v>
          </cell>
        </row>
        <row r="975">
          <cell r="A975" t="str">
            <v>E35930</v>
          </cell>
        </row>
        <row r="976">
          <cell r="A976" t="str">
            <v>E35930</v>
          </cell>
        </row>
        <row r="977">
          <cell r="A977" t="str">
            <v>E35930</v>
          </cell>
        </row>
        <row r="978">
          <cell r="A978" t="str">
            <v>E35930</v>
          </cell>
        </row>
        <row r="979">
          <cell r="A979" t="str">
            <v>E35930</v>
          </cell>
        </row>
        <row r="980">
          <cell r="A980" t="str">
            <v>E35930</v>
          </cell>
        </row>
        <row r="981">
          <cell r="A981" t="str">
            <v>E35930</v>
          </cell>
        </row>
        <row r="982">
          <cell r="A982" t="str">
            <v>E35930</v>
          </cell>
        </row>
        <row r="983">
          <cell r="A983" t="str">
            <v>E35930</v>
          </cell>
        </row>
        <row r="984">
          <cell r="A984" t="str">
            <v>E35930</v>
          </cell>
        </row>
        <row r="985">
          <cell r="A985" t="str">
            <v>E35930</v>
          </cell>
        </row>
        <row r="986">
          <cell r="A986" t="str">
            <v>E35930</v>
          </cell>
        </row>
        <row r="987">
          <cell r="A987" t="str">
            <v>E35930</v>
          </cell>
        </row>
        <row r="988">
          <cell r="A988" t="str">
            <v>E35930</v>
          </cell>
        </row>
        <row r="989">
          <cell r="A989" t="str">
            <v>E35930</v>
          </cell>
        </row>
        <row r="990">
          <cell r="A990" t="str">
            <v>E35930</v>
          </cell>
        </row>
        <row r="991">
          <cell r="A991" t="str">
            <v>E35930</v>
          </cell>
        </row>
        <row r="992">
          <cell r="A992" t="str">
            <v>E35930</v>
          </cell>
        </row>
        <row r="993">
          <cell r="A993" t="str">
            <v>E35930</v>
          </cell>
        </row>
        <row r="994">
          <cell r="A994" t="str">
            <v>E35930</v>
          </cell>
        </row>
        <row r="995">
          <cell r="A995" t="str">
            <v>E35930</v>
          </cell>
        </row>
        <row r="996">
          <cell r="A996" t="str">
            <v>E35930</v>
          </cell>
        </row>
        <row r="997">
          <cell r="A997" t="str">
            <v>E35930</v>
          </cell>
        </row>
        <row r="998">
          <cell r="A998" t="str">
            <v>E35930</v>
          </cell>
        </row>
        <row r="999">
          <cell r="A999" t="str">
            <v>E35930</v>
          </cell>
        </row>
        <row r="1000">
          <cell r="A1000" t="str">
            <v>E35930</v>
          </cell>
        </row>
        <row r="1001">
          <cell r="A1001" t="str">
            <v>E35930</v>
          </cell>
        </row>
        <row r="1002">
          <cell r="A1002" t="str">
            <v>E35930</v>
          </cell>
        </row>
        <row r="1003">
          <cell r="A1003" t="str">
            <v>E35930</v>
          </cell>
        </row>
        <row r="1004">
          <cell r="A1004" t="str">
            <v>E35930</v>
          </cell>
        </row>
        <row r="1005">
          <cell r="A1005" t="str">
            <v>E35930</v>
          </cell>
        </row>
        <row r="1006">
          <cell r="A1006" t="str">
            <v>E35930</v>
          </cell>
        </row>
        <row r="1007">
          <cell r="A1007" t="str">
            <v>E35930</v>
          </cell>
        </row>
        <row r="1008">
          <cell r="A1008" t="str">
            <v>E35930</v>
          </cell>
        </row>
        <row r="1009">
          <cell r="A1009" t="str">
            <v>E35930</v>
          </cell>
        </row>
        <row r="1010">
          <cell r="A1010" t="str">
            <v>E35930</v>
          </cell>
        </row>
        <row r="1011">
          <cell r="A1011" t="str">
            <v>E35930</v>
          </cell>
        </row>
        <row r="1012">
          <cell r="A1012" t="str">
            <v>E35930</v>
          </cell>
        </row>
        <row r="1013">
          <cell r="A1013" t="str">
            <v>E35930</v>
          </cell>
        </row>
        <row r="1014">
          <cell r="A1014" t="str">
            <v>E35930</v>
          </cell>
        </row>
        <row r="1015">
          <cell r="A1015" t="str">
            <v>E35930</v>
          </cell>
        </row>
        <row r="1016">
          <cell r="A1016" t="str">
            <v>E35930</v>
          </cell>
        </row>
        <row r="1017">
          <cell r="A1017" t="str">
            <v>E35930</v>
          </cell>
        </row>
        <row r="1018">
          <cell r="A1018" t="str">
            <v>E35930</v>
          </cell>
        </row>
        <row r="1019">
          <cell r="A1019" t="str">
            <v>E35930</v>
          </cell>
        </row>
        <row r="1020">
          <cell r="A1020" t="str">
            <v>E35930</v>
          </cell>
        </row>
        <row r="1021">
          <cell r="A1021" t="str">
            <v>E35930</v>
          </cell>
        </row>
        <row r="1022">
          <cell r="A1022" t="str">
            <v>E35930</v>
          </cell>
        </row>
        <row r="1023">
          <cell r="A1023" t="str">
            <v>E35930</v>
          </cell>
        </row>
        <row r="1024">
          <cell r="A1024" t="str">
            <v>E35930</v>
          </cell>
        </row>
        <row r="1025">
          <cell r="A1025" t="str">
            <v>E35930</v>
          </cell>
        </row>
        <row r="1026">
          <cell r="A1026" t="str">
            <v>E35930</v>
          </cell>
        </row>
        <row r="1027">
          <cell r="A1027" t="str">
            <v>E35930</v>
          </cell>
        </row>
        <row r="1028">
          <cell r="A1028" t="str">
            <v>E35930</v>
          </cell>
        </row>
        <row r="1029">
          <cell r="A1029" t="str">
            <v>E35930</v>
          </cell>
        </row>
        <row r="1030">
          <cell r="A1030" t="str">
            <v>E35930</v>
          </cell>
        </row>
        <row r="1031">
          <cell r="A1031" t="str">
            <v>E35960</v>
          </cell>
        </row>
        <row r="1032">
          <cell r="A1032" t="str">
            <v>E35960</v>
          </cell>
        </row>
        <row r="1033">
          <cell r="A1033" t="str">
            <v>E35960</v>
          </cell>
        </row>
        <row r="1034">
          <cell r="A1034" t="str">
            <v>E35960</v>
          </cell>
        </row>
        <row r="1035">
          <cell r="A1035" t="str">
            <v>E35960</v>
          </cell>
        </row>
        <row r="1036">
          <cell r="A1036" t="str">
            <v>E35960</v>
          </cell>
        </row>
        <row r="1037">
          <cell r="A1037" t="str">
            <v>E35960</v>
          </cell>
        </row>
        <row r="1038">
          <cell r="A1038" t="str">
            <v>E35960</v>
          </cell>
        </row>
        <row r="1039">
          <cell r="A1039" t="str">
            <v>E35960</v>
          </cell>
        </row>
        <row r="1040">
          <cell r="A1040" t="str">
            <v>E35960</v>
          </cell>
        </row>
        <row r="1041">
          <cell r="A1041" t="str">
            <v>E35960</v>
          </cell>
        </row>
        <row r="1042">
          <cell r="A1042" t="str">
            <v>E35960</v>
          </cell>
        </row>
        <row r="1043">
          <cell r="A1043" t="str">
            <v>E35960</v>
          </cell>
        </row>
        <row r="1044">
          <cell r="A1044" t="str">
            <v>E35960</v>
          </cell>
        </row>
        <row r="1045">
          <cell r="A1045" t="str">
            <v>E35960</v>
          </cell>
        </row>
        <row r="1046">
          <cell r="A1046" t="str">
            <v>E35960</v>
          </cell>
        </row>
        <row r="1047">
          <cell r="A1047" t="str">
            <v>E35960</v>
          </cell>
        </row>
        <row r="1048">
          <cell r="A1048" t="str">
            <v>E35960</v>
          </cell>
        </row>
        <row r="1049">
          <cell r="A1049" t="str">
            <v>E36002</v>
          </cell>
        </row>
        <row r="1050">
          <cell r="A1050" t="str">
            <v>E36002</v>
          </cell>
        </row>
        <row r="1051">
          <cell r="A1051" t="str">
            <v>E36002</v>
          </cell>
        </row>
        <row r="1052">
          <cell r="A1052" t="str">
            <v>E36002</v>
          </cell>
        </row>
        <row r="1053">
          <cell r="A1053" t="str">
            <v>E36002</v>
          </cell>
        </row>
        <row r="1054">
          <cell r="A1054" t="str">
            <v>E36002</v>
          </cell>
        </row>
        <row r="1055">
          <cell r="A1055" t="str">
            <v>E36002</v>
          </cell>
        </row>
        <row r="1056">
          <cell r="A1056" t="str">
            <v>E36002</v>
          </cell>
        </row>
        <row r="1057">
          <cell r="A1057" t="str">
            <v>E36002</v>
          </cell>
        </row>
        <row r="1058">
          <cell r="A1058" t="str">
            <v>E36002</v>
          </cell>
        </row>
        <row r="1059">
          <cell r="A1059" t="str">
            <v>E36002</v>
          </cell>
        </row>
        <row r="1060">
          <cell r="A1060" t="str">
            <v>E36002</v>
          </cell>
        </row>
        <row r="1061">
          <cell r="A1061" t="str">
            <v>E36002</v>
          </cell>
        </row>
        <row r="1062">
          <cell r="A1062" t="str">
            <v>E36002</v>
          </cell>
        </row>
        <row r="1063">
          <cell r="A1063" t="str">
            <v>E36002</v>
          </cell>
        </row>
        <row r="1064">
          <cell r="A1064" t="str">
            <v>E36007</v>
          </cell>
        </row>
        <row r="1065">
          <cell r="A1065" t="str">
            <v>E36007</v>
          </cell>
        </row>
        <row r="1066">
          <cell r="A1066" t="str">
            <v>E36007</v>
          </cell>
        </row>
        <row r="1067">
          <cell r="A1067" t="str">
            <v>E36007</v>
          </cell>
        </row>
        <row r="1068">
          <cell r="A1068" t="str">
            <v>E36007</v>
          </cell>
        </row>
        <row r="1069">
          <cell r="A1069" t="str">
            <v>E36007</v>
          </cell>
        </row>
        <row r="1070">
          <cell r="A1070" t="str">
            <v>E36007</v>
          </cell>
        </row>
        <row r="1071">
          <cell r="A1071" t="str">
            <v>E36007</v>
          </cell>
        </row>
        <row r="1072">
          <cell r="A1072" t="str">
            <v>E36007</v>
          </cell>
        </row>
        <row r="1073">
          <cell r="A1073" t="str">
            <v>E36007</v>
          </cell>
        </row>
        <row r="1074">
          <cell r="A1074" t="str">
            <v>E36007</v>
          </cell>
        </row>
        <row r="1075">
          <cell r="A1075" t="str">
            <v>E36007</v>
          </cell>
        </row>
        <row r="1076">
          <cell r="A1076" t="str">
            <v>E36007</v>
          </cell>
        </row>
        <row r="1077">
          <cell r="A1077" t="str">
            <v>E36007</v>
          </cell>
        </row>
        <row r="1078">
          <cell r="A1078" t="str">
            <v>E36007</v>
          </cell>
        </row>
        <row r="1079">
          <cell r="A1079" t="str">
            <v>E36007</v>
          </cell>
        </row>
        <row r="1080">
          <cell r="A1080" t="str">
            <v>E36007</v>
          </cell>
        </row>
        <row r="1081">
          <cell r="A1081" t="str">
            <v>E36007</v>
          </cell>
        </row>
        <row r="1082">
          <cell r="A1082" t="str">
            <v>E36007</v>
          </cell>
        </row>
        <row r="1083">
          <cell r="A1083" t="str">
            <v>E36007</v>
          </cell>
        </row>
        <row r="1084">
          <cell r="A1084" t="str">
            <v>E36007</v>
          </cell>
        </row>
        <row r="1085">
          <cell r="A1085" t="str">
            <v>E36007</v>
          </cell>
        </row>
        <row r="1086">
          <cell r="A1086" t="str">
            <v>E36007</v>
          </cell>
        </row>
        <row r="1087">
          <cell r="A1087" t="str">
            <v>E36007</v>
          </cell>
        </row>
        <row r="1088">
          <cell r="A1088" t="str">
            <v>E36007</v>
          </cell>
        </row>
        <row r="1089">
          <cell r="A1089" t="str">
            <v>E36007</v>
          </cell>
        </row>
        <row r="1090">
          <cell r="A1090" t="str">
            <v>E36007</v>
          </cell>
        </row>
        <row r="1091">
          <cell r="A1091" t="str">
            <v>E36007</v>
          </cell>
        </row>
        <row r="1092">
          <cell r="A1092" t="str">
            <v>E36007</v>
          </cell>
        </row>
        <row r="1093">
          <cell r="A1093" t="str">
            <v>E36007</v>
          </cell>
        </row>
        <row r="1094">
          <cell r="A1094" t="str">
            <v>E36007</v>
          </cell>
        </row>
        <row r="1095">
          <cell r="A1095" t="str">
            <v>E36007</v>
          </cell>
        </row>
        <row r="1096">
          <cell r="A1096" t="str">
            <v>E36007</v>
          </cell>
        </row>
        <row r="1097">
          <cell r="A1097" t="str">
            <v>E36007</v>
          </cell>
        </row>
        <row r="1098">
          <cell r="A1098" t="str">
            <v>E36007</v>
          </cell>
        </row>
        <row r="1099">
          <cell r="A1099" t="str">
            <v>E36007</v>
          </cell>
        </row>
        <row r="1100">
          <cell r="A1100" t="str">
            <v>E36022</v>
          </cell>
        </row>
        <row r="1101">
          <cell r="A1101" t="str">
            <v>E36022</v>
          </cell>
        </row>
        <row r="1102">
          <cell r="A1102" t="str">
            <v>E36022</v>
          </cell>
        </row>
        <row r="1103">
          <cell r="A1103" t="str">
            <v>E36022</v>
          </cell>
        </row>
        <row r="1104">
          <cell r="A1104" t="str">
            <v>E36022</v>
          </cell>
        </row>
        <row r="1105">
          <cell r="A1105" t="str">
            <v>E36022</v>
          </cell>
        </row>
        <row r="1106">
          <cell r="A1106" t="str">
            <v>E36022</v>
          </cell>
        </row>
        <row r="1107">
          <cell r="A1107" t="str">
            <v>E36022</v>
          </cell>
        </row>
        <row r="1108">
          <cell r="A1108" t="str">
            <v>E36022</v>
          </cell>
        </row>
        <row r="1109">
          <cell r="A1109" t="str">
            <v>E36022</v>
          </cell>
        </row>
        <row r="1110">
          <cell r="A1110" t="str">
            <v>E36200</v>
          </cell>
        </row>
        <row r="1111">
          <cell r="A1111" t="str">
            <v>E36200</v>
          </cell>
        </row>
        <row r="1112">
          <cell r="A1112" t="str">
            <v>E36200</v>
          </cell>
        </row>
        <row r="1113">
          <cell r="A1113" t="str">
            <v>E36200</v>
          </cell>
        </row>
        <row r="1114">
          <cell r="A1114" t="str">
            <v>E36200</v>
          </cell>
        </row>
        <row r="1115">
          <cell r="A1115" t="str">
            <v>E36200</v>
          </cell>
        </row>
        <row r="1116">
          <cell r="A1116" t="str">
            <v>E36200</v>
          </cell>
        </row>
        <row r="1117">
          <cell r="A1117" t="str">
            <v>E36200</v>
          </cell>
        </row>
        <row r="1118">
          <cell r="A1118" t="str">
            <v>E36200</v>
          </cell>
        </row>
        <row r="1119">
          <cell r="A1119" t="str">
            <v>E36200</v>
          </cell>
        </row>
        <row r="1120">
          <cell r="A1120" t="str">
            <v>E36200</v>
          </cell>
        </row>
        <row r="1121">
          <cell r="A1121" t="str">
            <v>E36200</v>
          </cell>
        </row>
        <row r="1122">
          <cell r="A1122" t="str">
            <v>E36200</v>
          </cell>
        </row>
        <row r="1123">
          <cell r="A1123" t="str">
            <v>E36200</v>
          </cell>
        </row>
        <row r="1124">
          <cell r="A1124" t="str">
            <v>E36200</v>
          </cell>
        </row>
        <row r="1125">
          <cell r="A1125" t="str">
            <v>E36200</v>
          </cell>
        </row>
        <row r="1126">
          <cell r="A1126" t="str">
            <v>E36200</v>
          </cell>
        </row>
        <row r="1127">
          <cell r="A1127" t="str">
            <v>E36200</v>
          </cell>
        </row>
        <row r="1128">
          <cell r="A1128" t="str">
            <v>E36200</v>
          </cell>
        </row>
        <row r="1129">
          <cell r="A1129" t="str">
            <v>E36200</v>
          </cell>
        </row>
        <row r="1130">
          <cell r="A1130" t="str">
            <v>E36200</v>
          </cell>
        </row>
        <row r="1131">
          <cell r="A1131" t="str">
            <v>E36200</v>
          </cell>
        </row>
        <row r="1132">
          <cell r="A1132" t="str">
            <v>E36200</v>
          </cell>
        </row>
        <row r="1133">
          <cell r="A1133" t="str">
            <v>E36200</v>
          </cell>
        </row>
        <row r="1134">
          <cell r="A1134" t="str">
            <v>E36200</v>
          </cell>
        </row>
        <row r="1135">
          <cell r="A1135" t="str">
            <v>E36200</v>
          </cell>
        </row>
        <row r="1136">
          <cell r="A1136" t="str">
            <v>E36200</v>
          </cell>
        </row>
        <row r="1137">
          <cell r="A1137" t="str">
            <v>E36200</v>
          </cell>
        </row>
        <row r="1138">
          <cell r="A1138" t="str">
            <v>E36200</v>
          </cell>
        </row>
        <row r="1139">
          <cell r="A1139" t="str">
            <v>E36200</v>
          </cell>
        </row>
        <row r="1140">
          <cell r="A1140" t="str">
            <v>E36200</v>
          </cell>
        </row>
        <row r="1141">
          <cell r="A1141" t="str">
            <v>E36200</v>
          </cell>
        </row>
        <row r="1142">
          <cell r="A1142" t="str">
            <v>E36200</v>
          </cell>
        </row>
        <row r="1143">
          <cell r="A1143" t="str">
            <v>E36200</v>
          </cell>
        </row>
        <row r="1144">
          <cell r="A1144" t="str">
            <v>E36200</v>
          </cell>
        </row>
        <row r="1145">
          <cell r="A1145" t="str">
            <v>E36200</v>
          </cell>
        </row>
        <row r="1146">
          <cell r="A1146" t="str">
            <v>E36200</v>
          </cell>
        </row>
        <row r="1147">
          <cell r="A1147" t="str">
            <v>E36200</v>
          </cell>
        </row>
        <row r="1148">
          <cell r="A1148" t="str">
            <v>E36200</v>
          </cell>
        </row>
        <row r="1149">
          <cell r="A1149" t="str">
            <v>E36200</v>
          </cell>
        </row>
        <row r="1150">
          <cell r="A1150" t="str">
            <v>E36200</v>
          </cell>
        </row>
        <row r="1151">
          <cell r="A1151" t="str">
            <v>E36210</v>
          </cell>
        </row>
        <row r="1152">
          <cell r="A1152" t="str">
            <v>E36210</v>
          </cell>
        </row>
        <row r="1153">
          <cell r="A1153" t="str">
            <v>E36210</v>
          </cell>
        </row>
        <row r="1154">
          <cell r="A1154" t="str">
            <v>E36210</v>
          </cell>
        </row>
        <row r="1155">
          <cell r="A1155" t="str">
            <v>E36210</v>
          </cell>
        </row>
        <row r="1156">
          <cell r="A1156" t="str">
            <v>E36210</v>
          </cell>
        </row>
        <row r="1157">
          <cell r="A1157" t="str">
            <v>E36210</v>
          </cell>
        </row>
        <row r="1158">
          <cell r="A1158" t="str">
            <v>E36210</v>
          </cell>
        </row>
        <row r="1159">
          <cell r="A1159" t="str">
            <v>E36210</v>
          </cell>
        </row>
        <row r="1160">
          <cell r="A1160" t="str">
            <v>E36210</v>
          </cell>
        </row>
        <row r="1161">
          <cell r="A1161" t="str">
            <v>E36210</v>
          </cell>
        </row>
        <row r="1162">
          <cell r="A1162" t="str">
            <v>E36210</v>
          </cell>
        </row>
        <row r="1163">
          <cell r="A1163" t="str">
            <v>E36210</v>
          </cell>
        </row>
        <row r="1164">
          <cell r="A1164" t="str">
            <v>E36211</v>
          </cell>
        </row>
        <row r="1165">
          <cell r="A1165" t="str">
            <v>E36211</v>
          </cell>
        </row>
        <row r="1166">
          <cell r="A1166" t="str">
            <v>E36211</v>
          </cell>
        </row>
        <row r="1167">
          <cell r="A1167" t="str">
            <v>E36211</v>
          </cell>
        </row>
        <row r="1168">
          <cell r="A1168" t="str">
            <v>E36211</v>
          </cell>
        </row>
        <row r="1169">
          <cell r="A1169" t="str">
            <v>E36211</v>
          </cell>
        </row>
        <row r="1170">
          <cell r="A1170" t="str">
            <v>E36211</v>
          </cell>
        </row>
        <row r="1171">
          <cell r="A1171" t="str">
            <v>E36211</v>
          </cell>
        </row>
        <row r="1172">
          <cell r="A1172" t="str">
            <v>E36211</v>
          </cell>
        </row>
        <row r="1173">
          <cell r="A1173" t="str">
            <v>E36211</v>
          </cell>
        </row>
        <row r="1174">
          <cell r="A1174" t="str">
            <v>E36211</v>
          </cell>
        </row>
        <row r="1175">
          <cell r="A1175" t="str">
            <v>E36211</v>
          </cell>
        </row>
        <row r="1176">
          <cell r="A1176" t="str">
            <v>E36211</v>
          </cell>
        </row>
        <row r="1177">
          <cell r="A1177" t="str">
            <v>E36211</v>
          </cell>
        </row>
        <row r="1178">
          <cell r="A1178" t="str">
            <v>E36211</v>
          </cell>
        </row>
        <row r="1179">
          <cell r="A1179" t="str">
            <v>E36211</v>
          </cell>
        </row>
        <row r="1180">
          <cell r="A1180" t="str">
            <v>E36212</v>
          </cell>
        </row>
        <row r="1181">
          <cell r="A1181" t="str">
            <v>E36212</v>
          </cell>
        </row>
        <row r="1182">
          <cell r="A1182" t="str">
            <v>E36212</v>
          </cell>
        </row>
        <row r="1183">
          <cell r="A1183" t="str">
            <v>E36212</v>
          </cell>
        </row>
        <row r="1184">
          <cell r="A1184" t="str">
            <v>E36212</v>
          </cell>
        </row>
        <row r="1185">
          <cell r="A1185" t="str">
            <v>E36212</v>
          </cell>
        </row>
        <row r="1186">
          <cell r="A1186" t="str">
            <v>E36212</v>
          </cell>
        </row>
        <row r="1187">
          <cell r="A1187" t="str">
            <v>E36212</v>
          </cell>
        </row>
        <row r="1188">
          <cell r="A1188" t="str">
            <v>E36212</v>
          </cell>
        </row>
        <row r="1189">
          <cell r="A1189" t="str">
            <v>E36212</v>
          </cell>
        </row>
        <row r="1190">
          <cell r="A1190" t="str">
            <v>E36212</v>
          </cell>
        </row>
        <row r="1191">
          <cell r="A1191" t="str">
            <v>E36212</v>
          </cell>
        </row>
        <row r="1192">
          <cell r="A1192" t="str">
            <v>E36212</v>
          </cell>
        </row>
        <row r="1193">
          <cell r="A1193" t="str">
            <v>E36212</v>
          </cell>
        </row>
        <row r="1194">
          <cell r="A1194" t="str">
            <v>E36212</v>
          </cell>
        </row>
        <row r="1195">
          <cell r="A1195" t="str">
            <v>E36220</v>
          </cell>
        </row>
        <row r="1196">
          <cell r="A1196" t="str">
            <v>E36220</v>
          </cell>
        </row>
        <row r="1197">
          <cell r="A1197" t="str">
            <v>E36220</v>
          </cell>
        </row>
        <row r="1198">
          <cell r="A1198" t="str">
            <v>E36220</v>
          </cell>
        </row>
        <row r="1199">
          <cell r="A1199" t="str">
            <v>E36220</v>
          </cell>
        </row>
        <row r="1200">
          <cell r="A1200" t="str">
            <v>E36220</v>
          </cell>
        </row>
        <row r="1201">
          <cell r="A1201" t="str">
            <v>E36220</v>
          </cell>
        </row>
        <row r="1202">
          <cell r="A1202" t="str">
            <v>E36220</v>
          </cell>
        </row>
        <row r="1203">
          <cell r="A1203" t="str">
            <v>E36220</v>
          </cell>
        </row>
        <row r="1204">
          <cell r="A1204" t="str">
            <v>E36220</v>
          </cell>
        </row>
        <row r="1205">
          <cell r="A1205" t="str">
            <v>E36220</v>
          </cell>
        </row>
        <row r="1206">
          <cell r="A1206" t="str">
            <v>E36220</v>
          </cell>
        </row>
        <row r="1207">
          <cell r="A1207" t="str">
            <v>E36220</v>
          </cell>
        </row>
        <row r="1208">
          <cell r="A1208" t="str">
            <v>E36230</v>
          </cell>
        </row>
        <row r="1209">
          <cell r="A1209" t="str">
            <v>E36230</v>
          </cell>
        </row>
        <row r="1210">
          <cell r="A1210" t="str">
            <v>E36230</v>
          </cell>
        </row>
        <row r="1211">
          <cell r="A1211" t="str">
            <v>E36230</v>
          </cell>
        </row>
        <row r="1212">
          <cell r="A1212" t="str">
            <v>E36230</v>
          </cell>
        </row>
        <row r="1213">
          <cell r="A1213" t="str">
            <v>E36230</v>
          </cell>
        </row>
        <row r="1214">
          <cell r="A1214" t="str">
            <v>E36230</v>
          </cell>
        </row>
        <row r="1215">
          <cell r="A1215" t="str">
            <v>E36230</v>
          </cell>
        </row>
        <row r="1216">
          <cell r="A1216" t="str">
            <v>E36230</v>
          </cell>
        </row>
        <row r="1217">
          <cell r="A1217" t="str">
            <v>E36230</v>
          </cell>
        </row>
        <row r="1218">
          <cell r="A1218" t="str">
            <v>E36230</v>
          </cell>
        </row>
        <row r="1219">
          <cell r="A1219" t="str">
            <v>E36230</v>
          </cell>
        </row>
        <row r="1220">
          <cell r="A1220" t="str">
            <v>E36230</v>
          </cell>
        </row>
        <row r="1221">
          <cell r="A1221" t="str">
            <v>E36230</v>
          </cell>
        </row>
        <row r="1222">
          <cell r="A1222" t="str">
            <v>E36230</v>
          </cell>
        </row>
        <row r="1223">
          <cell r="A1223" t="str">
            <v>E36230</v>
          </cell>
        </row>
        <row r="1224">
          <cell r="A1224" t="str">
            <v>E36230</v>
          </cell>
        </row>
        <row r="1225">
          <cell r="A1225" t="str">
            <v>E36231</v>
          </cell>
        </row>
        <row r="1226">
          <cell r="A1226" t="str">
            <v>E36231</v>
          </cell>
        </row>
        <row r="1227">
          <cell r="A1227" t="str">
            <v>E36231</v>
          </cell>
        </row>
        <row r="1228">
          <cell r="A1228" t="str">
            <v>E36231</v>
          </cell>
        </row>
        <row r="1229">
          <cell r="A1229" t="str">
            <v>E36231</v>
          </cell>
        </row>
        <row r="1230">
          <cell r="A1230" t="str">
            <v>E36231</v>
          </cell>
        </row>
        <row r="1231">
          <cell r="A1231" t="str">
            <v>E36231</v>
          </cell>
        </row>
        <row r="1232">
          <cell r="A1232" t="str">
            <v>E36231</v>
          </cell>
        </row>
        <row r="1233">
          <cell r="A1233" t="str">
            <v>E36231</v>
          </cell>
        </row>
        <row r="1234">
          <cell r="A1234" t="str">
            <v>E36231</v>
          </cell>
        </row>
        <row r="1235">
          <cell r="A1235" t="str">
            <v>E36231</v>
          </cell>
        </row>
        <row r="1236">
          <cell r="A1236" t="str">
            <v>E36231</v>
          </cell>
        </row>
        <row r="1237">
          <cell r="A1237" t="str">
            <v>E36231</v>
          </cell>
        </row>
        <row r="1238">
          <cell r="A1238" t="str">
            <v>E36231</v>
          </cell>
        </row>
        <row r="1239">
          <cell r="A1239" t="str">
            <v>E36231</v>
          </cell>
        </row>
        <row r="1240">
          <cell r="A1240" t="str">
            <v>E36232</v>
          </cell>
        </row>
        <row r="1241">
          <cell r="A1241" t="str">
            <v>E36232</v>
          </cell>
        </row>
        <row r="1242">
          <cell r="A1242" t="str">
            <v>E36232</v>
          </cell>
        </row>
        <row r="1243">
          <cell r="A1243" t="str">
            <v>E36232</v>
          </cell>
        </row>
        <row r="1244">
          <cell r="A1244" t="str">
            <v>E36232</v>
          </cell>
        </row>
        <row r="1245">
          <cell r="A1245" t="str">
            <v>E36232</v>
          </cell>
        </row>
        <row r="1246">
          <cell r="A1246" t="str">
            <v>E36232</v>
          </cell>
        </row>
        <row r="1247">
          <cell r="A1247" t="str">
            <v>E36232</v>
          </cell>
        </row>
        <row r="1248">
          <cell r="A1248" t="str">
            <v>E36232</v>
          </cell>
        </row>
        <row r="1249">
          <cell r="A1249" t="str">
            <v>E36232</v>
          </cell>
        </row>
        <row r="1250">
          <cell r="A1250" t="str">
            <v>E36232</v>
          </cell>
        </row>
        <row r="1251">
          <cell r="A1251" t="str">
            <v>E36232</v>
          </cell>
        </row>
        <row r="1252">
          <cell r="A1252" t="str">
            <v>E36232</v>
          </cell>
        </row>
        <row r="1253">
          <cell r="A1253" t="str">
            <v>E36232</v>
          </cell>
        </row>
        <row r="1254">
          <cell r="A1254" t="str">
            <v>E36232</v>
          </cell>
        </row>
        <row r="1255">
          <cell r="A1255" t="str">
            <v>E36232</v>
          </cell>
        </row>
        <row r="1256">
          <cell r="A1256" t="str">
            <v>E36232</v>
          </cell>
        </row>
        <row r="1257">
          <cell r="A1257" t="str">
            <v>E36250</v>
          </cell>
        </row>
        <row r="1258">
          <cell r="A1258" t="str">
            <v>E36250</v>
          </cell>
        </row>
        <row r="1259">
          <cell r="A1259" t="str">
            <v>E36250</v>
          </cell>
        </row>
        <row r="1260">
          <cell r="A1260" t="str">
            <v>E36250</v>
          </cell>
        </row>
        <row r="1261">
          <cell r="A1261" t="str">
            <v>E36250</v>
          </cell>
        </row>
        <row r="1262">
          <cell r="A1262" t="str">
            <v>E36250</v>
          </cell>
        </row>
        <row r="1263">
          <cell r="A1263" t="str">
            <v>E36250</v>
          </cell>
        </row>
        <row r="1264">
          <cell r="A1264" t="str">
            <v>E36250</v>
          </cell>
        </row>
        <row r="1265">
          <cell r="A1265" t="str">
            <v>E36250</v>
          </cell>
        </row>
        <row r="1266">
          <cell r="A1266" t="str">
            <v>E36250</v>
          </cell>
        </row>
        <row r="1267">
          <cell r="A1267" t="str">
            <v>E36250</v>
          </cell>
        </row>
        <row r="1268">
          <cell r="A1268" t="str">
            <v>E36250</v>
          </cell>
        </row>
        <row r="1269">
          <cell r="A1269" t="str">
            <v>E36250</v>
          </cell>
        </row>
        <row r="1270">
          <cell r="A1270" t="str">
            <v>E36260</v>
          </cell>
        </row>
        <row r="1271">
          <cell r="A1271" t="str">
            <v>E36260</v>
          </cell>
        </row>
        <row r="1272">
          <cell r="A1272" t="str">
            <v>E36260</v>
          </cell>
        </row>
        <row r="1273">
          <cell r="A1273" t="str">
            <v>E36260</v>
          </cell>
        </row>
        <row r="1274">
          <cell r="A1274" t="str">
            <v>E36260</v>
          </cell>
        </row>
        <row r="1275">
          <cell r="A1275" t="str">
            <v>E36260</v>
          </cell>
        </row>
        <row r="1276">
          <cell r="A1276" t="str">
            <v>E36260</v>
          </cell>
        </row>
        <row r="1277">
          <cell r="A1277" t="str">
            <v>E36260</v>
          </cell>
        </row>
        <row r="1278">
          <cell r="A1278" t="str">
            <v>E36260</v>
          </cell>
        </row>
        <row r="1279">
          <cell r="A1279" t="str">
            <v>E36260</v>
          </cell>
        </row>
        <row r="1280">
          <cell r="A1280" t="str">
            <v>E36260</v>
          </cell>
        </row>
        <row r="1281">
          <cell r="A1281" t="str">
            <v>E36280</v>
          </cell>
        </row>
        <row r="1282">
          <cell r="A1282" t="str">
            <v>E36280</v>
          </cell>
        </row>
        <row r="1283">
          <cell r="A1283" t="str">
            <v>E36280</v>
          </cell>
        </row>
        <row r="1284">
          <cell r="A1284" t="str">
            <v>E36280</v>
          </cell>
        </row>
        <row r="1285">
          <cell r="A1285" t="str">
            <v>E36280</v>
          </cell>
        </row>
        <row r="1286">
          <cell r="A1286" t="str">
            <v>E36280</v>
          </cell>
        </row>
        <row r="1287">
          <cell r="A1287" t="str">
            <v>E36280</v>
          </cell>
        </row>
        <row r="1288">
          <cell r="A1288" t="str">
            <v>E36280</v>
          </cell>
        </row>
        <row r="1289">
          <cell r="A1289" t="str">
            <v>E36280</v>
          </cell>
        </row>
        <row r="1290">
          <cell r="A1290" t="str">
            <v>E36280</v>
          </cell>
        </row>
        <row r="1291">
          <cell r="A1291" t="str">
            <v>E36280</v>
          </cell>
        </row>
        <row r="1292">
          <cell r="A1292" t="str">
            <v>E36280</v>
          </cell>
        </row>
        <row r="1293">
          <cell r="A1293" t="str">
            <v>E36280</v>
          </cell>
        </row>
        <row r="1294">
          <cell r="A1294" t="str">
            <v>E36280</v>
          </cell>
        </row>
        <row r="1295">
          <cell r="A1295" t="str">
            <v>E36280</v>
          </cell>
        </row>
        <row r="1296">
          <cell r="A1296" t="str">
            <v>E36280</v>
          </cell>
        </row>
        <row r="1297">
          <cell r="A1297" t="str">
            <v>E36280</v>
          </cell>
        </row>
        <row r="1298">
          <cell r="A1298" t="str">
            <v>E36280</v>
          </cell>
        </row>
        <row r="1299">
          <cell r="A1299" t="str">
            <v>E36280</v>
          </cell>
        </row>
        <row r="1300">
          <cell r="A1300" t="str">
            <v>E36280</v>
          </cell>
        </row>
        <row r="1301">
          <cell r="A1301" t="str">
            <v>E36280</v>
          </cell>
        </row>
        <row r="1302">
          <cell r="A1302" t="str">
            <v>E36280</v>
          </cell>
        </row>
        <row r="1303">
          <cell r="A1303" t="str">
            <v>E36280</v>
          </cell>
        </row>
        <row r="1304">
          <cell r="A1304" t="str">
            <v>E36280</v>
          </cell>
        </row>
        <row r="1305">
          <cell r="A1305" t="str">
            <v>E36280</v>
          </cell>
        </row>
        <row r="1306">
          <cell r="A1306" t="str">
            <v>E36280</v>
          </cell>
        </row>
        <row r="1307">
          <cell r="A1307" t="str">
            <v>E36280</v>
          </cell>
        </row>
        <row r="1308">
          <cell r="A1308" t="str">
            <v>E36280</v>
          </cell>
        </row>
        <row r="1309">
          <cell r="A1309" t="str">
            <v>E36280</v>
          </cell>
        </row>
        <row r="1310">
          <cell r="A1310" t="str">
            <v>E36280</v>
          </cell>
        </row>
        <row r="1311">
          <cell r="A1311" t="str">
            <v>E36280</v>
          </cell>
        </row>
        <row r="1312">
          <cell r="A1312" t="str">
            <v>E36280</v>
          </cell>
        </row>
        <row r="1313">
          <cell r="A1313" t="str">
            <v>E36280</v>
          </cell>
        </row>
        <row r="1314">
          <cell r="A1314" t="str">
            <v>E36280</v>
          </cell>
        </row>
        <row r="1319">
          <cell r="A1319" t="str">
            <v>Add above this line</v>
          </cell>
        </row>
      </sheetData>
      <sheetData sheetId="54">
        <row r="1">
          <cell r="A1" t="str">
            <v>FULL TB</v>
          </cell>
          <cell r="W1">
            <v>52812418.670000046</v>
          </cell>
        </row>
        <row r="2">
          <cell r="S2">
            <v>1.9213621271774173E-7</v>
          </cell>
          <cell r="W2">
            <v>53110436.270000048</v>
          </cell>
        </row>
        <row r="3">
          <cell r="A3" t="str">
            <v>Month:</v>
          </cell>
          <cell r="S3">
            <v>106803.79000000002</v>
          </cell>
          <cell r="W3">
            <v>298017.60000000149</v>
          </cell>
        </row>
        <row r="4">
          <cell r="A4" t="str">
            <v>Cost Centre Code</v>
          </cell>
          <cell r="S4" t="str">
            <v>YTD Actual</v>
          </cell>
          <cell r="W4" t="str">
            <v>FBP</v>
          </cell>
        </row>
        <row r="5">
          <cell r="A5" t="str">
            <v>000000</v>
          </cell>
          <cell r="S5">
            <v>-381294.65</v>
          </cell>
          <cell r="W5" t="str">
            <v>Kevin Steer</v>
          </cell>
        </row>
        <row r="6">
          <cell r="A6" t="str">
            <v>000000</v>
          </cell>
          <cell r="S6">
            <v>11789553.710000001</v>
          </cell>
          <cell r="W6" t="str">
            <v>Kevin Steer</v>
          </cell>
        </row>
        <row r="7">
          <cell r="A7" t="str">
            <v>000000</v>
          </cell>
          <cell r="S7">
            <v>0</v>
          </cell>
          <cell r="W7" t="str">
            <v>Kevin Steer</v>
          </cell>
        </row>
        <row r="8">
          <cell r="A8" t="str">
            <v>000000</v>
          </cell>
          <cell r="S8">
            <v>0</v>
          </cell>
          <cell r="W8" t="str">
            <v>Kevin Steer</v>
          </cell>
        </row>
        <row r="9">
          <cell r="A9" t="str">
            <v>000000</v>
          </cell>
          <cell r="S9">
            <v>-776788.56</v>
          </cell>
          <cell r="W9" t="str">
            <v>Kevin Steer</v>
          </cell>
        </row>
        <row r="10">
          <cell r="A10" t="str">
            <v>000000</v>
          </cell>
          <cell r="S10">
            <v>15218684</v>
          </cell>
          <cell r="W10" t="str">
            <v>Kevin Steer</v>
          </cell>
        </row>
        <row r="11">
          <cell r="A11" t="str">
            <v>000000</v>
          </cell>
          <cell r="S11">
            <v>28123451.27</v>
          </cell>
          <cell r="W11" t="str">
            <v>Kevin Steer</v>
          </cell>
        </row>
        <row r="12">
          <cell r="A12" t="str">
            <v>000000</v>
          </cell>
          <cell r="S12">
            <v>-555000</v>
          </cell>
          <cell r="W12" t="str">
            <v>Kevin Steer</v>
          </cell>
        </row>
        <row r="13">
          <cell r="A13" t="str">
            <v>000000</v>
          </cell>
          <cell r="S13">
            <v>19671.89</v>
          </cell>
          <cell r="W13" t="str">
            <v>Kevin Steer</v>
          </cell>
        </row>
        <row r="14">
          <cell r="A14" t="str">
            <v>000000</v>
          </cell>
          <cell r="S14">
            <v>9360528.2899999991</v>
          </cell>
          <cell r="W14" t="str">
            <v>Kevin Steer</v>
          </cell>
        </row>
        <row r="15">
          <cell r="A15" t="str">
            <v>000000</v>
          </cell>
          <cell r="S15">
            <v>0</v>
          </cell>
          <cell r="W15" t="str">
            <v>Kevin Steer</v>
          </cell>
        </row>
        <row r="16">
          <cell r="A16" t="str">
            <v>000000</v>
          </cell>
          <cell r="S16">
            <v>307025.78000000003</v>
          </cell>
          <cell r="W16" t="str">
            <v>Kevin Steer</v>
          </cell>
        </row>
        <row r="17">
          <cell r="A17" t="str">
            <v>000000</v>
          </cell>
          <cell r="S17">
            <v>-3238715.07</v>
          </cell>
          <cell r="W17" t="str">
            <v>Kevin Steer</v>
          </cell>
        </row>
        <row r="18">
          <cell r="A18" t="str">
            <v>000000</v>
          </cell>
          <cell r="S18">
            <v>-425760.06</v>
          </cell>
          <cell r="W18" t="str">
            <v>Kevin Steer</v>
          </cell>
        </row>
        <row r="19">
          <cell r="A19" t="str">
            <v>000000</v>
          </cell>
          <cell r="S19">
            <v>-212419.67</v>
          </cell>
          <cell r="W19" t="str">
            <v>Kevin Steer</v>
          </cell>
        </row>
        <row r="20">
          <cell r="A20" t="str">
            <v>000000</v>
          </cell>
          <cell r="S20">
            <v>0</v>
          </cell>
          <cell r="W20" t="str">
            <v>Kevin Steer</v>
          </cell>
        </row>
        <row r="21">
          <cell r="A21" t="str">
            <v>000000</v>
          </cell>
          <cell r="S21">
            <v>-1395151.29</v>
          </cell>
          <cell r="W21" t="str">
            <v>Kevin Steer</v>
          </cell>
        </row>
        <row r="22">
          <cell r="A22" t="str">
            <v>000000</v>
          </cell>
          <cell r="S22">
            <v>46908.480000000003</v>
          </cell>
          <cell r="W22" t="str">
            <v>Kevin Steer</v>
          </cell>
        </row>
        <row r="23">
          <cell r="A23" t="str">
            <v>000000</v>
          </cell>
          <cell r="S23">
            <v>6512.64</v>
          </cell>
          <cell r="W23" t="str">
            <v>Kevin Steer</v>
          </cell>
        </row>
        <row r="24">
          <cell r="A24" t="str">
            <v>000000</v>
          </cell>
          <cell r="S24">
            <v>-2987522.22</v>
          </cell>
          <cell r="W24" t="str">
            <v>Kevin Steer</v>
          </cell>
        </row>
        <row r="25">
          <cell r="A25" t="str">
            <v>000000</v>
          </cell>
          <cell r="S25">
            <v>16579.939999999999</v>
          </cell>
          <cell r="W25" t="str">
            <v>Kevin Steer</v>
          </cell>
        </row>
        <row r="26">
          <cell r="A26" t="str">
            <v>000000</v>
          </cell>
          <cell r="S26">
            <v>802.85</v>
          </cell>
          <cell r="W26" t="str">
            <v>Kevin Steer</v>
          </cell>
        </row>
        <row r="27">
          <cell r="A27" t="str">
            <v>000000</v>
          </cell>
          <cell r="S27">
            <v>0</v>
          </cell>
          <cell r="W27" t="str">
            <v>Kevin Steer</v>
          </cell>
        </row>
        <row r="28">
          <cell r="A28" t="str">
            <v>000000</v>
          </cell>
          <cell r="S28">
            <v>173481.56</v>
          </cell>
          <cell r="W28" t="str">
            <v>Kevin Steer</v>
          </cell>
        </row>
        <row r="29">
          <cell r="A29" t="str">
            <v>000000</v>
          </cell>
          <cell r="S29">
            <v>-14487.76</v>
          </cell>
          <cell r="W29" t="str">
            <v>Kevin Steer</v>
          </cell>
        </row>
        <row r="30">
          <cell r="A30" t="str">
            <v>000000</v>
          </cell>
          <cell r="S30">
            <v>30000</v>
          </cell>
          <cell r="W30" t="str">
            <v>Kevin Steer</v>
          </cell>
        </row>
        <row r="31">
          <cell r="A31" t="str">
            <v>000000</v>
          </cell>
          <cell r="S31">
            <v>11520</v>
          </cell>
          <cell r="W31" t="str">
            <v>Kevin Steer</v>
          </cell>
        </row>
        <row r="32">
          <cell r="A32" t="str">
            <v>000000</v>
          </cell>
          <cell r="S32">
            <v>18936</v>
          </cell>
          <cell r="W32" t="str">
            <v>Kevin Steer</v>
          </cell>
        </row>
        <row r="33">
          <cell r="A33" t="str">
            <v>000000</v>
          </cell>
          <cell r="S33">
            <v>0</v>
          </cell>
          <cell r="W33" t="str">
            <v>Kevin Steer</v>
          </cell>
        </row>
        <row r="34">
          <cell r="A34" t="str">
            <v>000000</v>
          </cell>
          <cell r="S34">
            <v>14487.76</v>
          </cell>
          <cell r="W34" t="str">
            <v>Kevin Steer</v>
          </cell>
        </row>
        <row r="35">
          <cell r="A35" t="str">
            <v>000000</v>
          </cell>
          <cell r="S35">
            <v>-132168.14000000001</v>
          </cell>
          <cell r="W35" t="str">
            <v>Kevin Steer</v>
          </cell>
        </row>
        <row r="36">
          <cell r="A36" t="str">
            <v>000000</v>
          </cell>
          <cell r="S36">
            <v>1902.42</v>
          </cell>
          <cell r="W36" t="str">
            <v>Kevin Steer</v>
          </cell>
        </row>
        <row r="37">
          <cell r="A37" t="str">
            <v>000000</v>
          </cell>
          <cell r="S37">
            <v>105488.3</v>
          </cell>
          <cell r="W37" t="str">
            <v>Kevin Steer</v>
          </cell>
        </row>
        <row r="38">
          <cell r="A38" t="str">
            <v>000000</v>
          </cell>
          <cell r="S38">
            <v>32731.87</v>
          </cell>
          <cell r="W38" t="str">
            <v>Kevin Steer</v>
          </cell>
        </row>
        <row r="39">
          <cell r="A39" t="str">
            <v>000000</v>
          </cell>
          <cell r="S39">
            <v>-1468.5</v>
          </cell>
          <cell r="W39" t="str">
            <v>Kevin Steer</v>
          </cell>
        </row>
        <row r="40">
          <cell r="A40" t="str">
            <v>000000</v>
          </cell>
          <cell r="S40">
            <v>20847.04</v>
          </cell>
          <cell r="W40" t="str">
            <v>Kevin Steer</v>
          </cell>
        </row>
        <row r="41">
          <cell r="A41" t="str">
            <v>000000</v>
          </cell>
          <cell r="S41">
            <v>1446585.34</v>
          </cell>
          <cell r="W41" t="str">
            <v>Kevin Steer</v>
          </cell>
        </row>
        <row r="42">
          <cell r="A42" t="str">
            <v>000000</v>
          </cell>
          <cell r="S42">
            <v>52.86</v>
          </cell>
          <cell r="W42" t="str">
            <v>Kevin Steer</v>
          </cell>
        </row>
        <row r="43">
          <cell r="A43" t="str">
            <v>000000</v>
          </cell>
          <cell r="S43">
            <v>41277.96</v>
          </cell>
          <cell r="W43" t="str">
            <v>Kevin Steer</v>
          </cell>
        </row>
        <row r="44">
          <cell r="A44" t="str">
            <v>000000</v>
          </cell>
          <cell r="S44">
            <v>16265.26</v>
          </cell>
          <cell r="W44" t="str">
            <v>Kevin Steer</v>
          </cell>
        </row>
        <row r="45">
          <cell r="A45" t="str">
            <v>000000</v>
          </cell>
          <cell r="S45">
            <v>385</v>
          </cell>
          <cell r="W45" t="str">
            <v>Kevin Steer</v>
          </cell>
        </row>
        <row r="46">
          <cell r="A46" t="str">
            <v>000000</v>
          </cell>
          <cell r="S46">
            <v>642</v>
          </cell>
          <cell r="W46" t="str">
            <v>Kevin Steer</v>
          </cell>
        </row>
        <row r="47">
          <cell r="A47" t="str">
            <v>000000</v>
          </cell>
          <cell r="S47">
            <v>-18778.39</v>
          </cell>
          <cell r="W47" t="str">
            <v>Kevin Steer</v>
          </cell>
        </row>
        <row r="48">
          <cell r="A48" t="str">
            <v>000000</v>
          </cell>
          <cell r="S48">
            <v>65014.23</v>
          </cell>
          <cell r="W48" t="str">
            <v>Kevin Steer</v>
          </cell>
        </row>
        <row r="49">
          <cell r="A49" t="str">
            <v>000000</v>
          </cell>
          <cell r="S49">
            <v>8848.35</v>
          </cell>
          <cell r="W49" t="str">
            <v>Kevin Steer</v>
          </cell>
        </row>
        <row r="50">
          <cell r="A50" t="str">
            <v>000000</v>
          </cell>
          <cell r="S50">
            <v>-40694.620000000003</v>
          </cell>
          <cell r="W50" t="str">
            <v>Kevin Steer</v>
          </cell>
        </row>
        <row r="51">
          <cell r="A51" t="str">
            <v>000000</v>
          </cell>
          <cell r="S51">
            <v>-198927.56</v>
          </cell>
          <cell r="W51" t="str">
            <v>Kevin Steer</v>
          </cell>
        </row>
        <row r="52">
          <cell r="A52" t="str">
            <v>000000</v>
          </cell>
          <cell r="S52">
            <v>250</v>
          </cell>
          <cell r="W52" t="str">
            <v>Kevin Steer</v>
          </cell>
        </row>
        <row r="53">
          <cell r="A53" t="str">
            <v>000000</v>
          </cell>
          <cell r="S53">
            <v>20944.41</v>
          </cell>
          <cell r="W53" t="str">
            <v>Kevin Steer</v>
          </cell>
        </row>
        <row r="54">
          <cell r="A54" t="str">
            <v>000000</v>
          </cell>
          <cell r="S54">
            <v>32419.54</v>
          </cell>
          <cell r="W54" t="str">
            <v>Kevin Steer</v>
          </cell>
        </row>
        <row r="55">
          <cell r="A55" t="str">
            <v>000000</v>
          </cell>
          <cell r="S55">
            <v>-385</v>
          </cell>
          <cell r="W55" t="str">
            <v>Kevin Steer</v>
          </cell>
        </row>
        <row r="56">
          <cell r="A56" t="str">
            <v>000000</v>
          </cell>
          <cell r="S56">
            <v>981696.35</v>
          </cell>
          <cell r="W56" t="str">
            <v>Kevin Steer</v>
          </cell>
        </row>
        <row r="57">
          <cell r="A57" t="str">
            <v>000000</v>
          </cell>
          <cell r="S57">
            <v>-3112.51</v>
          </cell>
          <cell r="W57" t="str">
            <v>Kevin Steer</v>
          </cell>
        </row>
        <row r="58">
          <cell r="A58" t="str">
            <v>000000</v>
          </cell>
          <cell r="S58">
            <v>-84851.51</v>
          </cell>
          <cell r="W58" t="str">
            <v>Kevin Steer</v>
          </cell>
        </row>
        <row r="59">
          <cell r="A59" t="str">
            <v>000000</v>
          </cell>
          <cell r="S59">
            <v>6035.97</v>
          </cell>
          <cell r="W59" t="str">
            <v>Kevin Steer</v>
          </cell>
        </row>
        <row r="60">
          <cell r="A60" t="str">
            <v>000000</v>
          </cell>
          <cell r="S60">
            <v>2515.31</v>
          </cell>
          <cell r="W60" t="str">
            <v>Kevin Steer</v>
          </cell>
        </row>
        <row r="61">
          <cell r="A61" t="str">
            <v>000000</v>
          </cell>
          <cell r="S61">
            <v>10330700.75</v>
          </cell>
          <cell r="W61" t="str">
            <v>Kevin Steer</v>
          </cell>
        </row>
        <row r="62">
          <cell r="A62" t="str">
            <v>000000</v>
          </cell>
          <cell r="S62">
            <v>-4340</v>
          </cell>
          <cell r="W62" t="str">
            <v>Kevin Steer</v>
          </cell>
        </row>
        <row r="63">
          <cell r="A63" t="str">
            <v>000000</v>
          </cell>
          <cell r="S63">
            <v>33253.379999999997</v>
          </cell>
          <cell r="W63" t="str">
            <v>Kevin Steer</v>
          </cell>
        </row>
        <row r="64">
          <cell r="A64" t="str">
            <v>000000</v>
          </cell>
          <cell r="S64">
            <v>41779.58</v>
          </cell>
          <cell r="W64" t="str">
            <v>Kevin Steer</v>
          </cell>
        </row>
        <row r="65">
          <cell r="A65" t="str">
            <v>000000</v>
          </cell>
          <cell r="S65">
            <v>-38115.4</v>
          </cell>
          <cell r="W65" t="str">
            <v>Kevin Steer</v>
          </cell>
        </row>
        <row r="66">
          <cell r="A66" t="str">
            <v>000000</v>
          </cell>
          <cell r="S66">
            <v>58623.95</v>
          </cell>
          <cell r="W66" t="str">
            <v>Kevin Steer</v>
          </cell>
        </row>
        <row r="67">
          <cell r="A67" t="str">
            <v>000000</v>
          </cell>
          <cell r="S67">
            <v>511.89</v>
          </cell>
          <cell r="W67" t="str">
            <v>Kevin Steer</v>
          </cell>
        </row>
        <row r="68">
          <cell r="A68" t="str">
            <v>000000</v>
          </cell>
          <cell r="S68">
            <v>385</v>
          </cell>
          <cell r="W68" t="str">
            <v>Kevin Steer</v>
          </cell>
        </row>
        <row r="69">
          <cell r="A69" t="str">
            <v>000000</v>
          </cell>
          <cell r="S69">
            <v>341.26</v>
          </cell>
          <cell r="W69" t="str">
            <v>Kevin Steer</v>
          </cell>
        </row>
        <row r="70">
          <cell r="A70" t="str">
            <v>000000</v>
          </cell>
          <cell r="S70">
            <v>-385</v>
          </cell>
          <cell r="W70" t="str">
            <v>Kevin Steer</v>
          </cell>
        </row>
        <row r="71">
          <cell r="A71" t="str">
            <v>000000</v>
          </cell>
          <cell r="S71">
            <v>-266</v>
          </cell>
          <cell r="W71" t="str">
            <v>Kevin Steer</v>
          </cell>
        </row>
        <row r="72">
          <cell r="A72" t="str">
            <v>000000</v>
          </cell>
          <cell r="S72">
            <v>-297852.48</v>
          </cell>
          <cell r="W72" t="str">
            <v>Kevin Steer</v>
          </cell>
        </row>
        <row r="73">
          <cell r="A73" t="str">
            <v>000000</v>
          </cell>
          <cell r="S73">
            <v>-35965.660000000003</v>
          </cell>
          <cell r="W73" t="str">
            <v>Kevin Steer</v>
          </cell>
        </row>
        <row r="74">
          <cell r="A74" t="str">
            <v>000000</v>
          </cell>
          <cell r="S74">
            <v>7017486.71</v>
          </cell>
          <cell r="W74" t="str">
            <v>Kevin Steer</v>
          </cell>
        </row>
        <row r="75">
          <cell r="A75" t="str">
            <v>000000</v>
          </cell>
          <cell r="S75">
            <v>368219.81</v>
          </cell>
          <cell r="W75" t="str">
            <v>Kevin Steer</v>
          </cell>
        </row>
        <row r="76">
          <cell r="A76" t="str">
            <v>000000</v>
          </cell>
          <cell r="S76">
            <v>598893.81999999995</v>
          </cell>
          <cell r="W76" t="str">
            <v>Kevin Steer</v>
          </cell>
        </row>
        <row r="77">
          <cell r="A77" t="str">
            <v>000000</v>
          </cell>
          <cell r="S77">
            <v>371241.37</v>
          </cell>
          <cell r="W77" t="str">
            <v>Kevin Steer</v>
          </cell>
        </row>
        <row r="78">
          <cell r="A78" t="str">
            <v>000000</v>
          </cell>
          <cell r="S78">
            <v>185075.27</v>
          </cell>
          <cell r="W78" t="str">
            <v>Kevin Steer</v>
          </cell>
        </row>
        <row r="79">
          <cell r="A79" t="str">
            <v>000000</v>
          </cell>
          <cell r="S79">
            <v>22533.25</v>
          </cell>
          <cell r="W79" t="str">
            <v>Kevin Steer</v>
          </cell>
        </row>
        <row r="80">
          <cell r="A80" t="str">
            <v>000000</v>
          </cell>
          <cell r="S80">
            <v>64674.34</v>
          </cell>
          <cell r="W80" t="str">
            <v>Kevin Steer</v>
          </cell>
        </row>
        <row r="81">
          <cell r="A81" t="str">
            <v>000000</v>
          </cell>
          <cell r="S81">
            <v>379334.85</v>
          </cell>
          <cell r="W81" t="str">
            <v>Kevin Steer</v>
          </cell>
        </row>
        <row r="82">
          <cell r="A82" t="str">
            <v>000000</v>
          </cell>
          <cell r="S82">
            <v>612362.4</v>
          </cell>
          <cell r="W82" t="str">
            <v>Kevin Steer</v>
          </cell>
        </row>
        <row r="83">
          <cell r="A83" t="str">
            <v>000000</v>
          </cell>
          <cell r="S83">
            <v>443185.37</v>
          </cell>
          <cell r="W83" t="str">
            <v>Kevin Steer</v>
          </cell>
        </row>
        <row r="84">
          <cell r="A84" t="str">
            <v>000000</v>
          </cell>
          <cell r="S84">
            <v>108012.66</v>
          </cell>
          <cell r="W84" t="str">
            <v>Kevin Steer</v>
          </cell>
        </row>
        <row r="85">
          <cell r="A85" t="str">
            <v>000000</v>
          </cell>
          <cell r="S85">
            <v>-20208</v>
          </cell>
          <cell r="W85" t="str">
            <v>Kevin Steer</v>
          </cell>
        </row>
        <row r="86">
          <cell r="A86" t="str">
            <v>000000</v>
          </cell>
          <cell r="S86">
            <v>23219</v>
          </cell>
          <cell r="W86" t="str">
            <v>Kevin Steer</v>
          </cell>
        </row>
        <row r="87">
          <cell r="A87" t="str">
            <v>000000</v>
          </cell>
          <cell r="S87">
            <v>0</v>
          </cell>
          <cell r="W87" t="str">
            <v>Kevin Steer</v>
          </cell>
        </row>
        <row r="88">
          <cell r="A88" t="str">
            <v>000000</v>
          </cell>
          <cell r="S88">
            <v>-267798.3</v>
          </cell>
          <cell r="W88" t="str">
            <v>Kevin Steer</v>
          </cell>
        </row>
        <row r="89">
          <cell r="A89" t="str">
            <v>000000</v>
          </cell>
          <cell r="S89">
            <v>126114.18</v>
          </cell>
          <cell r="W89" t="str">
            <v>Kevin Steer</v>
          </cell>
        </row>
        <row r="90">
          <cell r="A90" t="str">
            <v>000000</v>
          </cell>
          <cell r="S90">
            <v>999.41</v>
          </cell>
          <cell r="W90" t="str">
            <v>Kevin Steer</v>
          </cell>
        </row>
        <row r="91">
          <cell r="A91" t="str">
            <v>000000</v>
          </cell>
          <cell r="S91">
            <v>1382.24</v>
          </cell>
          <cell r="W91" t="str">
            <v>Kevin Steer</v>
          </cell>
        </row>
        <row r="92">
          <cell r="A92" t="str">
            <v>000000</v>
          </cell>
          <cell r="S92">
            <v>83869.679999999993</v>
          </cell>
          <cell r="W92" t="str">
            <v>Kevin Steer</v>
          </cell>
        </row>
        <row r="93">
          <cell r="A93" t="str">
            <v>000000</v>
          </cell>
          <cell r="S93">
            <v>-0.02</v>
          </cell>
          <cell r="W93" t="str">
            <v>Kevin Steer</v>
          </cell>
        </row>
        <row r="94">
          <cell r="A94" t="str">
            <v>000000</v>
          </cell>
          <cell r="S94">
            <v>27348.639999999999</v>
          </cell>
          <cell r="W94" t="str">
            <v>Kevin Steer</v>
          </cell>
        </row>
        <row r="95">
          <cell r="A95" t="str">
            <v>000000</v>
          </cell>
          <cell r="S95">
            <v>1691478.01</v>
          </cell>
          <cell r="W95" t="str">
            <v>Kevin Steer</v>
          </cell>
        </row>
        <row r="96">
          <cell r="A96" t="str">
            <v>000000</v>
          </cell>
          <cell r="S96">
            <v>42000</v>
          </cell>
          <cell r="W96" t="str">
            <v>Kevin Steer</v>
          </cell>
        </row>
        <row r="97">
          <cell r="A97" t="str">
            <v>000000</v>
          </cell>
          <cell r="S97">
            <v>46018.81</v>
          </cell>
          <cell r="W97" t="str">
            <v>Kevin Steer</v>
          </cell>
        </row>
        <row r="98">
          <cell r="A98" t="str">
            <v>000000</v>
          </cell>
          <cell r="S98">
            <v>210917.06</v>
          </cell>
          <cell r="W98" t="str">
            <v>Kevin Steer</v>
          </cell>
        </row>
        <row r="99">
          <cell r="A99" t="str">
            <v>000000</v>
          </cell>
          <cell r="S99">
            <v>-6365652.2999999998</v>
          </cell>
          <cell r="W99" t="str">
            <v>Kevin Steer</v>
          </cell>
        </row>
        <row r="100">
          <cell r="A100" t="str">
            <v>000000</v>
          </cell>
          <cell r="S100">
            <v>-138027.20000000001</v>
          </cell>
          <cell r="W100" t="str">
            <v>Kevin Steer</v>
          </cell>
        </row>
        <row r="101">
          <cell r="A101" t="str">
            <v>000000</v>
          </cell>
          <cell r="S101">
            <v>440.27</v>
          </cell>
          <cell r="W101" t="str">
            <v>Kevin Steer</v>
          </cell>
        </row>
        <row r="102">
          <cell r="A102" t="str">
            <v>000000</v>
          </cell>
          <cell r="S102">
            <v>19500</v>
          </cell>
          <cell r="W102" t="str">
            <v>Kevin Steer</v>
          </cell>
        </row>
        <row r="103">
          <cell r="A103" t="str">
            <v>000000</v>
          </cell>
          <cell r="S103">
            <v>9091141.3300000001</v>
          </cell>
          <cell r="W103" t="str">
            <v>Kevin Steer</v>
          </cell>
        </row>
        <row r="104">
          <cell r="A104" t="str">
            <v>000000</v>
          </cell>
          <cell r="S104">
            <v>2845.63</v>
          </cell>
          <cell r="W104" t="str">
            <v>Kevin Steer</v>
          </cell>
        </row>
        <row r="105">
          <cell r="A105" t="str">
            <v>000000</v>
          </cell>
          <cell r="S105">
            <v>3126.27</v>
          </cell>
          <cell r="W105" t="str">
            <v>Kevin Steer</v>
          </cell>
        </row>
        <row r="106">
          <cell r="A106" t="str">
            <v>000000</v>
          </cell>
          <cell r="S106">
            <v>-193948.82</v>
          </cell>
          <cell r="W106" t="str">
            <v>Kevin Steer</v>
          </cell>
        </row>
        <row r="107">
          <cell r="A107" t="str">
            <v>000000</v>
          </cell>
          <cell r="S107">
            <v>193948.82</v>
          </cell>
          <cell r="W107" t="str">
            <v>Kevin Steer</v>
          </cell>
        </row>
        <row r="108">
          <cell r="A108" t="str">
            <v>000000</v>
          </cell>
          <cell r="S108">
            <v>5008.2</v>
          </cell>
          <cell r="W108" t="str">
            <v>Kevin Steer</v>
          </cell>
        </row>
        <row r="109">
          <cell r="A109" t="str">
            <v>000000</v>
          </cell>
          <cell r="S109">
            <v>1127.3399999999999</v>
          </cell>
          <cell r="W109" t="str">
            <v>Kevin Steer</v>
          </cell>
        </row>
        <row r="110">
          <cell r="A110" t="str">
            <v>000000</v>
          </cell>
          <cell r="S110">
            <v>426514.61</v>
          </cell>
          <cell r="W110" t="str">
            <v>Kevin Steer</v>
          </cell>
        </row>
        <row r="111">
          <cell r="A111" t="str">
            <v>000000</v>
          </cell>
          <cell r="S111">
            <v>3991.69</v>
          </cell>
          <cell r="W111" t="str">
            <v>Kevin Steer</v>
          </cell>
        </row>
        <row r="112">
          <cell r="A112" t="str">
            <v>000000</v>
          </cell>
          <cell r="S112">
            <v>179.1</v>
          </cell>
          <cell r="W112" t="str">
            <v>Kevin Steer</v>
          </cell>
        </row>
        <row r="113">
          <cell r="A113" t="str">
            <v>000000</v>
          </cell>
          <cell r="S113">
            <v>515377.22</v>
          </cell>
          <cell r="W113" t="str">
            <v>Kevin Steer</v>
          </cell>
        </row>
        <row r="114">
          <cell r="A114" t="str">
            <v>000000</v>
          </cell>
          <cell r="S114">
            <v>-1618.77</v>
          </cell>
          <cell r="W114" t="str">
            <v>Kevin Steer</v>
          </cell>
        </row>
        <row r="115">
          <cell r="A115" t="str">
            <v>000000</v>
          </cell>
          <cell r="S115">
            <v>-1851.23</v>
          </cell>
          <cell r="W115" t="str">
            <v>Kevin Steer</v>
          </cell>
        </row>
        <row r="116">
          <cell r="A116" t="str">
            <v>000000</v>
          </cell>
          <cell r="S116">
            <v>-6512.64</v>
          </cell>
          <cell r="W116" t="str">
            <v>Kevin Steer</v>
          </cell>
        </row>
        <row r="117">
          <cell r="A117" t="str">
            <v>000000</v>
          </cell>
          <cell r="S117">
            <v>84494.28</v>
          </cell>
          <cell r="W117" t="str">
            <v>Kevin Steer</v>
          </cell>
        </row>
        <row r="118">
          <cell r="A118" t="str">
            <v>000000</v>
          </cell>
          <cell r="S118">
            <v>-283528.38</v>
          </cell>
          <cell r="W118" t="str">
            <v>Kevin Steer</v>
          </cell>
        </row>
        <row r="119">
          <cell r="A119" t="str">
            <v>000000</v>
          </cell>
          <cell r="S119">
            <v>0</v>
          </cell>
          <cell r="W119" t="str">
            <v>Kevin Steer</v>
          </cell>
        </row>
        <row r="120">
          <cell r="A120" t="str">
            <v>000000</v>
          </cell>
          <cell r="S120">
            <v>0</v>
          </cell>
          <cell r="W120" t="str">
            <v>Kevin Steer</v>
          </cell>
        </row>
        <row r="121">
          <cell r="A121" t="str">
            <v>000000</v>
          </cell>
          <cell r="S121">
            <v>0</v>
          </cell>
          <cell r="W121" t="str">
            <v>Kevin Steer</v>
          </cell>
        </row>
        <row r="122">
          <cell r="A122" t="str">
            <v>000000</v>
          </cell>
          <cell r="S122">
            <v>192918</v>
          </cell>
          <cell r="W122" t="str">
            <v>Kevin Steer</v>
          </cell>
        </row>
        <row r="123">
          <cell r="A123" t="str">
            <v>000000</v>
          </cell>
          <cell r="S123">
            <v>417966</v>
          </cell>
          <cell r="W123" t="str">
            <v>Kevin Steer</v>
          </cell>
        </row>
        <row r="124">
          <cell r="A124" t="str">
            <v>000000</v>
          </cell>
          <cell r="S124">
            <v>13826.93</v>
          </cell>
          <cell r="W124" t="str">
            <v>Kevin Steer</v>
          </cell>
        </row>
        <row r="125">
          <cell r="A125" t="str">
            <v>000000</v>
          </cell>
          <cell r="S125">
            <v>548775.64</v>
          </cell>
          <cell r="W125" t="str">
            <v>Kevin Steer</v>
          </cell>
        </row>
        <row r="126">
          <cell r="A126" t="str">
            <v>000000</v>
          </cell>
          <cell r="S126">
            <v>-356.3</v>
          </cell>
          <cell r="W126" t="str">
            <v>Kevin Steer</v>
          </cell>
        </row>
        <row r="127">
          <cell r="A127" t="str">
            <v>000000</v>
          </cell>
          <cell r="S127">
            <v>245.56</v>
          </cell>
          <cell r="W127" t="str">
            <v>Kevin Steer</v>
          </cell>
        </row>
        <row r="128">
          <cell r="A128" t="str">
            <v>000000</v>
          </cell>
          <cell r="S128">
            <v>-245.56</v>
          </cell>
          <cell r="W128" t="str">
            <v>Kevin Steer</v>
          </cell>
        </row>
        <row r="129">
          <cell r="A129" t="str">
            <v>000000</v>
          </cell>
          <cell r="S129">
            <v>-2499.4</v>
          </cell>
          <cell r="W129" t="str">
            <v>Kevin Steer</v>
          </cell>
        </row>
        <row r="130">
          <cell r="A130" t="str">
            <v>000000</v>
          </cell>
          <cell r="S130">
            <v>15076.71</v>
          </cell>
          <cell r="W130" t="str">
            <v>Kevin Steer</v>
          </cell>
        </row>
        <row r="131">
          <cell r="A131" t="str">
            <v>000000</v>
          </cell>
          <cell r="S131">
            <v>0</v>
          </cell>
          <cell r="W131" t="str">
            <v>Kevin Steer</v>
          </cell>
        </row>
        <row r="132">
          <cell r="A132" t="str">
            <v>000000</v>
          </cell>
          <cell r="S132">
            <v>1428.32</v>
          </cell>
          <cell r="W132" t="str">
            <v>Kevin Steer</v>
          </cell>
        </row>
        <row r="133">
          <cell r="A133" t="str">
            <v>000000</v>
          </cell>
          <cell r="S133">
            <v>111888</v>
          </cell>
          <cell r="W133" t="str">
            <v>Kevin Steer</v>
          </cell>
        </row>
        <row r="134">
          <cell r="A134" t="str">
            <v>000000</v>
          </cell>
          <cell r="S134">
            <v>-3172.22</v>
          </cell>
          <cell r="W134" t="str">
            <v>Kevin Steer</v>
          </cell>
        </row>
        <row r="135">
          <cell r="A135" t="str">
            <v>000000</v>
          </cell>
          <cell r="S135">
            <v>2773.57</v>
          </cell>
          <cell r="W135" t="str">
            <v>Kevin Steer</v>
          </cell>
        </row>
        <row r="136">
          <cell r="A136" t="str">
            <v>000000</v>
          </cell>
          <cell r="S136">
            <v>3728552.63</v>
          </cell>
          <cell r="W136" t="str">
            <v>Kevin Steer</v>
          </cell>
        </row>
        <row r="137">
          <cell r="A137" t="str">
            <v>000000</v>
          </cell>
          <cell r="S137">
            <v>3492.88</v>
          </cell>
          <cell r="W137" t="str">
            <v>Kevin Steer</v>
          </cell>
        </row>
        <row r="138">
          <cell r="A138" t="str">
            <v>000000</v>
          </cell>
          <cell r="S138">
            <v>26022.75</v>
          </cell>
          <cell r="W138" t="str">
            <v>Kevin Steer</v>
          </cell>
        </row>
        <row r="139">
          <cell r="A139" t="str">
            <v>000000</v>
          </cell>
          <cell r="S139">
            <v>218790</v>
          </cell>
          <cell r="W139" t="str">
            <v>Kevin Steer</v>
          </cell>
        </row>
        <row r="140">
          <cell r="A140" t="str">
            <v>000000</v>
          </cell>
          <cell r="S140">
            <v>26777.42</v>
          </cell>
          <cell r="W140" t="str">
            <v>Kevin Steer</v>
          </cell>
        </row>
        <row r="141">
          <cell r="A141" t="str">
            <v>000000</v>
          </cell>
          <cell r="S141">
            <v>9135.5499999999993</v>
          </cell>
          <cell r="W141" t="str">
            <v>Kevin Steer</v>
          </cell>
        </row>
        <row r="142">
          <cell r="A142" t="str">
            <v>000000</v>
          </cell>
          <cell r="S142">
            <v>-0.01</v>
          </cell>
          <cell r="W142" t="str">
            <v>Kevin Steer</v>
          </cell>
        </row>
        <row r="143">
          <cell r="A143" t="str">
            <v>000000</v>
          </cell>
          <cell r="S143">
            <v>284277.95</v>
          </cell>
          <cell r="W143" t="str">
            <v>Kevin Steer</v>
          </cell>
        </row>
        <row r="144">
          <cell r="A144" t="str">
            <v>000000</v>
          </cell>
          <cell r="S144">
            <v>0</v>
          </cell>
          <cell r="W144" t="str">
            <v>Kevin Steer</v>
          </cell>
        </row>
        <row r="145">
          <cell r="A145" t="str">
            <v>000000</v>
          </cell>
          <cell r="S145">
            <v>23175</v>
          </cell>
          <cell r="W145" t="str">
            <v>Kevin Steer</v>
          </cell>
        </row>
        <row r="146">
          <cell r="A146" t="str">
            <v>000000</v>
          </cell>
          <cell r="S146">
            <v>0</v>
          </cell>
          <cell r="W146" t="str">
            <v>Kevin Steer</v>
          </cell>
        </row>
        <row r="147">
          <cell r="A147" t="str">
            <v>000000</v>
          </cell>
          <cell r="S147">
            <v>0</v>
          </cell>
          <cell r="W147" t="str">
            <v>Kevin Steer</v>
          </cell>
        </row>
        <row r="148">
          <cell r="A148" t="str">
            <v>000000</v>
          </cell>
          <cell r="S148">
            <v>137.38999999999999</v>
          </cell>
          <cell r="W148" t="str">
            <v>Kevin Steer</v>
          </cell>
        </row>
        <row r="149">
          <cell r="A149" t="str">
            <v>000000</v>
          </cell>
          <cell r="S149">
            <v>10450</v>
          </cell>
          <cell r="W149" t="str">
            <v>Kevin Steer</v>
          </cell>
        </row>
        <row r="150">
          <cell r="A150" t="str">
            <v>000000</v>
          </cell>
          <cell r="S150">
            <v>-1893.91</v>
          </cell>
          <cell r="W150" t="str">
            <v>Kevin Steer</v>
          </cell>
        </row>
        <row r="151">
          <cell r="A151" t="str">
            <v>000000</v>
          </cell>
          <cell r="S151">
            <v>-266.2</v>
          </cell>
          <cell r="W151" t="str">
            <v>Kevin Steer</v>
          </cell>
        </row>
        <row r="152">
          <cell r="A152" t="str">
            <v>000000</v>
          </cell>
          <cell r="S152">
            <v>-12199.62</v>
          </cell>
          <cell r="W152" t="str">
            <v>Kevin Steer</v>
          </cell>
        </row>
        <row r="153">
          <cell r="A153" t="str">
            <v>000000</v>
          </cell>
          <cell r="S153">
            <v>0</v>
          </cell>
          <cell r="W153" t="str">
            <v>Kevin Steer</v>
          </cell>
        </row>
        <row r="154">
          <cell r="A154" t="str">
            <v>000000</v>
          </cell>
          <cell r="S154">
            <v>0</v>
          </cell>
          <cell r="W154" t="str">
            <v>Kevin Steer</v>
          </cell>
        </row>
        <row r="155">
          <cell r="A155" t="str">
            <v>000000</v>
          </cell>
          <cell r="S155">
            <v>0</v>
          </cell>
          <cell r="W155" t="str">
            <v>Kevin Steer</v>
          </cell>
        </row>
        <row r="156">
          <cell r="A156" t="str">
            <v>000000</v>
          </cell>
          <cell r="S156">
            <v>-7206.07</v>
          </cell>
          <cell r="W156" t="str">
            <v>Kevin Steer</v>
          </cell>
        </row>
        <row r="157">
          <cell r="A157" t="str">
            <v>000000</v>
          </cell>
          <cell r="S157">
            <v>0</v>
          </cell>
          <cell r="W157" t="str">
            <v>Kevin Steer</v>
          </cell>
        </row>
        <row r="158">
          <cell r="A158" t="str">
            <v>000000</v>
          </cell>
          <cell r="S158">
            <v>0</v>
          </cell>
          <cell r="W158" t="str">
            <v>Kevin Steer</v>
          </cell>
        </row>
        <row r="159">
          <cell r="A159" t="str">
            <v>000000</v>
          </cell>
          <cell r="S159">
            <v>-371241.37</v>
          </cell>
          <cell r="W159" t="str">
            <v>Kevin Steer</v>
          </cell>
        </row>
        <row r="160">
          <cell r="A160" t="str">
            <v>000000</v>
          </cell>
          <cell r="S160">
            <v>-14886.34</v>
          </cell>
          <cell r="W160" t="str">
            <v>Kevin Steer</v>
          </cell>
        </row>
        <row r="161">
          <cell r="A161" t="str">
            <v>000000</v>
          </cell>
          <cell r="S161">
            <v>-1691478</v>
          </cell>
          <cell r="W161" t="str">
            <v>Kevin Steer</v>
          </cell>
        </row>
        <row r="162">
          <cell r="A162" t="str">
            <v>000000</v>
          </cell>
          <cell r="S162">
            <v>-252917.06</v>
          </cell>
          <cell r="W162" t="str">
            <v>Kevin Steer</v>
          </cell>
        </row>
        <row r="163">
          <cell r="A163" t="str">
            <v>000000</v>
          </cell>
          <cell r="S163">
            <v>-9360528.2899999991</v>
          </cell>
          <cell r="W163" t="str">
            <v>Kevin Steer</v>
          </cell>
        </row>
        <row r="164">
          <cell r="A164" t="str">
            <v>000000</v>
          </cell>
          <cell r="S164">
            <v>-5083.2</v>
          </cell>
          <cell r="W164" t="str">
            <v>Kevin Steer</v>
          </cell>
        </row>
        <row r="165">
          <cell r="A165" t="str">
            <v>000000</v>
          </cell>
          <cell r="S165">
            <v>-1231.44</v>
          </cell>
          <cell r="W165" t="str">
            <v>Kevin Steer</v>
          </cell>
        </row>
        <row r="166">
          <cell r="A166" t="str">
            <v>000000</v>
          </cell>
          <cell r="S166">
            <v>-2910.74</v>
          </cell>
          <cell r="W166" t="str">
            <v>Kevin Steer</v>
          </cell>
        </row>
        <row r="167">
          <cell r="A167" t="str">
            <v>000000</v>
          </cell>
          <cell r="S167">
            <v>-515377.22</v>
          </cell>
          <cell r="W167" t="str">
            <v>Kevin Steer</v>
          </cell>
        </row>
        <row r="168">
          <cell r="A168" t="str">
            <v>000000</v>
          </cell>
          <cell r="S168">
            <v>0</v>
          </cell>
          <cell r="W168" t="str">
            <v>Kevin Steer</v>
          </cell>
        </row>
        <row r="169">
          <cell r="A169" t="str">
            <v>000000</v>
          </cell>
          <cell r="S169">
            <v>0</v>
          </cell>
          <cell r="W169" t="str">
            <v>Kevin Steer</v>
          </cell>
        </row>
        <row r="170">
          <cell r="A170" t="str">
            <v>000000</v>
          </cell>
          <cell r="S170">
            <v>0</v>
          </cell>
          <cell r="W170" t="str">
            <v>Kevin Steer</v>
          </cell>
        </row>
        <row r="171">
          <cell r="A171" t="str">
            <v>000000</v>
          </cell>
          <cell r="S171">
            <v>-137.38999999999999</v>
          </cell>
          <cell r="W171" t="str">
            <v>Kevin Steer</v>
          </cell>
        </row>
        <row r="172">
          <cell r="A172" t="str">
            <v>000000</v>
          </cell>
          <cell r="S172">
            <v>0</v>
          </cell>
          <cell r="W172" t="str">
            <v>Kevin Steer</v>
          </cell>
        </row>
        <row r="173">
          <cell r="A173" t="str">
            <v>000000</v>
          </cell>
          <cell r="S173">
            <v>1893.91</v>
          </cell>
          <cell r="W173" t="str">
            <v>Kevin Steer</v>
          </cell>
        </row>
        <row r="174">
          <cell r="A174" t="str">
            <v>000000</v>
          </cell>
          <cell r="S174">
            <v>15649990.460000001</v>
          </cell>
          <cell r="W174" t="str">
            <v>Kevin Steer</v>
          </cell>
        </row>
        <row r="175">
          <cell r="A175" t="str">
            <v>000000</v>
          </cell>
          <cell r="S175">
            <v>137.38999999999999</v>
          </cell>
          <cell r="W175" t="str">
            <v>Kevin Steer</v>
          </cell>
        </row>
        <row r="176">
          <cell r="A176" t="str">
            <v>000000</v>
          </cell>
          <cell r="S176">
            <v>886618.59</v>
          </cell>
          <cell r="W176" t="str">
            <v>Kevin Steer</v>
          </cell>
        </row>
        <row r="177">
          <cell r="A177" t="str">
            <v>000000</v>
          </cell>
          <cell r="S177">
            <v>-11573003.67</v>
          </cell>
          <cell r="W177" t="str">
            <v>Kevin Steer</v>
          </cell>
        </row>
        <row r="178">
          <cell r="A178" t="str">
            <v>000000</v>
          </cell>
          <cell r="S178">
            <v>-725598.71</v>
          </cell>
          <cell r="W178" t="str">
            <v>Kevin Steer</v>
          </cell>
        </row>
        <row r="179">
          <cell r="A179" t="str">
            <v>000000</v>
          </cell>
          <cell r="S179">
            <v>12646850.43</v>
          </cell>
          <cell r="W179" t="str">
            <v>Kevin Steer</v>
          </cell>
        </row>
        <row r="180">
          <cell r="A180" t="str">
            <v>000000</v>
          </cell>
          <cell r="S180">
            <v>0</v>
          </cell>
          <cell r="W180" t="str">
            <v>Kevin Steer</v>
          </cell>
        </row>
        <row r="181">
          <cell r="A181" t="str">
            <v>000000</v>
          </cell>
          <cell r="S181">
            <v>-11515042.25</v>
          </cell>
          <cell r="W181" t="str">
            <v>Kevin Steer</v>
          </cell>
        </row>
        <row r="182">
          <cell r="A182" t="str">
            <v>000000</v>
          </cell>
          <cell r="S182">
            <v>-188850.01</v>
          </cell>
          <cell r="W182" t="str">
            <v>Kevin Steer</v>
          </cell>
        </row>
        <row r="183">
          <cell r="A183" t="str">
            <v>000000</v>
          </cell>
          <cell r="S183">
            <v>0</v>
          </cell>
          <cell r="W183" t="str">
            <v>Kevin Steer</v>
          </cell>
        </row>
        <row r="184">
          <cell r="A184" t="str">
            <v>000000</v>
          </cell>
          <cell r="S184">
            <v>337613.79</v>
          </cell>
          <cell r="W184" t="str">
            <v>Kevin Steer</v>
          </cell>
        </row>
        <row r="185">
          <cell r="A185" t="str">
            <v>000000</v>
          </cell>
          <cell r="S185">
            <v>-337613.79</v>
          </cell>
          <cell r="W185" t="str">
            <v>Kevin Steer</v>
          </cell>
        </row>
        <row r="186">
          <cell r="A186" t="str">
            <v>000000</v>
          </cell>
          <cell r="S186">
            <v>13904427.279999999</v>
          </cell>
          <cell r="W186" t="str">
            <v>Kevin Steer</v>
          </cell>
        </row>
        <row r="187">
          <cell r="A187" t="str">
            <v>000000</v>
          </cell>
          <cell r="S187">
            <v>42151226.359999999</v>
          </cell>
          <cell r="W187" t="str">
            <v>Kevin Steer</v>
          </cell>
        </row>
        <row r="188">
          <cell r="A188" t="str">
            <v>000000</v>
          </cell>
          <cell r="S188">
            <v>3232042.1</v>
          </cell>
          <cell r="W188" t="str">
            <v>Kevin Steer</v>
          </cell>
        </row>
        <row r="189">
          <cell r="A189" t="str">
            <v>000000</v>
          </cell>
          <cell r="S189">
            <v>24111.72</v>
          </cell>
          <cell r="W189" t="str">
            <v>Kevin Steer</v>
          </cell>
        </row>
        <row r="190">
          <cell r="A190" t="str">
            <v>000000</v>
          </cell>
          <cell r="S190">
            <v>-733746.39</v>
          </cell>
          <cell r="W190" t="str">
            <v>Kevin Steer</v>
          </cell>
        </row>
        <row r="191">
          <cell r="A191" t="str">
            <v>000000</v>
          </cell>
          <cell r="S191">
            <v>-34731272.369999997</v>
          </cell>
          <cell r="W191" t="str">
            <v>Kevin Steer</v>
          </cell>
        </row>
        <row r="192">
          <cell r="A192" t="str">
            <v>000000</v>
          </cell>
          <cell r="S192">
            <v>-1417524.79</v>
          </cell>
          <cell r="W192" t="str">
            <v>Kevin Steer</v>
          </cell>
        </row>
        <row r="193">
          <cell r="A193" t="str">
            <v>000000</v>
          </cell>
          <cell r="S193">
            <v>-852655.45</v>
          </cell>
          <cell r="W193" t="str">
            <v>Kevin Steer</v>
          </cell>
        </row>
        <row r="194">
          <cell r="A194" t="str">
            <v>000000</v>
          </cell>
          <cell r="S194">
            <v>733746.39</v>
          </cell>
          <cell r="W194" t="str">
            <v>Kevin Steer</v>
          </cell>
        </row>
        <row r="195">
          <cell r="A195" t="str">
            <v>000000</v>
          </cell>
          <cell r="S195">
            <v>2913669.11</v>
          </cell>
          <cell r="W195" t="str">
            <v>Kevin Steer</v>
          </cell>
        </row>
        <row r="196">
          <cell r="A196" t="str">
            <v>000000</v>
          </cell>
          <cell r="S196">
            <v>0</v>
          </cell>
          <cell r="W196" t="str">
            <v>Kevin Steer</v>
          </cell>
        </row>
        <row r="197">
          <cell r="A197" t="str">
            <v>000000</v>
          </cell>
          <cell r="S197">
            <v>0</v>
          </cell>
          <cell r="W197" t="str">
            <v>Kevin Steer</v>
          </cell>
        </row>
        <row r="198">
          <cell r="A198" t="str">
            <v>000000</v>
          </cell>
          <cell r="S198">
            <v>-37354.74</v>
          </cell>
          <cell r="W198" t="str">
            <v>Kevin Steer</v>
          </cell>
        </row>
        <row r="199">
          <cell r="A199" t="str">
            <v>000000</v>
          </cell>
          <cell r="S199">
            <v>0</v>
          </cell>
          <cell r="W199" t="str">
            <v>Kevin Steer</v>
          </cell>
        </row>
        <row r="200">
          <cell r="A200" t="str">
            <v>000000</v>
          </cell>
          <cell r="S200">
            <v>1284396.81</v>
          </cell>
          <cell r="W200" t="str">
            <v>Kevin Steer</v>
          </cell>
        </row>
        <row r="201">
          <cell r="A201" t="str">
            <v>000000</v>
          </cell>
          <cell r="S201">
            <v>7970.57</v>
          </cell>
          <cell r="W201" t="str">
            <v>Kevin Steer</v>
          </cell>
        </row>
        <row r="202">
          <cell r="A202" t="str">
            <v>000000</v>
          </cell>
          <cell r="S202">
            <v>-1287053.6599999999</v>
          </cell>
          <cell r="W202" t="str">
            <v>Kevin Steer</v>
          </cell>
        </row>
        <row r="203">
          <cell r="A203" t="str">
            <v>000000</v>
          </cell>
          <cell r="S203">
            <v>-1992.65</v>
          </cell>
          <cell r="W203" t="str">
            <v>Kevin Steer</v>
          </cell>
        </row>
        <row r="204">
          <cell r="A204" t="str">
            <v>000000</v>
          </cell>
          <cell r="S204">
            <v>6653819.29</v>
          </cell>
          <cell r="W204" t="str">
            <v>Kevin Steer</v>
          </cell>
        </row>
        <row r="205">
          <cell r="A205" t="str">
            <v>000000</v>
          </cell>
          <cell r="S205">
            <v>-1893.91</v>
          </cell>
          <cell r="W205" t="str">
            <v>Kevin Steer</v>
          </cell>
        </row>
        <row r="206">
          <cell r="A206" t="str">
            <v>000000</v>
          </cell>
          <cell r="S206">
            <v>1944395.06</v>
          </cell>
          <cell r="W206" t="str">
            <v>Kevin Steer</v>
          </cell>
        </row>
        <row r="207">
          <cell r="A207" t="str">
            <v>000000</v>
          </cell>
          <cell r="S207">
            <v>-4628106.6399999997</v>
          </cell>
          <cell r="W207" t="str">
            <v>Kevin Steer</v>
          </cell>
        </row>
        <row r="208">
          <cell r="A208" t="str">
            <v>000000</v>
          </cell>
          <cell r="S208">
            <v>-433020.31</v>
          </cell>
          <cell r="W208" t="str">
            <v>Kevin Steer</v>
          </cell>
        </row>
        <row r="209">
          <cell r="A209" t="str">
            <v>000000</v>
          </cell>
          <cell r="S209">
            <v>44443248.009999998</v>
          </cell>
          <cell r="W209" t="str">
            <v>Kevin Steer</v>
          </cell>
        </row>
        <row r="210">
          <cell r="A210" t="str">
            <v>000000</v>
          </cell>
          <cell r="S210">
            <v>-241062.06</v>
          </cell>
          <cell r="W210" t="str">
            <v>Kevin Steer</v>
          </cell>
        </row>
        <row r="211">
          <cell r="A211" t="str">
            <v>000000</v>
          </cell>
          <cell r="S211">
            <v>2950</v>
          </cell>
          <cell r="W211" t="str">
            <v>Kevin Steer</v>
          </cell>
        </row>
        <row r="212">
          <cell r="A212" t="str">
            <v>000000</v>
          </cell>
          <cell r="S212">
            <v>19159.75</v>
          </cell>
          <cell r="W212" t="str">
            <v>Kevin Steer</v>
          </cell>
        </row>
        <row r="213">
          <cell r="A213" t="str">
            <v>000000</v>
          </cell>
          <cell r="S213">
            <v>13680</v>
          </cell>
          <cell r="W213" t="str">
            <v>Kevin Steer</v>
          </cell>
        </row>
        <row r="214">
          <cell r="A214" t="str">
            <v>000000</v>
          </cell>
          <cell r="S214">
            <v>424.8</v>
          </cell>
          <cell r="W214" t="str">
            <v>Kevin Steer</v>
          </cell>
        </row>
        <row r="215">
          <cell r="A215" t="str">
            <v>000000</v>
          </cell>
          <cell r="S215">
            <v>372759.71</v>
          </cell>
          <cell r="W215" t="str">
            <v>Kevin Steer</v>
          </cell>
        </row>
        <row r="216">
          <cell r="A216" t="str">
            <v>000000</v>
          </cell>
          <cell r="S216">
            <v>-220543.25</v>
          </cell>
          <cell r="W216" t="str">
            <v>Kevin Steer</v>
          </cell>
        </row>
        <row r="217">
          <cell r="A217" t="str">
            <v>000000</v>
          </cell>
          <cell r="S217">
            <v>37823.03</v>
          </cell>
          <cell r="W217" t="str">
            <v>Kevin Steer</v>
          </cell>
        </row>
        <row r="218">
          <cell r="A218" t="str">
            <v>000000</v>
          </cell>
          <cell r="S218">
            <v>716596.08</v>
          </cell>
          <cell r="W218" t="str">
            <v>Kevin Steer</v>
          </cell>
        </row>
        <row r="219">
          <cell r="A219" t="str">
            <v>000000</v>
          </cell>
          <cell r="S219">
            <v>413.28</v>
          </cell>
          <cell r="W219" t="str">
            <v>Kevin Steer</v>
          </cell>
        </row>
        <row r="220">
          <cell r="A220" t="str">
            <v>000000</v>
          </cell>
          <cell r="S220">
            <v>-14960.64</v>
          </cell>
          <cell r="W220" t="str">
            <v>Kevin Steer</v>
          </cell>
        </row>
        <row r="221">
          <cell r="A221" t="str">
            <v>000000</v>
          </cell>
          <cell r="S221">
            <v>-16008.12</v>
          </cell>
          <cell r="W221" t="str">
            <v>Kevin Steer</v>
          </cell>
        </row>
        <row r="222">
          <cell r="A222" t="str">
            <v>000000</v>
          </cell>
          <cell r="S222">
            <v>20960.310000000001</v>
          </cell>
          <cell r="W222" t="str">
            <v>Kevin Steer</v>
          </cell>
        </row>
        <row r="223">
          <cell r="A223" t="str">
            <v>000000</v>
          </cell>
          <cell r="S223">
            <v>1912.92</v>
          </cell>
          <cell r="W223" t="str">
            <v>Kevin Steer</v>
          </cell>
        </row>
        <row r="224">
          <cell r="A224" t="str">
            <v>000000</v>
          </cell>
          <cell r="S224">
            <v>-1490.06</v>
          </cell>
          <cell r="W224" t="str">
            <v>Kevin Steer</v>
          </cell>
        </row>
        <row r="225">
          <cell r="A225" t="str">
            <v>000000</v>
          </cell>
          <cell r="S225">
            <v>660218.38</v>
          </cell>
          <cell r="W225" t="str">
            <v>Kevin Steer</v>
          </cell>
        </row>
        <row r="226">
          <cell r="A226" t="str">
            <v>000000</v>
          </cell>
          <cell r="S226">
            <v>349</v>
          </cell>
          <cell r="W226" t="str">
            <v>Kevin Steer</v>
          </cell>
        </row>
        <row r="227">
          <cell r="A227" t="str">
            <v>000000</v>
          </cell>
          <cell r="S227">
            <v>-4103.01</v>
          </cell>
          <cell r="W227" t="str">
            <v>Kevin Steer</v>
          </cell>
        </row>
        <row r="228">
          <cell r="A228" t="str">
            <v>000000</v>
          </cell>
          <cell r="S228">
            <v>3947.49</v>
          </cell>
          <cell r="W228" t="str">
            <v>Kevin Steer</v>
          </cell>
        </row>
        <row r="229">
          <cell r="A229" t="str">
            <v>000000</v>
          </cell>
          <cell r="S229">
            <v>17218.669999999998</v>
          </cell>
          <cell r="W229" t="str">
            <v>Kevin Steer</v>
          </cell>
        </row>
        <row r="230">
          <cell r="A230" t="str">
            <v>000000</v>
          </cell>
          <cell r="S230">
            <v>515705.08</v>
          </cell>
          <cell r="W230" t="str">
            <v>Kevin Steer</v>
          </cell>
        </row>
        <row r="231">
          <cell r="A231" t="str">
            <v>000000</v>
          </cell>
          <cell r="S231">
            <v>270165.5</v>
          </cell>
          <cell r="W231" t="str">
            <v>Kevin Steer</v>
          </cell>
        </row>
        <row r="232">
          <cell r="A232" t="str">
            <v>000000</v>
          </cell>
          <cell r="S232">
            <v>611603.72</v>
          </cell>
          <cell r="W232" t="str">
            <v>Kevin Steer</v>
          </cell>
        </row>
        <row r="233">
          <cell r="A233" t="str">
            <v>000000</v>
          </cell>
          <cell r="S233">
            <v>3942</v>
          </cell>
          <cell r="W233" t="str">
            <v>Kevin Steer</v>
          </cell>
        </row>
        <row r="234">
          <cell r="A234" t="str">
            <v>000000</v>
          </cell>
          <cell r="S234">
            <v>-29705.99</v>
          </cell>
          <cell r="W234" t="str">
            <v>Kevin Steer</v>
          </cell>
        </row>
        <row r="235">
          <cell r="A235" t="str">
            <v>000000</v>
          </cell>
          <cell r="S235">
            <v>-13340.69</v>
          </cell>
          <cell r="W235" t="str">
            <v>Kevin Steer</v>
          </cell>
        </row>
        <row r="236">
          <cell r="A236" t="str">
            <v>000000</v>
          </cell>
          <cell r="S236">
            <v>-5965.68</v>
          </cell>
          <cell r="W236" t="str">
            <v>Kevin Steer</v>
          </cell>
        </row>
        <row r="237">
          <cell r="A237" t="str">
            <v>000000</v>
          </cell>
          <cell r="S237">
            <v>7050.05</v>
          </cell>
          <cell r="W237" t="str">
            <v>Kevin Steer</v>
          </cell>
        </row>
        <row r="238">
          <cell r="A238" t="str">
            <v>000000</v>
          </cell>
          <cell r="S238">
            <v>23568.7</v>
          </cell>
          <cell r="W238" t="str">
            <v>Kevin Steer</v>
          </cell>
        </row>
        <row r="239">
          <cell r="A239" t="str">
            <v>000000</v>
          </cell>
          <cell r="S239">
            <v>5692.82</v>
          </cell>
          <cell r="W239" t="str">
            <v>Kevin Steer</v>
          </cell>
        </row>
        <row r="240">
          <cell r="A240" t="str">
            <v>000000</v>
          </cell>
          <cell r="S240">
            <v>505.79</v>
          </cell>
          <cell r="W240" t="str">
            <v>Kevin Steer</v>
          </cell>
        </row>
        <row r="241">
          <cell r="A241" t="str">
            <v>000000</v>
          </cell>
          <cell r="S241">
            <v>186533.49</v>
          </cell>
          <cell r="W241" t="str">
            <v>Kevin Steer</v>
          </cell>
        </row>
        <row r="242">
          <cell r="A242" t="str">
            <v>000000</v>
          </cell>
          <cell r="S242">
            <v>208425.71</v>
          </cell>
          <cell r="W242" t="str">
            <v>Kevin Steer</v>
          </cell>
        </row>
        <row r="243">
          <cell r="A243" t="str">
            <v>000000</v>
          </cell>
          <cell r="S243">
            <v>-748304.98</v>
          </cell>
          <cell r="W243" t="str">
            <v>Kevin Steer</v>
          </cell>
        </row>
        <row r="244">
          <cell r="A244" t="str">
            <v>000000</v>
          </cell>
          <cell r="S244">
            <v>18923.439999999999</v>
          </cell>
          <cell r="W244" t="str">
            <v>Kevin Steer</v>
          </cell>
        </row>
        <row r="245">
          <cell r="A245" t="str">
            <v>000000</v>
          </cell>
          <cell r="S245">
            <v>1277003.3999999999</v>
          </cell>
          <cell r="W245" t="str">
            <v>Kevin Steer</v>
          </cell>
        </row>
        <row r="246">
          <cell r="A246" t="str">
            <v>000000</v>
          </cell>
          <cell r="S246">
            <v>1892295.67</v>
          </cell>
          <cell r="W246" t="str">
            <v>Kevin Steer</v>
          </cell>
        </row>
        <row r="247">
          <cell r="A247" t="str">
            <v>000000</v>
          </cell>
          <cell r="S247">
            <v>4287363.58</v>
          </cell>
          <cell r="W247" t="str">
            <v>Kevin Steer</v>
          </cell>
        </row>
        <row r="248">
          <cell r="A248" t="str">
            <v>000000</v>
          </cell>
          <cell r="S248">
            <v>5157165.42</v>
          </cell>
          <cell r="W248" t="str">
            <v>Kevin Steer</v>
          </cell>
        </row>
        <row r="249">
          <cell r="A249" t="str">
            <v>000000</v>
          </cell>
          <cell r="S249">
            <v>6636.32</v>
          </cell>
          <cell r="W249" t="str">
            <v>Kevin Steer</v>
          </cell>
        </row>
        <row r="250">
          <cell r="A250" t="str">
            <v>000000</v>
          </cell>
          <cell r="S250">
            <v>333082.74</v>
          </cell>
          <cell r="W250" t="str">
            <v>Kevin Steer</v>
          </cell>
        </row>
        <row r="251">
          <cell r="A251" t="str">
            <v>000000</v>
          </cell>
          <cell r="S251">
            <v>1606.75</v>
          </cell>
          <cell r="W251" t="str">
            <v>Kevin Steer</v>
          </cell>
        </row>
        <row r="252">
          <cell r="A252" t="str">
            <v>000000</v>
          </cell>
          <cell r="S252">
            <v>1800.85</v>
          </cell>
          <cell r="W252" t="str">
            <v>Kevin Steer</v>
          </cell>
        </row>
        <row r="253">
          <cell r="A253" t="str">
            <v>000000</v>
          </cell>
          <cell r="S253">
            <v>548162.21</v>
          </cell>
          <cell r="W253" t="str">
            <v>Kevin Steer</v>
          </cell>
        </row>
        <row r="254">
          <cell r="A254" t="str">
            <v>000000</v>
          </cell>
          <cell r="S254">
            <v>396</v>
          </cell>
          <cell r="W254" t="str">
            <v>Kevin Steer</v>
          </cell>
        </row>
        <row r="255">
          <cell r="A255" t="str">
            <v>000000</v>
          </cell>
          <cell r="S255">
            <v>47934.86</v>
          </cell>
          <cell r="W255" t="str">
            <v>Kevin Steer</v>
          </cell>
        </row>
        <row r="256">
          <cell r="A256" t="str">
            <v>000000</v>
          </cell>
          <cell r="S256">
            <v>2585</v>
          </cell>
          <cell r="W256" t="str">
            <v>Kevin Steer</v>
          </cell>
        </row>
        <row r="257">
          <cell r="A257" t="str">
            <v>000000</v>
          </cell>
          <cell r="S257">
            <v>27871.32</v>
          </cell>
          <cell r="W257" t="str">
            <v>Kevin Steer</v>
          </cell>
        </row>
        <row r="258">
          <cell r="A258" t="str">
            <v>000000</v>
          </cell>
          <cell r="S258">
            <v>789836.33</v>
          </cell>
          <cell r="W258" t="str">
            <v>Kevin Steer</v>
          </cell>
        </row>
        <row r="259">
          <cell r="A259" t="str">
            <v>000000</v>
          </cell>
          <cell r="S259">
            <v>56896.83</v>
          </cell>
          <cell r="W259" t="str">
            <v>Kevin Steer</v>
          </cell>
        </row>
        <row r="260">
          <cell r="A260" t="str">
            <v>000000</v>
          </cell>
          <cell r="S260">
            <v>656801.28000000003</v>
          </cell>
          <cell r="W260" t="str">
            <v>Kevin Steer</v>
          </cell>
        </row>
        <row r="261">
          <cell r="A261" t="str">
            <v>000000</v>
          </cell>
          <cell r="S261">
            <v>-1075673.17</v>
          </cell>
          <cell r="W261" t="str">
            <v>Kevin Steer</v>
          </cell>
        </row>
        <row r="262">
          <cell r="A262" t="str">
            <v>000000</v>
          </cell>
          <cell r="S262">
            <v>-79212.08</v>
          </cell>
          <cell r="W262" t="str">
            <v>Kevin Steer</v>
          </cell>
        </row>
        <row r="263">
          <cell r="A263" t="str">
            <v>000000</v>
          </cell>
          <cell r="S263">
            <v>-1628060.01</v>
          </cell>
          <cell r="W263" t="str">
            <v>Kevin Steer</v>
          </cell>
        </row>
        <row r="264">
          <cell r="A264" t="str">
            <v>000000</v>
          </cell>
          <cell r="S264">
            <v>153524.31</v>
          </cell>
          <cell r="W264" t="str">
            <v>Kevin Steer</v>
          </cell>
        </row>
        <row r="265">
          <cell r="A265" t="str">
            <v>000000</v>
          </cell>
          <cell r="S265">
            <v>63560.57</v>
          </cell>
          <cell r="W265" t="str">
            <v>Kevin Steer</v>
          </cell>
        </row>
        <row r="266">
          <cell r="A266" t="str">
            <v>000000</v>
          </cell>
          <cell r="S266">
            <v>-296666.86</v>
          </cell>
          <cell r="W266" t="str">
            <v>Kevin Steer</v>
          </cell>
        </row>
        <row r="267">
          <cell r="A267" t="str">
            <v>000000</v>
          </cell>
          <cell r="S267">
            <v>-1202226.98</v>
          </cell>
          <cell r="W267" t="str">
            <v>Kevin Steer</v>
          </cell>
        </row>
        <row r="268">
          <cell r="A268" t="str">
            <v>000000</v>
          </cell>
          <cell r="S268">
            <v>-355868.63</v>
          </cell>
          <cell r="W268" t="str">
            <v>Kevin Steer</v>
          </cell>
        </row>
        <row r="269">
          <cell r="A269" t="str">
            <v>000000</v>
          </cell>
          <cell r="S269">
            <v>0</v>
          </cell>
          <cell r="W269" t="str">
            <v>Kevin Steer</v>
          </cell>
        </row>
        <row r="270">
          <cell r="A270" t="str">
            <v>000000</v>
          </cell>
          <cell r="S270">
            <v>-4555216</v>
          </cell>
          <cell r="W270" t="str">
            <v>Kevin Steer</v>
          </cell>
        </row>
        <row r="271">
          <cell r="A271" t="str">
            <v>000000</v>
          </cell>
          <cell r="S271">
            <v>-21103.67</v>
          </cell>
          <cell r="W271" t="str">
            <v>Kevin Steer</v>
          </cell>
        </row>
        <row r="272">
          <cell r="A272" t="str">
            <v>000000</v>
          </cell>
          <cell r="S272">
            <v>-1647497.3</v>
          </cell>
          <cell r="W272" t="str">
            <v>Kevin Steer</v>
          </cell>
        </row>
        <row r="273">
          <cell r="A273" t="str">
            <v>000000</v>
          </cell>
          <cell r="S273">
            <v>-86673</v>
          </cell>
          <cell r="W273" t="str">
            <v>Kevin Steer</v>
          </cell>
        </row>
        <row r="274">
          <cell r="A274" t="str">
            <v>000000</v>
          </cell>
          <cell r="S274">
            <v>-1417</v>
          </cell>
          <cell r="W274" t="str">
            <v>Kevin Steer</v>
          </cell>
        </row>
        <row r="275">
          <cell r="A275" t="str">
            <v>000000</v>
          </cell>
          <cell r="S275">
            <v>-1203289.56</v>
          </cell>
          <cell r="W275" t="str">
            <v>Kevin Steer</v>
          </cell>
        </row>
        <row r="276">
          <cell r="A276" t="str">
            <v>000000</v>
          </cell>
          <cell r="S276">
            <v>-1480794.76</v>
          </cell>
          <cell r="W276" t="str">
            <v>Kevin Steer</v>
          </cell>
        </row>
        <row r="277">
          <cell r="A277" t="str">
            <v>000000</v>
          </cell>
          <cell r="S277">
            <v>65555.789999999994</v>
          </cell>
          <cell r="W277" t="str">
            <v>Kevin Steer</v>
          </cell>
        </row>
        <row r="278">
          <cell r="A278" t="str">
            <v>000000</v>
          </cell>
          <cell r="S278">
            <v>3170.86</v>
          </cell>
          <cell r="W278" t="str">
            <v>Kevin Steer</v>
          </cell>
        </row>
        <row r="279">
          <cell r="A279" t="str">
            <v>000000</v>
          </cell>
          <cell r="S279">
            <v>576.52</v>
          </cell>
          <cell r="W279" t="str">
            <v>Kevin Steer</v>
          </cell>
        </row>
        <row r="280">
          <cell r="A280" t="str">
            <v>000000</v>
          </cell>
          <cell r="S280">
            <v>144.13</v>
          </cell>
          <cell r="W280" t="str">
            <v>Kevin Steer</v>
          </cell>
        </row>
        <row r="281">
          <cell r="A281" t="str">
            <v>000000</v>
          </cell>
          <cell r="S281">
            <v>-46292.83</v>
          </cell>
          <cell r="W281" t="str">
            <v>Kevin Steer</v>
          </cell>
        </row>
        <row r="282">
          <cell r="A282" t="str">
            <v>000000</v>
          </cell>
          <cell r="S282">
            <v>-1860650.08</v>
          </cell>
          <cell r="W282" t="str">
            <v>Kevin Steer</v>
          </cell>
        </row>
        <row r="283">
          <cell r="A283" t="str">
            <v>000000</v>
          </cell>
          <cell r="S283">
            <v>-498767.32</v>
          </cell>
          <cell r="W283" t="str">
            <v>Kevin Steer</v>
          </cell>
        </row>
        <row r="284">
          <cell r="A284" t="str">
            <v>000000</v>
          </cell>
          <cell r="S284">
            <v>-4838752.51</v>
          </cell>
          <cell r="W284" t="str">
            <v>Kevin Steer</v>
          </cell>
        </row>
        <row r="285">
          <cell r="A285" t="str">
            <v>000000</v>
          </cell>
          <cell r="S285">
            <v>-268463.51</v>
          </cell>
          <cell r="W285" t="str">
            <v>Kevin Steer</v>
          </cell>
        </row>
        <row r="286">
          <cell r="A286" t="str">
            <v>000000</v>
          </cell>
          <cell r="S286">
            <v>263579.78000000003</v>
          </cell>
          <cell r="W286" t="str">
            <v>Kevin Steer</v>
          </cell>
        </row>
        <row r="287">
          <cell r="A287" t="str">
            <v>000000</v>
          </cell>
          <cell r="S287">
            <v>37557.129999999997</v>
          </cell>
          <cell r="W287" t="str">
            <v>Kevin Steer</v>
          </cell>
        </row>
        <row r="288">
          <cell r="A288" t="str">
            <v>000000</v>
          </cell>
          <cell r="S288">
            <v>671.93</v>
          </cell>
          <cell r="W288" t="str">
            <v>Kevin Steer</v>
          </cell>
        </row>
        <row r="289">
          <cell r="A289" t="str">
            <v>000000</v>
          </cell>
          <cell r="S289">
            <v>57801.73</v>
          </cell>
          <cell r="W289" t="str">
            <v>Kevin Steer</v>
          </cell>
        </row>
        <row r="290">
          <cell r="A290" t="str">
            <v>000000</v>
          </cell>
          <cell r="S290">
            <v>0</v>
          </cell>
          <cell r="W290" t="str">
            <v>Kevin Steer</v>
          </cell>
        </row>
        <row r="291">
          <cell r="A291" t="str">
            <v>000000</v>
          </cell>
          <cell r="S291">
            <v>-5318139.82</v>
          </cell>
          <cell r="W291" t="str">
            <v>Kevin Steer</v>
          </cell>
        </row>
        <row r="292">
          <cell r="A292" t="str">
            <v>000000</v>
          </cell>
          <cell r="S292">
            <v>0</v>
          </cell>
          <cell r="W292" t="str">
            <v>Kevin Steer</v>
          </cell>
        </row>
        <row r="293">
          <cell r="A293" t="str">
            <v>000000</v>
          </cell>
          <cell r="S293">
            <v>-1889.73</v>
          </cell>
          <cell r="W293" t="str">
            <v>Kevin Steer</v>
          </cell>
        </row>
        <row r="294">
          <cell r="A294" t="str">
            <v>000000</v>
          </cell>
          <cell r="S294">
            <v>-29002.44</v>
          </cell>
          <cell r="W294" t="str">
            <v>Kevin Steer</v>
          </cell>
        </row>
        <row r="295">
          <cell r="A295" t="str">
            <v>000000</v>
          </cell>
          <cell r="S295">
            <v>0</v>
          </cell>
          <cell r="W295" t="str">
            <v>Kevin Steer</v>
          </cell>
        </row>
        <row r="296">
          <cell r="A296" t="str">
            <v>000000</v>
          </cell>
          <cell r="S296">
            <v>-297.92</v>
          </cell>
          <cell r="W296" t="str">
            <v>Kevin Steer</v>
          </cell>
        </row>
        <row r="297">
          <cell r="A297" t="str">
            <v>000000</v>
          </cell>
          <cell r="S297">
            <v>1</v>
          </cell>
          <cell r="W297" t="str">
            <v>Kevin Steer</v>
          </cell>
        </row>
        <row r="298">
          <cell r="A298" t="str">
            <v>000000</v>
          </cell>
          <cell r="S298">
            <v>39335.980000000003</v>
          </cell>
          <cell r="W298" t="str">
            <v>Kevin Steer</v>
          </cell>
        </row>
        <row r="299">
          <cell r="A299" t="str">
            <v>000000</v>
          </cell>
          <cell r="S299">
            <v>-354</v>
          </cell>
          <cell r="W299" t="str">
            <v>Kevin Steer</v>
          </cell>
        </row>
        <row r="300">
          <cell r="A300" t="str">
            <v>000000</v>
          </cell>
          <cell r="S300">
            <v>-171430.38</v>
          </cell>
          <cell r="W300" t="str">
            <v>Kevin Steer</v>
          </cell>
        </row>
        <row r="301">
          <cell r="A301" t="str">
            <v>000000</v>
          </cell>
          <cell r="S301">
            <v>-1828</v>
          </cell>
          <cell r="W301" t="str">
            <v>Kevin Steer</v>
          </cell>
        </row>
        <row r="302">
          <cell r="A302" t="str">
            <v>000000</v>
          </cell>
          <cell r="S302">
            <v>-88</v>
          </cell>
          <cell r="W302" t="str">
            <v>Kevin Steer</v>
          </cell>
        </row>
        <row r="303">
          <cell r="A303" t="str">
            <v>000000</v>
          </cell>
          <cell r="S303">
            <v>-7447.88</v>
          </cell>
          <cell r="W303" t="str">
            <v>Kevin Steer</v>
          </cell>
        </row>
        <row r="304">
          <cell r="A304" t="str">
            <v>000000</v>
          </cell>
          <cell r="S304">
            <v>89188.67</v>
          </cell>
          <cell r="W304" t="str">
            <v>Kevin Steer</v>
          </cell>
        </row>
        <row r="305">
          <cell r="A305" t="str">
            <v>000000</v>
          </cell>
          <cell r="S305">
            <v>-42.12</v>
          </cell>
          <cell r="W305" t="str">
            <v>Kevin Steer</v>
          </cell>
        </row>
        <row r="306">
          <cell r="A306" t="str">
            <v>000000</v>
          </cell>
          <cell r="S306">
            <v>-550</v>
          </cell>
          <cell r="W306" t="str">
            <v>Kevin Steer</v>
          </cell>
        </row>
        <row r="307">
          <cell r="A307" t="str">
            <v>000000</v>
          </cell>
          <cell r="S307">
            <v>-250</v>
          </cell>
          <cell r="W307" t="str">
            <v>Kevin Steer</v>
          </cell>
        </row>
        <row r="308">
          <cell r="A308" t="str">
            <v>000000</v>
          </cell>
          <cell r="S308">
            <v>-418</v>
          </cell>
          <cell r="W308" t="str">
            <v>Kevin Steer</v>
          </cell>
        </row>
        <row r="309">
          <cell r="A309" t="str">
            <v>000000</v>
          </cell>
          <cell r="S309">
            <v>-14</v>
          </cell>
          <cell r="W309" t="str">
            <v>Kevin Steer</v>
          </cell>
        </row>
        <row r="310">
          <cell r="A310" t="str">
            <v>000000</v>
          </cell>
          <cell r="S310">
            <v>-10</v>
          </cell>
          <cell r="W310" t="str">
            <v>Kevin Steer</v>
          </cell>
        </row>
        <row r="311">
          <cell r="A311" t="str">
            <v>000000</v>
          </cell>
          <cell r="S311">
            <v>-18</v>
          </cell>
          <cell r="W311" t="str">
            <v>Kevin Steer</v>
          </cell>
        </row>
        <row r="312">
          <cell r="A312" t="str">
            <v>000000</v>
          </cell>
          <cell r="S312">
            <v>-3096.33</v>
          </cell>
          <cell r="W312" t="str">
            <v>Kevin Steer</v>
          </cell>
        </row>
        <row r="313">
          <cell r="A313" t="str">
            <v>000000</v>
          </cell>
          <cell r="S313">
            <v>-469.54</v>
          </cell>
          <cell r="W313" t="str">
            <v>Kevin Steer</v>
          </cell>
        </row>
        <row r="314">
          <cell r="A314" t="str">
            <v>000000</v>
          </cell>
          <cell r="S314">
            <v>-64.400000000000006</v>
          </cell>
          <cell r="W314" t="str">
            <v>Kevin Steer</v>
          </cell>
        </row>
        <row r="315">
          <cell r="A315" t="str">
            <v>000000</v>
          </cell>
          <cell r="S315">
            <v>-9911.5</v>
          </cell>
          <cell r="W315" t="str">
            <v>Kevin Steer</v>
          </cell>
        </row>
        <row r="316">
          <cell r="A316" t="str">
            <v>000000</v>
          </cell>
          <cell r="S316">
            <v>-243.41</v>
          </cell>
          <cell r="W316" t="str">
            <v>Kevin Steer</v>
          </cell>
        </row>
        <row r="317">
          <cell r="A317" t="str">
            <v>000000</v>
          </cell>
          <cell r="S317">
            <v>-509</v>
          </cell>
          <cell r="W317" t="str">
            <v>Kevin Steer</v>
          </cell>
        </row>
        <row r="318">
          <cell r="A318" t="str">
            <v>000000</v>
          </cell>
          <cell r="S318">
            <v>0</v>
          </cell>
          <cell r="W318" t="str">
            <v>Kevin Steer</v>
          </cell>
        </row>
        <row r="319">
          <cell r="A319" t="str">
            <v>000000</v>
          </cell>
          <cell r="S319">
            <v>-2900</v>
          </cell>
          <cell r="W319" t="str">
            <v>Kevin Steer</v>
          </cell>
        </row>
        <row r="320">
          <cell r="A320" t="str">
            <v>000000</v>
          </cell>
          <cell r="S320">
            <v>-1310</v>
          </cell>
          <cell r="W320" t="str">
            <v>Kevin Steer</v>
          </cell>
        </row>
        <row r="321">
          <cell r="A321" t="str">
            <v>000000</v>
          </cell>
          <cell r="S321">
            <v>-32.17</v>
          </cell>
          <cell r="W321" t="str">
            <v>Kevin Steer</v>
          </cell>
        </row>
        <row r="322">
          <cell r="A322" t="str">
            <v>000000</v>
          </cell>
          <cell r="S322">
            <v>-86309.79</v>
          </cell>
          <cell r="W322" t="str">
            <v>Kevin Steer</v>
          </cell>
        </row>
        <row r="323">
          <cell r="A323" t="str">
            <v>000000</v>
          </cell>
          <cell r="S323">
            <v>-55.77</v>
          </cell>
          <cell r="W323" t="str">
            <v>Kevin Steer</v>
          </cell>
        </row>
        <row r="324">
          <cell r="A324" t="str">
            <v>000000</v>
          </cell>
          <cell r="S324">
            <v>22500</v>
          </cell>
          <cell r="W324" t="str">
            <v>Kevin Steer</v>
          </cell>
        </row>
        <row r="325">
          <cell r="A325" t="str">
            <v>000000</v>
          </cell>
          <cell r="S325">
            <v>-22160871.890000001</v>
          </cell>
          <cell r="W325" t="str">
            <v>Kevin Steer</v>
          </cell>
        </row>
        <row r="326">
          <cell r="A326" t="str">
            <v>000000</v>
          </cell>
          <cell r="S326">
            <v>-579464.88</v>
          </cell>
          <cell r="W326" t="str">
            <v>Kevin Steer</v>
          </cell>
        </row>
        <row r="327">
          <cell r="A327" t="str">
            <v>000000</v>
          </cell>
          <cell r="S327">
            <v>-1337108.29</v>
          </cell>
          <cell r="W327" t="str">
            <v>Kevin Steer</v>
          </cell>
        </row>
        <row r="328">
          <cell r="A328" t="str">
            <v>000000</v>
          </cell>
          <cell r="S328">
            <v>-12967966.710000001</v>
          </cell>
          <cell r="W328" t="str">
            <v>Kevin Steer</v>
          </cell>
        </row>
        <row r="329">
          <cell r="A329" t="str">
            <v>000000</v>
          </cell>
          <cell r="S329">
            <v>-277661.75</v>
          </cell>
          <cell r="W329" t="str">
            <v>Kevin Steer</v>
          </cell>
        </row>
        <row r="330">
          <cell r="A330" t="str">
            <v>000000</v>
          </cell>
          <cell r="S330">
            <v>-8414098.3699999992</v>
          </cell>
          <cell r="W330" t="str">
            <v>Kevin Steer</v>
          </cell>
        </row>
        <row r="331">
          <cell r="A331" t="str">
            <v>000000</v>
          </cell>
          <cell r="S331">
            <v>-713604.15</v>
          </cell>
          <cell r="W331" t="str">
            <v>Kevin Steer</v>
          </cell>
        </row>
        <row r="332">
          <cell r="A332" t="str">
            <v>000000</v>
          </cell>
          <cell r="S332">
            <v>-4742810.71</v>
          </cell>
          <cell r="W332" t="str">
            <v>Kevin Steer</v>
          </cell>
        </row>
        <row r="333">
          <cell r="A333" t="str">
            <v>000000</v>
          </cell>
          <cell r="S333">
            <v>89944.63</v>
          </cell>
          <cell r="W333" t="str">
            <v>Kevin Steer</v>
          </cell>
        </row>
        <row r="334">
          <cell r="A334" t="str">
            <v>000000</v>
          </cell>
          <cell r="S334">
            <v>-169253.86</v>
          </cell>
          <cell r="W334" t="str">
            <v>Kevin Steer</v>
          </cell>
        </row>
        <row r="335">
          <cell r="A335" t="str">
            <v>000000</v>
          </cell>
          <cell r="S335">
            <v>0</v>
          </cell>
          <cell r="W335" t="str">
            <v>Kevin Steer</v>
          </cell>
        </row>
        <row r="336">
          <cell r="A336" t="str">
            <v>000000</v>
          </cell>
          <cell r="S336">
            <v>-8876000</v>
          </cell>
          <cell r="W336" t="str">
            <v>Kevin Steer</v>
          </cell>
        </row>
        <row r="337">
          <cell r="A337" t="str">
            <v>000000</v>
          </cell>
          <cell r="S337">
            <v>-61563.25</v>
          </cell>
          <cell r="W337" t="str">
            <v>Kevin Steer</v>
          </cell>
        </row>
        <row r="338">
          <cell r="A338" t="str">
            <v>000000</v>
          </cell>
          <cell r="S338">
            <v>-5991892.8499999996</v>
          </cell>
          <cell r="W338" t="str">
            <v>Kevin Steer</v>
          </cell>
        </row>
        <row r="339">
          <cell r="A339" t="str">
            <v>000000</v>
          </cell>
          <cell r="S339">
            <v>3175708.87</v>
          </cell>
          <cell r="W339" t="str">
            <v>Kevin Steer</v>
          </cell>
        </row>
        <row r="340">
          <cell r="A340" t="str">
            <v>000000</v>
          </cell>
          <cell r="S340">
            <v>98068.28</v>
          </cell>
          <cell r="W340" t="str">
            <v>Kevin Steer</v>
          </cell>
        </row>
        <row r="341">
          <cell r="A341" t="str">
            <v>000000</v>
          </cell>
          <cell r="S341">
            <v>-850959.1</v>
          </cell>
          <cell r="W341" t="str">
            <v>Kevin Steer</v>
          </cell>
        </row>
        <row r="342">
          <cell r="A342" t="str">
            <v>000000</v>
          </cell>
          <cell r="S342">
            <v>950247.65</v>
          </cell>
          <cell r="W342" t="str">
            <v>Kevin Steer</v>
          </cell>
        </row>
        <row r="343">
          <cell r="A343" t="str">
            <v>000000</v>
          </cell>
          <cell r="S343">
            <v>-3902271.1</v>
          </cell>
          <cell r="W343" t="str">
            <v>Kevin Steer</v>
          </cell>
        </row>
        <row r="344">
          <cell r="A344" t="str">
            <v>000000</v>
          </cell>
          <cell r="S344">
            <v>-4612052.8099999996</v>
          </cell>
          <cell r="W344" t="str">
            <v>Kevin Steer</v>
          </cell>
        </row>
        <row r="345">
          <cell r="A345" t="str">
            <v>000000</v>
          </cell>
          <cell r="S345">
            <v>-3238128.29</v>
          </cell>
          <cell r="W345" t="str">
            <v>Kevin Steer</v>
          </cell>
        </row>
        <row r="346">
          <cell r="A346" t="str">
            <v>000000</v>
          </cell>
          <cell r="S346">
            <v>-157807.04000000001</v>
          </cell>
          <cell r="W346" t="str">
            <v>Kevin Steer</v>
          </cell>
        </row>
        <row r="347">
          <cell r="A347" t="str">
            <v>000000</v>
          </cell>
          <cell r="S347">
            <v>-490958.42</v>
          </cell>
          <cell r="W347" t="str">
            <v>Kevin Steer</v>
          </cell>
        </row>
        <row r="348">
          <cell r="A348" t="str">
            <v>000000</v>
          </cell>
          <cell r="S348">
            <v>125438.83</v>
          </cell>
          <cell r="W348" t="str">
            <v>Kevin Steer</v>
          </cell>
        </row>
        <row r="349">
          <cell r="A349" t="str">
            <v>000000</v>
          </cell>
          <cell r="S349">
            <v>6634407.3600000003</v>
          </cell>
          <cell r="W349" t="str">
            <v>Kevin Steer</v>
          </cell>
        </row>
        <row r="350">
          <cell r="A350" t="str">
            <v>000000</v>
          </cell>
          <cell r="S350">
            <v>27246479.710000001</v>
          </cell>
          <cell r="W350" t="str">
            <v>Kevin Steer</v>
          </cell>
        </row>
        <row r="351">
          <cell r="A351" t="str">
            <v>000000</v>
          </cell>
          <cell r="S351">
            <v>-2709321.86</v>
          </cell>
          <cell r="W351" t="str">
            <v>Kevin Steer</v>
          </cell>
        </row>
        <row r="352">
          <cell r="A352" t="str">
            <v>000000</v>
          </cell>
          <cell r="S352">
            <v>-689521.32</v>
          </cell>
          <cell r="W352" t="str">
            <v>Kevin Steer</v>
          </cell>
        </row>
        <row r="353">
          <cell r="A353" t="str">
            <v>000000</v>
          </cell>
          <cell r="S353">
            <v>6334807.1799999997</v>
          </cell>
          <cell r="W353" t="str">
            <v>Kevin Steer</v>
          </cell>
        </row>
        <row r="354">
          <cell r="A354" t="str">
            <v>000000</v>
          </cell>
          <cell r="S354">
            <v>4733587.41</v>
          </cell>
          <cell r="W354" t="str">
            <v>Kevin Steer</v>
          </cell>
        </row>
        <row r="355">
          <cell r="A355" t="str">
            <v>000000</v>
          </cell>
          <cell r="S355">
            <v>0</v>
          </cell>
          <cell r="W355" t="str">
            <v>Kevin Steer</v>
          </cell>
        </row>
        <row r="356">
          <cell r="A356" t="str">
            <v>000000</v>
          </cell>
          <cell r="S356">
            <v>0</v>
          </cell>
          <cell r="W356" t="str">
            <v>Kevin Steer</v>
          </cell>
        </row>
        <row r="357">
          <cell r="A357" t="str">
            <v>000000</v>
          </cell>
          <cell r="S357">
            <v>-67722427.670000002</v>
          </cell>
          <cell r="W357" t="str">
            <v>Kevin Steer</v>
          </cell>
        </row>
        <row r="358">
          <cell r="A358" t="str">
            <v>000000</v>
          </cell>
          <cell r="S358">
            <v>-293000</v>
          </cell>
          <cell r="W358" t="str">
            <v>Kevin Steer</v>
          </cell>
        </row>
        <row r="359">
          <cell r="A359" t="str">
            <v>000000</v>
          </cell>
          <cell r="S359">
            <v>-2723000</v>
          </cell>
          <cell r="W359" t="str">
            <v>Kevin Steer</v>
          </cell>
        </row>
        <row r="360">
          <cell r="A360" t="str">
            <v>000000</v>
          </cell>
          <cell r="S360">
            <v>-2923000</v>
          </cell>
          <cell r="W360" t="str">
            <v>Kevin Steer</v>
          </cell>
        </row>
        <row r="361">
          <cell r="A361" t="str">
            <v>000000</v>
          </cell>
          <cell r="S361">
            <v>-2363000</v>
          </cell>
          <cell r="W361" t="str">
            <v>Kevin Steer</v>
          </cell>
        </row>
        <row r="362">
          <cell r="A362" t="str">
            <v>000000</v>
          </cell>
          <cell r="S362">
            <v>-3500000</v>
          </cell>
          <cell r="W362" t="str">
            <v>Kevin Steer</v>
          </cell>
        </row>
        <row r="363">
          <cell r="A363" t="str">
            <v>000000</v>
          </cell>
          <cell r="S363">
            <v>-725000</v>
          </cell>
          <cell r="W363" t="str">
            <v>Kevin Steer</v>
          </cell>
        </row>
        <row r="364">
          <cell r="A364" t="str">
            <v>000000</v>
          </cell>
          <cell r="S364">
            <v>-4791000</v>
          </cell>
          <cell r="W364" t="str">
            <v>Kevin Steer</v>
          </cell>
        </row>
        <row r="365">
          <cell r="A365" t="str">
            <v>000000</v>
          </cell>
          <cell r="S365">
            <v>-9776000</v>
          </cell>
          <cell r="W365" t="str">
            <v>Kevin Steer</v>
          </cell>
        </row>
        <row r="366">
          <cell r="A366" t="str">
            <v>000000</v>
          </cell>
          <cell r="S366">
            <v>-14092000</v>
          </cell>
          <cell r="W366" t="str">
            <v>Kevin Steer</v>
          </cell>
        </row>
        <row r="367">
          <cell r="A367" t="str">
            <v>000000</v>
          </cell>
          <cell r="S367">
            <v>-3550481.28</v>
          </cell>
          <cell r="W367" t="str">
            <v>Kevin Steer</v>
          </cell>
        </row>
        <row r="368">
          <cell r="A368" t="str">
            <v>000000</v>
          </cell>
          <cell r="S368">
            <v>-102939.7</v>
          </cell>
          <cell r="W368" t="str">
            <v>Kevin Steer</v>
          </cell>
        </row>
        <row r="369">
          <cell r="A369" t="str">
            <v>000000</v>
          </cell>
          <cell r="S369">
            <v>-6011804.4299999997</v>
          </cell>
          <cell r="W369" t="str">
            <v>Kevin Steer</v>
          </cell>
        </row>
        <row r="370">
          <cell r="A370" t="str">
            <v>000000</v>
          </cell>
          <cell r="S370">
            <v>8708324.8399999999</v>
          </cell>
          <cell r="W370" t="str">
            <v>Kevin Steer</v>
          </cell>
        </row>
        <row r="371">
          <cell r="A371" t="str">
            <v>000000</v>
          </cell>
          <cell r="S371">
            <v>-1569728.38</v>
          </cell>
          <cell r="W371" t="str">
            <v>Kevin Steer</v>
          </cell>
        </row>
        <row r="372">
          <cell r="A372" t="str">
            <v>000000</v>
          </cell>
          <cell r="S372">
            <v>-911842.56</v>
          </cell>
          <cell r="W372" t="str">
            <v>Kevin Steer</v>
          </cell>
        </row>
        <row r="373">
          <cell r="A373" t="str">
            <v>000000</v>
          </cell>
          <cell r="S373">
            <v>516818.07</v>
          </cell>
          <cell r="W373" t="str">
            <v>Kevin Steer</v>
          </cell>
        </row>
        <row r="374">
          <cell r="A374" t="str">
            <v>000000</v>
          </cell>
          <cell r="S374">
            <v>482745.04</v>
          </cell>
          <cell r="W374" t="str">
            <v>Kevin Steer</v>
          </cell>
        </row>
        <row r="375">
          <cell r="A375" t="str">
            <v>000000</v>
          </cell>
          <cell r="S375">
            <v>-612775</v>
          </cell>
          <cell r="W375" t="str">
            <v>Kevin Steer</v>
          </cell>
        </row>
        <row r="376">
          <cell r="A376" t="str">
            <v>000000</v>
          </cell>
          <cell r="S376">
            <v>-9340895.2300000004</v>
          </cell>
          <cell r="W376" t="str">
            <v>Kevin Steer</v>
          </cell>
        </row>
        <row r="377">
          <cell r="A377" t="str">
            <v>000000</v>
          </cell>
          <cell r="S377">
            <v>340378.42</v>
          </cell>
          <cell r="W377" t="str">
            <v>Kevin Steer</v>
          </cell>
        </row>
        <row r="378">
          <cell r="A378" t="str">
            <v>000000</v>
          </cell>
          <cell r="S378">
            <v>8643248.8900000006</v>
          </cell>
          <cell r="W378" t="str">
            <v>Kevin Steer</v>
          </cell>
        </row>
        <row r="379">
          <cell r="A379" t="str">
            <v>000000</v>
          </cell>
          <cell r="S379">
            <v>120435.04</v>
          </cell>
          <cell r="W379" t="str">
            <v>Kevin Steer</v>
          </cell>
        </row>
        <row r="380">
          <cell r="A380" t="str">
            <v>000000</v>
          </cell>
          <cell r="S380">
            <v>321547.28999999998</v>
          </cell>
          <cell r="W380" t="str">
            <v>Kevin Steer</v>
          </cell>
        </row>
        <row r="381">
          <cell r="A381" t="str">
            <v>000000</v>
          </cell>
          <cell r="S381">
            <v>416008.36</v>
          </cell>
          <cell r="W381" t="str">
            <v>Kevin Steer</v>
          </cell>
        </row>
        <row r="382">
          <cell r="A382" t="str">
            <v>000000</v>
          </cell>
          <cell r="S382">
            <v>-760436.26</v>
          </cell>
          <cell r="W382" t="str">
            <v>Kevin Steer</v>
          </cell>
        </row>
        <row r="383">
          <cell r="A383" t="str">
            <v>000000</v>
          </cell>
          <cell r="S383">
            <v>-2499037.7000000002</v>
          </cell>
          <cell r="W383" t="str">
            <v>Kevin Steer</v>
          </cell>
        </row>
        <row r="384">
          <cell r="A384" t="str">
            <v>000000</v>
          </cell>
          <cell r="S384">
            <v>0</v>
          </cell>
          <cell r="W384" t="str">
            <v>Kevin Steer</v>
          </cell>
        </row>
        <row r="385">
          <cell r="A385" t="str">
            <v>000000</v>
          </cell>
          <cell r="S385">
            <v>0</v>
          </cell>
          <cell r="W385" t="str">
            <v>Kevin Steer</v>
          </cell>
        </row>
        <row r="386">
          <cell r="A386" t="str">
            <v>000000</v>
          </cell>
          <cell r="S386">
            <v>-1331329.2</v>
          </cell>
          <cell r="W386" t="str">
            <v>Kevin Steer</v>
          </cell>
        </row>
        <row r="387">
          <cell r="A387" t="str">
            <v>000000</v>
          </cell>
          <cell r="S387">
            <v>104609.99</v>
          </cell>
          <cell r="W387" t="str">
            <v>Kevin Steer</v>
          </cell>
        </row>
        <row r="388">
          <cell r="A388" t="str">
            <v>000000</v>
          </cell>
          <cell r="S388">
            <v>179440.59</v>
          </cell>
          <cell r="W388" t="str">
            <v>Kevin Steer</v>
          </cell>
        </row>
        <row r="389">
          <cell r="A389" t="str">
            <v>000000</v>
          </cell>
          <cell r="S389">
            <v>-18124.47</v>
          </cell>
          <cell r="W389" t="str">
            <v>Kevin Steer</v>
          </cell>
        </row>
        <row r="390">
          <cell r="A390" t="str">
            <v>000000</v>
          </cell>
          <cell r="S390">
            <v>-12209.52</v>
          </cell>
          <cell r="W390" t="str">
            <v>Kevin Steer</v>
          </cell>
        </row>
        <row r="391">
          <cell r="A391" t="str">
            <v>000000</v>
          </cell>
          <cell r="S391">
            <v>1077612.6100000001</v>
          </cell>
          <cell r="W391" t="str">
            <v>Kevin Steer</v>
          </cell>
        </row>
        <row r="392">
          <cell r="A392" t="str">
            <v>000000</v>
          </cell>
          <cell r="S392">
            <v>0</v>
          </cell>
          <cell r="W392" t="str">
            <v>Kevin Steer</v>
          </cell>
        </row>
        <row r="393">
          <cell r="A393" t="str">
            <v>E35000</v>
          </cell>
          <cell r="S393">
            <v>13764.39</v>
          </cell>
          <cell r="W393" t="str">
            <v>Kevan Burns</v>
          </cell>
        </row>
        <row r="394">
          <cell r="A394" t="str">
            <v>E35000</v>
          </cell>
          <cell r="S394">
            <v>24056.43</v>
          </cell>
          <cell r="W394" t="str">
            <v>Kevan Burns</v>
          </cell>
        </row>
        <row r="395">
          <cell r="A395" t="str">
            <v>E35000</v>
          </cell>
          <cell r="S395">
            <v>2465.48</v>
          </cell>
          <cell r="W395" t="str">
            <v>Kevan Burns</v>
          </cell>
        </row>
        <row r="396">
          <cell r="A396" t="str">
            <v>E35000</v>
          </cell>
          <cell r="S396">
            <v>0</v>
          </cell>
          <cell r="W396" t="str">
            <v>Kevan Burns</v>
          </cell>
        </row>
        <row r="397">
          <cell r="A397" t="str">
            <v>E35000</v>
          </cell>
          <cell r="S397">
            <v>9518</v>
          </cell>
          <cell r="W397" t="str">
            <v>Kevan Burns</v>
          </cell>
        </row>
        <row r="398">
          <cell r="A398" t="str">
            <v>E35000</v>
          </cell>
          <cell r="S398">
            <v>0</v>
          </cell>
          <cell r="W398" t="str">
            <v>Kevan Burns</v>
          </cell>
        </row>
        <row r="399">
          <cell r="A399" t="str">
            <v>E35000</v>
          </cell>
          <cell r="S399">
            <v>398.12</v>
          </cell>
          <cell r="W399" t="str">
            <v>Kevan Burns</v>
          </cell>
        </row>
        <row r="400">
          <cell r="A400" t="str">
            <v>E35000</v>
          </cell>
          <cell r="S400">
            <v>2125</v>
          </cell>
          <cell r="W400" t="str">
            <v>Kevan Burns</v>
          </cell>
        </row>
        <row r="401">
          <cell r="A401" t="str">
            <v>E35000</v>
          </cell>
          <cell r="S401">
            <v>1574.37</v>
          </cell>
          <cell r="W401" t="str">
            <v>Kevan Burns</v>
          </cell>
        </row>
        <row r="402">
          <cell r="A402" t="str">
            <v>E35005</v>
          </cell>
          <cell r="S402">
            <v>20348.71</v>
          </cell>
          <cell r="W402" t="str">
            <v>Kevan Burns</v>
          </cell>
        </row>
        <row r="403">
          <cell r="A403" t="str">
            <v>E35005</v>
          </cell>
          <cell r="S403">
            <v>12840.81</v>
          </cell>
          <cell r="W403" t="str">
            <v>Kevan Burns</v>
          </cell>
        </row>
        <row r="404">
          <cell r="A404" t="str">
            <v>E35005</v>
          </cell>
          <cell r="S404">
            <v>1174.2</v>
          </cell>
          <cell r="W404" t="str">
            <v>Kevan Burns</v>
          </cell>
        </row>
        <row r="405">
          <cell r="A405" t="str">
            <v>E35005</v>
          </cell>
          <cell r="S405">
            <v>0</v>
          </cell>
          <cell r="W405" t="str">
            <v>Kevan Burns</v>
          </cell>
        </row>
        <row r="406">
          <cell r="A406" t="str">
            <v>E35005</v>
          </cell>
          <cell r="S406">
            <v>15417.9</v>
          </cell>
          <cell r="W406" t="str">
            <v>Kevan Burns</v>
          </cell>
        </row>
        <row r="407">
          <cell r="A407" t="str">
            <v>E35005</v>
          </cell>
          <cell r="S407">
            <v>200.9</v>
          </cell>
          <cell r="W407" t="str">
            <v>Kevan Burns</v>
          </cell>
        </row>
        <row r="408">
          <cell r="A408" t="str">
            <v>E35005</v>
          </cell>
          <cell r="S408">
            <v>0</v>
          </cell>
          <cell r="W408" t="str">
            <v>Kevan Burns</v>
          </cell>
        </row>
        <row r="409">
          <cell r="A409" t="str">
            <v>E35010</v>
          </cell>
          <cell r="S409">
            <v>127922.41</v>
          </cell>
          <cell r="W409" t="str">
            <v>Kevan Burns</v>
          </cell>
        </row>
        <row r="410">
          <cell r="A410" t="str">
            <v>E35010</v>
          </cell>
          <cell r="S410">
            <v>304</v>
          </cell>
          <cell r="W410" t="str">
            <v>Kevan Burns</v>
          </cell>
        </row>
        <row r="411">
          <cell r="A411" t="str">
            <v>E35010</v>
          </cell>
          <cell r="S411">
            <v>-11.94</v>
          </cell>
          <cell r="W411" t="str">
            <v>Kevan Burns</v>
          </cell>
        </row>
        <row r="412">
          <cell r="A412" t="str">
            <v>E35010</v>
          </cell>
          <cell r="S412">
            <v>27556</v>
          </cell>
          <cell r="W412" t="str">
            <v>Kevan Burns</v>
          </cell>
        </row>
        <row r="413">
          <cell r="A413" t="str">
            <v>E35010</v>
          </cell>
          <cell r="S413">
            <v>2246</v>
          </cell>
          <cell r="W413" t="str">
            <v>Kevan Burns</v>
          </cell>
        </row>
        <row r="414">
          <cell r="A414" t="str">
            <v>E35010</v>
          </cell>
          <cell r="S414">
            <v>51</v>
          </cell>
          <cell r="W414" t="str">
            <v>Kevan Burns</v>
          </cell>
        </row>
        <row r="415">
          <cell r="A415" t="str">
            <v>E35010</v>
          </cell>
          <cell r="S415">
            <v>0</v>
          </cell>
          <cell r="W415" t="str">
            <v>Kevan Burns</v>
          </cell>
        </row>
        <row r="416">
          <cell r="A416" t="str">
            <v>E35010</v>
          </cell>
          <cell r="S416">
            <v>0</v>
          </cell>
          <cell r="W416" t="str">
            <v>Kevan Burns</v>
          </cell>
        </row>
        <row r="417">
          <cell r="A417" t="str">
            <v>E35010</v>
          </cell>
          <cell r="S417">
            <v>12240</v>
          </cell>
          <cell r="W417" t="str">
            <v>Kevan Burns</v>
          </cell>
        </row>
        <row r="418">
          <cell r="A418" t="str">
            <v>E35010</v>
          </cell>
          <cell r="S418">
            <v>0</v>
          </cell>
          <cell r="W418" t="str">
            <v>Kevan Burns</v>
          </cell>
        </row>
        <row r="419">
          <cell r="A419" t="str">
            <v>E35020</v>
          </cell>
          <cell r="S419">
            <v>-19329</v>
          </cell>
          <cell r="W419" t="str">
            <v>Kevan Burns</v>
          </cell>
        </row>
        <row r="420">
          <cell r="A420" t="str">
            <v>E35020</v>
          </cell>
          <cell r="S420">
            <v>248308.28</v>
          </cell>
          <cell r="W420" t="str">
            <v>Kevan Burns</v>
          </cell>
        </row>
        <row r="421">
          <cell r="A421" t="str">
            <v>E35020</v>
          </cell>
          <cell r="S421">
            <v>4748.1099999999997</v>
          </cell>
          <cell r="W421" t="str">
            <v>Kevan Burns</v>
          </cell>
        </row>
        <row r="422">
          <cell r="A422" t="str">
            <v>E35020</v>
          </cell>
          <cell r="S422">
            <v>0</v>
          </cell>
          <cell r="W422" t="str">
            <v>Kevan Burns</v>
          </cell>
        </row>
        <row r="423">
          <cell r="A423" t="str">
            <v>E35020</v>
          </cell>
          <cell r="S423">
            <v>146.15</v>
          </cell>
          <cell r="W423" t="str">
            <v>Kevan Burns</v>
          </cell>
        </row>
        <row r="424">
          <cell r="A424" t="str">
            <v>E35020</v>
          </cell>
          <cell r="S424">
            <v>0</v>
          </cell>
          <cell r="W424" t="str">
            <v>Kevan Burns</v>
          </cell>
        </row>
        <row r="425">
          <cell r="A425" t="str">
            <v>E35020</v>
          </cell>
          <cell r="S425">
            <v>0</v>
          </cell>
          <cell r="W425" t="str">
            <v>Kevan Burns</v>
          </cell>
        </row>
        <row r="426">
          <cell r="A426" t="str">
            <v>E35030</v>
          </cell>
          <cell r="S426">
            <v>41343.15</v>
          </cell>
          <cell r="W426" t="str">
            <v>Kevan Burns</v>
          </cell>
        </row>
        <row r="427">
          <cell r="A427" t="str">
            <v>E35030</v>
          </cell>
          <cell r="S427">
            <v>16914.12</v>
          </cell>
          <cell r="W427" t="str">
            <v>Kevan Burns</v>
          </cell>
        </row>
        <row r="428">
          <cell r="A428" t="str">
            <v>E35030</v>
          </cell>
          <cell r="S428">
            <v>13497.39</v>
          </cell>
          <cell r="W428" t="str">
            <v>Kevan Burns</v>
          </cell>
        </row>
        <row r="429">
          <cell r="A429" t="str">
            <v>E35030</v>
          </cell>
          <cell r="S429">
            <v>8727.7199999999993</v>
          </cell>
          <cell r="W429" t="str">
            <v>Kevan Burns</v>
          </cell>
        </row>
        <row r="430">
          <cell r="A430" t="str">
            <v>E35030</v>
          </cell>
          <cell r="S430">
            <v>6098.73</v>
          </cell>
          <cell r="W430" t="str">
            <v>Kevan Burns</v>
          </cell>
        </row>
        <row r="431">
          <cell r="A431" t="str">
            <v>E35030</v>
          </cell>
          <cell r="S431">
            <v>0</v>
          </cell>
          <cell r="W431" t="str">
            <v>Kevan Burns</v>
          </cell>
        </row>
        <row r="432">
          <cell r="A432" t="str">
            <v>E35030</v>
          </cell>
          <cell r="S432">
            <v>270</v>
          </cell>
          <cell r="W432" t="str">
            <v>Kevan Burns</v>
          </cell>
        </row>
        <row r="433">
          <cell r="A433" t="str">
            <v>E35030</v>
          </cell>
          <cell r="S433">
            <v>609.65</v>
          </cell>
          <cell r="W433" t="str">
            <v>Kevan Burns</v>
          </cell>
        </row>
        <row r="434">
          <cell r="A434" t="str">
            <v>E35030</v>
          </cell>
          <cell r="S434">
            <v>-182.72</v>
          </cell>
          <cell r="W434" t="str">
            <v>Kevan Burns</v>
          </cell>
        </row>
        <row r="435">
          <cell r="A435" t="str">
            <v>E35030</v>
          </cell>
          <cell r="S435">
            <v>0</v>
          </cell>
          <cell r="W435" t="str">
            <v>Kevan Burns</v>
          </cell>
        </row>
        <row r="436">
          <cell r="A436" t="str">
            <v>E35030</v>
          </cell>
          <cell r="S436">
            <v>0</v>
          </cell>
          <cell r="W436" t="str">
            <v>Kevan Burns</v>
          </cell>
        </row>
        <row r="437">
          <cell r="A437" t="str">
            <v>E35030</v>
          </cell>
          <cell r="S437">
            <v>0</v>
          </cell>
          <cell r="W437" t="str">
            <v>Kevan Burns</v>
          </cell>
        </row>
        <row r="438">
          <cell r="A438" t="str">
            <v>E35040</v>
          </cell>
          <cell r="S438">
            <v>70577.77</v>
          </cell>
          <cell r="W438" t="str">
            <v>Kevan Burns</v>
          </cell>
        </row>
        <row r="439">
          <cell r="A439" t="str">
            <v>E35040</v>
          </cell>
          <cell r="S439">
            <v>2654.65</v>
          </cell>
          <cell r="W439" t="str">
            <v>Kevan Burns</v>
          </cell>
        </row>
        <row r="440">
          <cell r="A440" t="str">
            <v>E35040</v>
          </cell>
          <cell r="S440">
            <v>1876.19</v>
          </cell>
          <cell r="W440" t="str">
            <v>Kevan Burns</v>
          </cell>
        </row>
        <row r="441">
          <cell r="A441" t="str">
            <v>E35040</v>
          </cell>
          <cell r="S441">
            <v>41805.21</v>
          </cell>
          <cell r="W441" t="str">
            <v>Kevan Burns</v>
          </cell>
        </row>
        <row r="442">
          <cell r="A442" t="str">
            <v>E35040</v>
          </cell>
          <cell r="S442">
            <v>1438.26</v>
          </cell>
          <cell r="W442" t="str">
            <v>Kevan Burns</v>
          </cell>
        </row>
        <row r="443">
          <cell r="A443" t="str">
            <v>E35040</v>
          </cell>
          <cell r="S443">
            <v>-87.74</v>
          </cell>
          <cell r="W443" t="str">
            <v>Kevan Burns</v>
          </cell>
        </row>
        <row r="444">
          <cell r="A444" t="str">
            <v>E35040</v>
          </cell>
          <cell r="S444">
            <v>0</v>
          </cell>
          <cell r="W444" t="str">
            <v>Kevan Burns</v>
          </cell>
        </row>
        <row r="445">
          <cell r="A445" t="str">
            <v>E35040</v>
          </cell>
          <cell r="S445">
            <v>0</v>
          </cell>
          <cell r="W445" t="str">
            <v>Kevan Burns</v>
          </cell>
        </row>
        <row r="446">
          <cell r="A446" t="str">
            <v>E35040</v>
          </cell>
          <cell r="S446">
            <v>0</v>
          </cell>
          <cell r="W446" t="str">
            <v>Kevan Burns</v>
          </cell>
        </row>
        <row r="447">
          <cell r="A447" t="str">
            <v>E35040</v>
          </cell>
          <cell r="S447">
            <v>404.46</v>
          </cell>
          <cell r="W447" t="str">
            <v>Kevan Burns</v>
          </cell>
        </row>
        <row r="448">
          <cell r="A448" t="str">
            <v>E35040</v>
          </cell>
          <cell r="S448">
            <v>0</v>
          </cell>
          <cell r="W448" t="str">
            <v>Kevan Burns</v>
          </cell>
        </row>
        <row r="449">
          <cell r="A449" t="str">
            <v>E35040</v>
          </cell>
          <cell r="S449">
            <v>0</v>
          </cell>
          <cell r="W449" t="str">
            <v>Kevan Burns</v>
          </cell>
        </row>
        <row r="450">
          <cell r="A450" t="str">
            <v>E35050</v>
          </cell>
          <cell r="S450">
            <v>-425.34</v>
          </cell>
          <cell r="W450" t="str">
            <v>Kevan Burns</v>
          </cell>
        </row>
        <row r="451">
          <cell r="A451" t="str">
            <v>E35050</v>
          </cell>
          <cell r="S451">
            <v>425.34</v>
          </cell>
          <cell r="W451" t="str">
            <v>Kevan Burns</v>
          </cell>
        </row>
        <row r="452">
          <cell r="A452" t="str">
            <v>E35100</v>
          </cell>
          <cell r="S452">
            <v>-113</v>
          </cell>
          <cell r="W452" t="str">
            <v>Kevan Burns</v>
          </cell>
        </row>
        <row r="453">
          <cell r="A453" t="str">
            <v>E35100</v>
          </cell>
          <cell r="S453">
            <v>37085.07</v>
          </cell>
          <cell r="W453" t="str">
            <v>Kevan Burns</v>
          </cell>
        </row>
        <row r="454">
          <cell r="A454" t="str">
            <v>E35100</v>
          </cell>
          <cell r="S454">
            <v>55340.62</v>
          </cell>
          <cell r="W454" t="str">
            <v>Kevan Burns</v>
          </cell>
        </row>
        <row r="455">
          <cell r="A455" t="str">
            <v>E35100</v>
          </cell>
          <cell r="S455">
            <v>0</v>
          </cell>
          <cell r="W455" t="str">
            <v>Kevan Burns</v>
          </cell>
        </row>
        <row r="456">
          <cell r="A456" t="str">
            <v>E35100</v>
          </cell>
          <cell r="S456">
            <v>0</v>
          </cell>
          <cell r="W456" t="str">
            <v>Kevan Burns</v>
          </cell>
        </row>
        <row r="457">
          <cell r="A457" t="str">
            <v>E35100</v>
          </cell>
          <cell r="S457">
            <v>0</v>
          </cell>
          <cell r="W457" t="str">
            <v>Kevan Burns</v>
          </cell>
        </row>
        <row r="458">
          <cell r="A458" t="str">
            <v>E35100</v>
          </cell>
          <cell r="S458">
            <v>-61.64</v>
          </cell>
          <cell r="W458" t="str">
            <v>Kevan Burns</v>
          </cell>
        </row>
        <row r="459">
          <cell r="A459" t="str">
            <v>E35100</v>
          </cell>
          <cell r="S459">
            <v>1625</v>
          </cell>
          <cell r="W459" t="str">
            <v>Kevan Burns</v>
          </cell>
        </row>
        <row r="460">
          <cell r="A460" t="str">
            <v>E35100</v>
          </cell>
          <cell r="S460">
            <v>0</v>
          </cell>
          <cell r="W460" t="str">
            <v>Kevan Burns</v>
          </cell>
        </row>
        <row r="461">
          <cell r="A461" t="str">
            <v>E35100</v>
          </cell>
          <cell r="S461">
            <v>1295</v>
          </cell>
          <cell r="W461" t="str">
            <v>Kevan Burns</v>
          </cell>
        </row>
        <row r="462">
          <cell r="A462" t="str">
            <v>E35100</v>
          </cell>
          <cell r="S462">
            <v>2840</v>
          </cell>
          <cell r="W462" t="str">
            <v>Kevan Burns</v>
          </cell>
        </row>
        <row r="463">
          <cell r="A463" t="str">
            <v>E35100</v>
          </cell>
          <cell r="S463">
            <v>3159.94</v>
          </cell>
          <cell r="W463" t="str">
            <v>Kevan Burns</v>
          </cell>
        </row>
        <row r="464">
          <cell r="A464" t="str">
            <v>E35100</v>
          </cell>
          <cell r="S464">
            <v>0</v>
          </cell>
          <cell r="W464" t="str">
            <v>Kevan Burns</v>
          </cell>
        </row>
        <row r="465">
          <cell r="A465" t="str">
            <v>E35100</v>
          </cell>
          <cell r="S465">
            <v>0</v>
          </cell>
          <cell r="W465" t="str">
            <v>Kevan Burns</v>
          </cell>
        </row>
        <row r="466">
          <cell r="A466" t="str">
            <v>E35100</v>
          </cell>
          <cell r="S466">
            <v>0</v>
          </cell>
          <cell r="W466" t="str">
            <v>Kevan Burns</v>
          </cell>
        </row>
        <row r="467">
          <cell r="A467" t="str">
            <v>E35100</v>
          </cell>
          <cell r="S467">
            <v>43785.99</v>
          </cell>
          <cell r="W467" t="str">
            <v>Kevan Burns</v>
          </cell>
        </row>
        <row r="468">
          <cell r="A468" t="str">
            <v>E35100</v>
          </cell>
          <cell r="S468">
            <v>26475</v>
          </cell>
          <cell r="W468" t="str">
            <v>Kevan Burns</v>
          </cell>
        </row>
        <row r="469">
          <cell r="A469" t="str">
            <v>E35100</v>
          </cell>
          <cell r="S469">
            <v>0</v>
          </cell>
          <cell r="W469" t="str">
            <v>Kevan Burns</v>
          </cell>
        </row>
        <row r="470">
          <cell r="A470" t="str">
            <v>E35100</v>
          </cell>
          <cell r="S470">
            <v>16843.740000000002</v>
          </cell>
          <cell r="W470" t="str">
            <v>Kevan Burns</v>
          </cell>
        </row>
        <row r="471">
          <cell r="A471" t="str">
            <v>E35100</v>
          </cell>
          <cell r="S471">
            <v>7700</v>
          </cell>
          <cell r="W471" t="str">
            <v>Kevan Burns</v>
          </cell>
        </row>
        <row r="472">
          <cell r="A472" t="str">
            <v>E35100</v>
          </cell>
          <cell r="S472">
            <v>3957.8</v>
          </cell>
          <cell r="W472" t="str">
            <v>Kevan Burns</v>
          </cell>
        </row>
        <row r="473">
          <cell r="A473" t="str">
            <v>E35100</v>
          </cell>
          <cell r="S473">
            <v>2076</v>
          </cell>
          <cell r="W473" t="str">
            <v>Kevan Burns</v>
          </cell>
        </row>
        <row r="474">
          <cell r="A474" t="str">
            <v>E35100</v>
          </cell>
          <cell r="S474">
            <v>0</v>
          </cell>
          <cell r="W474" t="str">
            <v>Kevan Burns</v>
          </cell>
        </row>
        <row r="475">
          <cell r="A475" t="str">
            <v>E35110</v>
          </cell>
          <cell r="S475">
            <v>-116962.17</v>
          </cell>
          <cell r="W475" t="str">
            <v>Graham Petts</v>
          </cell>
        </row>
        <row r="476">
          <cell r="A476" t="str">
            <v>E35110</v>
          </cell>
          <cell r="S476">
            <v>0</v>
          </cell>
          <cell r="W476" t="str">
            <v>Graham Petts</v>
          </cell>
        </row>
        <row r="477">
          <cell r="A477" t="str">
            <v>E35110</v>
          </cell>
          <cell r="S477">
            <v>-214064</v>
          </cell>
          <cell r="W477" t="str">
            <v>Graham Petts</v>
          </cell>
        </row>
        <row r="478">
          <cell r="A478" t="str">
            <v>E35110</v>
          </cell>
          <cell r="S478">
            <v>-291083.92</v>
          </cell>
          <cell r="W478" t="str">
            <v>Graham Petts</v>
          </cell>
        </row>
        <row r="479">
          <cell r="A479" t="str">
            <v>E35110</v>
          </cell>
          <cell r="S479">
            <v>-522.76</v>
          </cell>
          <cell r="W479" t="str">
            <v>Graham Petts</v>
          </cell>
        </row>
        <row r="480">
          <cell r="A480" t="str">
            <v>E35110</v>
          </cell>
          <cell r="S480">
            <v>-20.13</v>
          </cell>
          <cell r="W480" t="str">
            <v>Graham Petts</v>
          </cell>
        </row>
        <row r="481">
          <cell r="A481" t="str">
            <v>E35110</v>
          </cell>
          <cell r="S481">
            <v>5.36</v>
          </cell>
          <cell r="W481" t="str">
            <v>Graham Petts</v>
          </cell>
        </row>
        <row r="482">
          <cell r="A482" t="str">
            <v>E35111</v>
          </cell>
          <cell r="S482">
            <v>536932</v>
          </cell>
          <cell r="W482" t="str">
            <v>Graham Petts</v>
          </cell>
        </row>
        <row r="483">
          <cell r="A483" t="str">
            <v>E35111</v>
          </cell>
          <cell r="S483">
            <v>-3913381.65</v>
          </cell>
          <cell r="W483" t="str">
            <v>Graham Petts</v>
          </cell>
        </row>
        <row r="484">
          <cell r="A484" t="str">
            <v>E35111</v>
          </cell>
          <cell r="S484">
            <v>-13643714.800000001</v>
          </cell>
          <cell r="W484" t="str">
            <v>Graham Petts</v>
          </cell>
        </row>
        <row r="485">
          <cell r="A485" t="str">
            <v>E35111</v>
          </cell>
          <cell r="S485">
            <v>-27718938</v>
          </cell>
          <cell r="W485" t="str">
            <v>Graham Petts</v>
          </cell>
        </row>
        <row r="486">
          <cell r="A486" t="str">
            <v>E35111</v>
          </cell>
          <cell r="S486">
            <v>-15792866</v>
          </cell>
          <cell r="W486" t="str">
            <v>Graham Petts</v>
          </cell>
        </row>
        <row r="487">
          <cell r="A487" t="str">
            <v>E35111</v>
          </cell>
          <cell r="S487">
            <v>-8452519.9499999993</v>
          </cell>
          <cell r="W487" t="str">
            <v>Graham Petts</v>
          </cell>
        </row>
        <row r="488">
          <cell r="A488" t="str">
            <v>E35111</v>
          </cell>
          <cell r="S488">
            <v>-3294437</v>
          </cell>
          <cell r="W488" t="str">
            <v>Graham Petts</v>
          </cell>
        </row>
        <row r="489">
          <cell r="A489" t="str">
            <v>E35111</v>
          </cell>
          <cell r="S489">
            <v>8965548.8100000005</v>
          </cell>
          <cell r="W489" t="str">
            <v>Graham Petts</v>
          </cell>
        </row>
        <row r="490">
          <cell r="A490" t="str">
            <v>E35112</v>
          </cell>
          <cell r="S490">
            <v>68542.48</v>
          </cell>
          <cell r="W490" t="str">
            <v>Yemi Philips</v>
          </cell>
        </row>
        <row r="491">
          <cell r="A491" t="str">
            <v>E35112</v>
          </cell>
          <cell r="S491">
            <v>0</v>
          </cell>
          <cell r="W491" t="str">
            <v>Yemi Philips</v>
          </cell>
        </row>
        <row r="492">
          <cell r="A492" t="str">
            <v>E35112</v>
          </cell>
          <cell r="S492">
            <v>40686.449999999997</v>
          </cell>
          <cell r="W492" t="str">
            <v>Yemi Philips</v>
          </cell>
        </row>
        <row r="493">
          <cell r="A493" t="str">
            <v>E35112</v>
          </cell>
          <cell r="S493">
            <v>14505.89</v>
          </cell>
          <cell r="W493" t="str">
            <v>Yemi Philips</v>
          </cell>
        </row>
        <row r="494">
          <cell r="A494" t="str">
            <v>E35112</v>
          </cell>
          <cell r="S494">
            <v>32538.48</v>
          </cell>
          <cell r="W494" t="str">
            <v>Yemi Philips</v>
          </cell>
        </row>
        <row r="495">
          <cell r="A495" t="str">
            <v>E35112</v>
          </cell>
          <cell r="S495">
            <v>40</v>
          </cell>
          <cell r="W495" t="str">
            <v>Yemi Philips</v>
          </cell>
        </row>
        <row r="496">
          <cell r="A496" t="str">
            <v>E35112</v>
          </cell>
          <cell r="S496">
            <v>30735.16</v>
          </cell>
          <cell r="W496" t="str">
            <v>Yemi Philips</v>
          </cell>
        </row>
        <row r="497">
          <cell r="A497" t="str">
            <v>E35112</v>
          </cell>
          <cell r="S497">
            <v>110</v>
          </cell>
          <cell r="W497" t="str">
            <v>Yemi Philips</v>
          </cell>
        </row>
        <row r="498">
          <cell r="A498" t="str">
            <v>E35112</v>
          </cell>
          <cell r="S498">
            <v>0</v>
          </cell>
          <cell r="W498" t="str">
            <v>Yemi Philips</v>
          </cell>
        </row>
        <row r="499">
          <cell r="A499" t="str">
            <v>E35112</v>
          </cell>
          <cell r="S499">
            <v>16775.669999999998</v>
          </cell>
          <cell r="W499" t="str">
            <v>Yemi Philips</v>
          </cell>
        </row>
        <row r="500">
          <cell r="A500" t="str">
            <v>E35112</v>
          </cell>
          <cell r="S500">
            <v>0</v>
          </cell>
          <cell r="W500" t="str">
            <v>Yemi Philips</v>
          </cell>
        </row>
        <row r="501">
          <cell r="A501" t="str">
            <v>E35112</v>
          </cell>
          <cell r="S501">
            <v>0</v>
          </cell>
          <cell r="W501" t="str">
            <v>Yemi Philips</v>
          </cell>
        </row>
        <row r="502">
          <cell r="A502" t="str">
            <v>E35112</v>
          </cell>
          <cell r="S502">
            <v>0</v>
          </cell>
          <cell r="W502" t="str">
            <v>Yemi Philips</v>
          </cell>
        </row>
        <row r="503">
          <cell r="A503" t="str">
            <v>E35112</v>
          </cell>
          <cell r="S503">
            <v>0</v>
          </cell>
          <cell r="W503" t="str">
            <v>Yemi Philips</v>
          </cell>
        </row>
        <row r="504">
          <cell r="A504" t="str">
            <v>E35112</v>
          </cell>
          <cell r="S504">
            <v>0</v>
          </cell>
          <cell r="W504" t="str">
            <v>Yemi Philips</v>
          </cell>
        </row>
        <row r="505">
          <cell r="A505" t="str">
            <v>E35112</v>
          </cell>
          <cell r="S505">
            <v>0</v>
          </cell>
          <cell r="W505" t="str">
            <v>Yemi Philips</v>
          </cell>
        </row>
        <row r="506">
          <cell r="A506" t="str">
            <v>E35113</v>
          </cell>
          <cell r="S506">
            <v>0</v>
          </cell>
          <cell r="W506" t="str">
            <v>Yemi Philips</v>
          </cell>
        </row>
        <row r="507">
          <cell r="A507" t="str">
            <v>E35117</v>
          </cell>
          <cell r="S507">
            <v>0</v>
          </cell>
          <cell r="W507" t="str">
            <v>Kevan Burns</v>
          </cell>
        </row>
        <row r="508">
          <cell r="A508" t="str">
            <v>E35117</v>
          </cell>
          <cell r="S508">
            <v>6814.44</v>
          </cell>
          <cell r="W508" t="str">
            <v>Kevan Burns</v>
          </cell>
        </row>
        <row r="509">
          <cell r="A509" t="str">
            <v>E35117</v>
          </cell>
          <cell r="S509">
            <v>-16.52</v>
          </cell>
          <cell r="W509" t="str">
            <v>Kevan Burns</v>
          </cell>
        </row>
        <row r="510">
          <cell r="A510" t="str">
            <v>E35117</v>
          </cell>
          <cell r="S510">
            <v>0</v>
          </cell>
          <cell r="W510" t="str">
            <v>Kevan Burns</v>
          </cell>
        </row>
        <row r="511">
          <cell r="A511" t="str">
            <v>E35120</v>
          </cell>
          <cell r="S511">
            <v>209104</v>
          </cell>
          <cell r="W511" t="str">
            <v>Kevan Burns</v>
          </cell>
        </row>
        <row r="512">
          <cell r="A512" t="str">
            <v>E35120</v>
          </cell>
          <cell r="S512">
            <v>0</v>
          </cell>
          <cell r="W512" t="str">
            <v>Kevan Burns</v>
          </cell>
        </row>
        <row r="513">
          <cell r="A513" t="str">
            <v>E35120</v>
          </cell>
          <cell r="S513">
            <v>-24221.06</v>
          </cell>
          <cell r="W513" t="str">
            <v>Kevan Burns</v>
          </cell>
        </row>
        <row r="514">
          <cell r="A514" t="str">
            <v>E35120</v>
          </cell>
          <cell r="S514">
            <v>0</v>
          </cell>
          <cell r="W514" t="str">
            <v>Kevan Burns</v>
          </cell>
        </row>
        <row r="515">
          <cell r="A515" t="str">
            <v>E35120</v>
          </cell>
          <cell r="S515">
            <v>458530.85</v>
          </cell>
          <cell r="W515" t="str">
            <v>Kevan Burns</v>
          </cell>
        </row>
        <row r="516">
          <cell r="A516" t="str">
            <v>E35120</v>
          </cell>
          <cell r="S516">
            <v>0</v>
          </cell>
          <cell r="W516" t="str">
            <v>Kevan Burns</v>
          </cell>
        </row>
        <row r="517">
          <cell r="A517" t="str">
            <v>E35120</v>
          </cell>
          <cell r="S517">
            <v>50269.45</v>
          </cell>
          <cell r="W517" t="str">
            <v>Kevan Burns</v>
          </cell>
        </row>
        <row r="518">
          <cell r="A518" t="str">
            <v>E35120</v>
          </cell>
          <cell r="S518">
            <v>52450.71</v>
          </cell>
          <cell r="W518" t="str">
            <v>Kevan Burns</v>
          </cell>
        </row>
        <row r="519">
          <cell r="A519" t="str">
            <v>E35120</v>
          </cell>
          <cell r="S519">
            <v>9435.2900000000009</v>
          </cell>
          <cell r="W519" t="str">
            <v>Kevan Burns</v>
          </cell>
        </row>
        <row r="520">
          <cell r="A520" t="str">
            <v>E35120</v>
          </cell>
          <cell r="S520">
            <v>79942.62</v>
          </cell>
          <cell r="W520" t="str">
            <v>Kevan Burns</v>
          </cell>
        </row>
        <row r="521">
          <cell r="A521" t="str">
            <v>E35120</v>
          </cell>
          <cell r="S521">
            <v>2632.77</v>
          </cell>
          <cell r="W521" t="str">
            <v>Kevan Burns</v>
          </cell>
        </row>
        <row r="522">
          <cell r="A522" t="str">
            <v>E35120</v>
          </cell>
          <cell r="S522">
            <v>8315</v>
          </cell>
          <cell r="W522" t="str">
            <v>Kevan Burns</v>
          </cell>
        </row>
        <row r="523">
          <cell r="A523" t="str">
            <v>E35120</v>
          </cell>
          <cell r="S523">
            <v>371030.85</v>
          </cell>
          <cell r="W523" t="str">
            <v>Kevan Burns</v>
          </cell>
        </row>
        <row r="524">
          <cell r="A524" t="str">
            <v>E35120</v>
          </cell>
          <cell r="S524">
            <v>0</v>
          </cell>
          <cell r="W524" t="str">
            <v>Kevan Burns</v>
          </cell>
        </row>
        <row r="525">
          <cell r="A525" t="str">
            <v>E35120</v>
          </cell>
          <cell r="S525">
            <v>0</v>
          </cell>
          <cell r="W525" t="str">
            <v>Kevan Burns</v>
          </cell>
        </row>
        <row r="526">
          <cell r="A526" t="str">
            <v>E35120</v>
          </cell>
          <cell r="S526">
            <v>0</v>
          </cell>
          <cell r="W526" t="str">
            <v>Kevan Burns</v>
          </cell>
        </row>
        <row r="527">
          <cell r="A527" t="str">
            <v>E35120</v>
          </cell>
          <cell r="S527">
            <v>11644.78</v>
          </cell>
          <cell r="W527" t="str">
            <v>Kevan Burns</v>
          </cell>
        </row>
        <row r="528">
          <cell r="A528" t="str">
            <v>E35120</v>
          </cell>
          <cell r="S528">
            <v>11619.93</v>
          </cell>
          <cell r="W528" t="str">
            <v>Kevan Burns</v>
          </cell>
        </row>
        <row r="529">
          <cell r="A529" t="str">
            <v>E35120</v>
          </cell>
          <cell r="S529">
            <v>0</v>
          </cell>
          <cell r="W529" t="str">
            <v>Kevan Burns</v>
          </cell>
        </row>
        <row r="530">
          <cell r="A530" t="str">
            <v>E35120</v>
          </cell>
          <cell r="S530">
            <v>375.63</v>
          </cell>
          <cell r="W530" t="str">
            <v>Kevan Burns</v>
          </cell>
        </row>
        <row r="531">
          <cell r="A531" t="str">
            <v>E35120</v>
          </cell>
          <cell r="S531">
            <v>48000</v>
          </cell>
          <cell r="W531" t="str">
            <v>Kevan Burns</v>
          </cell>
        </row>
        <row r="532">
          <cell r="A532" t="str">
            <v>E35120</v>
          </cell>
          <cell r="S532">
            <v>0</v>
          </cell>
          <cell r="W532" t="str">
            <v>Kevan Burns</v>
          </cell>
        </row>
        <row r="533">
          <cell r="A533" t="str">
            <v>E35121</v>
          </cell>
          <cell r="S533">
            <v>141.78</v>
          </cell>
          <cell r="W533" t="str">
            <v>Kevan Burns</v>
          </cell>
        </row>
        <row r="534">
          <cell r="A534" t="str">
            <v>E35121</v>
          </cell>
          <cell r="S534">
            <v>-141.78</v>
          </cell>
          <cell r="W534" t="str">
            <v>Kevan Burns</v>
          </cell>
        </row>
        <row r="535">
          <cell r="A535" t="str">
            <v>E35121</v>
          </cell>
          <cell r="S535">
            <v>283.56</v>
          </cell>
          <cell r="W535" t="str">
            <v>Kevan Burns</v>
          </cell>
        </row>
        <row r="536">
          <cell r="A536" t="str">
            <v>E35121</v>
          </cell>
          <cell r="S536">
            <v>-283.56</v>
          </cell>
          <cell r="W536" t="str">
            <v>Kevan Burns</v>
          </cell>
        </row>
        <row r="537">
          <cell r="A537" t="str">
            <v>E35121</v>
          </cell>
          <cell r="S537">
            <v>59685.919999999998</v>
          </cell>
          <cell r="W537" t="str">
            <v>Kevan Burns</v>
          </cell>
        </row>
        <row r="538">
          <cell r="A538" t="str">
            <v>E35121</v>
          </cell>
          <cell r="S538">
            <v>-28872.3</v>
          </cell>
          <cell r="W538" t="str">
            <v>Kevan Burns</v>
          </cell>
        </row>
        <row r="539">
          <cell r="A539" t="str">
            <v>E35121</v>
          </cell>
          <cell r="S539">
            <v>-30813.62</v>
          </cell>
          <cell r="W539" t="str">
            <v>Kevan Burns</v>
          </cell>
        </row>
        <row r="540">
          <cell r="A540" t="str">
            <v>E35121</v>
          </cell>
          <cell r="S540">
            <v>-10803.34</v>
          </cell>
          <cell r="W540" t="str">
            <v>Kevan Burns</v>
          </cell>
        </row>
        <row r="541">
          <cell r="A541" t="str">
            <v>E35121</v>
          </cell>
          <cell r="S541">
            <v>10803.34</v>
          </cell>
          <cell r="W541" t="str">
            <v>Kevan Burns</v>
          </cell>
        </row>
        <row r="542">
          <cell r="A542" t="str">
            <v>E35121</v>
          </cell>
          <cell r="S542">
            <v>-36.94</v>
          </cell>
          <cell r="W542" t="str">
            <v>Kevan Burns</v>
          </cell>
        </row>
        <row r="543">
          <cell r="A543" t="str">
            <v>E35121</v>
          </cell>
          <cell r="S543">
            <v>36.94</v>
          </cell>
          <cell r="W543" t="str">
            <v>Kevan Burns</v>
          </cell>
        </row>
        <row r="544">
          <cell r="A544" t="str">
            <v>E35122</v>
          </cell>
          <cell r="S544">
            <v>0</v>
          </cell>
          <cell r="W544" t="str">
            <v>Graham Petts</v>
          </cell>
        </row>
        <row r="545">
          <cell r="A545" t="str">
            <v>E35122</v>
          </cell>
          <cell r="S545">
            <v>0</v>
          </cell>
          <cell r="W545" t="str">
            <v>Graham Petts</v>
          </cell>
        </row>
        <row r="546">
          <cell r="A546" t="str">
            <v>E35122</v>
          </cell>
          <cell r="S546">
            <v>0</v>
          </cell>
          <cell r="W546" t="str">
            <v>Graham Petts</v>
          </cell>
        </row>
        <row r="547">
          <cell r="A547" t="str">
            <v>E35122</v>
          </cell>
          <cell r="S547">
            <v>0</v>
          </cell>
          <cell r="W547" t="str">
            <v>Graham Petts</v>
          </cell>
        </row>
        <row r="548">
          <cell r="A548" t="str">
            <v>E35122</v>
          </cell>
          <cell r="S548">
            <v>0</v>
          </cell>
          <cell r="W548" t="str">
            <v>Graham Petts</v>
          </cell>
        </row>
        <row r="549">
          <cell r="A549" t="str">
            <v>E35122</v>
          </cell>
          <cell r="S549">
            <v>0</v>
          </cell>
          <cell r="W549" t="str">
            <v>Graham Petts</v>
          </cell>
        </row>
        <row r="550">
          <cell r="A550" t="str">
            <v>E35122</v>
          </cell>
          <cell r="S550">
            <v>0</v>
          </cell>
          <cell r="W550" t="str">
            <v>Graham Petts</v>
          </cell>
        </row>
        <row r="551">
          <cell r="A551" t="str">
            <v>E35122</v>
          </cell>
          <cell r="S551">
            <v>0</v>
          </cell>
          <cell r="W551" t="str">
            <v>Graham Petts</v>
          </cell>
        </row>
        <row r="552">
          <cell r="A552" t="str">
            <v>E35122</v>
          </cell>
          <cell r="S552">
            <v>0</v>
          </cell>
          <cell r="W552" t="str">
            <v>Graham Petts</v>
          </cell>
        </row>
        <row r="553">
          <cell r="A553" t="str">
            <v>E35122</v>
          </cell>
          <cell r="S553">
            <v>0</v>
          </cell>
          <cell r="W553" t="str">
            <v>Graham Petts</v>
          </cell>
        </row>
        <row r="554">
          <cell r="A554" t="str">
            <v>E35122</v>
          </cell>
          <cell r="S554">
            <v>0</v>
          </cell>
          <cell r="W554" t="str">
            <v>Graham Petts</v>
          </cell>
        </row>
        <row r="555">
          <cell r="A555" t="str">
            <v>E35122</v>
          </cell>
          <cell r="S555">
            <v>0</v>
          </cell>
          <cell r="W555" t="str">
            <v>Graham Petts</v>
          </cell>
        </row>
        <row r="556">
          <cell r="A556" t="str">
            <v>E35122</v>
          </cell>
          <cell r="S556">
            <v>0</v>
          </cell>
          <cell r="W556" t="str">
            <v>Graham Petts</v>
          </cell>
        </row>
        <row r="557">
          <cell r="A557" t="str">
            <v>E35122</v>
          </cell>
          <cell r="S557">
            <v>0</v>
          </cell>
          <cell r="W557" t="str">
            <v>Graham Petts</v>
          </cell>
        </row>
        <row r="558">
          <cell r="A558" t="str">
            <v>E35122</v>
          </cell>
          <cell r="S558">
            <v>0</v>
          </cell>
          <cell r="W558" t="str">
            <v>Graham Petts</v>
          </cell>
        </row>
        <row r="559">
          <cell r="A559" t="str">
            <v>E35122</v>
          </cell>
          <cell r="S559">
            <v>0</v>
          </cell>
          <cell r="W559" t="str">
            <v>Graham Petts</v>
          </cell>
        </row>
        <row r="560">
          <cell r="A560" t="str">
            <v>E35122</v>
          </cell>
          <cell r="S560">
            <v>0</v>
          </cell>
          <cell r="W560" t="str">
            <v>Graham Petts</v>
          </cell>
        </row>
        <row r="561">
          <cell r="A561" t="str">
            <v>E35122</v>
          </cell>
          <cell r="S561">
            <v>0</v>
          </cell>
          <cell r="W561" t="str">
            <v>Graham Petts</v>
          </cell>
        </row>
        <row r="562">
          <cell r="A562" t="str">
            <v>E35122</v>
          </cell>
          <cell r="S562">
            <v>0</v>
          </cell>
          <cell r="W562" t="str">
            <v>Graham Petts</v>
          </cell>
        </row>
        <row r="563">
          <cell r="A563" t="str">
            <v>E35122</v>
          </cell>
          <cell r="S563">
            <v>0</v>
          </cell>
          <cell r="W563" t="str">
            <v>Graham Petts</v>
          </cell>
        </row>
        <row r="564">
          <cell r="A564" t="str">
            <v>E35122</v>
          </cell>
          <cell r="S564">
            <v>0</v>
          </cell>
          <cell r="W564" t="str">
            <v>Graham Petts</v>
          </cell>
        </row>
        <row r="565">
          <cell r="A565" t="str">
            <v>E35122</v>
          </cell>
          <cell r="S565">
            <v>0</v>
          </cell>
          <cell r="W565" t="str">
            <v>Graham Petts</v>
          </cell>
        </row>
        <row r="566">
          <cell r="A566" t="str">
            <v>E35122</v>
          </cell>
          <cell r="S566">
            <v>0</v>
          </cell>
          <cell r="W566" t="str">
            <v>Graham Petts</v>
          </cell>
        </row>
        <row r="567">
          <cell r="A567" t="str">
            <v>E35122</v>
          </cell>
          <cell r="S567">
            <v>0</v>
          </cell>
          <cell r="W567" t="str">
            <v>Graham Petts</v>
          </cell>
        </row>
        <row r="568">
          <cell r="A568" t="str">
            <v>E35122</v>
          </cell>
          <cell r="S568">
            <v>0</v>
          </cell>
          <cell r="W568" t="str">
            <v>Graham Petts</v>
          </cell>
        </row>
        <row r="569">
          <cell r="A569" t="str">
            <v>E35122</v>
          </cell>
          <cell r="S569">
            <v>0</v>
          </cell>
          <cell r="W569" t="str">
            <v>Graham Petts</v>
          </cell>
        </row>
        <row r="570">
          <cell r="A570" t="str">
            <v>E35122</v>
          </cell>
          <cell r="S570">
            <v>0</v>
          </cell>
          <cell r="W570" t="str">
            <v>Graham Petts</v>
          </cell>
        </row>
        <row r="571">
          <cell r="A571" t="str">
            <v>E35122</v>
          </cell>
          <cell r="S571">
            <v>0</v>
          </cell>
          <cell r="W571" t="str">
            <v>Graham Petts</v>
          </cell>
        </row>
        <row r="572">
          <cell r="A572" t="str">
            <v>E35122</v>
          </cell>
          <cell r="S572">
            <v>0</v>
          </cell>
          <cell r="W572" t="str">
            <v>Graham Petts</v>
          </cell>
        </row>
        <row r="573">
          <cell r="A573" t="str">
            <v>E35122</v>
          </cell>
          <cell r="S573">
            <v>0</v>
          </cell>
          <cell r="W573" t="str">
            <v>Graham Petts</v>
          </cell>
        </row>
        <row r="574">
          <cell r="A574" t="str">
            <v>E35122</v>
          </cell>
          <cell r="S574">
            <v>0</v>
          </cell>
          <cell r="W574" t="str">
            <v>Graham Petts</v>
          </cell>
        </row>
        <row r="575">
          <cell r="A575" t="str">
            <v>E35122</v>
          </cell>
          <cell r="S575">
            <v>0</v>
          </cell>
          <cell r="W575" t="str">
            <v>Graham Petts</v>
          </cell>
        </row>
        <row r="576">
          <cell r="A576" t="str">
            <v>E35122</v>
          </cell>
          <cell r="S576">
            <v>0</v>
          </cell>
          <cell r="W576" t="str">
            <v>Graham Petts</v>
          </cell>
        </row>
        <row r="577">
          <cell r="A577" t="str">
            <v>E35122</v>
          </cell>
          <cell r="S577">
            <v>0</v>
          </cell>
          <cell r="W577" t="str">
            <v>Graham Petts</v>
          </cell>
        </row>
        <row r="578">
          <cell r="A578" t="str">
            <v>E35122</v>
          </cell>
          <cell r="S578">
            <v>0</v>
          </cell>
          <cell r="W578" t="str">
            <v>Graham Petts</v>
          </cell>
        </row>
        <row r="579">
          <cell r="A579" t="str">
            <v>E35122</v>
          </cell>
          <cell r="S579">
            <v>0</v>
          </cell>
          <cell r="W579" t="str">
            <v>Graham Petts</v>
          </cell>
        </row>
        <row r="580">
          <cell r="A580" t="str">
            <v>E35122</v>
          </cell>
          <cell r="S580">
            <v>0</v>
          </cell>
          <cell r="W580" t="str">
            <v>Graham Petts</v>
          </cell>
        </row>
        <row r="581">
          <cell r="A581" t="str">
            <v>E35122</v>
          </cell>
          <cell r="S581">
            <v>0</v>
          </cell>
          <cell r="W581" t="str">
            <v>Graham Petts</v>
          </cell>
        </row>
        <row r="582">
          <cell r="A582" t="str">
            <v>E35122</v>
          </cell>
          <cell r="S582">
            <v>0</v>
          </cell>
          <cell r="W582" t="str">
            <v>Graham Petts</v>
          </cell>
        </row>
        <row r="583">
          <cell r="A583" t="str">
            <v>E35122</v>
          </cell>
          <cell r="S583">
            <v>0</v>
          </cell>
          <cell r="W583" t="str">
            <v>Graham Petts</v>
          </cell>
        </row>
        <row r="584">
          <cell r="A584" t="str">
            <v>E35122</v>
          </cell>
          <cell r="S584">
            <v>0</v>
          </cell>
          <cell r="W584" t="str">
            <v>Graham Petts</v>
          </cell>
        </row>
        <row r="585">
          <cell r="A585" t="str">
            <v>E35122</v>
          </cell>
          <cell r="S585">
            <v>0</v>
          </cell>
          <cell r="W585" t="str">
            <v>Graham Petts</v>
          </cell>
        </row>
        <row r="586">
          <cell r="A586" t="str">
            <v>E35122</v>
          </cell>
          <cell r="S586">
            <v>0</v>
          </cell>
          <cell r="W586" t="str">
            <v>Graham Petts</v>
          </cell>
        </row>
        <row r="587">
          <cell r="A587" t="str">
            <v>E35122</v>
          </cell>
          <cell r="S587">
            <v>0</v>
          </cell>
          <cell r="W587" t="str">
            <v>Graham Petts</v>
          </cell>
        </row>
        <row r="588">
          <cell r="A588" t="str">
            <v>E35122</v>
          </cell>
          <cell r="S588">
            <v>0</v>
          </cell>
          <cell r="W588" t="str">
            <v>Graham Petts</v>
          </cell>
        </row>
        <row r="589">
          <cell r="A589" t="str">
            <v>E35122</v>
          </cell>
          <cell r="S589">
            <v>0</v>
          </cell>
          <cell r="W589" t="str">
            <v>Graham Petts</v>
          </cell>
        </row>
        <row r="590">
          <cell r="A590" t="str">
            <v>E35122</v>
          </cell>
          <cell r="S590">
            <v>0</v>
          </cell>
          <cell r="W590" t="str">
            <v>Graham Petts</v>
          </cell>
        </row>
        <row r="591">
          <cell r="A591" t="str">
            <v>E35122</v>
          </cell>
          <cell r="S591">
            <v>0</v>
          </cell>
          <cell r="W591" t="str">
            <v>Graham Petts</v>
          </cell>
        </row>
        <row r="592">
          <cell r="A592" t="str">
            <v>E35122</v>
          </cell>
          <cell r="S592">
            <v>0</v>
          </cell>
          <cell r="W592" t="str">
            <v>Graham Petts</v>
          </cell>
        </row>
        <row r="593">
          <cell r="A593" t="str">
            <v>E35122</v>
          </cell>
          <cell r="S593">
            <v>0</v>
          </cell>
          <cell r="W593" t="str">
            <v>Graham Petts</v>
          </cell>
        </row>
        <row r="594">
          <cell r="A594" t="str">
            <v>E35122</v>
          </cell>
          <cell r="S594">
            <v>0</v>
          </cell>
          <cell r="W594" t="str">
            <v>Graham Petts</v>
          </cell>
        </row>
        <row r="595">
          <cell r="A595" t="str">
            <v>E35122</v>
          </cell>
          <cell r="S595">
            <v>0</v>
          </cell>
          <cell r="W595" t="str">
            <v>Graham Petts</v>
          </cell>
        </row>
        <row r="596">
          <cell r="A596" t="str">
            <v>E35122</v>
          </cell>
          <cell r="S596">
            <v>0</v>
          </cell>
          <cell r="W596" t="str">
            <v>Graham Petts</v>
          </cell>
        </row>
        <row r="597">
          <cell r="A597" t="str">
            <v>E35122</v>
          </cell>
          <cell r="S597">
            <v>0</v>
          </cell>
          <cell r="W597" t="str">
            <v>Graham Petts</v>
          </cell>
        </row>
        <row r="598">
          <cell r="A598" t="str">
            <v>E35122</v>
          </cell>
          <cell r="S598">
            <v>0</v>
          </cell>
          <cell r="W598" t="str">
            <v>Graham Petts</v>
          </cell>
        </row>
        <row r="599">
          <cell r="A599" t="str">
            <v>E35122</v>
          </cell>
          <cell r="S599">
            <v>0</v>
          </cell>
          <cell r="W599" t="str">
            <v>Graham Petts</v>
          </cell>
        </row>
        <row r="600">
          <cell r="A600" t="str">
            <v>E35122</v>
          </cell>
          <cell r="S600">
            <v>0</v>
          </cell>
          <cell r="W600" t="str">
            <v>Graham Petts</v>
          </cell>
        </row>
        <row r="601">
          <cell r="A601" t="str">
            <v>E35122</v>
          </cell>
          <cell r="S601">
            <v>0</v>
          </cell>
          <cell r="W601" t="str">
            <v>Graham Petts</v>
          </cell>
        </row>
        <row r="602">
          <cell r="A602" t="str">
            <v>E35122</v>
          </cell>
          <cell r="S602">
            <v>0</v>
          </cell>
          <cell r="W602" t="str">
            <v>Graham Petts</v>
          </cell>
        </row>
        <row r="603">
          <cell r="A603" t="str">
            <v>E35122</v>
          </cell>
          <cell r="S603">
            <v>0</v>
          </cell>
          <cell r="W603" t="str">
            <v>Graham Petts</v>
          </cell>
        </row>
        <row r="604">
          <cell r="A604" t="str">
            <v>E35122</v>
          </cell>
          <cell r="S604">
            <v>0</v>
          </cell>
          <cell r="W604" t="str">
            <v>Graham Petts</v>
          </cell>
        </row>
        <row r="605">
          <cell r="A605" t="str">
            <v>E35122</v>
          </cell>
          <cell r="S605">
            <v>0</v>
          </cell>
          <cell r="W605" t="str">
            <v>Graham Petts</v>
          </cell>
        </row>
        <row r="606">
          <cell r="A606" t="str">
            <v>E35122</v>
          </cell>
          <cell r="S606">
            <v>0</v>
          </cell>
          <cell r="W606" t="str">
            <v>Graham Petts</v>
          </cell>
        </row>
        <row r="607">
          <cell r="A607" t="str">
            <v>E35122</v>
          </cell>
          <cell r="S607">
            <v>0</v>
          </cell>
          <cell r="W607" t="str">
            <v>Graham Petts</v>
          </cell>
        </row>
        <row r="608">
          <cell r="A608" t="str">
            <v>E35122</v>
          </cell>
          <cell r="S608">
            <v>0</v>
          </cell>
          <cell r="W608" t="str">
            <v>Graham Petts</v>
          </cell>
        </row>
        <row r="609">
          <cell r="A609" t="str">
            <v>E35122</v>
          </cell>
          <cell r="S609">
            <v>0</v>
          </cell>
          <cell r="W609" t="str">
            <v>Graham Petts</v>
          </cell>
        </row>
        <row r="610">
          <cell r="A610" t="str">
            <v>E35122</v>
          </cell>
          <cell r="S610">
            <v>0</v>
          </cell>
          <cell r="W610" t="str">
            <v>Graham Petts</v>
          </cell>
        </row>
        <row r="611">
          <cell r="A611" t="str">
            <v>E35122</v>
          </cell>
          <cell r="S611">
            <v>0</v>
          </cell>
          <cell r="W611" t="str">
            <v>Graham Petts</v>
          </cell>
        </row>
        <row r="612">
          <cell r="A612" t="str">
            <v>E35122</v>
          </cell>
          <cell r="S612">
            <v>0</v>
          </cell>
          <cell r="W612" t="str">
            <v>Graham Petts</v>
          </cell>
        </row>
        <row r="613">
          <cell r="A613" t="str">
            <v>E35122</v>
          </cell>
          <cell r="S613">
            <v>0</v>
          </cell>
          <cell r="W613" t="str">
            <v>Graham Petts</v>
          </cell>
        </row>
        <row r="614">
          <cell r="A614" t="str">
            <v>E35122</v>
          </cell>
          <cell r="S614">
            <v>0</v>
          </cell>
          <cell r="W614" t="str">
            <v>Graham Petts</v>
          </cell>
        </row>
        <row r="615">
          <cell r="A615" t="str">
            <v>E35122</v>
          </cell>
          <cell r="S615">
            <v>0</v>
          </cell>
          <cell r="W615" t="str">
            <v>Graham Petts</v>
          </cell>
        </row>
        <row r="616">
          <cell r="A616" t="str">
            <v>E35122</v>
          </cell>
          <cell r="S616">
            <v>0</v>
          </cell>
          <cell r="W616" t="str">
            <v>Graham Petts</v>
          </cell>
        </row>
        <row r="617">
          <cell r="A617" t="str">
            <v>E35122</v>
          </cell>
          <cell r="S617">
            <v>0</v>
          </cell>
          <cell r="W617" t="str">
            <v>Graham Petts</v>
          </cell>
        </row>
        <row r="618">
          <cell r="A618" t="str">
            <v>E35122</v>
          </cell>
          <cell r="S618">
            <v>0</v>
          </cell>
          <cell r="W618" t="str">
            <v>Graham Petts</v>
          </cell>
        </row>
        <row r="619">
          <cell r="A619" t="str">
            <v>E35122</v>
          </cell>
          <cell r="S619">
            <v>0</v>
          </cell>
          <cell r="W619" t="str">
            <v>Graham Petts</v>
          </cell>
        </row>
        <row r="620">
          <cell r="A620" t="str">
            <v>E35122</v>
          </cell>
          <cell r="S620">
            <v>0</v>
          </cell>
          <cell r="W620" t="str">
            <v>Graham Petts</v>
          </cell>
        </row>
        <row r="621">
          <cell r="A621" t="str">
            <v>E35122</v>
          </cell>
          <cell r="S621">
            <v>0</v>
          </cell>
          <cell r="W621" t="str">
            <v>Graham Petts</v>
          </cell>
        </row>
        <row r="622">
          <cell r="A622" t="str">
            <v>E35122</v>
          </cell>
          <cell r="S622">
            <v>0</v>
          </cell>
          <cell r="W622" t="str">
            <v>Graham Petts</v>
          </cell>
        </row>
        <row r="623">
          <cell r="A623" t="str">
            <v>E35122</v>
          </cell>
          <cell r="S623">
            <v>0</v>
          </cell>
          <cell r="W623" t="str">
            <v>Graham Petts</v>
          </cell>
        </row>
        <row r="624">
          <cell r="A624" t="str">
            <v>E35122</v>
          </cell>
          <cell r="S624">
            <v>0</v>
          </cell>
          <cell r="W624" t="str">
            <v>Graham Petts</v>
          </cell>
        </row>
        <row r="625">
          <cell r="A625" t="str">
            <v>E35122</v>
          </cell>
          <cell r="S625">
            <v>0</v>
          </cell>
          <cell r="W625" t="str">
            <v>Graham Petts</v>
          </cell>
        </row>
        <row r="626">
          <cell r="A626" t="str">
            <v>E35122</v>
          </cell>
          <cell r="S626">
            <v>0</v>
          </cell>
          <cell r="W626" t="str">
            <v>Graham Petts</v>
          </cell>
        </row>
        <row r="627">
          <cell r="A627" t="str">
            <v>E35122</v>
          </cell>
          <cell r="S627">
            <v>0</v>
          </cell>
          <cell r="W627" t="str">
            <v>Graham Petts</v>
          </cell>
        </row>
        <row r="628">
          <cell r="A628" t="str">
            <v>E35122</v>
          </cell>
          <cell r="S628">
            <v>0</v>
          </cell>
          <cell r="W628" t="str">
            <v>Graham Petts</v>
          </cell>
        </row>
        <row r="629">
          <cell r="A629" t="str">
            <v>E35122</v>
          </cell>
          <cell r="S629">
            <v>0</v>
          </cell>
          <cell r="W629" t="str">
            <v>Graham Petts</v>
          </cell>
        </row>
        <row r="630">
          <cell r="A630" t="str">
            <v>E35122</v>
          </cell>
          <cell r="S630">
            <v>0</v>
          </cell>
          <cell r="W630" t="str">
            <v>Graham Petts</v>
          </cell>
        </row>
        <row r="631">
          <cell r="A631" t="str">
            <v>E35122</v>
          </cell>
          <cell r="S631">
            <v>0</v>
          </cell>
          <cell r="W631" t="str">
            <v>Graham Petts</v>
          </cell>
        </row>
        <row r="632">
          <cell r="A632" t="str">
            <v>E35122</v>
          </cell>
          <cell r="S632">
            <v>0</v>
          </cell>
          <cell r="W632" t="str">
            <v>Graham Petts</v>
          </cell>
        </row>
        <row r="633">
          <cell r="A633" t="str">
            <v>E35122</v>
          </cell>
          <cell r="S633">
            <v>0</v>
          </cell>
          <cell r="W633" t="str">
            <v>Graham Petts</v>
          </cell>
        </row>
        <row r="634">
          <cell r="A634" t="str">
            <v>E35122</v>
          </cell>
          <cell r="S634">
            <v>0</v>
          </cell>
          <cell r="W634" t="str">
            <v>Graham Petts</v>
          </cell>
        </row>
        <row r="635">
          <cell r="A635" t="str">
            <v>E35122</v>
          </cell>
          <cell r="S635">
            <v>0</v>
          </cell>
          <cell r="W635" t="str">
            <v>Graham Petts</v>
          </cell>
        </row>
        <row r="636">
          <cell r="A636" t="str">
            <v>E35122</v>
          </cell>
          <cell r="S636">
            <v>0</v>
          </cell>
          <cell r="W636" t="str">
            <v>Graham Petts</v>
          </cell>
        </row>
        <row r="637">
          <cell r="A637" t="str">
            <v>E35122</v>
          </cell>
          <cell r="S637">
            <v>0</v>
          </cell>
          <cell r="W637" t="str">
            <v>Graham Petts</v>
          </cell>
        </row>
        <row r="638">
          <cell r="A638" t="str">
            <v>E35122</v>
          </cell>
          <cell r="S638">
            <v>0</v>
          </cell>
          <cell r="W638" t="str">
            <v>Graham Petts</v>
          </cell>
        </row>
        <row r="639">
          <cell r="A639" t="str">
            <v>E35122</v>
          </cell>
          <cell r="S639">
            <v>0</v>
          </cell>
          <cell r="W639" t="str">
            <v>Graham Petts</v>
          </cell>
        </row>
        <row r="640">
          <cell r="A640" t="str">
            <v>E35122</v>
          </cell>
          <cell r="S640">
            <v>0</v>
          </cell>
          <cell r="W640" t="str">
            <v>Graham Petts</v>
          </cell>
        </row>
        <row r="641">
          <cell r="A641" t="str">
            <v>E35122</v>
          </cell>
          <cell r="S641">
            <v>0</v>
          </cell>
          <cell r="W641" t="str">
            <v>Graham Petts</v>
          </cell>
        </row>
        <row r="642">
          <cell r="A642" t="str">
            <v>E35122</v>
          </cell>
          <cell r="S642">
            <v>0</v>
          </cell>
          <cell r="W642" t="str">
            <v>Graham Petts</v>
          </cell>
        </row>
        <row r="643">
          <cell r="A643" t="str">
            <v>E35122</v>
          </cell>
          <cell r="S643">
            <v>0</v>
          </cell>
          <cell r="W643" t="str">
            <v>Graham Petts</v>
          </cell>
        </row>
        <row r="644">
          <cell r="A644" t="str">
            <v>E35122</v>
          </cell>
          <cell r="S644">
            <v>0</v>
          </cell>
          <cell r="W644" t="str">
            <v>Graham Petts</v>
          </cell>
        </row>
        <row r="645">
          <cell r="A645" t="str">
            <v>E35122</v>
          </cell>
          <cell r="S645">
            <v>0</v>
          </cell>
          <cell r="W645" t="str">
            <v>Graham Petts</v>
          </cell>
        </row>
        <row r="646">
          <cell r="A646" t="str">
            <v>E35122</v>
          </cell>
          <cell r="S646">
            <v>0</v>
          </cell>
          <cell r="W646" t="str">
            <v>Graham Petts</v>
          </cell>
        </row>
        <row r="647">
          <cell r="A647" t="str">
            <v>E35122</v>
          </cell>
          <cell r="S647">
            <v>0</v>
          </cell>
          <cell r="W647" t="str">
            <v>Graham Petts</v>
          </cell>
        </row>
        <row r="648">
          <cell r="A648" t="str">
            <v>E35122</v>
          </cell>
          <cell r="S648">
            <v>0</v>
          </cell>
          <cell r="W648" t="str">
            <v>Graham Petts</v>
          </cell>
        </row>
        <row r="649">
          <cell r="A649" t="str">
            <v>E35122</v>
          </cell>
          <cell r="S649">
            <v>0</v>
          </cell>
          <cell r="W649" t="str">
            <v>Graham Petts</v>
          </cell>
        </row>
        <row r="650">
          <cell r="A650" t="str">
            <v>E35122</v>
          </cell>
          <cell r="S650">
            <v>0</v>
          </cell>
          <cell r="W650" t="str">
            <v>Graham Petts</v>
          </cell>
        </row>
        <row r="651">
          <cell r="A651" t="str">
            <v>E35122</v>
          </cell>
          <cell r="S651">
            <v>0</v>
          </cell>
          <cell r="W651" t="str">
            <v>Graham Petts</v>
          </cell>
        </row>
        <row r="652">
          <cell r="A652" t="str">
            <v>E35122</v>
          </cell>
          <cell r="S652">
            <v>0</v>
          </cell>
          <cell r="W652" t="str">
            <v>Graham Petts</v>
          </cell>
        </row>
        <row r="653">
          <cell r="A653" t="str">
            <v>E35122</v>
          </cell>
          <cell r="S653">
            <v>0</v>
          </cell>
          <cell r="W653" t="str">
            <v>Graham Petts</v>
          </cell>
        </row>
        <row r="654">
          <cell r="A654" t="str">
            <v>E35122</v>
          </cell>
          <cell r="S654">
            <v>0</v>
          </cell>
          <cell r="W654" t="str">
            <v>Graham Petts</v>
          </cell>
        </row>
        <row r="655">
          <cell r="A655" t="str">
            <v>E35122</v>
          </cell>
          <cell r="S655">
            <v>0</v>
          </cell>
          <cell r="W655" t="str">
            <v>Graham Petts</v>
          </cell>
        </row>
        <row r="656">
          <cell r="A656" t="str">
            <v>E35122</v>
          </cell>
          <cell r="S656">
            <v>0</v>
          </cell>
          <cell r="W656" t="str">
            <v>Graham Petts</v>
          </cell>
        </row>
        <row r="657">
          <cell r="A657" t="str">
            <v>E35122</v>
          </cell>
          <cell r="S657">
            <v>0</v>
          </cell>
          <cell r="W657" t="str">
            <v>Graham Petts</v>
          </cell>
        </row>
        <row r="658">
          <cell r="A658" t="str">
            <v>E35122</v>
          </cell>
          <cell r="S658">
            <v>0</v>
          </cell>
          <cell r="W658" t="str">
            <v>Graham Petts</v>
          </cell>
        </row>
        <row r="659">
          <cell r="A659" t="str">
            <v>E35122</v>
          </cell>
          <cell r="S659">
            <v>0</v>
          </cell>
          <cell r="W659" t="str">
            <v>Graham Petts</v>
          </cell>
        </row>
        <row r="660">
          <cell r="A660" t="str">
            <v>E35122</v>
          </cell>
          <cell r="S660">
            <v>0</v>
          </cell>
          <cell r="W660" t="str">
            <v>Graham Petts</v>
          </cell>
        </row>
        <row r="661">
          <cell r="A661" t="str">
            <v>E35122</v>
          </cell>
          <cell r="S661">
            <v>0</v>
          </cell>
          <cell r="W661" t="str">
            <v>Graham Petts</v>
          </cell>
        </row>
        <row r="662">
          <cell r="A662" t="str">
            <v>E35122</v>
          </cell>
          <cell r="S662">
            <v>0</v>
          </cell>
          <cell r="W662" t="str">
            <v>Graham Petts</v>
          </cell>
        </row>
        <row r="663">
          <cell r="A663" t="str">
            <v>E35122</v>
          </cell>
          <cell r="S663">
            <v>0</v>
          </cell>
          <cell r="W663" t="str">
            <v>Graham Petts</v>
          </cell>
        </row>
        <row r="664">
          <cell r="A664" t="str">
            <v>E35122</v>
          </cell>
          <cell r="S664">
            <v>0</v>
          </cell>
          <cell r="W664" t="str">
            <v>Graham Petts</v>
          </cell>
        </row>
        <row r="665">
          <cell r="A665" t="str">
            <v>E35122</v>
          </cell>
          <cell r="S665">
            <v>0</v>
          </cell>
          <cell r="W665" t="str">
            <v>Graham Petts</v>
          </cell>
        </row>
        <row r="666">
          <cell r="A666" t="str">
            <v>E35122</v>
          </cell>
          <cell r="S666">
            <v>0</v>
          </cell>
          <cell r="W666" t="str">
            <v>Graham Petts</v>
          </cell>
        </row>
        <row r="667">
          <cell r="A667" t="str">
            <v>E35122</v>
          </cell>
          <cell r="S667">
            <v>0</v>
          </cell>
          <cell r="W667" t="str">
            <v>Graham Petts</v>
          </cell>
        </row>
        <row r="668">
          <cell r="A668" t="str">
            <v>E35122</v>
          </cell>
          <cell r="S668">
            <v>0</v>
          </cell>
          <cell r="W668" t="str">
            <v>Graham Petts</v>
          </cell>
        </row>
        <row r="669">
          <cell r="A669" t="str">
            <v>E35122</v>
          </cell>
          <cell r="S669">
            <v>154247</v>
          </cell>
          <cell r="W669" t="str">
            <v>Graham Petts</v>
          </cell>
        </row>
        <row r="670">
          <cell r="A670" t="str">
            <v>E35122</v>
          </cell>
          <cell r="S670">
            <v>0</v>
          </cell>
          <cell r="W670" t="str">
            <v>Graham Petts</v>
          </cell>
        </row>
        <row r="671">
          <cell r="A671" t="str">
            <v>E35122</v>
          </cell>
          <cell r="S671">
            <v>0</v>
          </cell>
          <cell r="W671" t="str">
            <v>Graham Petts</v>
          </cell>
        </row>
        <row r="672">
          <cell r="A672" t="str">
            <v>E35122</v>
          </cell>
          <cell r="S672">
            <v>0</v>
          </cell>
          <cell r="W672" t="str">
            <v>Graham Petts</v>
          </cell>
        </row>
        <row r="673">
          <cell r="A673" t="str">
            <v>E35122</v>
          </cell>
          <cell r="S673">
            <v>0</v>
          </cell>
          <cell r="W673" t="str">
            <v>Graham Petts</v>
          </cell>
        </row>
        <row r="674">
          <cell r="A674" t="str">
            <v>E35122</v>
          </cell>
          <cell r="S674">
            <v>0</v>
          </cell>
          <cell r="W674" t="str">
            <v>Graham Petts</v>
          </cell>
        </row>
        <row r="675">
          <cell r="A675" t="str">
            <v>E35122</v>
          </cell>
          <cell r="S675">
            <v>0</v>
          </cell>
          <cell r="W675" t="str">
            <v>Graham Petts</v>
          </cell>
        </row>
        <row r="676">
          <cell r="A676" t="str">
            <v>E35123</v>
          </cell>
          <cell r="S676">
            <v>579.69000000000005</v>
          </cell>
          <cell r="W676" t="str">
            <v>Kevin Steer</v>
          </cell>
        </row>
        <row r="677">
          <cell r="A677" t="str">
            <v>E35123</v>
          </cell>
          <cell r="S677">
            <v>468.03</v>
          </cell>
          <cell r="W677" t="str">
            <v>Kevin Steer</v>
          </cell>
        </row>
        <row r="678">
          <cell r="A678" t="str">
            <v>E35123</v>
          </cell>
          <cell r="S678">
            <v>1876006.95</v>
          </cell>
          <cell r="W678" t="str">
            <v>Kevin Steer</v>
          </cell>
        </row>
        <row r="679">
          <cell r="A679" t="str">
            <v>E35123</v>
          </cell>
          <cell r="S679">
            <v>433020.31</v>
          </cell>
          <cell r="W679" t="str">
            <v>Kevin Steer</v>
          </cell>
        </row>
        <row r="680">
          <cell r="A680" t="str">
            <v>E35123</v>
          </cell>
          <cell r="S680">
            <v>39347.39</v>
          </cell>
          <cell r="W680" t="str">
            <v>Kevin Steer</v>
          </cell>
        </row>
        <row r="681">
          <cell r="A681" t="str">
            <v>E35123</v>
          </cell>
          <cell r="S681">
            <v>-864006.4</v>
          </cell>
          <cell r="W681" t="str">
            <v>Kevin Steer</v>
          </cell>
        </row>
        <row r="682">
          <cell r="A682" t="str">
            <v>E35123</v>
          </cell>
          <cell r="S682">
            <v>817500</v>
          </cell>
          <cell r="W682" t="str">
            <v>Kevin Steer</v>
          </cell>
        </row>
        <row r="683">
          <cell r="A683" t="str">
            <v>E35123</v>
          </cell>
          <cell r="S683">
            <v>438000</v>
          </cell>
          <cell r="W683" t="str">
            <v>Kevin Steer</v>
          </cell>
        </row>
        <row r="684">
          <cell r="A684" t="str">
            <v>E35123</v>
          </cell>
          <cell r="S684">
            <v>14720.48</v>
          </cell>
          <cell r="W684" t="str">
            <v>Kevin Steer</v>
          </cell>
        </row>
        <row r="685">
          <cell r="A685" t="str">
            <v>E35123</v>
          </cell>
          <cell r="S685">
            <v>-102920.23</v>
          </cell>
          <cell r="W685" t="str">
            <v>Kevin Steer</v>
          </cell>
        </row>
        <row r="686">
          <cell r="A686" t="str">
            <v>E35123</v>
          </cell>
          <cell r="S686">
            <v>37324.120000000003</v>
          </cell>
          <cell r="W686" t="str">
            <v>Kevin Steer</v>
          </cell>
        </row>
        <row r="687">
          <cell r="A687" t="str">
            <v>E35124</v>
          </cell>
          <cell r="S687">
            <v>0</v>
          </cell>
          <cell r="W687" t="str">
            <v>Graham Petts</v>
          </cell>
        </row>
        <row r="688">
          <cell r="A688" t="str">
            <v>E35124</v>
          </cell>
          <cell r="S688">
            <v>0</v>
          </cell>
          <cell r="W688" t="str">
            <v>Graham Petts</v>
          </cell>
        </row>
        <row r="689">
          <cell r="A689" t="str">
            <v>E35124</v>
          </cell>
          <cell r="S689">
            <v>0</v>
          </cell>
          <cell r="W689" t="str">
            <v>Graham Petts</v>
          </cell>
        </row>
        <row r="690">
          <cell r="A690" t="str">
            <v>E35124</v>
          </cell>
          <cell r="S690">
            <v>0</v>
          </cell>
          <cell r="W690" t="str">
            <v>Graham Petts</v>
          </cell>
        </row>
        <row r="691">
          <cell r="A691" t="str">
            <v>E35124</v>
          </cell>
          <cell r="S691">
            <v>0</v>
          </cell>
          <cell r="W691" t="str">
            <v>Graham Petts</v>
          </cell>
        </row>
        <row r="692">
          <cell r="A692" t="str">
            <v>E35124</v>
          </cell>
          <cell r="S692">
            <v>0</v>
          </cell>
          <cell r="W692" t="str">
            <v>Graham Petts</v>
          </cell>
        </row>
        <row r="693">
          <cell r="A693" t="str">
            <v>E35124</v>
          </cell>
          <cell r="S693">
            <v>0</v>
          </cell>
          <cell r="W693" t="str">
            <v>Graham Petts</v>
          </cell>
        </row>
        <row r="694">
          <cell r="A694" t="str">
            <v>E35124</v>
          </cell>
          <cell r="S694">
            <v>7262.2</v>
          </cell>
          <cell r="W694" t="str">
            <v>Graham Petts</v>
          </cell>
        </row>
        <row r="695">
          <cell r="A695" t="str">
            <v>E35125</v>
          </cell>
          <cell r="S695">
            <v>2256.54</v>
          </cell>
          <cell r="W695" t="str">
            <v>Flowers</v>
          </cell>
        </row>
        <row r="696">
          <cell r="A696" t="str">
            <v>E35125</v>
          </cell>
          <cell r="S696">
            <v>-49.29</v>
          </cell>
          <cell r="W696" t="str">
            <v>Flowers</v>
          </cell>
        </row>
        <row r="697">
          <cell r="A697" t="str">
            <v>E35125</v>
          </cell>
          <cell r="S697">
            <v>-6.92</v>
          </cell>
          <cell r="W697" t="str">
            <v>Flowers</v>
          </cell>
        </row>
        <row r="698">
          <cell r="A698" t="str">
            <v>E35125</v>
          </cell>
          <cell r="S698">
            <v>-45.25</v>
          </cell>
          <cell r="W698" t="str">
            <v>Flowers</v>
          </cell>
        </row>
        <row r="699">
          <cell r="A699" t="str">
            <v>E35125</v>
          </cell>
          <cell r="S699">
            <v>4573.93</v>
          </cell>
          <cell r="W699" t="str">
            <v>Flowers</v>
          </cell>
        </row>
        <row r="700">
          <cell r="A700" t="str">
            <v>E35125</v>
          </cell>
          <cell r="S700">
            <v>1903.82</v>
          </cell>
          <cell r="W700" t="str">
            <v>Flowers</v>
          </cell>
        </row>
        <row r="701">
          <cell r="A701" t="str">
            <v>E35125</v>
          </cell>
          <cell r="S701">
            <v>14410.56</v>
          </cell>
          <cell r="W701" t="str">
            <v>Flowers</v>
          </cell>
        </row>
        <row r="702">
          <cell r="A702" t="str">
            <v>E35125</v>
          </cell>
          <cell r="S702">
            <v>-7200</v>
          </cell>
          <cell r="W702" t="str">
            <v>Flowers</v>
          </cell>
        </row>
        <row r="703">
          <cell r="A703" t="str">
            <v>E35125</v>
          </cell>
          <cell r="S703">
            <v>1855.26</v>
          </cell>
          <cell r="W703" t="str">
            <v>Flowers</v>
          </cell>
        </row>
        <row r="704">
          <cell r="A704" t="str">
            <v>E35125</v>
          </cell>
          <cell r="S704">
            <v>7064.24</v>
          </cell>
          <cell r="W704" t="str">
            <v>Flowers</v>
          </cell>
        </row>
        <row r="705">
          <cell r="A705" t="str">
            <v>E35125</v>
          </cell>
          <cell r="S705">
            <v>-2400</v>
          </cell>
          <cell r="W705" t="str">
            <v>Flowers</v>
          </cell>
        </row>
        <row r="706">
          <cell r="A706" t="str">
            <v>E35125</v>
          </cell>
          <cell r="S706">
            <v>2797.36</v>
          </cell>
          <cell r="W706" t="str">
            <v>Flowers</v>
          </cell>
        </row>
        <row r="707">
          <cell r="A707" t="str">
            <v>E35125</v>
          </cell>
          <cell r="S707">
            <v>-200</v>
          </cell>
          <cell r="W707" t="str">
            <v>Flowers</v>
          </cell>
        </row>
        <row r="708">
          <cell r="A708" t="str">
            <v>E35125</v>
          </cell>
          <cell r="S708">
            <v>47.12</v>
          </cell>
          <cell r="W708" t="str">
            <v>Flowers</v>
          </cell>
        </row>
        <row r="709">
          <cell r="A709" t="str">
            <v>E35125</v>
          </cell>
          <cell r="S709">
            <v>-2114.79</v>
          </cell>
          <cell r="W709" t="str">
            <v>Flowers</v>
          </cell>
        </row>
        <row r="710">
          <cell r="A710" t="str">
            <v>E35125</v>
          </cell>
          <cell r="S710">
            <v>71300</v>
          </cell>
          <cell r="W710" t="str">
            <v>Flowers</v>
          </cell>
        </row>
        <row r="711">
          <cell r="A711" t="str">
            <v>E35125</v>
          </cell>
          <cell r="S711">
            <v>0</v>
          </cell>
          <cell r="W711" t="str">
            <v>Flowers</v>
          </cell>
        </row>
        <row r="712">
          <cell r="A712" t="str">
            <v>E35125</v>
          </cell>
          <cell r="S712">
            <v>-33209.83</v>
          </cell>
          <cell r="W712" t="str">
            <v>Flowers</v>
          </cell>
        </row>
        <row r="713">
          <cell r="A713" t="str">
            <v>E35125</v>
          </cell>
          <cell r="S713">
            <v>-38.26</v>
          </cell>
          <cell r="W713" t="str">
            <v>Flowers</v>
          </cell>
        </row>
        <row r="714">
          <cell r="A714" t="str">
            <v>E35125</v>
          </cell>
          <cell r="S714">
            <v>460.61</v>
          </cell>
          <cell r="W714" t="str">
            <v>Flowers</v>
          </cell>
        </row>
        <row r="715">
          <cell r="A715" t="str">
            <v>E35125</v>
          </cell>
          <cell r="S715">
            <v>200</v>
          </cell>
          <cell r="W715" t="str">
            <v>Flowers</v>
          </cell>
        </row>
        <row r="716">
          <cell r="A716" t="str">
            <v>E35125</v>
          </cell>
          <cell r="S716">
            <v>42833.59</v>
          </cell>
          <cell r="W716" t="str">
            <v>Flowers</v>
          </cell>
        </row>
        <row r="717">
          <cell r="A717" t="str">
            <v>E35125</v>
          </cell>
          <cell r="S717">
            <v>-21400</v>
          </cell>
          <cell r="W717" t="str">
            <v>Flowers</v>
          </cell>
        </row>
        <row r="718">
          <cell r="A718" t="str">
            <v>E35125</v>
          </cell>
          <cell r="S718">
            <v>8609.2099999999991</v>
          </cell>
          <cell r="W718" t="str">
            <v>Flowers</v>
          </cell>
        </row>
        <row r="719">
          <cell r="A719" t="str">
            <v>E35125</v>
          </cell>
          <cell r="S719">
            <v>-3000</v>
          </cell>
          <cell r="W719" t="str">
            <v>Flowers</v>
          </cell>
        </row>
        <row r="720">
          <cell r="A720" t="str">
            <v>E35125</v>
          </cell>
          <cell r="S720">
            <v>5799.95</v>
          </cell>
          <cell r="W720" t="str">
            <v>Flowers</v>
          </cell>
        </row>
        <row r="721">
          <cell r="A721" t="str">
            <v>E35125</v>
          </cell>
          <cell r="S721">
            <v>-3000</v>
          </cell>
          <cell r="W721" t="str">
            <v>Flowers</v>
          </cell>
        </row>
        <row r="722">
          <cell r="A722" t="str">
            <v>E35125</v>
          </cell>
          <cell r="S722">
            <v>38270.58</v>
          </cell>
          <cell r="W722" t="str">
            <v>Flowers</v>
          </cell>
        </row>
        <row r="723">
          <cell r="A723" t="str">
            <v>E35125</v>
          </cell>
          <cell r="S723">
            <v>-19100</v>
          </cell>
          <cell r="W723" t="str">
            <v>Flowers</v>
          </cell>
        </row>
        <row r="724">
          <cell r="A724" t="str">
            <v>E35125</v>
          </cell>
          <cell r="S724">
            <v>2233.2399999999998</v>
          </cell>
          <cell r="W724" t="str">
            <v>Flowers</v>
          </cell>
        </row>
        <row r="725">
          <cell r="A725" t="str">
            <v>E35125</v>
          </cell>
          <cell r="S725">
            <v>-1100</v>
          </cell>
          <cell r="W725" t="str">
            <v>Flowers</v>
          </cell>
        </row>
        <row r="726">
          <cell r="A726" t="str">
            <v>E35125</v>
          </cell>
          <cell r="S726">
            <v>20.57</v>
          </cell>
          <cell r="W726" t="str">
            <v>Flowers</v>
          </cell>
        </row>
        <row r="727">
          <cell r="A727" t="str">
            <v>E35125</v>
          </cell>
          <cell r="S727">
            <v>-19.75</v>
          </cell>
          <cell r="W727" t="str">
            <v>Flowers</v>
          </cell>
        </row>
        <row r="728">
          <cell r="A728" t="str">
            <v>E35125</v>
          </cell>
          <cell r="S728">
            <v>65.77</v>
          </cell>
          <cell r="W728" t="str">
            <v>Flowers</v>
          </cell>
        </row>
        <row r="729">
          <cell r="A729" t="str">
            <v>E35125</v>
          </cell>
          <cell r="S729">
            <v>36.24</v>
          </cell>
          <cell r="W729" t="str">
            <v>Flowers</v>
          </cell>
        </row>
        <row r="730">
          <cell r="A730" t="str">
            <v>E35125</v>
          </cell>
          <cell r="S730">
            <v>27.44</v>
          </cell>
          <cell r="W730" t="str">
            <v>Flowers</v>
          </cell>
        </row>
        <row r="731">
          <cell r="A731" t="str">
            <v>E35125</v>
          </cell>
          <cell r="S731">
            <v>45.3</v>
          </cell>
          <cell r="W731" t="str">
            <v>Flowers</v>
          </cell>
        </row>
        <row r="732">
          <cell r="A732" t="str">
            <v>E35125</v>
          </cell>
          <cell r="S732">
            <v>61.11</v>
          </cell>
          <cell r="W732" t="str">
            <v>Flowers</v>
          </cell>
        </row>
        <row r="733">
          <cell r="A733" t="str">
            <v>E35125</v>
          </cell>
          <cell r="S733">
            <v>-11.3</v>
          </cell>
          <cell r="W733" t="str">
            <v>Flowers</v>
          </cell>
        </row>
        <row r="734">
          <cell r="A734" t="str">
            <v>E35125</v>
          </cell>
          <cell r="S734">
            <v>28010</v>
          </cell>
          <cell r="W734" t="str">
            <v>Flowers</v>
          </cell>
        </row>
        <row r="735">
          <cell r="A735" t="str">
            <v>E35125</v>
          </cell>
          <cell r="S735">
            <v>0</v>
          </cell>
          <cell r="W735" t="str">
            <v>Flowers</v>
          </cell>
        </row>
        <row r="736">
          <cell r="A736" t="str">
            <v>E35128</v>
          </cell>
          <cell r="S736">
            <v>2492</v>
          </cell>
          <cell r="W736" t="str">
            <v>Kevan Burns</v>
          </cell>
        </row>
        <row r="737">
          <cell r="A737" t="str">
            <v>E35128</v>
          </cell>
          <cell r="S737">
            <v>28928</v>
          </cell>
          <cell r="W737" t="str">
            <v>Kevan Burns</v>
          </cell>
        </row>
        <row r="738">
          <cell r="A738" t="str">
            <v>E35128</v>
          </cell>
          <cell r="S738">
            <v>264</v>
          </cell>
          <cell r="W738" t="str">
            <v>Kevan Burns</v>
          </cell>
        </row>
        <row r="739">
          <cell r="A739" t="str">
            <v>E35128</v>
          </cell>
          <cell r="S739">
            <v>11319</v>
          </cell>
          <cell r="W739" t="str">
            <v>Kevan Burns</v>
          </cell>
        </row>
        <row r="740">
          <cell r="A740" t="str">
            <v>E35128</v>
          </cell>
          <cell r="S740">
            <v>755</v>
          </cell>
          <cell r="W740" t="str">
            <v>Kevan Burns</v>
          </cell>
        </row>
        <row r="741">
          <cell r="A741" t="str">
            <v>E35128</v>
          </cell>
          <cell r="S741">
            <v>8522</v>
          </cell>
          <cell r="W741" t="str">
            <v>Kevan Burns</v>
          </cell>
        </row>
        <row r="742">
          <cell r="A742" t="str">
            <v>E35128</v>
          </cell>
          <cell r="S742">
            <v>580</v>
          </cell>
          <cell r="W742" t="str">
            <v>Kevan Burns</v>
          </cell>
        </row>
        <row r="743">
          <cell r="A743" t="str">
            <v>E35128</v>
          </cell>
          <cell r="S743">
            <v>5266</v>
          </cell>
          <cell r="W743" t="str">
            <v>Kevan Burns</v>
          </cell>
        </row>
        <row r="744">
          <cell r="A744" t="str">
            <v>E35128</v>
          </cell>
          <cell r="S744">
            <v>2776</v>
          </cell>
          <cell r="W744" t="str">
            <v>Kevan Burns</v>
          </cell>
        </row>
        <row r="745">
          <cell r="A745" t="str">
            <v>E35128</v>
          </cell>
          <cell r="S745">
            <v>263</v>
          </cell>
          <cell r="W745" t="str">
            <v>Kevan Burns</v>
          </cell>
        </row>
        <row r="746">
          <cell r="A746" t="str">
            <v>E35128</v>
          </cell>
          <cell r="S746">
            <v>211</v>
          </cell>
          <cell r="W746" t="str">
            <v>Kevan Burns</v>
          </cell>
        </row>
        <row r="747">
          <cell r="A747" t="str">
            <v>E35128</v>
          </cell>
          <cell r="S747">
            <v>72</v>
          </cell>
          <cell r="W747" t="str">
            <v>Kevan Burns</v>
          </cell>
        </row>
        <row r="748">
          <cell r="A748" t="str">
            <v>E35128</v>
          </cell>
          <cell r="S748">
            <v>64892</v>
          </cell>
          <cell r="W748" t="str">
            <v>Kevan Burns</v>
          </cell>
        </row>
        <row r="749">
          <cell r="A749" t="str">
            <v>E35128</v>
          </cell>
          <cell r="S749">
            <v>34781</v>
          </cell>
          <cell r="W749" t="str">
            <v>Kevan Burns</v>
          </cell>
        </row>
        <row r="750">
          <cell r="A750" t="str">
            <v>E35128</v>
          </cell>
          <cell r="S750">
            <v>6443</v>
          </cell>
          <cell r="W750" t="str">
            <v>Kevan Burns</v>
          </cell>
        </row>
        <row r="751">
          <cell r="A751" t="str">
            <v>E35128</v>
          </cell>
          <cell r="S751">
            <v>14624</v>
          </cell>
          <cell r="W751" t="str">
            <v>Kevan Burns</v>
          </cell>
        </row>
        <row r="752">
          <cell r="A752" t="str">
            <v>E35128</v>
          </cell>
          <cell r="S752">
            <v>2505</v>
          </cell>
          <cell r="W752" t="str">
            <v>Kevan Burns</v>
          </cell>
        </row>
        <row r="753">
          <cell r="A753" t="str">
            <v>E35128</v>
          </cell>
          <cell r="S753">
            <v>19668</v>
          </cell>
          <cell r="W753" t="str">
            <v>Kevan Burns</v>
          </cell>
        </row>
        <row r="754">
          <cell r="A754" t="str">
            <v>E35128</v>
          </cell>
          <cell r="S754">
            <v>1934</v>
          </cell>
          <cell r="W754" t="str">
            <v>Kevan Burns</v>
          </cell>
        </row>
        <row r="755">
          <cell r="A755" t="str">
            <v>E35128</v>
          </cell>
          <cell r="S755">
            <v>12891</v>
          </cell>
          <cell r="W755" t="str">
            <v>Kevan Burns</v>
          </cell>
        </row>
        <row r="756">
          <cell r="A756" t="str">
            <v>E35128</v>
          </cell>
          <cell r="S756">
            <v>728</v>
          </cell>
          <cell r="W756" t="str">
            <v>Kevan Burns</v>
          </cell>
        </row>
        <row r="757">
          <cell r="A757" t="str">
            <v>E35128</v>
          </cell>
          <cell r="S757">
            <v>4738</v>
          </cell>
          <cell r="W757" t="str">
            <v>Kevan Burns</v>
          </cell>
        </row>
        <row r="758">
          <cell r="A758" t="str">
            <v>E35128</v>
          </cell>
          <cell r="S758">
            <v>2044</v>
          </cell>
          <cell r="W758" t="str">
            <v>Kevan Burns</v>
          </cell>
        </row>
        <row r="759">
          <cell r="A759" t="str">
            <v>E35128</v>
          </cell>
          <cell r="S759">
            <v>0</v>
          </cell>
          <cell r="W759" t="str">
            <v>Kevan Burns</v>
          </cell>
        </row>
        <row r="760">
          <cell r="A760" t="str">
            <v>E35128</v>
          </cell>
          <cell r="S760">
            <v>78</v>
          </cell>
          <cell r="W760" t="str">
            <v>Kevan Burns</v>
          </cell>
        </row>
        <row r="761">
          <cell r="A761" t="str">
            <v>E35128</v>
          </cell>
          <cell r="S761">
            <v>86754</v>
          </cell>
          <cell r="W761" t="str">
            <v>Kevan Burns</v>
          </cell>
        </row>
        <row r="762">
          <cell r="A762" t="str">
            <v>E35128</v>
          </cell>
          <cell r="S762">
            <v>16909</v>
          </cell>
          <cell r="W762" t="str">
            <v>Kevan Burns</v>
          </cell>
        </row>
        <row r="763">
          <cell r="A763" t="str">
            <v>E35128</v>
          </cell>
          <cell r="S763">
            <v>8622</v>
          </cell>
          <cell r="W763" t="str">
            <v>Kevan Burns</v>
          </cell>
        </row>
        <row r="764">
          <cell r="A764" t="str">
            <v>E35128</v>
          </cell>
          <cell r="S764">
            <v>13331</v>
          </cell>
          <cell r="W764" t="str">
            <v>Kevan Burns</v>
          </cell>
        </row>
        <row r="765">
          <cell r="A765" t="str">
            <v>E35128</v>
          </cell>
          <cell r="S765">
            <v>21481</v>
          </cell>
          <cell r="W765" t="str">
            <v>Kevan Burns</v>
          </cell>
        </row>
        <row r="766">
          <cell r="A766" t="str">
            <v>E35128</v>
          </cell>
          <cell r="S766">
            <v>16385</v>
          </cell>
          <cell r="W766" t="str">
            <v>Kevan Burns</v>
          </cell>
        </row>
        <row r="767">
          <cell r="A767" t="str">
            <v>E35128</v>
          </cell>
          <cell r="S767">
            <v>4897</v>
          </cell>
          <cell r="W767" t="str">
            <v>Kevan Burns</v>
          </cell>
        </row>
        <row r="768">
          <cell r="A768" t="str">
            <v>E35128</v>
          </cell>
          <cell r="S768">
            <v>26627</v>
          </cell>
          <cell r="W768" t="str">
            <v>Kevan Burns</v>
          </cell>
        </row>
        <row r="769">
          <cell r="A769" t="str">
            <v>E35128</v>
          </cell>
          <cell r="S769">
            <v>2750</v>
          </cell>
          <cell r="W769" t="str">
            <v>Kevan Burns</v>
          </cell>
        </row>
        <row r="770">
          <cell r="A770" t="str">
            <v>E35128</v>
          </cell>
          <cell r="S770">
            <v>37034</v>
          </cell>
          <cell r="W770" t="str">
            <v>Kevan Burns</v>
          </cell>
        </row>
        <row r="771">
          <cell r="A771" t="str">
            <v>E35128</v>
          </cell>
          <cell r="S771">
            <v>30880</v>
          </cell>
          <cell r="W771" t="str">
            <v>Kevan Burns</v>
          </cell>
        </row>
        <row r="772">
          <cell r="A772" t="str">
            <v>E35128</v>
          </cell>
          <cell r="S772">
            <v>23</v>
          </cell>
          <cell r="W772" t="str">
            <v>Kevan Burns</v>
          </cell>
        </row>
        <row r="773">
          <cell r="A773" t="str">
            <v>E35128</v>
          </cell>
          <cell r="S773">
            <v>2635</v>
          </cell>
          <cell r="W773" t="str">
            <v>Kevan Burns</v>
          </cell>
        </row>
        <row r="774">
          <cell r="A774" t="str">
            <v>E35128</v>
          </cell>
          <cell r="S774">
            <v>24676</v>
          </cell>
          <cell r="W774" t="str">
            <v>Kevan Burns</v>
          </cell>
        </row>
        <row r="775">
          <cell r="A775" t="str">
            <v>E35128</v>
          </cell>
          <cell r="S775">
            <v>475</v>
          </cell>
          <cell r="W775" t="str">
            <v>Kevan Burns</v>
          </cell>
        </row>
        <row r="776">
          <cell r="A776" t="str">
            <v>E35128</v>
          </cell>
          <cell r="S776">
            <v>202440</v>
          </cell>
          <cell r="W776" t="str">
            <v>Kevan Burns</v>
          </cell>
        </row>
        <row r="777">
          <cell r="A777" t="str">
            <v>E35128</v>
          </cell>
          <cell r="S777">
            <v>81832</v>
          </cell>
          <cell r="W777" t="str">
            <v>Kevan Burns</v>
          </cell>
        </row>
        <row r="778">
          <cell r="A778" t="str">
            <v>E35128</v>
          </cell>
          <cell r="S778">
            <v>125834</v>
          </cell>
          <cell r="W778" t="str">
            <v>Kevan Burns</v>
          </cell>
        </row>
        <row r="779">
          <cell r="A779" t="str">
            <v>E35128</v>
          </cell>
          <cell r="S779">
            <v>20012</v>
          </cell>
          <cell r="W779" t="str">
            <v>Kevan Burns</v>
          </cell>
        </row>
        <row r="780">
          <cell r="A780" t="str">
            <v>E35128</v>
          </cell>
          <cell r="S780">
            <v>1656</v>
          </cell>
          <cell r="W780" t="str">
            <v>Kevan Burns</v>
          </cell>
        </row>
        <row r="781">
          <cell r="A781" t="str">
            <v>E35128</v>
          </cell>
          <cell r="S781">
            <v>10160</v>
          </cell>
          <cell r="W781" t="str">
            <v>Kevan Burns</v>
          </cell>
        </row>
        <row r="782">
          <cell r="A782" t="str">
            <v>E35128</v>
          </cell>
          <cell r="S782">
            <v>773</v>
          </cell>
          <cell r="W782" t="str">
            <v>Kevan Burns</v>
          </cell>
        </row>
        <row r="783">
          <cell r="A783" t="str">
            <v>E35128</v>
          </cell>
          <cell r="S783">
            <v>210</v>
          </cell>
          <cell r="W783" t="str">
            <v>Kevan Burns</v>
          </cell>
        </row>
        <row r="784">
          <cell r="A784" t="str">
            <v>E35128</v>
          </cell>
          <cell r="S784">
            <v>300</v>
          </cell>
          <cell r="W784" t="str">
            <v>Kevan Burns</v>
          </cell>
        </row>
        <row r="785">
          <cell r="A785" t="str">
            <v>E35128</v>
          </cell>
          <cell r="S785">
            <v>0</v>
          </cell>
          <cell r="W785" t="str">
            <v>Kevan Burns</v>
          </cell>
        </row>
        <row r="786">
          <cell r="A786" t="str">
            <v>E35129</v>
          </cell>
          <cell r="S786">
            <v>0</v>
          </cell>
          <cell r="W786" t="str">
            <v>Dead - Graham Petts</v>
          </cell>
        </row>
        <row r="787">
          <cell r="A787" t="str">
            <v>E35129</v>
          </cell>
          <cell r="S787">
            <v>0</v>
          </cell>
          <cell r="W787" t="str">
            <v>Dead - Graham Petts</v>
          </cell>
        </row>
        <row r="788">
          <cell r="A788" t="str">
            <v>E35129</v>
          </cell>
          <cell r="S788">
            <v>0</v>
          </cell>
          <cell r="W788" t="str">
            <v>Dead - Graham Petts</v>
          </cell>
        </row>
        <row r="789">
          <cell r="A789" t="str">
            <v>E35129</v>
          </cell>
          <cell r="S789">
            <v>0</v>
          </cell>
          <cell r="W789" t="str">
            <v>Dead - Graham Petts</v>
          </cell>
        </row>
        <row r="790">
          <cell r="A790" t="str">
            <v>E35129</v>
          </cell>
          <cell r="S790">
            <v>0</v>
          </cell>
          <cell r="W790" t="str">
            <v>Dead - Graham Petts</v>
          </cell>
        </row>
        <row r="791">
          <cell r="A791" t="str">
            <v>E35129</v>
          </cell>
          <cell r="S791">
            <v>0</v>
          </cell>
          <cell r="W791" t="str">
            <v>Dead - Graham Petts</v>
          </cell>
        </row>
        <row r="792">
          <cell r="A792" t="str">
            <v>E35129</v>
          </cell>
          <cell r="S792">
            <v>0</v>
          </cell>
          <cell r="W792" t="str">
            <v>Dead - Graham Petts</v>
          </cell>
        </row>
        <row r="793">
          <cell r="A793" t="str">
            <v>E35129</v>
          </cell>
          <cell r="S793">
            <v>0</v>
          </cell>
          <cell r="W793" t="str">
            <v>Dead - Graham Petts</v>
          </cell>
        </row>
        <row r="794">
          <cell r="A794" t="str">
            <v>E35129</v>
          </cell>
          <cell r="S794">
            <v>0</v>
          </cell>
          <cell r="W794" t="str">
            <v>Dead - Graham Petts</v>
          </cell>
        </row>
        <row r="795">
          <cell r="A795" t="str">
            <v>E35129</v>
          </cell>
          <cell r="S795">
            <v>0</v>
          </cell>
          <cell r="W795" t="str">
            <v>Dead - Graham Petts</v>
          </cell>
        </row>
        <row r="796">
          <cell r="A796" t="str">
            <v>E35129</v>
          </cell>
          <cell r="S796">
            <v>0</v>
          </cell>
          <cell r="W796" t="str">
            <v>Dead - Graham Petts</v>
          </cell>
        </row>
        <row r="797">
          <cell r="A797" t="str">
            <v>E35129</v>
          </cell>
          <cell r="S797">
            <v>0</v>
          </cell>
          <cell r="W797" t="str">
            <v>Dead - Graham Petts</v>
          </cell>
        </row>
        <row r="798">
          <cell r="A798" t="str">
            <v>E35129</v>
          </cell>
          <cell r="S798">
            <v>0</v>
          </cell>
          <cell r="W798" t="str">
            <v>Dead - Graham Petts</v>
          </cell>
        </row>
        <row r="799">
          <cell r="A799" t="str">
            <v>E35129</v>
          </cell>
          <cell r="S799">
            <v>0</v>
          </cell>
          <cell r="W799" t="str">
            <v>Dead - Graham Petts</v>
          </cell>
        </row>
        <row r="800">
          <cell r="A800" t="str">
            <v>E35129</v>
          </cell>
          <cell r="S800">
            <v>0</v>
          </cell>
          <cell r="W800" t="str">
            <v>Dead - Graham Petts</v>
          </cell>
        </row>
        <row r="801">
          <cell r="A801" t="str">
            <v>E35129</v>
          </cell>
          <cell r="S801">
            <v>0</v>
          </cell>
          <cell r="W801" t="str">
            <v>Dead - Graham Petts</v>
          </cell>
        </row>
        <row r="802">
          <cell r="A802" t="str">
            <v>E35129</v>
          </cell>
          <cell r="S802">
            <v>0</v>
          </cell>
          <cell r="W802" t="str">
            <v>Dead - Graham Petts</v>
          </cell>
        </row>
        <row r="803">
          <cell r="A803" t="str">
            <v>E35129</v>
          </cell>
          <cell r="S803">
            <v>0</v>
          </cell>
          <cell r="W803" t="str">
            <v>Dead - Graham Petts</v>
          </cell>
        </row>
        <row r="804">
          <cell r="A804" t="str">
            <v>E35129</v>
          </cell>
          <cell r="S804">
            <v>0</v>
          </cell>
          <cell r="W804" t="str">
            <v>Dead - Graham Petts</v>
          </cell>
        </row>
        <row r="805">
          <cell r="A805" t="str">
            <v>E35129</v>
          </cell>
          <cell r="S805">
            <v>0</v>
          </cell>
          <cell r="W805" t="str">
            <v>Dead - Graham Petts</v>
          </cell>
        </row>
        <row r="806">
          <cell r="A806" t="str">
            <v>E35129</v>
          </cell>
          <cell r="S806">
            <v>0</v>
          </cell>
          <cell r="W806" t="str">
            <v>Dead - Graham Petts</v>
          </cell>
        </row>
        <row r="807">
          <cell r="A807" t="str">
            <v>E35129</v>
          </cell>
          <cell r="S807">
            <v>0</v>
          </cell>
          <cell r="W807" t="str">
            <v>Dead - Graham Petts</v>
          </cell>
        </row>
        <row r="808">
          <cell r="A808" t="str">
            <v>E35129</v>
          </cell>
          <cell r="S808">
            <v>0</v>
          </cell>
          <cell r="W808" t="str">
            <v>Dead - Graham Petts</v>
          </cell>
        </row>
        <row r="809">
          <cell r="A809" t="str">
            <v>E35129</v>
          </cell>
          <cell r="S809">
            <v>0</v>
          </cell>
          <cell r="W809" t="str">
            <v>Dead - Graham Petts</v>
          </cell>
        </row>
        <row r="810">
          <cell r="A810" t="str">
            <v>E35129</v>
          </cell>
          <cell r="S810">
            <v>0</v>
          </cell>
          <cell r="W810" t="str">
            <v>Dead - Graham Petts</v>
          </cell>
        </row>
        <row r="811">
          <cell r="A811" t="str">
            <v>E35129</v>
          </cell>
          <cell r="S811">
            <v>0</v>
          </cell>
          <cell r="W811" t="str">
            <v>Dead - Graham Petts</v>
          </cell>
        </row>
        <row r="812">
          <cell r="A812" t="str">
            <v>E35129</v>
          </cell>
          <cell r="S812">
            <v>0</v>
          </cell>
          <cell r="W812" t="str">
            <v>Dead - Graham Petts</v>
          </cell>
        </row>
        <row r="813">
          <cell r="A813" t="str">
            <v>E35129</v>
          </cell>
          <cell r="S813">
            <v>0</v>
          </cell>
          <cell r="W813" t="str">
            <v>Dead - Graham Petts</v>
          </cell>
        </row>
        <row r="814">
          <cell r="A814" t="str">
            <v>E35129</v>
          </cell>
          <cell r="S814">
            <v>0</v>
          </cell>
          <cell r="W814" t="str">
            <v>Dead - Graham Petts</v>
          </cell>
        </row>
        <row r="815">
          <cell r="A815" t="str">
            <v>E35129</v>
          </cell>
          <cell r="S815">
            <v>0</v>
          </cell>
          <cell r="W815" t="str">
            <v>Dead - Graham Petts</v>
          </cell>
        </row>
        <row r="816">
          <cell r="A816" t="str">
            <v>E35129</v>
          </cell>
          <cell r="S816">
            <v>0</v>
          </cell>
          <cell r="W816" t="str">
            <v>Dead - Graham Petts</v>
          </cell>
        </row>
        <row r="817">
          <cell r="A817" t="str">
            <v>E35129</v>
          </cell>
          <cell r="S817">
            <v>0</v>
          </cell>
          <cell r="W817" t="str">
            <v>Dead - Graham Petts</v>
          </cell>
        </row>
        <row r="818">
          <cell r="A818" t="str">
            <v>E35129</v>
          </cell>
          <cell r="S818">
            <v>0</v>
          </cell>
          <cell r="W818" t="str">
            <v>Dead - Graham Petts</v>
          </cell>
        </row>
        <row r="819">
          <cell r="A819" t="str">
            <v>E35129</v>
          </cell>
          <cell r="S819">
            <v>0</v>
          </cell>
          <cell r="W819" t="str">
            <v>Dead - Graham Petts</v>
          </cell>
        </row>
        <row r="820">
          <cell r="A820" t="str">
            <v>E35129</v>
          </cell>
          <cell r="S820">
            <v>0</v>
          </cell>
          <cell r="W820" t="str">
            <v>Dead - Graham Petts</v>
          </cell>
        </row>
        <row r="821">
          <cell r="A821" t="str">
            <v>E35129</v>
          </cell>
          <cell r="S821">
            <v>0</v>
          </cell>
          <cell r="W821" t="str">
            <v>Dead - Graham Petts</v>
          </cell>
        </row>
        <row r="822">
          <cell r="A822" t="str">
            <v>E35129</v>
          </cell>
          <cell r="S822">
            <v>0</v>
          </cell>
          <cell r="W822" t="str">
            <v>Dead - Graham Petts</v>
          </cell>
        </row>
        <row r="823">
          <cell r="A823" t="str">
            <v>E35129</v>
          </cell>
          <cell r="S823">
            <v>0</v>
          </cell>
          <cell r="W823" t="str">
            <v>Dead - Graham Petts</v>
          </cell>
        </row>
        <row r="824">
          <cell r="A824" t="str">
            <v>E35129</v>
          </cell>
          <cell r="S824">
            <v>0</v>
          </cell>
          <cell r="W824" t="str">
            <v>Dead - Graham Petts</v>
          </cell>
        </row>
        <row r="825">
          <cell r="A825" t="str">
            <v>E35129</v>
          </cell>
          <cell r="S825">
            <v>0</v>
          </cell>
          <cell r="W825" t="str">
            <v>Dead - Graham Petts</v>
          </cell>
        </row>
        <row r="826">
          <cell r="A826" t="str">
            <v>E35129</v>
          </cell>
          <cell r="S826">
            <v>0</v>
          </cell>
          <cell r="W826" t="str">
            <v>Dead - Graham Petts</v>
          </cell>
        </row>
        <row r="827">
          <cell r="A827" t="str">
            <v>E35129</v>
          </cell>
          <cell r="S827">
            <v>0</v>
          </cell>
          <cell r="W827" t="str">
            <v>Dead - Graham Petts</v>
          </cell>
        </row>
        <row r="828">
          <cell r="A828" t="str">
            <v>E35129</v>
          </cell>
          <cell r="S828">
            <v>0</v>
          </cell>
          <cell r="W828" t="str">
            <v>Dead - Graham Petts</v>
          </cell>
        </row>
        <row r="829">
          <cell r="A829" t="str">
            <v>E35129</v>
          </cell>
          <cell r="S829">
            <v>0</v>
          </cell>
          <cell r="W829" t="str">
            <v>Dead - Graham Petts</v>
          </cell>
        </row>
        <row r="830">
          <cell r="A830" t="str">
            <v>E35129</v>
          </cell>
          <cell r="S830">
            <v>0</v>
          </cell>
          <cell r="W830" t="str">
            <v>Dead - Graham Petts</v>
          </cell>
        </row>
        <row r="831">
          <cell r="A831" t="str">
            <v>E35129</v>
          </cell>
          <cell r="S831">
            <v>0</v>
          </cell>
          <cell r="W831" t="str">
            <v>Dead - Graham Petts</v>
          </cell>
        </row>
        <row r="832">
          <cell r="A832" t="str">
            <v>E35129</v>
          </cell>
          <cell r="S832">
            <v>0</v>
          </cell>
          <cell r="W832" t="str">
            <v>Dead - Graham Petts</v>
          </cell>
        </row>
        <row r="833">
          <cell r="A833" t="str">
            <v>E35129</v>
          </cell>
          <cell r="S833">
            <v>0</v>
          </cell>
          <cell r="W833" t="str">
            <v>Dead - Graham Petts</v>
          </cell>
        </row>
        <row r="834">
          <cell r="A834" t="str">
            <v>E35134</v>
          </cell>
          <cell r="S834">
            <v>-1860426</v>
          </cell>
          <cell r="W834" t="str">
            <v>Mark Jetten</v>
          </cell>
        </row>
        <row r="835">
          <cell r="A835" t="str">
            <v>E35134</v>
          </cell>
          <cell r="S835">
            <v>2445.79</v>
          </cell>
          <cell r="W835" t="str">
            <v>Mark Jetten</v>
          </cell>
        </row>
        <row r="836">
          <cell r="A836" t="str">
            <v>E35134</v>
          </cell>
          <cell r="S836">
            <v>980.84</v>
          </cell>
          <cell r="W836" t="str">
            <v>Mark Jetten</v>
          </cell>
        </row>
        <row r="837">
          <cell r="A837" t="str">
            <v>E35134</v>
          </cell>
          <cell r="S837">
            <v>475.78</v>
          </cell>
          <cell r="W837" t="str">
            <v>Mark Jetten</v>
          </cell>
        </row>
        <row r="838">
          <cell r="A838" t="str">
            <v>E35134</v>
          </cell>
          <cell r="S838">
            <v>2512.5</v>
          </cell>
          <cell r="W838" t="str">
            <v>Mark Jetten</v>
          </cell>
        </row>
        <row r="839">
          <cell r="A839" t="str">
            <v>E35134</v>
          </cell>
          <cell r="S839">
            <v>9410</v>
          </cell>
          <cell r="W839" t="str">
            <v>Mark Jetten</v>
          </cell>
        </row>
        <row r="840">
          <cell r="A840" t="str">
            <v>E35134</v>
          </cell>
          <cell r="S840">
            <v>8631.5300000000007</v>
          </cell>
          <cell r="W840" t="str">
            <v>Mark Jetten</v>
          </cell>
        </row>
        <row r="841">
          <cell r="A841" t="str">
            <v>E35134</v>
          </cell>
          <cell r="S841">
            <v>17732.75</v>
          </cell>
          <cell r="W841" t="str">
            <v>Mark Jetten</v>
          </cell>
        </row>
        <row r="842">
          <cell r="A842" t="str">
            <v>E35134</v>
          </cell>
          <cell r="S842">
            <v>3186</v>
          </cell>
          <cell r="W842" t="str">
            <v>Mark Jetten</v>
          </cell>
        </row>
        <row r="843">
          <cell r="A843" t="str">
            <v>E35134</v>
          </cell>
          <cell r="S843">
            <v>51367.25</v>
          </cell>
          <cell r="W843" t="str">
            <v>Mark Jetten</v>
          </cell>
        </row>
        <row r="844">
          <cell r="A844" t="str">
            <v>E35134</v>
          </cell>
          <cell r="S844">
            <v>21044.25</v>
          </cell>
          <cell r="W844" t="str">
            <v>Mark Jetten</v>
          </cell>
        </row>
        <row r="845">
          <cell r="A845" t="str">
            <v>E35134</v>
          </cell>
          <cell r="S845">
            <v>846</v>
          </cell>
          <cell r="W845" t="str">
            <v>Mark Jetten</v>
          </cell>
        </row>
        <row r="846">
          <cell r="A846" t="str">
            <v>E35134</v>
          </cell>
          <cell r="S846">
            <v>-2405.75</v>
          </cell>
          <cell r="W846" t="str">
            <v>Mark Jetten</v>
          </cell>
        </row>
        <row r="847">
          <cell r="A847" t="str">
            <v>E35134</v>
          </cell>
          <cell r="S847">
            <v>-450</v>
          </cell>
          <cell r="W847" t="str">
            <v>Mark Jetten</v>
          </cell>
        </row>
        <row r="848">
          <cell r="A848" t="str">
            <v>E35134</v>
          </cell>
          <cell r="S848">
            <v>-862.5</v>
          </cell>
          <cell r="W848" t="str">
            <v>Mark Jetten</v>
          </cell>
        </row>
        <row r="849">
          <cell r="A849" t="str">
            <v>E35134</v>
          </cell>
          <cell r="S849">
            <v>0</v>
          </cell>
          <cell r="W849" t="str">
            <v>Mark Jetten</v>
          </cell>
        </row>
        <row r="850">
          <cell r="A850" t="str">
            <v>E35134</v>
          </cell>
          <cell r="S850">
            <v>0</v>
          </cell>
          <cell r="W850" t="str">
            <v>Mark Jetten</v>
          </cell>
        </row>
        <row r="851">
          <cell r="A851" t="str">
            <v>E35134</v>
          </cell>
          <cell r="S851">
            <v>0</v>
          </cell>
          <cell r="W851" t="str">
            <v>Mark Jetten</v>
          </cell>
        </row>
        <row r="852">
          <cell r="A852" t="str">
            <v>E35134</v>
          </cell>
          <cell r="S852">
            <v>0</v>
          </cell>
          <cell r="W852" t="str">
            <v>Mark Jetten</v>
          </cell>
        </row>
        <row r="853">
          <cell r="A853" t="str">
            <v>E35134</v>
          </cell>
          <cell r="S853">
            <v>5500</v>
          </cell>
          <cell r="W853" t="str">
            <v>Mark Jetten</v>
          </cell>
        </row>
        <row r="854">
          <cell r="A854" t="str">
            <v>E35134</v>
          </cell>
          <cell r="S854">
            <v>2331</v>
          </cell>
          <cell r="W854" t="str">
            <v>Mark Jetten</v>
          </cell>
        </row>
        <row r="855">
          <cell r="A855" t="str">
            <v>E35134</v>
          </cell>
          <cell r="S855">
            <v>151384.10999999999</v>
          </cell>
          <cell r="W855" t="str">
            <v>Mark Jetten</v>
          </cell>
        </row>
        <row r="856">
          <cell r="A856" t="str">
            <v>E35134</v>
          </cell>
          <cell r="S856">
            <v>-121.49</v>
          </cell>
          <cell r="W856" t="str">
            <v>Mark Jetten</v>
          </cell>
        </row>
        <row r="857">
          <cell r="A857" t="str">
            <v>E35134</v>
          </cell>
          <cell r="S857">
            <v>60923.18</v>
          </cell>
          <cell r="W857" t="str">
            <v>Mark Jetten</v>
          </cell>
        </row>
        <row r="858">
          <cell r="A858" t="str">
            <v>E35134</v>
          </cell>
          <cell r="S858">
            <v>1358.38</v>
          </cell>
          <cell r="W858" t="str">
            <v>Mark Jetten</v>
          </cell>
        </row>
        <row r="859">
          <cell r="A859" t="str">
            <v>E35134</v>
          </cell>
          <cell r="S859">
            <v>10616.14</v>
          </cell>
          <cell r="W859" t="str">
            <v>Mark Jetten</v>
          </cell>
        </row>
        <row r="860">
          <cell r="A860" t="str">
            <v>E35134</v>
          </cell>
          <cell r="S860">
            <v>6203.79</v>
          </cell>
          <cell r="W860" t="str">
            <v>Mark Jetten</v>
          </cell>
        </row>
        <row r="861">
          <cell r="A861" t="str">
            <v>E35134</v>
          </cell>
          <cell r="S861">
            <v>19182.91</v>
          </cell>
          <cell r="W861" t="str">
            <v>Mark Jetten</v>
          </cell>
        </row>
        <row r="862">
          <cell r="A862" t="str">
            <v>E35134</v>
          </cell>
          <cell r="S862">
            <v>52427.44</v>
          </cell>
          <cell r="W862" t="str">
            <v>Mark Jetten</v>
          </cell>
        </row>
        <row r="863">
          <cell r="A863" t="str">
            <v>E35134</v>
          </cell>
          <cell r="S863">
            <v>1860.74</v>
          </cell>
          <cell r="W863" t="str">
            <v>Mark Jetten</v>
          </cell>
        </row>
        <row r="864">
          <cell r="A864" t="str">
            <v>E35134</v>
          </cell>
          <cell r="S864">
            <v>42876.82</v>
          </cell>
          <cell r="W864" t="str">
            <v>Mark Jetten</v>
          </cell>
        </row>
        <row r="865">
          <cell r="A865" t="str">
            <v>E35134</v>
          </cell>
          <cell r="S865">
            <v>-164.04</v>
          </cell>
          <cell r="W865" t="str">
            <v>Mark Jetten</v>
          </cell>
        </row>
        <row r="866">
          <cell r="A866" t="str">
            <v>E35134</v>
          </cell>
          <cell r="S866">
            <v>318046.32</v>
          </cell>
          <cell r="W866" t="str">
            <v>Mark Jetten</v>
          </cell>
        </row>
        <row r="867">
          <cell r="A867" t="str">
            <v>E35134</v>
          </cell>
          <cell r="S867">
            <v>-311.52999999999997</v>
          </cell>
          <cell r="W867" t="str">
            <v>Mark Jetten</v>
          </cell>
        </row>
        <row r="868">
          <cell r="A868" t="str">
            <v>E35134</v>
          </cell>
          <cell r="S868">
            <v>122220.89</v>
          </cell>
          <cell r="W868" t="str">
            <v>Mark Jetten</v>
          </cell>
        </row>
        <row r="869">
          <cell r="A869" t="str">
            <v>E35134</v>
          </cell>
          <cell r="S869">
            <v>375.35</v>
          </cell>
          <cell r="W869" t="str">
            <v>Mark Jetten</v>
          </cell>
        </row>
        <row r="870">
          <cell r="A870" t="str">
            <v>E35134</v>
          </cell>
          <cell r="S870">
            <v>197951.82</v>
          </cell>
          <cell r="W870" t="str">
            <v>Mark Jetten</v>
          </cell>
        </row>
        <row r="871">
          <cell r="A871" t="str">
            <v>E35134</v>
          </cell>
          <cell r="S871">
            <v>5477.45</v>
          </cell>
          <cell r="W871" t="str">
            <v>Mark Jetten</v>
          </cell>
        </row>
        <row r="872">
          <cell r="A872" t="str">
            <v>E35134</v>
          </cell>
          <cell r="S872">
            <v>740.29</v>
          </cell>
          <cell r="W872" t="str">
            <v>Mark Jetten</v>
          </cell>
        </row>
        <row r="873">
          <cell r="A873" t="str">
            <v>E35140</v>
          </cell>
          <cell r="S873">
            <v>9937.7199999999993</v>
          </cell>
          <cell r="W873" t="str">
            <v>Kevan Burns</v>
          </cell>
        </row>
        <row r="874">
          <cell r="A874" t="str">
            <v>E35140</v>
          </cell>
          <cell r="S874">
            <v>17264.68</v>
          </cell>
          <cell r="W874" t="str">
            <v>Kevan Burns</v>
          </cell>
        </row>
        <row r="875">
          <cell r="A875" t="str">
            <v>E35140</v>
          </cell>
          <cell r="S875">
            <v>-2929.78</v>
          </cell>
          <cell r="W875" t="str">
            <v>Kevan Burns</v>
          </cell>
        </row>
        <row r="876">
          <cell r="A876" t="str">
            <v>E35140</v>
          </cell>
          <cell r="S876">
            <v>44263.92</v>
          </cell>
          <cell r="W876" t="str">
            <v>Kevan Burns</v>
          </cell>
        </row>
        <row r="877">
          <cell r="A877" t="str">
            <v>E35140</v>
          </cell>
          <cell r="S877">
            <v>6676.61</v>
          </cell>
          <cell r="W877" t="str">
            <v>Kevan Burns</v>
          </cell>
        </row>
        <row r="878">
          <cell r="A878" t="str">
            <v>E35140</v>
          </cell>
          <cell r="S878">
            <v>668.55</v>
          </cell>
          <cell r="W878" t="str">
            <v>Kevan Burns</v>
          </cell>
        </row>
        <row r="879">
          <cell r="A879" t="str">
            <v>E35140</v>
          </cell>
          <cell r="S879">
            <v>121.22</v>
          </cell>
          <cell r="W879" t="str">
            <v>Kevan Burns</v>
          </cell>
        </row>
        <row r="880">
          <cell r="A880" t="str">
            <v>E35140</v>
          </cell>
          <cell r="S880">
            <v>3115.06</v>
          </cell>
          <cell r="W880" t="str">
            <v>Kevan Burns</v>
          </cell>
        </row>
        <row r="881">
          <cell r="A881" t="str">
            <v>E35140</v>
          </cell>
          <cell r="S881">
            <v>0</v>
          </cell>
          <cell r="W881" t="str">
            <v>Kevan Burns</v>
          </cell>
        </row>
        <row r="882">
          <cell r="A882" t="str">
            <v>E35140</v>
          </cell>
          <cell r="S882">
            <v>60.36</v>
          </cell>
          <cell r="W882" t="str">
            <v>Kevan Burns</v>
          </cell>
        </row>
        <row r="883">
          <cell r="A883" t="str">
            <v>E35140</v>
          </cell>
          <cell r="S883">
            <v>0</v>
          </cell>
          <cell r="W883" t="str">
            <v>Kevan Burns</v>
          </cell>
        </row>
        <row r="884">
          <cell r="A884" t="str">
            <v>E35140</v>
          </cell>
          <cell r="S884">
            <v>0</v>
          </cell>
          <cell r="W884" t="str">
            <v>Kevan Burns</v>
          </cell>
        </row>
        <row r="885">
          <cell r="A885" t="str">
            <v>E35140</v>
          </cell>
          <cell r="S885">
            <v>0</v>
          </cell>
          <cell r="W885" t="str">
            <v>Kevan Burns</v>
          </cell>
        </row>
        <row r="886">
          <cell r="A886" t="str">
            <v>E35140</v>
          </cell>
          <cell r="S886">
            <v>0</v>
          </cell>
          <cell r="W886" t="str">
            <v>Kevan Burns</v>
          </cell>
        </row>
        <row r="887">
          <cell r="A887" t="str">
            <v>E35141</v>
          </cell>
          <cell r="S887">
            <v>17244.169999999998</v>
          </cell>
          <cell r="W887" t="str">
            <v>Kevan Burns</v>
          </cell>
        </row>
        <row r="888">
          <cell r="A888" t="str">
            <v>E35141</v>
          </cell>
          <cell r="S888">
            <v>-515.29</v>
          </cell>
          <cell r="W888" t="str">
            <v>Kevan Burns</v>
          </cell>
        </row>
        <row r="889">
          <cell r="A889" t="str">
            <v>E35141</v>
          </cell>
          <cell r="S889">
            <v>2423.21</v>
          </cell>
          <cell r="W889" t="str">
            <v>Kevan Burns</v>
          </cell>
        </row>
        <row r="890">
          <cell r="A890" t="str">
            <v>E35141</v>
          </cell>
          <cell r="S890">
            <v>5136.42</v>
          </cell>
          <cell r="W890" t="str">
            <v>Kevan Burns</v>
          </cell>
        </row>
        <row r="891">
          <cell r="A891" t="str">
            <v>E35141</v>
          </cell>
          <cell r="S891">
            <v>3397.3</v>
          </cell>
          <cell r="W891" t="str">
            <v>Kevan Burns</v>
          </cell>
        </row>
        <row r="892">
          <cell r="A892" t="str">
            <v>E35141</v>
          </cell>
          <cell r="S892">
            <v>0</v>
          </cell>
          <cell r="W892" t="str">
            <v>Kevan Burns</v>
          </cell>
        </row>
        <row r="893">
          <cell r="A893" t="str">
            <v>E35141</v>
          </cell>
          <cell r="S893">
            <v>0</v>
          </cell>
          <cell r="W893" t="str">
            <v>Kevan Burns</v>
          </cell>
        </row>
        <row r="894">
          <cell r="A894" t="str">
            <v>E35150</v>
          </cell>
          <cell r="S894">
            <v>0</v>
          </cell>
          <cell r="W894" t="str">
            <v>Yemi Philips</v>
          </cell>
        </row>
        <row r="895">
          <cell r="A895" t="str">
            <v>E35150</v>
          </cell>
          <cell r="S895">
            <v>0</v>
          </cell>
          <cell r="W895" t="str">
            <v>Yemi Philips</v>
          </cell>
        </row>
        <row r="896">
          <cell r="A896" t="str">
            <v>E35150</v>
          </cell>
          <cell r="S896">
            <v>0</v>
          </cell>
          <cell r="W896" t="str">
            <v>Yemi Philips</v>
          </cell>
        </row>
        <row r="897">
          <cell r="A897" t="str">
            <v>E35150</v>
          </cell>
          <cell r="S897">
            <v>0</v>
          </cell>
          <cell r="W897" t="str">
            <v>Yemi Philips</v>
          </cell>
        </row>
        <row r="898">
          <cell r="A898" t="str">
            <v>E35150</v>
          </cell>
          <cell r="S898">
            <v>0</v>
          </cell>
          <cell r="W898" t="str">
            <v>Yemi Philips</v>
          </cell>
        </row>
        <row r="899">
          <cell r="A899" t="str">
            <v>E35150</v>
          </cell>
          <cell r="S899">
            <v>0</v>
          </cell>
          <cell r="W899" t="str">
            <v>Yemi Philips</v>
          </cell>
        </row>
        <row r="900">
          <cell r="A900" t="str">
            <v>E35150</v>
          </cell>
          <cell r="S900">
            <v>0</v>
          </cell>
          <cell r="W900" t="str">
            <v>Yemi Philips</v>
          </cell>
        </row>
        <row r="901">
          <cell r="A901" t="str">
            <v>E35150</v>
          </cell>
          <cell r="S901">
            <v>0</v>
          </cell>
          <cell r="W901" t="str">
            <v>Yemi Philips</v>
          </cell>
        </row>
        <row r="902">
          <cell r="A902" t="str">
            <v>E35150</v>
          </cell>
          <cell r="S902">
            <v>0</v>
          </cell>
          <cell r="W902" t="str">
            <v>Yemi Philips</v>
          </cell>
        </row>
        <row r="903">
          <cell r="A903" t="str">
            <v>E35150</v>
          </cell>
          <cell r="S903">
            <v>0</v>
          </cell>
          <cell r="W903" t="str">
            <v>Yemi Philips</v>
          </cell>
        </row>
        <row r="904">
          <cell r="A904" t="str">
            <v>E35200</v>
          </cell>
          <cell r="S904">
            <v>476.3</v>
          </cell>
          <cell r="W904" t="str">
            <v>Kevan Burns</v>
          </cell>
        </row>
        <row r="905">
          <cell r="A905" t="str">
            <v>E35200</v>
          </cell>
          <cell r="S905">
            <v>18026.04</v>
          </cell>
          <cell r="W905" t="str">
            <v>Kevan Burns</v>
          </cell>
        </row>
        <row r="906">
          <cell r="A906" t="str">
            <v>E35200</v>
          </cell>
          <cell r="S906">
            <v>89298.54</v>
          </cell>
          <cell r="W906" t="str">
            <v>Kevan Burns</v>
          </cell>
        </row>
        <row r="907">
          <cell r="A907" t="str">
            <v>E35200</v>
          </cell>
          <cell r="S907">
            <v>70</v>
          </cell>
          <cell r="W907" t="str">
            <v>Kevan Burns</v>
          </cell>
        </row>
        <row r="908">
          <cell r="A908" t="str">
            <v>E35200</v>
          </cell>
          <cell r="S908">
            <v>1703.44</v>
          </cell>
          <cell r="W908" t="str">
            <v>Kevan Burns</v>
          </cell>
        </row>
        <row r="909">
          <cell r="A909" t="str">
            <v>E35200</v>
          </cell>
          <cell r="S909">
            <v>29911.41</v>
          </cell>
          <cell r="W909" t="str">
            <v>Kevan Burns</v>
          </cell>
        </row>
        <row r="910">
          <cell r="A910" t="str">
            <v>E35200</v>
          </cell>
          <cell r="S910">
            <v>0</v>
          </cell>
          <cell r="W910" t="str">
            <v>Kevan Burns</v>
          </cell>
        </row>
        <row r="911">
          <cell r="A911" t="str">
            <v>E35200</v>
          </cell>
          <cell r="S911">
            <v>0</v>
          </cell>
          <cell r="W911" t="str">
            <v>Kevan Burns</v>
          </cell>
        </row>
        <row r="912">
          <cell r="A912" t="str">
            <v>E35200</v>
          </cell>
          <cell r="S912">
            <v>0</v>
          </cell>
          <cell r="W912" t="str">
            <v>Kevan Burns</v>
          </cell>
        </row>
        <row r="913">
          <cell r="A913" t="str">
            <v>E35200</v>
          </cell>
          <cell r="S913">
            <v>0</v>
          </cell>
          <cell r="W913" t="str">
            <v>Kevan Burns</v>
          </cell>
        </row>
        <row r="914">
          <cell r="A914" t="str">
            <v>E35200</v>
          </cell>
          <cell r="S914">
            <v>526.37</v>
          </cell>
          <cell r="W914" t="str">
            <v>Kevan Burns</v>
          </cell>
        </row>
        <row r="915">
          <cell r="A915" t="str">
            <v>E35200</v>
          </cell>
          <cell r="S915">
            <v>0</v>
          </cell>
          <cell r="W915" t="str">
            <v>Kevan Burns</v>
          </cell>
        </row>
        <row r="916">
          <cell r="A916" t="str">
            <v>E35200</v>
          </cell>
          <cell r="S916">
            <v>0</v>
          </cell>
          <cell r="W916" t="str">
            <v>Kevan Burns</v>
          </cell>
        </row>
        <row r="917">
          <cell r="A917" t="str">
            <v>E35200</v>
          </cell>
          <cell r="S917">
            <v>0</v>
          </cell>
          <cell r="W917" t="str">
            <v>Kevan Burns</v>
          </cell>
        </row>
        <row r="918">
          <cell r="A918" t="str">
            <v>E35200</v>
          </cell>
          <cell r="S918">
            <v>855</v>
          </cell>
          <cell r="W918" t="str">
            <v>Kevan Burns</v>
          </cell>
        </row>
        <row r="919">
          <cell r="A919" t="str">
            <v>E35200</v>
          </cell>
          <cell r="S919">
            <v>1600</v>
          </cell>
          <cell r="W919" t="str">
            <v>Kevan Burns</v>
          </cell>
        </row>
        <row r="920">
          <cell r="A920" t="str">
            <v>E35200</v>
          </cell>
          <cell r="S920">
            <v>0</v>
          </cell>
          <cell r="W920" t="str">
            <v>Kevan Burns</v>
          </cell>
        </row>
        <row r="921">
          <cell r="A921" t="str">
            <v>E35202</v>
          </cell>
          <cell r="S921">
            <v>12533</v>
          </cell>
          <cell r="W921" t="str">
            <v>Kevan Burns</v>
          </cell>
        </row>
        <row r="922">
          <cell r="A922" t="str">
            <v>E35202</v>
          </cell>
          <cell r="S922">
            <v>-0.01</v>
          </cell>
          <cell r="W922" t="str">
            <v>Kevan Burns</v>
          </cell>
        </row>
        <row r="923">
          <cell r="A923" t="str">
            <v>E35202</v>
          </cell>
          <cell r="S923">
            <v>3811.09</v>
          </cell>
          <cell r="W923" t="str">
            <v>Kevan Burns</v>
          </cell>
        </row>
        <row r="924">
          <cell r="A924" t="str">
            <v>E35202</v>
          </cell>
          <cell r="S924">
            <v>-314</v>
          </cell>
          <cell r="W924" t="str">
            <v>Kevan Burns</v>
          </cell>
        </row>
        <row r="925">
          <cell r="A925" t="str">
            <v>E35204</v>
          </cell>
          <cell r="S925">
            <v>0</v>
          </cell>
          <cell r="W925" t="str">
            <v>Kevan Burns</v>
          </cell>
        </row>
        <row r="926">
          <cell r="A926" t="str">
            <v>E35204</v>
          </cell>
          <cell r="S926">
            <v>0</v>
          </cell>
          <cell r="W926" t="str">
            <v>Kevan Burns</v>
          </cell>
        </row>
        <row r="927">
          <cell r="A927" t="str">
            <v>E35206</v>
          </cell>
          <cell r="S927">
            <v>-45809.33</v>
          </cell>
          <cell r="W927" t="str">
            <v>Kevan Burns</v>
          </cell>
        </row>
        <row r="928">
          <cell r="A928" t="str">
            <v>E35206</v>
          </cell>
          <cell r="S928">
            <v>10186.450000000001</v>
          </cell>
          <cell r="W928" t="str">
            <v>Kevan Burns</v>
          </cell>
        </row>
        <row r="929">
          <cell r="A929" t="str">
            <v>E35206</v>
          </cell>
          <cell r="S929">
            <v>1508.17</v>
          </cell>
          <cell r="W929" t="str">
            <v>Kevan Burns</v>
          </cell>
        </row>
        <row r="930">
          <cell r="A930" t="str">
            <v>E35206</v>
          </cell>
          <cell r="S930">
            <v>3510</v>
          </cell>
          <cell r="W930" t="str">
            <v>Kevan Burns</v>
          </cell>
        </row>
        <row r="931">
          <cell r="A931" t="str">
            <v>E35206</v>
          </cell>
          <cell r="S931">
            <v>28791</v>
          </cell>
          <cell r="W931" t="str">
            <v>Kevan Burns</v>
          </cell>
        </row>
        <row r="932">
          <cell r="A932" t="str">
            <v>E35206</v>
          </cell>
          <cell r="S932">
            <v>1813.71</v>
          </cell>
          <cell r="W932" t="str">
            <v>Kevan Burns</v>
          </cell>
        </row>
        <row r="933">
          <cell r="A933" t="str">
            <v>E35210</v>
          </cell>
          <cell r="S933">
            <v>16914.05</v>
          </cell>
          <cell r="W933" t="str">
            <v>Kevan Burns</v>
          </cell>
        </row>
        <row r="934">
          <cell r="A934" t="str">
            <v>E35210</v>
          </cell>
          <cell r="S934">
            <v>0</v>
          </cell>
          <cell r="W934" t="str">
            <v>Kevan Burns</v>
          </cell>
        </row>
        <row r="935">
          <cell r="A935" t="str">
            <v>E35210</v>
          </cell>
          <cell r="S935">
            <v>12332.73</v>
          </cell>
          <cell r="W935" t="str">
            <v>Kevan Burns</v>
          </cell>
        </row>
        <row r="936">
          <cell r="A936" t="str">
            <v>E35210</v>
          </cell>
          <cell r="S936">
            <v>1078.1199999999999</v>
          </cell>
          <cell r="W936" t="str">
            <v>Kevan Burns</v>
          </cell>
        </row>
        <row r="937">
          <cell r="A937" t="str">
            <v>E35210</v>
          </cell>
          <cell r="S937">
            <v>43688.26</v>
          </cell>
          <cell r="W937" t="str">
            <v>Kevan Burns</v>
          </cell>
        </row>
        <row r="938">
          <cell r="A938" t="str">
            <v>E35210</v>
          </cell>
          <cell r="S938">
            <v>2315.27</v>
          </cell>
          <cell r="W938" t="str">
            <v>Kevan Burns</v>
          </cell>
        </row>
        <row r="939">
          <cell r="A939" t="str">
            <v>E35210</v>
          </cell>
          <cell r="S939">
            <v>-177.91</v>
          </cell>
          <cell r="W939" t="str">
            <v>Kevan Burns</v>
          </cell>
        </row>
        <row r="940">
          <cell r="A940" t="str">
            <v>E35210</v>
          </cell>
          <cell r="S940">
            <v>-6.5</v>
          </cell>
          <cell r="W940" t="str">
            <v>Kevan Burns</v>
          </cell>
        </row>
        <row r="941">
          <cell r="A941" t="str">
            <v>E35210</v>
          </cell>
          <cell r="S941">
            <v>0</v>
          </cell>
          <cell r="W941" t="str">
            <v>Kevan Burns</v>
          </cell>
        </row>
        <row r="942">
          <cell r="A942" t="str">
            <v>E35210</v>
          </cell>
          <cell r="S942">
            <v>0</v>
          </cell>
          <cell r="W942" t="str">
            <v>Kevan Burns</v>
          </cell>
        </row>
        <row r="943">
          <cell r="A943" t="str">
            <v>E35210</v>
          </cell>
          <cell r="S943">
            <v>1700</v>
          </cell>
          <cell r="W943" t="str">
            <v>Kevan Burns</v>
          </cell>
        </row>
        <row r="944">
          <cell r="A944" t="str">
            <v>E35210</v>
          </cell>
          <cell r="S944">
            <v>4610.38</v>
          </cell>
          <cell r="W944" t="str">
            <v>Kevan Burns</v>
          </cell>
        </row>
        <row r="945">
          <cell r="A945" t="str">
            <v>E35210</v>
          </cell>
          <cell r="S945">
            <v>0</v>
          </cell>
          <cell r="W945" t="str">
            <v>Kevan Burns</v>
          </cell>
        </row>
        <row r="946">
          <cell r="A946" t="str">
            <v>E35211</v>
          </cell>
          <cell r="S946">
            <v>14906.58</v>
          </cell>
          <cell r="W946" t="str">
            <v>Kevan Burns</v>
          </cell>
        </row>
        <row r="947">
          <cell r="A947" t="str">
            <v>E35211</v>
          </cell>
          <cell r="S947">
            <v>24592.59</v>
          </cell>
          <cell r="W947" t="str">
            <v>Kevan Burns</v>
          </cell>
        </row>
        <row r="948">
          <cell r="A948" t="str">
            <v>E35211</v>
          </cell>
          <cell r="S948">
            <v>1709.34</v>
          </cell>
          <cell r="W948" t="str">
            <v>Kevan Burns</v>
          </cell>
        </row>
        <row r="949">
          <cell r="A949" t="str">
            <v>E35211</v>
          </cell>
          <cell r="S949">
            <v>568.9</v>
          </cell>
          <cell r="W949" t="str">
            <v>Kevan Burns</v>
          </cell>
        </row>
        <row r="950">
          <cell r="A950" t="str">
            <v>E35211</v>
          </cell>
          <cell r="S950">
            <v>64674.81</v>
          </cell>
          <cell r="W950" t="str">
            <v>Kevan Burns</v>
          </cell>
        </row>
        <row r="951">
          <cell r="A951" t="str">
            <v>E35211</v>
          </cell>
          <cell r="S951">
            <v>6981.23</v>
          </cell>
          <cell r="W951" t="str">
            <v>Kevan Burns</v>
          </cell>
        </row>
        <row r="952">
          <cell r="A952" t="str">
            <v>E35211</v>
          </cell>
          <cell r="S952">
            <v>1082.1099999999999</v>
          </cell>
          <cell r="W952" t="str">
            <v>Kevan Burns</v>
          </cell>
        </row>
        <row r="953">
          <cell r="A953" t="str">
            <v>E35211</v>
          </cell>
          <cell r="S953">
            <v>43642.66</v>
          </cell>
          <cell r="W953" t="str">
            <v>Kevan Burns</v>
          </cell>
        </row>
        <row r="954">
          <cell r="A954" t="str">
            <v>E35211</v>
          </cell>
          <cell r="S954">
            <v>1333.56</v>
          </cell>
          <cell r="W954" t="str">
            <v>Kevan Burns</v>
          </cell>
        </row>
        <row r="955">
          <cell r="A955" t="str">
            <v>E35211</v>
          </cell>
          <cell r="S955">
            <v>-57.13</v>
          </cell>
          <cell r="W955" t="str">
            <v>Kevan Burns</v>
          </cell>
        </row>
        <row r="956">
          <cell r="A956" t="str">
            <v>E35211</v>
          </cell>
          <cell r="S956">
            <v>0</v>
          </cell>
          <cell r="W956" t="str">
            <v>Kevan Burns</v>
          </cell>
        </row>
        <row r="957">
          <cell r="A957" t="str">
            <v>E35211</v>
          </cell>
          <cell r="S957">
            <v>0</v>
          </cell>
          <cell r="W957" t="str">
            <v>Kevan Burns</v>
          </cell>
        </row>
        <row r="958">
          <cell r="A958" t="str">
            <v>E35211</v>
          </cell>
          <cell r="S958">
            <v>213.6</v>
          </cell>
          <cell r="W958" t="str">
            <v>Kevan Burns</v>
          </cell>
        </row>
        <row r="959">
          <cell r="A959" t="str">
            <v>E35211</v>
          </cell>
          <cell r="S959">
            <v>4105</v>
          </cell>
          <cell r="W959" t="str">
            <v>Kevan Burns</v>
          </cell>
        </row>
        <row r="960">
          <cell r="A960" t="str">
            <v>E35211</v>
          </cell>
          <cell r="S960">
            <v>0</v>
          </cell>
          <cell r="W960" t="str">
            <v>Kevan Burns</v>
          </cell>
        </row>
        <row r="961">
          <cell r="A961" t="str">
            <v>E35211</v>
          </cell>
          <cell r="S961">
            <v>21800.240000000002</v>
          </cell>
          <cell r="W961" t="str">
            <v>Kevan Burns</v>
          </cell>
        </row>
        <row r="962">
          <cell r="A962" t="str">
            <v>E35211</v>
          </cell>
          <cell r="S962">
            <v>10705.07</v>
          </cell>
          <cell r="W962" t="str">
            <v>Kevan Burns</v>
          </cell>
        </row>
        <row r="963">
          <cell r="A963" t="str">
            <v>E35211</v>
          </cell>
          <cell r="S963">
            <v>477.86</v>
          </cell>
          <cell r="W963" t="str">
            <v>Kevan Burns</v>
          </cell>
        </row>
        <row r="964">
          <cell r="A964" t="str">
            <v>E35211</v>
          </cell>
          <cell r="S964">
            <v>70.56</v>
          </cell>
          <cell r="W964" t="str">
            <v>Kevan Burns</v>
          </cell>
        </row>
        <row r="965">
          <cell r="A965" t="str">
            <v>E35211</v>
          </cell>
          <cell r="S965">
            <v>0</v>
          </cell>
          <cell r="W965" t="str">
            <v>Kevan Burns</v>
          </cell>
        </row>
        <row r="966">
          <cell r="A966" t="str">
            <v>E35211</v>
          </cell>
          <cell r="S966">
            <v>0</v>
          </cell>
          <cell r="W966" t="str">
            <v>Kevan Burns</v>
          </cell>
        </row>
        <row r="967">
          <cell r="A967" t="str">
            <v>E35211</v>
          </cell>
          <cell r="S967">
            <v>0</v>
          </cell>
          <cell r="W967" t="str">
            <v>Kevan Burns</v>
          </cell>
        </row>
        <row r="968">
          <cell r="A968" t="str">
            <v>E35211</v>
          </cell>
          <cell r="S968">
            <v>0</v>
          </cell>
          <cell r="W968" t="str">
            <v>Kevan Burns</v>
          </cell>
        </row>
        <row r="969">
          <cell r="A969" t="str">
            <v>E35211</v>
          </cell>
          <cell r="S969">
            <v>1079.3</v>
          </cell>
          <cell r="W969" t="str">
            <v>Kevan Burns</v>
          </cell>
        </row>
        <row r="970">
          <cell r="A970" t="str">
            <v>E35211</v>
          </cell>
          <cell r="S970">
            <v>4871.83</v>
          </cell>
          <cell r="W970" t="str">
            <v>Kevan Burns</v>
          </cell>
        </row>
        <row r="971">
          <cell r="A971" t="str">
            <v>E35211</v>
          </cell>
          <cell r="S971">
            <v>0</v>
          </cell>
          <cell r="W971" t="str">
            <v>Kevan Burns</v>
          </cell>
        </row>
        <row r="972">
          <cell r="A972" t="str">
            <v>E35212</v>
          </cell>
          <cell r="S972">
            <v>77093.81</v>
          </cell>
          <cell r="W972" t="str">
            <v>Kevan Burns</v>
          </cell>
        </row>
        <row r="973">
          <cell r="A973" t="str">
            <v>E35212</v>
          </cell>
          <cell r="S973">
            <v>8425.7099999999991</v>
          </cell>
          <cell r="W973" t="str">
            <v>Kevan Burns</v>
          </cell>
        </row>
        <row r="974">
          <cell r="A974" t="str">
            <v>E35212</v>
          </cell>
          <cell r="S974">
            <v>270.17</v>
          </cell>
          <cell r="W974" t="str">
            <v>Kevan Burns</v>
          </cell>
        </row>
        <row r="975">
          <cell r="A975" t="str">
            <v>E35212</v>
          </cell>
          <cell r="S975">
            <v>108315.83</v>
          </cell>
          <cell r="W975" t="str">
            <v>Kevan Burns</v>
          </cell>
        </row>
        <row r="976">
          <cell r="A976" t="str">
            <v>E35212</v>
          </cell>
          <cell r="S976">
            <v>1823.57</v>
          </cell>
          <cell r="W976" t="str">
            <v>Kevan Burns</v>
          </cell>
        </row>
        <row r="977">
          <cell r="A977" t="str">
            <v>E35212</v>
          </cell>
          <cell r="S977">
            <v>3735.39</v>
          </cell>
          <cell r="W977" t="str">
            <v>Kevan Burns</v>
          </cell>
        </row>
        <row r="978">
          <cell r="A978" t="str">
            <v>E35212</v>
          </cell>
          <cell r="S978">
            <v>-350.86</v>
          </cell>
          <cell r="W978" t="str">
            <v>Kevan Burns</v>
          </cell>
        </row>
        <row r="979">
          <cell r="A979" t="str">
            <v>E35212</v>
          </cell>
          <cell r="S979">
            <v>947.04</v>
          </cell>
          <cell r="W979" t="str">
            <v>Kevan Burns</v>
          </cell>
        </row>
        <row r="980">
          <cell r="A980" t="str">
            <v>E35212</v>
          </cell>
          <cell r="S980">
            <v>3225.54</v>
          </cell>
          <cell r="W980" t="str">
            <v>Kevan Burns</v>
          </cell>
        </row>
        <row r="981">
          <cell r="A981" t="str">
            <v>E35212</v>
          </cell>
          <cell r="S981">
            <v>0</v>
          </cell>
          <cell r="W981" t="str">
            <v>Kevan Burns</v>
          </cell>
        </row>
        <row r="982">
          <cell r="A982" t="str">
            <v>E35212</v>
          </cell>
          <cell r="S982">
            <v>3636.45</v>
          </cell>
          <cell r="W982" t="str">
            <v>Kevan Burns</v>
          </cell>
        </row>
        <row r="983">
          <cell r="A983" t="str">
            <v>E35212</v>
          </cell>
          <cell r="S983">
            <v>0</v>
          </cell>
          <cell r="W983" t="str">
            <v>Kevan Burns</v>
          </cell>
        </row>
        <row r="984">
          <cell r="A984" t="str">
            <v>E35213</v>
          </cell>
          <cell r="S984">
            <v>-33000</v>
          </cell>
          <cell r="W984" t="str">
            <v>Kevan Burns</v>
          </cell>
        </row>
        <row r="985">
          <cell r="A985" t="str">
            <v>E35213</v>
          </cell>
          <cell r="S985">
            <v>45845.96</v>
          </cell>
          <cell r="W985" t="str">
            <v>Kevan Burns</v>
          </cell>
        </row>
        <row r="986">
          <cell r="A986" t="str">
            <v>E35213</v>
          </cell>
          <cell r="S986">
            <v>21791.3</v>
          </cell>
          <cell r="W986" t="str">
            <v>Kevan Burns</v>
          </cell>
        </row>
        <row r="987">
          <cell r="A987" t="str">
            <v>E35213</v>
          </cell>
          <cell r="S987">
            <v>16909.97</v>
          </cell>
          <cell r="W987" t="str">
            <v>Kevan Burns</v>
          </cell>
        </row>
        <row r="988">
          <cell r="A988" t="str">
            <v>E35213</v>
          </cell>
          <cell r="S988">
            <v>13507.82</v>
          </cell>
          <cell r="W988" t="str">
            <v>Kevan Burns</v>
          </cell>
        </row>
        <row r="989">
          <cell r="A989" t="str">
            <v>E35213</v>
          </cell>
          <cell r="S989">
            <v>872.31</v>
          </cell>
          <cell r="W989" t="str">
            <v>Kevan Burns</v>
          </cell>
        </row>
        <row r="990">
          <cell r="A990" t="str">
            <v>E35213</v>
          </cell>
          <cell r="S990">
            <v>7708.95</v>
          </cell>
          <cell r="W990" t="str">
            <v>Kevan Burns</v>
          </cell>
        </row>
        <row r="991">
          <cell r="A991" t="str">
            <v>E35213</v>
          </cell>
          <cell r="S991">
            <v>6236.04</v>
          </cell>
          <cell r="W991" t="str">
            <v>Kevan Burns</v>
          </cell>
        </row>
        <row r="992">
          <cell r="A992" t="str">
            <v>E35213</v>
          </cell>
          <cell r="S992">
            <v>134</v>
          </cell>
          <cell r="W992" t="str">
            <v>Kevan Burns</v>
          </cell>
        </row>
        <row r="993">
          <cell r="A993" t="str">
            <v>E35213</v>
          </cell>
          <cell r="S993">
            <v>0</v>
          </cell>
          <cell r="W993" t="str">
            <v>Kevan Burns</v>
          </cell>
        </row>
        <row r="994">
          <cell r="A994" t="str">
            <v>E35213</v>
          </cell>
          <cell r="S994">
            <v>0</v>
          </cell>
          <cell r="W994" t="str">
            <v>Kevan Burns</v>
          </cell>
        </row>
        <row r="995">
          <cell r="A995" t="str">
            <v>E35213</v>
          </cell>
          <cell r="S995">
            <v>0</v>
          </cell>
          <cell r="W995" t="str">
            <v>Kevan Burns</v>
          </cell>
        </row>
        <row r="996">
          <cell r="A996" t="str">
            <v>E35213</v>
          </cell>
          <cell r="S996">
            <v>-118</v>
          </cell>
          <cell r="W996" t="str">
            <v>Kevan Burns</v>
          </cell>
        </row>
        <row r="997">
          <cell r="A997" t="str">
            <v>E35213</v>
          </cell>
          <cell r="S997">
            <v>0</v>
          </cell>
          <cell r="W997" t="str">
            <v>Kevan Burns</v>
          </cell>
        </row>
        <row r="998">
          <cell r="A998" t="str">
            <v>E35213</v>
          </cell>
          <cell r="S998">
            <v>4009</v>
          </cell>
          <cell r="W998" t="str">
            <v>Kevan Burns</v>
          </cell>
        </row>
        <row r="999">
          <cell r="A999" t="str">
            <v>E35213</v>
          </cell>
          <cell r="S999">
            <v>39600</v>
          </cell>
          <cell r="W999" t="str">
            <v>Kevan Burns</v>
          </cell>
        </row>
        <row r="1000">
          <cell r="A1000" t="str">
            <v>E35213</v>
          </cell>
          <cell r="S1000">
            <v>0</v>
          </cell>
          <cell r="W1000" t="str">
            <v>Kevan Burns</v>
          </cell>
        </row>
        <row r="1001">
          <cell r="A1001" t="str">
            <v>E35213</v>
          </cell>
          <cell r="S1001">
            <v>1774.8</v>
          </cell>
          <cell r="W1001" t="str">
            <v>Kevan Burns</v>
          </cell>
        </row>
        <row r="1002">
          <cell r="A1002" t="str">
            <v>E35213</v>
          </cell>
          <cell r="S1002">
            <v>7418</v>
          </cell>
          <cell r="W1002" t="str">
            <v>Kevan Burns</v>
          </cell>
        </row>
        <row r="1003">
          <cell r="A1003" t="str">
            <v>E35213</v>
          </cell>
          <cell r="S1003">
            <v>44229</v>
          </cell>
          <cell r="W1003" t="str">
            <v>Kevan Burns</v>
          </cell>
        </row>
        <row r="1004">
          <cell r="A1004" t="str">
            <v>E35213</v>
          </cell>
          <cell r="S1004">
            <v>12000</v>
          </cell>
          <cell r="W1004" t="str">
            <v>Kevan Burns</v>
          </cell>
        </row>
        <row r="1005">
          <cell r="A1005" t="str">
            <v>E35213</v>
          </cell>
          <cell r="S1005">
            <v>0</v>
          </cell>
          <cell r="W1005" t="str">
            <v>Kevan Burns</v>
          </cell>
        </row>
        <row r="1006">
          <cell r="A1006" t="str">
            <v>E35215</v>
          </cell>
          <cell r="S1006">
            <v>400</v>
          </cell>
          <cell r="W1006" t="str">
            <v>Kevan Burns</v>
          </cell>
        </row>
        <row r="1007">
          <cell r="A1007" t="str">
            <v>E35215</v>
          </cell>
          <cell r="S1007">
            <v>2174.33</v>
          </cell>
          <cell r="W1007" t="str">
            <v>Kevan Burns</v>
          </cell>
        </row>
        <row r="1008">
          <cell r="A1008" t="str">
            <v>E35215</v>
          </cell>
          <cell r="S1008">
            <v>400.2</v>
          </cell>
          <cell r="W1008" t="str">
            <v>Kevan Burns</v>
          </cell>
        </row>
        <row r="1009">
          <cell r="A1009" t="str">
            <v>E35215</v>
          </cell>
          <cell r="S1009">
            <v>374.85</v>
          </cell>
          <cell r="W1009" t="str">
            <v>Kevan Burns</v>
          </cell>
        </row>
        <row r="1010">
          <cell r="A1010" t="str">
            <v>E35215</v>
          </cell>
          <cell r="S1010">
            <v>226.46</v>
          </cell>
          <cell r="W1010" t="str">
            <v>Kevan Burns</v>
          </cell>
        </row>
        <row r="1011">
          <cell r="A1011" t="str">
            <v>E35215</v>
          </cell>
          <cell r="S1011">
            <v>-504.6</v>
          </cell>
          <cell r="W1011" t="str">
            <v>Kevan Burns</v>
          </cell>
        </row>
        <row r="1012">
          <cell r="A1012" t="str">
            <v>E35215</v>
          </cell>
          <cell r="S1012">
            <v>0</v>
          </cell>
          <cell r="W1012" t="str">
            <v>Kevan Burns</v>
          </cell>
        </row>
        <row r="1013">
          <cell r="A1013" t="str">
            <v>E35215</v>
          </cell>
          <cell r="S1013">
            <v>0</v>
          </cell>
          <cell r="W1013" t="str">
            <v>Kevan Burns</v>
          </cell>
        </row>
        <row r="1014">
          <cell r="A1014" t="str">
            <v>E35216</v>
          </cell>
          <cell r="S1014">
            <v>16878.09</v>
          </cell>
          <cell r="W1014" t="str">
            <v>Kevan Burns</v>
          </cell>
        </row>
        <row r="1015">
          <cell r="A1015" t="str">
            <v>E35216</v>
          </cell>
          <cell r="S1015">
            <v>5500.41</v>
          </cell>
          <cell r="W1015" t="str">
            <v>Kevan Burns</v>
          </cell>
        </row>
        <row r="1016">
          <cell r="A1016" t="str">
            <v>E35216</v>
          </cell>
          <cell r="S1016">
            <v>14349.41</v>
          </cell>
          <cell r="W1016" t="str">
            <v>Kevan Burns</v>
          </cell>
        </row>
        <row r="1017">
          <cell r="A1017" t="str">
            <v>E35216</v>
          </cell>
          <cell r="S1017">
            <v>10</v>
          </cell>
          <cell r="W1017" t="str">
            <v>Kevan Burns</v>
          </cell>
        </row>
        <row r="1018">
          <cell r="A1018" t="str">
            <v>E35216</v>
          </cell>
          <cell r="S1018">
            <v>24.39</v>
          </cell>
          <cell r="W1018" t="str">
            <v>Kevan Burns</v>
          </cell>
        </row>
        <row r="1019">
          <cell r="A1019" t="str">
            <v>E35216</v>
          </cell>
          <cell r="S1019">
            <v>0</v>
          </cell>
          <cell r="W1019" t="str">
            <v>Kevan Burns</v>
          </cell>
        </row>
        <row r="1020">
          <cell r="A1020" t="str">
            <v>E35216</v>
          </cell>
          <cell r="S1020">
            <v>0</v>
          </cell>
          <cell r="W1020" t="str">
            <v>Kevan Burns</v>
          </cell>
        </row>
        <row r="1021">
          <cell r="A1021" t="str">
            <v>E35230</v>
          </cell>
          <cell r="S1021">
            <v>11528.79</v>
          </cell>
          <cell r="W1021" t="str">
            <v>Kevan Burns</v>
          </cell>
        </row>
        <row r="1022">
          <cell r="A1022" t="str">
            <v>E35230</v>
          </cell>
          <cell r="S1022">
            <v>0</v>
          </cell>
          <cell r="W1022" t="str">
            <v>Kevan Burns</v>
          </cell>
        </row>
        <row r="1023">
          <cell r="A1023" t="str">
            <v>E35230</v>
          </cell>
          <cell r="S1023">
            <v>4034.43</v>
          </cell>
          <cell r="W1023" t="str">
            <v>Kevan Burns</v>
          </cell>
        </row>
        <row r="1024">
          <cell r="A1024" t="str">
            <v>E35230</v>
          </cell>
          <cell r="S1024">
            <v>12417.94</v>
          </cell>
          <cell r="W1024" t="str">
            <v>Kevan Burns</v>
          </cell>
        </row>
        <row r="1025">
          <cell r="A1025" t="str">
            <v>E35230</v>
          </cell>
          <cell r="S1025">
            <v>794.29</v>
          </cell>
          <cell r="W1025" t="str">
            <v>Kevan Burns</v>
          </cell>
        </row>
        <row r="1026">
          <cell r="A1026" t="str">
            <v>E35230</v>
          </cell>
          <cell r="S1026">
            <v>14276.09</v>
          </cell>
          <cell r="W1026" t="str">
            <v>Kevan Burns</v>
          </cell>
        </row>
        <row r="1027">
          <cell r="A1027" t="str">
            <v>E35230</v>
          </cell>
          <cell r="S1027">
            <v>241.37</v>
          </cell>
          <cell r="W1027" t="str">
            <v>Kevan Burns</v>
          </cell>
        </row>
        <row r="1028">
          <cell r="A1028" t="str">
            <v>E35230</v>
          </cell>
          <cell r="S1028">
            <v>17336.39</v>
          </cell>
          <cell r="W1028" t="str">
            <v>Kevan Burns</v>
          </cell>
        </row>
        <row r="1029">
          <cell r="A1029" t="str">
            <v>E35230</v>
          </cell>
          <cell r="S1029">
            <v>6987</v>
          </cell>
          <cell r="W1029" t="str">
            <v>Kevan Burns</v>
          </cell>
        </row>
        <row r="1030">
          <cell r="A1030" t="str">
            <v>E35230</v>
          </cell>
          <cell r="S1030">
            <v>120</v>
          </cell>
          <cell r="W1030" t="str">
            <v>Kevan Burns</v>
          </cell>
        </row>
        <row r="1031">
          <cell r="A1031" t="str">
            <v>E35230</v>
          </cell>
          <cell r="S1031">
            <v>0</v>
          </cell>
          <cell r="W1031" t="str">
            <v>Kevan Burns</v>
          </cell>
        </row>
        <row r="1032">
          <cell r="A1032" t="str">
            <v>E35230</v>
          </cell>
          <cell r="S1032">
            <v>29.99</v>
          </cell>
          <cell r="W1032" t="str">
            <v>Kevan Burns</v>
          </cell>
        </row>
        <row r="1033">
          <cell r="A1033" t="str">
            <v>E35230</v>
          </cell>
          <cell r="S1033">
            <v>820.29</v>
          </cell>
          <cell r="W1033" t="str">
            <v>Kevan Burns</v>
          </cell>
        </row>
        <row r="1034">
          <cell r="A1034" t="str">
            <v>E35230</v>
          </cell>
          <cell r="S1034">
            <v>2186.77</v>
          </cell>
          <cell r="W1034" t="str">
            <v>Kevan Burns</v>
          </cell>
        </row>
        <row r="1035">
          <cell r="A1035" t="str">
            <v>E35230</v>
          </cell>
          <cell r="S1035">
            <v>197.83</v>
          </cell>
          <cell r="W1035" t="str">
            <v>Kevan Burns</v>
          </cell>
        </row>
        <row r="1036">
          <cell r="A1036" t="str">
            <v>E35230</v>
          </cell>
          <cell r="S1036">
            <v>0</v>
          </cell>
          <cell r="W1036" t="str">
            <v>Kevan Burns</v>
          </cell>
        </row>
        <row r="1037">
          <cell r="A1037" t="str">
            <v>E35230</v>
          </cell>
          <cell r="S1037">
            <v>177</v>
          </cell>
          <cell r="W1037" t="str">
            <v>Kevan Burns</v>
          </cell>
        </row>
        <row r="1038">
          <cell r="A1038" t="str">
            <v>E35230</v>
          </cell>
          <cell r="S1038">
            <v>84.94</v>
          </cell>
          <cell r="W1038" t="str">
            <v>Kevan Burns</v>
          </cell>
        </row>
        <row r="1039">
          <cell r="A1039" t="str">
            <v>E35230</v>
          </cell>
          <cell r="S1039">
            <v>0</v>
          </cell>
          <cell r="W1039" t="str">
            <v>Kevan Burns</v>
          </cell>
        </row>
        <row r="1040">
          <cell r="A1040" t="str">
            <v>E35230</v>
          </cell>
          <cell r="S1040">
            <v>0</v>
          </cell>
          <cell r="W1040" t="str">
            <v>Kevan Burns</v>
          </cell>
        </row>
        <row r="1041">
          <cell r="A1041" t="str">
            <v>E35230</v>
          </cell>
          <cell r="S1041">
            <v>94668.17</v>
          </cell>
          <cell r="W1041" t="str">
            <v>Kevan Burns</v>
          </cell>
        </row>
        <row r="1042">
          <cell r="A1042" t="str">
            <v>E35230</v>
          </cell>
          <cell r="S1042">
            <v>8270.43</v>
          </cell>
          <cell r="W1042" t="str">
            <v>Kevan Burns</v>
          </cell>
        </row>
        <row r="1043">
          <cell r="A1043" t="str">
            <v>E35230</v>
          </cell>
          <cell r="S1043">
            <v>22020</v>
          </cell>
          <cell r="W1043" t="str">
            <v>Kevan Burns</v>
          </cell>
        </row>
        <row r="1044">
          <cell r="A1044" t="str">
            <v>E35230</v>
          </cell>
          <cell r="S1044">
            <v>-34545.82</v>
          </cell>
          <cell r="W1044" t="str">
            <v>Kevan Burns</v>
          </cell>
        </row>
        <row r="1045">
          <cell r="A1045" t="str">
            <v>E35231</v>
          </cell>
          <cell r="S1045">
            <v>263.95999999999998</v>
          </cell>
          <cell r="W1045" t="str">
            <v>Kevan Burns</v>
          </cell>
        </row>
        <row r="1046">
          <cell r="A1046" t="str">
            <v>E35231</v>
          </cell>
          <cell r="S1046">
            <v>29.95</v>
          </cell>
          <cell r="W1046" t="str">
            <v>Kevan Burns</v>
          </cell>
        </row>
        <row r="1047">
          <cell r="A1047" t="str">
            <v>E35231</v>
          </cell>
          <cell r="S1047">
            <v>527.91999999999996</v>
          </cell>
          <cell r="W1047" t="str">
            <v>Kevan Burns</v>
          </cell>
        </row>
        <row r="1048">
          <cell r="A1048" t="str">
            <v>E35231</v>
          </cell>
          <cell r="S1048">
            <v>527.91999999999996</v>
          </cell>
          <cell r="W1048" t="str">
            <v>Kevan Burns</v>
          </cell>
        </row>
        <row r="1049">
          <cell r="A1049" t="str">
            <v>E35231</v>
          </cell>
          <cell r="S1049">
            <v>263.99</v>
          </cell>
          <cell r="W1049" t="str">
            <v>Kevan Burns</v>
          </cell>
        </row>
        <row r="1050">
          <cell r="A1050" t="str">
            <v>E35231</v>
          </cell>
          <cell r="S1050">
            <v>587.94000000000005</v>
          </cell>
          <cell r="W1050" t="str">
            <v>Kevan Burns</v>
          </cell>
        </row>
        <row r="1051">
          <cell r="A1051" t="str">
            <v>E35231</v>
          </cell>
          <cell r="S1051">
            <v>527.98</v>
          </cell>
          <cell r="W1051" t="str">
            <v>Kevan Burns</v>
          </cell>
        </row>
        <row r="1052">
          <cell r="A1052" t="str">
            <v>E35231</v>
          </cell>
          <cell r="S1052">
            <v>49.52</v>
          </cell>
          <cell r="W1052" t="str">
            <v>Kevan Burns</v>
          </cell>
        </row>
        <row r="1053">
          <cell r="A1053" t="str">
            <v>E35231</v>
          </cell>
          <cell r="S1053">
            <v>-95</v>
          </cell>
          <cell r="W1053" t="str">
            <v>Kevan Burns</v>
          </cell>
        </row>
        <row r="1054">
          <cell r="A1054" t="str">
            <v>E35231</v>
          </cell>
          <cell r="S1054">
            <v>475</v>
          </cell>
          <cell r="W1054" t="str">
            <v>Kevan Burns</v>
          </cell>
        </row>
        <row r="1055">
          <cell r="A1055" t="str">
            <v>E35231</v>
          </cell>
          <cell r="S1055">
            <v>510</v>
          </cell>
          <cell r="W1055" t="str">
            <v>Kevan Burns</v>
          </cell>
        </row>
        <row r="1056">
          <cell r="A1056" t="str">
            <v>E35231</v>
          </cell>
          <cell r="S1056">
            <v>370.74</v>
          </cell>
          <cell r="W1056" t="str">
            <v>Kevan Burns</v>
          </cell>
        </row>
        <row r="1057">
          <cell r="A1057" t="str">
            <v>E35231</v>
          </cell>
          <cell r="S1057">
            <v>478.09</v>
          </cell>
          <cell r="W1057" t="str">
            <v>Kevan Burns</v>
          </cell>
        </row>
        <row r="1058">
          <cell r="A1058" t="str">
            <v>E35232</v>
          </cell>
          <cell r="S1058">
            <v>-5017.34</v>
          </cell>
          <cell r="W1058" t="str">
            <v>Kevan Burns</v>
          </cell>
        </row>
        <row r="1059">
          <cell r="A1059" t="str">
            <v>E35232</v>
          </cell>
          <cell r="S1059">
            <v>5017.34</v>
          </cell>
          <cell r="W1059" t="str">
            <v>Kevan Burns</v>
          </cell>
        </row>
        <row r="1060">
          <cell r="A1060" t="str">
            <v>E35232</v>
          </cell>
          <cell r="S1060">
            <v>0</v>
          </cell>
          <cell r="W1060" t="str">
            <v>Kevan Burns</v>
          </cell>
        </row>
        <row r="1061">
          <cell r="A1061" t="str">
            <v>E35232</v>
          </cell>
          <cell r="S1061">
            <v>0</v>
          </cell>
          <cell r="W1061" t="str">
            <v>Kevan Burns</v>
          </cell>
        </row>
        <row r="1062">
          <cell r="A1062" t="str">
            <v>E35232</v>
          </cell>
          <cell r="S1062">
            <v>0</v>
          </cell>
          <cell r="W1062" t="str">
            <v>Kevan Burns</v>
          </cell>
        </row>
        <row r="1063">
          <cell r="A1063" t="str">
            <v>E35233</v>
          </cell>
          <cell r="S1063">
            <v>-15783.6</v>
          </cell>
          <cell r="W1063" t="str">
            <v>Kevan Burns</v>
          </cell>
        </row>
        <row r="1064">
          <cell r="A1064" t="str">
            <v>E35233</v>
          </cell>
          <cell r="S1064">
            <v>15783.6</v>
          </cell>
          <cell r="W1064" t="str">
            <v>Kevan Burns</v>
          </cell>
        </row>
        <row r="1065">
          <cell r="A1065" t="str">
            <v>E35235</v>
          </cell>
          <cell r="S1065">
            <v>0</v>
          </cell>
          <cell r="W1065" t="str">
            <v>Kevan Burns</v>
          </cell>
        </row>
        <row r="1066">
          <cell r="A1066" t="str">
            <v>E35235</v>
          </cell>
          <cell r="S1066">
            <v>48654</v>
          </cell>
          <cell r="W1066" t="str">
            <v>Kevan Burns</v>
          </cell>
        </row>
        <row r="1067">
          <cell r="A1067" t="str">
            <v>E35240</v>
          </cell>
          <cell r="S1067">
            <v>-56068.800000000003</v>
          </cell>
          <cell r="W1067" t="str">
            <v>Yemi Philips</v>
          </cell>
        </row>
        <row r="1068">
          <cell r="A1068" t="str">
            <v>E35240</v>
          </cell>
          <cell r="S1068">
            <v>0</v>
          </cell>
          <cell r="W1068" t="str">
            <v>Yemi Philips</v>
          </cell>
        </row>
        <row r="1069">
          <cell r="A1069" t="str">
            <v>E35240</v>
          </cell>
          <cell r="S1069">
            <v>16592.66</v>
          </cell>
          <cell r="W1069" t="str">
            <v>Yemi Philips</v>
          </cell>
        </row>
        <row r="1070">
          <cell r="A1070" t="str">
            <v>E35240</v>
          </cell>
          <cell r="S1070">
            <v>1375.72</v>
          </cell>
          <cell r="W1070" t="str">
            <v>Yemi Philips</v>
          </cell>
        </row>
        <row r="1071">
          <cell r="A1071" t="str">
            <v>E35240</v>
          </cell>
          <cell r="S1071">
            <v>3127.17</v>
          </cell>
          <cell r="W1071" t="str">
            <v>Yemi Philips</v>
          </cell>
        </row>
        <row r="1072">
          <cell r="A1072" t="str">
            <v>E35240</v>
          </cell>
          <cell r="S1072">
            <v>-13388.4</v>
          </cell>
          <cell r="W1072" t="str">
            <v>Yemi Philips</v>
          </cell>
        </row>
        <row r="1073">
          <cell r="A1073" t="str">
            <v>E35240</v>
          </cell>
          <cell r="S1073">
            <v>1198.58</v>
          </cell>
          <cell r="W1073" t="str">
            <v>Yemi Philips</v>
          </cell>
        </row>
        <row r="1074">
          <cell r="A1074" t="str">
            <v>E35240</v>
          </cell>
          <cell r="S1074">
            <v>455.49</v>
          </cell>
          <cell r="W1074" t="str">
            <v>Yemi Philips</v>
          </cell>
        </row>
        <row r="1075">
          <cell r="A1075" t="str">
            <v>E35240</v>
          </cell>
          <cell r="S1075">
            <v>20480.400000000001</v>
          </cell>
          <cell r="W1075" t="str">
            <v>Yemi Philips</v>
          </cell>
        </row>
        <row r="1076">
          <cell r="A1076" t="str">
            <v>E35240</v>
          </cell>
          <cell r="S1076">
            <v>0</v>
          </cell>
          <cell r="W1076" t="str">
            <v>Yemi Philips</v>
          </cell>
        </row>
        <row r="1077">
          <cell r="A1077" t="str">
            <v>E35240</v>
          </cell>
          <cell r="S1077">
            <v>0</v>
          </cell>
          <cell r="W1077" t="str">
            <v>Yemi Philips</v>
          </cell>
        </row>
        <row r="1078">
          <cell r="A1078" t="str">
            <v>E35240</v>
          </cell>
          <cell r="S1078">
            <v>211.01</v>
          </cell>
          <cell r="W1078" t="str">
            <v>Yemi Philips</v>
          </cell>
        </row>
        <row r="1079">
          <cell r="A1079" t="str">
            <v>E35240</v>
          </cell>
          <cell r="S1079">
            <v>5010.5200000000004</v>
          </cell>
          <cell r="W1079" t="str">
            <v>Yemi Philips</v>
          </cell>
        </row>
        <row r="1080">
          <cell r="A1080" t="str">
            <v>E35240</v>
          </cell>
          <cell r="S1080">
            <v>0</v>
          </cell>
          <cell r="W1080" t="str">
            <v>Yemi Philips</v>
          </cell>
        </row>
        <row r="1081">
          <cell r="A1081" t="str">
            <v>E35240</v>
          </cell>
          <cell r="S1081">
            <v>0</v>
          </cell>
          <cell r="W1081" t="str">
            <v>Yemi Philips</v>
          </cell>
        </row>
        <row r="1082">
          <cell r="A1082" t="str">
            <v>E35240</v>
          </cell>
          <cell r="S1082">
            <v>0</v>
          </cell>
          <cell r="W1082" t="str">
            <v>Yemi Philips</v>
          </cell>
        </row>
        <row r="1083">
          <cell r="A1083" t="str">
            <v>E35240</v>
          </cell>
          <cell r="S1083">
            <v>2540.6</v>
          </cell>
          <cell r="W1083" t="str">
            <v>Yemi Philips</v>
          </cell>
        </row>
        <row r="1084">
          <cell r="A1084" t="str">
            <v>E35240</v>
          </cell>
          <cell r="S1084">
            <v>1805.88</v>
          </cell>
          <cell r="W1084" t="str">
            <v>Yemi Philips</v>
          </cell>
        </row>
        <row r="1085">
          <cell r="A1085" t="str">
            <v>E35240</v>
          </cell>
          <cell r="S1085">
            <v>3063.04</v>
          </cell>
          <cell r="W1085" t="str">
            <v>Yemi Philips</v>
          </cell>
        </row>
        <row r="1086">
          <cell r="A1086" t="str">
            <v>E35240</v>
          </cell>
          <cell r="S1086">
            <v>10042.959999999999</v>
          </cell>
          <cell r="W1086" t="str">
            <v>Yemi Philips</v>
          </cell>
        </row>
        <row r="1087">
          <cell r="A1087" t="str">
            <v>E35240</v>
          </cell>
          <cell r="S1087">
            <v>0</v>
          </cell>
          <cell r="W1087" t="str">
            <v>Yemi Philips</v>
          </cell>
        </row>
        <row r="1088">
          <cell r="A1088" t="str">
            <v>E35240</v>
          </cell>
          <cell r="S1088">
            <v>1119.99</v>
          </cell>
          <cell r="W1088" t="str">
            <v>Yemi Philips</v>
          </cell>
        </row>
        <row r="1089">
          <cell r="A1089" t="str">
            <v>E35240</v>
          </cell>
          <cell r="S1089">
            <v>0</v>
          </cell>
          <cell r="W1089" t="str">
            <v>Yemi Philips</v>
          </cell>
        </row>
        <row r="1090">
          <cell r="A1090" t="str">
            <v>E35245</v>
          </cell>
          <cell r="S1090">
            <v>-40000</v>
          </cell>
          <cell r="W1090" t="str">
            <v>Yemi Philips</v>
          </cell>
        </row>
        <row r="1091">
          <cell r="A1091" t="str">
            <v>E35245</v>
          </cell>
          <cell r="S1091">
            <v>-126000</v>
          </cell>
          <cell r="W1091" t="str">
            <v>Yemi Philips</v>
          </cell>
        </row>
        <row r="1092">
          <cell r="A1092" t="str">
            <v>E35245</v>
          </cell>
          <cell r="S1092">
            <v>0</v>
          </cell>
          <cell r="W1092" t="str">
            <v>Yemi Philips</v>
          </cell>
        </row>
        <row r="1093">
          <cell r="A1093" t="str">
            <v>E35245</v>
          </cell>
          <cell r="S1093">
            <v>43256.25</v>
          </cell>
          <cell r="W1093" t="str">
            <v>Yemi Philips</v>
          </cell>
        </row>
        <row r="1094">
          <cell r="A1094" t="str">
            <v>E35245</v>
          </cell>
          <cell r="S1094">
            <v>2435.9299999999998</v>
          </cell>
          <cell r="W1094" t="str">
            <v>Yemi Philips</v>
          </cell>
        </row>
        <row r="1095">
          <cell r="A1095" t="str">
            <v>E35245</v>
          </cell>
          <cell r="S1095">
            <v>116.3</v>
          </cell>
          <cell r="W1095" t="str">
            <v>Yemi Philips</v>
          </cell>
        </row>
        <row r="1096">
          <cell r="A1096" t="str">
            <v>E35245</v>
          </cell>
          <cell r="S1096">
            <v>123992.11</v>
          </cell>
          <cell r="W1096" t="str">
            <v>Yemi Philips</v>
          </cell>
        </row>
        <row r="1097">
          <cell r="A1097" t="str">
            <v>E35245</v>
          </cell>
          <cell r="S1097">
            <v>871.72</v>
          </cell>
          <cell r="W1097" t="str">
            <v>Yemi Philips</v>
          </cell>
        </row>
        <row r="1098">
          <cell r="A1098" t="str">
            <v>E35245</v>
          </cell>
          <cell r="S1098">
            <v>1296.8699999999999</v>
          </cell>
          <cell r="W1098" t="str">
            <v>Yemi Philips</v>
          </cell>
        </row>
        <row r="1099">
          <cell r="A1099" t="str">
            <v>E35245</v>
          </cell>
          <cell r="S1099">
            <v>-12967.5</v>
          </cell>
          <cell r="W1099" t="str">
            <v>Yemi Philips</v>
          </cell>
        </row>
        <row r="1100">
          <cell r="A1100" t="str">
            <v>E35245</v>
          </cell>
          <cell r="S1100">
            <v>110772.5</v>
          </cell>
          <cell r="W1100" t="str">
            <v>Yemi Philips</v>
          </cell>
        </row>
        <row r="1101">
          <cell r="A1101" t="str">
            <v>E35245</v>
          </cell>
          <cell r="S1101">
            <v>351.12</v>
          </cell>
          <cell r="W1101" t="str">
            <v>Yemi Philips</v>
          </cell>
        </row>
        <row r="1102">
          <cell r="A1102" t="str">
            <v>E35245</v>
          </cell>
          <cell r="S1102">
            <v>-284.44</v>
          </cell>
          <cell r="W1102" t="str">
            <v>Yemi Philips</v>
          </cell>
        </row>
        <row r="1103">
          <cell r="A1103" t="str">
            <v>E35245</v>
          </cell>
          <cell r="S1103">
            <v>7959.9</v>
          </cell>
          <cell r="W1103" t="str">
            <v>Yemi Philips</v>
          </cell>
        </row>
        <row r="1104">
          <cell r="A1104" t="str">
            <v>E35245</v>
          </cell>
          <cell r="S1104">
            <v>6955.55</v>
          </cell>
          <cell r="W1104" t="str">
            <v>Yemi Philips</v>
          </cell>
        </row>
        <row r="1105">
          <cell r="A1105" t="str">
            <v>E35245</v>
          </cell>
          <cell r="S1105">
            <v>22100.98</v>
          </cell>
          <cell r="W1105" t="str">
            <v>Yemi Philips</v>
          </cell>
        </row>
        <row r="1106">
          <cell r="A1106" t="str">
            <v>E35245</v>
          </cell>
          <cell r="S1106">
            <v>181.28</v>
          </cell>
          <cell r="W1106" t="str">
            <v>Yemi Philips</v>
          </cell>
        </row>
        <row r="1107">
          <cell r="A1107" t="str">
            <v>E35245</v>
          </cell>
          <cell r="S1107">
            <v>0</v>
          </cell>
          <cell r="W1107" t="str">
            <v>Yemi Philips</v>
          </cell>
        </row>
        <row r="1108">
          <cell r="A1108" t="str">
            <v>E35245</v>
          </cell>
          <cell r="S1108">
            <v>-19003.12</v>
          </cell>
          <cell r="W1108" t="str">
            <v>Yemi Philips</v>
          </cell>
        </row>
        <row r="1109">
          <cell r="A1109" t="str">
            <v>E35245</v>
          </cell>
          <cell r="S1109">
            <v>91969</v>
          </cell>
          <cell r="W1109" t="str">
            <v>Yemi Philips</v>
          </cell>
        </row>
        <row r="1110">
          <cell r="A1110" t="str">
            <v>E35245</v>
          </cell>
          <cell r="S1110">
            <v>81</v>
          </cell>
          <cell r="W1110" t="str">
            <v>Yemi Philips</v>
          </cell>
        </row>
        <row r="1111">
          <cell r="A1111" t="str">
            <v>E35245</v>
          </cell>
          <cell r="S1111">
            <v>31.87</v>
          </cell>
          <cell r="W1111" t="str">
            <v>Yemi Philips</v>
          </cell>
        </row>
        <row r="1112">
          <cell r="A1112" t="str">
            <v>E35245</v>
          </cell>
          <cell r="S1112">
            <v>10235.99</v>
          </cell>
          <cell r="W1112" t="str">
            <v>Yemi Philips</v>
          </cell>
        </row>
        <row r="1113">
          <cell r="A1113" t="str">
            <v>E35245</v>
          </cell>
          <cell r="S1113">
            <v>5199.28</v>
          </cell>
          <cell r="W1113" t="str">
            <v>Yemi Philips</v>
          </cell>
        </row>
        <row r="1114">
          <cell r="A1114" t="str">
            <v>E35245</v>
          </cell>
          <cell r="S1114">
            <v>283.8</v>
          </cell>
          <cell r="W1114" t="str">
            <v>Yemi Philips</v>
          </cell>
        </row>
        <row r="1115">
          <cell r="A1115" t="str">
            <v>E35245</v>
          </cell>
          <cell r="S1115">
            <v>0</v>
          </cell>
          <cell r="W1115" t="str">
            <v>Yemi Philips</v>
          </cell>
        </row>
        <row r="1116">
          <cell r="A1116" t="str">
            <v>E35245</v>
          </cell>
          <cell r="S1116">
            <v>42105.7</v>
          </cell>
          <cell r="W1116" t="str">
            <v>Yemi Philips</v>
          </cell>
        </row>
        <row r="1117">
          <cell r="A1117" t="str">
            <v>E35245</v>
          </cell>
          <cell r="S1117">
            <v>59.99</v>
          </cell>
          <cell r="W1117" t="str">
            <v>Yemi Philips</v>
          </cell>
        </row>
        <row r="1118">
          <cell r="A1118" t="str">
            <v>E35245</v>
          </cell>
          <cell r="S1118">
            <v>4042</v>
          </cell>
          <cell r="W1118" t="str">
            <v>Yemi Philips</v>
          </cell>
        </row>
        <row r="1119">
          <cell r="A1119" t="str">
            <v>E35245</v>
          </cell>
          <cell r="S1119">
            <v>25</v>
          </cell>
          <cell r="W1119" t="str">
            <v>Yemi Philips</v>
          </cell>
        </row>
        <row r="1120">
          <cell r="A1120" t="str">
            <v>E35245</v>
          </cell>
          <cell r="S1120">
            <v>79065.210000000006</v>
          </cell>
          <cell r="W1120" t="str">
            <v>Yemi Philips</v>
          </cell>
        </row>
        <row r="1121">
          <cell r="A1121" t="str">
            <v>E35245</v>
          </cell>
          <cell r="S1121">
            <v>5607.5</v>
          </cell>
          <cell r="W1121" t="str">
            <v>Yemi Philips</v>
          </cell>
        </row>
        <row r="1122">
          <cell r="A1122" t="str">
            <v>E35245</v>
          </cell>
          <cell r="S1122">
            <v>14082.32</v>
          </cell>
          <cell r="W1122" t="str">
            <v>Yemi Philips</v>
          </cell>
        </row>
        <row r="1123">
          <cell r="A1123" t="str">
            <v>E35245</v>
          </cell>
          <cell r="S1123">
            <v>49275.12</v>
          </cell>
          <cell r="W1123" t="str">
            <v>Yemi Philips</v>
          </cell>
        </row>
        <row r="1124">
          <cell r="A1124" t="str">
            <v>E35245</v>
          </cell>
          <cell r="S1124">
            <v>0</v>
          </cell>
          <cell r="W1124" t="str">
            <v>Yemi Philips</v>
          </cell>
        </row>
        <row r="1125">
          <cell r="A1125" t="str">
            <v>E35266</v>
          </cell>
          <cell r="S1125">
            <v>0</v>
          </cell>
          <cell r="W1125" t="str">
            <v>Yemi Philips</v>
          </cell>
        </row>
        <row r="1126">
          <cell r="A1126" t="str">
            <v>E35266</v>
          </cell>
          <cell r="S1126">
            <v>124.75</v>
          </cell>
          <cell r="W1126" t="str">
            <v>Yemi Philips</v>
          </cell>
        </row>
        <row r="1127">
          <cell r="A1127" t="str">
            <v>E35266</v>
          </cell>
          <cell r="S1127">
            <v>0</v>
          </cell>
          <cell r="W1127" t="str">
            <v>Yemi Philips</v>
          </cell>
        </row>
        <row r="1128">
          <cell r="A1128" t="str">
            <v>E35266</v>
          </cell>
          <cell r="S1128">
            <v>1596</v>
          </cell>
          <cell r="W1128" t="str">
            <v>Yemi Philips</v>
          </cell>
        </row>
        <row r="1129">
          <cell r="A1129" t="str">
            <v>E35270</v>
          </cell>
          <cell r="S1129">
            <v>0</v>
          </cell>
          <cell r="W1129" t="str">
            <v>Yemi Philips</v>
          </cell>
        </row>
        <row r="1130">
          <cell r="A1130" t="str">
            <v>E35270</v>
          </cell>
          <cell r="S1130">
            <v>-118179.24</v>
          </cell>
          <cell r="W1130" t="str">
            <v>Yemi Philips</v>
          </cell>
        </row>
        <row r="1131">
          <cell r="A1131" t="str">
            <v>E35270</v>
          </cell>
          <cell r="S1131">
            <v>69852.789999999994</v>
          </cell>
          <cell r="W1131" t="str">
            <v>Yemi Philips</v>
          </cell>
        </row>
        <row r="1132">
          <cell r="A1132" t="str">
            <v>E35270</v>
          </cell>
          <cell r="S1132">
            <v>932.96</v>
          </cell>
          <cell r="W1132" t="str">
            <v>Yemi Philips</v>
          </cell>
        </row>
        <row r="1133">
          <cell r="A1133" t="str">
            <v>E35270</v>
          </cell>
          <cell r="S1133">
            <v>166.67</v>
          </cell>
          <cell r="W1133" t="str">
            <v>Yemi Philips</v>
          </cell>
        </row>
        <row r="1134">
          <cell r="A1134" t="str">
            <v>E35270</v>
          </cell>
          <cell r="S1134">
            <v>-13297.11</v>
          </cell>
          <cell r="W1134" t="str">
            <v>Yemi Philips</v>
          </cell>
        </row>
        <row r="1135">
          <cell r="A1135" t="str">
            <v>E35270</v>
          </cell>
          <cell r="S1135">
            <v>4206.3999999999996</v>
          </cell>
          <cell r="W1135" t="str">
            <v>Yemi Philips</v>
          </cell>
        </row>
        <row r="1136">
          <cell r="A1136" t="str">
            <v>E35270</v>
          </cell>
          <cell r="S1136">
            <v>0</v>
          </cell>
          <cell r="W1136" t="str">
            <v>Yemi Philips</v>
          </cell>
        </row>
        <row r="1137">
          <cell r="A1137" t="str">
            <v>E35270</v>
          </cell>
          <cell r="S1137">
            <v>1249.18</v>
          </cell>
          <cell r="W1137" t="str">
            <v>Yemi Philips</v>
          </cell>
        </row>
        <row r="1138">
          <cell r="A1138" t="str">
            <v>E35270</v>
          </cell>
          <cell r="S1138">
            <v>10000</v>
          </cell>
          <cell r="W1138" t="str">
            <v>Yemi Philips</v>
          </cell>
        </row>
        <row r="1139">
          <cell r="A1139" t="str">
            <v>E35270</v>
          </cell>
          <cell r="S1139">
            <v>2226</v>
          </cell>
          <cell r="W1139" t="str">
            <v>Yemi Philips</v>
          </cell>
        </row>
        <row r="1140">
          <cell r="A1140" t="str">
            <v>E35270</v>
          </cell>
          <cell r="S1140">
            <v>0</v>
          </cell>
          <cell r="W1140" t="str">
            <v>Yemi Philips</v>
          </cell>
        </row>
        <row r="1141">
          <cell r="A1141" t="str">
            <v>E35270</v>
          </cell>
          <cell r="S1141">
            <v>0</v>
          </cell>
          <cell r="W1141" t="str">
            <v>Yemi Philips</v>
          </cell>
        </row>
        <row r="1142">
          <cell r="A1142" t="str">
            <v>E35271</v>
          </cell>
          <cell r="S1142">
            <v>50</v>
          </cell>
          <cell r="W1142" t="str">
            <v>Yemi Philips</v>
          </cell>
        </row>
        <row r="1143">
          <cell r="A1143" t="str">
            <v>E35271</v>
          </cell>
          <cell r="S1143">
            <v>50</v>
          </cell>
          <cell r="W1143" t="str">
            <v>Yemi Philips</v>
          </cell>
        </row>
        <row r="1144">
          <cell r="A1144" t="str">
            <v>E35320</v>
          </cell>
          <cell r="S1144">
            <v>0</v>
          </cell>
          <cell r="W1144" t="str">
            <v>Yemi Philips</v>
          </cell>
        </row>
        <row r="1145">
          <cell r="A1145" t="str">
            <v>E35330</v>
          </cell>
          <cell r="S1145">
            <v>-8143.5</v>
          </cell>
          <cell r="W1145" t="str">
            <v>Yemi Philips</v>
          </cell>
        </row>
        <row r="1146">
          <cell r="A1146" t="str">
            <v>E35330</v>
          </cell>
          <cell r="S1146">
            <v>48154.9</v>
          </cell>
          <cell r="W1146" t="str">
            <v>Yemi Philips</v>
          </cell>
        </row>
        <row r="1147">
          <cell r="A1147" t="str">
            <v>E35330</v>
          </cell>
          <cell r="S1147">
            <v>-417.12</v>
          </cell>
          <cell r="W1147" t="str">
            <v>Yemi Philips</v>
          </cell>
        </row>
        <row r="1148">
          <cell r="A1148" t="str">
            <v>E35330</v>
          </cell>
          <cell r="S1148">
            <v>768.1</v>
          </cell>
          <cell r="W1148" t="str">
            <v>Yemi Philips</v>
          </cell>
        </row>
        <row r="1149">
          <cell r="A1149" t="str">
            <v>E35330</v>
          </cell>
          <cell r="S1149">
            <v>19787.18</v>
          </cell>
          <cell r="W1149" t="str">
            <v>Yemi Philips</v>
          </cell>
        </row>
        <row r="1150">
          <cell r="A1150" t="str">
            <v>E35330</v>
          </cell>
          <cell r="S1150">
            <v>467.52</v>
          </cell>
          <cell r="W1150" t="str">
            <v>Yemi Philips</v>
          </cell>
        </row>
        <row r="1151">
          <cell r="A1151" t="str">
            <v>E35330</v>
          </cell>
          <cell r="S1151">
            <v>25504.71</v>
          </cell>
          <cell r="W1151" t="str">
            <v>Yemi Philips</v>
          </cell>
        </row>
        <row r="1152">
          <cell r="A1152" t="str">
            <v>E35330</v>
          </cell>
          <cell r="S1152">
            <v>680.25</v>
          </cell>
          <cell r="W1152" t="str">
            <v>Yemi Philips</v>
          </cell>
        </row>
        <row r="1153">
          <cell r="A1153" t="str">
            <v>E35330</v>
          </cell>
          <cell r="S1153">
            <v>1508.7</v>
          </cell>
          <cell r="W1153" t="str">
            <v>Yemi Philips</v>
          </cell>
        </row>
        <row r="1154">
          <cell r="A1154" t="str">
            <v>E35330</v>
          </cell>
          <cell r="S1154">
            <v>225090.14</v>
          </cell>
          <cell r="W1154" t="str">
            <v>Yemi Philips</v>
          </cell>
        </row>
        <row r="1155">
          <cell r="A1155" t="str">
            <v>E35330</v>
          </cell>
          <cell r="S1155">
            <v>8703.56</v>
          </cell>
          <cell r="W1155" t="str">
            <v>Yemi Philips</v>
          </cell>
        </row>
        <row r="1156">
          <cell r="A1156" t="str">
            <v>E35330</v>
          </cell>
          <cell r="S1156">
            <v>3371.2</v>
          </cell>
          <cell r="W1156" t="str">
            <v>Yemi Philips</v>
          </cell>
        </row>
        <row r="1157">
          <cell r="A1157" t="str">
            <v>E35330</v>
          </cell>
          <cell r="S1157">
            <v>139378.46</v>
          </cell>
          <cell r="W1157" t="str">
            <v>Yemi Philips</v>
          </cell>
        </row>
        <row r="1158">
          <cell r="A1158" t="str">
            <v>E35330</v>
          </cell>
          <cell r="S1158">
            <v>-535.13</v>
          </cell>
          <cell r="W1158" t="str">
            <v>Yemi Philips</v>
          </cell>
        </row>
        <row r="1159">
          <cell r="A1159" t="str">
            <v>E35330</v>
          </cell>
          <cell r="S1159">
            <v>796.46</v>
          </cell>
          <cell r="W1159" t="str">
            <v>Yemi Philips</v>
          </cell>
        </row>
        <row r="1160">
          <cell r="A1160" t="str">
            <v>E35330</v>
          </cell>
          <cell r="S1160">
            <v>162806.85999999999</v>
          </cell>
          <cell r="W1160" t="str">
            <v>Yemi Philips</v>
          </cell>
        </row>
        <row r="1161">
          <cell r="A1161" t="str">
            <v>E35330</v>
          </cell>
          <cell r="S1161">
            <v>1972.25</v>
          </cell>
          <cell r="W1161" t="str">
            <v>Yemi Philips</v>
          </cell>
        </row>
        <row r="1162">
          <cell r="A1162" t="str">
            <v>E35330</v>
          </cell>
          <cell r="S1162">
            <v>-932.04</v>
          </cell>
          <cell r="W1162" t="str">
            <v>Yemi Philips</v>
          </cell>
        </row>
        <row r="1163">
          <cell r="A1163" t="str">
            <v>E35330</v>
          </cell>
          <cell r="S1163">
            <v>4936.33</v>
          </cell>
          <cell r="W1163" t="str">
            <v>Yemi Philips</v>
          </cell>
        </row>
        <row r="1164">
          <cell r="A1164" t="str">
            <v>E35330</v>
          </cell>
          <cell r="S1164">
            <v>6970.36</v>
          </cell>
          <cell r="W1164" t="str">
            <v>Yemi Philips</v>
          </cell>
        </row>
        <row r="1165">
          <cell r="A1165" t="str">
            <v>E35330</v>
          </cell>
          <cell r="S1165">
            <v>112.74</v>
          </cell>
          <cell r="W1165" t="str">
            <v>Yemi Philips</v>
          </cell>
        </row>
        <row r="1166">
          <cell r="A1166" t="str">
            <v>E35330</v>
          </cell>
          <cell r="S1166">
            <v>8586.5300000000007</v>
          </cell>
          <cell r="W1166" t="str">
            <v>Yemi Philips</v>
          </cell>
        </row>
        <row r="1167">
          <cell r="A1167" t="str">
            <v>E35330</v>
          </cell>
          <cell r="S1167">
            <v>0</v>
          </cell>
          <cell r="W1167" t="str">
            <v>Yemi Philips</v>
          </cell>
        </row>
        <row r="1168">
          <cell r="A1168" t="str">
            <v>E35330</v>
          </cell>
          <cell r="S1168">
            <v>105.5</v>
          </cell>
          <cell r="W1168" t="str">
            <v>Yemi Philips</v>
          </cell>
        </row>
        <row r="1169">
          <cell r="A1169" t="str">
            <v>E35330</v>
          </cell>
          <cell r="S1169">
            <v>914.4</v>
          </cell>
          <cell r="W1169" t="str">
            <v>Yemi Philips</v>
          </cell>
        </row>
        <row r="1170">
          <cell r="A1170" t="str">
            <v>E35330</v>
          </cell>
          <cell r="S1170">
            <v>78316.78</v>
          </cell>
          <cell r="W1170" t="str">
            <v>Yemi Philips</v>
          </cell>
        </row>
        <row r="1171">
          <cell r="A1171" t="str">
            <v>E35330</v>
          </cell>
          <cell r="S1171">
            <v>720.6</v>
          </cell>
          <cell r="W1171" t="str">
            <v>Yemi Philips</v>
          </cell>
        </row>
        <row r="1172">
          <cell r="A1172" t="str">
            <v>E35330</v>
          </cell>
          <cell r="S1172">
            <v>1046.92</v>
          </cell>
          <cell r="W1172" t="str">
            <v>Yemi Philips</v>
          </cell>
        </row>
        <row r="1173">
          <cell r="A1173" t="str">
            <v>E35330</v>
          </cell>
          <cell r="S1173">
            <v>119385.31</v>
          </cell>
          <cell r="W1173" t="str">
            <v>Yemi Philips</v>
          </cell>
        </row>
        <row r="1174">
          <cell r="A1174" t="str">
            <v>E35330</v>
          </cell>
          <cell r="S1174">
            <v>2870.28</v>
          </cell>
          <cell r="W1174" t="str">
            <v>Yemi Philips</v>
          </cell>
        </row>
        <row r="1175">
          <cell r="A1175" t="str">
            <v>E35330</v>
          </cell>
          <cell r="S1175">
            <v>0</v>
          </cell>
          <cell r="W1175" t="str">
            <v>Yemi Philips</v>
          </cell>
        </row>
        <row r="1176">
          <cell r="A1176" t="str">
            <v>E35330</v>
          </cell>
          <cell r="S1176">
            <v>114272.89</v>
          </cell>
          <cell r="W1176" t="str">
            <v>Yemi Philips</v>
          </cell>
        </row>
        <row r="1177">
          <cell r="A1177" t="str">
            <v>E35330</v>
          </cell>
          <cell r="S1177">
            <v>-1585.36</v>
          </cell>
          <cell r="W1177" t="str">
            <v>Yemi Philips</v>
          </cell>
        </row>
        <row r="1178">
          <cell r="A1178" t="str">
            <v>E35330</v>
          </cell>
          <cell r="S1178">
            <v>0</v>
          </cell>
          <cell r="W1178" t="str">
            <v>Yemi Philips</v>
          </cell>
        </row>
        <row r="1179">
          <cell r="A1179" t="str">
            <v>E35330</v>
          </cell>
          <cell r="S1179">
            <v>5266.6</v>
          </cell>
          <cell r="W1179" t="str">
            <v>Yemi Philips</v>
          </cell>
        </row>
        <row r="1180">
          <cell r="A1180" t="str">
            <v>E35330</v>
          </cell>
          <cell r="S1180">
            <v>0</v>
          </cell>
          <cell r="W1180" t="str">
            <v>Yemi Philips</v>
          </cell>
        </row>
        <row r="1181">
          <cell r="A1181" t="str">
            <v>E35330</v>
          </cell>
          <cell r="S1181">
            <v>8348.7099999999991</v>
          </cell>
          <cell r="W1181" t="str">
            <v>Yemi Philips</v>
          </cell>
        </row>
        <row r="1182">
          <cell r="A1182" t="str">
            <v>E35330</v>
          </cell>
          <cell r="S1182">
            <v>0</v>
          </cell>
          <cell r="W1182" t="str">
            <v>Yemi Philips</v>
          </cell>
        </row>
        <row r="1183">
          <cell r="A1183" t="str">
            <v>E35330</v>
          </cell>
          <cell r="S1183">
            <v>0</v>
          </cell>
          <cell r="W1183" t="str">
            <v>Yemi Philips</v>
          </cell>
        </row>
        <row r="1184">
          <cell r="A1184" t="str">
            <v>E35330</v>
          </cell>
          <cell r="S1184">
            <v>14.88</v>
          </cell>
          <cell r="W1184" t="str">
            <v>Yemi Philips</v>
          </cell>
        </row>
        <row r="1185">
          <cell r="A1185" t="str">
            <v>E35330</v>
          </cell>
          <cell r="S1185">
            <v>0</v>
          </cell>
          <cell r="W1185" t="str">
            <v>Yemi Philips</v>
          </cell>
        </row>
        <row r="1186">
          <cell r="A1186" t="str">
            <v>E35330</v>
          </cell>
          <cell r="S1186">
            <v>65117.64</v>
          </cell>
          <cell r="W1186" t="str">
            <v>Yemi Philips</v>
          </cell>
        </row>
        <row r="1187">
          <cell r="A1187" t="str">
            <v>E35330</v>
          </cell>
          <cell r="S1187">
            <v>0</v>
          </cell>
          <cell r="W1187" t="str">
            <v>Yemi Philips</v>
          </cell>
        </row>
        <row r="1188">
          <cell r="A1188" t="str">
            <v>E35330</v>
          </cell>
          <cell r="S1188">
            <v>815335.21</v>
          </cell>
          <cell r="W1188" t="str">
            <v>Yemi Philips</v>
          </cell>
        </row>
        <row r="1189">
          <cell r="A1189" t="str">
            <v>E35330</v>
          </cell>
          <cell r="S1189">
            <v>0</v>
          </cell>
          <cell r="W1189" t="str">
            <v>Yemi Philips</v>
          </cell>
        </row>
        <row r="1190">
          <cell r="A1190" t="str">
            <v>E35330</v>
          </cell>
          <cell r="S1190">
            <v>140524.42000000001</v>
          </cell>
          <cell r="W1190" t="str">
            <v>Yemi Philips</v>
          </cell>
        </row>
        <row r="1191">
          <cell r="A1191" t="str">
            <v>E35330</v>
          </cell>
          <cell r="S1191">
            <v>76997.08</v>
          </cell>
          <cell r="W1191" t="str">
            <v>Yemi Philips</v>
          </cell>
        </row>
        <row r="1192">
          <cell r="A1192" t="str">
            <v>E35330</v>
          </cell>
          <cell r="S1192">
            <v>0</v>
          </cell>
          <cell r="W1192" t="str">
            <v>Yemi Philips</v>
          </cell>
        </row>
        <row r="1193">
          <cell r="A1193" t="str">
            <v>E35330</v>
          </cell>
          <cell r="S1193">
            <v>0</v>
          </cell>
          <cell r="W1193" t="str">
            <v>Yemi Philips</v>
          </cell>
        </row>
        <row r="1194">
          <cell r="A1194" t="str">
            <v>E35330</v>
          </cell>
          <cell r="S1194">
            <v>0</v>
          </cell>
          <cell r="W1194" t="str">
            <v>Yemi Philips</v>
          </cell>
        </row>
        <row r="1195">
          <cell r="A1195" t="str">
            <v>E35400</v>
          </cell>
          <cell r="S1195">
            <v>41761.410000000003</v>
          </cell>
          <cell r="W1195" t="str">
            <v>Kevan Burns</v>
          </cell>
        </row>
        <row r="1196">
          <cell r="A1196" t="str">
            <v>E35400</v>
          </cell>
          <cell r="S1196">
            <v>-1422.4</v>
          </cell>
          <cell r="W1196" t="str">
            <v>Kevan Burns</v>
          </cell>
        </row>
        <row r="1197">
          <cell r="A1197" t="str">
            <v>E35400</v>
          </cell>
          <cell r="S1197">
            <v>88.31</v>
          </cell>
          <cell r="W1197" t="str">
            <v>Kevan Burns</v>
          </cell>
        </row>
        <row r="1198">
          <cell r="A1198" t="str">
            <v>E35400</v>
          </cell>
          <cell r="S1198">
            <v>675.27</v>
          </cell>
          <cell r="W1198" t="str">
            <v>Kevan Burns</v>
          </cell>
        </row>
        <row r="1199">
          <cell r="A1199" t="str">
            <v>E35400</v>
          </cell>
          <cell r="S1199">
            <v>6747.78</v>
          </cell>
          <cell r="W1199" t="str">
            <v>Kevan Burns</v>
          </cell>
        </row>
        <row r="1200">
          <cell r="A1200" t="str">
            <v>E35400</v>
          </cell>
          <cell r="S1200">
            <v>413.36</v>
          </cell>
          <cell r="W1200" t="str">
            <v>Kevan Burns</v>
          </cell>
        </row>
        <row r="1201">
          <cell r="A1201" t="str">
            <v>E35400</v>
          </cell>
          <cell r="S1201">
            <v>341.34</v>
          </cell>
          <cell r="W1201" t="str">
            <v>Kevan Burns</v>
          </cell>
        </row>
        <row r="1202">
          <cell r="A1202" t="str">
            <v>E35400</v>
          </cell>
          <cell r="S1202">
            <v>-82.7</v>
          </cell>
          <cell r="W1202" t="str">
            <v>Kevan Burns</v>
          </cell>
        </row>
        <row r="1203">
          <cell r="A1203" t="str">
            <v>E35400</v>
          </cell>
          <cell r="S1203">
            <v>282.52</v>
          </cell>
          <cell r="W1203" t="str">
            <v>Kevan Burns</v>
          </cell>
        </row>
        <row r="1204">
          <cell r="A1204" t="str">
            <v>E35400</v>
          </cell>
          <cell r="S1204">
            <v>0</v>
          </cell>
          <cell r="W1204" t="str">
            <v>Kevan Burns</v>
          </cell>
        </row>
        <row r="1205">
          <cell r="A1205" t="str">
            <v>E35400</v>
          </cell>
          <cell r="S1205">
            <v>0</v>
          </cell>
          <cell r="W1205" t="str">
            <v>Kevan Burns</v>
          </cell>
        </row>
        <row r="1206">
          <cell r="A1206" t="str">
            <v>E35400</v>
          </cell>
          <cell r="S1206">
            <v>-500</v>
          </cell>
          <cell r="W1206" t="str">
            <v>Kevan Burns</v>
          </cell>
        </row>
        <row r="1207">
          <cell r="A1207" t="str">
            <v>E35410</v>
          </cell>
          <cell r="S1207">
            <v>10968</v>
          </cell>
          <cell r="W1207" t="str">
            <v>Yemi Philips</v>
          </cell>
        </row>
        <row r="1208">
          <cell r="A1208" t="str">
            <v>E35420</v>
          </cell>
          <cell r="S1208">
            <v>15159.76</v>
          </cell>
          <cell r="W1208" t="str">
            <v>Kevan Burns</v>
          </cell>
        </row>
        <row r="1209">
          <cell r="A1209" t="str">
            <v>E35420</v>
          </cell>
          <cell r="S1209">
            <v>-1391.18</v>
          </cell>
          <cell r="W1209" t="str">
            <v>Kevan Burns</v>
          </cell>
        </row>
        <row r="1210">
          <cell r="A1210" t="str">
            <v>E35420</v>
          </cell>
          <cell r="S1210">
            <v>28288.7</v>
          </cell>
          <cell r="W1210" t="str">
            <v>Kevan Burns</v>
          </cell>
        </row>
        <row r="1211">
          <cell r="A1211" t="str">
            <v>E35420</v>
          </cell>
          <cell r="S1211">
            <v>12289.84</v>
          </cell>
          <cell r="W1211" t="str">
            <v>Kevan Burns</v>
          </cell>
        </row>
        <row r="1212">
          <cell r="A1212" t="str">
            <v>E35420</v>
          </cell>
          <cell r="S1212">
            <v>7713.3</v>
          </cell>
          <cell r="W1212" t="str">
            <v>Kevan Burns</v>
          </cell>
        </row>
        <row r="1213">
          <cell r="A1213" t="str">
            <v>E35420</v>
          </cell>
          <cell r="S1213">
            <v>4327.1099999999997</v>
          </cell>
          <cell r="W1213" t="str">
            <v>Kevan Burns</v>
          </cell>
        </row>
        <row r="1214">
          <cell r="A1214" t="str">
            <v>E35420</v>
          </cell>
          <cell r="S1214">
            <v>209.08</v>
          </cell>
          <cell r="W1214" t="str">
            <v>Kevan Burns</v>
          </cell>
        </row>
        <row r="1215">
          <cell r="A1215" t="str">
            <v>E35420</v>
          </cell>
          <cell r="S1215">
            <v>540.16999999999996</v>
          </cell>
          <cell r="W1215" t="str">
            <v>Kevan Burns</v>
          </cell>
        </row>
        <row r="1216">
          <cell r="A1216" t="str">
            <v>E35420</v>
          </cell>
          <cell r="S1216">
            <v>0</v>
          </cell>
          <cell r="W1216" t="str">
            <v>Kevan Burns</v>
          </cell>
        </row>
        <row r="1217">
          <cell r="A1217" t="str">
            <v>E35420</v>
          </cell>
          <cell r="S1217">
            <v>-368</v>
          </cell>
          <cell r="W1217" t="str">
            <v>Kevan Burns</v>
          </cell>
        </row>
        <row r="1218">
          <cell r="A1218" t="str">
            <v>E35420</v>
          </cell>
          <cell r="S1218">
            <v>178.5</v>
          </cell>
          <cell r="W1218" t="str">
            <v>Kevan Burns</v>
          </cell>
        </row>
        <row r="1219">
          <cell r="A1219" t="str">
            <v>E35420</v>
          </cell>
          <cell r="S1219">
            <v>0</v>
          </cell>
          <cell r="W1219" t="str">
            <v>Kevan Burns</v>
          </cell>
        </row>
        <row r="1220">
          <cell r="A1220" t="str">
            <v>E35420</v>
          </cell>
          <cell r="S1220">
            <v>0</v>
          </cell>
          <cell r="W1220" t="str">
            <v>Kevan Burns</v>
          </cell>
        </row>
        <row r="1221">
          <cell r="A1221" t="str">
            <v>E35420</v>
          </cell>
          <cell r="S1221">
            <v>0</v>
          </cell>
          <cell r="W1221" t="str">
            <v>Kevan Burns</v>
          </cell>
        </row>
        <row r="1222">
          <cell r="A1222" t="str">
            <v>E35420</v>
          </cell>
          <cell r="S1222">
            <v>820</v>
          </cell>
          <cell r="W1222" t="str">
            <v>Kevan Burns</v>
          </cell>
        </row>
        <row r="1223">
          <cell r="A1223" t="str">
            <v>E35420</v>
          </cell>
          <cell r="S1223">
            <v>0</v>
          </cell>
          <cell r="W1223" t="str">
            <v>Kevan Burns</v>
          </cell>
        </row>
        <row r="1224">
          <cell r="A1224" t="str">
            <v>E35420</v>
          </cell>
          <cell r="S1224">
            <v>0</v>
          </cell>
          <cell r="W1224" t="str">
            <v>Kevan Burns</v>
          </cell>
        </row>
        <row r="1225">
          <cell r="A1225" t="str">
            <v>E35421</v>
          </cell>
          <cell r="S1225">
            <v>20321.88</v>
          </cell>
          <cell r="W1225" t="str">
            <v>Kevan Burns</v>
          </cell>
        </row>
        <row r="1226">
          <cell r="A1226" t="str">
            <v>E35421</v>
          </cell>
          <cell r="S1226">
            <v>14490.12</v>
          </cell>
          <cell r="W1226" t="str">
            <v>Kevan Burns</v>
          </cell>
        </row>
        <row r="1227">
          <cell r="A1227" t="str">
            <v>E35421</v>
          </cell>
          <cell r="S1227">
            <v>43322.23</v>
          </cell>
          <cell r="W1227" t="str">
            <v>Kevan Burns</v>
          </cell>
        </row>
        <row r="1228">
          <cell r="A1228" t="str">
            <v>E35421</v>
          </cell>
          <cell r="S1228">
            <v>242.09</v>
          </cell>
          <cell r="W1228" t="str">
            <v>Kevan Burns</v>
          </cell>
        </row>
        <row r="1229">
          <cell r="A1229" t="str">
            <v>E35421</v>
          </cell>
          <cell r="S1229">
            <v>116.98</v>
          </cell>
          <cell r="W1229" t="str">
            <v>Kevan Burns</v>
          </cell>
        </row>
        <row r="1230">
          <cell r="A1230" t="str">
            <v>E35421</v>
          </cell>
          <cell r="S1230">
            <v>6704.25</v>
          </cell>
          <cell r="W1230" t="str">
            <v>Kevan Burns</v>
          </cell>
        </row>
        <row r="1231">
          <cell r="A1231" t="str">
            <v>E35421</v>
          </cell>
          <cell r="S1231">
            <v>-20</v>
          </cell>
          <cell r="W1231" t="str">
            <v>Kevan Burns</v>
          </cell>
        </row>
        <row r="1232">
          <cell r="A1232" t="str">
            <v>E35421</v>
          </cell>
          <cell r="S1232">
            <v>0</v>
          </cell>
          <cell r="W1232" t="str">
            <v>Kevan Burns</v>
          </cell>
        </row>
        <row r="1233">
          <cell r="A1233" t="str">
            <v>E35421</v>
          </cell>
          <cell r="S1233">
            <v>0</v>
          </cell>
          <cell r="W1233" t="str">
            <v>Kevan Burns</v>
          </cell>
        </row>
        <row r="1234">
          <cell r="A1234" t="str">
            <v>E35421</v>
          </cell>
          <cell r="S1234">
            <v>0</v>
          </cell>
          <cell r="W1234" t="str">
            <v>Kevan Burns</v>
          </cell>
        </row>
        <row r="1235">
          <cell r="A1235" t="str">
            <v>E35425</v>
          </cell>
          <cell r="S1235">
            <v>14978.9</v>
          </cell>
          <cell r="W1235" t="str">
            <v>Yemi Philips</v>
          </cell>
        </row>
        <row r="1236">
          <cell r="A1236" t="str">
            <v>E35425</v>
          </cell>
          <cell r="S1236">
            <v>-259.73</v>
          </cell>
          <cell r="W1236" t="str">
            <v>Yemi Philips</v>
          </cell>
        </row>
        <row r="1237">
          <cell r="A1237" t="str">
            <v>E35425</v>
          </cell>
          <cell r="S1237">
            <v>3019.08</v>
          </cell>
          <cell r="W1237" t="str">
            <v>Yemi Philips</v>
          </cell>
        </row>
        <row r="1238">
          <cell r="A1238" t="str">
            <v>E35425</v>
          </cell>
          <cell r="S1238">
            <v>95.2</v>
          </cell>
          <cell r="W1238" t="str">
            <v>Yemi Philips</v>
          </cell>
        </row>
        <row r="1239">
          <cell r="A1239" t="str">
            <v>E35427</v>
          </cell>
          <cell r="S1239">
            <v>5560</v>
          </cell>
          <cell r="W1239" t="str">
            <v>Kevan Burns</v>
          </cell>
        </row>
        <row r="1240">
          <cell r="A1240" t="str">
            <v>E35427</v>
          </cell>
          <cell r="S1240">
            <v>2160</v>
          </cell>
          <cell r="W1240" t="str">
            <v>Kevan Burns</v>
          </cell>
        </row>
        <row r="1241">
          <cell r="A1241" t="str">
            <v>E35427</v>
          </cell>
          <cell r="S1241">
            <v>418.91</v>
          </cell>
          <cell r="W1241" t="str">
            <v>Kevan Burns</v>
          </cell>
        </row>
        <row r="1242">
          <cell r="A1242" t="str">
            <v>E35427</v>
          </cell>
          <cell r="S1242">
            <v>-341</v>
          </cell>
          <cell r="W1242" t="str">
            <v>Kevan Burns</v>
          </cell>
        </row>
        <row r="1243">
          <cell r="A1243" t="str">
            <v>E35427</v>
          </cell>
          <cell r="S1243">
            <v>0</v>
          </cell>
          <cell r="W1243" t="str">
            <v>Kevan Burns</v>
          </cell>
        </row>
        <row r="1244">
          <cell r="A1244" t="str">
            <v>E35427</v>
          </cell>
          <cell r="S1244">
            <v>0</v>
          </cell>
          <cell r="W1244" t="str">
            <v>Kevan Burns</v>
          </cell>
        </row>
        <row r="1245">
          <cell r="A1245" t="str">
            <v>E35427</v>
          </cell>
          <cell r="S1245">
            <v>597</v>
          </cell>
          <cell r="W1245" t="str">
            <v>Kevan Burns</v>
          </cell>
        </row>
        <row r="1246">
          <cell r="A1246" t="str">
            <v>E35430</v>
          </cell>
          <cell r="S1246">
            <v>14906.58</v>
          </cell>
          <cell r="W1246" t="str">
            <v>Kevan Burns</v>
          </cell>
        </row>
        <row r="1247">
          <cell r="A1247" t="str">
            <v>E35430</v>
          </cell>
          <cell r="S1247">
            <v>25906.26</v>
          </cell>
          <cell r="W1247" t="str">
            <v>Kevan Burns</v>
          </cell>
        </row>
        <row r="1248">
          <cell r="A1248" t="str">
            <v>E35430</v>
          </cell>
          <cell r="S1248">
            <v>-2222.19</v>
          </cell>
          <cell r="W1248" t="str">
            <v>Kevan Burns</v>
          </cell>
        </row>
        <row r="1249">
          <cell r="A1249" t="str">
            <v>E35430</v>
          </cell>
          <cell r="S1249">
            <v>29941.29</v>
          </cell>
          <cell r="W1249" t="str">
            <v>Kevan Burns</v>
          </cell>
        </row>
        <row r="1250">
          <cell r="A1250" t="str">
            <v>E35430</v>
          </cell>
          <cell r="S1250">
            <v>-95</v>
          </cell>
          <cell r="W1250" t="str">
            <v>Kevan Burns</v>
          </cell>
        </row>
        <row r="1251">
          <cell r="A1251" t="str">
            <v>E35430</v>
          </cell>
          <cell r="S1251">
            <v>0</v>
          </cell>
          <cell r="W1251" t="str">
            <v>Kevan Burns</v>
          </cell>
        </row>
        <row r="1252">
          <cell r="A1252" t="str">
            <v>E35431</v>
          </cell>
          <cell r="S1252">
            <v>0</v>
          </cell>
          <cell r="W1252" t="str">
            <v>Kevan Burns</v>
          </cell>
        </row>
        <row r="1253">
          <cell r="A1253" t="str">
            <v>E35431</v>
          </cell>
          <cell r="S1253">
            <v>17378.04</v>
          </cell>
          <cell r="W1253" t="str">
            <v>Kevan Burns</v>
          </cell>
        </row>
        <row r="1254">
          <cell r="A1254" t="str">
            <v>E35431</v>
          </cell>
          <cell r="S1254">
            <v>0</v>
          </cell>
          <cell r="W1254" t="str">
            <v>Kevan Burns</v>
          </cell>
        </row>
        <row r="1255">
          <cell r="A1255" t="str">
            <v>E35431</v>
          </cell>
          <cell r="S1255">
            <v>0</v>
          </cell>
          <cell r="W1255" t="str">
            <v>Kevan Burns</v>
          </cell>
        </row>
        <row r="1256">
          <cell r="A1256" t="str">
            <v>E35431</v>
          </cell>
          <cell r="S1256">
            <v>13306.2</v>
          </cell>
          <cell r="W1256" t="str">
            <v>Kevan Burns</v>
          </cell>
        </row>
        <row r="1257">
          <cell r="A1257" t="str">
            <v>E35431</v>
          </cell>
          <cell r="S1257">
            <v>1019.21</v>
          </cell>
          <cell r="W1257" t="str">
            <v>Kevan Burns</v>
          </cell>
        </row>
        <row r="1258">
          <cell r="A1258" t="str">
            <v>E35431</v>
          </cell>
          <cell r="S1258">
            <v>115.98</v>
          </cell>
          <cell r="W1258" t="str">
            <v>Kevan Burns</v>
          </cell>
        </row>
        <row r="1259">
          <cell r="A1259" t="str">
            <v>E35431</v>
          </cell>
          <cell r="S1259">
            <v>204.71</v>
          </cell>
          <cell r="W1259" t="str">
            <v>Kevan Burns</v>
          </cell>
        </row>
        <row r="1260">
          <cell r="A1260" t="str">
            <v>E35431</v>
          </cell>
          <cell r="S1260">
            <v>550</v>
          </cell>
          <cell r="W1260" t="str">
            <v>Kevan Burns</v>
          </cell>
        </row>
        <row r="1261">
          <cell r="A1261" t="str">
            <v>E35432</v>
          </cell>
          <cell r="S1261">
            <v>17378.68</v>
          </cell>
          <cell r="W1261" t="str">
            <v>Kevan Burns</v>
          </cell>
        </row>
        <row r="1262">
          <cell r="A1262" t="str">
            <v>E35432</v>
          </cell>
          <cell r="S1262">
            <v>36186.870000000003</v>
          </cell>
          <cell r="W1262" t="str">
            <v>Kevan Burns</v>
          </cell>
        </row>
        <row r="1263">
          <cell r="A1263" t="str">
            <v>E35432</v>
          </cell>
          <cell r="S1263">
            <v>403.15</v>
          </cell>
          <cell r="W1263" t="str">
            <v>Kevan Burns</v>
          </cell>
        </row>
        <row r="1264">
          <cell r="A1264" t="str">
            <v>E35432</v>
          </cell>
          <cell r="S1264">
            <v>347.15</v>
          </cell>
          <cell r="W1264" t="str">
            <v>Kevan Burns</v>
          </cell>
        </row>
        <row r="1265">
          <cell r="A1265" t="str">
            <v>E35432</v>
          </cell>
          <cell r="S1265">
            <v>0</v>
          </cell>
          <cell r="W1265" t="str">
            <v>Kevan Burns</v>
          </cell>
        </row>
        <row r="1266">
          <cell r="A1266" t="str">
            <v>E35432</v>
          </cell>
          <cell r="S1266">
            <v>6649.99</v>
          </cell>
          <cell r="W1266" t="str">
            <v>Kevan Burns</v>
          </cell>
        </row>
        <row r="1267">
          <cell r="A1267" t="str">
            <v>E35432</v>
          </cell>
          <cell r="S1267">
            <v>5921.37</v>
          </cell>
          <cell r="W1267" t="str">
            <v>Kevan Burns</v>
          </cell>
        </row>
        <row r="1268">
          <cell r="A1268" t="str">
            <v>E35432</v>
          </cell>
          <cell r="S1268">
            <v>628.76</v>
          </cell>
          <cell r="W1268" t="str">
            <v>Kevan Burns</v>
          </cell>
        </row>
        <row r="1269">
          <cell r="A1269" t="str">
            <v>E35432</v>
          </cell>
          <cell r="S1269">
            <v>237.6</v>
          </cell>
          <cell r="W1269" t="str">
            <v>Kevan Burns</v>
          </cell>
        </row>
        <row r="1270">
          <cell r="A1270" t="str">
            <v>E35433</v>
          </cell>
          <cell r="S1270">
            <v>18544.349999999999</v>
          </cell>
          <cell r="W1270" t="str">
            <v>Kevan Burns</v>
          </cell>
        </row>
        <row r="1271">
          <cell r="A1271" t="str">
            <v>E35433</v>
          </cell>
          <cell r="S1271">
            <v>27929.56</v>
          </cell>
          <cell r="W1271" t="str">
            <v>Kevan Burns</v>
          </cell>
        </row>
        <row r="1272">
          <cell r="A1272" t="str">
            <v>E35433</v>
          </cell>
          <cell r="S1272">
            <v>458.99</v>
          </cell>
          <cell r="W1272" t="str">
            <v>Kevan Burns</v>
          </cell>
        </row>
        <row r="1273">
          <cell r="A1273" t="str">
            <v>E35434</v>
          </cell>
          <cell r="S1273">
            <v>0</v>
          </cell>
          <cell r="W1273" t="str">
            <v>Mark Jetten</v>
          </cell>
        </row>
        <row r="1274">
          <cell r="A1274" t="str">
            <v>E35434</v>
          </cell>
          <cell r="S1274">
            <v>0</v>
          </cell>
          <cell r="W1274" t="str">
            <v>Mark Jetten</v>
          </cell>
        </row>
        <row r="1275">
          <cell r="A1275" t="str">
            <v>E35434</v>
          </cell>
          <cell r="S1275">
            <v>0</v>
          </cell>
          <cell r="W1275" t="str">
            <v>Mark Jetten</v>
          </cell>
        </row>
        <row r="1276">
          <cell r="A1276" t="str">
            <v>E35434</v>
          </cell>
          <cell r="S1276">
            <v>0</v>
          </cell>
          <cell r="W1276" t="str">
            <v>Mark Jetten</v>
          </cell>
        </row>
        <row r="1277">
          <cell r="A1277" t="str">
            <v>E35434</v>
          </cell>
          <cell r="S1277">
            <v>0</v>
          </cell>
          <cell r="W1277" t="str">
            <v>Mark Jetten</v>
          </cell>
        </row>
        <row r="1278">
          <cell r="A1278" t="str">
            <v>E35434</v>
          </cell>
          <cell r="S1278">
            <v>0</v>
          </cell>
          <cell r="W1278" t="str">
            <v>Mark Jetten</v>
          </cell>
        </row>
        <row r="1279">
          <cell r="A1279" t="str">
            <v>E35436</v>
          </cell>
          <cell r="S1279">
            <v>14906.58</v>
          </cell>
          <cell r="W1279" t="str">
            <v>Kevan Burns</v>
          </cell>
        </row>
        <row r="1280">
          <cell r="A1280" t="str">
            <v>E35436</v>
          </cell>
          <cell r="S1280">
            <v>47111.53</v>
          </cell>
          <cell r="W1280" t="str">
            <v>Kevan Burns</v>
          </cell>
        </row>
        <row r="1281">
          <cell r="A1281" t="str">
            <v>E35436</v>
          </cell>
          <cell r="S1281">
            <v>907.11</v>
          </cell>
          <cell r="W1281" t="str">
            <v>Kevan Burns</v>
          </cell>
        </row>
        <row r="1282">
          <cell r="A1282" t="str">
            <v>E35436</v>
          </cell>
          <cell r="S1282">
            <v>-1511.09</v>
          </cell>
          <cell r="W1282" t="str">
            <v>Kevan Burns</v>
          </cell>
        </row>
        <row r="1283">
          <cell r="A1283" t="str">
            <v>E35436</v>
          </cell>
          <cell r="S1283">
            <v>19819.59</v>
          </cell>
          <cell r="W1283" t="str">
            <v>Kevan Burns</v>
          </cell>
        </row>
        <row r="1284">
          <cell r="A1284" t="str">
            <v>E35436</v>
          </cell>
          <cell r="S1284">
            <v>246.8</v>
          </cell>
          <cell r="W1284" t="str">
            <v>Kevan Burns</v>
          </cell>
        </row>
        <row r="1285">
          <cell r="A1285" t="str">
            <v>E35440</v>
          </cell>
          <cell r="S1285">
            <v>0</v>
          </cell>
          <cell r="W1285" t="str">
            <v>Mark Jetten</v>
          </cell>
        </row>
        <row r="1286">
          <cell r="A1286" t="str">
            <v>E35440</v>
          </cell>
          <cell r="S1286">
            <v>0</v>
          </cell>
          <cell r="W1286" t="str">
            <v>Mark Jetten</v>
          </cell>
        </row>
        <row r="1287">
          <cell r="A1287" t="str">
            <v>E35460</v>
          </cell>
          <cell r="S1287">
            <v>-4846484.3099999996</v>
          </cell>
          <cell r="W1287" t="str">
            <v>Kevan Burns</v>
          </cell>
        </row>
        <row r="1288">
          <cell r="A1288" t="str">
            <v>E35460</v>
          </cell>
          <cell r="S1288">
            <v>-75085</v>
          </cell>
          <cell r="W1288" t="str">
            <v>Kevan Burns</v>
          </cell>
        </row>
        <row r="1289">
          <cell r="A1289" t="str">
            <v>E35460</v>
          </cell>
          <cell r="S1289">
            <v>75085</v>
          </cell>
          <cell r="W1289" t="str">
            <v>Kevan Burns</v>
          </cell>
        </row>
        <row r="1290">
          <cell r="A1290" t="str">
            <v>E35460</v>
          </cell>
          <cell r="S1290">
            <v>9992.39</v>
          </cell>
          <cell r="W1290" t="str">
            <v>Kevan Burns</v>
          </cell>
        </row>
        <row r="1291">
          <cell r="A1291" t="str">
            <v>E35460</v>
          </cell>
          <cell r="S1291">
            <v>-2304.3000000000002</v>
          </cell>
          <cell r="W1291" t="str">
            <v>Kevan Burns</v>
          </cell>
        </row>
        <row r="1292">
          <cell r="A1292" t="str">
            <v>E35460</v>
          </cell>
          <cell r="S1292">
            <v>17380.04</v>
          </cell>
          <cell r="W1292" t="str">
            <v>Kevan Burns</v>
          </cell>
        </row>
        <row r="1293">
          <cell r="A1293" t="str">
            <v>E35460</v>
          </cell>
          <cell r="S1293">
            <v>86.37</v>
          </cell>
          <cell r="W1293" t="str">
            <v>Kevan Burns</v>
          </cell>
        </row>
        <row r="1294">
          <cell r="A1294" t="str">
            <v>E35460</v>
          </cell>
          <cell r="S1294">
            <v>30643.200000000001</v>
          </cell>
          <cell r="W1294" t="str">
            <v>Kevan Burns</v>
          </cell>
        </row>
        <row r="1295">
          <cell r="A1295" t="str">
            <v>E35460</v>
          </cell>
          <cell r="S1295">
            <v>130</v>
          </cell>
          <cell r="W1295" t="str">
            <v>Kevan Burns</v>
          </cell>
        </row>
        <row r="1296">
          <cell r="A1296" t="str">
            <v>E35460</v>
          </cell>
          <cell r="S1296">
            <v>1348.91</v>
          </cell>
          <cell r="W1296" t="str">
            <v>Kevan Burns</v>
          </cell>
        </row>
        <row r="1297">
          <cell r="A1297" t="str">
            <v>E35460</v>
          </cell>
          <cell r="S1297">
            <v>0</v>
          </cell>
          <cell r="W1297" t="str">
            <v>Kevan Burns</v>
          </cell>
        </row>
        <row r="1298">
          <cell r="A1298" t="str">
            <v>E35460</v>
          </cell>
          <cell r="S1298">
            <v>0</v>
          </cell>
          <cell r="W1298" t="str">
            <v>Kevan Burns</v>
          </cell>
        </row>
        <row r="1299">
          <cell r="A1299" t="str">
            <v>E35460</v>
          </cell>
          <cell r="S1299">
            <v>805635</v>
          </cell>
          <cell r="W1299" t="str">
            <v>Kevan Burns</v>
          </cell>
        </row>
        <row r="1300">
          <cell r="A1300" t="str">
            <v>E35460</v>
          </cell>
          <cell r="S1300">
            <v>158464.15</v>
          </cell>
          <cell r="W1300" t="str">
            <v>Kevan Burns</v>
          </cell>
        </row>
        <row r="1301">
          <cell r="A1301" t="str">
            <v>E35460</v>
          </cell>
          <cell r="S1301">
            <v>41897.54</v>
          </cell>
          <cell r="W1301" t="str">
            <v>Kevan Burns</v>
          </cell>
        </row>
        <row r="1302">
          <cell r="A1302" t="str">
            <v>E35460</v>
          </cell>
          <cell r="S1302">
            <v>8131.73</v>
          </cell>
          <cell r="W1302" t="str">
            <v>Kevan Burns</v>
          </cell>
        </row>
        <row r="1303">
          <cell r="A1303" t="str">
            <v>E35460</v>
          </cell>
          <cell r="S1303">
            <v>6741.71</v>
          </cell>
          <cell r="W1303" t="str">
            <v>Kevan Burns</v>
          </cell>
        </row>
        <row r="1304">
          <cell r="A1304" t="str">
            <v>E35460</v>
          </cell>
          <cell r="S1304">
            <v>3811.57</v>
          </cell>
          <cell r="W1304" t="str">
            <v>Kevan Burns</v>
          </cell>
        </row>
        <row r="1305">
          <cell r="A1305" t="str">
            <v>E35460</v>
          </cell>
          <cell r="S1305">
            <v>82796.94</v>
          </cell>
          <cell r="W1305" t="str">
            <v>Kevan Burns</v>
          </cell>
        </row>
        <row r="1306">
          <cell r="A1306" t="str">
            <v>E35460</v>
          </cell>
          <cell r="S1306">
            <v>19797.57</v>
          </cell>
          <cell r="W1306" t="str">
            <v>Kevan Burns</v>
          </cell>
        </row>
        <row r="1307">
          <cell r="A1307" t="str">
            <v>E35460</v>
          </cell>
          <cell r="S1307">
            <v>2264.33</v>
          </cell>
          <cell r="W1307" t="str">
            <v>Kevan Burns</v>
          </cell>
        </row>
        <row r="1308">
          <cell r="A1308" t="str">
            <v>E35460</v>
          </cell>
          <cell r="S1308">
            <v>30240.17</v>
          </cell>
          <cell r="W1308" t="str">
            <v>Kevan Burns</v>
          </cell>
        </row>
        <row r="1309">
          <cell r="A1309" t="str">
            <v>E35460</v>
          </cell>
          <cell r="S1309">
            <v>2018.31</v>
          </cell>
          <cell r="W1309" t="str">
            <v>Kevan Burns</v>
          </cell>
        </row>
        <row r="1310">
          <cell r="A1310" t="str">
            <v>E35460</v>
          </cell>
          <cell r="S1310">
            <v>-2834.75</v>
          </cell>
          <cell r="W1310" t="str">
            <v>Kevan Burns</v>
          </cell>
        </row>
        <row r="1311">
          <cell r="A1311" t="str">
            <v>E35460</v>
          </cell>
          <cell r="S1311">
            <v>0</v>
          </cell>
          <cell r="W1311" t="str">
            <v>Kevan Burns</v>
          </cell>
        </row>
        <row r="1312">
          <cell r="A1312" t="str">
            <v>E35460</v>
          </cell>
          <cell r="S1312">
            <v>0</v>
          </cell>
          <cell r="W1312" t="str">
            <v>Kevan Burns</v>
          </cell>
        </row>
        <row r="1313">
          <cell r="A1313" t="str">
            <v>E35460</v>
          </cell>
          <cell r="S1313">
            <v>35576.18</v>
          </cell>
          <cell r="W1313" t="str">
            <v>Kevan Burns</v>
          </cell>
        </row>
        <row r="1314">
          <cell r="A1314" t="str">
            <v>E35460</v>
          </cell>
          <cell r="S1314">
            <v>838318.02</v>
          </cell>
          <cell r="W1314" t="str">
            <v>Kevan Burns</v>
          </cell>
        </row>
        <row r="1315">
          <cell r="A1315" t="str">
            <v>E35460</v>
          </cell>
          <cell r="S1315">
            <v>3477.18</v>
          </cell>
          <cell r="W1315" t="str">
            <v>Kevan Burns</v>
          </cell>
        </row>
        <row r="1316">
          <cell r="A1316" t="str">
            <v>E35460</v>
          </cell>
          <cell r="S1316">
            <v>107388.78</v>
          </cell>
          <cell r="W1316" t="str">
            <v>Kevan Burns</v>
          </cell>
        </row>
        <row r="1317">
          <cell r="A1317" t="str">
            <v>E35460</v>
          </cell>
          <cell r="S1317">
            <v>786846.66</v>
          </cell>
          <cell r="W1317" t="str">
            <v>Kevan Burns</v>
          </cell>
        </row>
        <row r="1318">
          <cell r="A1318" t="str">
            <v>E35460</v>
          </cell>
          <cell r="S1318">
            <v>36310.89</v>
          </cell>
          <cell r="W1318" t="str">
            <v>Kevan Burns</v>
          </cell>
        </row>
        <row r="1319">
          <cell r="A1319" t="str">
            <v>E35460</v>
          </cell>
          <cell r="S1319">
            <v>33912.379999999997</v>
          </cell>
          <cell r="W1319" t="str">
            <v>Kevan Burns</v>
          </cell>
        </row>
        <row r="1320">
          <cell r="A1320" t="str">
            <v>E35460</v>
          </cell>
          <cell r="S1320">
            <v>199491.13</v>
          </cell>
          <cell r="W1320" t="str">
            <v>Kevan Burns</v>
          </cell>
        </row>
        <row r="1321">
          <cell r="A1321" t="str">
            <v>E35460</v>
          </cell>
          <cell r="S1321">
            <v>43294.25</v>
          </cell>
          <cell r="W1321" t="str">
            <v>Kevan Burns</v>
          </cell>
        </row>
        <row r="1322">
          <cell r="A1322" t="str">
            <v>E35460</v>
          </cell>
          <cell r="S1322">
            <v>8549.59</v>
          </cell>
          <cell r="W1322" t="str">
            <v>Kevan Burns</v>
          </cell>
        </row>
        <row r="1323">
          <cell r="A1323" t="str">
            <v>E35460</v>
          </cell>
          <cell r="S1323">
            <v>8672</v>
          </cell>
          <cell r="W1323" t="str">
            <v>Kevan Burns</v>
          </cell>
        </row>
        <row r="1324">
          <cell r="A1324" t="str">
            <v>E35460</v>
          </cell>
          <cell r="S1324">
            <v>112857.71</v>
          </cell>
          <cell r="W1324" t="str">
            <v>Kevan Burns</v>
          </cell>
        </row>
        <row r="1325">
          <cell r="A1325" t="str">
            <v>E35460</v>
          </cell>
          <cell r="S1325">
            <v>14780.32</v>
          </cell>
          <cell r="W1325" t="str">
            <v>Kevan Burns</v>
          </cell>
        </row>
        <row r="1326">
          <cell r="A1326" t="str">
            <v>E35460</v>
          </cell>
          <cell r="S1326">
            <v>6132.19</v>
          </cell>
          <cell r="W1326" t="str">
            <v>Kevan Burns</v>
          </cell>
        </row>
        <row r="1327">
          <cell r="A1327" t="str">
            <v>E35460</v>
          </cell>
          <cell r="S1327">
            <v>6317.3</v>
          </cell>
          <cell r="W1327" t="str">
            <v>Kevan Burns</v>
          </cell>
        </row>
        <row r="1328">
          <cell r="A1328" t="str">
            <v>E35460</v>
          </cell>
          <cell r="S1328">
            <v>1327947.68</v>
          </cell>
          <cell r="W1328" t="str">
            <v>Kevan Burns</v>
          </cell>
        </row>
        <row r="1329">
          <cell r="A1329" t="str">
            <v>E35460</v>
          </cell>
          <cell r="S1329">
            <v>99632.84</v>
          </cell>
          <cell r="W1329" t="str">
            <v>Kevan Burns</v>
          </cell>
        </row>
        <row r="1330">
          <cell r="A1330" t="str">
            <v>E35460</v>
          </cell>
          <cell r="S1330">
            <v>149277.12</v>
          </cell>
          <cell r="W1330" t="str">
            <v>Kevan Burns</v>
          </cell>
        </row>
        <row r="1331">
          <cell r="A1331" t="str">
            <v>E35460</v>
          </cell>
          <cell r="S1331">
            <v>54470.1</v>
          </cell>
          <cell r="W1331" t="str">
            <v>Kevan Burns</v>
          </cell>
        </row>
        <row r="1332">
          <cell r="A1332" t="str">
            <v>E35460</v>
          </cell>
          <cell r="S1332">
            <v>95419.46</v>
          </cell>
          <cell r="W1332" t="str">
            <v>Kevan Burns</v>
          </cell>
        </row>
        <row r="1333">
          <cell r="A1333" t="str">
            <v>E35460</v>
          </cell>
          <cell r="S1333">
            <v>118363.37</v>
          </cell>
          <cell r="W1333" t="str">
            <v>Kevan Burns</v>
          </cell>
        </row>
        <row r="1334">
          <cell r="A1334" t="str">
            <v>E35460</v>
          </cell>
          <cell r="S1334">
            <v>6914.12</v>
          </cell>
          <cell r="W1334" t="str">
            <v>Kevan Burns</v>
          </cell>
        </row>
        <row r="1335">
          <cell r="A1335" t="str">
            <v>E35460</v>
          </cell>
          <cell r="S1335">
            <v>32796.92</v>
          </cell>
          <cell r="W1335" t="str">
            <v>Kevan Burns</v>
          </cell>
        </row>
        <row r="1336">
          <cell r="A1336" t="str">
            <v>E35460</v>
          </cell>
          <cell r="S1336">
            <v>3668.75</v>
          </cell>
          <cell r="W1336" t="str">
            <v>Kevan Burns</v>
          </cell>
        </row>
        <row r="1337">
          <cell r="A1337" t="str">
            <v>E35460</v>
          </cell>
          <cell r="S1337">
            <v>665.2</v>
          </cell>
          <cell r="W1337" t="str">
            <v>Kevan Burns</v>
          </cell>
        </row>
        <row r="1338">
          <cell r="A1338" t="str">
            <v>E35460</v>
          </cell>
          <cell r="S1338">
            <v>3566.36</v>
          </cell>
          <cell r="W1338" t="str">
            <v>Kevan Burns</v>
          </cell>
        </row>
        <row r="1339">
          <cell r="A1339" t="str">
            <v>E35460</v>
          </cell>
          <cell r="S1339">
            <v>0</v>
          </cell>
          <cell r="W1339" t="str">
            <v>Kevan Burns</v>
          </cell>
        </row>
        <row r="1340">
          <cell r="A1340" t="str">
            <v>E35460</v>
          </cell>
          <cell r="S1340">
            <v>4737.4799999999996</v>
          </cell>
          <cell r="W1340" t="str">
            <v>Kevan Burns</v>
          </cell>
        </row>
        <row r="1341">
          <cell r="A1341" t="str">
            <v>E35460</v>
          </cell>
          <cell r="S1341">
            <v>904.92</v>
          </cell>
          <cell r="W1341" t="str">
            <v>Kevan Burns</v>
          </cell>
        </row>
        <row r="1342">
          <cell r="A1342" t="str">
            <v>E35460</v>
          </cell>
          <cell r="S1342">
            <v>8123.54</v>
          </cell>
          <cell r="W1342" t="str">
            <v>Kevan Burns</v>
          </cell>
        </row>
        <row r="1343">
          <cell r="A1343" t="str">
            <v>E35460</v>
          </cell>
          <cell r="S1343">
            <v>4527.2</v>
          </cell>
          <cell r="W1343" t="str">
            <v>Kevan Burns</v>
          </cell>
        </row>
        <row r="1344">
          <cell r="A1344" t="str">
            <v>E35460</v>
          </cell>
          <cell r="S1344">
            <v>62502</v>
          </cell>
          <cell r="W1344" t="str">
            <v>Kevan Burns</v>
          </cell>
        </row>
        <row r="1345">
          <cell r="A1345" t="str">
            <v>E35460</v>
          </cell>
          <cell r="S1345">
            <v>2322</v>
          </cell>
          <cell r="W1345" t="str">
            <v>Kevan Burns</v>
          </cell>
        </row>
        <row r="1346">
          <cell r="A1346" t="str">
            <v>E35460</v>
          </cell>
          <cell r="S1346">
            <v>7077.67</v>
          </cell>
          <cell r="W1346" t="str">
            <v>Kevan Burns</v>
          </cell>
        </row>
        <row r="1347">
          <cell r="A1347" t="str">
            <v>E35460</v>
          </cell>
          <cell r="S1347">
            <v>6916.02</v>
          </cell>
          <cell r="W1347" t="str">
            <v>Kevan Burns</v>
          </cell>
        </row>
        <row r="1348">
          <cell r="A1348" t="str">
            <v>E35460</v>
          </cell>
          <cell r="S1348">
            <v>0</v>
          </cell>
          <cell r="W1348" t="str">
            <v>Kevan Burns</v>
          </cell>
        </row>
        <row r="1349">
          <cell r="A1349" t="str">
            <v>E35460</v>
          </cell>
          <cell r="S1349">
            <v>0</v>
          </cell>
          <cell r="W1349" t="str">
            <v>Kevan Burns</v>
          </cell>
        </row>
        <row r="1350">
          <cell r="A1350" t="str">
            <v>E35460</v>
          </cell>
          <cell r="S1350">
            <v>0</v>
          </cell>
          <cell r="W1350" t="str">
            <v>Kevan Burns</v>
          </cell>
        </row>
        <row r="1351">
          <cell r="A1351" t="str">
            <v>E35460</v>
          </cell>
          <cell r="S1351">
            <v>11460.24</v>
          </cell>
          <cell r="W1351" t="str">
            <v>Kevan Burns</v>
          </cell>
        </row>
        <row r="1352">
          <cell r="A1352" t="str">
            <v>E35460</v>
          </cell>
          <cell r="S1352">
            <v>142.32</v>
          </cell>
          <cell r="W1352" t="str">
            <v>Kevan Burns</v>
          </cell>
        </row>
        <row r="1353">
          <cell r="A1353" t="str">
            <v>E35460</v>
          </cell>
          <cell r="S1353">
            <v>586</v>
          </cell>
          <cell r="W1353" t="str">
            <v>Kevan Burns</v>
          </cell>
        </row>
        <row r="1354">
          <cell r="A1354" t="str">
            <v>E35460</v>
          </cell>
          <cell r="S1354">
            <v>0</v>
          </cell>
          <cell r="W1354" t="str">
            <v>Kevan Burns</v>
          </cell>
        </row>
        <row r="1355">
          <cell r="A1355" t="str">
            <v>E35460</v>
          </cell>
          <cell r="S1355">
            <v>0</v>
          </cell>
          <cell r="W1355" t="str">
            <v>Kevan Burns</v>
          </cell>
        </row>
        <row r="1356">
          <cell r="A1356" t="str">
            <v>E35460</v>
          </cell>
          <cell r="S1356">
            <v>20733</v>
          </cell>
          <cell r="W1356" t="str">
            <v>Kevan Burns</v>
          </cell>
        </row>
        <row r="1357">
          <cell r="A1357" t="str">
            <v>E35460</v>
          </cell>
          <cell r="S1357">
            <v>489</v>
          </cell>
          <cell r="W1357" t="str">
            <v>Kevan Burns</v>
          </cell>
        </row>
        <row r="1358">
          <cell r="A1358" t="str">
            <v>E35460</v>
          </cell>
          <cell r="S1358">
            <v>14400</v>
          </cell>
          <cell r="W1358" t="str">
            <v>Kevan Burns</v>
          </cell>
        </row>
        <row r="1359">
          <cell r="A1359" t="str">
            <v>E35460</v>
          </cell>
          <cell r="S1359">
            <v>0</v>
          </cell>
          <cell r="W1359" t="str">
            <v>Kevan Burns</v>
          </cell>
        </row>
        <row r="1360">
          <cell r="A1360" t="str">
            <v>E35460</v>
          </cell>
          <cell r="S1360">
            <v>300</v>
          </cell>
          <cell r="W1360" t="str">
            <v>Kevan Burns</v>
          </cell>
        </row>
        <row r="1361">
          <cell r="A1361" t="str">
            <v>E35460</v>
          </cell>
          <cell r="S1361">
            <v>300</v>
          </cell>
          <cell r="W1361" t="str">
            <v>Kevan Burns</v>
          </cell>
        </row>
        <row r="1362">
          <cell r="A1362" t="str">
            <v>E35460</v>
          </cell>
          <cell r="S1362">
            <v>20736</v>
          </cell>
          <cell r="W1362" t="str">
            <v>Kevan Burns</v>
          </cell>
        </row>
        <row r="1363">
          <cell r="A1363" t="str">
            <v>E35460</v>
          </cell>
          <cell r="S1363">
            <v>52830</v>
          </cell>
          <cell r="W1363" t="str">
            <v>Kevan Burns</v>
          </cell>
        </row>
        <row r="1364">
          <cell r="A1364" t="str">
            <v>E35460</v>
          </cell>
          <cell r="S1364">
            <v>0</v>
          </cell>
          <cell r="W1364" t="str">
            <v>Kevan Burns</v>
          </cell>
        </row>
        <row r="1365">
          <cell r="A1365" t="str">
            <v>E35460</v>
          </cell>
          <cell r="S1365">
            <v>3055.73</v>
          </cell>
          <cell r="W1365" t="str">
            <v>Kevan Burns</v>
          </cell>
        </row>
        <row r="1366">
          <cell r="A1366" t="str">
            <v>E35460</v>
          </cell>
          <cell r="S1366">
            <v>4056.84</v>
          </cell>
          <cell r="W1366" t="str">
            <v>Kevan Burns</v>
          </cell>
        </row>
        <row r="1367">
          <cell r="A1367" t="str">
            <v>E35460</v>
          </cell>
          <cell r="S1367">
            <v>-330</v>
          </cell>
          <cell r="W1367" t="str">
            <v>Kevan Burns</v>
          </cell>
        </row>
        <row r="1368">
          <cell r="A1368" t="str">
            <v>E35460</v>
          </cell>
          <cell r="S1368">
            <v>62569</v>
          </cell>
          <cell r="W1368" t="str">
            <v>Kevan Burns</v>
          </cell>
        </row>
        <row r="1369">
          <cell r="A1369" t="str">
            <v>E35460</v>
          </cell>
          <cell r="S1369">
            <v>7557</v>
          </cell>
          <cell r="W1369" t="str">
            <v>Kevan Burns</v>
          </cell>
        </row>
        <row r="1370">
          <cell r="A1370" t="str">
            <v>E35460</v>
          </cell>
          <cell r="S1370">
            <v>32473.8</v>
          </cell>
          <cell r="W1370" t="str">
            <v>Kevan Burns</v>
          </cell>
        </row>
        <row r="1371">
          <cell r="A1371" t="str">
            <v>E35460</v>
          </cell>
          <cell r="S1371">
            <v>-15385</v>
          </cell>
          <cell r="W1371" t="str">
            <v>Kevan Burns</v>
          </cell>
        </row>
        <row r="1372">
          <cell r="A1372" t="str">
            <v>E35460</v>
          </cell>
          <cell r="S1372">
            <v>0</v>
          </cell>
          <cell r="W1372" t="str">
            <v>Kevan Burns</v>
          </cell>
        </row>
        <row r="1373">
          <cell r="A1373" t="str">
            <v>E35460</v>
          </cell>
          <cell r="S1373">
            <v>0</v>
          </cell>
          <cell r="W1373" t="str">
            <v>Kevan Burns</v>
          </cell>
        </row>
        <row r="1374">
          <cell r="A1374" t="str">
            <v>E35460</v>
          </cell>
          <cell r="S1374">
            <v>6921</v>
          </cell>
          <cell r="W1374" t="str">
            <v>Kevan Burns</v>
          </cell>
        </row>
        <row r="1375">
          <cell r="A1375" t="str">
            <v>E35460</v>
          </cell>
          <cell r="S1375">
            <v>103048.86</v>
          </cell>
          <cell r="W1375" t="str">
            <v>Kevan Burns</v>
          </cell>
        </row>
        <row r="1376">
          <cell r="A1376" t="str">
            <v>E35460</v>
          </cell>
          <cell r="S1376">
            <v>2111526.64</v>
          </cell>
          <cell r="W1376" t="str">
            <v>Kevan Burns</v>
          </cell>
        </row>
        <row r="1377">
          <cell r="A1377" t="str">
            <v>E35460</v>
          </cell>
          <cell r="S1377">
            <v>0</v>
          </cell>
          <cell r="W1377" t="str">
            <v>Kevan Burns</v>
          </cell>
        </row>
        <row r="1378">
          <cell r="A1378" t="str">
            <v>E35460</v>
          </cell>
          <cell r="S1378">
            <v>0</v>
          </cell>
          <cell r="W1378" t="str">
            <v>Kevan Burns</v>
          </cell>
        </row>
        <row r="1379">
          <cell r="A1379" t="str">
            <v>E35460</v>
          </cell>
          <cell r="S1379">
            <v>0</v>
          </cell>
          <cell r="W1379" t="str">
            <v>Kevan Burns</v>
          </cell>
        </row>
        <row r="1380">
          <cell r="A1380" t="str">
            <v>E35461</v>
          </cell>
          <cell r="S1380">
            <v>0</v>
          </cell>
          <cell r="W1380" t="str">
            <v>Kevan Burns</v>
          </cell>
        </row>
        <row r="1381">
          <cell r="A1381" t="str">
            <v>E35461</v>
          </cell>
          <cell r="S1381">
            <v>0</v>
          </cell>
          <cell r="W1381" t="str">
            <v>Kevan Burns</v>
          </cell>
        </row>
        <row r="1382">
          <cell r="A1382" t="str">
            <v>E35461</v>
          </cell>
          <cell r="S1382">
            <v>0</v>
          </cell>
          <cell r="W1382" t="str">
            <v>Kevan Burns</v>
          </cell>
        </row>
        <row r="1383">
          <cell r="A1383" t="str">
            <v>E35461</v>
          </cell>
          <cell r="S1383">
            <v>0</v>
          </cell>
          <cell r="W1383" t="str">
            <v>Kevan Burns</v>
          </cell>
        </row>
        <row r="1384">
          <cell r="A1384" t="str">
            <v>E35461</v>
          </cell>
          <cell r="S1384">
            <v>0</v>
          </cell>
          <cell r="W1384" t="str">
            <v>Kevan Burns</v>
          </cell>
        </row>
        <row r="1385">
          <cell r="A1385" t="str">
            <v>E35461</v>
          </cell>
          <cell r="S1385">
            <v>0</v>
          </cell>
          <cell r="W1385" t="str">
            <v>Kevan Burns</v>
          </cell>
        </row>
        <row r="1386">
          <cell r="A1386" t="str">
            <v>E35461</v>
          </cell>
          <cell r="S1386">
            <v>0</v>
          </cell>
          <cell r="W1386" t="str">
            <v>Kevan Burns</v>
          </cell>
        </row>
        <row r="1387">
          <cell r="A1387" t="str">
            <v>E35461</v>
          </cell>
          <cell r="S1387">
            <v>0</v>
          </cell>
          <cell r="W1387" t="str">
            <v>Kevan Burns</v>
          </cell>
        </row>
        <row r="1388">
          <cell r="A1388" t="str">
            <v>E35461</v>
          </cell>
          <cell r="S1388">
            <v>0</v>
          </cell>
          <cell r="W1388" t="str">
            <v>Kevan Burns</v>
          </cell>
        </row>
        <row r="1389">
          <cell r="A1389" t="str">
            <v>E35461</v>
          </cell>
          <cell r="S1389">
            <v>0</v>
          </cell>
          <cell r="W1389" t="str">
            <v>Kevan Burns</v>
          </cell>
        </row>
        <row r="1390">
          <cell r="A1390" t="str">
            <v>E35461</v>
          </cell>
          <cell r="S1390">
            <v>0</v>
          </cell>
          <cell r="W1390" t="str">
            <v>Kevan Burns</v>
          </cell>
        </row>
        <row r="1391">
          <cell r="A1391" t="str">
            <v>E35461</v>
          </cell>
          <cell r="S1391">
            <v>0</v>
          </cell>
          <cell r="W1391" t="str">
            <v>Kevan Burns</v>
          </cell>
        </row>
        <row r="1392">
          <cell r="A1392" t="str">
            <v>E35461</v>
          </cell>
          <cell r="S1392">
            <v>0</v>
          </cell>
          <cell r="W1392" t="str">
            <v>Kevan Burns</v>
          </cell>
        </row>
        <row r="1393">
          <cell r="A1393" t="str">
            <v>E35461</v>
          </cell>
          <cell r="S1393">
            <v>-40682</v>
          </cell>
          <cell r="W1393" t="str">
            <v>Kevan Burns</v>
          </cell>
        </row>
        <row r="1394">
          <cell r="A1394" t="str">
            <v>E35462</v>
          </cell>
          <cell r="S1394">
            <v>0</v>
          </cell>
          <cell r="W1394" t="str">
            <v>Kevan Burns</v>
          </cell>
        </row>
        <row r="1395">
          <cell r="A1395" t="str">
            <v>E35462</v>
          </cell>
          <cell r="S1395">
            <v>0</v>
          </cell>
          <cell r="W1395" t="str">
            <v>Kevan Burns</v>
          </cell>
        </row>
        <row r="1396">
          <cell r="A1396" t="str">
            <v>E35462</v>
          </cell>
          <cell r="S1396">
            <v>0</v>
          </cell>
          <cell r="W1396" t="str">
            <v>Kevan Burns</v>
          </cell>
        </row>
        <row r="1397">
          <cell r="A1397" t="str">
            <v>E35462</v>
          </cell>
          <cell r="S1397">
            <v>0</v>
          </cell>
          <cell r="W1397" t="str">
            <v>Kevan Burns</v>
          </cell>
        </row>
        <row r="1398">
          <cell r="A1398" t="str">
            <v>E35462</v>
          </cell>
          <cell r="S1398">
            <v>0</v>
          </cell>
          <cell r="W1398" t="str">
            <v>Kevan Burns</v>
          </cell>
        </row>
        <row r="1399">
          <cell r="A1399" t="str">
            <v>E35462</v>
          </cell>
          <cell r="S1399">
            <v>0</v>
          </cell>
          <cell r="W1399" t="str">
            <v>Kevan Burns</v>
          </cell>
        </row>
        <row r="1400">
          <cell r="A1400" t="str">
            <v>E35462</v>
          </cell>
          <cell r="S1400">
            <v>0</v>
          </cell>
          <cell r="W1400" t="str">
            <v>Kevan Burns</v>
          </cell>
        </row>
        <row r="1401">
          <cell r="A1401" t="str">
            <v>E35463</v>
          </cell>
          <cell r="S1401">
            <v>-20160</v>
          </cell>
          <cell r="W1401" t="str">
            <v>Kevan Burns</v>
          </cell>
        </row>
        <row r="1402">
          <cell r="A1402" t="str">
            <v>E35463</v>
          </cell>
          <cell r="S1402">
            <v>-21840</v>
          </cell>
          <cell r="W1402" t="str">
            <v>Kevan Burns</v>
          </cell>
        </row>
        <row r="1403">
          <cell r="A1403" t="str">
            <v>E35463</v>
          </cell>
          <cell r="S1403">
            <v>0</v>
          </cell>
          <cell r="W1403" t="str">
            <v>Kevan Burns</v>
          </cell>
        </row>
        <row r="1404">
          <cell r="A1404" t="str">
            <v>E35463</v>
          </cell>
          <cell r="S1404">
            <v>41999.72</v>
          </cell>
          <cell r="W1404" t="str">
            <v>Kevan Burns</v>
          </cell>
        </row>
        <row r="1405">
          <cell r="A1405" t="str">
            <v>E35470</v>
          </cell>
          <cell r="S1405">
            <v>21867.49</v>
          </cell>
          <cell r="W1405" t="str">
            <v>Kevan Burns</v>
          </cell>
        </row>
        <row r="1406">
          <cell r="A1406" t="str">
            <v>E35470</v>
          </cell>
          <cell r="S1406">
            <v>25350.36</v>
          </cell>
          <cell r="W1406" t="str">
            <v>Kevan Burns</v>
          </cell>
        </row>
        <row r="1407">
          <cell r="A1407" t="str">
            <v>E35470</v>
          </cell>
          <cell r="S1407">
            <v>512.38</v>
          </cell>
          <cell r="W1407" t="str">
            <v>Kevan Burns</v>
          </cell>
        </row>
        <row r="1408">
          <cell r="A1408" t="str">
            <v>E35470</v>
          </cell>
          <cell r="S1408">
            <v>2876.06</v>
          </cell>
          <cell r="W1408" t="str">
            <v>Kevan Burns</v>
          </cell>
        </row>
        <row r="1409">
          <cell r="A1409" t="str">
            <v>E35470</v>
          </cell>
          <cell r="S1409">
            <v>21219.62</v>
          </cell>
          <cell r="W1409" t="str">
            <v>Kevan Burns</v>
          </cell>
        </row>
        <row r="1410">
          <cell r="A1410" t="str">
            <v>E35470</v>
          </cell>
          <cell r="S1410">
            <v>138.91</v>
          </cell>
          <cell r="W1410" t="str">
            <v>Kevan Burns</v>
          </cell>
        </row>
        <row r="1411">
          <cell r="A1411" t="str">
            <v>E35470</v>
          </cell>
          <cell r="S1411">
            <v>750.86</v>
          </cell>
          <cell r="W1411" t="str">
            <v>Kevan Burns</v>
          </cell>
        </row>
        <row r="1412">
          <cell r="A1412" t="str">
            <v>E35470</v>
          </cell>
          <cell r="S1412">
            <v>0</v>
          </cell>
          <cell r="W1412" t="str">
            <v>Kevan Burns</v>
          </cell>
        </row>
        <row r="1413">
          <cell r="A1413" t="str">
            <v>E35470</v>
          </cell>
          <cell r="S1413">
            <v>350</v>
          </cell>
          <cell r="W1413" t="str">
            <v>Kevan Burns</v>
          </cell>
        </row>
        <row r="1414">
          <cell r="A1414" t="str">
            <v>E35470</v>
          </cell>
          <cell r="S1414">
            <v>43.97</v>
          </cell>
          <cell r="W1414" t="str">
            <v>Kevan Burns</v>
          </cell>
        </row>
        <row r="1415">
          <cell r="A1415" t="str">
            <v>E35470</v>
          </cell>
          <cell r="S1415">
            <v>354</v>
          </cell>
          <cell r="W1415" t="str">
            <v>Kevan Burns</v>
          </cell>
        </row>
        <row r="1416">
          <cell r="A1416" t="str">
            <v>E35470</v>
          </cell>
          <cell r="S1416">
            <v>-407.49</v>
          </cell>
          <cell r="W1416" t="str">
            <v>Kevan Burns</v>
          </cell>
        </row>
        <row r="1417">
          <cell r="A1417" t="str">
            <v>E35470</v>
          </cell>
          <cell r="S1417">
            <v>29.99</v>
          </cell>
          <cell r="W1417" t="str">
            <v>Kevan Burns</v>
          </cell>
        </row>
        <row r="1418">
          <cell r="A1418" t="str">
            <v>E35470</v>
          </cell>
          <cell r="S1418">
            <v>500</v>
          </cell>
          <cell r="W1418" t="str">
            <v>Kevan Burns</v>
          </cell>
        </row>
        <row r="1419">
          <cell r="A1419" t="str">
            <v>E35470</v>
          </cell>
          <cell r="S1419">
            <v>0</v>
          </cell>
          <cell r="W1419" t="str">
            <v>Kevan Burns</v>
          </cell>
        </row>
        <row r="1420">
          <cell r="A1420" t="str">
            <v>E35510</v>
          </cell>
          <cell r="S1420">
            <v>13341.12</v>
          </cell>
          <cell r="W1420" t="str">
            <v>Yemi Philips</v>
          </cell>
        </row>
        <row r="1421">
          <cell r="A1421" t="str">
            <v>E35510</v>
          </cell>
          <cell r="S1421">
            <v>461.76</v>
          </cell>
          <cell r="W1421" t="str">
            <v>Yemi Philips</v>
          </cell>
        </row>
        <row r="1422">
          <cell r="A1422" t="str">
            <v>E35510</v>
          </cell>
          <cell r="S1422">
            <v>288.89</v>
          </cell>
          <cell r="W1422" t="str">
            <v>Yemi Philips</v>
          </cell>
        </row>
        <row r="1423">
          <cell r="A1423" t="str">
            <v>E35510</v>
          </cell>
          <cell r="S1423">
            <v>23122.45</v>
          </cell>
          <cell r="W1423" t="str">
            <v>Yemi Philips</v>
          </cell>
        </row>
        <row r="1424">
          <cell r="A1424" t="str">
            <v>E35510</v>
          </cell>
          <cell r="S1424">
            <v>926.21</v>
          </cell>
          <cell r="W1424" t="str">
            <v>Yemi Philips</v>
          </cell>
        </row>
        <row r="1425">
          <cell r="A1425" t="str">
            <v>E35510</v>
          </cell>
          <cell r="S1425">
            <v>323.64999999999998</v>
          </cell>
          <cell r="W1425" t="str">
            <v>Yemi Philips</v>
          </cell>
        </row>
        <row r="1426">
          <cell r="A1426" t="str">
            <v>E35510</v>
          </cell>
          <cell r="S1426">
            <v>237.42</v>
          </cell>
          <cell r="W1426" t="str">
            <v>Yemi Philips</v>
          </cell>
        </row>
        <row r="1427">
          <cell r="A1427" t="str">
            <v>E35520</v>
          </cell>
          <cell r="S1427">
            <v>52305.24</v>
          </cell>
          <cell r="W1427" t="str">
            <v>Yemi Philips</v>
          </cell>
        </row>
        <row r="1428">
          <cell r="A1428" t="str">
            <v>E35520</v>
          </cell>
          <cell r="S1428">
            <v>-977.05</v>
          </cell>
          <cell r="W1428" t="str">
            <v>Yemi Philips</v>
          </cell>
        </row>
        <row r="1429">
          <cell r="A1429" t="str">
            <v>E35520</v>
          </cell>
          <cell r="S1429">
            <v>85.34</v>
          </cell>
          <cell r="W1429" t="str">
            <v>Yemi Philips</v>
          </cell>
        </row>
        <row r="1430">
          <cell r="A1430" t="str">
            <v>E35520</v>
          </cell>
          <cell r="S1430">
            <v>28984.19</v>
          </cell>
          <cell r="W1430" t="str">
            <v>Yemi Philips</v>
          </cell>
        </row>
        <row r="1431">
          <cell r="A1431" t="str">
            <v>E35520</v>
          </cell>
          <cell r="S1431">
            <v>-274.07</v>
          </cell>
          <cell r="W1431" t="str">
            <v>Yemi Philips</v>
          </cell>
        </row>
        <row r="1432">
          <cell r="A1432" t="str">
            <v>E35520</v>
          </cell>
          <cell r="S1432">
            <v>274.07</v>
          </cell>
          <cell r="W1432" t="str">
            <v>Yemi Philips</v>
          </cell>
        </row>
        <row r="1433">
          <cell r="A1433" t="str">
            <v>E35520</v>
          </cell>
          <cell r="S1433">
            <v>0</v>
          </cell>
          <cell r="W1433" t="str">
            <v>Yemi Philips</v>
          </cell>
        </row>
        <row r="1434">
          <cell r="A1434" t="str">
            <v>E35520</v>
          </cell>
          <cell r="S1434">
            <v>0</v>
          </cell>
          <cell r="W1434" t="str">
            <v>Yemi Philips</v>
          </cell>
        </row>
        <row r="1435">
          <cell r="A1435" t="str">
            <v>E35520</v>
          </cell>
          <cell r="S1435">
            <v>138.56</v>
          </cell>
          <cell r="W1435" t="str">
            <v>Yemi Philips</v>
          </cell>
        </row>
        <row r="1436">
          <cell r="A1436" t="str">
            <v>E35520</v>
          </cell>
          <cell r="S1436">
            <v>29.87</v>
          </cell>
          <cell r="W1436" t="str">
            <v>Yemi Philips</v>
          </cell>
        </row>
        <row r="1437">
          <cell r="A1437" t="str">
            <v>E35530</v>
          </cell>
          <cell r="S1437">
            <v>-24648.27</v>
          </cell>
          <cell r="W1437" t="str">
            <v>Yemi Philips</v>
          </cell>
        </row>
        <row r="1438">
          <cell r="A1438" t="str">
            <v>E35530</v>
          </cell>
          <cell r="S1438">
            <v>-14089.65</v>
          </cell>
          <cell r="W1438" t="str">
            <v>Yemi Philips</v>
          </cell>
        </row>
        <row r="1439">
          <cell r="A1439" t="str">
            <v>E35530</v>
          </cell>
          <cell r="S1439">
            <v>-5528.58</v>
          </cell>
          <cell r="W1439" t="str">
            <v>Yemi Philips</v>
          </cell>
        </row>
        <row r="1440">
          <cell r="A1440" t="str">
            <v>E35530</v>
          </cell>
          <cell r="S1440">
            <v>0</v>
          </cell>
          <cell r="W1440" t="str">
            <v>Yemi Philips</v>
          </cell>
        </row>
        <row r="1441">
          <cell r="A1441" t="str">
            <v>E35530</v>
          </cell>
          <cell r="S1441">
            <v>14505.83</v>
          </cell>
          <cell r="W1441" t="str">
            <v>Yemi Philips</v>
          </cell>
        </row>
        <row r="1442">
          <cell r="A1442" t="str">
            <v>E35530</v>
          </cell>
          <cell r="S1442">
            <v>12285.9</v>
          </cell>
          <cell r="W1442" t="str">
            <v>Yemi Philips</v>
          </cell>
        </row>
        <row r="1443">
          <cell r="A1443" t="str">
            <v>E35530</v>
          </cell>
          <cell r="S1443">
            <v>14089.65</v>
          </cell>
          <cell r="W1443" t="str">
            <v>Yemi Philips</v>
          </cell>
        </row>
        <row r="1444">
          <cell r="A1444" t="str">
            <v>E35530</v>
          </cell>
          <cell r="S1444">
            <v>5528.58</v>
          </cell>
          <cell r="W1444" t="str">
            <v>Yemi Philips</v>
          </cell>
        </row>
        <row r="1445">
          <cell r="A1445" t="str">
            <v>E35530</v>
          </cell>
          <cell r="S1445">
            <v>109.99</v>
          </cell>
          <cell r="W1445" t="str">
            <v>Yemi Philips</v>
          </cell>
        </row>
        <row r="1446">
          <cell r="A1446" t="str">
            <v>E35530</v>
          </cell>
          <cell r="S1446">
            <v>5707.94</v>
          </cell>
          <cell r="W1446" t="str">
            <v>Yemi Philips</v>
          </cell>
        </row>
        <row r="1447">
          <cell r="A1447" t="str">
            <v>E35530</v>
          </cell>
          <cell r="S1447">
            <v>-404.25</v>
          </cell>
          <cell r="W1447" t="str">
            <v>Yemi Philips</v>
          </cell>
        </row>
        <row r="1448">
          <cell r="A1448" t="str">
            <v>E35530</v>
          </cell>
          <cell r="S1448">
            <v>276.06</v>
          </cell>
          <cell r="W1448" t="str">
            <v>Yemi Philips</v>
          </cell>
        </row>
        <row r="1449">
          <cell r="A1449" t="str">
            <v>E35530</v>
          </cell>
          <cell r="S1449">
            <v>404.25</v>
          </cell>
          <cell r="W1449" t="str">
            <v>Yemi Philips</v>
          </cell>
        </row>
        <row r="1450">
          <cell r="A1450" t="str">
            <v>E35530</v>
          </cell>
          <cell r="S1450">
            <v>1441.9</v>
          </cell>
          <cell r="W1450" t="str">
            <v>Yemi Philips</v>
          </cell>
        </row>
        <row r="1451">
          <cell r="A1451" t="str">
            <v>E35530</v>
          </cell>
          <cell r="S1451">
            <v>100</v>
          </cell>
          <cell r="W1451" t="str">
            <v>Yemi Philips</v>
          </cell>
        </row>
        <row r="1452">
          <cell r="A1452" t="str">
            <v>E35530</v>
          </cell>
          <cell r="S1452">
            <v>-1164</v>
          </cell>
          <cell r="W1452" t="str">
            <v>Yemi Philips</v>
          </cell>
        </row>
        <row r="1453">
          <cell r="A1453" t="str">
            <v>E35531</v>
          </cell>
          <cell r="S1453">
            <v>-14987</v>
          </cell>
          <cell r="W1453" t="str">
            <v>Yemi Philips</v>
          </cell>
        </row>
        <row r="1454">
          <cell r="A1454" t="str">
            <v>E35531</v>
          </cell>
          <cell r="S1454">
            <v>12990.27</v>
          </cell>
          <cell r="W1454" t="str">
            <v>Yemi Philips</v>
          </cell>
        </row>
        <row r="1455">
          <cell r="A1455" t="str">
            <v>E35531</v>
          </cell>
          <cell r="S1455">
            <v>0</v>
          </cell>
          <cell r="W1455" t="str">
            <v>Yemi Philips</v>
          </cell>
        </row>
        <row r="1456">
          <cell r="A1456" t="str">
            <v>E35531</v>
          </cell>
          <cell r="S1456">
            <v>0</v>
          </cell>
          <cell r="W1456" t="str">
            <v>Yemi Philips</v>
          </cell>
        </row>
        <row r="1457">
          <cell r="A1457" t="str">
            <v>E35531</v>
          </cell>
          <cell r="S1457">
            <v>190.67</v>
          </cell>
          <cell r="W1457" t="str">
            <v>Yemi Philips</v>
          </cell>
        </row>
        <row r="1458">
          <cell r="A1458" t="str">
            <v>E35531</v>
          </cell>
          <cell r="S1458">
            <v>0</v>
          </cell>
          <cell r="W1458" t="str">
            <v>Yemi Philips</v>
          </cell>
        </row>
        <row r="1459">
          <cell r="A1459" t="str">
            <v>E35531</v>
          </cell>
          <cell r="S1459">
            <v>0</v>
          </cell>
          <cell r="W1459" t="str">
            <v>Yemi Philips</v>
          </cell>
        </row>
        <row r="1460">
          <cell r="A1460" t="str">
            <v>E35531</v>
          </cell>
          <cell r="S1460">
            <v>0</v>
          </cell>
          <cell r="W1460" t="str">
            <v>Yemi Philips</v>
          </cell>
        </row>
        <row r="1461">
          <cell r="A1461" t="str">
            <v>E35550</v>
          </cell>
          <cell r="S1461">
            <v>7338.36</v>
          </cell>
          <cell r="W1461" t="str">
            <v>Yemi Philips</v>
          </cell>
        </row>
        <row r="1462">
          <cell r="A1462" t="str">
            <v>E35550</v>
          </cell>
          <cell r="S1462">
            <v>-131.61000000000001</v>
          </cell>
          <cell r="W1462" t="str">
            <v>Yemi Philips</v>
          </cell>
        </row>
        <row r="1463">
          <cell r="A1463" t="str">
            <v>E35550</v>
          </cell>
          <cell r="S1463">
            <v>3167.36</v>
          </cell>
          <cell r="W1463" t="str">
            <v>Yemi Philips</v>
          </cell>
        </row>
        <row r="1464">
          <cell r="A1464" t="str">
            <v>E35550</v>
          </cell>
          <cell r="S1464">
            <v>3383.77</v>
          </cell>
          <cell r="W1464" t="str">
            <v>Yemi Philips</v>
          </cell>
        </row>
        <row r="1465">
          <cell r="A1465" t="str">
            <v>E35550</v>
          </cell>
          <cell r="S1465">
            <v>255.21</v>
          </cell>
          <cell r="W1465" t="str">
            <v>Yemi Philips</v>
          </cell>
        </row>
        <row r="1466">
          <cell r="A1466" t="str">
            <v>E35550</v>
          </cell>
          <cell r="S1466">
            <v>140.32</v>
          </cell>
          <cell r="W1466" t="str">
            <v>Yemi Philips</v>
          </cell>
        </row>
        <row r="1467">
          <cell r="A1467" t="str">
            <v>E35550</v>
          </cell>
          <cell r="S1467">
            <v>0</v>
          </cell>
          <cell r="W1467" t="str">
            <v>Yemi Philips</v>
          </cell>
        </row>
        <row r="1468">
          <cell r="A1468" t="str">
            <v>E35560</v>
          </cell>
          <cell r="S1468">
            <v>13287.06</v>
          </cell>
          <cell r="W1468" t="str">
            <v>Yemi Philips</v>
          </cell>
        </row>
        <row r="1469">
          <cell r="A1469" t="str">
            <v>E35560</v>
          </cell>
          <cell r="S1469">
            <v>533.32000000000005</v>
          </cell>
          <cell r="W1469" t="str">
            <v>Yemi Philips</v>
          </cell>
        </row>
        <row r="1470">
          <cell r="A1470" t="str">
            <v>E35560</v>
          </cell>
          <cell r="S1470">
            <v>86</v>
          </cell>
          <cell r="W1470" t="str">
            <v>Yemi Philips</v>
          </cell>
        </row>
        <row r="1471">
          <cell r="A1471" t="str">
            <v>E35600</v>
          </cell>
          <cell r="S1471">
            <v>56168.23</v>
          </cell>
          <cell r="W1471" t="str">
            <v>Yemi Philips</v>
          </cell>
        </row>
        <row r="1472">
          <cell r="A1472" t="str">
            <v>E35600</v>
          </cell>
          <cell r="S1472">
            <v>174.41</v>
          </cell>
          <cell r="W1472" t="str">
            <v>Yemi Philips</v>
          </cell>
        </row>
        <row r="1473">
          <cell r="A1473" t="str">
            <v>E35600</v>
          </cell>
          <cell r="S1473">
            <v>1753.23</v>
          </cell>
          <cell r="W1473" t="str">
            <v>Yemi Philips</v>
          </cell>
        </row>
        <row r="1474">
          <cell r="A1474" t="str">
            <v>E35600</v>
          </cell>
          <cell r="S1474">
            <v>13977.6</v>
          </cell>
          <cell r="W1474" t="str">
            <v>Yemi Philips</v>
          </cell>
        </row>
        <row r="1475">
          <cell r="A1475" t="str">
            <v>E35600</v>
          </cell>
          <cell r="S1475">
            <v>24208.65</v>
          </cell>
          <cell r="W1475" t="str">
            <v>Yemi Philips</v>
          </cell>
        </row>
        <row r="1476">
          <cell r="A1476" t="str">
            <v>E35600</v>
          </cell>
          <cell r="S1476">
            <v>59710.09</v>
          </cell>
          <cell r="W1476" t="str">
            <v>Yemi Philips</v>
          </cell>
        </row>
        <row r="1477">
          <cell r="A1477" t="str">
            <v>E35600</v>
          </cell>
          <cell r="S1477">
            <v>24978.69</v>
          </cell>
          <cell r="W1477" t="str">
            <v>Yemi Philips</v>
          </cell>
        </row>
        <row r="1478">
          <cell r="A1478" t="str">
            <v>E35600</v>
          </cell>
          <cell r="S1478">
            <v>474.31</v>
          </cell>
          <cell r="W1478" t="str">
            <v>Yemi Philips</v>
          </cell>
        </row>
        <row r="1479">
          <cell r="A1479" t="str">
            <v>E35600</v>
          </cell>
          <cell r="S1479">
            <v>951.67</v>
          </cell>
          <cell r="W1479" t="str">
            <v>Yemi Philips</v>
          </cell>
        </row>
        <row r="1480">
          <cell r="A1480" t="str">
            <v>E35600</v>
          </cell>
          <cell r="S1480">
            <v>0</v>
          </cell>
          <cell r="W1480" t="str">
            <v>Yemi Philips</v>
          </cell>
        </row>
        <row r="1481">
          <cell r="A1481" t="str">
            <v>E35600</v>
          </cell>
          <cell r="S1481">
            <v>0</v>
          </cell>
          <cell r="W1481" t="str">
            <v>Yemi Philips</v>
          </cell>
        </row>
        <row r="1482">
          <cell r="A1482" t="str">
            <v>E35600</v>
          </cell>
          <cell r="S1482">
            <v>734.34</v>
          </cell>
          <cell r="W1482" t="str">
            <v>Yemi Philips</v>
          </cell>
        </row>
        <row r="1483">
          <cell r="A1483" t="str">
            <v>E35600</v>
          </cell>
          <cell r="S1483">
            <v>0</v>
          </cell>
          <cell r="W1483" t="str">
            <v>Yemi Philips</v>
          </cell>
        </row>
        <row r="1484">
          <cell r="A1484" t="str">
            <v>E35600</v>
          </cell>
          <cell r="S1484">
            <v>2655.13</v>
          </cell>
          <cell r="W1484" t="str">
            <v>Yemi Philips</v>
          </cell>
        </row>
        <row r="1485">
          <cell r="A1485" t="str">
            <v>E35600</v>
          </cell>
          <cell r="S1485">
            <v>3006</v>
          </cell>
          <cell r="W1485" t="str">
            <v>Yemi Philips</v>
          </cell>
        </row>
        <row r="1486">
          <cell r="A1486" t="str">
            <v>E35600</v>
          </cell>
          <cell r="S1486">
            <v>0</v>
          </cell>
          <cell r="W1486" t="str">
            <v>Yemi Philips</v>
          </cell>
        </row>
        <row r="1487">
          <cell r="A1487" t="str">
            <v>E35605</v>
          </cell>
          <cell r="S1487">
            <v>88141.01</v>
          </cell>
          <cell r="W1487" t="str">
            <v>Yemi Philips</v>
          </cell>
        </row>
        <row r="1488">
          <cell r="A1488" t="str">
            <v>E35605</v>
          </cell>
          <cell r="S1488">
            <v>622.11</v>
          </cell>
          <cell r="W1488" t="str">
            <v>Yemi Philips</v>
          </cell>
        </row>
        <row r="1489">
          <cell r="A1489" t="str">
            <v>E35605</v>
          </cell>
          <cell r="S1489">
            <v>-894.29</v>
          </cell>
          <cell r="W1489" t="str">
            <v>Yemi Philips</v>
          </cell>
        </row>
        <row r="1490">
          <cell r="A1490" t="str">
            <v>E35605</v>
          </cell>
          <cell r="S1490">
            <v>-1013.95</v>
          </cell>
          <cell r="W1490" t="str">
            <v>Yemi Philips</v>
          </cell>
        </row>
        <row r="1491">
          <cell r="A1491" t="str">
            <v>E35605</v>
          </cell>
          <cell r="S1491">
            <v>21861.09</v>
          </cell>
          <cell r="W1491" t="str">
            <v>Yemi Philips</v>
          </cell>
        </row>
        <row r="1492">
          <cell r="A1492" t="str">
            <v>E35605</v>
          </cell>
          <cell r="S1492">
            <v>3527.68</v>
          </cell>
          <cell r="W1492" t="str">
            <v>Yemi Philips</v>
          </cell>
        </row>
        <row r="1493">
          <cell r="A1493" t="str">
            <v>E35605</v>
          </cell>
          <cell r="S1493">
            <v>4928.3900000000003</v>
          </cell>
          <cell r="W1493" t="str">
            <v>Yemi Philips</v>
          </cell>
        </row>
        <row r="1494">
          <cell r="A1494" t="str">
            <v>E35605</v>
          </cell>
          <cell r="S1494">
            <v>1396.45</v>
          </cell>
          <cell r="W1494" t="str">
            <v>Yemi Philips</v>
          </cell>
        </row>
        <row r="1495">
          <cell r="A1495" t="str">
            <v>E35605</v>
          </cell>
          <cell r="S1495">
            <v>-82.88</v>
          </cell>
          <cell r="W1495" t="str">
            <v>Yemi Philips</v>
          </cell>
        </row>
        <row r="1496">
          <cell r="A1496" t="str">
            <v>E35610</v>
          </cell>
          <cell r="S1496">
            <v>19583.95</v>
          </cell>
          <cell r="W1496" t="str">
            <v>Kevan Burns</v>
          </cell>
        </row>
        <row r="1497">
          <cell r="A1497" t="str">
            <v>E35610</v>
          </cell>
          <cell r="S1497">
            <v>27811.82</v>
          </cell>
          <cell r="W1497" t="str">
            <v>Kevan Burns</v>
          </cell>
        </row>
        <row r="1498">
          <cell r="A1498" t="str">
            <v>E35610</v>
          </cell>
          <cell r="S1498">
            <v>-333.33</v>
          </cell>
          <cell r="W1498" t="str">
            <v>Kevan Burns</v>
          </cell>
        </row>
        <row r="1499">
          <cell r="A1499" t="str">
            <v>E35610</v>
          </cell>
          <cell r="S1499">
            <v>13675.16</v>
          </cell>
          <cell r="W1499" t="str">
            <v>Kevan Burns</v>
          </cell>
        </row>
        <row r="1500">
          <cell r="A1500" t="str">
            <v>E35610</v>
          </cell>
          <cell r="S1500">
            <v>227.56</v>
          </cell>
          <cell r="W1500" t="str">
            <v>Kevan Burns</v>
          </cell>
        </row>
        <row r="1501">
          <cell r="A1501" t="str">
            <v>E35610</v>
          </cell>
          <cell r="S1501">
            <v>7728.35</v>
          </cell>
          <cell r="W1501" t="str">
            <v>Kevan Burns</v>
          </cell>
        </row>
        <row r="1502">
          <cell r="A1502" t="str">
            <v>E35610</v>
          </cell>
          <cell r="S1502">
            <v>998.4</v>
          </cell>
          <cell r="W1502" t="str">
            <v>Kevan Burns</v>
          </cell>
        </row>
        <row r="1503">
          <cell r="A1503" t="str">
            <v>E35610</v>
          </cell>
          <cell r="S1503">
            <v>1556.26</v>
          </cell>
          <cell r="W1503" t="str">
            <v>Kevan Burns</v>
          </cell>
        </row>
        <row r="1504">
          <cell r="A1504" t="str">
            <v>E35610</v>
          </cell>
          <cell r="S1504">
            <v>773.71</v>
          </cell>
          <cell r="W1504" t="str">
            <v>Kevan Burns</v>
          </cell>
        </row>
        <row r="1505">
          <cell r="A1505" t="str">
            <v>E35610</v>
          </cell>
          <cell r="S1505">
            <v>289.27</v>
          </cell>
          <cell r="W1505" t="str">
            <v>Kevan Burns</v>
          </cell>
        </row>
        <row r="1506">
          <cell r="A1506" t="str">
            <v>E35610</v>
          </cell>
          <cell r="S1506">
            <v>70</v>
          </cell>
          <cell r="W1506" t="str">
            <v>Kevan Burns</v>
          </cell>
        </row>
        <row r="1507">
          <cell r="A1507" t="str">
            <v>E35615</v>
          </cell>
          <cell r="S1507">
            <v>96.76</v>
          </cell>
          <cell r="W1507" t="str">
            <v>Yemi Philips</v>
          </cell>
        </row>
        <row r="1508">
          <cell r="A1508" t="str">
            <v>E35615</v>
          </cell>
          <cell r="S1508">
            <v>592.72</v>
          </cell>
          <cell r="W1508" t="str">
            <v>Yemi Philips</v>
          </cell>
        </row>
        <row r="1509">
          <cell r="A1509" t="str">
            <v>E35615</v>
          </cell>
          <cell r="S1509">
            <v>430408.45</v>
          </cell>
          <cell r="W1509" t="str">
            <v>Yemi Philips</v>
          </cell>
        </row>
        <row r="1510">
          <cell r="A1510" t="str">
            <v>E35615</v>
          </cell>
          <cell r="S1510">
            <v>18.239999999999998</v>
          </cell>
          <cell r="W1510" t="str">
            <v>Yemi Philips</v>
          </cell>
        </row>
        <row r="1511">
          <cell r="A1511" t="str">
            <v>E35615</v>
          </cell>
          <cell r="S1511">
            <v>25375.21</v>
          </cell>
          <cell r="W1511" t="str">
            <v>Yemi Philips</v>
          </cell>
        </row>
        <row r="1512">
          <cell r="A1512" t="str">
            <v>E35615</v>
          </cell>
          <cell r="S1512">
            <v>11942.49</v>
          </cell>
          <cell r="W1512" t="str">
            <v>Yemi Philips</v>
          </cell>
        </row>
        <row r="1513">
          <cell r="A1513" t="str">
            <v>E35615</v>
          </cell>
          <cell r="S1513">
            <v>16788.080000000002</v>
          </cell>
          <cell r="W1513" t="str">
            <v>Yemi Philips</v>
          </cell>
        </row>
        <row r="1514">
          <cell r="A1514" t="str">
            <v>E35615</v>
          </cell>
          <cell r="S1514">
            <v>7190.6</v>
          </cell>
          <cell r="W1514" t="str">
            <v>Yemi Philips</v>
          </cell>
        </row>
        <row r="1515">
          <cell r="A1515" t="str">
            <v>E35615</v>
          </cell>
          <cell r="S1515">
            <v>150.11000000000001</v>
          </cell>
          <cell r="W1515" t="str">
            <v>Yemi Philips</v>
          </cell>
        </row>
        <row r="1516">
          <cell r="A1516" t="str">
            <v>E35615</v>
          </cell>
          <cell r="S1516">
            <v>17761.07</v>
          </cell>
          <cell r="W1516" t="str">
            <v>Yemi Philips</v>
          </cell>
        </row>
        <row r="1517">
          <cell r="A1517" t="str">
            <v>E35615</v>
          </cell>
          <cell r="S1517">
            <v>12501.8</v>
          </cell>
          <cell r="W1517" t="str">
            <v>Yemi Philips</v>
          </cell>
        </row>
        <row r="1518">
          <cell r="A1518" t="str">
            <v>E35615</v>
          </cell>
          <cell r="S1518">
            <v>20630.04</v>
          </cell>
          <cell r="W1518" t="str">
            <v>Yemi Philips</v>
          </cell>
        </row>
        <row r="1519">
          <cell r="A1519" t="str">
            <v>E35615</v>
          </cell>
          <cell r="S1519">
            <v>1931.07</v>
          </cell>
          <cell r="W1519" t="str">
            <v>Yemi Philips</v>
          </cell>
        </row>
        <row r="1520">
          <cell r="A1520" t="str">
            <v>E35615</v>
          </cell>
          <cell r="S1520">
            <v>780.78</v>
          </cell>
          <cell r="W1520" t="str">
            <v>Yemi Philips</v>
          </cell>
        </row>
        <row r="1521">
          <cell r="A1521" t="str">
            <v>E35615</v>
          </cell>
          <cell r="S1521">
            <v>345.55</v>
          </cell>
          <cell r="W1521" t="str">
            <v>Yemi Philips</v>
          </cell>
        </row>
        <row r="1522">
          <cell r="A1522" t="str">
            <v>E35615</v>
          </cell>
          <cell r="S1522">
            <v>527.03</v>
          </cell>
          <cell r="W1522" t="str">
            <v>Yemi Philips</v>
          </cell>
        </row>
        <row r="1523">
          <cell r="A1523" t="str">
            <v>E35615</v>
          </cell>
          <cell r="S1523">
            <v>190.96</v>
          </cell>
          <cell r="W1523" t="str">
            <v>Yemi Philips</v>
          </cell>
        </row>
        <row r="1524">
          <cell r="A1524" t="str">
            <v>E35615</v>
          </cell>
          <cell r="S1524">
            <v>20.420000000000002</v>
          </cell>
          <cell r="W1524" t="str">
            <v>Yemi Philips</v>
          </cell>
        </row>
        <row r="1525">
          <cell r="A1525" t="str">
            <v>E35615</v>
          </cell>
          <cell r="S1525">
            <v>228.01</v>
          </cell>
          <cell r="W1525" t="str">
            <v>Yemi Philips</v>
          </cell>
        </row>
        <row r="1526">
          <cell r="A1526" t="str">
            <v>E35615</v>
          </cell>
          <cell r="S1526">
            <v>421.69</v>
          </cell>
          <cell r="W1526" t="str">
            <v>Yemi Philips</v>
          </cell>
        </row>
        <row r="1527">
          <cell r="A1527" t="str">
            <v>E35615</v>
          </cell>
          <cell r="S1527">
            <v>908.73</v>
          </cell>
          <cell r="W1527" t="str">
            <v>Yemi Philips</v>
          </cell>
        </row>
        <row r="1528">
          <cell r="A1528" t="str">
            <v>E35615</v>
          </cell>
          <cell r="S1528">
            <v>7030.11</v>
          </cell>
          <cell r="W1528" t="str">
            <v>Yemi Philips</v>
          </cell>
        </row>
        <row r="1529">
          <cell r="A1529" t="str">
            <v>E35615</v>
          </cell>
          <cell r="S1529">
            <v>45.88</v>
          </cell>
          <cell r="W1529" t="str">
            <v>Yemi Philips</v>
          </cell>
        </row>
        <row r="1530">
          <cell r="A1530" t="str">
            <v>E35615</v>
          </cell>
          <cell r="S1530">
            <v>1925.36</v>
          </cell>
          <cell r="W1530" t="str">
            <v>Yemi Philips</v>
          </cell>
        </row>
        <row r="1531">
          <cell r="A1531" t="str">
            <v>E35615</v>
          </cell>
          <cell r="S1531">
            <v>6416.41</v>
          </cell>
          <cell r="W1531" t="str">
            <v>Yemi Philips</v>
          </cell>
        </row>
        <row r="1532">
          <cell r="A1532" t="str">
            <v>E35620</v>
          </cell>
          <cell r="S1532">
            <v>19060.669999999998</v>
          </cell>
          <cell r="W1532" t="str">
            <v>Kevan Burns</v>
          </cell>
        </row>
        <row r="1533">
          <cell r="A1533" t="str">
            <v>E35620</v>
          </cell>
          <cell r="S1533">
            <v>-2845.42</v>
          </cell>
          <cell r="W1533" t="str">
            <v>Kevan Burns</v>
          </cell>
        </row>
        <row r="1534">
          <cell r="A1534" t="str">
            <v>E35620</v>
          </cell>
          <cell r="S1534">
            <v>768.1</v>
          </cell>
          <cell r="W1534" t="str">
            <v>Kevan Burns</v>
          </cell>
        </row>
        <row r="1535">
          <cell r="A1535" t="str">
            <v>E35620</v>
          </cell>
          <cell r="S1535">
            <v>41656.69</v>
          </cell>
          <cell r="W1535" t="str">
            <v>Kevan Burns</v>
          </cell>
        </row>
        <row r="1536">
          <cell r="A1536" t="str">
            <v>E35620</v>
          </cell>
          <cell r="S1536">
            <v>-999.98</v>
          </cell>
          <cell r="W1536" t="str">
            <v>Kevan Burns</v>
          </cell>
        </row>
        <row r="1537">
          <cell r="A1537" t="str">
            <v>E35620</v>
          </cell>
          <cell r="S1537">
            <v>35281.050000000003</v>
          </cell>
          <cell r="W1537" t="str">
            <v>Kevan Burns</v>
          </cell>
        </row>
        <row r="1538">
          <cell r="A1538" t="str">
            <v>E35620</v>
          </cell>
          <cell r="S1538">
            <v>2975.62</v>
          </cell>
          <cell r="W1538" t="str">
            <v>Kevan Burns</v>
          </cell>
        </row>
        <row r="1539">
          <cell r="A1539" t="str">
            <v>E35620</v>
          </cell>
          <cell r="S1539">
            <v>-321.72000000000003</v>
          </cell>
          <cell r="W1539" t="str">
            <v>Kevan Burns</v>
          </cell>
        </row>
        <row r="1540">
          <cell r="A1540" t="str">
            <v>E35620</v>
          </cell>
          <cell r="S1540">
            <v>5250</v>
          </cell>
          <cell r="W1540" t="str">
            <v>Kevan Burns</v>
          </cell>
        </row>
        <row r="1541">
          <cell r="A1541" t="str">
            <v>E35620</v>
          </cell>
          <cell r="S1541">
            <v>-158</v>
          </cell>
          <cell r="W1541" t="str">
            <v>Kevan Burns</v>
          </cell>
        </row>
        <row r="1542">
          <cell r="A1542" t="str">
            <v>E35620</v>
          </cell>
          <cell r="S1542">
            <v>196.34</v>
          </cell>
          <cell r="W1542" t="str">
            <v>Kevan Burns</v>
          </cell>
        </row>
        <row r="1543">
          <cell r="A1543" t="str">
            <v>E35625</v>
          </cell>
          <cell r="S1543">
            <v>27877.71</v>
          </cell>
          <cell r="W1543" t="str">
            <v>Yemi Philips</v>
          </cell>
        </row>
        <row r="1544">
          <cell r="A1544" t="str">
            <v>E35625</v>
          </cell>
          <cell r="S1544">
            <v>794.33</v>
          </cell>
          <cell r="W1544" t="str">
            <v>Yemi Philips</v>
          </cell>
        </row>
        <row r="1545">
          <cell r="A1545" t="str">
            <v>E35625</v>
          </cell>
          <cell r="S1545">
            <v>39261.379999999997</v>
          </cell>
          <cell r="W1545" t="str">
            <v>Yemi Philips</v>
          </cell>
        </row>
        <row r="1546">
          <cell r="A1546" t="str">
            <v>E35625</v>
          </cell>
          <cell r="S1546">
            <v>1466.02</v>
          </cell>
          <cell r="W1546" t="str">
            <v>Yemi Philips</v>
          </cell>
        </row>
        <row r="1547">
          <cell r="A1547" t="str">
            <v>E35625</v>
          </cell>
          <cell r="S1547">
            <v>690.72</v>
          </cell>
          <cell r="W1547" t="str">
            <v>Yemi Philips</v>
          </cell>
        </row>
        <row r="1548">
          <cell r="A1548" t="str">
            <v>E35625</v>
          </cell>
          <cell r="S1548">
            <v>76337.25</v>
          </cell>
          <cell r="W1548" t="str">
            <v>Yemi Philips</v>
          </cell>
        </row>
        <row r="1549">
          <cell r="A1549" t="str">
            <v>E35625</v>
          </cell>
          <cell r="S1549">
            <v>-5963.49</v>
          </cell>
          <cell r="W1549" t="str">
            <v>Yemi Philips</v>
          </cell>
        </row>
        <row r="1550">
          <cell r="A1550" t="str">
            <v>E35625</v>
          </cell>
          <cell r="S1550">
            <v>1834.8</v>
          </cell>
          <cell r="W1550" t="str">
            <v>Yemi Philips</v>
          </cell>
        </row>
        <row r="1551">
          <cell r="A1551" t="str">
            <v>E35625</v>
          </cell>
          <cell r="S1551">
            <v>13612.85</v>
          </cell>
          <cell r="W1551" t="str">
            <v>Yemi Philips</v>
          </cell>
        </row>
        <row r="1552">
          <cell r="A1552" t="str">
            <v>E35625</v>
          </cell>
          <cell r="S1552">
            <v>-11.37</v>
          </cell>
          <cell r="W1552" t="str">
            <v>Yemi Philips</v>
          </cell>
        </row>
        <row r="1553">
          <cell r="A1553" t="str">
            <v>E35625</v>
          </cell>
          <cell r="S1553">
            <v>179.73</v>
          </cell>
          <cell r="W1553" t="str">
            <v>Yemi Philips</v>
          </cell>
        </row>
        <row r="1554">
          <cell r="A1554" t="str">
            <v>E35625</v>
          </cell>
          <cell r="S1554">
            <v>24.64</v>
          </cell>
          <cell r="W1554" t="str">
            <v>Yemi Philips</v>
          </cell>
        </row>
        <row r="1555">
          <cell r="A1555" t="str">
            <v>E35640</v>
          </cell>
          <cell r="S1555">
            <v>17071.189999999999</v>
          </cell>
          <cell r="W1555" t="str">
            <v>Yemi Philips</v>
          </cell>
        </row>
        <row r="1556">
          <cell r="A1556" t="str">
            <v>E35640</v>
          </cell>
          <cell r="S1556">
            <v>8019.46</v>
          </cell>
          <cell r="W1556" t="str">
            <v>Yemi Philips</v>
          </cell>
        </row>
        <row r="1557">
          <cell r="A1557" t="str">
            <v>E35640</v>
          </cell>
          <cell r="S1557">
            <v>-392.53</v>
          </cell>
          <cell r="W1557" t="str">
            <v>Yemi Philips</v>
          </cell>
        </row>
        <row r="1558">
          <cell r="A1558" t="str">
            <v>E35640</v>
          </cell>
          <cell r="S1558">
            <v>-333.33</v>
          </cell>
          <cell r="W1558" t="str">
            <v>Yemi Philips</v>
          </cell>
        </row>
        <row r="1559">
          <cell r="A1559" t="str">
            <v>E35640</v>
          </cell>
          <cell r="S1559">
            <v>9863.2199999999993</v>
          </cell>
          <cell r="W1559" t="str">
            <v>Yemi Philips</v>
          </cell>
        </row>
        <row r="1560">
          <cell r="A1560" t="str">
            <v>E35640</v>
          </cell>
          <cell r="S1560">
            <v>7708.95</v>
          </cell>
          <cell r="W1560" t="str">
            <v>Yemi Philips</v>
          </cell>
        </row>
        <row r="1561">
          <cell r="A1561" t="str">
            <v>E35640</v>
          </cell>
          <cell r="S1561">
            <v>15904.49</v>
          </cell>
          <cell r="W1561" t="str">
            <v>Yemi Philips</v>
          </cell>
        </row>
        <row r="1562">
          <cell r="A1562" t="str">
            <v>E35640</v>
          </cell>
          <cell r="S1562">
            <v>1711.16</v>
          </cell>
          <cell r="W1562" t="str">
            <v>Yemi Philips</v>
          </cell>
        </row>
        <row r="1563">
          <cell r="A1563" t="str">
            <v>E35640</v>
          </cell>
          <cell r="S1563">
            <v>-457.61</v>
          </cell>
          <cell r="W1563" t="str">
            <v>Yemi Philips</v>
          </cell>
        </row>
        <row r="1564">
          <cell r="A1564" t="str">
            <v>E35640</v>
          </cell>
          <cell r="S1564">
            <v>31874.78</v>
          </cell>
          <cell r="W1564" t="str">
            <v>Yemi Philips</v>
          </cell>
        </row>
        <row r="1565">
          <cell r="A1565" t="str">
            <v>E35640</v>
          </cell>
          <cell r="S1565">
            <v>1072.33</v>
          </cell>
          <cell r="W1565" t="str">
            <v>Yemi Philips</v>
          </cell>
        </row>
        <row r="1566">
          <cell r="A1566" t="str">
            <v>E35640</v>
          </cell>
          <cell r="S1566">
            <v>926.14</v>
          </cell>
          <cell r="W1566" t="str">
            <v>Yemi Philips</v>
          </cell>
        </row>
        <row r="1567">
          <cell r="A1567" t="str">
            <v>E35640</v>
          </cell>
          <cell r="S1567">
            <v>17378.04</v>
          </cell>
          <cell r="W1567" t="str">
            <v>Yemi Philips</v>
          </cell>
        </row>
        <row r="1568">
          <cell r="A1568" t="str">
            <v>E35640</v>
          </cell>
          <cell r="S1568">
            <v>182676.15</v>
          </cell>
          <cell r="W1568" t="str">
            <v>Yemi Philips</v>
          </cell>
        </row>
        <row r="1569">
          <cell r="A1569" t="str">
            <v>E35640</v>
          </cell>
          <cell r="S1569">
            <v>180000</v>
          </cell>
          <cell r="W1569" t="str">
            <v>Yemi Philips</v>
          </cell>
        </row>
        <row r="1570">
          <cell r="A1570" t="str">
            <v>E35640</v>
          </cell>
          <cell r="S1570">
            <v>0</v>
          </cell>
          <cell r="W1570" t="str">
            <v>Yemi Philips</v>
          </cell>
        </row>
        <row r="1571">
          <cell r="A1571" t="str">
            <v>E35640</v>
          </cell>
          <cell r="S1571">
            <v>1590</v>
          </cell>
          <cell r="W1571" t="str">
            <v>Yemi Philips</v>
          </cell>
        </row>
        <row r="1572">
          <cell r="A1572" t="str">
            <v>E35640</v>
          </cell>
          <cell r="S1572">
            <v>3173.83</v>
          </cell>
          <cell r="W1572" t="str">
            <v>Yemi Philips</v>
          </cell>
        </row>
        <row r="1573">
          <cell r="A1573" t="str">
            <v>E35640</v>
          </cell>
          <cell r="S1573">
            <v>0</v>
          </cell>
          <cell r="W1573" t="str">
            <v>Yemi Philips</v>
          </cell>
        </row>
        <row r="1574">
          <cell r="A1574" t="str">
            <v>E35640</v>
          </cell>
          <cell r="S1574">
            <v>0</v>
          </cell>
          <cell r="W1574" t="str">
            <v>Yemi Philips</v>
          </cell>
        </row>
        <row r="1575">
          <cell r="A1575" t="str">
            <v>E35650</v>
          </cell>
          <cell r="S1575">
            <v>68475.839999999997</v>
          </cell>
          <cell r="W1575" t="str">
            <v>Yemi Philips</v>
          </cell>
        </row>
        <row r="1576">
          <cell r="A1576" t="str">
            <v>E35650</v>
          </cell>
          <cell r="S1576">
            <v>222.93</v>
          </cell>
          <cell r="W1576" t="str">
            <v>Yemi Philips</v>
          </cell>
        </row>
        <row r="1577">
          <cell r="A1577" t="str">
            <v>E35650</v>
          </cell>
          <cell r="S1577">
            <v>3839.65</v>
          </cell>
          <cell r="W1577" t="str">
            <v>Yemi Philips</v>
          </cell>
        </row>
        <row r="1578">
          <cell r="A1578" t="str">
            <v>E35650</v>
          </cell>
          <cell r="S1578">
            <v>0</v>
          </cell>
          <cell r="W1578" t="str">
            <v>Yemi Philips</v>
          </cell>
        </row>
        <row r="1579">
          <cell r="A1579" t="str">
            <v>E35650</v>
          </cell>
          <cell r="S1579">
            <v>2.79</v>
          </cell>
          <cell r="W1579" t="str">
            <v>Yemi Philips</v>
          </cell>
        </row>
        <row r="1580">
          <cell r="A1580" t="str">
            <v>E35650</v>
          </cell>
          <cell r="S1580">
            <v>0</v>
          </cell>
          <cell r="W1580" t="str">
            <v>Yemi Philips</v>
          </cell>
        </row>
        <row r="1581">
          <cell r="A1581" t="str">
            <v>E35650</v>
          </cell>
          <cell r="S1581">
            <v>0</v>
          </cell>
          <cell r="W1581" t="str">
            <v>Yemi Philips</v>
          </cell>
        </row>
        <row r="1582">
          <cell r="A1582" t="str">
            <v>E35650</v>
          </cell>
          <cell r="S1582">
            <v>0</v>
          </cell>
          <cell r="W1582" t="str">
            <v>Yemi Philips</v>
          </cell>
        </row>
        <row r="1583">
          <cell r="A1583" t="str">
            <v>E35652</v>
          </cell>
          <cell r="S1583">
            <v>131415.41</v>
          </cell>
          <cell r="W1583" t="str">
            <v>Yemi Philips</v>
          </cell>
        </row>
        <row r="1584">
          <cell r="A1584" t="str">
            <v>E35652</v>
          </cell>
          <cell r="S1584">
            <v>3260.36</v>
          </cell>
          <cell r="W1584" t="str">
            <v>Yemi Philips</v>
          </cell>
        </row>
        <row r="1585">
          <cell r="A1585" t="str">
            <v>E35652</v>
          </cell>
          <cell r="S1585">
            <v>5475.72</v>
          </cell>
          <cell r="W1585" t="str">
            <v>Yemi Philips</v>
          </cell>
        </row>
        <row r="1586">
          <cell r="A1586" t="str">
            <v>E35652</v>
          </cell>
          <cell r="S1586">
            <v>1162.26</v>
          </cell>
          <cell r="W1586" t="str">
            <v>Yemi Philips</v>
          </cell>
        </row>
        <row r="1587">
          <cell r="A1587" t="str">
            <v>E35652</v>
          </cell>
          <cell r="S1587">
            <v>15459.07</v>
          </cell>
          <cell r="W1587" t="str">
            <v>Yemi Philips</v>
          </cell>
        </row>
        <row r="1588">
          <cell r="A1588" t="str">
            <v>E35652</v>
          </cell>
          <cell r="S1588">
            <v>217.17</v>
          </cell>
          <cell r="W1588" t="str">
            <v>Yemi Philips</v>
          </cell>
        </row>
        <row r="1589">
          <cell r="A1589" t="str">
            <v>E35652</v>
          </cell>
          <cell r="S1589">
            <v>129.75</v>
          </cell>
          <cell r="W1589" t="str">
            <v>Yemi Philips</v>
          </cell>
        </row>
        <row r="1590">
          <cell r="A1590" t="str">
            <v>E35652</v>
          </cell>
          <cell r="S1590">
            <v>433183.58</v>
          </cell>
          <cell r="W1590" t="str">
            <v>Yemi Philips</v>
          </cell>
        </row>
        <row r="1591">
          <cell r="A1591" t="str">
            <v>E35652</v>
          </cell>
          <cell r="S1591">
            <v>41986.53</v>
          </cell>
          <cell r="W1591" t="str">
            <v>Yemi Philips</v>
          </cell>
        </row>
        <row r="1592">
          <cell r="A1592" t="str">
            <v>E35652</v>
          </cell>
          <cell r="S1592">
            <v>10345.64</v>
          </cell>
          <cell r="W1592" t="str">
            <v>Yemi Philips</v>
          </cell>
        </row>
        <row r="1593">
          <cell r="A1593" t="str">
            <v>E35652</v>
          </cell>
          <cell r="S1593">
            <v>10481.07</v>
          </cell>
          <cell r="W1593" t="str">
            <v>Yemi Philips</v>
          </cell>
        </row>
        <row r="1594">
          <cell r="A1594" t="str">
            <v>E35652</v>
          </cell>
          <cell r="S1594">
            <v>473.99</v>
          </cell>
          <cell r="W1594" t="str">
            <v>Yemi Philips</v>
          </cell>
        </row>
        <row r="1595">
          <cell r="A1595" t="str">
            <v>E35654</v>
          </cell>
          <cell r="S1595">
            <v>97572.94</v>
          </cell>
          <cell r="W1595" t="str">
            <v>Yemi Philips</v>
          </cell>
        </row>
        <row r="1596">
          <cell r="A1596" t="str">
            <v>E35654</v>
          </cell>
          <cell r="S1596">
            <v>8440.07</v>
          </cell>
          <cell r="W1596" t="str">
            <v>Yemi Philips</v>
          </cell>
        </row>
        <row r="1597">
          <cell r="A1597" t="str">
            <v>E35654</v>
          </cell>
          <cell r="S1597">
            <v>4250.34</v>
          </cell>
          <cell r="W1597" t="str">
            <v>Yemi Philips</v>
          </cell>
        </row>
        <row r="1598">
          <cell r="A1598" t="str">
            <v>E35654</v>
          </cell>
          <cell r="S1598">
            <v>27209.26</v>
          </cell>
          <cell r="W1598" t="str">
            <v>Yemi Philips</v>
          </cell>
        </row>
        <row r="1599">
          <cell r="A1599" t="str">
            <v>E35654</v>
          </cell>
          <cell r="S1599">
            <v>2435.0700000000002</v>
          </cell>
          <cell r="W1599" t="str">
            <v>Yemi Philips</v>
          </cell>
        </row>
        <row r="1600">
          <cell r="A1600" t="str">
            <v>E35654</v>
          </cell>
          <cell r="S1600">
            <v>708.23</v>
          </cell>
          <cell r="W1600" t="str">
            <v>Yemi Philips</v>
          </cell>
        </row>
        <row r="1601">
          <cell r="A1601" t="str">
            <v>E35654</v>
          </cell>
          <cell r="S1601">
            <v>517580.11</v>
          </cell>
          <cell r="W1601" t="str">
            <v>Yemi Philips</v>
          </cell>
        </row>
        <row r="1602">
          <cell r="A1602" t="str">
            <v>E35654</v>
          </cell>
          <cell r="S1602">
            <v>44435.78</v>
          </cell>
          <cell r="W1602" t="str">
            <v>Yemi Philips</v>
          </cell>
        </row>
        <row r="1603">
          <cell r="A1603" t="str">
            <v>E35654</v>
          </cell>
          <cell r="S1603">
            <v>13169.92</v>
          </cell>
          <cell r="W1603" t="str">
            <v>Yemi Philips</v>
          </cell>
        </row>
        <row r="1604">
          <cell r="A1604" t="str">
            <v>E35654</v>
          </cell>
          <cell r="S1604">
            <v>6460.66</v>
          </cell>
          <cell r="W1604" t="str">
            <v>Yemi Philips</v>
          </cell>
        </row>
        <row r="1605">
          <cell r="A1605" t="str">
            <v>E35660</v>
          </cell>
          <cell r="S1605">
            <v>26763.35</v>
          </cell>
          <cell r="W1605" t="str">
            <v>Yemi Philips</v>
          </cell>
        </row>
        <row r="1606">
          <cell r="A1606" t="str">
            <v>E35660</v>
          </cell>
          <cell r="S1606">
            <v>30.72</v>
          </cell>
          <cell r="W1606" t="str">
            <v>Yemi Philips</v>
          </cell>
        </row>
        <row r="1607">
          <cell r="A1607" t="str">
            <v>E35660</v>
          </cell>
          <cell r="S1607">
            <v>272.69</v>
          </cell>
          <cell r="W1607" t="str">
            <v>Yemi Philips</v>
          </cell>
        </row>
        <row r="1608">
          <cell r="A1608" t="str">
            <v>E35660</v>
          </cell>
          <cell r="S1608">
            <v>-745.32</v>
          </cell>
          <cell r="W1608" t="str">
            <v>Yemi Philips</v>
          </cell>
        </row>
        <row r="1609">
          <cell r="A1609" t="str">
            <v>E35660</v>
          </cell>
          <cell r="S1609">
            <v>8727.7199999999993</v>
          </cell>
          <cell r="W1609" t="str">
            <v>Yemi Philips</v>
          </cell>
        </row>
        <row r="1610">
          <cell r="A1610" t="str">
            <v>E35660</v>
          </cell>
          <cell r="S1610">
            <v>216.62</v>
          </cell>
          <cell r="W1610" t="str">
            <v>Yemi Philips</v>
          </cell>
        </row>
        <row r="1611">
          <cell r="A1611" t="str">
            <v>E35660</v>
          </cell>
          <cell r="S1611">
            <v>-506.93</v>
          </cell>
          <cell r="W1611" t="str">
            <v>Yemi Philips</v>
          </cell>
        </row>
        <row r="1612">
          <cell r="A1612" t="str">
            <v>E35660</v>
          </cell>
          <cell r="S1612">
            <v>29225.58</v>
          </cell>
          <cell r="W1612" t="str">
            <v>Yemi Philips</v>
          </cell>
        </row>
        <row r="1613">
          <cell r="A1613" t="str">
            <v>E35660</v>
          </cell>
          <cell r="S1613">
            <v>1014.12</v>
          </cell>
          <cell r="W1613" t="str">
            <v>Yemi Philips</v>
          </cell>
        </row>
        <row r="1614">
          <cell r="A1614" t="str">
            <v>E35660</v>
          </cell>
          <cell r="S1614">
            <v>-48.29</v>
          </cell>
          <cell r="W1614" t="str">
            <v>Yemi Philips</v>
          </cell>
        </row>
        <row r="1615">
          <cell r="A1615" t="str">
            <v>E35700</v>
          </cell>
          <cell r="S1615">
            <v>15581.37</v>
          </cell>
          <cell r="W1615" t="str">
            <v>Mark Jetten</v>
          </cell>
        </row>
        <row r="1616">
          <cell r="A1616" t="str">
            <v>E35700</v>
          </cell>
          <cell r="S1616">
            <v>93390.79</v>
          </cell>
          <cell r="W1616" t="str">
            <v>Mark Jetten</v>
          </cell>
        </row>
        <row r="1617">
          <cell r="A1617" t="str">
            <v>E35700</v>
          </cell>
          <cell r="S1617">
            <v>1675.87</v>
          </cell>
          <cell r="W1617" t="str">
            <v>Mark Jetten</v>
          </cell>
        </row>
        <row r="1618">
          <cell r="A1618" t="str">
            <v>E35700</v>
          </cell>
          <cell r="S1618">
            <v>0</v>
          </cell>
          <cell r="W1618" t="str">
            <v>Mark Jetten</v>
          </cell>
        </row>
        <row r="1619">
          <cell r="A1619" t="str">
            <v>E35700</v>
          </cell>
          <cell r="S1619">
            <v>0</v>
          </cell>
          <cell r="W1619" t="str">
            <v>Mark Jetten</v>
          </cell>
        </row>
        <row r="1620">
          <cell r="A1620" t="str">
            <v>E35700</v>
          </cell>
          <cell r="S1620">
            <v>376.1</v>
          </cell>
          <cell r="W1620" t="str">
            <v>Mark Jetten</v>
          </cell>
        </row>
        <row r="1621">
          <cell r="A1621" t="str">
            <v>E35700</v>
          </cell>
          <cell r="S1621">
            <v>0</v>
          </cell>
          <cell r="W1621" t="str">
            <v>Mark Jetten</v>
          </cell>
        </row>
        <row r="1622">
          <cell r="A1622" t="str">
            <v>E35700</v>
          </cell>
          <cell r="S1622">
            <v>6000</v>
          </cell>
          <cell r="W1622" t="str">
            <v>Mark Jetten</v>
          </cell>
        </row>
        <row r="1623">
          <cell r="A1623" t="str">
            <v>E35911</v>
          </cell>
          <cell r="S1623">
            <v>28881.25</v>
          </cell>
          <cell r="W1623" t="str">
            <v>Mark Jetten</v>
          </cell>
        </row>
        <row r="1624">
          <cell r="A1624" t="str">
            <v>E35911</v>
          </cell>
          <cell r="S1624">
            <v>768.1</v>
          </cell>
          <cell r="W1624" t="str">
            <v>Mark Jetten</v>
          </cell>
        </row>
        <row r="1625">
          <cell r="A1625" t="str">
            <v>E35911</v>
          </cell>
          <cell r="S1625">
            <v>42400.18</v>
          </cell>
          <cell r="W1625" t="str">
            <v>Mark Jetten</v>
          </cell>
        </row>
        <row r="1626">
          <cell r="A1626" t="str">
            <v>E35911</v>
          </cell>
          <cell r="S1626">
            <v>2844.33</v>
          </cell>
          <cell r="W1626" t="str">
            <v>Mark Jetten</v>
          </cell>
        </row>
        <row r="1627">
          <cell r="A1627" t="str">
            <v>E35911</v>
          </cell>
          <cell r="S1627">
            <v>999.99</v>
          </cell>
          <cell r="W1627" t="str">
            <v>Mark Jetten</v>
          </cell>
        </row>
        <row r="1628">
          <cell r="A1628" t="str">
            <v>E35911</v>
          </cell>
          <cell r="S1628">
            <v>29265.62</v>
          </cell>
          <cell r="W1628" t="str">
            <v>Mark Jetten</v>
          </cell>
        </row>
        <row r="1629">
          <cell r="A1629" t="str">
            <v>E35911</v>
          </cell>
          <cell r="S1629">
            <v>1292.8399999999999</v>
          </cell>
          <cell r="W1629" t="str">
            <v>Mark Jetten</v>
          </cell>
        </row>
        <row r="1630">
          <cell r="A1630" t="str">
            <v>E35911</v>
          </cell>
          <cell r="S1630">
            <v>63363.95</v>
          </cell>
          <cell r="W1630" t="str">
            <v>Mark Jetten</v>
          </cell>
        </row>
        <row r="1631">
          <cell r="A1631" t="str">
            <v>E35911</v>
          </cell>
          <cell r="S1631">
            <v>544.52</v>
          </cell>
          <cell r="W1631" t="str">
            <v>Mark Jetten</v>
          </cell>
        </row>
        <row r="1632">
          <cell r="A1632" t="str">
            <v>E35911</v>
          </cell>
          <cell r="S1632">
            <v>0</v>
          </cell>
          <cell r="W1632" t="str">
            <v>Mark Jetten</v>
          </cell>
        </row>
        <row r="1633">
          <cell r="A1633" t="str">
            <v>E35911</v>
          </cell>
          <cell r="S1633">
            <v>80974.77</v>
          </cell>
          <cell r="W1633" t="str">
            <v>Mark Jetten</v>
          </cell>
        </row>
        <row r="1634">
          <cell r="A1634" t="str">
            <v>E35911</v>
          </cell>
          <cell r="S1634">
            <v>8853.23</v>
          </cell>
          <cell r="W1634" t="str">
            <v>Mark Jetten</v>
          </cell>
        </row>
        <row r="1635">
          <cell r="A1635" t="str">
            <v>E35911</v>
          </cell>
          <cell r="S1635">
            <v>4388.51</v>
          </cell>
          <cell r="W1635" t="str">
            <v>Mark Jetten</v>
          </cell>
        </row>
        <row r="1636">
          <cell r="A1636" t="str">
            <v>E35911</v>
          </cell>
          <cell r="S1636">
            <v>504348.55</v>
          </cell>
          <cell r="W1636" t="str">
            <v>Mark Jetten</v>
          </cell>
        </row>
        <row r="1637">
          <cell r="A1637" t="str">
            <v>E35911</v>
          </cell>
          <cell r="S1637">
            <v>28082.080000000002</v>
          </cell>
          <cell r="W1637" t="str">
            <v>Mark Jetten</v>
          </cell>
        </row>
        <row r="1638">
          <cell r="A1638" t="str">
            <v>E35911</v>
          </cell>
          <cell r="S1638">
            <v>20933.46</v>
          </cell>
          <cell r="W1638" t="str">
            <v>Mark Jetten</v>
          </cell>
        </row>
        <row r="1639">
          <cell r="A1639" t="str">
            <v>E35911</v>
          </cell>
          <cell r="S1639">
            <v>20016.060000000001</v>
          </cell>
          <cell r="W1639" t="str">
            <v>Mark Jetten</v>
          </cell>
        </row>
        <row r="1640">
          <cell r="A1640" t="str">
            <v>E35911</v>
          </cell>
          <cell r="S1640">
            <v>624.36</v>
          </cell>
          <cell r="W1640" t="str">
            <v>Mark Jetten</v>
          </cell>
        </row>
        <row r="1641">
          <cell r="A1641" t="str">
            <v>E35911</v>
          </cell>
          <cell r="S1641">
            <v>-408.18</v>
          </cell>
          <cell r="W1641" t="str">
            <v>Mark Jetten</v>
          </cell>
        </row>
        <row r="1642">
          <cell r="A1642" t="str">
            <v>E35911</v>
          </cell>
          <cell r="S1642">
            <v>0</v>
          </cell>
          <cell r="W1642" t="str">
            <v>Mark Jetten</v>
          </cell>
        </row>
        <row r="1643">
          <cell r="A1643" t="str">
            <v>E35911</v>
          </cell>
          <cell r="S1643">
            <v>161.28</v>
          </cell>
          <cell r="W1643" t="str">
            <v>Mark Jetten</v>
          </cell>
        </row>
        <row r="1644">
          <cell r="A1644" t="str">
            <v>E35911</v>
          </cell>
          <cell r="S1644">
            <v>12932.21</v>
          </cell>
          <cell r="W1644" t="str">
            <v>Mark Jetten</v>
          </cell>
        </row>
        <row r="1645">
          <cell r="A1645" t="str">
            <v>E35911</v>
          </cell>
          <cell r="S1645">
            <v>1199.6400000000001</v>
          </cell>
          <cell r="W1645" t="str">
            <v>Mark Jetten</v>
          </cell>
        </row>
        <row r="1646">
          <cell r="A1646" t="str">
            <v>E35911</v>
          </cell>
          <cell r="S1646">
            <v>0</v>
          </cell>
          <cell r="W1646" t="str">
            <v>Mark Jetten</v>
          </cell>
        </row>
        <row r="1647">
          <cell r="A1647" t="str">
            <v>E35911</v>
          </cell>
          <cell r="S1647">
            <v>0</v>
          </cell>
          <cell r="W1647" t="str">
            <v>Mark Jetten</v>
          </cell>
        </row>
        <row r="1648">
          <cell r="A1648" t="str">
            <v>E35912</v>
          </cell>
          <cell r="S1648">
            <v>6092.32</v>
          </cell>
          <cell r="W1648" t="str">
            <v>Mark Jetten</v>
          </cell>
        </row>
        <row r="1649">
          <cell r="A1649" t="str">
            <v>E35912</v>
          </cell>
          <cell r="S1649">
            <v>665.92</v>
          </cell>
          <cell r="W1649" t="str">
            <v>Mark Jetten</v>
          </cell>
        </row>
        <row r="1650">
          <cell r="A1650" t="str">
            <v>E35912</v>
          </cell>
          <cell r="S1650">
            <v>0</v>
          </cell>
          <cell r="W1650" t="str">
            <v>Mark Jetten</v>
          </cell>
        </row>
        <row r="1651">
          <cell r="A1651" t="str">
            <v>E35912</v>
          </cell>
          <cell r="S1651">
            <v>895.16</v>
          </cell>
          <cell r="W1651" t="str">
            <v>Mark Jetten</v>
          </cell>
        </row>
        <row r="1652">
          <cell r="A1652" t="str">
            <v>E35912</v>
          </cell>
          <cell r="S1652">
            <v>0</v>
          </cell>
          <cell r="W1652" t="str">
            <v>Mark Jetten</v>
          </cell>
        </row>
        <row r="1653">
          <cell r="A1653" t="str">
            <v>E35912</v>
          </cell>
          <cell r="S1653">
            <v>0</v>
          </cell>
          <cell r="W1653" t="str">
            <v>Mark Jetten</v>
          </cell>
        </row>
        <row r="1654">
          <cell r="A1654" t="str">
            <v>E35912</v>
          </cell>
          <cell r="S1654">
            <v>4090.62</v>
          </cell>
          <cell r="W1654" t="str">
            <v>Mark Jetten</v>
          </cell>
        </row>
        <row r="1655">
          <cell r="A1655" t="str">
            <v>E35912</v>
          </cell>
          <cell r="S1655">
            <v>54986.05</v>
          </cell>
          <cell r="W1655" t="str">
            <v>Mark Jetten</v>
          </cell>
        </row>
        <row r="1656">
          <cell r="A1656" t="str">
            <v>E35912</v>
          </cell>
          <cell r="S1656">
            <v>-37328.33</v>
          </cell>
          <cell r="W1656" t="str">
            <v>Mark Jetten</v>
          </cell>
        </row>
        <row r="1657">
          <cell r="A1657" t="str">
            <v>E35912</v>
          </cell>
          <cell r="S1657">
            <v>196400.38</v>
          </cell>
          <cell r="W1657" t="str">
            <v>Mark Jetten</v>
          </cell>
        </row>
        <row r="1658">
          <cell r="A1658" t="str">
            <v>E35912</v>
          </cell>
          <cell r="S1658">
            <v>95883.88</v>
          </cell>
          <cell r="W1658" t="str">
            <v>Mark Jetten</v>
          </cell>
        </row>
        <row r="1659">
          <cell r="A1659" t="str">
            <v>E35912</v>
          </cell>
          <cell r="S1659">
            <v>46776.17</v>
          </cell>
          <cell r="W1659" t="str">
            <v>Mark Jetten</v>
          </cell>
        </row>
        <row r="1660">
          <cell r="A1660" t="str">
            <v>E35912</v>
          </cell>
          <cell r="S1660">
            <v>123724.77</v>
          </cell>
          <cell r="W1660" t="str">
            <v>Mark Jetten</v>
          </cell>
        </row>
        <row r="1661">
          <cell r="A1661" t="str">
            <v>E35912</v>
          </cell>
          <cell r="S1661">
            <v>6587.45</v>
          </cell>
          <cell r="W1661" t="str">
            <v>Mark Jetten</v>
          </cell>
        </row>
        <row r="1662">
          <cell r="A1662" t="str">
            <v>E35912</v>
          </cell>
          <cell r="S1662">
            <v>75542.03</v>
          </cell>
          <cell r="W1662" t="str">
            <v>Mark Jetten</v>
          </cell>
        </row>
        <row r="1663">
          <cell r="A1663" t="str">
            <v>E35912</v>
          </cell>
          <cell r="S1663">
            <v>7441.68</v>
          </cell>
          <cell r="W1663" t="str">
            <v>Mark Jetten</v>
          </cell>
        </row>
        <row r="1664">
          <cell r="A1664" t="str">
            <v>E35912</v>
          </cell>
          <cell r="S1664">
            <v>11564.08</v>
          </cell>
          <cell r="W1664" t="str">
            <v>Mark Jetten</v>
          </cell>
        </row>
        <row r="1665">
          <cell r="A1665" t="str">
            <v>E35912</v>
          </cell>
          <cell r="S1665">
            <v>125040.43</v>
          </cell>
          <cell r="W1665" t="str">
            <v>Mark Jetten</v>
          </cell>
        </row>
        <row r="1666">
          <cell r="A1666" t="str">
            <v>E35912</v>
          </cell>
          <cell r="S1666">
            <v>54694.080000000002</v>
          </cell>
          <cell r="W1666" t="str">
            <v>Mark Jetten</v>
          </cell>
        </row>
        <row r="1667">
          <cell r="A1667" t="str">
            <v>E35912</v>
          </cell>
          <cell r="S1667">
            <v>178842.23999999999</v>
          </cell>
          <cell r="W1667" t="str">
            <v>Mark Jetten</v>
          </cell>
        </row>
        <row r="1668">
          <cell r="A1668" t="str">
            <v>E35912</v>
          </cell>
          <cell r="S1668">
            <v>131758.09</v>
          </cell>
          <cell r="W1668" t="str">
            <v>Mark Jetten</v>
          </cell>
        </row>
        <row r="1669">
          <cell r="A1669" t="str">
            <v>E35912</v>
          </cell>
          <cell r="S1669">
            <v>189346.85</v>
          </cell>
          <cell r="W1669" t="str">
            <v>Mark Jetten</v>
          </cell>
        </row>
        <row r="1670">
          <cell r="A1670" t="str">
            <v>E35912</v>
          </cell>
          <cell r="S1670">
            <v>79052.7</v>
          </cell>
          <cell r="W1670" t="str">
            <v>Mark Jetten</v>
          </cell>
        </row>
        <row r="1671">
          <cell r="A1671" t="str">
            <v>E35912</v>
          </cell>
          <cell r="S1671">
            <v>93202.49</v>
          </cell>
          <cell r="W1671" t="str">
            <v>Mark Jetten</v>
          </cell>
        </row>
        <row r="1672">
          <cell r="A1672" t="str">
            <v>E35912</v>
          </cell>
          <cell r="S1672">
            <v>120506.68</v>
          </cell>
          <cell r="W1672" t="str">
            <v>Mark Jetten</v>
          </cell>
        </row>
        <row r="1673">
          <cell r="A1673" t="str">
            <v>E35912</v>
          </cell>
          <cell r="S1673">
            <v>84606.66</v>
          </cell>
          <cell r="W1673" t="str">
            <v>Mark Jetten</v>
          </cell>
        </row>
        <row r="1674">
          <cell r="A1674" t="str">
            <v>E35912</v>
          </cell>
          <cell r="S1674">
            <v>465154.87</v>
          </cell>
          <cell r="W1674" t="str">
            <v>Mark Jetten</v>
          </cell>
        </row>
        <row r="1675">
          <cell r="A1675" t="str">
            <v>E35912</v>
          </cell>
          <cell r="S1675">
            <v>241676.96</v>
          </cell>
          <cell r="W1675" t="str">
            <v>Mark Jetten</v>
          </cell>
        </row>
        <row r="1676">
          <cell r="A1676" t="str">
            <v>E35912</v>
          </cell>
          <cell r="S1676">
            <v>-6933.81</v>
          </cell>
          <cell r="W1676" t="str">
            <v>Mark Jetten</v>
          </cell>
        </row>
        <row r="1677">
          <cell r="A1677" t="str">
            <v>E35912</v>
          </cell>
          <cell r="S1677">
            <v>-7655.2</v>
          </cell>
          <cell r="W1677" t="str">
            <v>Mark Jetten</v>
          </cell>
        </row>
        <row r="1678">
          <cell r="A1678" t="str">
            <v>E35912</v>
          </cell>
          <cell r="S1678">
            <v>-3755.75</v>
          </cell>
          <cell r="W1678" t="str">
            <v>Mark Jetten</v>
          </cell>
        </row>
        <row r="1679">
          <cell r="A1679" t="str">
            <v>E35912</v>
          </cell>
          <cell r="S1679">
            <v>-1743.2</v>
          </cell>
          <cell r="W1679" t="str">
            <v>Mark Jetten</v>
          </cell>
        </row>
        <row r="1680">
          <cell r="A1680" t="str">
            <v>E35912</v>
          </cell>
          <cell r="S1680">
            <v>91283.61</v>
          </cell>
          <cell r="W1680" t="str">
            <v>Mark Jetten</v>
          </cell>
        </row>
        <row r="1681">
          <cell r="A1681" t="str">
            <v>E35912</v>
          </cell>
          <cell r="S1681">
            <v>15823.92</v>
          </cell>
          <cell r="W1681" t="str">
            <v>Mark Jetten</v>
          </cell>
        </row>
        <row r="1682">
          <cell r="A1682" t="str">
            <v>E35912</v>
          </cell>
          <cell r="S1682">
            <v>0</v>
          </cell>
          <cell r="W1682" t="str">
            <v>Mark Jetten</v>
          </cell>
        </row>
        <row r="1683">
          <cell r="A1683" t="str">
            <v>E35912</v>
          </cell>
          <cell r="S1683">
            <v>9840.7000000000007</v>
          </cell>
          <cell r="W1683" t="str">
            <v>Mark Jetten</v>
          </cell>
        </row>
        <row r="1684">
          <cell r="A1684" t="str">
            <v>E35912</v>
          </cell>
          <cell r="S1684">
            <v>129368.9</v>
          </cell>
          <cell r="W1684" t="str">
            <v>Mark Jetten</v>
          </cell>
        </row>
        <row r="1685">
          <cell r="A1685" t="str">
            <v>E35912</v>
          </cell>
          <cell r="S1685">
            <v>-12867.24</v>
          </cell>
          <cell r="W1685" t="str">
            <v>Mark Jetten</v>
          </cell>
        </row>
        <row r="1686">
          <cell r="A1686" t="str">
            <v>E35912</v>
          </cell>
          <cell r="S1686">
            <v>99488.06</v>
          </cell>
          <cell r="W1686" t="str">
            <v>Mark Jetten</v>
          </cell>
        </row>
        <row r="1687">
          <cell r="A1687" t="str">
            <v>E35912</v>
          </cell>
          <cell r="S1687">
            <v>36449.93</v>
          </cell>
          <cell r="W1687" t="str">
            <v>Mark Jetten</v>
          </cell>
        </row>
        <row r="1688">
          <cell r="A1688" t="str">
            <v>E35912</v>
          </cell>
          <cell r="S1688">
            <v>251419.09</v>
          </cell>
          <cell r="W1688" t="str">
            <v>Mark Jetten</v>
          </cell>
        </row>
        <row r="1689">
          <cell r="A1689" t="str">
            <v>E35912</v>
          </cell>
          <cell r="S1689">
            <v>2246.7600000000002</v>
          </cell>
          <cell r="W1689" t="str">
            <v>Mark Jetten</v>
          </cell>
        </row>
        <row r="1690">
          <cell r="A1690" t="str">
            <v>E35912</v>
          </cell>
          <cell r="S1690">
            <v>16362.13</v>
          </cell>
          <cell r="W1690" t="str">
            <v>Mark Jetten</v>
          </cell>
        </row>
        <row r="1691">
          <cell r="A1691" t="str">
            <v>E35912</v>
          </cell>
          <cell r="S1691">
            <v>0</v>
          </cell>
          <cell r="W1691" t="str">
            <v>Mark Jetten</v>
          </cell>
        </row>
        <row r="1692">
          <cell r="A1692" t="str">
            <v>E35912</v>
          </cell>
          <cell r="S1692">
            <v>671.46</v>
          </cell>
          <cell r="W1692" t="str">
            <v>Mark Jetten</v>
          </cell>
        </row>
        <row r="1693">
          <cell r="A1693" t="str">
            <v>E35912</v>
          </cell>
          <cell r="S1693">
            <v>284</v>
          </cell>
          <cell r="W1693" t="str">
            <v>Mark Jetten</v>
          </cell>
        </row>
        <row r="1694">
          <cell r="A1694" t="str">
            <v>E35912</v>
          </cell>
          <cell r="S1694">
            <v>12855</v>
          </cell>
          <cell r="W1694" t="str">
            <v>Mark Jetten</v>
          </cell>
        </row>
        <row r="1695">
          <cell r="A1695" t="str">
            <v>E35912</v>
          </cell>
          <cell r="S1695">
            <v>0</v>
          </cell>
          <cell r="W1695" t="str">
            <v>Mark Jetten</v>
          </cell>
        </row>
        <row r="1696">
          <cell r="A1696" t="str">
            <v>E35912</v>
          </cell>
          <cell r="S1696">
            <v>2605.2600000000002</v>
          </cell>
          <cell r="W1696" t="str">
            <v>Mark Jetten</v>
          </cell>
        </row>
        <row r="1697">
          <cell r="A1697" t="str">
            <v>E35912</v>
          </cell>
          <cell r="S1697">
            <v>1184.7</v>
          </cell>
          <cell r="W1697" t="str">
            <v>Mark Jetten</v>
          </cell>
        </row>
        <row r="1698">
          <cell r="A1698" t="str">
            <v>E35912</v>
          </cell>
          <cell r="S1698">
            <v>86266.2</v>
          </cell>
          <cell r="W1698" t="str">
            <v>Mark Jetten</v>
          </cell>
        </row>
        <row r="1699">
          <cell r="A1699" t="str">
            <v>E35912</v>
          </cell>
          <cell r="S1699">
            <v>1210493.1499999999</v>
          </cell>
          <cell r="W1699" t="str">
            <v>Mark Jetten</v>
          </cell>
        </row>
        <row r="1700">
          <cell r="A1700" t="str">
            <v>E35912</v>
          </cell>
          <cell r="S1700">
            <v>4781.66</v>
          </cell>
          <cell r="W1700" t="str">
            <v>Mark Jetten</v>
          </cell>
        </row>
        <row r="1701">
          <cell r="A1701" t="str">
            <v>E35915</v>
          </cell>
          <cell r="S1701">
            <v>11836.04</v>
          </cell>
          <cell r="W1701" t="str">
            <v>Mark Jetten</v>
          </cell>
        </row>
        <row r="1702">
          <cell r="A1702" t="str">
            <v>E35915</v>
          </cell>
          <cell r="S1702">
            <v>2257.7600000000002</v>
          </cell>
          <cell r="W1702" t="str">
            <v>Mark Jetten</v>
          </cell>
        </row>
        <row r="1703">
          <cell r="A1703" t="str">
            <v>E35915</v>
          </cell>
          <cell r="S1703">
            <v>832.07</v>
          </cell>
          <cell r="W1703" t="str">
            <v>Mark Jetten</v>
          </cell>
        </row>
        <row r="1704">
          <cell r="A1704" t="str">
            <v>E35915</v>
          </cell>
          <cell r="S1704">
            <v>0</v>
          </cell>
          <cell r="W1704" t="str">
            <v>Mark Jetten</v>
          </cell>
        </row>
        <row r="1705">
          <cell r="A1705" t="str">
            <v>E35915</v>
          </cell>
          <cell r="S1705">
            <v>17493.54</v>
          </cell>
          <cell r="W1705" t="str">
            <v>Mark Jetten</v>
          </cell>
        </row>
        <row r="1706">
          <cell r="A1706" t="str">
            <v>E35915</v>
          </cell>
          <cell r="S1706">
            <v>2460.14</v>
          </cell>
          <cell r="W1706" t="str">
            <v>Mark Jetten</v>
          </cell>
        </row>
        <row r="1707">
          <cell r="A1707" t="str">
            <v>E35915</v>
          </cell>
          <cell r="S1707">
            <v>1697.31</v>
          </cell>
          <cell r="W1707" t="str">
            <v>Mark Jetten</v>
          </cell>
        </row>
        <row r="1708">
          <cell r="A1708" t="str">
            <v>E35915</v>
          </cell>
          <cell r="S1708">
            <v>37505.550000000003</v>
          </cell>
          <cell r="W1708" t="str">
            <v>Mark Jetten</v>
          </cell>
        </row>
        <row r="1709">
          <cell r="A1709" t="str">
            <v>E35915</v>
          </cell>
          <cell r="S1709">
            <v>7083.85</v>
          </cell>
          <cell r="W1709" t="str">
            <v>Mark Jetten</v>
          </cell>
        </row>
        <row r="1710">
          <cell r="A1710" t="str">
            <v>E35915</v>
          </cell>
          <cell r="S1710">
            <v>1340.02</v>
          </cell>
          <cell r="W1710" t="str">
            <v>Mark Jetten</v>
          </cell>
        </row>
        <row r="1711">
          <cell r="A1711" t="str">
            <v>E35915</v>
          </cell>
          <cell r="S1711">
            <v>12282.96</v>
          </cell>
          <cell r="W1711" t="str">
            <v>Mark Jetten</v>
          </cell>
        </row>
        <row r="1712">
          <cell r="A1712" t="str">
            <v>E35915</v>
          </cell>
          <cell r="S1712">
            <v>285.72000000000003</v>
          </cell>
          <cell r="W1712" t="str">
            <v>Mark Jetten</v>
          </cell>
        </row>
        <row r="1713">
          <cell r="A1713" t="str">
            <v>E35915</v>
          </cell>
          <cell r="S1713">
            <v>0</v>
          </cell>
          <cell r="W1713" t="str">
            <v>Mark Jetten</v>
          </cell>
        </row>
        <row r="1714">
          <cell r="A1714" t="str">
            <v>E35915</v>
          </cell>
          <cell r="S1714">
            <v>5.6</v>
          </cell>
          <cell r="W1714" t="str">
            <v>Mark Jetten</v>
          </cell>
        </row>
        <row r="1715">
          <cell r="A1715" t="str">
            <v>E35915</v>
          </cell>
          <cell r="S1715">
            <v>0</v>
          </cell>
          <cell r="W1715" t="str">
            <v>Mark Jetten</v>
          </cell>
        </row>
        <row r="1716">
          <cell r="A1716" t="str">
            <v>E35915</v>
          </cell>
          <cell r="S1716">
            <v>0</v>
          </cell>
          <cell r="W1716" t="str">
            <v>Mark Jetten</v>
          </cell>
        </row>
        <row r="1717">
          <cell r="A1717" t="str">
            <v>E35915</v>
          </cell>
          <cell r="S1717">
            <v>0</v>
          </cell>
          <cell r="W1717" t="str">
            <v>Mark Jetten</v>
          </cell>
        </row>
        <row r="1718">
          <cell r="A1718" t="str">
            <v>E35915</v>
          </cell>
          <cell r="S1718">
            <v>92391.5</v>
          </cell>
          <cell r="W1718" t="str">
            <v>Mark Jetten</v>
          </cell>
        </row>
        <row r="1719">
          <cell r="A1719" t="str">
            <v>E35915</v>
          </cell>
          <cell r="S1719">
            <v>0</v>
          </cell>
          <cell r="W1719" t="str">
            <v>Mark Jetten</v>
          </cell>
        </row>
        <row r="1720">
          <cell r="A1720" t="str">
            <v>E35920</v>
          </cell>
          <cell r="S1720">
            <v>16878.09</v>
          </cell>
          <cell r="W1720" t="str">
            <v>Kevan Burns</v>
          </cell>
        </row>
        <row r="1721">
          <cell r="A1721" t="str">
            <v>E35920</v>
          </cell>
          <cell r="S1721">
            <v>42641.91</v>
          </cell>
          <cell r="W1721" t="str">
            <v>Kevan Burns</v>
          </cell>
        </row>
        <row r="1722">
          <cell r="A1722" t="str">
            <v>E35920</v>
          </cell>
          <cell r="S1722">
            <v>10714.95</v>
          </cell>
          <cell r="W1722" t="str">
            <v>Kevan Burns</v>
          </cell>
        </row>
        <row r="1723">
          <cell r="A1723" t="str">
            <v>E35920</v>
          </cell>
          <cell r="S1723">
            <v>14523.39</v>
          </cell>
          <cell r="W1723" t="str">
            <v>Kevan Burns</v>
          </cell>
        </row>
        <row r="1724">
          <cell r="A1724" t="str">
            <v>E35920</v>
          </cell>
          <cell r="S1724">
            <v>2333.86</v>
          </cell>
          <cell r="W1724" t="str">
            <v>Kevan Burns</v>
          </cell>
        </row>
        <row r="1725">
          <cell r="A1725" t="str">
            <v>E35920</v>
          </cell>
          <cell r="S1725">
            <v>326.31</v>
          </cell>
          <cell r="W1725" t="str">
            <v>Kevan Burns</v>
          </cell>
        </row>
        <row r="1726">
          <cell r="A1726" t="str">
            <v>E35920</v>
          </cell>
          <cell r="S1726">
            <v>539.36</v>
          </cell>
          <cell r="W1726" t="str">
            <v>Kevan Burns</v>
          </cell>
        </row>
        <row r="1727">
          <cell r="A1727" t="str">
            <v>E35920</v>
          </cell>
          <cell r="S1727">
            <v>632.86</v>
          </cell>
          <cell r="W1727" t="str">
            <v>Kevan Burns</v>
          </cell>
        </row>
        <row r="1728">
          <cell r="A1728" t="str">
            <v>E35920</v>
          </cell>
          <cell r="S1728">
            <v>421.93</v>
          </cell>
          <cell r="W1728" t="str">
            <v>Kevan Burns</v>
          </cell>
        </row>
        <row r="1729">
          <cell r="A1729" t="str">
            <v>E35920</v>
          </cell>
          <cell r="S1729">
            <v>2858.33</v>
          </cell>
          <cell r="W1729" t="str">
            <v>Kevan Burns</v>
          </cell>
        </row>
        <row r="1730">
          <cell r="A1730" t="str">
            <v>E35920</v>
          </cell>
          <cell r="S1730">
            <v>11782.67</v>
          </cell>
          <cell r="W1730" t="str">
            <v>Kevan Burns</v>
          </cell>
        </row>
        <row r="1731">
          <cell r="A1731" t="str">
            <v>E35920</v>
          </cell>
          <cell r="S1731">
            <v>0</v>
          </cell>
          <cell r="W1731" t="str">
            <v>Kevan Burns</v>
          </cell>
        </row>
        <row r="1732">
          <cell r="A1732" t="str">
            <v>E35920</v>
          </cell>
          <cell r="S1732">
            <v>5915.93</v>
          </cell>
          <cell r="W1732" t="str">
            <v>Kevan Burns</v>
          </cell>
        </row>
        <row r="1733">
          <cell r="A1733" t="str">
            <v>E35920</v>
          </cell>
          <cell r="S1733">
            <v>0</v>
          </cell>
          <cell r="W1733" t="str">
            <v>Kevan Burns</v>
          </cell>
        </row>
        <row r="1734">
          <cell r="A1734" t="str">
            <v>E35920</v>
          </cell>
          <cell r="S1734">
            <v>57209.56</v>
          </cell>
          <cell r="W1734" t="str">
            <v>Kevan Burns</v>
          </cell>
        </row>
        <row r="1735">
          <cell r="A1735" t="str">
            <v>E35920</v>
          </cell>
          <cell r="S1735">
            <v>6000</v>
          </cell>
          <cell r="W1735" t="str">
            <v>Kevan Burns</v>
          </cell>
        </row>
        <row r="1736">
          <cell r="A1736" t="str">
            <v>E35920</v>
          </cell>
          <cell r="S1736">
            <v>2250</v>
          </cell>
          <cell r="W1736" t="str">
            <v>Kevan Burns</v>
          </cell>
        </row>
        <row r="1737">
          <cell r="A1737" t="str">
            <v>E35920</v>
          </cell>
          <cell r="S1737">
            <v>4373.88</v>
          </cell>
          <cell r="W1737" t="str">
            <v>Kevan Burns</v>
          </cell>
        </row>
        <row r="1738">
          <cell r="A1738" t="str">
            <v>E35920</v>
          </cell>
          <cell r="S1738">
            <v>8749.7000000000007</v>
          </cell>
          <cell r="W1738" t="str">
            <v>Kevan Burns</v>
          </cell>
        </row>
        <row r="1739">
          <cell r="A1739" t="str">
            <v>E35920</v>
          </cell>
          <cell r="S1739">
            <v>8549</v>
          </cell>
          <cell r="W1739" t="str">
            <v>Kevan Burns</v>
          </cell>
        </row>
        <row r="1740">
          <cell r="A1740" t="str">
            <v>E35920</v>
          </cell>
          <cell r="S1740">
            <v>3000</v>
          </cell>
          <cell r="W1740" t="str">
            <v>Kevan Burns</v>
          </cell>
        </row>
        <row r="1741">
          <cell r="A1741" t="str">
            <v>E35920</v>
          </cell>
          <cell r="S1741">
            <v>15213.4</v>
          </cell>
          <cell r="W1741" t="str">
            <v>Kevan Burns</v>
          </cell>
        </row>
        <row r="1742">
          <cell r="A1742" t="str">
            <v>E35920</v>
          </cell>
          <cell r="S1742">
            <v>11250</v>
          </cell>
          <cell r="W1742" t="str">
            <v>Kevan Burns</v>
          </cell>
        </row>
        <row r="1743">
          <cell r="A1743" t="str">
            <v>E35920</v>
          </cell>
          <cell r="S1743">
            <v>31674</v>
          </cell>
          <cell r="W1743" t="str">
            <v>Kevan Burns</v>
          </cell>
        </row>
        <row r="1744">
          <cell r="A1744" t="str">
            <v>E35920</v>
          </cell>
          <cell r="S1744">
            <v>0</v>
          </cell>
          <cell r="W1744" t="str">
            <v>Kevan Burns</v>
          </cell>
        </row>
        <row r="1745">
          <cell r="A1745" t="str">
            <v>E35920</v>
          </cell>
          <cell r="S1745">
            <v>0</v>
          </cell>
          <cell r="W1745" t="str">
            <v>Kevan Burns</v>
          </cell>
        </row>
        <row r="1746">
          <cell r="A1746" t="str">
            <v>E35920</v>
          </cell>
          <cell r="S1746">
            <v>5783.65</v>
          </cell>
          <cell r="W1746" t="str">
            <v>Kevan Burns</v>
          </cell>
        </row>
        <row r="1747">
          <cell r="A1747" t="str">
            <v>E35920</v>
          </cell>
          <cell r="S1747">
            <v>265.54000000000002</v>
          </cell>
          <cell r="W1747" t="str">
            <v>Kevan Burns</v>
          </cell>
        </row>
        <row r="1748">
          <cell r="A1748" t="str">
            <v>E35920</v>
          </cell>
          <cell r="S1748">
            <v>106.96</v>
          </cell>
          <cell r="W1748" t="str">
            <v>Kevan Burns</v>
          </cell>
        </row>
        <row r="1749">
          <cell r="A1749" t="str">
            <v>E35920</v>
          </cell>
          <cell r="S1749">
            <v>121.28</v>
          </cell>
          <cell r="W1749" t="str">
            <v>Kevan Burns</v>
          </cell>
        </row>
        <row r="1750">
          <cell r="A1750" t="str">
            <v>E35920</v>
          </cell>
          <cell r="S1750">
            <v>102.78</v>
          </cell>
          <cell r="W1750" t="str">
            <v>Kevan Burns</v>
          </cell>
        </row>
        <row r="1751">
          <cell r="A1751" t="str">
            <v>E35920</v>
          </cell>
          <cell r="S1751">
            <v>132.33000000000001</v>
          </cell>
          <cell r="W1751" t="str">
            <v>Kevan Burns</v>
          </cell>
        </row>
        <row r="1752">
          <cell r="A1752" t="str">
            <v>E35920</v>
          </cell>
          <cell r="S1752">
            <v>33</v>
          </cell>
          <cell r="W1752" t="str">
            <v>Kevan Burns</v>
          </cell>
        </row>
        <row r="1753">
          <cell r="A1753" t="str">
            <v>E35920</v>
          </cell>
          <cell r="S1753">
            <v>260.5</v>
          </cell>
          <cell r="W1753" t="str">
            <v>Kevan Burns</v>
          </cell>
        </row>
        <row r="1754">
          <cell r="A1754" t="str">
            <v>E35920</v>
          </cell>
          <cell r="S1754">
            <v>766.13</v>
          </cell>
          <cell r="W1754" t="str">
            <v>Kevan Burns</v>
          </cell>
        </row>
        <row r="1755">
          <cell r="A1755" t="str">
            <v>E35920</v>
          </cell>
          <cell r="S1755">
            <v>58.7</v>
          </cell>
          <cell r="W1755" t="str">
            <v>Kevan Burns</v>
          </cell>
        </row>
        <row r="1756">
          <cell r="A1756" t="str">
            <v>E35920</v>
          </cell>
          <cell r="S1756">
            <v>100.51</v>
          </cell>
          <cell r="W1756" t="str">
            <v>Kevan Burns</v>
          </cell>
        </row>
        <row r="1757">
          <cell r="A1757" t="str">
            <v>E35920</v>
          </cell>
          <cell r="S1757">
            <v>118.11</v>
          </cell>
          <cell r="W1757" t="str">
            <v>Kevan Burns</v>
          </cell>
        </row>
        <row r="1758">
          <cell r="A1758" t="str">
            <v>E35920</v>
          </cell>
          <cell r="S1758">
            <v>318.11</v>
          </cell>
          <cell r="W1758" t="str">
            <v>Kevan Burns</v>
          </cell>
        </row>
        <row r="1759">
          <cell r="A1759" t="str">
            <v>E35920</v>
          </cell>
          <cell r="S1759">
            <v>142.68</v>
          </cell>
          <cell r="W1759" t="str">
            <v>Kevan Burns</v>
          </cell>
        </row>
        <row r="1760">
          <cell r="A1760" t="str">
            <v>E35920</v>
          </cell>
          <cell r="S1760">
            <v>209.3</v>
          </cell>
          <cell r="W1760" t="str">
            <v>Kevan Burns</v>
          </cell>
        </row>
        <row r="1761">
          <cell r="A1761" t="str">
            <v>E35920</v>
          </cell>
          <cell r="S1761">
            <v>70.08</v>
          </cell>
          <cell r="W1761" t="str">
            <v>Kevan Burns</v>
          </cell>
        </row>
        <row r="1762">
          <cell r="A1762" t="str">
            <v>E35920</v>
          </cell>
          <cell r="S1762">
            <v>608.79999999999995</v>
          </cell>
          <cell r="W1762" t="str">
            <v>Kevan Burns</v>
          </cell>
        </row>
        <row r="1763">
          <cell r="A1763" t="str">
            <v>E35920</v>
          </cell>
          <cell r="S1763">
            <v>405.55</v>
          </cell>
          <cell r="W1763" t="str">
            <v>Kevan Burns</v>
          </cell>
        </row>
        <row r="1764">
          <cell r="A1764" t="str">
            <v>E35920</v>
          </cell>
          <cell r="S1764">
            <v>1709.72</v>
          </cell>
          <cell r="W1764" t="str">
            <v>Kevan Burns</v>
          </cell>
        </row>
        <row r="1765">
          <cell r="A1765" t="str">
            <v>E35920</v>
          </cell>
          <cell r="S1765">
            <v>168.02</v>
          </cell>
          <cell r="W1765" t="str">
            <v>Kevan Burns</v>
          </cell>
        </row>
        <row r="1766">
          <cell r="A1766" t="str">
            <v>E35920</v>
          </cell>
          <cell r="S1766">
            <v>653.05999999999995</v>
          </cell>
          <cell r="W1766" t="str">
            <v>Kevan Burns</v>
          </cell>
        </row>
        <row r="1767">
          <cell r="A1767" t="str">
            <v>E35920</v>
          </cell>
          <cell r="S1767">
            <v>192.08</v>
          </cell>
          <cell r="W1767" t="str">
            <v>Kevan Burns</v>
          </cell>
        </row>
        <row r="1768">
          <cell r="A1768" t="str">
            <v>E35920</v>
          </cell>
          <cell r="S1768">
            <v>0</v>
          </cell>
          <cell r="W1768" t="str">
            <v>Kevan Burns</v>
          </cell>
        </row>
        <row r="1769">
          <cell r="A1769" t="str">
            <v>E35920</v>
          </cell>
          <cell r="S1769">
            <v>21150.39</v>
          </cell>
          <cell r="W1769" t="str">
            <v>Kevan Burns</v>
          </cell>
        </row>
        <row r="1770">
          <cell r="A1770" t="str">
            <v>E35920</v>
          </cell>
          <cell r="S1770">
            <v>0</v>
          </cell>
          <cell r="W1770" t="str">
            <v>Kevan Burns</v>
          </cell>
        </row>
        <row r="1771">
          <cell r="A1771" t="str">
            <v>E35920</v>
          </cell>
          <cell r="S1771">
            <v>1037.6400000000001</v>
          </cell>
          <cell r="W1771" t="str">
            <v>Kevan Burns</v>
          </cell>
        </row>
        <row r="1772">
          <cell r="A1772" t="str">
            <v>E35920</v>
          </cell>
          <cell r="S1772">
            <v>55.24</v>
          </cell>
          <cell r="W1772" t="str">
            <v>Kevan Burns</v>
          </cell>
        </row>
        <row r="1773">
          <cell r="A1773" t="str">
            <v>E35920</v>
          </cell>
          <cell r="S1773">
            <v>61.91</v>
          </cell>
          <cell r="W1773" t="str">
            <v>Kevan Burns</v>
          </cell>
        </row>
        <row r="1774">
          <cell r="A1774" t="str">
            <v>E35920</v>
          </cell>
          <cell r="S1774">
            <v>16.38</v>
          </cell>
          <cell r="W1774" t="str">
            <v>Kevan Burns</v>
          </cell>
        </row>
        <row r="1775">
          <cell r="A1775" t="str">
            <v>E35920</v>
          </cell>
          <cell r="S1775">
            <v>126.86</v>
          </cell>
          <cell r="W1775" t="str">
            <v>Kevan Burns</v>
          </cell>
        </row>
        <row r="1776">
          <cell r="A1776" t="str">
            <v>E35920</v>
          </cell>
          <cell r="S1776">
            <v>16.38</v>
          </cell>
          <cell r="W1776" t="str">
            <v>Kevan Burns</v>
          </cell>
        </row>
        <row r="1777">
          <cell r="A1777" t="str">
            <v>E35920</v>
          </cell>
          <cell r="S1777">
            <v>2720</v>
          </cell>
          <cell r="W1777" t="str">
            <v>Kevan Burns</v>
          </cell>
        </row>
        <row r="1778">
          <cell r="A1778" t="str">
            <v>E35920</v>
          </cell>
          <cell r="S1778">
            <v>0</v>
          </cell>
          <cell r="W1778" t="str">
            <v>Kevan Burns</v>
          </cell>
        </row>
        <row r="1779">
          <cell r="A1779" t="str">
            <v>E35925</v>
          </cell>
          <cell r="S1779">
            <v>-12394.8</v>
          </cell>
          <cell r="W1779" t="str">
            <v>Mark Jetten</v>
          </cell>
        </row>
        <row r="1780">
          <cell r="A1780" t="str">
            <v>E35925</v>
          </cell>
          <cell r="S1780">
            <v>15273.14</v>
          </cell>
          <cell r="W1780" t="str">
            <v>Mark Jetten</v>
          </cell>
        </row>
        <row r="1781">
          <cell r="A1781" t="str">
            <v>E35925</v>
          </cell>
          <cell r="S1781">
            <v>1658.35</v>
          </cell>
          <cell r="W1781" t="str">
            <v>Mark Jetten</v>
          </cell>
        </row>
        <row r="1782">
          <cell r="A1782" t="str">
            <v>E35925</v>
          </cell>
          <cell r="S1782">
            <v>1111.56</v>
          </cell>
          <cell r="W1782" t="str">
            <v>Mark Jetten</v>
          </cell>
        </row>
        <row r="1783">
          <cell r="A1783" t="str">
            <v>E35925</v>
          </cell>
          <cell r="S1783">
            <v>12953.43</v>
          </cell>
          <cell r="W1783" t="str">
            <v>Mark Jetten</v>
          </cell>
        </row>
        <row r="1784">
          <cell r="A1784" t="str">
            <v>E35925</v>
          </cell>
          <cell r="S1784">
            <v>379.84</v>
          </cell>
          <cell r="W1784" t="str">
            <v>Mark Jetten</v>
          </cell>
        </row>
        <row r="1785">
          <cell r="A1785" t="str">
            <v>E35925</v>
          </cell>
          <cell r="S1785">
            <v>47.2</v>
          </cell>
          <cell r="W1785" t="str">
            <v>Mark Jetten</v>
          </cell>
        </row>
        <row r="1786">
          <cell r="A1786" t="str">
            <v>E35925</v>
          </cell>
          <cell r="S1786">
            <v>39808.42</v>
          </cell>
          <cell r="W1786" t="str">
            <v>Mark Jetten</v>
          </cell>
        </row>
        <row r="1787">
          <cell r="A1787" t="str">
            <v>E35925</v>
          </cell>
          <cell r="S1787">
            <v>611.98</v>
          </cell>
          <cell r="W1787" t="str">
            <v>Mark Jetten</v>
          </cell>
        </row>
        <row r="1788">
          <cell r="A1788" t="str">
            <v>E35925</v>
          </cell>
          <cell r="S1788">
            <v>0</v>
          </cell>
          <cell r="W1788" t="str">
            <v>Mark Jetten</v>
          </cell>
        </row>
        <row r="1789">
          <cell r="A1789" t="str">
            <v>E35925</v>
          </cell>
          <cell r="S1789">
            <v>21203.84</v>
          </cell>
          <cell r="W1789" t="str">
            <v>Mark Jetten</v>
          </cell>
        </row>
        <row r="1790">
          <cell r="A1790" t="str">
            <v>E35925</v>
          </cell>
          <cell r="S1790">
            <v>362.19</v>
          </cell>
          <cell r="W1790" t="str">
            <v>Mark Jetten</v>
          </cell>
        </row>
        <row r="1791">
          <cell r="A1791" t="str">
            <v>E35925</v>
          </cell>
          <cell r="S1791">
            <v>0</v>
          </cell>
          <cell r="W1791" t="str">
            <v>Mark Jetten</v>
          </cell>
        </row>
        <row r="1792">
          <cell r="A1792" t="str">
            <v>E35925</v>
          </cell>
          <cell r="S1792">
            <v>37508.42</v>
          </cell>
          <cell r="W1792" t="str">
            <v>Mark Jetten</v>
          </cell>
        </row>
        <row r="1793">
          <cell r="A1793" t="str">
            <v>E35925</v>
          </cell>
          <cell r="S1793">
            <v>1075.44</v>
          </cell>
          <cell r="W1793" t="str">
            <v>Mark Jetten</v>
          </cell>
        </row>
        <row r="1794">
          <cell r="A1794" t="str">
            <v>E35925</v>
          </cell>
          <cell r="S1794">
            <v>502.26</v>
          </cell>
          <cell r="W1794" t="str">
            <v>Mark Jetten</v>
          </cell>
        </row>
        <row r="1795">
          <cell r="A1795" t="str">
            <v>E35925</v>
          </cell>
          <cell r="S1795">
            <v>0</v>
          </cell>
          <cell r="W1795" t="str">
            <v>Mark Jetten</v>
          </cell>
        </row>
        <row r="1796">
          <cell r="A1796" t="str">
            <v>E35925</v>
          </cell>
          <cell r="S1796">
            <v>365203.58</v>
          </cell>
          <cell r="W1796" t="str">
            <v>Mark Jetten</v>
          </cell>
        </row>
        <row r="1797">
          <cell r="A1797" t="str">
            <v>E35925</v>
          </cell>
          <cell r="S1797">
            <v>7203.54</v>
          </cell>
          <cell r="W1797" t="str">
            <v>Mark Jetten</v>
          </cell>
        </row>
        <row r="1798">
          <cell r="A1798" t="str">
            <v>E35925</v>
          </cell>
          <cell r="S1798">
            <v>1684.32</v>
          </cell>
          <cell r="W1798" t="str">
            <v>Mark Jetten</v>
          </cell>
        </row>
        <row r="1799">
          <cell r="A1799" t="str">
            <v>E35925</v>
          </cell>
          <cell r="S1799">
            <v>39805.440000000002</v>
          </cell>
          <cell r="W1799" t="str">
            <v>Mark Jetten</v>
          </cell>
        </row>
        <row r="1800">
          <cell r="A1800" t="str">
            <v>E35925</v>
          </cell>
          <cell r="S1800">
            <v>207.14</v>
          </cell>
          <cell r="W1800" t="str">
            <v>Mark Jetten</v>
          </cell>
        </row>
        <row r="1801">
          <cell r="A1801" t="str">
            <v>E35925</v>
          </cell>
          <cell r="S1801">
            <v>20391.849999999999</v>
          </cell>
          <cell r="W1801" t="str">
            <v>Mark Jetten</v>
          </cell>
        </row>
        <row r="1802">
          <cell r="A1802" t="str">
            <v>E35925</v>
          </cell>
          <cell r="S1802">
            <v>2897.6</v>
          </cell>
          <cell r="W1802" t="str">
            <v>Mark Jetten</v>
          </cell>
        </row>
        <row r="1803">
          <cell r="A1803" t="str">
            <v>E35925</v>
          </cell>
          <cell r="S1803">
            <v>63758.080000000002</v>
          </cell>
          <cell r="W1803" t="str">
            <v>Mark Jetten</v>
          </cell>
        </row>
        <row r="1804">
          <cell r="A1804" t="str">
            <v>E35925</v>
          </cell>
          <cell r="S1804">
            <v>0.01</v>
          </cell>
          <cell r="W1804" t="str">
            <v>Mark Jetten</v>
          </cell>
        </row>
        <row r="1805">
          <cell r="A1805" t="str">
            <v>E35925</v>
          </cell>
          <cell r="S1805">
            <v>53592.36</v>
          </cell>
          <cell r="W1805" t="str">
            <v>Mark Jetten</v>
          </cell>
        </row>
        <row r="1806">
          <cell r="A1806" t="str">
            <v>E35925</v>
          </cell>
          <cell r="S1806">
            <v>39597.11</v>
          </cell>
          <cell r="W1806" t="str">
            <v>Mark Jetten</v>
          </cell>
        </row>
        <row r="1807">
          <cell r="A1807" t="str">
            <v>E35925</v>
          </cell>
          <cell r="S1807">
            <v>0</v>
          </cell>
          <cell r="W1807" t="str">
            <v>Mark Jetten</v>
          </cell>
        </row>
        <row r="1808">
          <cell r="A1808" t="str">
            <v>E35925</v>
          </cell>
          <cell r="S1808">
            <v>554.4</v>
          </cell>
          <cell r="W1808" t="str">
            <v>Mark Jetten</v>
          </cell>
        </row>
        <row r="1809">
          <cell r="A1809" t="str">
            <v>E35925</v>
          </cell>
          <cell r="S1809">
            <v>2291</v>
          </cell>
          <cell r="W1809" t="str">
            <v>Mark Jetten</v>
          </cell>
        </row>
        <row r="1810">
          <cell r="A1810" t="str">
            <v>E35925</v>
          </cell>
          <cell r="S1810">
            <v>0</v>
          </cell>
          <cell r="W1810" t="str">
            <v>Mark Jetten</v>
          </cell>
        </row>
        <row r="1811">
          <cell r="A1811" t="str">
            <v>E35925</v>
          </cell>
          <cell r="S1811">
            <v>0</v>
          </cell>
          <cell r="W1811" t="str">
            <v>Mark Jetten</v>
          </cell>
        </row>
        <row r="1812">
          <cell r="A1812" t="str">
            <v>E35925</v>
          </cell>
          <cell r="S1812">
            <v>0</v>
          </cell>
          <cell r="W1812" t="str">
            <v>Mark Jetten</v>
          </cell>
        </row>
        <row r="1813">
          <cell r="A1813" t="str">
            <v>E35925</v>
          </cell>
          <cell r="S1813">
            <v>0</v>
          </cell>
          <cell r="W1813" t="str">
            <v>Mark Jetten</v>
          </cell>
        </row>
        <row r="1814">
          <cell r="A1814" t="str">
            <v>E35925</v>
          </cell>
          <cell r="S1814">
            <v>28182.93</v>
          </cell>
          <cell r="W1814" t="str">
            <v>Mark Jetten</v>
          </cell>
        </row>
        <row r="1815">
          <cell r="A1815" t="str">
            <v>E35925</v>
          </cell>
          <cell r="S1815">
            <v>0</v>
          </cell>
          <cell r="W1815" t="str">
            <v>Mark Jetten</v>
          </cell>
        </row>
        <row r="1816">
          <cell r="A1816" t="str">
            <v>E35925</v>
          </cell>
          <cell r="S1816">
            <v>0</v>
          </cell>
          <cell r="W1816" t="str">
            <v>Mark Jetten</v>
          </cell>
        </row>
        <row r="1817">
          <cell r="A1817" t="str">
            <v>E35925</v>
          </cell>
          <cell r="S1817">
            <v>10177.98</v>
          </cell>
          <cell r="W1817" t="str">
            <v>Mark Jetten</v>
          </cell>
        </row>
        <row r="1818">
          <cell r="A1818" t="str">
            <v>E35925</v>
          </cell>
          <cell r="S1818">
            <v>0</v>
          </cell>
          <cell r="W1818" t="str">
            <v>Mark Jetten</v>
          </cell>
        </row>
        <row r="1819">
          <cell r="A1819" t="str">
            <v>E35930</v>
          </cell>
          <cell r="S1819">
            <v>47166.71</v>
          </cell>
          <cell r="W1819" t="str">
            <v>Kevan Burns</v>
          </cell>
        </row>
        <row r="1820">
          <cell r="A1820" t="str">
            <v>E35930</v>
          </cell>
          <cell r="S1820">
            <v>40382.6</v>
          </cell>
          <cell r="W1820" t="str">
            <v>Kevan Burns</v>
          </cell>
        </row>
        <row r="1821">
          <cell r="A1821" t="str">
            <v>E35930</v>
          </cell>
          <cell r="S1821">
            <v>9861.36</v>
          </cell>
          <cell r="W1821" t="str">
            <v>Kevan Burns</v>
          </cell>
        </row>
        <row r="1822">
          <cell r="A1822" t="str">
            <v>E35930</v>
          </cell>
          <cell r="S1822">
            <v>7708.95</v>
          </cell>
          <cell r="W1822" t="str">
            <v>Kevan Burns</v>
          </cell>
        </row>
        <row r="1823">
          <cell r="A1823" t="str">
            <v>E35930</v>
          </cell>
          <cell r="S1823">
            <v>0</v>
          </cell>
          <cell r="W1823" t="str">
            <v>Kevan Burns</v>
          </cell>
        </row>
        <row r="1824">
          <cell r="A1824" t="str">
            <v>E35930</v>
          </cell>
          <cell r="S1824">
            <v>570.75</v>
          </cell>
          <cell r="W1824" t="str">
            <v>Kevan Burns</v>
          </cell>
        </row>
        <row r="1825">
          <cell r="A1825" t="str">
            <v>E35930</v>
          </cell>
          <cell r="S1825">
            <v>4275.99</v>
          </cell>
          <cell r="W1825" t="str">
            <v>Kevan Burns</v>
          </cell>
        </row>
        <row r="1826">
          <cell r="A1826" t="str">
            <v>E35930</v>
          </cell>
          <cell r="S1826">
            <v>6554.37</v>
          </cell>
          <cell r="W1826" t="str">
            <v>Kevan Burns</v>
          </cell>
        </row>
        <row r="1827">
          <cell r="A1827" t="str">
            <v>E35930</v>
          </cell>
          <cell r="S1827">
            <v>5607.75</v>
          </cell>
          <cell r="W1827" t="str">
            <v>Kevan Burns</v>
          </cell>
        </row>
        <row r="1828">
          <cell r="A1828" t="str">
            <v>E35930</v>
          </cell>
          <cell r="S1828">
            <v>0</v>
          </cell>
          <cell r="W1828" t="str">
            <v>Kevan Burns</v>
          </cell>
        </row>
        <row r="1829">
          <cell r="A1829" t="str">
            <v>E35930</v>
          </cell>
          <cell r="S1829">
            <v>951.24</v>
          </cell>
          <cell r="W1829" t="str">
            <v>Kevan Burns</v>
          </cell>
        </row>
        <row r="1830">
          <cell r="A1830" t="str">
            <v>E35930</v>
          </cell>
          <cell r="S1830">
            <v>3610.11</v>
          </cell>
          <cell r="W1830" t="str">
            <v>Kevan Burns</v>
          </cell>
        </row>
        <row r="1831">
          <cell r="A1831" t="str">
            <v>E35930</v>
          </cell>
          <cell r="S1831">
            <v>948.69</v>
          </cell>
          <cell r="W1831" t="str">
            <v>Kevan Burns</v>
          </cell>
        </row>
        <row r="1832">
          <cell r="A1832" t="str">
            <v>E35930</v>
          </cell>
          <cell r="S1832">
            <v>379.47</v>
          </cell>
          <cell r="W1832" t="str">
            <v>Kevan Burns</v>
          </cell>
        </row>
        <row r="1833">
          <cell r="A1833" t="str">
            <v>E35930</v>
          </cell>
          <cell r="S1833">
            <v>570.75</v>
          </cell>
          <cell r="W1833" t="str">
            <v>Kevan Burns</v>
          </cell>
        </row>
        <row r="1834">
          <cell r="A1834" t="str">
            <v>E35930</v>
          </cell>
          <cell r="S1834">
            <v>951.24</v>
          </cell>
          <cell r="W1834" t="str">
            <v>Kevan Burns</v>
          </cell>
        </row>
        <row r="1835">
          <cell r="A1835" t="str">
            <v>E35930</v>
          </cell>
          <cell r="S1835">
            <v>570.75</v>
          </cell>
          <cell r="W1835" t="str">
            <v>Kevan Burns</v>
          </cell>
        </row>
        <row r="1836">
          <cell r="A1836" t="str">
            <v>E35930</v>
          </cell>
          <cell r="S1836">
            <v>2663.49</v>
          </cell>
          <cell r="W1836" t="str">
            <v>Kevan Burns</v>
          </cell>
        </row>
        <row r="1837">
          <cell r="A1837" t="str">
            <v>E35930</v>
          </cell>
          <cell r="S1837">
            <v>1997.61</v>
          </cell>
          <cell r="W1837" t="str">
            <v>Kevan Burns</v>
          </cell>
        </row>
        <row r="1838">
          <cell r="A1838" t="str">
            <v>E35930</v>
          </cell>
          <cell r="S1838">
            <v>0</v>
          </cell>
          <cell r="W1838" t="str">
            <v>Kevan Burns</v>
          </cell>
        </row>
        <row r="1839">
          <cell r="A1839" t="str">
            <v>E35930</v>
          </cell>
          <cell r="S1839">
            <v>1426.86</v>
          </cell>
          <cell r="W1839" t="str">
            <v>Kevan Burns</v>
          </cell>
        </row>
        <row r="1840">
          <cell r="A1840" t="str">
            <v>E35930</v>
          </cell>
          <cell r="S1840">
            <v>190.23</v>
          </cell>
          <cell r="W1840" t="str">
            <v>Kevan Burns</v>
          </cell>
        </row>
        <row r="1841">
          <cell r="A1841" t="str">
            <v>E35930</v>
          </cell>
          <cell r="S1841">
            <v>2373.48</v>
          </cell>
          <cell r="W1841" t="str">
            <v>Kevan Burns</v>
          </cell>
        </row>
        <row r="1842">
          <cell r="A1842" t="str">
            <v>E35930</v>
          </cell>
          <cell r="S1842">
            <v>2628.69</v>
          </cell>
          <cell r="W1842" t="str">
            <v>Kevan Burns</v>
          </cell>
        </row>
        <row r="1843">
          <cell r="A1843" t="str">
            <v>E35930</v>
          </cell>
          <cell r="S1843">
            <v>3610.11</v>
          </cell>
          <cell r="W1843" t="str">
            <v>Kevan Burns</v>
          </cell>
        </row>
        <row r="1844">
          <cell r="A1844" t="str">
            <v>E35930</v>
          </cell>
          <cell r="S1844">
            <v>856.11</v>
          </cell>
          <cell r="W1844" t="str">
            <v>Kevan Burns</v>
          </cell>
        </row>
        <row r="1845">
          <cell r="A1845" t="str">
            <v>E35930</v>
          </cell>
          <cell r="S1845">
            <v>3610.11</v>
          </cell>
          <cell r="W1845" t="str">
            <v>Kevan Burns</v>
          </cell>
        </row>
        <row r="1846">
          <cell r="A1846" t="str">
            <v>E35930</v>
          </cell>
          <cell r="S1846">
            <v>380.49</v>
          </cell>
          <cell r="W1846" t="str">
            <v>Kevan Burns</v>
          </cell>
        </row>
        <row r="1847">
          <cell r="A1847" t="str">
            <v>E35930</v>
          </cell>
          <cell r="S1847">
            <v>570.75</v>
          </cell>
          <cell r="W1847" t="str">
            <v>Kevan Burns</v>
          </cell>
        </row>
        <row r="1848">
          <cell r="A1848" t="str">
            <v>E35930</v>
          </cell>
          <cell r="S1848">
            <v>1962.81</v>
          </cell>
          <cell r="W1848" t="str">
            <v>Kevan Burns</v>
          </cell>
        </row>
        <row r="1849">
          <cell r="A1849" t="str">
            <v>E35930</v>
          </cell>
          <cell r="S1849">
            <v>1742.4</v>
          </cell>
          <cell r="W1849" t="str">
            <v>Kevan Burns</v>
          </cell>
        </row>
        <row r="1850">
          <cell r="A1850" t="str">
            <v>E35930</v>
          </cell>
          <cell r="S1850">
            <v>1962.81</v>
          </cell>
          <cell r="W1850" t="str">
            <v>Kevan Burns</v>
          </cell>
        </row>
        <row r="1851">
          <cell r="A1851" t="str">
            <v>E35930</v>
          </cell>
          <cell r="S1851">
            <v>1962.81</v>
          </cell>
          <cell r="W1851" t="str">
            <v>Kevan Burns</v>
          </cell>
        </row>
        <row r="1852">
          <cell r="A1852" t="str">
            <v>E35930</v>
          </cell>
          <cell r="S1852">
            <v>570.75</v>
          </cell>
          <cell r="W1852" t="str">
            <v>Kevan Burns</v>
          </cell>
        </row>
        <row r="1853">
          <cell r="A1853" t="str">
            <v>E35930</v>
          </cell>
          <cell r="S1853">
            <v>1647.27</v>
          </cell>
          <cell r="W1853" t="str">
            <v>Kevan Burns</v>
          </cell>
        </row>
        <row r="1854">
          <cell r="A1854" t="str">
            <v>E35930</v>
          </cell>
          <cell r="S1854">
            <v>4626.33</v>
          </cell>
          <cell r="W1854" t="str">
            <v>Kevan Burns</v>
          </cell>
        </row>
        <row r="1855">
          <cell r="A1855" t="str">
            <v>E35930</v>
          </cell>
          <cell r="S1855">
            <v>570.75</v>
          </cell>
          <cell r="W1855" t="str">
            <v>Kevan Burns</v>
          </cell>
        </row>
        <row r="1856">
          <cell r="A1856" t="str">
            <v>E35930</v>
          </cell>
          <cell r="S1856">
            <v>1426.86</v>
          </cell>
          <cell r="W1856" t="str">
            <v>Kevan Burns</v>
          </cell>
        </row>
        <row r="1857">
          <cell r="A1857" t="str">
            <v>E35930</v>
          </cell>
          <cell r="S1857">
            <v>9322.23</v>
          </cell>
          <cell r="W1857" t="str">
            <v>Kevan Burns</v>
          </cell>
        </row>
        <row r="1858">
          <cell r="A1858" t="str">
            <v>E35930</v>
          </cell>
          <cell r="S1858">
            <v>569.19000000000005</v>
          </cell>
          <cell r="W1858" t="str">
            <v>Kevan Burns</v>
          </cell>
        </row>
        <row r="1859">
          <cell r="A1859" t="str">
            <v>E35930</v>
          </cell>
          <cell r="S1859">
            <v>951.24</v>
          </cell>
          <cell r="W1859" t="str">
            <v>Kevan Burns</v>
          </cell>
        </row>
        <row r="1860">
          <cell r="A1860" t="str">
            <v>E35930</v>
          </cell>
          <cell r="S1860">
            <v>1138.4100000000001</v>
          </cell>
          <cell r="W1860" t="str">
            <v>Kevan Burns</v>
          </cell>
        </row>
        <row r="1861">
          <cell r="A1861" t="str">
            <v>E35930</v>
          </cell>
          <cell r="S1861">
            <v>7310.67</v>
          </cell>
          <cell r="W1861" t="str">
            <v>Kevan Burns</v>
          </cell>
        </row>
        <row r="1862">
          <cell r="A1862" t="str">
            <v>E35930</v>
          </cell>
          <cell r="S1862">
            <v>6494.28</v>
          </cell>
          <cell r="W1862" t="str">
            <v>Kevan Burns</v>
          </cell>
        </row>
        <row r="1863">
          <cell r="A1863" t="str">
            <v>E35930</v>
          </cell>
          <cell r="S1863">
            <v>8459.73</v>
          </cell>
          <cell r="W1863" t="str">
            <v>Kevan Burns</v>
          </cell>
        </row>
        <row r="1864">
          <cell r="A1864" t="str">
            <v>E35930</v>
          </cell>
          <cell r="S1864">
            <v>10172.040000000001</v>
          </cell>
          <cell r="W1864" t="str">
            <v>Kevan Burns</v>
          </cell>
        </row>
        <row r="1865">
          <cell r="A1865" t="str">
            <v>E35930</v>
          </cell>
          <cell r="S1865">
            <v>570.75</v>
          </cell>
          <cell r="W1865" t="str">
            <v>Kevan Burns</v>
          </cell>
        </row>
        <row r="1866">
          <cell r="A1866" t="str">
            <v>E35930</v>
          </cell>
          <cell r="S1866">
            <v>1340.1</v>
          </cell>
          <cell r="W1866" t="str">
            <v>Kevan Burns</v>
          </cell>
        </row>
        <row r="1867">
          <cell r="A1867" t="str">
            <v>E35930</v>
          </cell>
          <cell r="S1867">
            <v>1902.48</v>
          </cell>
          <cell r="W1867" t="str">
            <v>Kevan Burns</v>
          </cell>
        </row>
        <row r="1868">
          <cell r="A1868" t="str">
            <v>E35930</v>
          </cell>
          <cell r="S1868">
            <v>951.24</v>
          </cell>
          <cell r="W1868" t="str">
            <v>Kevan Burns</v>
          </cell>
        </row>
        <row r="1869">
          <cell r="A1869" t="str">
            <v>E35930</v>
          </cell>
          <cell r="S1869">
            <v>951.24</v>
          </cell>
          <cell r="W1869" t="str">
            <v>Kevan Burns</v>
          </cell>
        </row>
        <row r="1870">
          <cell r="A1870" t="str">
            <v>E35930</v>
          </cell>
          <cell r="S1870">
            <v>10652.4</v>
          </cell>
          <cell r="W1870" t="str">
            <v>Kevan Burns</v>
          </cell>
        </row>
        <row r="1871">
          <cell r="A1871" t="str">
            <v>E35930</v>
          </cell>
          <cell r="S1871">
            <v>951.24</v>
          </cell>
          <cell r="W1871" t="str">
            <v>Kevan Burns</v>
          </cell>
        </row>
        <row r="1872">
          <cell r="A1872" t="str">
            <v>E35930</v>
          </cell>
          <cell r="S1872">
            <v>948.69</v>
          </cell>
          <cell r="W1872" t="str">
            <v>Kevan Burns</v>
          </cell>
        </row>
        <row r="1873">
          <cell r="A1873" t="str">
            <v>E35930</v>
          </cell>
          <cell r="S1873">
            <v>948.69</v>
          </cell>
          <cell r="W1873" t="str">
            <v>Kevan Burns</v>
          </cell>
        </row>
        <row r="1874">
          <cell r="A1874" t="str">
            <v>E35930</v>
          </cell>
          <cell r="S1874">
            <v>569.19000000000005</v>
          </cell>
          <cell r="W1874" t="str">
            <v>Kevan Burns</v>
          </cell>
        </row>
        <row r="1875">
          <cell r="A1875" t="str">
            <v>E35930</v>
          </cell>
          <cell r="S1875">
            <v>1328.16</v>
          </cell>
          <cell r="W1875" t="str">
            <v>Kevan Burns</v>
          </cell>
        </row>
        <row r="1876">
          <cell r="A1876" t="str">
            <v>E35930</v>
          </cell>
          <cell r="S1876">
            <v>0</v>
          </cell>
          <cell r="W1876" t="str">
            <v>Kevan Burns</v>
          </cell>
        </row>
        <row r="1877">
          <cell r="A1877" t="str">
            <v>E35930</v>
          </cell>
          <cell r="S1877">
            <v>570.75</v>
          </cell>
          <cell r="W1877" t="str">
            <v>Kevan Burns</v>
          </cell>
        </row>
        <row r="1878">
          <cell r="A1878" t="str">
            <v>E35930</v>
          </cell>
          <cell r="S1878">
            <v>8519.61</v>
          </cell>
          <cell r="W1878" t="str">
            <v>Kevan Burns</v>
          </cell>
        </row>
        <row r="1879">
          <cell r="A1879" t="str">
            <v>E35930</v>
          </cell>
          <cell r="S1879">
            <v>10728.42</v>
          </cell>
          <cell r="W1879" t="str">
            <v>Kevan Burns</v>
          </cell>
        </row>
        <row r="1880">
          <cell r="A1880" t="str">
            <v>E35930</v>
          </cell>
          <cell r="S1880">
            <v>8519.61</v>
          </cell>
          <cell r="W1880" t="str">
            <v>Kevan Burns</v>
          </cell>
        </row>
        <row r="1881">
          <cell r="A1881" t="str">
            <v>E35930</v>
          </cell>
          <cell r="S1881">
            <v>10454.49</v>
          </cell>
          <cell r="W1881" t="str">
            <v>Kevan Burns</v>
          </cell>
        </row>
        <row r="1882">
          <cell r="A1882" t="str">
            <v>E35930</v>
          </cell>
          <cell r="S1882">
            <v>570.75</v>
          </cell>
          <cell r="W1882" t="str">
            <v>Kevan Burns</v>
          </cell>
        </row>
        <row r="1883">
          <cell r="A1883" t="str">
            <v>E35930</v>
          </cell>
          <cell r="S1883">
            <v>570.75</v>
          </cell>
          <cell r="W1883" t="str">
            <v>Kevan Burns</v>
          </cell>
        </row>
        <row r="1884">
          <cell r="A1884" t="str">
            <v>E35930</v>
          </cell>
          <cell r="S1884">
            <v>570.75</v>
          </cell>
          <cell r="W1884" t="str">
            <v>Kevan Burns</v>
          </cell>
        </row>
        <row r="1885">
          <cell r="A1885" t="str">
            <v>E35930</v>
          </cell>
          <cell r="S1885">
            <v>570.75</v>
          </cell>
          <cell r="W1885" t="str">
            <v>Kevan Burns</v>
          </cell>
        </row>
        <row r="1886">
          <cell r="A1886" t="str">
            <v>E35930</v>
          </cell>
          <cell r="S1886">
            <v>570.75</v>
          </cell>
          <cell r="W1886" t="str">
            <v>Kevan Burns</v>
          </cell>
        </row>
        <row r="1887">
          <cell r="A1887" t="str">
            <v>E35930</v>
          </cell>
          <cell r="S1887">
            <v>570.75</v>
          </cell>
          <cell r="W1887" t="str">
            <v>Kevan Burns</v>
          </cell>
        </row>
        <row r="1888">
          <cell r="A1888" t="str">
            <v>E35930</v>
          </cell>
          <cell r="S1888">
            <v>951.24</v>
          </cell>
          <cell r="W1888" t="str">
            <v>Kevan Burns</v>
          </cell>
        </row>
        <row r="1889">
          <cell r="A1889" t="str">
            <v>E35930</v>
          </cell>
          <cell r="S1889">
            <v>951.24</v>
          </cell>
          <cell r="W1889" t="str">
            <v>Kevan Burns</v>
          </cell>
        </row>
        <row r="1890">
          <cell r="A1890" t="str">
            <v>E35930</v>
          </cell>
          <cell r="S1890">
            <v>190.23</v>
          </cell>
          <cell r="W1890" t="str">
            <v>Kevan Burns</v>
          </cell>
        </row>
        <row r="1891">
          <cell r="A1891" t="str">
            <v>E35930</v>
          </cell>
          <cell r="S1891">
            <v>570.75</v>
          </cell>
          <cell r="W1891" t="str">
            <v>Kevan Burns</v>
          </cell>
        </row>
        <row r="1892">
          <cell r="A1892" t="str">
            <v>E35930</v>
          </cell>
          <cell r="S1892">
            <v>570.75</v>
          </cell>
          <cell r="W1892" t="str">
            <v>Kevan Burns</v>
          </cell>
        </row>
        <row r="1893">
          <cell r="A1893" t="str">
            <v>E35930</v>
          </cell>
          <cell r="S1893">
            <v>380.49</v>
          </cell>
          <cell r="W1893" t="str">
            <v>Kevan Burns</v>
          </cell>
        </row>
        <row r="1894">
          <cell r="A1894" t="str">
            <v>E35930</v>
          </cell>
          <cell r="S1894">
            <v>0</v>
          </cell>
          <cell r="W1894" t="str">
            <v>Kevan Burns</v>
          </cell>
        </row>
        <row r="1895">
          <cell r="A1895" t="str">
            <v>E35930</v>
          </cell>
          <cell r="S1895">
            <v>380.49</v>
          </cell>
          <cell r="W1895" t="str">
            <v>Kevan Burns</v>
          </cell>
        </row>
        <row r="1896">
          <cell r="A1896" t="str">
            <v>E35930</v>
          </cell>
          <cell r="S1896">
            <v>1902.48</v>
          </cell>
          <cell r="W1896" t="str">
            <v>Kevan Burns</v>
          </cell>
        </row>
        <row r="1897">
          <cell r="A1897" t="str">
            <v>E35930</v>
          </cell>
          <cell r="S1897">
            <v>9472.23</v>
          </cell>
          <cell r="W1897" t="str">
            <v>Kevan Burns</v>
          </cell>
        </row>
        <row r="1898">
          <cell r="A1898" t="str">
            <v>E35930</v>
          </cell>
          <cell r="S1898">
            <v>570.75</v>
          </cell>
          <cell r="W1898" t="str">
            <v>Kevan Burns</v>
          </cell>
        </row>
        <row r="1899">
          <cell r="A1899" t="str">
            <v>E35930</v>
          </cell>
          <cell r="S1899">
            <v>951.24</v>
          </cell>
          <cell r="W1899" t="str">
            <v>Kevan Burns</v>
          </cell>
        </row>
        <row r="1900">
          <cell r="A1900" t="str">
            <v>E35930</v>
          </cell>
          <cell r="S1900">
            <v>951.24</v>
          </cell>
          <cell r="W1900" t="str">
            <v>Kevan Burns</v>
          </cell>
        </row>
        <row r="1901">
          <cell r="A1901" t="str">
            <v>E35930</v>
          </cell>
          <cell r="S1901">
            <v>4941.87</v>
          </cell>
          <cell r="W1901" t="str">
            <v>Kevan Burns</v>
          </cell>
        </row>
        <row r="1902">
          <cell r="A1902" t="str">
            <v>E35930</v>
          </cell>
          <cell r="S1902">
            <v>951.24</v>
          </cell>
          <cell r="W1902" t="str">
            <v>Kevan Burns</v>
          </cell>
        </row>
        <row r="1903">
          <cell r="A1903" t="str">
            <v>E35930</v>
          </cell>
          <cell r="S1903">
            <v>951.24</v>
          </cell>
          <cell r="W1903" t="str">
            <v>Kevan Burns</v>
          </cell>
        </row>
        <row r="1904">
          <cell r="A1904" t="str">
            <v>E35930</v>
          </cell>
          <cell r="S1904">
            <v>951.24</v>
          </cell>
          <cell r="W1904" t="str">
            <v>Kevan Burns</v>
          </cell>
        </row>
        <row r="1905">
          <cell r="A1905" t="str">
            <v>E35930</v>
          </cell>
          <cell r="S1905">
            <v>0</v>
          </cell>
          <cell r="W1905" t="str">
            <v>Kevan Burns</v>
          </cell>
        </row>
        <row r="1906">
          <cell r="A1906" t="str">
            <v>E35930</v>
          </cell>
          <cell r="S1906">
            <v>570.75</v>
          </cell>
          <cell r="W1906" t="str">
            <v>Kevan Burns</v>
          </cell>
        </row>
        <row r="1907">
          <cell r="A1907" t="str">
            <v>E35930</v>
          </cell>
          <cell r="S1907">
            <v>570.75</v>
          </cell>
          <cell r="W1907" t="str">
            <v>Kevan Burns</v>
          </cell>
        </row>
        <row r="1908">
          <cell r="A1908" t="str">
            <v>E35930</v>
          </cell>
          <cell r="S1908">
            <v>951.24</v>
          </cell>
          <cell r="W1908" t="str">
            <v>Kevan Burns</v>
          </cell>
        </row>
        <row r="1909">
          <cell r="A1909" t="str">
            <v>E35930</v>
          </cell>
          <cell r="S1909">
            <v>951.24</v>
          </cell>
          <cell r="W1909" t="str">
            <v>Kevan Burns</v>
          </cell>
        </row>
        <row r="1910">
          <cell r="A1910" t="str">
            <v>E35930</v>
          </cell>
          <cell r="S1910">
            <v>1264.8599999999999</v>
          </cell>
          <cell r="W1910" t="str">
            <v>Kevan Burns</v>
          </cell>
        </row>
        <row r="1911">
          <cell r="A1911" t="str">
            <v>E35930</v>
          </cell>
          <cell r="S1911">
            <v>1124.76</v>
          </cell>
          <cell r="W1911" t="str">
            <v>Kevan Burns</v>
          </cell>
        </row>
        <row r="1912">
          <cell r="A1912" t="str">
            <v>E35930</v>
          </cell>
          <cell r="S1912">
            <v>951.24</v>
          </cell>
          <cell r="W1912" t="str">
            <v>Kevan Burns</v>
          </cell>
        </row>
        <row r="1913">
          <cell r="A1913" t="str">
            <v>E35930</v>
          </cell>
          <cell r="S1913">
            <v>570.75</v>
          </cell>
          <cell r="W1913" t="str">
            <v>Kevan Burns</v>
          </cell>
        </row>
        <row r="1914">
          <cell r="A1914" t="str">
            <v>E35930</v>
          </cell>
          <cell r="S1914">
            <v>0</v>
          </cell>
          <cell r="W1914" t="str">
            <v>Kevan Burns</v>
          </cell>
        </row>
        <row r="1915">
          <cell r="A1915" t="str">
            <v>E35930</v>
          </cell>
          <cell r="S1915">
            <v>570.75</v>
          </cell>
          <cell r="W1915" t="str">
            <v>Kevan Burns</v>
          </cell>
        </row>
        <row r="1916">
          <cell r="A1916" t="str">
            <v>E35930</v>
          </cell>
          <cell r="S1916">
            <v>380.49</v>
          </cell>
          <cell r="W1916" t="str">
            <v>Kevan Burns</v>
          </cell>
        </row>
        <row r="1917">
          <cell r="A1917" t="str">
            <v>E35930</v>
          </cell>
          <cell r="S1917">
            <v>150.47999999999999</v>
          </cell>
          <cell r="W1917" t="str">
            <v>Kevan Burns</v>
          </cell>
        </row>
        <row r="1918">
          <cell r="A1918" t="str">
            <v>E35930</v>
          </cell>
          <cell r="S1918">
            <v>9988.11</v>
          </cell>
          <cell r="W1918" t="str">
            <v>Kevan Burns</v>
          </cell>
        </row>
        <row r="1919">
          <cell r="A1919" t="str">
            <v>E35930</v>
          </cell>
          <cell r="S1919">
            <v>2218.02</v>
          </cell>
          <cell r="W1919" t="str">
            <v>Kevan Burns</v>
          </cell>
        </row>
        <row r="1920">
          <cell r="A1920" t="str">
            <v>E35930</v>
          </cell>
          <cell r="S1920">
            <v>525.88</v>
          </cell>
          <cell r="W1920" t="str">
            <v>Kevan Burns</v>
          </cell>
        </row>
        <row r="1921">
          <cell r="A1921" t="str">
            <v>E35930</v>
          </cell>
          <cell r="S1921">
            <v>108.58</v>
          </cell>
          <cell r="W1921" t="str">
            <v>Kevan Burns</v>
          </cell>
        </row>
        <row r="1922">
          <cell r="A1922" t="str">
            <v>E35930</v>
          </cell>
          <cell r="S1922">
            <v>16994.509999999998</v>
          </cell>
          <cell r="W1922" t="str">
            <v>Kevan Burns</v>
          </cell>
        </row>
        <row r="1923">
          <cell r="A1923" t="str">
            <v>E35930</v>
          </cell>
          <cell r="S1923">
            <v>-63.25</v>
          </cell>
          <cell r="W1923" t="str">
            <v>Kevan Burns</v>
          </cell>
        </row>
        <row r="1924">
          <cell r="A1924" t="str">
            <v>E35930</v>
          </cell>
          <cell r="S1924">
            <v>16584.64</v>
          </cell>
          <cell r="W1924" t="str">
            <v>Kevan Burns</v>
          </cell>
        </row>
        <row r="1925">
          <cell r="A1925" t="str">
            <v>E35930</v>
          </cell>
          <cell r="S1925">
            <v>602.01</v>
          </cell>
          <cell r="W1925" t="str">
            <v>Kevan Burns</v>
          </cell>
        </row>
        <row r="1926">
          <cell r="A1926" t="str">
            <v>E35930</v>
          </cell>
          <cell r="S1926">
            <v>40.97</v>
          </cell>
          <cell r="W1926" t="str">
            <v>Kevan Burns</v>
          </cell>
        </row>
        <row r="1927">
          <cell r="A1927" t="str">
            <v>E35930</v>
          </cell>
          <cell r="S1927">
            <v>163</v>
          </cell>
          <cell r="W1927" t="str">
            <v>Kevan Burns</v>
          </cell>
        </row>
        <row r="1928">
          <cell r="A1928" t="str">
            <v>E35930</v>
          </cell>
          <cell r="S1928">
            <v>105.12</v>
          </cell>
          <cell r="W1928" t="str">
            <v>Kevan Burns</v>
          </cell>
        </row>
        <row r="1929">
          <cell r="A1929" t="str">
            <v>E35930</v>
          </cell>
          <cell r="S1929">
            <v>5399.59</v>
          </cell>
          <cell r="W1929" t="str">
            <v>Kevan Burns</v>
          </cell>
        </row>
        <row r="1930">
          <cell r="A1930" t="str">
            <v>E35930</v>
          </cell>
          <cell r="S1930">
            <v>22.7</v>
          </cell>
          <cell r="W1930" t="str">
            <v>Kevan Burns</v>
          </cell>
        </row>
        <row r="1931">
          <cell r="A1931" t="str">
            <v>E35930</v>
          </cell>
          <cell r="S1931">
            <v>342.85</v>
          </cell>
          <cell r="W1931" t="str">
            <v>Kevan Burns</v>
          </cell>
        </row>
        <row r="1932">
          <cell r="A1932" t="str">
            <v>E35930</v>
          </cell>
          <cell r="S1932">
            <v>91.55</v>
          </cell>
          <cell r="W1932" t="str">
            <v>Kevan Burns</v>
          </cell>
        </row>
        <row r="1933">
          <cell r="A1933" t="str">
            <v>E35930</v>
          </cell>
          <cell r="S1933">
            <v>124.03</v>
          </cell>
          <cell r="W1933" t="str">
            <v>Kevan Burns</v>
          </cell>
        </row>
        <row r="1934">
          <cell r="A1934" t="str">
            <v>E35930</v>
          </cell>
          <cell r="S1934">
            <v>315.23</v>
          </cell>
          <cell r="W1934" t="str">
            <v>Kevan Burns</v>
          </cell>
        </row>
        <row r="1935">
          <cell r="A1935" t="str">
            <v>E35930</v>
          </cell>
          <cell r="S1935">
            <v>127.68</v>
          </cell>
          <cell r="W1935" t="str">
            <v>Kevan Burns</v>
          </cell>
        </row>
        <row r="1936">
          <cell r="A1936" t="str">
            <v>E35930</v>
          </cell>
          <cell r="S1936">
            <v>182.87</v>
          </cell>
          <cell r="W1936" t="str">
            <v>Kevan Burns</v>
          </cell>
        </row>
        <row r="1937">
          <cell r="A1937" t="str">
            <v>E35930</v>
          </cell>
          <cell r="S1937">
            <v>19.559999999999999</v>
          </cell>
          <cell r="W1937" t="str">
            <v>Kevan Burns</v>
          </cell>
        </row>
        <row r="1938">
          <cell r="A1938" t="str">
            <v>E35930</v>
          </cell>
          <cell r="S1938">
            <v>6.25</v>
          </cell>
          <cell r="W1938" t="str">
            <v>Kevan Burns</v>
          </cell>
        </row>
        <row r="1939">
          <cell r="A1939" t="str">
            <v>E35930</v>
          </cell>
          <cell r="S1939">
            <v>321.72000000000003</v>
          </cell>
          <cell r="W1939" t="str">
            <v>Kevan Burns</v>
          </cell>
        </row>
        <row r="1940">
          <cell r="A1940" t="str">
            <v>E35930</v>
          </cell>
          <cell r="S1940">
            <v>295.68</v>
          </cell>
          <cell r="W1940" t="str">
            <v>Kevan Burns</v>
          </cell>
        </row>
        <row r="1941">
          <cell r="A1941" t="str">
            <v>E35930</v>
          </cell>
          <cell r="S1941">
            <v>0</v>
          </cell>
          <cell r="W1941" t="str">
            <v>Kevan Burns</v>
          </cell>
        </row>
        <row r="1942">
          <cell r="A1942" t="str">
            <v>E35930</v>
          </cell>
          <cell r="S1942">
            <v>3144.64</v>
          </cell>
          <cell r="W1942" t="str">
            <v>Kevan Burns</v>
          </cell>
        </row>
        <row r="1943">
          <cell r="A1943" t="str">
            <v>E35930</v>
          </cell>
          <cell r="S1943">
            <v>0</v>
          </cell>
          <cell r="W1943" t="str">
            <v>Kevan Burns</v>
          </cell>
        </row>
        <row r="1944">
          <cell r="A1944" t="str">
            <v>E35930</v>
          </cell>
          <cell r="S1944">
            <v>15899.83</v>
          </cell>
          <cell r="W1944" t="str">
            <v>Kevan Burns</v>
          </cell>
        </row>
        <row r="1945">
          <cell r="A1945" t="str">
            <v>E35930</v>
          </cell>
          <cell r="S1945">
            <v>1089</v>
          </cell>
          <cell r="W1945" t="str">
            <v>Kevan Burns</v>
          </cell>
        </row>
        <row r="1946">
          <cell r="A1946" t="str">
            <v>E35930</v>
          </cell>
          <cell r="S1946">
            <v>266.2</v>
          </cell>
          <cell r="W1946" t="str">
            <v>Kevan Burns</v>
          </cell>
        </row>
        <row r="1947">
          <cell r="A1947" t="str">
            <v>E35930</v>
          </cell>
          <cell r="S1947">
            <v>94.32</v>
          </cell>
          <cell r="W1947" t="str">
            <v>Kevan Burns</v>
          </cell>
        </row>
        <row r="1948">
          <cell r="A1948" t="str">
            <v>E35930</v>
          </cell>
          <cell r="S1948">
            <v>40.4</v>
          </cell>
          <cell r="W1948" t="str">
            <v>Kevan Burns</v>
          </cell>
        </row>
        <row r="1949">
          <cell r="A1949" t="str">
            <v>E35930</v>
          </cell>
          <cell r="S1949">
            <v>1388.76</v>
          </cell>
          <cell r="W1949" t="str">
            <v>Kevan Burns</v>
          </cell>
        </row>
        <row r="1950">
          <cell r="A1950" t="str">
            <v>E35930</v>
          </cell>
          <cell r="S1950">
            <v>-42.98</v>
          </cell>
          <cell r="W1950" t="str">
            <v>Kevan Burns</v>
          </cell>
        </row>
        <row r="1951">
          <cell r="A1951" t="str">
            <v>E35930</v>
          </cell>
          <cell r="S1951">
            <v>96.38</v>
          </cell>
          <cell r="W1951" t="str">
            <v>Kevan Burns</v>
          </cell>
        </row>
        <row r="1952">
          <cell r="A1952" t="str">
            <v>E35930</v>
          </cell>
          <cell r="S1952">
            <v>46.12</v>
          </cell>
          <cell r="W1952" t="str">
            <v>Kevan Burns</v>
          </cell>
        </row>
        <row r="1953">
          <cell r="A1953" t="str">
            <v>E35930</v>
          </cell>
          <cell r="S1953">
            <v>1843.24</v>
          </cell>
          <cell r="W1953" t="str">
            <v>Kevan Burns</v>
          </cell>
        </row>
        <row r="1954">
          <cell r="A1954" t="str">
            <v>E35930</v>
          </cell>
          <cell r="S1954">
            <v>17</v>
          </cell>
          <cell r="W1954" t="str">
            <v>Kevan Burns</v>
          </cell>
        </row>
        <row r="1955">
          <cell r="A1955" t="str">
            <v>E35930</v>
          </cell>
          <cell r="S1955">
            <v>2471.3200000000002</v>
          </cell>
          <cell r="W1955" t="str">
            <v>Kevan Burns</v>
          </cell>
        </row>
        <row r="1956">
          <cell r="A1956" t="str">
            <v>E35930</v>
          </cell>
          <cell r="S1956">
            <v>59.31</v>
          </cell>
          <cell r="W1956" t="str">
            <v>Kevan Burns</v>
          </cell>
        </row>
        <row r="1957">
          <cell r="A1957" t="str">
            <v>E35930</v>
          </cell>
          <cell r="S1957">
            <v>204.95</v>
          </cell>
          <cell r="W1957" t="str">
            <v>Kevan Burns</v>
          </cell>
        </row>
        <row r="1958">
          <cell r="A1958" t="str">
            <v>E35930</v>
          </cell>
          <cell r="S1958">
            <v>97.72</v>
          </cell>
          <cell r="W1958" t="str">
            <v>Kevan Burns</v>
          </cell>
        </row>
        <row r="1959">
          <cell r="A1959" t="str">
            <v>E35930</v>
          </cell>
          <cell r="S1959">
            <v>27.63</v>
          </cell>
          <cell r="W1959" t="str">
            <v>Kevan Burns</v>
          </cell>
        </row>
        <row r="1960">
          <cell r="A1960" t="str">
            <v>E35930</v>
          </cell>
          <cell r="S1960">
            <v>-584.85</v>
          </cell>
          <cell r="W1960" t="str">
            <v>Kevan Burns</v>
          </cell>
        </row>
        <row r="1961">
          <cell r="A1961" t="str">
            <v>E35930</v>
          </cell>
          <cell r="S1961">
            <v>77.33</v>
          </cell>
          <cell r="W1961" t="str">
            <v>Kevan Burns</v>
          </cell>
        </row>
        <row r="1962">
          <cell r="A1962" t="str">
            <v>E35930</v>
          </cell>
          <cell r="S1962">
            <v>-72.260000000000005</v>
          </cell>
          <cell r="W1962" t="str">
            <v>Kevan Burns</v>
          </cell>
        </row>
        <row r="1963">
          <cell r="A1963" t="str">
            <v>E35930</v>
          </cell>
          <cell r="S1963">
            <v>10.47</v>
          </cell>
          <cell r="W1963" t="str">
            <v>Kevan Burns</v>
          </cell>
        </row>
        <row r="1964">
          <cell r="A1964" t="str">
            <v>E35930</v>
          </cell>
          <cell r="S1964">
            <v>29.54</v>
          </cell>
          <cell r="W1964" t="str">
            <v>Kevan Burns</v>
          </cell>
        </row>
        <row r="1965">
          <cell r="A1965" t="str">
            <v>E35930</v>
          </cell>
          <cell r="S1965">
            <v>135.5</v>
          </cell>
          <cell r="W1965" t="str">
            <v>Kevan Burns</v>
          </cell>
        </row>
        <row r="1966">
          <cell r="A1966" t="str">
            <v>E35930</v>
          </cell>
          <cell r="S1966">
            <v>225.16</v>
          </cell>
          <cell r="W1966" t="str">
            <v>Kevan Burns</v>
          </cell>
        </row>
        <row r="1967">
          <cell r="A1967" t="str">
            <v>E35930</v>
          </cell>
          <cell r="S1967">
            <v>1666.77</v>
          </cell>
          <cell r="W1967" t="str">
            <v>Kevan Burns</v>
          </cell>
        </row>
        <row r="1968">
          <cell r="A1968" t="str">
            <v>E35930</v>
          </cell>
          <cell r="S1968">
            <v>115.2</v>
          </cell>
          <cell r="W1968" t="str">
            <v>Kevan Burns</v>
          </cell>
        </row>
        <row r="1969">
          <cell r="A1969" t="str">
            <v>E35930</v>
          </cell>
          <cell r="S1969">
            <v>1532.49</v>
          </cell>
          <cell r="W1969" t="str">
            <v>Kevan Burns</v>
          </cell>
        </row>
        <row r="1970">
          <cell r="A1970" t="str">
            <v>E35930</v>
          </cell>
          <cell r="S1970">
            <v>-489</v>
          </cell>
          <cell r="W1970" t="str">
            <v>Kevan Burns</v>
          </cell>
        </row>
        <row r="1971">
          <cell r="A1971" t="str">
            <v>E35930</v>
          </cell>
          <cell r="S1971">
            <v>144375.66</v>
          </cell>
          <cell r="W1971" t="str">
            <v>Kevan Burns</v>
          </cell>
        </row>
        <row r="1972">
          <cell r="A1972" t="str">
            <v>E35930</v>
          </cell>
          <cell r="S1972">
            <v>155.30000000000001</v>
          </cell>
          <cell r="W1972" t="str">
            <v>Kevan Burns</v>
          </cell>
        </row>
        <row r="1973">
          <cell r="A1973" t="str">
            <v>E35930</v>
          </cell>
          <cell r="S1973">
            <v>0</v>
          </cell>
          <cell r="W1973" t="str">
            <v>Kevan Burns</v>
          </cell>
        </row>
        <row r="1974">
          <cell r="A1974" t="str">
            <v>E35930</v>
          </cell>
          <cell r="S1974">
            <v>33564</v>
          </cell>
          <cell r="W1974" t="str">
            <v>Kevan Burns</v>
          </cell>
        </row>
        <row r="1975">
          <cell r="A1975" t="str">
            <v>E35930</v>
          </cell>
          <cell r="S1975">
            <v>0</v>
          </cell>
          <cell r="W1975" t="str">
            <v>Kevan Burns</v>
          </cell>
        </row>
        <row r="1976">
          <cell r="A1976" t="str">
            <v>E35930</v>
          </cell>
          <cell r="S1976">
            <v>0</v>
          </cell>
          <cell r="W1976" t="str">
            <v>Kevan Burns</v>
          </cell>
        </row>
        <row r="1977">
          <cell r="A1977" t="str">
            <v>E35930</v>
          </cell>
          <cell r="S1977">
            <v>-14400</v>
          </cell>
          <cell r="W1977" t="str">
            <v>Kevan Burns</v>
          </cell>
        </row>
        <row r="1978">
          <cell r="A1978" t="str">
            <v>E35930</v>
          </cell>
          <cell r="S1978">
            <v>46632.29</v>
          </cell>
          <cell r="W1978" t="str">
            <v>Kevan Burns</v>
          </cell>
        </row>
        <row r="1979">
          <cell r="A1979" t="str">
            <v>E35930</v>
          </cell>
          <cell r="S1979">
            <v>165.95</v>
          </cell>
          <cell r="W1979" t="str">
            <v>Kevan Burns</v>
          </cell>
        </row>
        <row r="1980">
          <cell r="A1980" t="str">
            <v>E35930</v>
          </cell>
          <cell r="S1980">
            <v>0</v>
          </cell>
          <cell r="W1980" t="str">
            <v>Kevan Burns</v>
          </cell>
        </row>
        <row r="1981">
          <cell r="A1981" t="str">
            <v>E35930</v>
          </cell>
          <cell r="S1981">
            <v>15604.28</v>
          </cell>
          <cell r="W1981" t="str">
            <v>Kevan Burns</v>
          </cell>
        </row>
        <row r="1982">
          <cell r="A1982" t="str">
            <v>E35930</v>
          </cell>
          <cell r="S1982">
            <v>0</v>
          </cell>
          <cell r="W1982" t="str">
            <v>Kevan Burns</v>
          </cell>
        </row>
        <row r="1983">
          <cell r="A1983" t="str">
            <v>E35930</v>
          </cell>
          <cell r="S1983">
            <v>40.200000000000003</v>
          </cell>
          <cell r="W1983" t="str">
            <v>Kevan Burns</v>
          </cell>
        </row>
        <row r="1984">
          <cell r="A1984" t="str">
            <v>E35930</v>
          </cell>
          <cell r="S1984">
            <v>-300</v>
          </cell>
          <cell r="W1984" t="str">
            <v>Kevan Burns</v>
          </cell>
        </row>
        <row r="1985">
          <cell r="A1985" t="str">
            <v>E35930</v>
          </cell>
          <cell r="S1985">
            <v>16347.89</v>
          </cell>
          <cell r="W1985" t="str">
            <v>Kevan Burns</v>
          </cell>
        </row>
        <row r="1986">
          <cell r="A1986" t="str">
            <v>E35930</v>
          </cell>
          <cell r="S1986">
            <v>0</v>
          </cell>
          <cell r="W1986" t="str">
            <v>Kevan Burns</v>
          </cell>
        </row>
        <row r="1987">
          <cell r="A1987" t="str">
            <v>E35930</v>
          </cell>
          <cell r="S1987">
            <v>-300</v>
          </cell>
          <cell r="W1987" t="str">
            <v>Kevan Burns</v>
          </cell>
        </row>
        <row r="1988">
          <cell r="A1988" t="str">
            <v>E35930</v>
          </cell>
          <cell r="S1988">
            <v>2626.81</v>
          </cell>
          <cell r="W1988" t="str">
            <v>Kevan Burns</v>
          </cell>
        </row>
        <row r="1989">
          <cell r="A1989" t="str">
            <v>E35930</v>
          </cell>
          <cell r="S1989">
            <v>598.39</v>
          </cell>
          <cell r="W1989" t="str">
            <v>Kevan Burns</v>
          </cell>
        </row>
        <row r="1990">
          <cell r="A1990" t="str">
            <v>E35930</v>
          </cell>
          <cell r="S1990">
            <v>13847.94</v>
          </cell>
          <cell r="W1990" t="str">
            <v>Kevan Burns</v>
          </cell>
        </row>
        <row r="1991">
          <cell r="A1991" t="str">
            <v>E35930</v>
          </cell>
          <cell r="S1991">
            <v>690.92</v>
          </cell>
          <cell r="W1991" t="str">
            <v>Kevan Burns</v>
          </cell>
        </row>
        <row r="1992">
          <cell r="A1992" t="str">
            <v>E35930</v>
          </cell>
          <cell r="S1992">
            <v>9051.43</v>
          </cell>
          <cell r="W1992" t="str">
            <v>Kevan Burns</v>
          </cell>
        </row>
        <row r="1993">
          <cell r="A1993" t="str">
            <v>E35930</v>
          </cell>
          <cell r="S1993">
            <v>5706.28</v>
          </cell>
          <cell r="W1993" t="str">
            <v>Kevan Burns</v>
          </cell>
        </row>
        <row r="1994">
          <cell r="A1994" t="str">
            <v>E35930</v>
          </cell>
          <cell r="S1994">
            <v>4040.67</v>
          </cell>
          <cell r="W1994" t="str">
            <v>Kevan Burns</v>
          </cell>
        </row>
        <row r="1995">
          <cell r="A1995" t="str">
            <v>E35930</v>
          </cell>
          <cell r="S1995">
            <v>4565.03</v>
          </cell>
          <cell r="W1995" t="str">
            <v>Kevan Burns</v>
          </cell>
        </row>
        <row r="1996">
          <cell r="A1996" t="str">
            <v>E35930</v>
          </cell>
          <cell r="S1996">
            <v>666.25</v>
          </cell>
          <cell r="W1996" t="str">
            <v>Kevan Burns</v>
          </cell>
        </row>
        <row r="1997">
          <cell r="A1997" t="str">
            <v>E35930</v>
          </cell>
          <cell r="S1997">
            <v>462.67</v>
          </cell>
          <cell r="W1997" t="str">
            <v>Kevan Burns</v>
          </cell>
        </row>
        <row r="1998">
          <cell r="A1998" t="str">
            <v>E35930</v>
          </cell>
          <cell r="S1998">
            <v>567.54</v>
          </cell>
          <cell r="W1998" t="str">
            <v>Kevan Burns</v>
          </cell>
        </row>
        <row r="1999">
          <cell r="A1999" t="str">
            <v>E35930</v>
          </cell>
          <cell r="S1999">
            <v>4023.19</v>
          </cell>
          <cell r="W1999" t="str">
            <v>Kevan Burns</v>
          </cell>
        </row>
        <row r="2000">
          <cell r="A2000" t="str">
            <v>E35930</v>
          </cell>
          <cell r="S2000">
            <v>2713.31</v>
          </cell>
          <cell r="W2000" t="str">
            <v>Kevan Burns</v>
          </cell>
        </row>
        <row r="2001">
          <cell r="A2001" t="str">
            <v>E35930</v>
          </cell>
          <cell r="S2001">
            <v>1603.93</v>
          </cell>
          <cell r="W2001" t="str">
            <v>Kevan Burns</v>
          </cell>
        </row>
        <row r="2002">
          <cell r="A2002" t="str">
            <v>E35930</v>
          </cell>
          <cell r="S2002">
            <v>2560.12</v>
          </cell>
          <cell r="W2002" t="str">
            <v>Kevan Burns</v>
          </cell>
        </row>
        <row r="2003">
          <cell r="A2003" t="str">
            <v>E35930</v>
          </cell>
          <cell r="S2003">
            <v>2621.81</v>
          </cell>
          <cell r="W2003" t="str">
            <v>Kevan Burns</v>
          </cell>
        </row>
        <row r="2004">
          <cell r="A2004" t="str">
            <v>E35930</v>
          </cell>
          <cell r="S2004">
            <v>5339.88</v>
          </cell>
          <cell r="W2004" t="str">
            <v>Kevan Burns</v>
          </cell>
        </row>
        <row r="2005">
          <cell r="A2005" t="str">
            <v>E35930</v>
          </cell>
          <cell r="S2005">
            <v>2066.6</v>
          </cell>
          <cell r="W2005" t="str">
            <v>Kevan Burns</v>
          </cell>
        </row>
        <row r="2006">
          <cell r="A2006" t="str">
            <v>E35930</v>
          </cell>
          <cell r="S2006">
            <v>925.34</v>
          </cell>
          <cell r="W2006" t="str">
            <v>Kevan Burns</v>
          </cell>
        </row>
        <row r="2007">
          <cell r="A2007" t="str">
            <v>E35930</v>
          </cell>
          <cell r="S2007">
            <v>5084.53</v>
          </cell>
          <cell r="W2007" t="str">
            <v>Kevan Burns</v>
          </cell>
        </row>
        <row r="2008">
          <cell r="A2008" t="str">
            <v>E35930</v>
          </cell>
          <cell r="S2008">
            <v>1456.56</v>
          </cell>
          <cell r="W2008" t="str">
            <v>Kevan Burns</v>
          </cell>
        </row>
        <row r="2009">
          <cell r="A2009" t="str">
            <v>E35930</v>
          </cell>
          <cell r="S2009">
            <v>2621.81</v>
          </cell>
          <cell r="W2009" t="str">
            <v>Kevan Burns</v>
          </cell>
        </row>
        <row r="2010">
          <cell r="A2010" t="str">
            <v>E35930</v>
          </cell>
          <cell r="S2010">
            <v>1264.6400000000001</v>
          </cell>
          <cell r="W2010" t="str">
            <v>Kevan Burns</v>
          </cell>
        </row>
        <row r="2011">
          <cell r="A2011" t="str">
            <v>E35930</v>
          </cell>
          <cell r="S2011">
            <v>299.2</v>
          </cell>
          <cell r="W2011" t="str">
            <v>Kevan Burns</v>
          </cell>
        </row>
        <row r="2012">
          <cell r="A2012" t="str">
            <v>E35930</v>
          </cell>
          <cell r="S2012">
            <v>1357.17</v>
          </cell>
          <cell r="W2012" t="str">
            <v>Kevan Burns</v>
          </cell>
        </row>
        <row r="2013">
          <cell r="A2013" t="str">
            <v>E35930</v>
          </cell>
          <cell r="S2013">
            <v>11836.48</v>
          </cell>
          <cell r="W2013" t="str">
            <v>Kevan Burns</v>
          </cell>
        </row>
        <row r="2014">
          <cell r="A2014" t="str">
            <v>E35930</v>
          </cell>
          <cell r="S2014">
            <v>3701.37</v>
          </cell>
          <cell r="W2014" t="str">
            <v>Kevan Burns</v>
          </cell>
        </row>
        <row r="2015">
          <cell r="A2015" t="str">
            <v>E35930</v>
          </cell>
          <cell r="S2015">
            <v>2683.5</v>
          </cell>
          <cell r="W2015" t="str">
            <v>Kevan Burns</v>
          </cell>
        </row>
        <row r="2016">
          <cell r="A2016" t="str">
            <v>E35930</v>
          </cell>
          <cell r="S2016">
            <v>4102.3599999999997</v>
          </cell>
          <cell r="W2016" t="str">
            <v>Kevan Burns</v>
          </cell>
        </row>
        <row r="2017">
          <cell r="A2017" t="str">
            <v>E35930</v>
          </cell>
          <cell r="S2017">
            <v>4133.2</v>
          </cell>
          <cell r="W2017" t="str">
            <v>Kevan Burns</v>
          </cell>
        </row>
        <row r="2018">
          <cell r="A2018" t="str">
            <v>E35930</v>
          </cell>
          <cell r="S2018">
            <v>641.57000000000005</v>
          </cell>
          <cell r="W2018" t="str">
            <v>Kevan Burns</v>
          </cell>
        </row>
        <row r="2019">
          <cell r="A2019" t="str">
            <v>E35930</v>
          </cell>
          <cell r="S2019">
            <v>3734.51</v>
          </cell>
          <cell r="W2019" t="str">
            <v>Kevan Burns</v>
          </cell>
        </row>
        <row r="2020">
          <cell r="A2020" t="str">
            <v>E35930</v>
          </cell>
          <cell r="S2020">
            <v>1511.39</v>
          </cell>
          <cell r="W2020" t="str">
            <v>Kevan Burns</v>
          </cell>
        </row>
        <row r="2021">
          <cell r="A2021" t="str">
            <v>E35930</v>
          </cell>
          <cell r="S2021">
            <v>2282.5100000000002</v>
          </cell>
          <cell r="W2021" t="str">
            <v>Kevan Burns</v>
          </cell>
        </row>
        <row r="2022">
          <cell r="A2022" t="str">
            <v>E35930</v>
          </cell>
          <cell r="S2022">
            <v>2004.91</v>
          </cell>
          <cell r="W2022" t="str">
            <v>Kevan Burns</v>
          </cell>
        </row>
        <row r="2023">
          <cell r="A2023" t="str">
            <v>E35930</v>
          </cell>
          <cell r="S2023">
            <v>1196.78</v>
          </cell>
          <cell r="W2023" t="str">
            <v>Kevan Burns</v>
          </cell>
        </row>
        <row r="2024">
          <cell r="A2024" t="str">
            <v>E35930</v>
          </cell>
          <cell r="S2024">
            <v>653.91</v>
          </cell>
          <cell r="W2024" t="str">
            <v>Kevan Burns</v>
          </cell>
        </row>
        <row r="2025">
          <cell r="A2025" t="str">
            <v>E35930</v>
          </cell>
          <cell r="S2025">
            <v>2772.31</v>
          </cell>
          <cell r="W2025" t="str">
            <v>Kevan Burns</v>
          </cell>
        </row>
        <row r="2026">
          <cell r="A2026" t="str">
            <v>E35930</v>
          </cell>
          <cell r="S2026">
            <v>4349.1099999999997</v>
          </cell>
          <cell r="W2026" t="str">
            <v>Kevan Burns</v>
          </cell>
        </row>
        <row r="2027">
          <cell r="A2027" t="str">
            <v>E35930</v>
          </cell>
          <cell r="S2027">
            <v>1654.92</v>
          </cell>
          <cell r="W2027" t="str">
            <v>Kevan Burns</v>
          </cell>
        </row>
        <row r="2028">
          <cell r="A2028" t="str">
            <v>E35930</v>
          </cell>
          <cell r="S2028">
            <v>12279.56</v>
          </cell>
          <cell r="W2028" t="str">
            <v>Kevan Burns</v>
          </cell>
        </row>
        <row r="2029">
          <cell r="A2029" t="str">
            <v>E35930</v>
          </cell>
          <cell r="S2029">
            <v>686.13</v>
          </cell>
          <cell r="W2029" t="str">
            <v>Kevan Burns</v>
          </cell>
        </row>
        <row r="2030">
          <cell r="A2030" t="str">
            <v>E35930</v>
          </cell>
          <cell r="S2030">
            <v>357.8</v>
          </cell>
          <cell r="W2030" t="str">
            <v>Kevan Burns</v>
          </cell>
        </row>
        <row r="2031">
          <cell r="A2031" t="str">
            <v>E35930</v>
          </cell>
          <cell r="S2031">
            <v>2365.04</v>
          </cell>
          <cell r="W2031" t="str">
            <v>Kevan Burns</v>
          </cell>
        </row>
        <row r="2032">
          <cell r="A2032" t="str">
            <v>E35930</v>
          </cell>
          <cell r="S2032">
            <v>5336.15</v>
          </cell>
          <cell r="W2032" t="str">
            <v>Kevan Burns</v>
          </cell>
        </row>
        <row r="2033">
          <cell r="A2033" t="str">
            <v>E35930</v>
          </cell>
          <cell r="S2033">
            <v>479.23</v>
          </cell>
          <cell r="W2033" t="str">
            <v>Kevan Burns</v>
          </cell>
        </row>
        <row r="2034">
          <cell r="A2034" t="str">
            <v>E35930</v>
          </cell>
          <cell r="S2034">
            <v>6456.26</v>
          </cell>
          <cell r="W2034" t="str">
            <v>Kevan Burns</v>
          </cell>
        </row>
        <row r="2035">
          <cell r="A2035" t="str">
            <v>E35930</v>
          </cell>
          <cell r="S2035">
            <v>8148.68</v>
          </cell>
          <cell r="W2035" t="str">
            <v>Kevan Burns</v>
          </cell>
        </row>
        <row r="2036">
          <cell r="A2036" t="str">
            <v>E35930</v>
          </cell>
          <cell r="S2036">
            <v>18490.71</v>
          </cell>
          <cell r="W2036" t="str">
            <v>Kevan Burns</v>
          </cell>
        </row>
        <row r="2037">
          <cell r="A2037" t="str">
            <v>E35930</v>
          </cell>
          <cell r="S2037">
            <v>27782.39</v>
          </cell>
          <cell r="W2037" t="str">
            <v>Kevan Burns</v>
          </cell>
        </row>
        <row r="2038">
          <cell r="A2038" t="str">
            <v>E35930</v>
          </cell>
          <cell r="S2038">
            <v>512.02</v>
          </cell>
          <cell r="W2038" t="str">
            <v>Kevan Burns</v>
          </cell>
        </row>
        <row r="2039">
          <cell r="A2039" t="str">
            <v>E35930</v>
          </cell>
          <cell r="S2039">
            <v>1696.46</v>
          </cell>
          <cell r="W2039" t="str">
            <v>Kevan Burns</v>
          </cell>
        </row>
        <row r="2040">
          <cell r="A2040" t="str">
            <v>E35930</v>
          </cell>
          <cell r="S2040">
            <v>4083.16</v>
          </cell>
          <cell r="W2040" t="str">
            <v>Kevan Burns</v>
          </cell>
        </row>
        <row r="2041">
          <cell r="A2041" t="str">
            <v>E35930</v>
          </cell>
          <cell r="S2041">
            <v>129.55000000000001</v>
          </cell>
          <cell r="W2041" t="str">
            <v>Kevan Burns</v>
          </cell>
        </row>
        <row r="2042">
          <cell r="A2042" t="str">
            <v>E35930</v>
          </cell>
          <cell r="S2042">
            <v>598.39</v>
          </cell>
          <cell r="W2042" t="str">
            <v>Kevan Burns</v>
          </cell>
        </row>
        <row r="2043">
          <cell r="A2043" t="str">
            <v>E35930</v>
          </cell>
          <cell r="S2043">
            <v>30635.599999999999</v>
          </cell>
          <cell r="W2043" t="str">
            <v>Kevan Burns</v>
          </cell>
        </row>
        <row r="2044">
          <cell r="A2044" t="str">
            <v>E35930</v>
          </cell>
          <cell r="S2044">
            <v>475.01</v>
          </cell>
          <cell r="W2044" t="str">
            <v>Kevan Burns</v>
          </cell>
        </row>
        <row r="2045">
          <cell r="A2045" t="str">
            <v>E35930</v>
          </cell>
          <cell r="S2045">
            <v>413.32</v>
          </cell>
          <cell r="W2045" t="str">
            <v>Kevan Burns</v>
          </cell>
        </row>
        <row r="2046">
          <cell r="A2046" t="str">
            <v>E35930</v>
          </cell>
          <cell r="S2046">
            <v>2737.13</v>
          </cell>
          <cell r="W2046" t="str">
            <v>Kevan Burns</v>
          </cell>
        </row>
        <row r="2047">
          <cell r="A2047" t="str">
            <v>E35930</v>
          </cell>
          <cell r="S2047">
            <v>536.70000000000005</v>
          </cell>
          <cell r="W2047" t="str">
            <v>Kevan Burns</v>
          </cell>
        </row>
        <row r="2048">
          <cell r="A2048" t="str">
            <v>E35930</v>
          </cell>
          <cell r="S2048">
            <v>21647.47</v>
          </cell>
          <cell r="W2048" t="str">
            <v>Kevan Burns</v>
          </cell>
        </row>
        <row r="2049">
          <cell r="A2049" t="str">
            <v>E35930</v>
          </cell>
          <cell r="S2049">
            <v>21466.26</v>
          </cell>
          <cell r="W2049" t="str">
            <v>Kevan Burns</v>
          </cell>
        </row>
        <row r="2050">
          <cell r="A2050" t="str">
            <v>E35930</v>
          </cell>
          <cell r="S2050">
            <v>19799.89</v>
          </cell>
          <cell r="W2050" t="str">
            <v>Kevan Burns</v>
          </cell>
        </row>
        <row r="2051">
          <cell r="A2051" t="str">
            <v>E35930</v>
          </cell>
          <cell r="S2051">
            <v>370.14</v>
          </cell>
          <cell r="W2051" t="str">
            <v>Kevan Burns</v>
          </cell>
        </row>
        <row r="2052">
          <cell r="A2052" t="str">
            <v>E35930</v>
          </cell>
          <cell r="S2052">
            <v>1449.7</v>
          </cell>
          <cell r="W2052" t="str">
            <v>Kevan Burns</v>
          </cell>
        </row>
        <row r="2053">
          <cell r="A2053" t="str">
            <v>E35930</v>
          </cell>
          <cell r="S2053">
            <v>727.94</v>
          </cell>
          <cell r="W2053" t="str">
            <v>Kevan Burns</v>
          </cell>
        </row>
        <row r="2054">
          <cell r="A2054" t="str">
            <v>E35930</v>
          </cell>
          <cell r="S2054">
            <v>1120.28</v>
          </cell>
          <cell r="W2054" t="str">
            <v>Kevan Burns</v>
          </cell>
        </row>
        <row r="2055">
          <cell r="A2055" t="str">
            <v>E35930</v>
          </cell>
          <cell r="S2055">
            <v>977.63</v>
          </cell>
          <cell r="W2055" t="str">
            <v>Kevan Burns</v>
          </cell>
        </row>
        <row r="2056">
          <cell r="A2056" t="str">
            <v>E35930</v>
          </cell>
          <cell r="S2056">
            <v>199.6</v>
          </cell>
          <cell r="W2056" t="str">
            <v>Kevan Burns</v>
          </cell>
        </row>
        <row r="2057">
          <cell r="A2057" t="str">
            <v>E35930</v>
          </cell>
          <cell r="S2057">
            <v>20508.13</v>
          </cell>
          <cell r="W2057" t="str">
            <v>Kevan Burns</v>
          </cell>
        </row>
        <row r="2058">
          <cell r="A2058" t="str">
            <v>E35930</v>
          </cell>
          <cell r="S2058">
            <v>27616.93</v>
          </cell>
          <cell r="W2058" t="str">
            <v>Kevan Burns</v>
          </cell>
        </row>
        <row r="2059">
          <cell r="A2059" t="str">
            <v>E35930</v>
          </cell>
          <cell r="S2059">
            <v>215.91</v>
          </cell>
          <cell r="W2059" t="str">
            <v>Kevan Burns</v>
          </cell>
        </row>
        <row r="2060">
          <cell r="A2060" t="str">
            <v>E35930</v>
          </cell>
          <cell r="S2060">
            <v>400.98</v>
          </cell>
          <cell r="W2060" t="str">
            <v>Kevan Burns</v>
          </cell>
        </row>
        <row r="2061">
          <cell r="A2061" t="str">
            <v>E35930</v>
          </cell>
          <cell r="S2061">
            <v>274.52</v>
          </cell>
          <cell r="W2061" t="str">
            <v>Kevan Burns</v>
          </cell>
        </row>
        <row r="2062">
          <cell r="A2062" t="str">
            <v>E35930</v>
          </cell>
          <cell r="S2062">
            <v>2582.87</v>
          </cell>
          <cell r="W2062" t="str">
            <v>Kevan Burns</v>
          </cell>
        </row>
        <row r="2063">
          <cell r="A2063" t="str">
            <v>E35930</v>
          </cell>
          <cell r="S2063">
            <v>3174.13</v>
          </cell>
          <cell r="W2063" t="str">
            <v>Kevan Burns</v>
          </cell>
        </row>
        <row r="2064">
          <cell r="A2064" t="str">
            <v>E35930</v>
          </cell>
          <cell r="S2064">
            <v>394.81</v>
          </cell>
          <cell r="W2064" t="str">
            <v>Kevan Burns</v>
          </cell>
        </row>
        <row r="2065">
          <cell r="A2065" t="str">
            <v>E35930</v>
          </cell>
          <cell r="S2065">
            <v>698.6</v>
          </cell>
          <cell r="W2065" t="str">
            <v>Kevan Burns</v>
          </cell>
        </row>
        <row r="2066">
          <cell r="A2066" t="str">
            <v>E35930</v>
          </cell>
          <cell r="S2066">
            <v>243.76</v>
          </cell>
          <cell r="W2066" t="str">
            <v>Kevan Burns</v>
          </cell>
        </row>
        <row r="2067">
          <cell r="A2067" t="str">
            <v>E35930</v>
          </cell>
          <cell r="S2067">
            <v>1449.7</v>
          </cell>
          <cell r="W2067" t="str">
            <v>Kevan Burns</v>
          </cell>
        </row>
        <row r="2068">
          <cell r="A2068" t="str">
            <v>E35930</v>
          </cell>
          <cell r="S2068">
            <v>5582.91</v>
          </cell>
          <cell r="W2068" t="str">
            <v>Kevan Burns</v>
          </cell>
        </row>
        <row r="2069">
          <cell r="A2069" t="str">
            <v>E35930</v>
          </cell>
          <cell r="S2069">
            <v>30.84</v>
          </cell>
          <cell r="W2069" t="str">
            <v>Kevan Burns</v>
          </cell>
        </row>
        <row r="2070">
          <cell r="A2070" t="str">
            <v>E35930</v>
          </cell>
          <cell r="S2070">
            <v>425.66</v>
          </cell>
          <cell r="W2070" t="str">
            <v>Kevan Burns</v>
          </cell>
        </row>
        <row r="2071">
          <cell r="A2071" t="str">
            <v>E35930</v>
          </cell>
          <cell r="S2071">
            <v>3087.56</v>
          </cell>
          <cell r="W2071" t="str">
            <v>Kevan Burns</v>
          </cell>
        </row>
        <row r="2072">
          <cell r="A2072" t="str">
            <v>E35930</v>
          </cell>
          <cell r="S2072">
            <v>81292.58</v>
          </cell>
          <cell r="W2072" t="str">
            <v>Kevan Burns</v>
          </cell>
        </row>
        <row r="2073">
          <cell r="A2073" t="str">
            <v>E35930</v>
          </cell>
          <cell r="S2073">
            <v>-2589.7199999999998</v>
          </cell>
          <cell r="W2073" t="str">
            <v>Kevan Burns</v>
          </cell>
        </row>
        <row r="2074">
          <cell r="A2074" t="str">
            <v>E35930</v>
          </cell>
          <cell r="S2074">
            <v>9381.76</v>
          </cell>
          <cell r="W2074" t="str">
            <v>Kevan Burns</v>
          </cell>
        </row>
        <row r="2075">
          <cell r="A2075" t="str">
            <v>E35930</v>
          </cell>
          <cell r="S2075">
            <v>0</v>
          </cell>
          <cell r="W2075" t="str">
            <v>Kevan Burns</v>
          </cell>
        </row>
        <row r="2076">
          <cell r="A2076" t="str">
            <v>E35930</v>
          </cell>
          <cell r="S2076">
            <v>-20736</v>
          </cell>
          <cell r="W2076" t="str">
            <v>Kevan Burns</v>
          </cell>
        </row>
        <row r="2077">
          <cell r="A2077" t="str">
            <v>E35930</v>
          </cell>
          <cell r="S2077">
            <v>4513.22</v>
          </cell>
          <cell r="W2077" t="str">
            <v>Kevan Burns</v>
          </cell>
        </row>
        <row r="2078">
          <cell r="A2078" t="str">
            <v>E35930</v>
          </cell>
          <cell r="S2078">
            <v>-4619.53</v>
          </cell>
          <cell r="W2078" t="str">
            <v>Kevan Burns</v>
          </cell>
        </row>
        <row r="2079">
          <cell r="A2079" t="str">
            <v>E35930</v>
          </cell>
          <cell r="S2079">
            <v>13209.78</v>
          </cell>
          <cell r="W2079" t="str">
            <v>Kevan Burns</v>
          </cell>
        </row>
        <row r="2080">
          <cell r="A2080" t="str">
            <v>E35930</v>
          </cell>
          <cell r="S2080">
            <v>1837.49</v>
          </cell>
          <cell r="W2080" t="str">
            <v>Kevan Burns</v>
          </cell>
        </row>
        <row r="2081">
          <cell r="A2081" t="str">
            <v>E35930</v>
          </cell>
          <cell r="S2081">
            <v>288.52</v>
          </cell>
          <cell r="W2081" t="str">
            <v>Kevan Burns</v>
          </cell>
        </row>
        <row r="2082">
          <cell r="A2082" t="str">
            <v>E35930</v>
          </cell>
          <cell r="S2082">
            <v>2096.0700000000002</v>
          </cell>
          <cell r="W2082" t="str">
            <v>Kevan Burns</v>
          </cell>
        </row>
        <row r="2083">
          <cell r="A2083" t="str">
            <v>E35930</v>
          </cell>
          <cell r="S2083">
            <v>0</v>
          </cell>
          <cell r="W2083" t="str">
            <v>Kevan Burns</v>
          </cell>
        </row>
        <row r="2084">
          <cell r="A2084" t="str">
            <v>E35930</v>
          </cell>
          <cell r="S2084">
            <v>0</v>
          </cell>
          <cell r="W2084" t="str">
            <v>Kevan Burns</v>
          </cell>
        </row>
        <row r="2085">
          <cell r="A2085" t="str">
            <v>E35930</v>
          </cell>
          <cell r="S2085">
            <v>93.75</v>
          </cell>
          <cell r="W2085" t="str">
            <v>Kevan Burns</v>
          </cell>
        </row>
        <row r="2086">
          <cell r="A2086" t="str">
            <v>E35930</v>
          </cell>
          <cell r="S2086">
            <v>632.36</v>
          </cell>
          <cell r="W2086" t="str">
            <v>Kevan Burns</v>
          </cell>
        </row>
        <row r="2087">
          <cell r="A2087" t="str">
            <v>E35930</v>
          </cell>
          <cell r="S2087">
            <v>251.55</v>
          </cell>
          <cell r="W2087" t="str">
            <v>Kevan Burns</v>
          </cell>
        </row>
        <row r="2088">
          <cell r="A2088" t="str">
            <v>E35930</v>
          </cell>
          <cell r="S2088">
            <v>5505.46</v>
          </cell>
          <cell r="W2088" t="str">
            <v>Kevan Burns</v>
          </cell>
        </row>
        <row r="2089">
          <cell r="A2089" t="str">
            <v>E35930</v>
          </cell>
          <cell r="S2089">
            <v>6166.29</v>
          </cell>
          <cell r="W2089" t="str">
            <v>Kevan Burns</v>
          </cell>
        </row>
        <row r="2090">
          <cell r="A2090" t="str">
            <v>E35930</v>
          </cell>
          <cell r="S2090">
            <v>6667.44</v>
          </cell>
          <cell r="W2090" t="str">
            <v>Kevan Burns</v>
          </cell>
        </row>
        <row r="2091">
          <cell r="A2091" t="str">
            <v>E35930</v>
          </cell>
          <cell r="S2091">
            <v>250.43</v>
          </cell>
          <cell r="W2091" t="str">
            <v>Kevan Burns</v>
          </cell>
        </row>
        <row r="2092">
          <cell r="A2092" t="str">
            <v>E35930</v>
          </cell>
          <cell r="S2092">
            <v>13765.62</v>
          </cell>
          <cell r="W2092" t="str">
            <v>Kevan Burns</v>
          </cell>
        </row>
        <row r="2093">
          <cell r="A2093" t="str">
            <v>E35930</v>
          </cell>
          <cell r="S2093">
            <v>598.03</v>
          </cell>
          <cell r="W2093" t="str">
            <v>Kevan Burns</v>
          </cell>
        </row>
        <row r="2094">
          <cell r="A2094" t="str">
            <v>E35930</v>
          </cell>
          <cell r="S2094">
            <v>2637.51</v>
          </cell>
          <cell r="W2094" t="str">
            <v>Kevan Burns</v>
          </cell>
        </row>
        <row r="2095">
          <cell r="A2095" t="str">
            <v>E35930</v>
          </cell>
          <cell r="S2095">
            <v>1926.62</v>
          </cell>
          <cell r="W2095" t="str">
            <v>Kevan Burns</v>
          </cell>
        </row>
        <row r="2096">
          <cell r="A2096" t="str">
            <v>E35930</v>
          </cell>
          <cell r="S2096">
            <v>41.21</v>
          </cell>
          <cell r="W2096" t="str">
            <v>Kevan Burns</v>
          </cell>
        </row>
        <row r="2097">
          <cell r="A2097" t="str">
            <v>E35930</v>
          </cell>
          <cell r="S2097">
            <v>237.23</v>
          </cell>
          <cell r="W2097" t="str">
            <v>Kevan Burns</v>
          </cell>
        </row>
        <row r="2098">
          <cell r="A2098" t="str">
            <v>E35930</v>
          </cell>
          <cell r="S2098">
            <v>4740</v>
          </cell>
          <cell r="W2098" t="str">
            <v>Kevan Burns</v>
          </cell>
        </row>
        <row r="2099">
          <cell r="A2099" t="str">
            <v>E35930</v>
          </cell>
          <cell r="S2099">
            <v>6014.71</v>
          </cell>
          <cell r="W2099" t="str">
            <v>Kevan Burns</v>
          </cell>
        </row>
        <row r="2100">
          <cell r="A2100" t="str">
            <v>E35930</v>
          </cell>
          <cell r="S2100">
            <v>17550</v>
          </cell>
          <cell r="W2100" t="str">
            <v>Kevan Burns</v>
          </cell>
        </row>
        <row r="2101">
          <cell r="A2101" t="str">
            <v>E35930</v>
          </cell>
          <cell r="S2101">
            <v>-1636.36</v>
          </cell>
          <cell r="W2101" t="str">
            <v>Kevan Burns</v>
          </cell>
        </row>
        <row r="2102">
          <cell r="A2102" t="str">
            <v>E35930</v>
          </cell>
          <cell r="S2102">
            <v>1200</v>
          </cell>
          <cell r="W2102" t="str">
            <v>Kevan Burns</v>
          </cell>
        </row>
        <row r="2103">
          <cell r="A2103" t="str">
            <v>E35930</v>
          </cell>
          <cell r="S2103">
            <v>194.35</v>
          </cell>
          <cell r="W2103" t="str">
            <v>Kevan Burns</v>
          </cell>
        </row>
        <row r="2104">
          <cell r="A2104" t="str">
            <v>E35930</v>
          </cell>
          <cell r="S2104">
            <v>46.67</v>
          </cell>
          <cell r="W2104" t="str">
            <v>Kevan Burns</v>
          </cell>
        </row>
        <row r="2105">
          <cell r="A2105" t="str">
            <v>E35930</v>
          </cell>
          <cell r="S2105">
            <v>115</v>
          </cell>
          <cell r="W2105" t="str">
            <v>Kevan Burns</v>
          </cell>
        </row>
        <row r="2106">
          <cell r="A2106" t="str">
            <v>E35930</v>
          </cell>
          <cell r="S2106">
            <v>2559.33</v>
          </cell>
          <cell r="W2106" t="str">
            <v>Kevan Burns</v>
          </cell>
        </row>
        <row r="2107">
          <cell r="A2107" t="str">
            <v>E35930</v>
          </cell>
          <cell r="S2107">
            <v>0</v>
          </cell>
          <cell r="W2107" t="str">
            <v>Kevan Burns</v>
          </cell>
        </row>
        <row r="2108">
          <cell r="A2108" t="str">
            <v>E35930</v>
          </cell>
          <cell r="S2108">
            <v>3410.46</v>
          </cell>
          <cell r="W2108" t="str">
            <v>Kevan Burns</v>
          </cell>
        </row>
        <row r="2109">
          <cell r="A2109" t="str">
            <v>E35930</v>
          </cell>
          <cell r="S2109">
            <v>0</v>
          </cell>
          <cell r="W2109" t="str">
            <v>Kevan Burns</v>
          </cell>
        </row>
        <row r="2110">
          <cell r="A2110" t="str">
            <v>E35930</v>
          </cell>
          <cell r="S2110">
            <v>-52830</v>
          </cell>
          <cell r="W2110" t="str">
            <v>Kevan Burns</v>
          </cell>
        </row>
        <row r="2111">
          <cell r="A2111" t="str">
            <v>E35930</v>
          </cell>
          <cell r="S2111">
            <v>11623.37</v>
          </cell>
          <cell r="W2111" t="str">
            <v>Kevan Burns</v>
          </cell>
        </row>
        <row r="2112">
          <cell r="A2112" t="str">
            <v>E35930</v>
          </cell>
          <cell r="S2112">
            <v>5040.25</v>
          </cell>
          <cell r="W2112" t="str">
            <v>Kevan Burns</v>
          </cell>
        </row>
        <row r="2113">
          <cell r="A2113" t="str">
            <v>E35930</v>
          </cell>
          <cell r="S2113">
            <v>-2677.67</v>
          </cell>
          <cell r="W2113" t="str">
            <v>Kevan Burns</v>
          </cell>
        </row>
        <row r="2114">
          <cell r="A2114" t="str">
            <v>E35930</v>
          </cell>
          <cell r="S2114">
            <v>-29.12</v>
          </cell>
          <cell r="W2114" t="str">
            <v>Kevan Burns</v>
          </cell>
        </row>
        <row r="2115">
          <cell r="A2115" t="str">
            <v>E35930</v>
          </cell>
          <cell r="S2115">
            <v>0</v>
          </cell>
          <cell r="W2115" t="str">
            <v>Kevan Burns</v>
          </cell>
        </row>
        <row r="2116">
          <cell r="A2116" t="str">
            <v>E35930</v>
          </cell>
          <cell r="S2116">
            <v>730.81</v>
          </cell>
          <cell r="W2116" t="str">
            <v>Kevan Burns</v>
          </cell>
        </row>
        <row r="2117">
          <cell r="A2117" t="str">
            <v>E35930</v>
          </cell>
          <cell r="S2117">
            <v>11.59</v>
          </cell>
          <cell r="W2117" t="str">
            <v>Kevan Burns</v>
          </cell>
        </row>
        <row r="2118">
          <cell r="A2118" t="str">
            <v>E35930</v>
          </cell>
          <cell r="S2118">
            <v>8.42</v>
          </cell>
          <cell r="W2118" t="str">
            <v>Kevan Burns</v>
          </cell>
        </row>
        <row r="2119">
          <cell r="A2119" t="str">
            <v>E35930</v>
          </cell>
          <cell r="S2119">
            <v>89.76</v>
          </cell>
          <cell r="W2119" t="str">
            <v>Kevan Burns</v>
          </cell>
        </row>
        <row r="2120">
          <cell r="A2120" t="str">
            <v>E35930</v>
          </cell>
          <cell r="S2120">
            <v>717.5</v>
          </cell>
          <cell r="W2120" t="str">
            <v>Kevan Burns</v>
          </cell>
        </row>
        <row r="2121">
          <cell r="A2121" t="str">
            <v>E35930</v>
          </cell>
          <cell r="S2121">
            <v>4634.75</v>
          </cell>
          <cell r="W2121" t="str">
            <v>Kevan Burns</v>
          </cell>
        </row>
        <row r="2122">
          <cell r="A2122" t="str">
            <v>E35930</v>
          </cell>
          <cell r="S2122">
            <v>772.93</v>
          </cell>
          <cell r="W2122" t="str">
            <v>Kevan Burns</v>
          </cell>
        </row>
        <row r="2123">
          <cell r="A2123" t="str">
            <v>E35930</v>
          </cell>
          <cell r="S2123">
            <v>-50.5</v>
          </cell>
          <cell r="W2123" t="str">
            <v>Kevan Burns</v>
          </cell>
        </row>
        <row r="2124">
          <cell r="A2124" t="str">
            <v>E35930</v>
          </cell>
          <cell r="S2124">
            <v>802.79</v>
          </cell>
          <cell r="W2124" t="str">
            <v>Kevan Burns</v>
          </cell>
        </row>
        <row r="2125">
          <cell r="A2125" t="str">
            <v>E35930</v>
          </cell>
          <cell r="S2125">
            <v>3048.33</v>
          </cell>
          <cell r="W2125" t="str">
            <v>Kevan Burns</v>
          </cell>
        </row>
        <row r="2126">
          <cell r="A2126" t="str">
            <v>E35930</v>
          </cell>
          <cell r="S2126">
            <v>-588.48</v>
          </cell>
          <cell r="W2126" t="str">
            <v>Kevan Burns</v>
          </cell>
        </row>
        <row r="2127">
          <cell r="A2127" t="str">
            <v>E35930</v>
          </cell>
          <cell r="S2127">
            <v>164.08</v>
          </cell>
          <cell r="W2127" t="str">
            <v>Kevan Burns</v>
          </cell>
        </row>
        <row r="2128">
          <cell r="A2128" t="str">
            <v>E35930</v>
          </cell>
          <cell r="S2128">
            <v>311.88</v>
          </cell>
          <cell r="W2128" t="str">
            <v>Kevan Burns</v>
          </cell>
        </row>
        <row r="2129">
          <cell r="A2129" t="str">
            <v>E35930</v>
          </cell>
          <cell r="S2129">
            <v>178016.18</v>
          </cell>
          <cell r="W2129" t="str">
            <v>Kevan Burns</v>
          </cell>
        </row>
        <row r="2130">
          <cell r="A2130" t="str">
            <v>E35930</v>
          </cell>
          <cell r="S2130">
            <v>0</v>
          </cell>
          <cell r="W2130" t="str">
            <v>Kevan Burns</v>
          </cell>
        </row>
        <row r="2131">
          <cell r="A2131" t="str">
            <v>E35930</v>
          </cell>
          <cell r="S2131">
            <v>96134.95</v>
          </cell>
          <cell r="W2131" t="str">
            <v>Kevan Burns</v>
          </cell>
        </row>
        <row r="2132">
          <cell r="A2132" t="str">
            <v>E35930</v>
          </cell>
          <cell r="S2132">
            <v>2448</v>
          </cell>
          <cell r="W2132" t="str">
            <v>Kevan Burns</v>
          </cell>
        </row>
        <row r="2133">
          <cell r="A2133" t="str">
            <v>E35930</v>
          </cell>
          <cell r="S2133">
            <v>0</v>
          </cell>
          <cell r="W2133" t="str">
            <v>Kevan Burns</v>
          </cell>
        </row>
        <row r="2134">
          <cell r="A2134" t="str">
            <v>E35930</v>
          </cell>
          <cell r="S2134">
            <v>510</v>
          </cell>
          <cell r="W2134" t="str">
            <v>Kevan Burns</v>
          </cell>
        </row>
        <row r="2135">
          <cell r="A2135" t="str">
            <v>E35930</v>
          </cell>
          <cell r="S2135">
            <v>66993.320000000007</v>
          </cell>
          <cell r="W2135" t="str">
            <v>Kevan Burns</v>
          </cell>
        </row>
        <row r="2136">
          <cell r="A2136" t="str">
            <v>E35930</v>
          </cell>
          <cell r="S2136">
            <v>1598</v>
          </cell>
          <cell r="W2136" t="str">
            <v>Kevan Burns</v>
          </cell>
        </row>
        <row r="2137">
          <cell r="A2137" t="str">
            <v>E35930</v>
          </cell>
          <cell r="S2137">
            <v>518.83000000000004</v>
          </cell>
          <cell r="W2137" t="str">
            <v>Kevan Burns</v>
          </cell>
        </row>
        <row r="2138">
          <cell r="A2138" t="str">
            <v>E35930</v>
          </cell>
          <cell r="S2138">
            <v>13406</v>
          </cell>
          <cell r="W2138" t="str">
            <v>Kevan Burns</v>
          </cell>
        </row>
        <row r="2139">
          <cell r="A2139" t="str">
            <v>E35930</v>
          </cell>
          <cell r="S2139">
            <v>1261.4100000000001</v>
          </cell>
          <cell r="W2139" t="str">
            <v>Kevan Burns</v>
          </cell>
        </row>
        <row r="2140">
          <cell r="A2140" t="str">
            <v>E35930</v>
          </cell>
          <cell r="S2140">
            <v>35</v>
          </cell>
          <cell r="W2140" t="str">
            <v>Kevan Burns</v>
          </cell>
        </row>
        <row r="2141">
          <cell r="A2141" t="str">
            <v>E35930</v>
          </cell>
          <cell r="S2141">
            <v>0</v>
          </cell>
          <cell r="W2141" t="str">
            <v>Kevan Burns</v>
          </cell>
        </row>
        <row r="2142">
          <cell r="A2142" t="str">
            <v>E35930</v>
          </cell>
          <cell r="S2142">
            <v>17767.86</v>
          </cell>
          <cell r="W2142" t="str">
            <v>Kevan Burns</v>
          </cell>
        </row>
        <row r="2143">
          <cell r="A2143" t="str">
            <v>E35930</v>
          </cell>
          <cell r="S2143">
            <v>-1481.6</v>
          </cell>
          <cell r="W2143" t="str">
            <v>Kevan Burns</v>
          </cell>
        </row>
        <row r="2144">
          <cell r="A2144" t="str">
            <v>E35930</v>
          </cell>
          <cell r="S2144">
            <v>3942.44</v>
          </cell>
          <cell r="W2144" t="str">
            <v>Kevan Burns</v>
          </cell>
        </row>
        <row r="2145">
          <cell r="A2145" t="str">
            <v>E35930</v>
          </cell>
          <cell r="S2145">
            <v>160200.39000000001</v>
          </cell>
          <cell r="W2145" t="str">
            <v>Kevan Burns</v>
          </cell>
        </row>
        <row r="2146">
          <cell r="A2146" t="str">
            <v>E35930</v>
          </cell>
          <cell r="S2146">
            <v>2140.85</v>
          </cell>
          <cell r="W2146" t="str">
            <v>Kevan Burns</v>
          </cell>
        </row>
        <row r="2147">
          <cell r="A2147" t="str">
            <v>E35930</v>
          </cell>
          <cell r="S2147">
            <v>196.9</v>
          </cell>
          <cell r="W2147" t="str">
            <v>Kevan Burns</v>
          </cell>
        </row>
        <row r="2148">
          <cell r="A2148" t="str">
            <v>E35930</v>
          </cell>
          <cell r="S2148">
            <v>3083.53</v>
          </cell>
          <cell r="W2148" t="str">
            <v>Kevan Burns</v>
          </cell>
        </row>
        <row r="2149">
          <cell r="A2149" t="str">
            <v>E35930</v>
          </cell>
          <cell r="S2149">
            <v>1838.04</v>
          </cell>
          <cell r="W2149" t="str">
            <v>Kevan Burns</v>
          </cell>
        </row>
        <row r="2150">
          <cell r="A2150" t="str">
            <v>E35930</v>
          </cell>
          <cell r="S2150">
            <v>3135.8</v>
          </cell>
          <cell r="W2150" t="str">
            <v>Kevan Burns</v>
          </cell>
        </row>
        <row r="2151">
          <cell r="A2151" t="str">
            <v>E35930</v>
          </cell>
          <cell r="S2151">
            <v>-475</v>
          </cell>
          <cell r="W2151" t="str">
            <v>Kevan Burns</v>
          </cell>
        </row>
        <row r="2152">
          <cell r="A2152" t="str">
            <v>E35930</v>
          </cell>
          <cell r="S2152">
            <v>6507.86</v>
          </cell>
          <cell r="W2152" t="str">
            <v>Kevan Burns</v>
          </cell>
        </row>
        <row r="2153">
          <cell r="A2153" t="str">
            <v>E35930</v>
          </cell>
          <cell r="S2153">
            <v>295</v>
          </cell>
          <cell r="W2153" t="str">
            <v>Kevan Burns</v>
          </cell>
        </row>
        <row r="2154">
          <cell r="A2154" t="str">
            <v>E35930</v>
          </cell>
          <cell r="S2154">
            <v>17403.419999999998</v>
          </cell>
          <cell r="W2154" t="str">
            <v>Kevan Burns</v>
          </cell>
        </row>
        <row r="2155">
          <cell r="A2155" t="str">
            <v>E35930</v>
          </cell>
          <cell r="S2155">
            <v>137.22</v>
          </cell>
          <cell r="W2155" t="str">
            <v>Kevan Burns</v>
          </cell>
        </row>
        <row r="2156">
          <cell r="A2156" t="str">
            <v>E35930</v>
          </cell>
          <cell r="S2156">
            <v>0</v>
          </cell>
          <cell r="W2156" t="str">
            <v>Kevan Burns</v>
          </cell>
        </row>
        <row r="2157">
          <cell r="A2157" t="str">
            <v>E35930</v>
          </cell>
          <cell r="S2157">
            <v>1351.25</v>
          </cell>
          <cell r="W2157" t="str">
            <v>Kevan Burns</v>
          </cell>
        </row>
        <row r="2158">
          <cell r="A2158" t="str">
            <v>E35930</v>
          </cell>
          <cell r="S2158">
            <v>31494</v>
          </cell>
          <cell r="W2158" t="str">
            <v>Kevan Burns</v>
          </cell>
        </row>
        <row r="2159">
          <cell r="A2159" t="str">
            <v>E35930</v>
          </cell>
          <cell r="S2159">
            <v>-78667.039999999994</v>
          </cell>
          <cell r="W2159" t="str">
            <v>Kevan Burns</v>
          </cell>
        </row>
        <row r="2160">
          <cell r="A2160" t="str">
            <v>E35930</v>
          </cell>
          <cell r="S2160">
            <v>7373.66</v>
          </cell>
          <cell r="W2160" t="str">
            <v>Kevan Burns</v>
          </cell>
        </row>
        <row r="2161">
          <cell r="A2161" t="str">
            <v>E35930</v>
          </cell>
          <cell r="S2161">
            <v>10991.55</v>
          </cell>
          <cell r="W2161" t="str">
            <v>Kevan Burns</v>
          </cell>
        </row>
        <row r="2162">
          <cell r="A2162" t="str">
            <v>E35930</v>
          </cell>
          <cell r="S2162">
            <v>-307.12</v>
          </cell>
          <cell r="W2162" t="str">
            <v>Kevan Burns</v>
          </cell>
        </row>
        <row r="2163">
          <cell r="A2163" t="str">
            <v>E35930</v>
          </cell>
          <cell r="S2163">
            <v>511</v>
          </cell>
          <cell r="W2163" t="str">
            <v>Kevan Burns</v>
          </cell>
        </row>
        <row r="2164">
          <cell r="A2164" t="str">
            <v>E35930</v>
          </cell>
          <cell r="S2164">
            <v>5002.17</v>
          </cell>
          <cell r="W2164" t="str">
            <v>Kevan Burns</v>
          </cell>
        </row>
        <row r="2165">
          <cell r="A2165" t="str">
            <v>E35930</v>
          </cell>
          <cell r="S2165">
            <v>-569.76</v>
          </cell>
          <cell r="W2165" t="str">
            <v>Kevan Burns</v>
          </cell>
        </row>
        <row r="2166">
          <cell r="A2166" t="str">
            <v>E35930</v>
          </cell>
          <cell r="S2166">
            <v>19065.2</v>
          </cell>
          <cell r="W2166" t="str">
            <v>Kevan Burns</v>
          </cell>
        </row>
        <row r="2167">
          <cell r="A2167" t="str">
            <v>E35930</v>
          </cell>
          <cell r="S2167">
            <v>0</v>
          </cell>
          <cell r="W2167" t="str">
            <v>Kevan Burns</v>
          </cell>
        </row>
        <row r="2168">
          <cell r="A2168" t="str">
            <v>E35930</v>
          </cell>
          <cell r="S2168">
            <v>13373.06</v>
          </cell>
          <cell r="W2168" t="str">
            <v>Kevan Burns</v>
          </cell>
        </row>
        <row r="2169">
          <cell r="A2169" t="str">
            <v>E35930</v>
          </cell>
          <cell r="S2169">
            <v>-312.27999999999997</v>
          </cell>
          <cell r="W2169" t="str">
            <v>Kevan Burns</v>
          </cell>
        </row>
        <row r="2170">
          <cell r="A2170" t="str">
            <v>E35930</v>
          </cell>
          <cell r="S2170">
            <v>5761.19</v>
          </cell>
          <cell r="W2170" t="str">
            <v>Kevan Burns</v>
          </cell>
        </row>
        <row r="2171">
          <cell r="A2171" t="str">
            <v>E35930</v>
          </cell>
          <cell r="S2171">
            <v>118.41</v>
          </cell>
          <cell r="W2171" t="str">
            <v>Kevan Burns</v>
          </cell>
        </row>
        <row r="2172">
          <cell r="A2172" t="str">
            <v>E35930</v>
          </cell>
          <cell r="S2172">
            <v>-246.58</v>
          </cell>
          <cell r="W2172" t="str">
            <v>Kevan Burns</v>
          </cell>
        </row>
        <row r="2173">
          <cell r="A2173" t="str">
            <v>E35930</v>
          </cell>
          <cell r="S2173">
            <v>2342.4899999999998</v>
          </cell>
          <cell r="W2173" t="str">
            <v>Kevan Burns</v>
          </cell>
        </row>
        <row r="2174">
          <cell r="A2174" t="str">
            <v>E35930</v>
          </cell>
          <cell r="S2174">
            <v>-1676.49</v>
          </cell>
          <cell r="W2174" t="str">
            <v>Kevan Burns</v>
          </cell>
        </row>
        <row r="2175">
          <cell r="A2175" t="str">
            <v>E35930</v>
          </cell>
          <cell r="S2175">
            <v>-303.62</v>
          </cell>
          <cell r="W2175" t="str">
            <v>Kevan Burns</v>
          </cell>
        </row>
        <row r="2176">
          <cell r="A2176" t="str">
            <v>E35930</v>
          </cell>
          <cell r="S2176">
            <v>13629.33</v>
          </cell>
          <cell r="W2176" t="str">
            <v>Kevan Burns</v>
          </cell>
        </row>
        <row r="2177">
          <cell r="A2177" t="str">
            <v>E35930</v>
          </cell>
          <cell r="S2177">
            <v>2961</v>
          </cell>
          <cell r="W2177" t="str">
            <v>Kevan Burns</v>
          </cell>
        </row>
        <row r="2178">
          <cell r="A2178" t="str">
            <v>E35930</v>
          </cell>
          <cell r="S2178">
            <v>3349.28</v>
          </cell>
          <cell r="W2178" t="str">
            <v>Kevan Burns</v>
          </cell>
        </row>
        <row r="2179">
          <cell r="A2179" t="str">
            <v>E35930</v>
          </cell>
          <cell r="S2179">
            <v>2692.16</v>
          </cell>
          <cell r="W2179" t="str">
            <v>Kevan Burns</v>
          </cell>
        </row>
        <row r="2180">
          <cell r="A2180" t="str">
            <v>E35930</v>
          </cell>
          <cell r="S2180">
            <v>6400</v>
          </cell>
          <cell r="W2180" t="str">
            <v>Kevan Burns</v>
          </cell>
        </row>
        <row r="2181">
          <cell r="A2181" t="str">
            <v>E35930</v>
          </cell>
          <cell r="S2181">
            <v>-288.13</v>
          </cell>
          <cell r="W2181" t="str">
            <v>Kevan Burns</v>
          </cell>
        </row>
        <row r="2182">
          <cell r="A2182" t="str">
            <v>E35930</v>
          </cell>
          <cell r="S2182">
            <v>-324.69</v>
          </cell>
          <cell r="W2182" t="str">
            <v>Kevan Burns</v>
          </cell>
        </row>
        <row r="2183">
          <cell r="A2183" t="str">
            <v>E35930</v>
          </cell>
          <cell r="S2183">
            <v>-296</v>
          </cell>
          <cell r="W2183" t="str">
            <v>Kevan Burns</v>
          </cell>
        </row>
        <row r="2184">
          <cell r="A2184" t="str">
            <v>E35930</v>
          </cell>
          <cell r="S2184">
            <v>10119.620000000001</v>
          </cell>
          <cell r="W2184" t="str">
            <v>Kevan Burns</v>
          </cell>
        </row>
        <row r="2185">
          <cell r="A2185" t="str">
            <v>E35930</v>
          </cell>
          <cell r="S2185">
            <v>14392.48</v>
          </cell>
          <cell r="W2185" t="str">
            <v>Kevan Burns</v>
          </cell>
        </row>
        <row r="2186">
          <cell r="A2186" t="str">
            <v>E35930</v>
          </cell>
          <cell r="S2186">
            <v>2671</v>
          </cell>
          <cell r="W2186" t="str">
            <v>Kevan Burns</v>
          </cell>
        </row>
        <row r="2187">
          <cell r="A2187" t="str">
            <v>E35930</v>
          </cell>
          <cell r="S2187">
            <v>4325</v>
          </cell>
          <cell r="W2187" t="str">
            <v>Kevan Burns</v>
          </cell>
        </row>
        <row r="2188">
          <cell r="A2188" t="str">
            <v>E35930</v>
          </cell>
          <cell r="S2188">
            <v>217456.11</v>
          </cell>
          <cell r="W2188" t="str">
            <v>Kevan Burns</v>
          </cell>
        </row>
        <row r="2189">
          <cell r="A2189" t="str">
            <v>E35930</v>
          </cell>
          <cell r="S2189">
            <v>0</v>
          </cell>
          <cell r="W2189" t="str">
            <v>Kevan Burns</v>
          </cell>
        </row>
        <row r="2190">
          <cell r="A2190" t="str">
            <v>E35930</v>
          </cell>
          <cell r="S2190">
            <v>-6921</v>
          </cell>
          <cell r="W2190" t="str">
            <v>Kevan Burns</v>
          </cell>
        </row>
        <row r="2191">
          <cell r="A2191" t="str">
            <v>E35930</v>
          </cell>
          <cell r="S2191">
            <v>425760.06</v>
          </cell>
          <cell r="W2191" t="str">
            <v>Kevan Burns</v>
          </cell>
        </row>
        <row r="2192">
          <cell r="A2192" t="str">
            <v>E35930</v>
          </cell>
          <cell r="S2192">
            <v>0</v>
          </cell>
          <cell r="W2192" t="str">
            <v>Kevan Burns</v>
          </cell>
        </row>
        <row r="2193">
          <cell r="A2193" t="str">
            <v>E35930</v>
          </cell>
          <cell r="S2193">
            <v>-2936</v>
          </cell>
          <cell r="W2193" t="str">
            <v>Kevan Burns</v>
          </cell>
        </row>
        <row r="2194">
          <cell r="A2194" t="str">
            <v>E35930</v>
          </cell>
          <cell r="S2194">
            <v>0</v>
          </cell>
          <cell r="W2194" t="str">
            <v>Kevan Burns</v>
          </cell>
        </row>
        <row r="2195">
          <cell r="A2195" t="str">
            <v>E35960</v>
          </cell>
          <cell r="S2195">
            <v>391989.63</v>
          </cell>
          <cell r="W2195" t="str">
            <v>Kevan Burns</v>
          </cell>
        </row>
        <row r="2196">
          <cell r="A2196" t="str">
            <v>E35960</v>
          </cell>
          <cell r="S2196">
            <v>26518.54</v>
          </cell>
          <cell r="W2196" t="str">
            <v>Kevan Burns</v>
          </cell>
        </row>
        <row r="2197">
          <cell r="A2197" t="str">
            <v>E35960</v>
          </cell>
          <cell r="S2197">
            <v>28893.919999999998</v>
          </cell>
          <cell r="W2197" t="str">
            <v>Kevan Burns</v>
          </cell>
        </row>
        <row r="2198">
          <cell r="A2198" t="str">
            <v>E35960</v>
          </cell>
          <cell r="S2198">
            <v>26670.3</v>
          </cell>
          <cell r="W2198" t="str">
            <v>Kevan Burns</v>
          </cell>
        </row>
        <row r="2199">
          <cell r="A2199" t="str">
            <v>E35960</v>
          </cell>
          <cell r="S2199">
            <v>20081.48</v>
          </cell>
          <cell r="W2199" t="str">
            <v>Kevan Burns</v>
          </cell>
        </row>
        <row r="2200">
          <cell r="A2200" t="str">
            <v>E35960</v>
          </cell>
          <cell r="S2200">
            <v>58132.4</v>
          </cell>
          <cell r="W2200" t="str">
            <v>Kevan Burns</v>
          </cell>
        </row>
        <row r="2201">
          <cell r="A2201" t="str">
            <v>E35960</v>
          </cell>
          <cell r="S2201">
            <v>37055.32</v>
          </cell>
          <cell r="W2201" t="str">
            <v>Kevan Burns</v>
          </cell>
        </row>
        <row r="2202">
          <cell r="A2202" t="str">
            <v>E35960</v>
          </cell>
          <cell r="S2202">
            <v>60320.62</v>
          </cell>
          <cell r="W2202" t="str">
            <v>Kevan Burns</v>
          </cell>
        </row>
        <row r="2203">
          <cell r="A2203" t="str">
            <v>E35960</v>
          </cell>
          <cell r="S2203">
            <v>62718.96</v>
          </cell>
          <cell r="W2203" t="str">
            <v>Kevan Burns</v>
          </cell>
        </row>
        <row r="2204">
          <cell r="A2204" t="str">
            <v>E35960</v>
          </cell>
          <cell r="S2204">
            <v>78557.36</v>
          </cell>
          <cell r="W2204" t="str">
            <v>Kevan Burns</v>
          </cell>
        </row>
        <row r="2205">
          <cell r="A2205" t="str">
            <v>E35960</v>
          </cell>
          <cell r="S2205">
            <v>43422.8</v>
          </cell>
          <cell r="W2205" t="str">
            <v>Kevan Burns</v>
          </cell>
        </row>
        <row r="2206">
          <cell r="A2206" t="str">
            <v>E35960</v>
          </cell>
          <cell r="S2206">
            <v>47225.1</v>
          </cell>
          <cell r="W2206" t="str">
            <v>Kevan Burns</v>
          </cell>
        </row>
        <row r="2207">
          <cell r="A2207" t="str">
            <v>E35960</v>
          </cell>
          <cell r="S2207">
            <v>75693.14</v>
          </cell>
          <cell r="W2207" t="str">
            <v>Kevan Burns</v>
          </cell>
        </row>
        <row r="2208">
          <cell r="A2208" t="str">
            <v>E35960</v>
          </cell>
          <cell r="S2208">
            <v>59252.56</v>
          </cell>
          <cell r="W2208" t="str">
            <v>Kevan Burns</v>
          </cell>
        </row>
        <row r="2209">
          <cell r="A2209" t="str">
            <v>E35960</v>
          </cell>
          <cell r="S2209">
            <v>36217.1</v>
          </cell>
          <cell r="W2209" t="str">
            <v>Kevan Burns</v>
          </cell>
        </row>
        <row r="2210">
          <cell r="A2210" t="str">
            <v>E35960</v>
          </cell>
          <cell r="S2210">
            <v>46848.18</v>
          </cell>
          <cell r="W2210" t="str">
            <v>Kevan Burns</v>
          </cell>
        </row>
        <row r="2211">
          <cell r="A2211" t="str">
            <v>E35960</v>
          </cell>
          <cell r="S2211">
            <v>41822.18</v>
          </cell>
          <cell r="W2211" t="str">
            <v>Kevan Burns</v>
          </cell>
        </row>
        <row r="2212">
          <cell r="A2212" t="str">
            <v>E35960</v>
          </cell>
          <cell r="S2212">
            <v>34549.300000000003</v>
          </cell>
          <cell r="W2212" t="str">
            <v>Kevan Burns</v>
          </cell>
        </row>
        <row r="2213">
          <cell r="A2213" t="str">
            <v>E36000</v>
          </cell>
          <cell r="S2213">
            <v>39152.370000000003</v>
          </cell>
          <cell r="W2213" t="str">
            <v>Mark Jetten</v>
          </cell>
        </row>
        <row r="2214">
          <cell r="A2214" t="str">
            <v>E36000</v>
          </cell>
          <cell r="S2214">
            <v>821.82</v>
          </cell>
          <cell r="W2214" t="str">
            <v>Mark Jetten</v>
          </cell>
        </row>
        <row r="2215">
          <cell r="A2215" t="str">
            <v>E36000</v>
          </cell>
          <cell r="S2215">
            <v>16965.12</v>
          </cell>
          <cell r="W2215" t="str">
            <v>Mark Jetten</v>
          </cell>
        </row>
        <row r="2216">
          <cell r="A2216" t="str">
            <v>E36000</v>
          </cell>
          <cell r="S2216">
            <v>768.1</v>
          </cell>
          <cell r="W2216" t="str">
            <v>Mark Jetten</v>
          </cell>
        </row>
        <row r="2217">
          <cell r="A2217" t="str">
            <v>E36000</v>
          </cell>
          <cell r="S2217">
            <v>74397.03</v>
          </cell>
          <cell r="W2217" t="str">
            <v>Mark Jetten</v>
          </cell>
        </row>
        <row r="2218">
          <cell r="A2218" t="str">
            <v>E36000</v>
          </cell>
          <cell r="S2218">
            <v>-130.06</v>
          </cell>
          <cell r="W2218" t="str">
            <v>Mark Jetten</v>
          </cell>
        </row>
        <row r="2219">
          <cell r="A2219" t="str">
            <v>E36000</v>
          </cell>
          <cell r="S2219">
            <v>-845.22</v>
          </cell>
          <cell r="W2219" t="str">
            <v>Mark Jetten</v>
          </cell>
        </row>
        <row r="2220">
          <cell r="A2220" t="str">
            <v>E36000</v>
          </cell>
          <cell r="S2220">
            <v>0</v>
          </cell>
          <cell r="W2220" t="str">
            <v>Mark Jetten</v>
          </cell>
        </row>
        <row r="2221">
          <cell r="A2221" t="str">
            <v>E36000</v>
          </cell>
          <cell r="S2221">
            <v>0</v>
          </cell>
          <cell r="W2221" t="str">
            <v>Mark Jetten</v>
          </cell>
        </row>
        <row r="2222">
          <cell r="A2222" t="str">
            <v>E36000</v>
          </cell>
          <cell r="S2222">
            <v>0</v>
          </cell>
          <cell r="W2222" t="str">
            <v>Mark Jetten</v>
          </cell>
        </row>
        <row r="2223">
          <cell r="A2223" t="str">
            <v>E36000</v>
          </cell>
          <cell r="S2223">
            <v>4382.12</v>
          </cell>
          <cell r="W2223" t="str">
            <v>Mark Jetten</v>
          </cell>
        </row>
        <row r="2224">
          <cell r="A2224" t="str">
            <v>E36000</v>
          </cell>
          <cell r="S2224">
            <v>0</v>
          </cell>
          <cell r="W2224" t="str">
            <v>Mark Jetten</v>
          </cell>
        </row>
        <row r="2225">
          <cell r="A2225" t="str">
            <v>E36000</v>
          </cell>
          <cell r="S2225">
            <v>0</v>
          </cell>
          <cell r="W2225" t="str">
            <v>Mark Jetten</v>
          </cell>
        </row>
        <row r="2226">
          <cell r="A2226" t="str">
            <v>E36000</v>
          </cell>
          <cell r="S2226">
            <v>0</v>
          </cell>
          <cell r="W2226" t="str">
            <v>Mark Jetten</v>
          </cell>
        </row>
        <row r="2227">
          <cell r="A2227" t="str">
            <v>E36000</v>
          </cell>
          <cell r="S2227">
            <v>0</v>
          </cell>
          <cell r="W2227" t="str">
            <v>Mark Jetten</v>
          </cell>
        </row>
        <row r="2228">
          <cell r="A2228" t="str">
            <v>E36000</v>
          </cell>
          <cell r="S2228">
            <v>0</v>
          </cell>
          <cell r="W2228" t="str">
            <v>Mark Jetten</v>
          </cell>
        </row>
        <row r="2229">
          <cell r="A2229" t="str">
            <v>E36000</v>
          </cell>
          <cell r="S2229">
            <v>0</v>
          </cell>
          <cell r="W2229" t="str">
            <v>Mark Jetten</v>
          </cell>
        </row>
        <row r="2230">
          <cell r="A2230" t="str">
            <v>E36000</v>
          </cell>
          <cell r="S2230">
            <v>0</v>
          </cell>
          <cell r="W2230" t="str">
            <v>Mark Jetten</v>
          </cell>
        </row>
        <row r="2231">
          <cell r="A2231" t="str">
            <v>E36000</v>
          </cell>
          <cell r="S2231">
            <v>474.85</v>
          </cell>
          <cell r="W2231" t="str">
            <v>Mark Jetten</v>
          </cell>
        </row>
        <row r="2232">
          <cell r="A2232" t="str">
            <v>E36001</v>
          </cell>
          <cell r="S2232">
            <v>-103372.5</v>
          </cell>
          <cell r="W2232" t="str">
            <v>Mark Jetten</v>
          </cell>
        </row>
        <row r="2233">
          <cell r="A2233" t="str">
            <v>E36001</v>
          </cell>
          <cell r="S2233">
            <v>1111.1099999999999</v>
          </cell>
          <cell r="W2233" t="str">
            <v>Mark Jetten</v>
          </cell>
        </row>
        <row r="2234">
          <cell r="A2234" t="str">
            <v>E36001</v>
          </cell>
          <cell r="S2234">
            <v>53210.239999999998</v>
          </cell>
          <cell r="W2234" t="str">
            <v>Mark Jetten</v>
          </cell>
        </row>
        <row r="2235">
          <cell r="A2235" t="str">
            <v>E36001</v>
          </cell>
          <cell r="S2235">
            <v>8849.99</v>
          </cell>
          <cell r="W2235" t="str">
            <v>Mark Jetten</v>
          </cell>
        </row>
        <row r="2236">
          <cell r="A2236" t="str">
            <v>E36001</v>
          </cell>
          <cell r="S2236">
            <v>0</v>
          </cell>
          <cell r="W2236" t="str">
            <v>Mark Jetten</v>
          </cell>
        </row>
        <row r="2237">
          <cell r="A2237" t="str">
            <v>E36002</v>
          </cell>
          <cell r="S2237">
            <v>6771.65</v>
          </cell>
          <cell r="W2237" t="str">
            <v>Kevan Burns</v>
          </cell>
        </row>
        <row r="2238">
          <cell r="A2238" t="str">
            <v>E36002</v>
          </cell>
          <cell r="S2238">
            <v>9187.2800000000007</v>
          </cell>
          <cell r="W2238" t="str">
            <v>Kevan Burns</v>
          </cell>
        </row>
        <row r="2239">
          <cell r="A2239" t="str">
            <v>E36002</v>
          </cell>
          <cell r="S2239">
            <v>3125.51</v>
          </cell>
          <cell r="W2239" t="str">
            <v>Kevan Burns</v>
          </cell>
        </row>
        <row r="2240">
          <cell r="A2240" t="str">
            <v>E36002</v>
          </cell>
          <cell r="S2240">
            <v>754.15</v>
          </cell>
          <cell r="W2240" t="str">
            <v>Kevan Burns</v>
          </cell>
        </row>
        <row r="2241">
          <cell r="A2241" t="str">
            <v>E36002</v>
          </cell>
          <cell r="S2241">
            <v>13324.44</v>
          </cell>
          <cell r="W2241" t="str">
            <v>Kevan Burns</v>
          </cell>
        </row>
        <row r="2242">
          <cell r="A2242" t="str">
            <v>E36002</v>
          </cell>
          <cell r="S2242">
            <v>236.62</v>
          </cell>
          <cell r="W2242" t="str">
            <v>Kevan Burns</v>
          </cell>
        </row>
        <row r="2243">
          <cell r="A2243" t="str">
            <v>E36002</v>
          </cell>
          <cell r="S2243">
            <v>15069.58</v>
          </cell>
          <cell r="W2243" t="str">
            <v>Kevan Burns</v>
          </cell>
        </row>
        <row r="2244">
          <cell r="A2244" t="str">
            <v>E36002</v>
          </cell>
          <cell r="S2244">
            <v>562.76</v>
          </cell>
          <cell r="W2244" t="str">
            <v>Kevan Burns</v>
          </cell>
        </row>
        <row r="2245">
          <cell r="A2245" t="str">
            <v>E36002</v>
          </cell>
          <cell r="S2245">
            <v>-3566.36</v>
          </cell>
          <cell r="W2245" t="str">
            <v>Kevan Burns</v>
          </cell>
        </row>
        <row r="2246">
          <cell r="A2246" t="str">
            <v>E36002</v>
          </cell>
          <cell r="S2246">
            <v>-883.37</v>
          </cell>
          <cell r="W2246" t="str">
            <v>Kevan Burns</v>
          </cell>
        </row>
        <row r="2247">
          <cell r="A2247" t="str">
            <v>E36002</v>
          </cell>
          <cell r="S2247">
            <v>487.75</v>
          </cell>
          <cell r="W2247" t="str">
            <v>Kevan Burns</v>
          </cell>
        </row>
        <row r="2248">
          <cell r="A2248" t="str">
            <v>E36002</v>
          </cell>
          <cell r="S2248">
            <v>-16</v>
          </cell>
          <cell r="W2248" t="str">
            <v>Kevan Burns</v>
          </cell>
        </row>
        <row r="2249">
          <cell r="A2249" t="str">
            <v>E36002</v>
          </cell>
          <cell r="S2249">
            <v>0</v>
          </cell>
          <cell r="W2249" t="str">
            <v>Kevan Burns</v>
          </cell>
        </row>
        <row r="2250">
          <cell r="A2250" t="str">
            <v>E36002</v>
          </cell>
          <cell r="S2250">
            <v>0</v>
          </cell>
          <cell r="W2250" t="str">
            <v>Kevan Burns</v>
          </cell>
        </row>
        <row r="2251">
          <cell r="A2251" t="str">
            <v>E36002</v>
          </cell>
          <cell r="S2251">
            <v>0</v>
          </cell>
          <cell r="W2251" t="str">
            <v>Kevan Burns</v>
          </cell>
        </row>
        <row r="2252">
          <cell r="A2252" t="str">
            <v>E36003</v>
          </cell>
          <cell r="S2252">
            <v>-354.38</v>
          </cell>
          <cell r="W2252" t="str">
            <v>Mark Jetten</v>
          </cell>
        </row>
        <row r="2253">
          <cell r="A2253" t="str">
            <v>E36003</v>
          </cell>
          <cell r="S2253">
            <v>0</v>
          </cell>
          <cell r="W2253" t="str">
            <v>Mark Jetten</v>
          </cell>
        </row>
        <row r="2254">
          <cell r="A2254" t="str">
            <v>E36005</v>
          </cell>
          <cell r="S2254">
            <v>15107.05</v>
          </cell>
          <cell r="W2254" t="str">
            <v>Mark Jetten</v>
          </cell>
        </row>
        <row r="2255">
          <cell r="A2255" t="str">
            <v>E36007</v>
          </cell>
          <cell r="S2255">
            <v>0</v>
          </cell>
          <cell r="W2255" t="str">
            <v>Kevan Burns</v>
          </cell>
        </row>
        <row r="2256">
          <cell r="A2256" t="str">
            <v>E36007</v>
          </cell>
          <cell r="S2256">
            <v>24148.05</v>
          </cell>
          <cell r="W2256" t="str">
            <v>Kevan Burns</v>
          </cell>
        </row>
        <row r="2257">
          <cell r="A2257" t="str">
            <v>E36007</v>
          </cell>
          <cell r="S2257">
            <v>716.86</v>
          </cell>
          <cell r="W2257" t="str">
            <v>Kevan Burns</v>
          </cell>
        </row>
        <row r="2258">
          <cell r="A2258" t="str">
            <v>E36007</v>
          </cell>
          <cell r="S2258">
            <v>42692.43</v>
          </cell>
          <cell r="W2258" t="str">
            <v>Kevan Burns</v>
          </cell>
        </row>
        <row r="2259">
          <cell r="A2259" t="str">
            <v>E36007</v>
          </cell>
          <cell r="S2259">
            <v>59902.84</v>
          </cell>
          <cell r="W2259" t="str">
            <v>Kevan Burns</v>
          </cell>
        </row>
        <row r="2260">
          <cell r="A2260" t="str">
            <v>E36007</v>
          </cell>
          <cell r="S2260">
            <v>51378.14</v>
          </cell>
          <cell r="W2260" t="str">
            <v>Kevan Burns</v>
          </cell>
        </row>
        <row r="2261">
          <cell r="A2261" t="str">
            <v>E36007</v>
          </cell>
          <cell r="S2261">
            <v>48635.91</v>
          </cell>
          <cell r="W2261" t="str">
            <v>Kevan Burns</v>
          </cell>
        </row>
        <row r="2262">
          <cell r="A2262" t="str">
            <v>E36007</v>
          </cell>
          <cell r="S2262">
            <v>144852.44</v>
          </cell>
          <cell r="W2262" t="str">
            <v>Kevan Burns</v>
          </cell>
        </row>
        <row r="2263">
          <cell r="A2263" t="str">
            <v>E36007</v>
          </cell>
          <cell r="S2263">
            <v>-183.91</v>
          </cell>
          <cell r="W2263" t="str">
            <v>Kevan Burns</v>
          </cell>
        </row>
        <row r="2264">
          <cell r="A2264" t="str">
            <v>E36007</v>
          </cell>
          <cell r="S2264">
            <v>2739.71</v>
          </cell>
          <cell r="W2264" t="str">
            <v>Kevan Burns</v>
          </cell>
        </row>
        <row r="2265">
          <cell r="A2265" t="str">
            <v>E36007</v>
          </cell>
          <cell r="S2265">
            <v>3955.33</v>
          </cell>
          <cell r="W2265" t="str">
            <v>Kevan Burns</v>
          </cell>
        </row>
        <row r="2266">
          <cell r="A2266" t="str">
            <v>E36007</v>
          </cell>
          <cell r="S2266">
            <v>108442.58</v>
          </cell>
          <cell r="W2266" t="str">
            <v>Kevan Burns</v>
          </cell>
        </row>
        <row r="2267">
          <cell r="A2267" t="str">
            <v>E36007</v>
          </cell>
          <cell r="S2267">
            <v>1079.08</v>
          </cell>
          <cell r="W2267" t="str">
            <v>Kevan Burns</v>
          </cell>
        </row>
        <row r="2268">
          <cell r="A2268" t="str">
            <v>E36007</v>
          </cell>
          <cell r="S2268">
            <v>12291.24</v>
          </cell>
          <cell r="W2268" t="str">
            <v>Kevan Burns</v>
          </cell>
        </row>
        <row r="2269">
          <cell r="A2269" t="str">
            <v>E36007</v>
          </cell>
          <cell r="S2269">
            <v>4039.68</v>
          </cell>
          <cell r="W2269" t="str">
            <v>Kevan Burns</v>
          </cell>
        </row>
        <row r="2270">
          <cell r="A2270" t="str">
            <v>E36007</v>
          </cell>
          <cell r="S2270">
            <v>868.37</v>
          </cell>
          <cell r="W2270" t="str">
            <v>Kevan Burns</v>
          </cell>
        </row>
        <row r="2271">
          <cell r="A2271" t="str">
            <v>E36007</v>
          </cell>
          <cell r="S2271">
            <v>5437.2</v>
          </cell>
          <cell r="W2271" t="str">
            <v>Kevan Burns</v>
          </cell>
        </row>
        <row r="2272">
          <cell r="A2272" t="str">
            <v>E36007</v>
          </cell>
          <cell r="S2272">
            <v>27449.77</v>
          </cell>
          <cell r="W2272" t="str">
            <v>Kevan Burns</v>
          </cell>
        </row>
        <row r="2273">
          <cell r="A2273" t="str">
            <v>E36007</v>
          </cell>
          <cell r="S2273">
            <v>5535.53</v>
          </cell>
          <cell r="W2273" t="str">
            <v>Kevan Burns</v>
          </cell>
        </row>
        <row r="2274">
          <cell r="A2274" t="str">
            <v>E36007</v>
          </cell>
          <cell r="S2274">
            <v>1212.3800000000001</v>
          </cell>
          <cell r="W2274" t="str">
            <v>Kevan Burns</v>
          </cell>
        </row>
        <row r="2275">
          <cell r="A2275" t="str">
            <v>E36007</v>
          </cell>
          <cell r="S2275">
            <v>46.64</v>
          </cell>
          <cell r="W2275" t="str">
            <v>Kevan Burns</v>
          </cell>
        </row>
        <row r="2276">
          <cell r="A2276" t="str">
            <v>E36007</v>
          </cell>
          <cell r="S2276">
            <v>0</v>
          </cell>
          <cell r="W2276" t="str">
            <v>Kevan Burns</v>
          </cell>
        </row>
        <row r="2277">
          <cell r="A2277" t="str">
            <v>E36007</v>
          </cell>
          <cell r="S2277">
            <v>0</v>
          </cell>
          <cell r="W2277" t="str">
            <v>Kevan Burns</v>
          </cell>
        </row>
        <row r="2278">
          <cell r="A2278" t="str">
            <v>E36007</v>
          </cell>
          <cell r="S2278">
            <v>6638.14</v>
          </cell>
          <cell r="W2278" t="str">
            <v>Kevan Burns</v>
          </cell>
        </row>
        <row r="2279">
          <cell r="A2279" t="str">
            <v>E36007</v>
          </cell>
          <cell r="S2279">
            <v>93559.27</v>
          </cell>
          <cell r="W2279" t="str">
            <v>Kevan Burns</v>
          </cell>
        </row>
        <row r="2280">
          <cell r="A2280" t="str">
            <v>E36007</v>
          </cell>
          <cell r="S2280">
            <v>7045.03</v>
          </cell>
          <cell r="W2280" t="str">
            <v>Kevan Burns</v>
          </cell>
        </row>
        <row r="2281">
          <cell r="A2281" t="str">
            <v>E36007</v>
          </cell>
          <cell r="S2281">
            <v>23163.57</v>
          </cell>
          <cell r="W2281" t="str">
            <v>Kevan Burns</v>
          </cell>
        </row>
        <row r="2282">
          <cell r="A2282" t="str">
            <v>E36007</v>
          </cell>
          <cell r="S2282">
            <v>3863.64</v>
          </cell>
          <cell r="W2282" t="str">
            <v>Kevan Burns</v>
          </cell>
        </row>
        <row r="2283">
          <cell r="A2283" t="str">
            <v>E36007</v>
          </cell>
          <cell r="S2283">
            <v>34.58</v>
          </cell>
          <cell r="W2283" t="str">
            <v>Kevan Burns</v>
          </cell>
        </row>
        <row r="2284">
          <cell r="A2284" t="str">
            <v>E36007</v>
          </cell>
          <cell r="S2284">
            <v>20855.39</v>
          </cell>
          <cell r="W2284" t="str">
            <v>Kevan Burns</v>
          </cell>
        </row>
        <row r="2285">
          <cell r="A2285" t="str">
            <v>E36007</v>
          </cell>
          <cell r="S2285">
            <v>625.85</v>
          </cell>
          <cell r="W2285" t="str">
            <v>Kevan Burns</v>
          </cell>
        </row>
        <row r="2286">
          <cell r="A2286" t="str">
            <v>E36007</v>
          </cell>
          <cell r="S2286">
            <v>82499.02</v>
          </cell>
          <cell r="W2286" t="str">
            <v>Kevan Burns</v>
          </cell>
        </row>
        <row r="2287">
          <cell r="A2287" t="str">
            <v>E36007</v>
          </cell>
          <cell r="S2287">
            <v>2375.5500000000002</v>
          </cell>
          <cell r="W2287" t="str">
            <v>Kevan Burns</v>
          </cell>
        </row>
        <row r="2288">
          <cell r="A2288" t="str">
            <v>E36007</v>
          </cell>
          <cell r="S2288">
            <v>39.47</v>
          </cell>
          <cell r="W2288" t="str">
            <v>Kevan Burns</v>
          </cell>
        </row>
        <row r="2289">
          <cell r="A2289" t="str">
            <v>E36007</v>
          </cell>
          <cell r="S2289">
            <v>5972</v>
          </cell>
          <cell r="W2289" t="str">
            <v>Kevan Burns</v>
          </cell>
        </row>
        <row r="2290">
          <cell r="A2290" t="str">
            <v>E36007</v>
          </cell>
          <cell r="S2290">
            <v>197.12</v>
          </cell>
          <cell r="W2290" t="str">
            <v>Kevan Burns</v>
          </cell>
        </row>
        <row r="2291">
          <cell r="A2291" t="str">
            <v>E36009</v>
          </cell>
          <cell r="S2291">
            <v>21803.75</v>
          </cell>
          <cell r="W2291" t="str">
            <v>Mark Jetten</v>
          </cell>
        </row>
        <row r="2292">
          <cell r="A2292" t="str">
            <v>E36009</v>
          </cell>
          <cell r="S2292">
            <v>310</v>
          </cell>
          <cell r="W2292" t="str">
            <v>Mark Jetten</v>
          </cell>
        </row>
        <row r="2293">
          <cell r="A2293" t="str">
            <v>E36009</v>
          </cell>
          <cell r="S2293">
            <v>4250.1499999999996</v>
          </cell>
          <cell r="W2293" t="str">
            <v>Mark Jetten</v>
          </cell>
        </row>
        <row r="2294">
          <cell r="A2294" t="str">
            <v>E36009</v>
          </cell>
          <cell r="S2294">
            <v>17277.04</v>
          </cell>
          <cell r="W2294" t="str">
            <v>Mark Jetten</v>
          </cell>
        </row>
        <row r="2295">
          <cell r="A2295" t="str">
            <v>E36009</v>
          </cell>
          <cell r="S2295">
            <v>633.45000000000005</v>
          </cell>
          <cell r="W2295" t="str">
            <v>Mark Jetten</v>
          </cell>
        </row>
        <row r="2296">
          <cell r="A2296" t="str">
            <v>E36009</v>
          </cell>
          <cell r="S2296">
            <v>-118.51</v>
          </cell>
          <cell r="W2296" t="str">
            <v>Mark Jetten</v>
          </cell>
        </row>
        <row r="2297">
          <cell r="A2297" t="str">
            <v>E36009</v>
          </cell>
          <cell r="S2297">
            <v>23405.87</v>
          </cell>
          <cell r="W2297" t="str">
            <v>Mark Jetten</v>
          </cell>
        </row>
        <row r="2298">
          <cell r="A2298" t="str">
            <v>E36009</v>
          </cell>
          <cell r="S2298">
            <v>-749.42</v>
          </cell>
          <cell r="W2298" t="str">
            <v>Mark Jetten</v>
          </cell>
        </row>
        <row r="2299">
          <cell r="A2299" t="str">
            <v>E36009</v>
          </cell>
          <cell r="S2299">
            <v>284.45</v>
          </cell>
          <cell r="W2299" t="str">
            <v>Mark Jetten</v>
          </cell>
        </row>
        <row r="2300">
          <cell r="A2300" t="str">
            <v>E36009</v>
          </cell>
          <cell r="S2300">
            <v>39657.629999999997</v>
          </cell>
          <cell r="W2300" t="str">
            <v>Mark Jetten</v>
          </cell>
        </row>
        <row r="2301">
          <cell r="A2301" t="str">
            <v>E36009</v>
          </cell>
          <cell r="S2301">
            <v>1193.23</v>
          </cell>
          <cell r="W2301" t="str">
            <v>Mark Jetten</v>
          </cell>
        </row>
        <row r="2302">
          <cell r="A2302" t="str">
            <v>E36009</v>
          </cell>
          <cell r="S2302">
            <v>2289.13</v>
          </cell>
          <cell r="W2302" t="str">
            <v>Mark Jetten</v>
          </cell>
        </row>
        <row r="2303">
          <cell r="A2303" t="str">
            <v>E36009</v>
          </cell>
          <cell r="S2303">
            <v>13450.07</v>
          </cell>
          <cell r="W2303" t="str">
            <v>Mark Jetten</v>
          </cell>
        </row>
        <row r="2304">
          <cell r="A2304" t="str">
            <v>E36009</v>
          </cell>
          <cell r="S2304">
            <v>-158.13999999999999</v>
          </cell>
          <cell r="W2304" t="str">
            <v>Mark Jetten</v>
          </cell>
        </row>
        <row r="2305">
          <cell r="A2305" t="str">
            <v>E36009</v>
          </cell>
          <cell r="S2305">
            <v>0</v>
          </cell>
          <cell r="W2305" t="str">
            <v>Mark Jetten</v>
          </cell>
        </row>
        <row r="2306">
          <cell r="A2306" t="str">
            <v>E36009</v>
          </cell>
          <cell r="S2306">
            <v>0</v>
          </cell>
          <cell r="W2306" t="str">
            <v>Mark Jetten</v>
          </cell>
        </row>
        <row r="2307">
          <cell r="A2307" t="str">
            <v>E36009</v>
          </cell>
          <cell r="S2307">
            <v>0</v>
          </cell>
          <cell r="W2307" t="str">
            <v>Mark Jetten</v>
          </cell>
        </row>
        <row r="2308">
          <cell r="A2308" t="str">
            <v>E36009</v>
          </cell>
          <cell r="S2308">
            <v>0</v>
          </cell>
          <cell r="W2308" t="str">
            <v>Mark Jetten</v>
          </cell>
        </row>
        <row r="2309">
          <cell r="A2309" t="str">
            <v>E36010</v>
          </cell>
          <cell r="S2309">
            <v>55205.65</v>
          </cell>
          <cell r="W2309" t="str">
            <v>Mark Jetten</v>
          </cell>
        </row>
        <row r="2310">
          <cell r="A2310" t="str">
            <v>E36010</v>
          </cell>
          <cell r="S2310">
            <v>2031.62</v>
          </cell>
          <cell r="W2310" t="str">
            <v>Mark Jetten</v>
          </cell>
        </row>
        <row r="2311">
          <cell r="A2311" t="str">
            <v>E36010</v>
          </cell>
          <cell r="S2311">
            <v>-650.16999999999996</v>
          </cell>
          <cell r="W2311" t="str">
            <v>Mark Jetten</v>
          </cell>
        </row>
        <row r="2312">
          <cell r="A2312" t="str">
            <v>E36010</v>
          </cell>
          <cell r="S2312">
            <v>1137.26</v>
          </cell>
          <cell r="W2312" t="str">
            <v>Mark Jetten</v>
          </cell>
        </row>
        <row r="2313">
          <cell r="A2313" t="str">
            <v>E36020</v>
          </cell>
          <cell r="S2313">
            <v>-53</v>
          </cell>
          <cell r="W2313" t="str">
            <v>Mark Jetten</v>
          </cell>
        </row>
        <row r="2314">
          <cell r="A2314" t="str">
            <v>E36020</v>
          </cell>
          <cell r="S2314">
            <v>28752.42</v>
          </cell>
          <cell r="W2314" t="str">
            <v>Mark Jetten</v>
          </cell>
        </row>
        <row r="2315">
          <cell r="A2315" t="str">
            <v>E36020</v>
          </cell>
          <cell r="S2315">
            <v>1079.44</v>
          </cell>
          <cell r="W2315" t="str">
            <v>Mark Jetten</v>
          </cell>
        </row>
        <row r="2316">
          <cell r="A2316" t="str">
            <v>E36020</v>
          </cell>
          <cell r="S2316">
            <v>1239.94</v>
          </cell>
          <cell r="W2316" t="str">
            <v>Mark Jetten</v>
          </cell>
        </row>
        <row r="2317">
          <cell r="A2317" t="str">
            <v>E36020</v>
          </cell>
          <cell r="S2317">
            <v>24925.64</v>
          </cell>
          <cell r="W2317" t="str">
            <v>Mark Jetten</v>
          </cell>
        </row>
        <row r="2318">
          <cell r="A2318" t="str">
            <v>E36020</v>
          </cell>
          <cell r="S2318">
            <v>-831.62</v>
          </cell>
          <cell r="W2318" t="str">
            <v>Mark Jetten</v>
          </cell>
        </row>
        <row r="2319">
          <cell r="A2319" t="str">
            <v>E36020</v>
          </cell>
          <cell r="S2319">
            <v>769.9</v>
          </cell>
          <cell r="W2319" t="str">
            <v>Mark Jetten</v>
          </cell>
        </row>
        <row r="2320">
          <cell r="A2320" t="str">
            <v>E36020</v>
          </cell>
          <cell r="S2320">
            <v>11365.58</v>
          </cell>
          <cell r="W2320" t="str">
            <v>Mark Jetten</v>
          </cell>
        </row>
        <row r="2321">
          <cell r="A2321" t="str">
            <v>E36020</v>
          </cell>
          <cell r="S2321">
            <v>10</v>
          </cell>
          <cell r="W2321" t="str">
            <v>Mark Jetten</v>
          </cell>
        </row>
        <row r="2322">
          <cell r="A2322" t="str">
            <v>E36020</v>
          </cell>
          <cell r="S2322">
            <v>189.77</v>
          </cell>
          <cell r="W2322" t="str">
            <v>Mark Jetten</v>
          </cell>
        </row>
        <row r="2323">
          <cell r="A2323" t="str">
            <v>E36020</v>
          </cell>
          <cell r="S2323">
            <v>6305.61</v>
          </cell>
          <cell r="W2323" t="str">
            <v>Mark Jetten</v>
          </cell>
        </row>
        <row r="2324">
          <cell r="A2324" t="str">
            <v>E36020</v>
          </cell>
          <cell r="S2324">
            <v>-185.72</v>
          </cell>
          <cell r="W2324" t="str">
            <v>Mark Jetten</v>
          </cell>
        </row>
        <row r="2325">
          <cell r="A2325" t="str">
            <v>E36020</v>
          </cell>
          <cell r="S2325">
            <v>-73.69</v>
          </cell>
          <cell r="W2325" t="str">
            <v>Mark Jetten</v>
          </cell>
        </row>
        <row r="2326">
          <cell r="A2326" t="str">
            <v>E36020</v>
          </cell>
          <cell r="S2326">
            <v>3989.76</v>
          </cell>
          <cell r="W2326" t="str">
            <v>Mark Jetten</v>
          </cell>
        </row>
        <row r="2327">
          <cell r="A2327" t="str">
            <v>E36020</v>
          </cell>
          <cell r="S2327">
            <v>15531.48</v>
          </cell>
          <cell r="W2327" t="str">
            <v>Mark Jetten</v>
          </cell>
        </row>
        <row r="2328">
          <cell r="A2328" t="str">
            <v>E36020</v>
          </cell>
          <cell r="S2328">
            <v>0</v>
          </cell>
          <cell r="W2328" t="str">
            <v>Mark Jetten</v>
          </cell>
        </row>
        <row r="2329">
          <cell r="A2329" t="str">
            <v>E36020</v>
          </cell>
          <cell r="S2329">
            <v>477.6</v>
          </cell>
          <cell r="W2329" t="str">
            <v>Mark Jetten</v>
          </cell>
        </row>
        <row r="2330">
          <cell r="A2330" t="str">
            <v>E36020</v>
          </cell>
          <cell r="S2330">
            <v>0</v>
          </cell>
          <cell r="W2330" t="str">
            <v>Mark Jetten</v>
          </cell>
        </row>
        <row r="2331">
          <cell r="A2331" t="str">
            <v>E36020</v>
          </cell>
          <cell r="S2331">
            <v>12956.93</v>
          </cell>
          <cell r="W2331" t="str">
            <v>Mark Jetten</v>
          </cell>
        </row>
        <row r="2332">
          <cell r="A2332" t="str">
            <v>E36020</v>
          </cell>
          <cell r="S2332">
            <v>144.9</v>
          </cell>
          <cell r="W2332" t="str">
            <v>Mark Jetten</v>
          </cell>
        </row>
        <row r="2333">
          <cell r="A2333" t="str">
            <v>E36020</v>
          </cell>
          <cell r="S2333">
            <v>506</v>
          </cell>
          <cell r="W2333" t="str">
            <v>Mark Jetten</v>
          </cell>
        </row>
        <row r="2334">
          <cell r="A2334" t="str">
            <v>E36020</v>
          </cell>
          <cell r="S2334">
            <v>208</v>
          </cell>
          <cell r="W2334" t="str">
            <v>Mark Jetten</v>
          </cell>
        </row>
        <row r="2335">
          <cell r="A2335" t="str">
            <v>E36020</v>
          </cell>
          <cell r="S2335">
            <v>0</v>
          </cell>
          <cell r="W2335" t="str">
            <v>Mark Jetten</v>
          </cell>
        </row>
        <row r="2336">
          <cell r="A2336" t="str">
            <v>E36021</v>
          </cell>
          <cell r="S2336">
            <v>2034</v>
          </cell>
          <cell r="W2336" t="str">
            <v>Mark Jetten</v>
          </cell>
        </row>
        <row r="2337">
          <cell r="A2337" t="str">
            <v>E36021</v>
          </cell>
          <cell r="S2337">
            <v>0</v>
          </cell>
          <cell r="W2337" t="str">
            <v>Mark Jetten</v>
          </cell>
        </row>
        <row r="2338">
          <cell r="A2338" t="str">
            <v>E36021</v>
          </cell>
          <cell r="S2338">
            <v>0</v>
          </cell>
          <cell r="W2338" t="str">
            <v>Mark Jetten</v>
          </cell>
        </row>
        <row r="2339">
          <cell r="A2339" t="str">
            <v>E36022</v>
          </cell>
          <cell r="S2339">
            <v>14724.2</v>
          </cell>
          <cell r="W2339" t="str">
            <v>Kevan Burns</v>
          </cell>
        </row>
        <row r="2340">
          <cell r="A2340" t="str">
            <v>E36022</v>
          </cell>
          <cell r="S2340">
            <v>-379.21</v>
          </cell>
          <cell r="W2340" t="str">
            <v>Kevan Burns</v>
          </cell>
        </row>
        <row r="2341">
          <cell r="A2341" t="str">
            <v>E36022</v>
          </cell>
          <cell r="S2341">
            <v>1776.67</v>
          </cell>
          <cell r="W2341" t="str">
            <v>Kevan Burns</v>
          </cell>
        </row>
        <row r="2342">
          <cell r="A2342" t="str">
            <v>E36022</v>
          </cell>
          <cell r="S2342">
            <v>15240.78</v>
          </cell>
          <cell r="W2342" t="str">
            <v>Kevan Burns</v>
          </cell>
        </row>
        <row r="2343">
          <cell r="A2343" t="str">
            <v>E36022</v>
          </cell>
          <cell r="S2343">
            <v>-261.99</v>
          </cell>
          <cell r="W2343" t="str">
            <v>Kevan Burns</v>
          </cell>
        </row>
        <row r="2344">
          <cell r="A2344" t="str">
            <v>E36022</v>
          </cell>
          <cell r="S2344">
            <v>938.68</v>
          </cell>
          <cell r="W2344" t="str">
            <v>Kevan Burns</v>
          </cell>
        </row>
        <row r="2345">
          <cell r="A2345" t="str">
            <v>E36022</v>
          </cell>
          <cell r="S2345">
            <v>9861.36</v>
          </cell>
          <cell r="W2345" t="str">
            <v>Kevan Burns</v>
          </cell>
        </row>
        <row r="2346">
          <cell r="A2346" t="str">
            <v>E36022</v>
          </cell>
          <cell r="S2346">
            <v>32.979999999999997</v>
          </cell>
          <cell r="W2346" t="str">
            <v>Kevan Burns</v>
          </cell>
        </row>
        <row r="2347">
          <cell r="A2347" t="str">
            <v>E36022</v>
          </cell>
          <cell r="S2347">
            <v>0</v>
          </cell>
          <cell r="W2347" t="str">
            <v>Kevan Burns</v>
          </cell>
        </row>
        <row r="2348">
          <cell r="A2348" t="str">
            <v>E36022</v>
          </cell>
          <cell r="S2348">
            <v>0</v>
          </cell>
          <cell r="W2348" t="str">
            <v>Kevan Burns</v>
          </cell>
        </row>
        <row r="2349">
          <cell r="A2349" t="str">
            <v>E36028</v>
          </cell>
          <cell r="S2349">
            <v>40254.86</v>
          </cell>
          <cell r="W2349" t="str">
            <v>Mark Jetten</v>
          </cell>
        </row>
        <row r="2350">
          <cell r="A2350" t="str">
            <v>E36028</v>
          </cell>
          <cell r="S2350">
            <v>-593.38</v>
          </cell>
          <cell r="W2350" t="str">
            <v>Mark Jetten</v>
          </cell>
        </row>
        <row r="2351">
          <cell r="A2351" t="str">
            <v>E36028</v>
          </cell>
          <cell r="S2351">
            <v>0</v>
          </cell>
          <cell r="W2351" t="str">
            <v>Mark Jetten</v>
          </cell>
        </row>
        <row r="2352">
          <cell r="A2352" t="str">
            <v>E36028</v>
          </cell>
          <cell r="S2352">
            <v>436.96</v>
          </cell>
          <cell r="W2352" t="str">
            <v>Mark Jetten</v>
          </cell>
        </row>
        <row r="2353">
          <cell r="A2353" t="str">
            <v>E36030</v>
          </cell>
          <cell r="S2353">
            <v>81358.92</v>
          </cell>
          <cell r="W2353" t="str">
            <v>Mark Jetten</v>
          </cell>
        </row>
        <row r="2354">
          <cell r="A2354" t="str">
            <v>E36030</v>
          </cell>
          <cell r="S2354">
            <v>109.94</v>
          </cell>
          <cell r="W2354" t="str">
            <v>Mark Jetten</v>
          </cell>
        </row>
        <row r="2355">
          <cell r="A2355" t="str">
            <v>E36030</v>
          </cell>
          <cell r="S2355">
            <v>-459.33</v>
          </cell>
          <cell r="W2355" t="str">
            <v>Mark Jetten</v>
          </cell>
        </row>
        <row r="2356">
          <cell r="A2356" t="str">
            <v>E36030</v>
          </cell>
          <cell r="S2356">
            <v>507.82</v>
          </cell>
          <cell r="W2356" t="str">
            <v>Mark Jetten</v>
          </cell>
        </row>
        <row r="2357">
          <cell r="A2357" t="str">
            <v>E36030</v>
          </cell>
          <cell r="S2357">
            <v>9058.06</v>
          </cell>
          <cell r="W2357" t="str">
            <v>Mark Jetten</v>
          </cell>
        </row>
        <row r="2358">
          <cell r="A2358" t="str">
            <v>E36030</v>
          </cell>
          <cell r="S2358">
            <v>0</v>
          </cell>
          <cell r="W2358" t="str">
            <v>Mark Jetten</v>
          </cell>
        </row>
        <row r="2359">
          <cell r="A2359" t="str">
            <v>E36030</v>
          </cell>
          <cell r="S2359">
            <v>-1683.66</v>
          </cell>
          <cell r="W2359" t="str">
            <v>Mark Jetten</v>
          </cell>
        </row>
        <row r="2360">
          <cell r="A2360" t="str">
            <v>E36030</v>
          </cell>
          <cell r="S2360">
            <v>3710</v>
          </cell>
          <cell r="W2360" t="str">
            <v>Mark Jetten</v>
          </cell>
        </row>
        <row r="2361">
          <cell r="A2361" t="str">
            <v>E36030</v>
          </cell>
          <cell r="S2361">
            <v>0</v>
          </cell>
          <cell r="W2361" t="str">
            <v>Mark Jetten</v>
          </cell>
        </row>
        <row r="2362">
          <cell r="A2362" t="str">
            <v>E36030</v>
          </cell>
          <cell r="S2362">
            <v>658</v>
          </cell>
          <cell r="W2362" t="str">
            <v>Mark Jetten</v>
          </cell>
        </row>
        <row r="2363">
          <cell r="A2363" t="str">
            <v>E36030</v>
          </cell>
          <cell r="S2363">
            <v>0</v>
          </cell>
          <cell r="W2363" t="str">
            <v>Mark Jetten</v>
          </cell>
        </row>
        <row r="2364">
          <cell r="A2364" t="str">
            <v>E36030</v>
          </cell>
          <cell r="S2364">
            <v>407.4</v>
          </cell>
          <cell r="W2364" t="str">
            <v>Mark Jetten</v>
          </cell>
        </row>
        <row r="2365">
          <cell r="A2365" t="str">
            <v>E36030</v>
          </cell>
          <cell r="S2365">
            <v>0</v>
          </cell>
          <cell r="W2365" t="str">
            <v>Mark Jetten</v>
          </cell>
        </row>
        <row r="2366">
          <cell r="A2366" t="str">
            <v>E36030</v>
          </cell>
          <cell r="S2366">
            <v>160</v>
          </cell>
          <cell r="W2366" t="str">
            <v>Mark Jetten</v>
          </cell>
        </row>
        <row r="2367">
          <cell r="A2367" t="str">
            <v>E36030</v>
          </cell>
          <cell r="S2367">
            <v>328.76</v>
          </cell>
          <cell r="W2367" t="str">
            <v>Mark Jetten</v>
          </cell>
        </row>
        <row r="2368">
          <cell r="A2368" t="str">
            <v>E36030</v>
          </cell>
          <cell r="S2368">
            <v>0</v>
          </cell>
          <cell r="W2368" t="str">
            <v>Mark Jetten</v>
          </cell>
        </row>
        <row r="2369">
          <cell r="A2369" t="str">
            <v>E36030</v>
          </cell>
          <cell r="S2369">
            <v>0</v>
          </cell>
          <cell r="W2369" t="str">
            <v>Mark Jetten</v>
          </cell>
        </row>
        <row r="2370">
          <cell r="A2370" t="str">
            <v>E36030</v>
          </cell>
          <cell r="S2370">
            <v>832.63</v>
          </cell>
          <cell r="W2370" t="str">
            <v>Mark Jetten</v>
          </cell>
        </row>
        <row r="2371">
          <cell r="A2371" t="str">
            <v>E36030</v>
          </cell>
          <cell r="S2371">
            <v>0</v>
          </cell>
          <cell r="W2371" t="str">
            <v>Mark Jetten</v>
          </cell>
        </row>
        <row r="2372">
          <cell r="A2372" t="str">
            <v>E36030</v>
          </cell>
          <cell r="S2372">
            <v>-739.96</v>
          </cell>
          <cell r="W2372" t="str">
            <v>Mark Jetten</v>
          </cell>
        </row>
        <row r="2373">
          <cell r="A2373" t="str">
            <v>E36030</v>
          </cell>
          <cell r="S2373">
            <v>0</v>
          </cell>
          <cell r="W2373" t="str">
            <v>Mark Jetten</v>
          </cell>
        </row>
        <row r="2374">
          <cell r="A2374" t="str">
            <v>E36030</v>
          </cell>
          <cell r="S2374">
            <v>672</v>
          </cell>
          <cell r="W2374" t="str">
            <v>Mark Jetten</v>
          </cell>
        </row>
        <row r="2375">
          <cell r="A2375" t="str">
            <v>E36030</v>
          </cell>
          <cell r="S2375">
            <v>0</v>
          </cell>
          <cell r="W2375" t="str">
            <v>Mark Jetten</v>
          </cell>
        </row>
        <row r="2376">
          <cell r="A2376" t="str">
            <v>E36030</v>
          </cell>
          <cell r="S2376">
            <v>0</v>
          </cell>
          <cell r="W2376" t="str">
            <v>Mark Jetten</v>
          </cell>
        </row>
        <row r="2377">
          <cell r="A2377" t="str">
            <v>E36030</v>
          </cell>
          <cell r="S2377">
            <v>0</v>
          </cell>
          <cell r="W2377" t="str">
            <v>Mark Jetten</v>
          </cell>
        </row>
        <row r="2378">
          <cell r="A2378" t="str">
            <v>E36030</v>
          </cell>
          <cell r="S2378">
            <v>7697.01</v>
          </cell>
          <cell r="W2378" t="str">
            <v>Mark Jetten</v>
          </cell>
        </row>
        <row r="2379">
          <cell r="A2379" t="str">
            <v>E36030</v>
          </cell>
          <cell r="S2379">
            <v>0</v>
          </cell>
          <cell r="W2379" t="str">
            <v>Mark Jetten</v>
          </cell>
        </row>
        <row r="2380">
          <cell r="A2380" t="str">
            <v>E36032</v>
          </cell>
          <cell r="S2380">
            <v>-898919.25</v>
          </cell>
          <cell r="W2380" t="str">
            <v>Mark Jetten</v>
          </cell>
        </row>
        <row r="2381">
          <cell r="A2381" t="str">
            <v>E36032</v>
          </cell>
          <cell r="S2381">
            <v>17653.02</v>
          </cell>
          <cell r="W2381" t="str">
            <v>Mark Jetten</v>
          </cell>
        </row>
        <row r="2382">
          <cell r="A2382" t="str">
            <v>E36032</v>
          </cell>
          <cell r="S2382">
            <v>-98.04</v>
          </cell>
          <cell r="W2382" t="str">
            <v>Mark Jetten</v>
          </cell>
        </row>
        <row r="2383">
          <cell r="A2383" t="str">
            <v>E36032</v>
          </cell>
          <cell r="S2383">
            <v>0</v>
          </cell>
          <cell r="W2383" t="str">
            <v>Mark Jetten</v>
          </cell>
        </row>
        <row r="2384">
          <cell r="A2384" t="str">
            <v>E36032</v>
          </cell>
          <cell r="S2384">
            <v>130348.29</v>
          </cell>
          <cell r="W2384" t="str">
            <v>Mark Jetten</v>
          </cell>
        </row>
        <row r="2385">
          <cell r="A2385" t="str">
            <v>E36032</v>
          </cell>
          <cell r="S2385">
            <v>9101.39</v>
          </cell>
          <cell r="W2385" t="str">
            <v>Mark Jetten</v>
          </cell>
        </row>
        <row r="2386">
          <cell r="A2386" t="str">
            <v>E36032</v>
          </cell>
          <cell r="S2386">
            <v>3430.54</v>
          </cell>
          <cell r="W2386" t="str">
            <v>Mark Jetten</v>
          </cell>
        </row>
        <row r="2387">
          <cell r="A2387" t="str">
            <v>E36032</v>
          </cell>
          <cell r="S2387">
            <v>510348.45</v>
          </cell>
          <cell r="W2387" t="str">
            <v>Mark Jetten</v>
          </cell>
        </row>
        <row r="2388">
          <cell r="A2388" t="str">
            <v>E36032</v>
          </cell>
          <cell r="S2388">
            <v>-3309.67</v>
          </cell>
          <cell r="W2388" t="str">
            <v>Mark Jetten</v>
          </cell>
        </row>
        <row r="2389">
          <cell r="A2389" t="str">
            <v>E36032</v>
          </cell>
          <cell r="S2389">
            <v>37754.980000000003</v>
          </cell>
          <cell r="W2389" t="str">
            <v>Mark Jetten</v>
          </cell>
        </row>
        <row r="2390">
          <cell r="A2390" t="str">
            <v>E36032</v>
          </cell>
          <cell r="S2390">
            <v>18888.810000000001</v>
          </cell>
          <cell r="W2390" t="str">
            <v>Mark Jetten</v>
          </cell>
        </row>
        <row r="2391">
          <cell r="A2391" t="str">
            <v>E36032</v>
          </cell>
          <cell r="S2391">
            <v>21034.27</v>
          </cell>
          <cell r="W2391" t="str">
            <v>Mark Jetten</v>
          </cell>
        </row>
        <row r="2392">
          <cell r="A2392" t="str">
            <v>E36032</v>
          </cell>
          <cell r="S2392">
            <v>0</v>
          </cell>
          <cell r="W2392" t="str">
            <v>Mark Jetten</v>
          </cell>
        </row>
        <row r="2393">
          <cell r="A2393" t="str">
            <v>E36032</v>
          </cell>
          <cell r="S2393">
            <v>104.4</v>
          </cell>
          <cell r="W2393" t="str">
            <v>Mark Jetten</v>
          </cell>
        </row>
        <row r="2394">
          <cell r="A2394" t="str">
            <v>E36032</v>
          </cell>
          <cell r="S2394">
            <v>122.03</v>
          </cell>
          <cell r="W2394" t="str">
            <v>Mark Jetten</v>
          </cell>
        </row>
        <row r="2395">
          <cell r="A2395" t="str">
            <v>E36032</v>
          </cell>
          <cell r="S2395">
            <v>8026.46</v>
          </cell>
          <cell r="W2395" t="str">
            <v>Mark Jetten</v>
          </cell>
        </row>
        <row r="2396">
          <cell r="A2396" t="str">
            <v>E36032</v>
          </cell>
          <cell r="S2396">
            <v>123.31</v>
          </cell>
          <cell r="W2396" t="str">
            <v>Mark Jetten</v>
          </cell>
        </row>
        <row r="2397">
          <cell r="A2397" t="str">
            <v>E36032</v>
          </cell>
          <cell r="S2397">
            <v>0</v>
          </cell>
          <cell r="W2397" t="str">
            <v>Mark Jetten</v>
          </cell>
        </row>
        <row r="2398">
          <cell r="A2398" t="str">
            <v>E36032</v>
          </cell>
          <cell r="S2398">
            <v>524.51</v>
          </cell>
          <cell r="W2398" t="str">
            <v>Mark Jetten</v>
          </cell>
        </row>
        <row r="2399">
          <cell r="A2399" t="str">
            <v>E36032</v>
          </cell>
          <cell r="S2399">
            <v>0</v>
          </cell>
          <cell r="W2399" t="str">
            <v>Mark Jetten</v>
          </cell>
        </row>
        <row r="2400">
          <cell r="A2400" t="str">
            <v>E36032</v>
          </cell>
          <cell r="S2400">
            <v>0</v>
          </cell>
          <cell r="W2400" t="str">
            <v>Mark Jetten</v>
          </cell>
        </row>
        <row r="2401">
          <cell r="A2401" t="str">
            <v>E36032</v>
          </cell>
          <cell r="S2401">
            <v>6219.06</v>
          </cell>
          <cell r="W2401" t="str">
            <v>Mark Jetten</v>
          </cell>
        </row>
        <row r="2402">
          <cell r="A2402" t="str">
            <v>E36032</v>
          </cell>
          <cell r="S2402">
            <v>11918.94</v>
          </cell>
          <cell r="W2402" t="str">
            <v>Mark Jetten</v>
          </cell>
        </row>
        <row r="2403">
          <cell r="A2403" t="str">
            <v>E36032</v>
          </cell>
          <cell r="S2403">
            <v>22925.32</v>
          </cell>
          <cell r="W2403" t="str">
            <v>Mark Jetten</v>
          </cell>
        </row>
        <row r="2404">
          <cell r="A2404" t="str">
            <v>E36032</v>
          </cell>
          <cell r="S2404">
            <v>13010.33</v>
          </cell>
          <cell r="W2404" t="str">
            <v>Mark Jetten</v>
          </cell>
        </row>
        <row r="2405">
          <cell r="A2405" t="str">
            <v>E36032</v>
          </cell>
          <cell r="S2405">
            <v>13241.67</v>
          </cell>
          <cell r="W2405" t="str">
            <v>Mark Jetten</v>
          </cell>
        </row>
        <row r="2406">
          <cell r="A2406" t="str">
            <v>E36032</v>
          </cell>
          <cell r="S2406">
            <v>448.02</v>
          </cell>
          <cell r="W2406" t="str">
            <v>Mark Jetten</v>
          </cell>
        </row>
        <row r="2407">
          <cell r="A2407" t="str">
            <v>E36032</v>
          </cell>
          <cell r="S2407">
            <v>0</v>
          </cell>
          <cell r="W2407" t="str">
            <v>Mark Jetten</v>
          </cell>
        </row>
        <row r="2408">
          <cell r="A2408" t="str">
            <v>E36032</v>
          </cell>
          <cell r="S2408">
            <v>0</v>
          </cell>
          <cell r="W2408" t="str">
            <v>Mark Jetten</v>
          </cell>
        </row>
        <row r="2409">
          <cell r="A2409" t="str">
            <v>E36032</v>
          </cell>
          <cell r="S2409">
            <v>4725.83</v>
          </cell>
          <cell r="W2409" t="str">
            <v>Mark Jetten</v>
          </cell>
        </row>
        <row r="2410">
          <cell r="A2410" t="str">
            <v>E36032</v>
          </cell>
          <cell r="S2410">
            <v>66079.509999999995</v>
          </cell>
          <cell r="W2410" t="str">
            <v>Mark Jetten</v>
          </cell>
        </row>
        <row r="2411">
          <cell r="A2411" t="str">
            <v>E36033</v>
          </cell>
          <cell r="S2411">
            <v>-898919.25</v>
          </cell>
          <cell r="W2411" t="str">
            <v>Mark Jetten</v>
          </cell>
        </row>
        <row r="2412">
          <cell r="A2412" t="str">
            <v>E36033</v>
          </cell>
          <cell r="S2412">
            <v>18878.63</v>
          </cell>
          <cell r="W2412" t="str">
            <v>Mark Jetten</v>
          </cell>
        </row>
        <row r="2413">
          <cell r="A2413" t="str">
            <v>E36033</v>
          </cell>
          <cell r="S2413">
            <v>659.42</v>
          </cell>
          <cell r="W2413" t="str">
            <v>Mark Jetten</v>
          </cell>
        </row>
        <row r="2414">
          <cell r="A2414" t="str">
            <v>E36033</v>
          </cell>
          <cell r="S2414">
            <v>390.56</v>
          </cell>
          <cell r="W2414" t="str">
            <v>Mark Jetten</v>
          </cell>
        </row>
        <row r="2415">
          <cell r="A2415" t="str">
            <v>E36033</v>
          </cell>
          <cell r="S2415">
            <v>0</v>
          </cell>
          <cell r="W2415" t="str">
            <v>Mark Jetten</v>
          </cell>
        </row>
        <row r="2416">
          <cell r="A2416" t="str">
            <v>E36033</v>
          </cell>
          <cell r="S2416">
            <v>135336.09</v>
          </cell>
          <cell r="W2416" t="str">
            <v>Mark Jetten</v>
          </cell>
        </row>
        <row r="2417">
          <cell r="A2417" t="str">
            <v>E36033</v>
          </cell>
          <cell r="S2417">
            <v>11680.68</v>
          </cell>
          <cell r="W2417" t="str">
            <v>Mark Jetten</v>
          </cell>
        </row>
        <row r="2418">
          <cell r="A2418" t="str">
            <v>E36033</v>
          </cell>
          <cell r="S2418">
            <v>3615.17</v>
          </cell>
          <cell r="W2418" t="str">
            <v>Mark Jetten</v>
          </cell>
        </row>
        <row r="2419">
          <cell r="A2419" t="str">
            <v>E36033</v>
          </cell>
          <cell r="S2419">
            <v>524.76</v>
          </cell>
          <cell r="W2419" t="str">
            <v>Mark Jetten</v>
          </cell>
        </row>
        <row r="2420">
          <cell r="A2420" t="str">
            <v>E36033</v>
          </cell>
          <cell r="S2420">
            <v>-18216.55</v>
          </cell>
          <cell r="W2420" t="str">
            <v>Mark Jetten</v>
          </cell>
        </row>
        <row r="2421">
          <cell r="A2421" t="str">
            <v>E36033</v>
          </cell>
          <cell r="S2421">
            <v>-22.17</v>
          </cell>
          <cell r="W2421" t="str">
            <v>Mark Jetten</v>
          </cell>
        </row>
        <row r="2422">
          <cell r="A2422" t="str">
            <v>E36033</v>
          </cell>
          <cell r="S2422">
            <v>250</v>
          </cell>
          <cell r="W2422" t="str">
            <v>Mark Jetten</v>
          </cell>
        </row>
        <row r="2423">
          <cell r="A2423" t="str">
            <v>E36033</v>
          </cell>
          <cell r="S2423">
            <v>11187.84</v>
          </cell>
          <cell r="W2423" t="str">
            <v>Mark Jetten</v>
          </cell>
        </row>
        <row r="2424">
          <cell r="A2424" t="str">
            <v>E36033</v>
          </cell>
          <cell r="S2424">
            <v>7708.95</v>
          </cell>
          <cell r="W2424" t="str">
            <v>Mark Jetten</v>
          </cell>
        </row>
        <row r="2425">
          <cell r="A2425" t="str">
            <v>E36033</v>
          </cell>
          <cell r="S2425">
            <v>444602.64</v>
          </cell>
          <cell r="W2425" t="str">
            <v>Mark Jetten</v>
          </cell>
        </row>
        <row r="2426">
          <cell r="A2426" t="str">
            <v>E36033</v>
          </cell>
          <cell r="S2426">
            <v>35493.57</v>
          </cell>
          <cell r="W2426" t="str">
            <v>Mark Jetten</v>
          </cell>
        </row>
        <row r="2427">
          <cell r="A2427" t="str">
            <v>E36033</v>
          </cell>
          <cell r="S2427">
            <v>17151.490000000002</v>
          </cell>
          <cell r="W2427" t="str">
            <v>Mark Jetten</v>
          </cell>
        </row>
        <row r="2428">
          <cell r="A2428" t="str">
            <v>E36033</v>
          </cell>
          <cell r="S2428">
            <v>22740.6</v>
          </cell>
          <cell r="W2428" t="str">
            <v>Mark Jetten</v>
          </cell>
        </row>
        <row r="2429">
          <cell r="A2429" t="str">
            <v>E36033</v>
          </cell>
          <cell r="S2429">
            <v>0</v>
          </cell>
          <cell r="W2429" t="str">
            <v>Mark Jetten</v>
          </cell>
        </row>
        <row r="2430">
          <cell r="A2430" t="str">
            <v>E36033</v>
          </cell>
          <cell r="S2430">
            <v>104.4</v>
          </cell>
          <cell r="W2430" t="str">
            <v>Mark Jetten</v>
          </cell>
        </row>
        <row r="2431">
          <cell r="A2431" t="str">
            <v>E36033</v>
          </cell>
          <cell r="S2431">
            <v>4.63</v>
          </cell>
          <cell r="W2431" t="str">
            <v>Mark Jetten</v>
          </cell>
        </row>
        <row r="2432">
          <cell r="A2432" t="str">
            <v>E36033</v>
          </cell>
          <cell r="S2432">
            <v>5428.82</v>
          </cell>
          <cell r="W2432" t="str">
            <v>Mark Jetten</v>
          </cell>
        </row>
        <row r="2433">
          <cell r="A2433" t="str">
            <v>E36033</v>
          </cell>
          <cell r="S2433">
            <v>89.2</v>
          </cell>
          <cell r="W2433" t="str">
            <v>Mark Jetten</v>
          </cell>
        </row>
        <row r="2434">
          <cell r="A2434" t="str">
            <v>E36033</v>
          </cell>
          <cell r="S2434">
            <v>0</v>
          </cell>
          <cell r="W2434" t="str">
            <v>Mark Jetten</v>
          </cell>
        </row>
        <row r="2435">
          <cell r="A2435" t="str">
            <v>E36033</v>
          </cell>
          <cell r="S2435">
            <v>766.55</v>
          </cell>
          <cell r="W2435" t="str">
            <v>Mark Jetten</v>
          </cell>
        </row>
        <row r="2436">
          <cell r="A2436" t="str">
            <v>E36033</v>
          </cell>
          <cell r="S2436">
            <v>0</v>
          </cell>
          <cell r="W2436" t="str">
            <v>Mark Jetten</v>
          </cell>
        </row>
        <row r="2437">
          <cell r="A2437" t="str">
            <v>E36033</v>
          </cell>
          <cell r="S2437">
            <v>0</v>
          </cell>
          <cell r="W2437" t="str">
            <v>Mark Jetten</v>
          </cell>
        </row>
        <row r="2438">
          <cell r="A2438" t="str">
            <v>E36033</v>
          </cell>
          <cell r="S2438">
            <v>2942.37</v>
          </cell>
          <cell r="W2438" t="str">
            <v>Mark Jetten</v>
          </cell>
        </row>
        <row r="2439">
          <cell r="A2439" t="str">
            <v>E36033</v>
          </cell>
          <cell r="S2439">
            <v>0</v>
          </cell>
          <cell r="W2439" t="str">
            <v>Mark Jetten</v>
          </cell>
        </row>
        <row r="2440">
          <cell r="A2440" t="str">
            <v>E36033</v>
          </cell>
          <cell r="S2440">
            <v>-321.72000000000003</v>
          </cell>
          <cell r="W2440" t="str">
            <v>Mark Jetten</v>
          </cell>
        </row>
        <row r="2441">
          <cell r="A2441" t="str">
            <v>E36033</v>
          </cell>
          <cell r="S2441">
            <v>44.8</v>
          </cell>
          <cell r="W2441" t="str">
            <v>Mark Jetten</v>
          </cell>
        </row>
        <row r="2442">
          <cell r="A2442" t="str">
            <v>E36033</v>
          </cell>
          <cell r="S2442">
            <v>11918.91</v>
          </cell>
          <cell r="W2442" t="str">
            <v>Mark Jetten</v>
          </cell>
        </row>
        <row r="2443">
          <cell r="A2443" t="str">
            <v>E36033</v>
          </cell>
          <cell r="S2443">
            <v>22967.5</v>
          </cell>
          <cell r="W2443" t="str">
            <v>Mark Jetten</v>
          </cell>
        </row>
        <row r="2444">
          <cell r="A2444" t="str">
            <v>E36033</v>
          </cell>
          <cell r="S2444">
            <v>12430.21</v>
          </cell>
          <cell r="W2444" t="str">
            <v>Mark Jetten</v>
          </cell>
        </row>
        <row r="2445">
          <cell r="A2445" t="str">
            <v>E36033</v>
          </cell>
          <cell r="S2445">
            <v>13241.67</v>
          </cell>
          <cell r="W2445" t="str">
            <v>Mark Jetten</v>
          </cell>
        </row>
        <row r="2446">
          <cell r="A2446" t="str">
            <v>E36033</v>
          </cell>
          <cell r="S2446">
            <v>448.02</v>
          </cell>
          <cell r="W2446" t="str">
            <v>Mark Jetten</v>
          </cell>
        </row>
        <row r="2447">
          <cell r="A2447" t="str">
            <v>E36033</v>
          </cell>
          <cell r="S2447">
            <v>0</v>
          </cell>
          <cell r="W2447" t="str">
            <v>Mark Jetten</v>
          </cell>
        </row>
        <row r="2448">
          <cell r="A2448" t="str">
            <v>E36033</v>
          </cell>
          <cell r="S2448">
            <v>0</v>
          </cell>
          <cell r="W2448" t="str">
            <v>Mark Jetten</v>
          </cell>
        </row>
        <row r="2449">
          <cell r="A2449" t="str">
            <v>E36033</v>
          </cell>
          <cell r="S2449">
            <v>0</v>
          </cell>
          <cell r="W2449" t="str">
            <v>Mark Jetten</v>
          </cell>
        </row>
        <row r="2450">
          <cell r="A2450" t="str">
            <v>E36033</v>
          </cell>
          <cell r="S2450">
            <v>1042.25</v>
          </cell>
          <cell r="W2450" t="str">
            <v>Mark Jetten</v>
          </cell>
        </row>
        <row r="2451">
          <cell r="A2451" t="str">
            <v>E36033</v>
          </cell>
          <cell r="S2451">
            <v>39726.29</v>
          </cell>
          <cell r="W2451" t="str">
            <v>Mark Jetten</v>
          </cell>
        </row>
        <row r="2452">
          <cell r="A2452" t="str">
            <v>E36034</v>
          </cell>
          <cell r="S2452">
            <v>-292832</v>
          </cell>
          <cell r="W2452" t="str">
            <v>Mark Jetten</v>
          </cell>
        </row>
        <row r="2453">
          <cell r="A2453" t="str">
            <v>E36034</v>
          </cell>
          <cell r="S2453">
            <v>0</v>
          </cell>
          <cell r="W2453" t="str">
            <v>Mark Jetten</v>
          </cell>
        </row>
        <row r="2454">
          <cell r="A2454" t="str">
            <v>E36034</v>
          </cell>
          <cell r="S2454">
            <v>0</v>
          </cell>
          <cell r="W2454" t="str">
            <v>Mark Jetten</v>
          </cell>
        </row>
        <row r="2455">
          <cell r="A2455" t="str">
            <v>E36034</v>
          </cell>
          <cell r="S2455">
            <v>16148.61</v>
          </cell>
          <cell r="W2455" t="str">
            <v>Mark Jetten</v>
          </cell>
        </row>
        <row r="2456">
          <cell r="A2456" t="str">
            <v>E36034</v>
          </cell>
          <cell r="S2456">
            <v>1502.33</v>
          </cell>
          <cell r="W2456" t="str">
            <v>Mark Jetten</v>
          </cell>
        </row>
        <row r="2457">
          <cell r="A2457" t="str">
            <v>E36034</v>
          </cell>
          <cell r="S2457">
            <v>281.97000000000003</v>
          </cell>
          <cell r="W2457" t="str">
            <v>Mark Jetten</v>
          </cell>
        </row>
        <row r="2458">
          <cell r="A2458" t="str">
            <v>E36034</v>
          </cell>
          <cell r="S2458">
            <v>0</v>
          </cell>
          <cell r="W2458" t="str">
            <v>Mark Jetten</v>
          </cell>
        </row>
        <row r="2459">
          <cell r="A2459" t="str">
            <v>E36034</v>
          </cell>
          <cell r="S2459">
            <v>4279.51</v>
          </cell>
          <cell r="W2459" t="str">
            <v>Mark Jetten</v>
          </cell>
        </row>
        <row r="2460">
          <cell r="A2460" t="str">
            <v>E36034</v>
          </cell>
          <cell r="S2460">
            <v>0</v>
          </cell>
          <cell r="W2460" t="str">
            <v>Mark Jetten</v>
          </cell>
        </row>
        <row r="2461">
          <cell r="A2461" t="str">
            <v>E36034</v>
          </cell>
          <cell r="S2461">
            <v>0</v>
          </cell>
          <cell r="W2461" t="str">
            <v>Mark Jetten</v>
          </cell>
        </row>
        <row r="2462">
          <cell r="A2462" t="str">
            <v>E36034</v>
          </cell>
          <cell r="S2462">
            <v>0</v>
          </cell>
          <cell r="W2462" t="str">
            <v>Mark Jetten</v>
          </cell>
        </row>
        <row r="2463">
          <cell r="A2463" t="str">
            <v>E36034</v>
          </cell>
          <cell r="S2463">
            <v>0</v>
          </cell>
          <cell r="W2463" t="str">
            <v>Mark Jetten</v>
          </cell>
        </row>
        <row r="2464">
          <cell r="A2464" t="str">
            <v>E36034</v>
          </cell>
          <cell r="S2464">
            <v>114986.46</v>
          </cell>
          <cell r="W2464" t="str">
            <v>Mark Jetten</v>
          </cell>
        </row>
        <row r="2465">
          <cell r="A2465" t="str">
            <v>E36034</v>
          </cell>
          <cell r="S2465">
            <v>0</v>
          </cell>
          <cell r="W2465" t="str">
            <v>Mark Jetten</v>
          </cell>
        </row>
        <row r="2466">
          <cell r="A2466" t="str">
            <v>E36034</v>
          </cell>
          <cell r="S2466">
            <v>128.5</v>
          </cell>
          <cell r="W2466" t="str">
            <v>Mark Jetten</v>
          </cell>
        </row>
        <row r="2467">
          <cell r="A2467" t="str">
            <v>E36034</v>
          </cell>
          <cell r="S2467">
            <v>0</v>
          </cell>
          <cell r="W2467" t="str">
            <v>Mark Jetten</v>
          </cell>
        </row>
        <row r="2468">
          <cell r="A2468" t="str">
            <v>E36034</v>
          </cell>
          <cell r="S2468">
            <v>0</v>
          </cell>
          <cell r="W2468" t="str">
            <v>Mark Jetten</v>
          </cell>
        </row>
        <row r="2469">
          <cell r="A2469" t="str">
            <v>E36034</v>
          </cell>
          <cell r="S2469">
            <v>0</v>
          </cell>
          <cell r="W2469" t="str">
            <v>Mark Jetten</v>
          </cell>
        </row>
        <row r="2470">
          <cell r="A2470" t="str">
            <v>E36035</v>
          </cell>
          <cell r="S2470">
            <v>0</v>
          </cell>
          <cell r="W2470" t="str">
            <v>Mark Jetten</v>
          </cell>
        </row>
        <row r="2471">
          <cell r="A2471" t="str">
            <v>E36035</v>
          </cell>
          <cell r="S2471">
            <v>867.38</v>
          </cell>
          <cell r="W2471" t="str">
            <v>Mark Jetten</v>
          </cell>
        </row>
        <row r="2472">
          <cell r="A2472" t="str">
            <v>E36036</v>
          </cell>
          <cell r="S2472">
            <v>31308.47</v>
          </cell>
          <cell r="W2472" t="str">
            <v>Yemi Philips</v>
          </cell>
        </row>
        <row r="2473">
          <cell r="A2473" t="str">
            <v>E36036</v>
          </cell>
          <cell r="S2473">
            <v>-18233.13</v>
          </cell>
          <cell r="W2473" t="str">
            <v>Yemi Philips</v>
          </cell>
        </row>
        <row r="2474">
          <cell r="A2474" t="str">
            <v>E36036</v>
          </cell>
          <cell r="S2474">
            <v>-13075.33</v>
          </cell>
          <cell r="W2474" t="str">
            <v>Yemi Philips</v>
          </cell>
        </row>
        <row r="2475">
          <cell r="A2475" t="str">
            <v>E36038</v>
          </cell>
          <cell r="S2475">
            <v>31128.63</v>
          </cell>
          <cell r="W2475" t="str">
            <v>Mark Jetten</v>
          </cell>
        </row>
        <row r="2476">
          <cell r="A2476" t="str">
            <v>E36038</v>
          </cell>
          <cell r="S2476">
            <v>36.06</v>
          </cell>
          <cell r="W2476" t="str">
            <v>Mark Jetten</v>
          </cell>
        </row>
        <row r="2477">
          <cell r="A2477" t="str">
            <v>E36038</v>
          </cell>
          <cell r="S2477">
            <v>771.84</v>
          </cell>
          <cell r="W2477" t="str">
            <v>Mark Jetten</v>
          </cell>
        </row>
        <row r="2478">
          <cell r="A2478" t="str">
            <v>E36038</v>
          </cell>
          <cell r="S2478">
            <v>0</v>
          </cell>
          <cell r="W2478" t="str">
            <v>Mark Jetten</v>
          </cell>
        </row>
        <row r="2479">
          <cell r="A2479" t="str">
            <v>E36038</v>
          </cell>
          <cell r="S2479">
            <v>5212</v>
          </cell>
          <cell r="W2479" t="str">
            <v>Mark Jetten</v>
          </cell>
        </row>
        <row r="2480">
          <cell r="A2480" t="str">
            <v>E36038</v>
          </cell>
          <cell r="S2480">
            <v>41199.43</v>
          </cell>
          <cell r="W2480" t="str">
            <v>Mark Jetten</v>
          </cell>
        </row>
        <row r="2481">
          <cell r="A2481" t="str">
            <v>E36040</v>
          </cell>
          <cell r="S2481">
            <v>3464.56</v>
          </cell>
          <cell r="W2481" t="str">
            <v>Dead - Graham Petts</v>
          </cell>
        </row>
        <row r="2482">
          <cell r="A2482" t="str">
            <v>E36040</v>
          </cell>
          <cell r="S2482">
            <v>3424.29</v>
          </cell>
          <cell r="W2482" t="str">
            <v>Dead - Graham Petts</v>
          </cell>
        </row>
        <row r="2483">
          <cell r="A2483" t="str">
            <v>E36040</v>
          </cell>
          <cell r="S2483">
            <v>2115.59</v>
          </cell>
          <cell r="W2483" t="str">
            <v>Dead - Graham Petts</v>
          </cell>
        </row>
        <row r="2484">
          <cell r="A2484" t="str">
            <v>E36040</v>
          </cell>
          <cell r="S2484">
            <v>453.7</v>
          </cell>
          <cell r="W2484" t="str">
            <v>Dead - Graham Petts</v>
          </cell>
        </row>
        <row r="2485">
          <cell r="A2485" t="str">
            <v>E36040</v>
          </cell>
          <cell r="S2485">
            <v>1895.32</v>
          </cell>
          <cell r="W2485" t="str">
            <v>Dead - Graham Petts</v>
          </cell>
        </row>
        <row r="2486">
          <cell r="A2486" t="str">
            <v>E36040</v>
          </cell>
          <cell r="S2486">
            <v>25984.58</v>
          </cell>
          <cell r="W2486" t="str">
            <v>Dead - Graham Petts</v>
          </cell>
        </row>
        <row r="2487">
          <cell r="A2487" t="str">
            <v>E36040</v>
          </cell>
          <cell r="S2487">
            <v>1070.54</v>
          </cell>
          <cell r="W2487" t="str">
            <v>Dead - Graham Petts</v>
          </cell>
        </row>
        <row r="2488">
          <cell r="A2488" t="str">
            <v>E36040</v>
          </cell>
          <cell r="S2488">
            <v>21313.93</v>
          </cell>
          <cell r="W2488" t="str">
            <v>Dead - Graham Petts</v>
          </cell>
        </row>
        <row r="2489">
          <cell r="A2489" t="str">
            <v>E36040</v>
          </cell>
          <cell r="S2489">
            <v>11134.8</v>
          </cell>
          <cell r="W2489" t="str">
            <v>Dead - Graham Petts</v>
          </cell>
        </row>
        <row r="2490">
          <cell r="A2490" t="str">
            <v>E36040</v>
          </cell>
          <cell r="S2490">
            <v>26432.46</v>
          </cell>
          <cell r="W2490" t="str">
            <v>Dead - Graham Petts</v>
          </cell>
        </row>
        <row r="2491">
          <cell r="A2491" t="str">
            <v>E36040</v>
          </cell>
          <cell r="S2491">
            <v>3855.66</v>
          </cell>
          <cell r="W2491" t="str">
            <v>Dead - Graham Petts</v>
          </cell>
        </row>
        <row r="2492">
          <cell r="A2492" t="str">
            <v>E36040</v>
          </cell>
          <cell r="S2492">
            <v>414.75</v>
          </cell>
          <cell r="W2492" t="str">
            <v>Dead - Graham Petts</v>
          </cell>
        </row>
        <row r="2493">
          <cell r="A2493" t="str">
            <v>E36060</v>
          </cell>
          <cell r="S2493">
            <v>-460800</v>
          </cell>
          <cell r="W2493" t="str">
            <v>Yemi Philips</v>
          </cell>
        </row>
        <row r="2494">
          <cell r="A2494" t="str">
            <v>E36060</v>
          </cell>
          <cell r="S2494">
            <v>450000</v>
          </cell>
          <cell r="W2494" t="str">
            <v>Yemi Philips</v>
          </cell>
        </row>
        <row r="2495">
          <cell r="A2495" t="str">
            <v>E36063</v>
          </cell>
          <cell r="S2495">
            <v>-233.33</v>
          </cell>
          <cell r="W2495" t="str">
            <v>Mark Jetten</v>
          </cell>
        </row>
        <row r="2496">
          <cell r="A2496" t="str">
            <v>E36063</v>
          </cell>
          <cell r="S2496">
            <v>95428.37</v>
          </cell>
          <cell r="W2496" t="str">
            <v>Mark Jetten</v>
          </cell>
        </row>
        <row r="2497">
          <cell r="A2497" t="str">
            <v>E36063</v>
          </cell>
          <cell r="S2497">
            <v>-1124.78</v>
          </cell>
          <cell r="W2497" t="str">
            <v>Mark Jetten</v>
          </cell>
        </row>
        <row r="2498">
          <cell r="A2498" t="str">
            <v>E36063</v>
          </cell>
          <cell r="S2498">
            <v>-1090.8800000000001</v>
          </cell>
          <cell r="W2498" t="str">
            <v>Mark Jetten</v>
          </cell>
        </row>
        <row r="2499">
          <cell r="A2499" t="str">
            <v>E36063</v>
          </cell>
          <cell r="S2499">
            <v>646.86</v>
          </cell>
          <cell r="W2499" t="str">
            <v>Mark Jetten</v>
          </cell>
        </row>
        <row r="2500">
          <cell r="A2500" t="str">
            <v>E36063</v>
          </cell>
          <cell r="S2500">
            <v>-646.86</v>
          </cell>
          <cell r="W2500" t="str">
            <v>Mark Jetten</v>
          </cell>
        </row>
        <row r="2501">
          <cell r="A2501" t="str">
            <v>E36063</v>
          </cell>
          <cell r="S2501">
            <v>6965.81</v>
          </cell>
          <cell r="W2501" t="str">
            <v>Mark Jetten</v>
          </cell>
        </row>
        <row r="2502">
          <cell r="A2502" t="str">
            <v>E36063</v>
          </cell>
          <cell r="S2502">
            <v>286.27999999999997</v>
          </cell>
          <cell r="W2502" t="str">
            <v>Mark Jetten</v>
          </cell>
        </row>
        <row r="2503">
          <cell r="A2503" t="str">
            <v>E36063</v>
          </cell>
          <cell r="S2503">
            <v>87060.95</v>
          </cell>
          <cell r="W2503" t="str">
            <v>Mark Jetten</v>
          </cell>
        </row>
        <row r="2504">
          <cell r="A2504" t="str">
            <v>E36063</v>
          </cell>
          <cell r="S2504">
            <v>164278.76</v>
          </cell>
          <cell r="W2504" t="str">
            <v>Mark Jetten</v>
          </cell>
        </row>
        <row r="2505">
          <cell r="A2505" t="str">
            <v>E36063</v>
          </cell>
          <cell r="S2505">
            <v>105125.12</v>
          </cell>
          <cell r="W2505" t="str">
            <v>Mark Jetten</v>
          </cell>
        </row>
        <row r="2506">
          <cell r="A2506" t="str">
            <v>E36063</v>
          </cell>
          <cell r="S2506">
            <v>0</v>
          </cell>
          <cell r="W2506" t="str">
            <v>Mark Jetten</v>
          </cell>
        </row>
        <row r="2507">
          <cell r="A2507" t="str">
            <v>E36063</v>
          </cell>
          <cell r="S2507">
            <v>329309.40999999997</v>
          </cell>
          <cell r="W2507" t="str">
            <v>Mark Jetten</v>
          </cell>
        </row>
        <row r="2508">
          <cell r="A2508" t="str">
            <v>E36063</v>
          </cell>
          <cell r="S2508">
            <v>190870.6</v>
          </cell>
          <cell r="W2508" t="str">
            <v>Mark Jetten</v>
          </cell>
        </row>
        <row r="2509">
          <cell r="A2509" t="str">
            <v>E36063</v>
          </cell>
          <cell r="S2509">
            <v>0</v>
          </cell>
          <cell r="W2509" t="str">
            <v>Mark Jetten</v>
          </cell>
        </row>
        <row r="2510">
          <cell r="A2510" t="str">
            <v>E36063</v>
          </cell>
          <cell r="S2510">
            <v>0</v>
          </cell>
          <cell r="W2510" t="str">
            <v>Mark Jetten</v>
          </cell>
        </row>
        <row r="2511">
          <cell r="A2511" t="str">
            <v>E36063</v>
          </cell>
          <cell r="S2511">
            <v>0</v>
          </cell>
          <cell r="W2511" t="str">
            <v>Mark Jetten</v>
          </cell>
        </row>
        <row r="2512">
          <cell r="A2512" t="str">
            <v>E36063</v>
          </cell>
          <cell r="S2512">
            <v>0</v>
          </cell>
          <cell r="W2512" t="str">
            <v>Mark Jetten</v>
          </cell>
        </row>
        <row r="2513">
          <cell r="A2513" t="str">
            <v>E36063</v>
          </cell>
          <cell r="S2513">
            <v>0</v>
          </cell>
          <cell r="W2513" t="str">
            <v>Mark Jetten</v>
          </cell>
        </row>
        <row r="2514">
          <cell r="A2514" t="str">
            <v>E36063</v>
          </cell>
          <cell r="S2514">
            <v>8283.02</v>
          </cell>
          <cell r="W2514" t="str">
            <v>Mark Jetten</v>
          </cell>
        </row>
        <row r="2515">
          <cell r="A2515" t="str">
            <v>E36063</v>
          </cell>
          <cell r="S2515">
            <v>7236.37</v>
          </cell>
          <cell r="W2515" t="str">
            <v>Mark Jetten</v>
          </cell>
        </row>
        <row r="2516">
          <cell r="A2516" t="str">
            <v>E36063</v>
          </cell>
          <cell r="S2516">
            <v>18142.71</v>
          </cell>
          <cell r="W2516" t="str">
            <v>Mark Jetten</v>
          </cell>
        </row>
        <row r="2517">
          <cell r="A2517" t="str">
            <v>E36063</v>
          </cell>
          <cell r="S2517">
            <v>11323.21</v>
          </cell>
          <cell r="W2517" t="str">
            <v>Mark Jetten</v>
          </cell>
        </row>
        <row r="2518">
          <cell r="A2518" t="str">
            <v>E36063</v>
          </cell>
          <cell r="S2518">
            <v>16085.52</v>
          </cell>
          <cell r="W2518" t="str">
            <v>Mark Jetten</v>
          </cell>
        </row>
        <row r="2519">
          <cell r="A2519" t="str">
            <v>E36063</v>
          </cell>
          <cell r="S2519">
            <v>4575.63</v>
          </cell>
          <cell r="W2519" t="str">
            <v>Mark Jetten</v>
          </cell>
        </row>
        <row r="2520">
          <cell r="A2520" t="str">
            <v>E36063</v>
          </cell>
          <cell r="S2520">
            <v>3206.62</v>
          </cell>
          <cell r="W2520" t="str">
            <v>Mark Jetten</v>
          </cell>
        </row>
        <row r="2521">
          <cell r="A2521" t="str">
            <v>E36063</v>
          </cell>
          <cell r="S2521">
            <v>721.54</v>
          </cell>
          <cell r="W2521" t="str">
            <v>Mark Jetten</v>
          </cell>
        </row>
        <row r="2522">
          <cell r="A2522" t="str">
            <v>E36063</v>
          </cell>
          <cell r="S2522">
            <v>4031.24</v>
          </cell>
          <cell r="W2522" t="str">
            <v>Mark Jetten</v>
          </cell>
        </row>
        <row r="2523">
          <cell r="A2523" t="str">
            <v>E36063</v>
          </cell>
          <cell r="S2523">
            <v>13056</v>
          </cell>
          <cell r="W2523" t="str">
            <v>Mark Jetten</v>
          </cell>
        </row>
        <row r="2524">
          <cell r="A2524" t="str">
            <v>E36063</v>
          </cell>
          <cell r="S2524">
            <v>3907.07</v>
          </cell>
          <cell r="W2524" t="str">
            <v>Mark Jetten</v>
          </cell>
        </row>
        <row r="2525">
          <cell r="A2525" t="str">
            <v>E36063</v>
          </cell>
          <cell r="S2525">
            <v>7683.46</v>
          </cell>
          <cell r="W2525" t="str">
            <v>Mark Jetten</v>
          </cell>
        </row>
        <row r="2526">
          <cell r="A2526" t="str">
            <v>E36063</v>
          </cell>
          <cell r="S2526">
            <v>6361.81</v>
          </cell>
          <cell r="W2526" t="str">
            <v>Mark Jetten</v>
          </cell>
        </row>
        <row r="2527">
          <cell r="A2527" t="str">
            <v>E36063</v>
          </cell>
          <cell r="S2527">
            <v>3311.25</v>
          </cell>
          <cell r="W2527" t="str">
            <v>Mark Jetten</v>
          </cell>
        </row>
        <row r="2528">
          <cell r="A2528" t="str">
            <v>E36063</v>
          </cell>
          <cell r="S2528">
            <v>2390.9299999999998</v>
          </cell>
          <cell r="W2528" t="str">
            <v>Mark Jetten</v>
          </cell>
        </row>
        <row r="2529">
          <cell r="A2529" t="str">
            <v>E36063</v>
          </cell>
          <cell r="S2529">
            <v>1565.42</v>
          </cell>
          <cell r="W2529" t="str">
            <v>Mark Jetten</v>
          </cell>
        </row>
        <row r="2530">
          <cell r="A2530" t="str">
            <v>E36063</v>
          </cell>
          <cell r="S2530">
            <v>1827.23</v>
          </cell>
          <cell r="W2530" t="str">
            <v>Mark Jetten</v>
          </cell>
        </row>
        <row r="2531">
          <cell r="A2531" t="str">
            <v>E36063</v>
          </cell>
          <cell r="S2531">
            <v>1869.18</v>
          </cell>
          <cell r="W2531" t="str">
            <v>Mark Jetten</v>
          </cell>
        </row>
        <row r="2532">
          <cell r="A2532" t="str">
            <v>E36063</v>
          </cell>
          <cell r="S2532">
            <v>1055.1300000000001</v>
          </cell>
          <cell r="W2532" t="str">
            <v>Mark Jetten</v>
          </cell>
        </row>
        <row r="2533">
          <cell r="A2533" t="str">
            <v>E36063</v>
          </cell>
          <cell r="S2533">
            <v>1933.57</v>
          </cell>
          <cell r="W2533" t="str">
            <v>Mark Jetten</v>
          </cell>
        </row>
        <row r="2534">
          <cell r="A2534" t="str">
            <v>E36063</v>
          </cell>
          <cell r="S2534">
            <v>554.34</v>
          </cell>
          <cell r="W2534" t="str">
            <v>Mark Jetten</v>
          </cell>
        </row>
        <row r="2535">
          <cell r="A2535" t="str">
            <v>E36063</v>
          </cell>
          <cell r="S2535">
            <v>-3172.57</v>
          </cell>
          <cell r="W2535" t="str">
            <v>Mark Jetten</v>
          </cell>
        </row>
        <row r="2536">
          <cell r="A2536" t="str">
            <v>E36063</v>
          </cell>
          <cell r="S2536">
            <v>1506.24</v>
          </cell>
          <cell r="W2536" t="str">
            <v>Mark Jetten</v>
          </cell>
        </row>
        <row r="2537">
          <cell r="A2537" t="str">
            <v>E36063</v>
          </cell>
          <cell r="S2537">
            <v>845.66</v>
          </cell>
          <cell r="W2537" t="str">
            <v>Mark Jetten</v>
          </cell>
        </row>
        <row r="2538">
          <cell r="A2538" t="str">
            <v>E36063</v>
          </cell>
          <cell r="S2538">
            <v>862.47</v>
          </cell>
          <cell r="W2538" t="str">
            <v>Mark Jetten</v>
          </cell>
        </row>
        <row r="2539">
          <cell r="A2539" t="str">
            <v>E36063</v>
          </cell>
          <cell r="S2539">
            <v>-186.28</v>
          </cell>
          <cell r="W2539" t="str">
            <v>Mark Jetten</v>
          </cell>
        </row>
        <row r="2540">
          <cell r="A2540" t="str">
            <v>E36063</v>
          </cell>
          <cell r="S2540">
            <v>2366.41</v>
          </cell>
          <cell r="W2540" t="str">
            <v>Mark Jetten</v>
          </cell>
        </row>
        <row r="2541">
          <cell r="A2541" t="str">
            <v>E36063</v>
          </cell>
          <cell r="S2541">
            <v>-24.73</v>
          </cell>
          <cell r="W2541" t="str">
            <v>Mark Jetten</v>
          </cell>
        </row>
        <row r="2542">
          <cell r="A2542" t="str">
            <v>E36063</v>
          </cell>
          <cell r="S2542">
            <v>650.71</v>
          </cell>
          <cell r="W2542" t="str">
            <v>Mark Jetten</v>
          </cell>
        </row>
        <row r="2543">
          <cell r="A2543" t="str">
            <v>E36063</v>
          </cell>
          <cell r="S2543">
            <v>657.86</v>
          </cell>
          <cell r="W2543" t="str">
            <v>Mark Jetten</v>
          </cell>
        </row>
        <row r="2544">
          <cell r="A2544" t="str">
            <v>E36063</v>
          </cell>
          <cell r="S2544">
            <v>165.9</v>
          </cell>
          <cell r="W2544" t="str">
            <v>Mark Jetten</v>
          </cell>
        </row>
        <row r="2545">
          <cell r="A2545" t="str">
            <v>E36063</v>
          </cell>
          <cell r="S2545">
            <v>1155.08</v>
          </cell>
          <cell r="W2545" t="str">
            <v>Mark Jetten</v>
          </cell>
        </row>
        <row r="2546">
          <cell r="A2546" t="str">
            <v>E36063</v>
          </cell>
          <cell r="S2546">
            <v>967.69</v>
          </cell>
          <cell r="W2546" t="str">
            <v>Mark Jetten</v>
          </cell>
        </row>
        <row r="2547">
          <cell r="A2547" t="str">
            <v>E36063</v>
          </cell>
          <cell r="S2547">
            <v>812.31</v>
          </cell>
          <cell r="W2547" t="str">
            <v>Mark Jetten</v>
          </cell>
        </row>
        <row r="2548">
          <cell r="A2548" t="str">
            <v>E36063</v>
          </cell>
          <cell r="S2548">
            <v>408.23</v>
          </cell>
          <cell r="W2548" t="str">
            <v>Mark Jetten</v>
          </cell>
        </row>
        <row r="2549">
          <cell r="A2549" t="str">
            <v>E36063</v>
          </cell>
          <cell r="S2549">
            <v>6520.42</v>
          </cell>
          <cell r="W2549" t="str">
            <v>Mark Jetten</v>
          </cell>
        </row>
        <row r="2550">
          <cell r="A2550" t="str">
            <v>E36063</v>
          </cell>
          <cell r="S2550">
            <v>1564.98</v>
          </cell>
          <cell r="W2550" t="str">
            <v>Mark Jetten</v>
          </cell>
        </row>
        <row r="2551">
          <cell r="A2551" t="str">
            <v>E36063</v>
          </cell>
          <cell r="S2551">
            <v>5039.2299999999996</v>
          </cell>
          <cell r="W2551" t="str">
            <v>Mark Jetten</v>
          </cell>
        </row>
        <row r="2552">
          <cell r="A2552" t="str">
            <v>E36063</v>
          </cell>
          <cell r="S2552">
            <v>5482.96</v>
          </cell>
          <cell r="W2552" t="str">
            <v>Mark Jetten</v>
          </cell>
        </row>
        <row r="2553">
          <cell r="A2553" t="str">
            <v>E36063</v>
          </cell>
          <cell r="S2553">
            <v>3841.61</v>
          </cell>
          <cell r="W2553" t="str">
            <v>Mark Jetten</v>
          </cell>
        </row>
        <row r="2554">
          <cell r="A2554" t="str">
            <v>E36063</v>
          </cell>
          <cell r="S2554">
            <v>2469.15</v>
          </cell>
          <cell r="W2554" t="str">
            <v>Mark Jetten</v>
          </cell>
        </row>
        <row r="2555">
          <cell r="A2555" t="str">
            <v>E36063</v>
          </cell>
          <cell r="S2555">
            <v>337.66</v>
          </cell>
          <cell r="W2555" t="str">
            <v>Mark Jetten</v>
          </cell>
        </row>
        <row r="2556">
          <cell r="A2556" t="str">
            <v>E36063</v>
          </cell>
          <cell r="S2556">
            <v>13819.1</v>
          </cell>
          <cell r="W2556" t="str">
            <v>Mark Jetten</v>
          </cell>
        </row>
        <row r="2557">
          <cell r="A2557" t="str">
            <v>E36063</v>
          </cell>
          <cell r="S2557">
            <v>5141.75</v>
          </cell>
          <cell r="W2557" t="str">
            <v>Mark Jetten</v>
          </cell>
        </row>
        <row r="2558">
          <cell r="A2558" t="str">
            <v>E36063</v>
          </cell>
          <cell r="S2558">
            <v>26334.41</v>
          </cell>
          <cell r="W2558" t="str">
            <v>Mark Jetten</v>
          </cell>
        </row>
        <row r="2559">
          <cell r="A2559" t="str">
            <v>E36063</v>
          </cell>
          <cell r="S2559">
            <v>15841.44</v>
          </cell>
          <cell r="W2559" t="str">
            <v>Mark Jetten</v>
          </cell>
        </row>
        <row r="2560">
          <cell r="A2560" t="str">
            <v>E36063</v>
          </cell>
          <cell r="S2560">
            <v>14386.92</v>
          </cell>
          <cell r="W2560" t="str">
            <v>Mark Jetten</v>
          </cell>
        </row>
        <row r="2561">
          <cell r="A2561" t="str">
            <v>E36063</v>
          </cell>
          <cell r="S2561">
            <v>10636.87</v>
          </cell>
          <cell r="W2561" t="str">
            <v>Mark Jetten</v>
          </cell>
        </row>
        <row r="2562">
          <cell r="A2562" t="str">
            <v>E36063</v>
          </cell>
          <cell r="S2562">
            <v>9341.9699999999993</v>
          </cell>
          <cell r="W2562" t="str">
            <v>Mark Jetten</v>
          </cell>
        </row>
        <row r="2563">
          <cell r="A2563" t="str">
            <v>E36063</v>
          </cell>
          <cell r="S2563">
            <v>-1550.04</v>
          </cell>
          <cell r="W2563" t="str">
            <v>Mark Jetten</v>
          </cell>
        </row>
        <row r="2564">
          <cell r="A2564" t="str">
            <v>E36063</v>
          </cell>
          <cell r="S2564">
            <v>17738.12</v>
          </cell>
          <cell r="W2564" t="str">
            <v>Mark Jetten</v>
          </cell>
        </row>
        <row r="2565">
          <cell r="A2565" t="str">
            <v>E36063</v>
          </cell>
          <cell r="S2565">
            <v>13095.06</v>
          </cell>
          <cell r="W2565" t="str">
            <v>Mark Jetten</v>
          </cell>
        </row>
        <row r="2566">
          <cell r="A2566" t="str">
            <v>E36063</v>
          </cell>
          <cell r="S2566">
            <v>24080.26</v>
          </cell>
          <cell r="W2566" t="str">
            <v>Mark Jetten</v>
          </cell>
        </row>
        <row r="2567">
          <cell r="A2567" t="str">
            <v>E36063</v>
          </cell>
          <cell r="S2567">
            <v>21058.58</v>
          </cell>
          <cell r="W2567" t="str">
            <v>Mark Jetten</v>
          </cell>
        </row>
        <row r="2568">
          <cell r="A2568" t="str">
            <v>E36063</v>
          </cell>
          <cell r="S2568">
            <v>21485.35</v>
          </cell>
          <cell r="W2568" t="str">
            <v>Mark Jetten</v>
          </cell>
        </row>
        <row r="2569">
          <cell r="A2569" t="str">
            <v>E36063</v>
          </cell>
          <cell r="S2569">
            <v>18137.169999999998</v>
          </cell>
          <cell r="W2569" t="str">
            <v>Mark Jetten</v>
          </cell>
        </row>
        <row r="2570">
          <cell r="A2570" t="str">
            <v>E36063</v>
          </cell>
          <cell r="S2570">
            <v>19751.25</v>
          </cell>
          <cell r="W2570" t="str">
            <v>Mark Jetten</v>
          </cell>
        </row>
        <row r="2571">
          <cell r="A2571" t="str">
            <v>E36063</v>
          </cell>
          <cell r="S2571">
            <v>5749.63</v>
          </cell>
          <cell r="W2571" t="str">
            <v>Mark Jetten</v>
          </cell>
        </row>
        <row r="2572">
          <cell r="A2572" t="str">
            <v>E36063</v>
          </cell>
          <cell r="S2572">
            <v>3447.77</v>
          </cell>
          <cell r="W2572" t="str">
            <v>Mark Jetten</v>
          </cell>
        </row>
        <row r="2573">
          <cell r="A2573" t="str">
            <v>E36063</v>
          </cell>
          <cell r="S2573">
            <v>6984.59</v>
          </cell>
          <cell r="W2573" t="str">
            <v>Mark Jetten</v>
          </cell>
        </row>
        <row r="2574">
          <cell r="A2574" t="str">
            <v>E36063</v>
          </cell>
          <cell r="S2574">
            <v>6996.71</v>
          </cell>
          <cell r="W2574" t="str">
            <v>Mark Jetten</v>
          </cell>
        </row>
        <row r="2575">
          <cell r="A2575" t="str">
            <v>E36063</v>
          </cell>
          <cell r="S2575">
            <v>7097.31</v>
          </cell>
          <cell r="W2575" t="str">
            <v>Mark Jetten</v>
          </cell>
        </row>
        <row r="2576">
          <cell r="A2576" t="str">
            <v>E36063</v>
          </cell>
          <cell r="S2576">
            <v>5379.1</v>
          </cell>
          <cell r="W2576" t="str">
            <v>Mark Jetten</v>
          </cell>
        </row>
        <row r="2577">
          <cell r="A2577" t="str">
            <v>E36063</v>
          </cell>
          <cell r="S2577">
            <v>4837.5600000000004</v>
          </cell>
          <cell r="W2577" t="str">
            <v>Mark Jetten</v>
          </cell>
        </row>
        <row r="2578">
          <cell r="A2578" t="str">
            <v>E36063</v>
          </cell>
          <cell r="S2578">
            <v>6234.83</v>
          </cell>
          <cell r="W2578" t="str">
            <v>Mark Jetten</v>
          </cell>
        </row>
        <row r="2579">
          <cell r="A2579" t="str">
            <v>E36063</v>
          </cell>
          <cell r="S2579">
            <v>4895.4399999999996</v>
          </cell>
          <cell r="W2579" t="str">
            <v>Mark Jetten</v>
          </cell>
        </row>
        <row r="2580">
          <cell r="A2580" t="str">
            <v>E36063</v>
          </cell>
          <cell r="S2580">
            <v>7436.23</v>
          </cell>
          <cell r="W2580" t="str">
            <v>Mark Jetten</v>
          </cell>
        </row>
        <row r="2581">
          <cell r="A2581" t="str">
            <v>E36063</v>
          </cell>
          <cell r="S2581">
            <v>12264.77</v>
          </cell>
          <cell r="W2581" t="str">
            <v>Mark Jetten</v>
          </cell>
        </row>
        <row r="2582">
          <cell r="A2582" t="str">
            <v>E36063</v>
          </cell>
          <cell r="S2582">
            <v>11445.59</v>
          </cell>
          <cell r="W2582" t="str">
            <v>Mark Jetten</v>
          </cell>
        </row>
        <row r="2583">
          <cell r="A2583" t="str">
            <v>E36063</v>
          </cell>
          <cell r="S2583">
            <v>10651.91</v>
          </cell>
          <cell r="W2583" t="str">
            <v>Mark Jetten</v>
          </cell>
        </row>
        <row r="2584">
          <cell r="A2584" t="str">
            <v>E36063</v>
          </cell>
          <cell r="S2584">
            <v>8183.13</v>
          </cell>
          <cell r="W2584" t="str">
            <v>Mark Jetten</v>
          </cell>
        </row>
        <row r="2585">
          <cell r="A2585" t="str">
            <v>E36063</v>
          </cell>
          <cell r="S2585">
            <v>11769.47</v>
          </cell>
          <cell r="W2585" t="str">
            <v>Mark Jetten</v>
          </cell>
        </row>
        <row r="2586">
          <cell r="A2586" t="str">
            <v>E36063</v>
          </cell>
          <cell r="S2586">
            <v>6053.26</v>
          </cell>
          <cell r="W2586" t="str">
            <v>Mark Jetten</v>
          </cell>
        </row>
        <row r="2587">
          <cell r="A2587" t="str">
            <v>E36063</v>
          </cell>
          <cell r="S2587">
            <v>17480.45</v>
          </cell>
          <cell r="W2587" t="str">
            <v>Mark Jetten</v>
          </cell>
        </row>
        <row r="2588">
          <cell r="A2588" t="str">
            <v>E36063</v>
          </cell>
          <cell r="S2588">
            <v>12626.65</v>
          </cell>
          <cell r="W2588" t="str">
            <v>Mark Jetten</v>
          </cell>
        </row>
        <row r="2589">
          <cell r="A2589" t="str">
            <v>E36063</v>
          </cell>
          <cell r="S2589">
            <v>16906.57</v>
          </cell>
          <cell r="W2589" t="str">
            <v>Mark Jetten</v>
          </cell>
        </row>
        <row r="2590">
          <cell r="A2590" t="str">
            <v>E36063</v>
          </cell>
          <cell r="S2590">
            <v>4758.75</v>
          </cell>
          <cell r="W2590" t="str">
            <v>Mark Jetten</v>
          </cell>
        </row>
        <row r="2591">
          <cell r="A2591" t="str">
            <v>E36063</v>
          </cell>
          <cell r="S2591">
            <v>4917.71</v>
          </cell>
          <cell r="W2591" t="str">
            <v>Mark Jetten</v>
          </cell>
        </row>
        <row r="2592">
          <cell r="A2592" t="str">
            <v>E36063</v>
          </cell>
          <cell r="S2592">
            <v>6114.42</v>
          </cell>
          <cell r="W2592" t="str">
            <v>Mark Jetten</v>
          </cell>
        </row>
        <row r="2593">
          <cell r="A2593" t="str">
            <v>E36063</v>
          </cell>
          <cell r="S2593">
            <v>11836.71</v>
          </cell>
          <cell r="W2593" t="str">
            <v>Mark Jetten</v>
          </cell>
        </row>
        <row r="2594">
          <cell r="A2594" t="str">
            <v>E36063</v>
          </cell>
          <cell r="S2594">
            <v>17141.93</v>
          </cell>
          <cell r="W2594" t="str">
            <v>Mark Jetten</v>
          </cell>
        </row>
        <row r="2595">
          <cell r="A2595" t="str">
            <v>E36063</v>
          </cell>
          <cell r="S2595">
            <v>15774.89</v>
          </cell>
          <cell r="W2595" t="str">
            <v>Mark Jetten</v>
          </cell>
        </row>
        <row r="2596">
          <cell r="A2596" t="str">
            <v>E36063</v>
          </cell>
          <cell r="S2596">
            <v>15901.88</v>
          </cell>
          <cell r="W2596" t="str">
            <v>Mark Jetten</v>
          </cell>
        </row>
        <row r="2597">
          <cell r="A2597" t="str">
            <v>E36063</v>
          </cell>
          <cell r="S2597">
            <v>6878.59</v>
          </cell>
          <cell r="W2597" t="str">
            <v>Mark Jetten</v>
          </cell>
        </row>
        <row r="2598">
          <cell r="A2598" t="str">
            <v>E36063</v>
          </cell>
          <cell r="S2598">
            <v>6735.45</v>
          </cell>
          <cell r="W2598" t="str">
            <v>Mark Jetten</v>
          </cell>
        </row>
        <row r="2599">
          <cell r="A2599" t="str">
            <v>E36063</v>
          </cell>
          <cell r="S2599">
            <v>589</v>
          </cell>
          <cell r="W2599" t="str">
            <v>Mark Jetten</v>
          </cell>
        </row>
        <row r="2600">
          <cell r="A2600" t="str">
            <v>E36063</v>
          </cell>
          <cell r="S2600">
            <v>39.979999999999997</v>
          </cell>
          <cell r="W2600" t="str">
            <v>Mark Jetten</v>
          </cell>
        </row>
        <row r="2601">
          <cell r="A2601" t="str">
            <v>E36063</v>
          </cell>
          <cell r="S2601">
            <v>0</v>
          </cell>
          <cell r="W2601" t="str">
            <v>Mark Jetten</v>
          </cell>
        </row>
        <row r="2602">
          <cell r="A2602" t="str">
            <v>E36063</v>
          </cell>
          <cell r="S2602">
            <v>798.9</v>
          </cell>
          <cell r="W2602" t="str">
            <v>Mark Jetten</v>
          </cell>
        </row>
        <row r="2603">
          <cell r="A2603" t="str">
            <v>E36063</v>
          </cell>
          <cell r="S2603">
            <v>0</v>
          </cell>
          <cell r="W2603" t="str">
            <v>Mark Jetten</v>
          </cell>
        </row>
        <row r="2604">
          <cell r="A2604" t="str">
            <v>E36063</v>
          </cell>
          <cell r="S2604">
            <v>654</v>
          </cell>
          <cell r="W2604" t="str">
            <v>Mark Jetten</v>
          </cell>
        </row>
        <row r="2605">
          <cell r="A2605" t="str">
            <v>E36063</v>
          </cell>
          <cell r="S2605">
            <v>8756.08</v>
          </cell>
          <cell r="W2605" t="str">
            <v>Mark Jetten</v>
          </cell>
        </row>
        <row r="2606">
          <cell r="A2606" t="str">
            <v>E36063</v>
          </cell>
          <cell r="S2606">
            <v>1143.96</v>
          </cell>
          <cell r="W2606" t="str">
            <v>Mark Jetten</v>
          </cell>
        </row>
        <row r="2607">
          <cell r="A2607" t="str">
            <v>E36063</v>
          </cell>
          <cell r="S2607">
            <v>170</v>
          </cell>
          <cell r="W2607" t="str">
            <v>Mark Jetten</v>
          </cell>
        </row>
        <row r="2608">
          <cell r="A2608" t="str">
            <v>E36063</v>
          </cell>
          <cell r="S2608">
            <v>462</v>
          </cell>
          <cell r="W2608" t="str">
            <v>Mark Jetten</v>
          </cell>
        </row>
        <row r="2609">
          <cell r="A2609" t="str">
            <v>E36064</v>
          </cell>
          <cell r="S2609">
            <v>101841.29</v>
          </cell>
          <cell r="W2609" t="str">
            <v>Yemi Philips</v>
          </cell>
        </row>
        <row r="2610">
          <cell r="A2610" t="str">
            <v>E36064</v>
          </cell>
          <cell r="S2610">
            <v>1117.3599999999999</v>
          </cell>
          <cell r="W2610" t="str">
            <v>Yemi Philips</v>
          </cell>
        </row>
        <row r="2611">
          <cell r="A2611" t="str">
            <v>E36064</v>
          </cell>
          <cell r="S2611">
            <v>3965.31</v>
          </cell>
          <cell r="W2611" t="str">
            <v>Yemi Philips</v>
          </cell>
        </row>
        <row r="2612">
          <cell r="A2612" t="str">
            <v>E36064</v>
          </cell>
          <cell r="S2612">
            <v>0</v>
          </cell>
          <cell r="W2612" t="str">
            <v>Yemi Philips</v>
          </cell>
        </row>
        <row r="2613">
          <cell r="A2613" t="str">
            <v>E36064</v>
          </cell>
          <cell r="S2613">
            <v>69.34</v>
          </cell>
          <cell r="W2613" t="str">
            <v>Yemi Philips</v>
          </cell>
        </row>
        <row r="2614">
          <cell r="A2614" t="str">
            <v>E36064</v>
          </cell>
          <cell r="S2614">
            <v>15090.97</v>
          </cell>
          <cell r="W2614" t="str">
            <v>Yemi Philips</v>
          </cell>
        </row>
        <row r="2615">
          <cell r="A2615" t="str">
            <v>E36064</v>
          </cell>
          <cell r="S2615">
            <v>311.64</v>
          </cell>
          <cell r="W2615" t="str">
            <v>Yemi Philips</v>
          </cell>
        </row>
        <row r="2616">
          <cell r="A2616" t="str">
            <v>E36064</v>
          </cell>
          <cell r="S2616">
            <v>429.03</v>
          </cell>
          <cell r="W2616" t="str">
            <v>Yemi Philips</v>
          </cell>
        </row>
        <row r="2617">
          <cell r="A2617" t="str">
            <v>E36064</v>
          </cell>
          <cell r="S2617">
            <v>0</v>
          </cell>
          <cell r="W2617" t="str">
            <v>Yemi Philips</v>
          </cell>
        </row>
        <row r="2618">
          <cell r="A2618" t="str">
            <v>E36064</v>
          </cell>
          <cell r="S2618">
            <v>95574.46</v>
          </cell>
          <cell r="W2618" t="str">
            <v>Yemi Philips</v>
          </cell>
        </row>
        <row r="2619">
          <cell r="A2619" t="str">
            <v>E36064</v>
          </cell>
          <cell r="S2619">
            <v>794.37</v>
          </cell>
          <cell r="W2619" t="str">
            <v>Yemi Philips</v>
          </cell>
        </row>
        <row r="2620">
          <cell r="A2620" t="str">
            <v>E36064</v>
          </cell>
          <cell r="S2620">
            <v>517364.42</v>
          </cell>
          <cell r="W2620" t="str">
            <v>Yemi Philips</v>
          </cell>
        </row>
        <row r="2621">
          <cell r="A2621" t="str">
            <v>E36064</v>
          </cell>
          <cell r="S2621">
            <v>50557.74</v>
          </cell>
          <cell r="W2621" t="str">
            <v>Yemi Philips</v>
          </cell>
        </row>
        <row r="2622">
          <cell r="A2622" t="str">
            <v>E36064</v>
          </cell>
          <cell r="S2622">
            <v>54396.32</v>
          </cell>
          <cell r="W2622" t="str">
            <v>Yemi Philips</v>
          </cell>
        </row>
        <row r="2623">
          <cell r="A2623" t="str">
            <v>E36064</v>
          </cell>
          <cell r="S2623">
            <v>0</v>
          </cell>
          <cell r="W2623" t="str">
            <v>Yemi Philips</v>
          </cell>
        </row>
        <row r="2624">
          <cell r="A2624" t="str">
            <v>E36064</v>
          </cell>
          <cell r="S2624">
            <v>0</v>
          </cell>
          <cell r="W2624" t="str">
            <v>Yemi Philips</v>
          </cell>
        </row>
        <row r="2625">
          <cell r="A2625" t="str">
            <v>E36064</v>
          </cell>
          <cell r="S2625">
            <v>0</v>
          </cell>
          <cell r="W2625" t="str">
            <v>Yemi Philips</v>
          </cell>
        </row>
        <row r="2626">
          <cell r="A2626" t="str">
            <v>E36064</v>
          </cell>
          <cell r="S2626">
            <v>0</v>
          </cell>
          <cell r="W2626" t="str">
            <v>Yemi Philips</v>
          </cell>
        </row>
        <row r="2627">
          <cell r="A2627" t="str">
            <v>E36064</v>
          </cell>
          <cell r="S2627">
            <v>0</v>
          </cell>
          <cell r="W2627" t="str">
            <v>Yemi Philips</v>
          </cell>
        </row>
        <row r="2628">
          <cell r="A2628" t="str">
            <v>E36064</v>
          </cell>
          <cell r="S2628">
            <v>0</v>
          </cell>
          <cell r="W2628" t="str">
            <v>Yemi Philips</v>
          </cell>
        </row>
        <row r="2629">
          <cell r="A2629" t="str">
            <v>E36064</v>
          </cell>
          <cell r="S2629">
            <v>0</v>
          </cell>
          <cell r="W2629" t="str">
            <v>Yemi Philips</v>
          </cell>
        </row>
        <row r="2630">
          <cell r="A2630" t="str">
            <v>E36064</v>
          </cell>
          <cell r="S2630">
            <v>5055.1899999999996</v>
          </cell>
          <cell r="W2630" t="str">
            <v>Yemi Philips</v>
          </cell>
        </row>
        <row r="2631">
          <cell r="A2631" t="str">
            <v>E36064</v>
          </cell>
          <cell r="S2631">
            <v>4130.43</v>
          </cell>
          <cell r="W2631" t="str">
            <v>Yemi Philips</v>
          </cell>
        </row>
        <row r="2632">
          <cell r="A2632" t="str">
            <v>E36064</v>
          </cell>
          <cell r="S2632">
            <v>3363.36</v>
          </cell>
          <cell r="W2632" t="str">
            <v>Yemi Philips</v>
          </cell>
        </row>
        <row r="2633">
          <cell r="A2633" t="str">
            <v>E36064</v>
          </cell>
          <cell r="S2633">
            <v>3493.11</v>
          </cell>
          <cell r="W2633" t="str">
            <v>Yemi Philips</v>
          </cell>
        </row>
        <row r="2634">
          <cell r="A2634" t="str">
            <v>E36064</v>
          </cell>
          <cell r="S2634">
            <v>5968.33</v>
          </cell>
          <cell r="W2634" t="str">
            <v>Yemi Philips</v>
          </cell>
        </row>
        <row r="2635">
          <cell r="A2635" t="str">
            <v>E36064</v>
          </cell>
          <cell r="S2635">
            <v>6461.92</v>
          </cell>
          <cell r="W2635" t="str">
            <v>Yemi Philips</v>
          </cell>
        </row>
        <row r="2636">
          <cell r="A2636" t="str">
            <v>E36064</v>
          </cell>
          <cell r="S2636">
            <v>8426.33</v>
          </cell>
          <cell r="W2636" t="str">
            <v>Yemi Philips</v>
          </cell>
        </row>
        <row r="2637">
          <cell r="A2637" t="str">
            <v>E36064</v>
          </cell>
          <cell r="S2637">
            <v>9392.89</v>
          </cell>
          <cell r="W2637" t="str">
            <v>Yemi Philips</v>
          </cell>
        </row>
        <row r="2638">
          <cell r="A2638" t="str">
            <v>E36064</v>
          </cell>
          <cell r="S2638">
            <v>3173.08</v>
          </cell>
          <cell r="W2638" t="str">
            <v>Yemi Philips</v>
          </cell>
        </row>
        <row r="2639">
          <cell r="A2639" t="str">
            <v>E36064</v>
          </cell>
          <cell r="S2639">
            <v>1166.8399999999999</v>
          </cell>
          <cell r="W2639" t="str">
            <v>Yemi Philips</v>
          </cell>
        </row>
        <row r="2640">
          <cell r="A2640" t="str">
            <v>E36064</v>
          </cell>
          <cell r="S2640">
            <v>1992.84</v>
          </cell>
          <cell r="W2640" t="str">
            <v>Yemi Philips</v>
          </cell>
        </row>
        <row r="2641">
          <cell r="A2641" t="str">
            <v>E36064</v>
          </cell>
          <cell r="S2641">
            <v>5763.91</v>
          </cell>
          <cell r="W2641" t="str">
            <v>Yemi Philips</v>
          </cell>
        </row>
        <row r="2642">
          <cell r="A2642" t="str">
            <v>E36064</v>
          </cell>
          <cell r="S2642">
            <v>5589.25</v>
          </cell>
          <cell r="W2642" t="str">
            <v>Yemi Philips</v>
          </cell>
        </row>
        <row r="2643">
          <cell r="A2643" t="str">
            <v>E36064</v>
          </cell>
          <cell r="S2643">
            <v>14222.83</v>
          </cell>
          <cell r="W2643" t="str">
            <v>Yemi Philips</v>
          </cell>
        </row>
        <row r="2644">
          <cell r="A2644" t="str">
            <v>E36064</v>
          </cell>
          <cell r="S2644">
            <v>851.53</v>
          </cell>
          <cell r="W2644" t="str">
            <v>Yemi Philips</v>
          </cell>
        </row>
        <row r="2645">
          <cell r="A2645" t="str">
            <v>E36064</v>
          </cell>
          <cell r="S2645">
            <v>797.58</v>
          </cell>
          <cell r="W2645" t="str">
            <v>Yemi Philips</v>
          </cell>
        </row>
        <row r="2646">
          <cell r="A2646" t="str">
            <v>E36064</v>
          </cell>
          <cell r="S2646">
            <v>564.54999999999995</v>
          </cell>
          <cell r="W2646" t="str">
            <v>Yemi Philips</v>
          </cell>
        </row>
        <row r="2647">
          <cell r="A2647" t="str">
            <v>E36064</v>
          </cell>
          <cell r="S2647">
            <v>960.31</v>
          </cell>
          <cell r="W2647" t="str">
            <v>Yemi Philips</v>
          </cell>
        </row>
        <row r="2648">
          <cell r="A2648" t="str">
            <v>E36064</v>
          </cell>
          <cell r="S2648">
            <v>799.47</v>
          </cell>
          <cell r="W2648" t="str">
            <v>Yemi Philips</v>
          </cell>
        </row>
        <row r="2649">
          <cell r="A2649" t="str">
            <v>E36064</v>
          </cell>
          <cell r="S2649">
            <v>499.17</v>
          </cell>
          <cell r="W2649" t="str">
            <v>Yemi Philips</v>
          </cell>
        </row>
        <row r="2650">
          <cell r="A2650" t="str">
            <v>E36064</v>
          </cell>
          <cell r="S2650">
            <v>203.07</v>
          </cell>
          <cell r="W2650" t="str">
            <v>Yemi Philips</v>
          </cell>
        </row>
        <row r="2651">
          <cell r="A2651" t="str">
            <v>E36064</v>
          </cell>
          <cell r="S2651">
            <v>4633.32</v>
          </cell>
          <cell r="W2651" t="str">
            <v>Yemi Philips</v>
          </cell>
        </row>
        <row r="2652">
          <cell r="A2652" t="str">
            <v>E36064</v>
          </cell>
          <cell r="S2652">
            <v>2836.06</v>
          </cell>
          <cell r="W2652" t="str">
            <v>Yemi Philips</v>
          </cell>
        </row>
        <row r="2653">
          <cell r="A2653" t="str">
            <v>E36064</v>
          </cell>
          <cell r="S2653">
            <v>1586.21</v>
          </cell>
          <cell r="W2653" t="str">
            <v>Yemi Philips</v>
          </cell>
        </row>
        <row r="2654">
          <cell r="A2654" t="str">
            <v>E36064</v>
          </cell>
          <cell r="S2654">
            <v>1006.2</v>
          </cell>
          <cell r="W2654" t="str">
            <v>Yemi Philips</v>
          </cell>
        </row>
        <row r="2655">
          <cell r="A2655" t="str">
            <v>E36064</v>
          </cell>
          <cell r="S2655">
            <v>2227.13</v>
          </cell>
          <cell r="W2655" t="str">
            <v>Yemi Philips</v>
          </cell>
        </row>
        <row r="2656">
          <cell r="A2656" t="str">
            <v>E36064</v>
          </cell>
          <cell r="S2656">
            <v>1066.57</v>
          </cell>
          <cell r="W2656" t="str">
            <v>Yemi Philips</v>
          </cell>
        </row>
        <row r="2657">
          <cell r="A2657" t="str">
            <v>E36064</v>
          </cell>
          <cell r="S2657">
            <v>575.11</v>
          </cell>
          <cell r="W2657" t="str">
            <v>Yemi Philips</v>
          </cell>
        </row>
        <row r="2658">
          <cell r="A2658" t="str">
            <v>E36064</v>
          </cell>
          <cell r="S2658">
            <v>351.09</v>
          </cell>
          <cell r="W2658" t="str">
            <v>Yemi Philips</v>
          </cell>
        </row>
        <row r="2659">
          <cell r="A2659" t="str">
            <v>E36064</v>
          </cell>
          <cell r="S2659">
            <v>148.46</v>
          </cell>
          <cell r="W2659" t="str">
            <v>Yemi Philips</v>
          </cell>
        </row>
        <row r="2660">
          <cell r="A2660" t="str">
            <v>E36064</v>
          </cell>
          <cell r="S2660">
            <v>128.51</v>
          </cell>
          <cell r="W2660" t="str">
            <v>Yemi Philips</v>
          </cell>
        </row>
        <row r="2661">
          <cell r="A2661" t="str">
            <v>E36064</v>
          </cell>
          <cell r="S2661">
            <v>884.51</v>
          </cell>
          <cell r="W2661" t="str">
            <v>Yemi Philips</v>
          </cell>
        </row>
        <row r="2662">
          <cell r="A2662" t="str">
            <v>E36064</v>
          </cell>
          <cell r="S2662">
            <v>1521.92</v>
          </cell>
          <cell r="W2662" t="str">
            <v>Yemi Philips</v>
          </cell>
        </row>
        <row r="2663">
          <cell r="A2663" t="str">
            <v>E36064</v>
          </cell>
          <cell r="S2663">
            <v>126.55</v>
          </cell>
          <cell r="W2663" t="str">
            <v>Yemi Philips</v>
          </cell>
        </row>
        <row r="2664">
          <cell r="A2664" t="str">
            <v>E36064</v>
          </cell>
          <cell r="S2664">
            <v>274.2</v>
          </cell>
          <cell r="W2664" t="str">
            <v>Yemi Philips</v>
          </cell>
        </row>
        <row r="2665">
          <cell r="A2665" t="str">
            <v>E36064</v>
          </cell>
          <cell r="S2665">
            <v>10242.36</v>
          </cell>
          <cell r="W2665" t="str">
            <v>Yemi Philips</v>
          </cell>
        </row>
        <row r="2666">
          <cell r="A2666" t="str">
            <v>E36064</v>
          </cell>
          <cell r="S2666">
            <v>1263.1400000000001</v>
          </cell>
          <cell r="W2666" t="str">
            <v>Yemi Philips</v>
          </cell>
        </row>
        <row r="2667">
          <cell r="A2667" t="str">
            <v>E36064</v>
          </cell>
          <cell r="S2667">
            <v>55.21</v>
          </cell>
          <cell r="W2667" t="str">
            <v>Yemi Philips</v>
          </cell>
        </row>
        <row r="2668">
          <cell r="A2668" t="str">
            <v>E36064</v>
          </cell>
          <cell r="S2668">
            <v>1163.74</v>
          </cell>
          <cell r="W2668" t="str">
            <v>Yemi Philips</v>
          </cell>
        </row>
        <row r="2669">
          <cell r="A2669" t="str">
            <v>E36064</v>
          </cell>
          <cell r="S2669">
            <v>4073.83</v>
          </cell>
          <cell r="W2669" t="str">
            <v>Yemi Philips</v>
          </cell>
        </row>
        <row r="2670">
          <cell r="A2670" t="str">
            <v>E36064</v>
          </cell>
          <cell r="S2670">
            <v>3021.66</v>
          </cell>
          <cell r="W2670" t="str">
            <v>Yemi Philips</v>
          </cell>
        </row>
        <row r="2671">
          <cell r="A2671" t="str">
            <v>E36064</v>
          </cell>
          <cell r="S2671">
            <v>1160.56</v>
          </cell>
          <cell r="W2671" t="str">
            <v>Yemi Philips</v>
          </cell>
        </row>
        <row r="2672">
          <cell r="A2672" t="str">
            <v>E36064</v>
          </cell>
          <cell r="S2672">
            <v>16537.98</v>
          </cell>
          <cell r="W2672" t="str">
            <v>Yemi Philips</v>
          </cell>
        </row>
        <row r="2673">
          <cell r="A2673" t="str">
            <v>E36064</v>
          </cell>
          <cell r="S2673">
            <v>7097.07</v>
          </cell>
          <cell r="W2673" t="str">
            <v>Yemi Philips</v>
          </cell>
        </row>
        <row r="2674">
          <cell r="A2674" t="str">
            <v>E36064</v>
          </cell>
          <cell r="S2674">
            <v>10395.31</v>
          </cell>
          <cell r="W2674" t="str">
            <v>Yemi Philips</v>
          </cell>
        </row>
        <row r="2675">
          <cell r="A2675" t="str">
            <v>E36064</v>
          </cell>
          <cell r="S2675">
            <v>11627.81</v>
          </cell>
          <cell r="W2675" t="str">
            <v>Yemi Philips</v>
          </cell>
        </row>
        <row r="2676">
          <cell r="A2676" t="str">
            <v>E36064</v>
          </cell>
          <cell r="S2676">
            <v>15233.69</v>
          </cell>
          <cell r="W2676" t="str">
            <v>Yemi Philips</v>
          </cell>
        </row>
        <row r="2677">
          <cell r="A2677" t="str">
            <v>E36064</v>
          </cell>
          <cell r="S2677">
            <v>17451.169999999998</v>
          </cell>
          <cell r="W2677" t="str">
            <v>Yemi Philips</v>
          </cell>
        </row>
        <row r="2678">
          <cell r="A2678" t="str">
            <v>E36064</v>
          </cell>
          <cell r="S2678">
            <v>7479.17</v>
          </cell>
          <cell r="W2678" t="str">
            <v>Yemi Philips</v>
          </cell>
        </row>
        <row r="2679">
          <cell r="A2679" t="str">
            <v>E36064</v>
          </cell>
          <cell r="S2679">
            <v>307.37</v>
          </cell>
          <cell r="W2679" t="str">
            <v>Yemi Philips</v>
          </cell>
        </row>
        <row r="2680">
          <cell r="A2680" t="str">
            <v>E36064</v>
          </cell>
          <cell r="S2680">
            <v>36568.47</v>
          </cell>
          <cell r="W2680" t="str">
            <v>Yemi Philips</v>
          </cell>
        </row>
        <row r="2681">
          <cell r="A2681" t="str">
            <v>E36064</v>
          </cell>
          <cell r="S2681">
            <v>27881.31</v>
          </cell>
          <cell r="W2681" t="str">
            <v>Yemi Philips</v>
          </cell>
        </row>
        <row r="2682">
          <cell r="A2682" t="str">
            <v>E36064</v>
          </cell>
          <cell r="S2682">
            <v>17649.3</v>
          </cell>
          <cell r="W2682" t="str">
            <v>Yemi Philips</v>
          </cell>
        </row>
        <row r="2683">
          <cell r="A2683" t="str">
            <v>E36064</v>
          </cell>
          <cell r="S2683">
            <v>27482.6</v>
          </cell>
          <cell r="W2683" t="str">
            <v>Yemi Philips</v>
          </cell>
        </row>
        <row r="2684">
          <cell r="A2684" t="str">
            <v>E36064</v>
          </cell>
          <cell r="S2684">
            <v>38939.47</v>
          </cell>
          <cell r="W2684" t="str">
            <v>Yemi Philips</v>
          </cell>
        </row>
        <row r="2685">
          <cell r="A2685" t="str">
            <v>E36064</v>
          </cell>
          <cell r="S2685">
            <v>22263.27</v>
          </cell>
          <cell r="W2685" t="str">
            <v>Yemi Philips</v>
          </cell>
        </row>
        <row r="2686">
          <cell r="A2686" t="str">
            <v>E36064</v>
          </cell>
          <cell r="S2686">
            <v>29265.57</v>
          </cell>
          <cell r="W2686" t="str">
            <v>Yemi Philips</v>
          </cell>
        </row>
        <row r="2687">
          <cell r="A2687" t="str">
            <v>E36064</v>
          </cell>
          <cell r="S2687">
            <v>4007.13</v>
          </cell>
          <cell r="W2687" t="str">
            <v>Yemi Philips</v>
          </cell>
        </row>
        <row r="2688">
          <cell r="A2688" t="str">
            <v>E36064</v>
          </cell>
          <cell r="S2688">
            <v>2865.04</v>
          </cell>
          <cell r="W2688" t="str">
            <v>Yemi Philips</v>
          </cell>
        </row>
        <row r="2689">
          <cell r="A2689" t="str">
            <v>E36064</v>
          </cell>
          <cell r="S2689">
            <v>4829.95</v>
          </cell>
          <cell r="W2689" t="str">
            <v>Yemi Philips</v>
          </cell>
        </row>
        <row r="2690">
          <cell r="A2690" t="str">
            <v>E36064</v>
          </cell>
          <cell r="S2690">
            <v>5197.03</v>
          </cell>
          <cell r="W2690" t="str">
            <v>Yemi Philips</v>
          </cell>
        </row>
        <row r="2691">
          <cell r="A2691" t="str">
            <v>E36064</v>
          </cell>
          <cell r="S2691">
            <v>3752.72</v>
          </cell>
          <cell r="W2691" t="str">
            <v>Yemi Philips</v>
          </cell>
        </row>
        <row r="2692">
          <cell r="A2692" t="str">
            <v>E36064</v>
          </cell>
          <cell r="S2692">
            <v>3852.6</v>
          </cell>
          <cell r="W2692" t="str">
            <v>Yemi Philips</v>
          </cell>
        </row>
        <row r="2693">
          <cell r="A2693" t="str">
            <v>E36064</v>
          </cell>
          <cell r="S2693">
            <v>2567.1799999999998</v>
          </cell>
          <cell r="W2693" t="str">
            <v>Yemi Philips</v>
          </cell>
        </row>
        <row r="2694">
          <cell r="A2694" t="str">
            <v>E36064</v>
          </cell>
          <cell r="S2694">
            <v>7403.64</v>
          </cell>
          <cell r="W2694" t="str">
            <v>Yemi Philips</v>
          </cell>
        </row>
        <row r="2695">
          <cell r="A2695" t="str">
            <v>E36064</v>
          </cell>
          <cell r="S2695">
            <v>8797.16</v>
          </cell>
          <cell r="W2695" t="str">
            <v>Yemi Philips</v>
          </cell>
        </row>
        <row r="2696">
          <cell r="A2696" t="str">
            <v>E36064</v>
          </cell>
          <cell r="S2696">
            <v>6578.27</v>
          </cell>
          <cell r="W2696" t="str">
            <v>Yemi Philips</v>
          </cell>
        </row>
        <row r="2697">
          <cell r="A2697" t="str">
            <v>E36064</v>
          </cell>
          <cell r="S2697">
            <v>10711.03</v>
          </cell>
          <cell r="W2697" t="str">
            <v>Yemi Philips</v>
          </cell>
        </row>
        <row r="2698">
          <cell r="A2698" t="str">
            <v>E36064</v>
          </cell>
          <cell r="S2698">
            <v>6687.45</v>
          </cell>
          <cell r="W2698" t="str">
            <v>Yemi Philips</v>
          </cell>
        </row>
        <row r="2699">
          <cell r="A2699" t="str">
            <v>E36064</v>
          </cell>
          <cell r="S2699">
            <v>4777</v>
          </cell>
          <cell r="W2699" t="str">
            <v>Yemi Philips</v>
          </cell>
        </row>
        <row r="2700">
          <cell r="A2700" t="str">
            <v>E36064</v>
          </cell>
          <cell r="S2700">
            <v>11234.83</v>
          </cell>
          <cell r="W2700" t="str">
            <v>Yemi Philips</v>
          </cell>
        </row>
        <row r="2701">
          <cell r="A2701" t="str">
            <v>E36064</v>
          </cell>
          <cell r="S2701">
            <v>6634.88</v>
          </cell>
          <cell r="W2701" t="str">
            <v>Yemi Philips</v>
          </cell>
        </row>
        <row r="2702">
          <cell r="A2702" t="str">
            <v>E36064</v>
          </cell>
          <cell r="S2702">
            <v>5739.02</v>
          </cell>
          <cell r="W2702" t="str">
            <v>Yemi Philips</v>
          </cell>
        </row>
        <row r="2703">
          <cell r="A2703" t="str">
            <v>E36064</v>
          </cell>
          <cell r="S2703">
            <v>4854.7700000000004</v>
          </cell>
          <cell r="W2703" t="str">
            <v>Yemi Philips</v>
          </cell>
        </row>
        <row r="2704">
          <cell r="A2704" t="str">
            <v>E36064</v>
          </cell>
          <cell r="S2704">
            <v>6237.79</v>
          </cell>
          <cell r="W2704" t="str">
            <v>Yemi Philips</v>
          </cell>
        </row>
        <row r="2705">
          <cell r="A2705" t="str">
            <v>E36064</v>
          </cell>
          <cell r="S2705">
            <v>7857.1</v>
          </cell>
          <cell r="W2705" t="str">
            <v>Yemi Philips</v>
          </cell>
        </row>
        <row r="2706">
          <cell r="A2706" t="str">
            <v>E36064</v>
          </cell>
          <cell r="S2706">
            <v>10639.67</v>
          </cell>
          <cell r="W2706" t="str">
            <v>Yemi Philips</v>
          </cell>
        </row>
        <row r="2707">
          <cell r="A2707" t="str">
            <v>E36064</v>
          </cell>
          <cell r="S2707">
            <v>7762.31</v>
          </cell>
          <cell r="W2707" t="str">
            <v>Yemi Philips</v>
          </cell>
        </row>
        <row r="2708">
          <cell r="A2708" t="str">
            <v>E36064</v>
          </cell>
          <cell r="S2708">
            <v>8107.52</v>
          </cell>
          <cell r="W2708" t="str">
            <v>Yemi Philips</v>
          </cell>
        </row>
        <row r="2709">
          <cell r="A2709" t="str">
            <v>E36064</v>
          </cell>
          <cell r="S2709">
            <v>10982.58</v>
          </cell>
          <cell r="W2709" t="str">
            <v>Yemi Philips</v>
          </cell>
        </row>
        <row r="2710">
          <cell r="A2710" t="str">
            <v>E36064</v>
          </cell>
          <cell r="S2710">
            <v>8137.93</v>
          </cell>
          <cell r="W2710" t="str">
            <v>Yemi Philips</v>
          </cell>
        </row>
        <row r="2711">
          <cell r="A2711" t="str">
            <v>E36064</v>
          </cell>
          <cell r="S2711">
            <v>8496.57</v>
          </cell>
          <cell r="W2711" t="str">
            <v>Yemi Philips</v>
          </cell>
        </row>
        <row r="2712">
          <cell r="A2712" t="str">
            <v>E36064</v>
          </cell>
          <cell r="S2712">
            <v>12503.36</v>
          </cell>
          <cell r="W2712" t="str">
            <v>Yemi Philips</v>
          </cell>
        </row>
        <row r="2713">
          <cell r="A2713" t="str">
            <v>E36064</v>
          </cell>
          <cell r="S2713">
            <v>13675.86</v>
          </cell>
          <cell r="W2713" t="str">
            <v>Yemi Philips</v>
          </cell>
        </row>
        <row r="2714">
          <cell r="A2714" t="str">
            <v>E36064</v>
          </cell>
          <cell r="S2714">
            <v>13976.32</v>
          </cell>
          <cell r="W2714" t="str">
            <v>Yemi Philips</v>
          </cell>
        </row>
        <row r="2715">
          <cell r="A2715" t="str">
            <v>E36064</v>
          </cell>
          <cell r="S2715">
            <v>1480</v>
          </cell>
          <cell r="W2715" t="str">
            <v>Yemi Philips</v>
          </cell>
        </row>
        <row r="2716">
          <cell r="A2716" t="str">
            <v>E36064</v>
          </cell>
          <cell r="S2716">
            <v>7.29</v>
          </cell>
          <cell r="W2716" t="str">
            <v>Yemi Philips</v>
          </cell>
        </row>
        <row r="2717">
          <cell r="A2717" t="str">
            <v>E36064</v>
          </cell>
          <cell r="S2717">
            <v>345.56</v>
          </cell>
          <cell r="W2717" t="str">
            <v>Yemi Philips</v>
          </cell>
        </row>
        <row r="2718">
          <cell r="A2718" t="str">
            <v>E36064</v>
          </cell>
          <cell r="S2718">
            <v>129</v>
          </cell>
          <cell r="W2718" t="str">
            <v>Yemi Philips</v>
          </cell>
        </row>
        <row r="2719">
          <cell r="A2719" t="str">
            <v>E36064</v>
          </cell>
          <cell r="S2719">
            <v>3454.12</v>
          </cell>
          <cell r="W2719" t="str">
            <v>Yemi Philips</v>
          </cell>
        </row>
        <row r="2720">
          <cell r="A2720" t="str">
            <v>E36064</v>
          </cell>
          <cell r="S2720">
            <v>10</v>
          </cell>
          <cell r="W2720" t="str">
            <v>Yemi Philips</v>
          </cell>
        </row>
        <row r="2721">
          <cell r="A2721" t="str">
            <v>E36064</v>
          </cell>
          <cell r="S2721">
            <v>0</v>
          </cell>
          <cell r="W2721" t="str">
            <v>Yemi Philips</v>
          </cell>
        </row>
        <row r="2722">
          <cell r="A2722" t="str">
            <v>E36064</v>
          </cell>
          <cell r="S2722">
            <v>0</v>
          </cell>
          <cell r="W2722" t="str">
            <v>Yemi Philips</v>
          </cell>
        </row>
        <row r="2723">
          <cell r="A2723" t="str">
            <v>E36064</v>
          </cell>
          <cell r="S2723">
            <v>4497.88</v>
          </cell>
          <cell r="W2723" t="str">
            <v>Yemi Philips</v>
          </cell>
        </row>
        <row r="2724">
          <cell r="A2724" t="str">
            <v>E36064</v>
          </cell>
          <cell r="S2724">
            <v>3012.91</v>
          </cell>
          <cell r="W2724" t="str">
            <v>Yemi Philips</v>
          </cell>
        </row>
        <row r="2725">
          <cell r="A2725" t="str">
            <v>E36064</v>
          </cell>
          <cell r="S2725">
            <v>5312.93</v>
          </cell>
          <cell r="W2725" t="str">
            <v>Yemi Philips</v>
          </cell>
        </row>
        <row r="2726">
          <cell r="A2726" t="str">
            <v>E36064</v>
          </cell>
          <cell r="S2726">
            <v>846.6</v>
          </cell>
          <cell r="W2726" t="str">
            <v>Yemi Philips</v>
          </cell>
        </row>
        <row r="2727">
          <cell r="A2727" t="str">
            <v>E36065</v>
          </cell>
          <cell r="S2727">
            <v>71945.899999999994</v>
          </cell>
          <cell r="W2727" t="str">
            <v>Mark Jetten</v>
          </cell>
        </row>
        <row r="2728">
          <cell r="A2728" t="str">
            <v>E36065</v>
          </cell>
          <cell r="S2728">
            <v>808.59</v>
          </cell>
          <cell r="W2728" t="str">
            <v>Mark Jetten</v>
          </cell>
        </row>
        <row r="2729">
          <cell r="A2729" t="str">
            <v>E36065</v>
          </cell>
          <cell r="S2729">
            <v>4195.58</v>
          </cell>
          <cell r="W2729" t="str">
            <v>Mark Jetten</v>
          </cell>
        </row>
        <row r="2730">
          <cell r="A2730" t="str">
            <v>E36065</v>
          </cell>
          <cell r="S2730">
            <v>308800.37</v>
          </cell>
          <cell r="W2730" t="str">
            <v>Mark Jetten</v>
          </cell>
        </row>
        <row r="2731">
          <cell r="A2731" t="str">
            <v>E36065</v>
          </cell>
          <cell r="S2731">
            <v>2088.52</v>
          </cell>
          <cell r="W2731" t="str">
            <v>Mark Jetten</v>
          </cell>
        </row>
        <row r="2732">
          <cell r="A2732" t="str">
            <v>E36065</v>
          </cell>
          <cell r="S2732">
            <v>0</v>
          </cell>
          <cell r="W2732" t="str">
            <v>Mark Jetten</v>
          </cell>
        </row>
        <row r="2733">
          <cell r="A2733" t="str">
            <v>E36065</v>
          </cell>
          <cell r="S2733">
            <v>33009.879999999997</v>
          </cell>
          <cell r="W2733" t="str">
            <v>Mark Jetten</v>
          </cell>
        </row>
        <row r="2734">
          <cell r="A2734" t="str">
            <v>E36065</v>
          </cell>
          <cell r="S2734">
            <v>747.02</v>
          </cell>
          <cell r="W2734" t="str">
            <v>Mark Jetten</v>
          </cell>
        </row>
        <row r="2735">
          <cell r="A2735" t="str">
            <v>E36065</v>
          </cell>
          <cell r="S2735">
            <v>194.07</v>
          </cell>
          <cell r="W2735" t="str">
            <v>Mark Jetten</v>
          </cell>
        </row>
        <row r="2736">
          <cell r="A2736" t="str">
            <v>E36065</v>
          </cell>
          <cell r="S2736">
            <v>43500.639999999999</v>
          </cell>
          <cell r="W2736" t="str">
            <v>Mark Jetten</v>
          </cell>
        </row>
        <row r="2737">
          <cell r="A2737" t="str">
            <v>E36065</v>
          </cell>
          <cell r="S2737">
            <v>3567.42</v>
          </cell>
          <cell r="W2737" t="str">
            <v>Mark Jetten</v>
          </cell>
        </row>
        <row r="2738">
          <cell r="A2738" t="str">
            <v>E36065</v>
          </cell>
          <cell r="S2738">
            <v>-892</v>
          </cell>
          <cell r="W2738" t="str">
            <v>Mark Jetten</v>
          </cell>
        </row>
        <row r="2739">
          <cell r="A2739" t="str">
            <v>E36065</v>
          </cell>
          <cell r="S2739">
            <v>12456.45</v>
          </cell>
          <cell r="W2739" t="str">
            <v>Mark Jetten</v>
          </cell>
        </row>
        <row r="2740">
          <cell r="A2740" t="str">
            <v>E36065</v>
          </cell>
          <cell r="S2740">
            <v>94.89</v>
          </cell>
          <cell r="W2740" t="str">
            <v>Mark Jetten</v>
          </cell>
        </row>
        <row r="2741">
          <cell r="A2741" t="str">
            <v>E36065</v>
          </cell>
          <cell r="S2741">
            <v>955.46</v>
          </cell>
          <cell r="W2741" t="str">
            <v>Mark Jetten</v>
          </cell>
        </row>
        <row r="2742">
          <cell r="A2742" t="str">
            <v>E36070</v>
          </cell>
          <cell r="S2742">
            <v>39522.92</v>
          </cell>
          <cell r="W2742" t="str">
            <v>Mark Jetten</v>
          </cell>
        </row>
        <row r="2743">
          <cell r="A2743" t="str">
            <v>E36070</v>
          </cell>
          <cell r="S2743">
            <v>1759.94</v>
          </cell>
          <cell r="W2743" t="str">
            <v>Mark Jetten</v>
          </cell>
        </row>
        <row r="2744">
          <cell r="A2744" t="str">
            <v>E36070</v>
          </cell>
          <cell r="S2744">
            <v>-168.68</v>
          </cell>
          <cell r="W2744" t="str">
            <v>Mark Jetten</v>
          </cell>
        </row>
        <row r="2745">
          <cell r="A2745" t="str">
            <v>E36070</v>
          </cell>
          <cell r="S2745">
            <v>225114.11</v>
          </cell>
          <cell r="W2745" t="str">
            <v>Mark Jetten</v>
          </cell>
        </row>
        <row r="2746">
          <cell r="A2746" t="str">
            <v>E36070</v>
          </cell>
          <cell r="S2746">
            <v>3789.45</v>
          </cell>
          <cell r="W2746" t="str">
            <v>Mark Jetten</v>
          </cell>
        </row>
        <row r="2747">
          <cell r="A2747" t="str">
            <v>E36070</v>
          </cell>
          <cell r="S2747">
            <v>16320.05</v>
          </cell>
          <cell r="W2747" t="str">
            <v>Mark Jetten</v>
          </cell>
        </row>
        <row r="2748">
          <cell r="A2748" t="str">
            <v>E36070</v>
          </cell>
          <cell r="S2748">
            <v>-97.57</v>
          </cell>
          <cell r="W2748" t="str">
            <v>Mark Jetten</v>
          </cell>
        </row>
        <row r="2749">
          <cell r="A2749" t="str">
            <v>E36070</v>
          </cell>
          <cell r="S2749">
            <v>11218.88</v>
          </cell>
          <cell r="W2749" t="str">
            <v>Mark Jetten</v>
          </cell>
        </row>
        <row r="2750">
          <cell r="A2750" t="str">
            <v>E36070</v>
          </cell>
          <cell r="S2750">
            <v>608.92999999999995</v>
          </cell>
          <cell r="W2750" t="str">
            <v>Mark Jetten</v>
          </cell>
        </row>
        <row r="2751">
          <cell r="A2751" t="str">
            <v>E36070</v>
          </cell>
          <cell r="S2751">
            <v>557.63</v>
          </cell>
          <cell r="W2751" t="str">
            <v>Mark Jetten</v>
          </cell>
        </row>
        <row r="2752">
          <cell r="A2752" t="str">
            <v>E36070</v>
          </cell>
          <cell r="S2752">
            <v>7279.14</v>
          </cell>
          <cell r="W2752" t="str">
            <v>Mark Jetten</v>
          </cell>
        </row>
        <row r="2753">
          <cell r="A2753" t="str">
            <v>E36070</v>
          </cell>
          <cell r="S2753">
            <v>284.29000000000002</v>
          </cell>
          <cell r="W2753" t="str">
            <v>Mark Jetten</v>
          </cell>
        </row>
        <row r="2754">
          <cell r="A2754" t="str">
            <v>E36070</v>
          </cell>
          <cell r="S2754">
            <v>-1447.03</v>
          </cell>
          <cell r="W2754" t="str">
            <v>Mark Jetten</v>
          </cell>
        </row>
        <row r="2755">
          <cell r="A2755" t="str">
            <v>E36070</v>
          </cell>
          <cell r="S2755">
            <v>8257.23</v>
          </cell>
          <cell r="W2755" t="str">
            <v>Mark Jetten</v>
          </cell>
        </row>
        <row r="2756">
          <cell r="A2756" t="str">
            <v>E36070</v>
          </cell>
          <cell r="S2756">
            <v>24.44</v>
          </cell>
          <cell r="W2756" t="str">
            <v>Mark Jetten</v>
          </cell>
        </row>
        <row r="2757">
          <cell r="A2757" t="str">
            <v>E36070</v>
          </cell>
          <cell r="S2757">
            <v>242.12</v>
          </cell>
          <cell r="W2757" t="str">
            <v>Mark Jetten</v>
          </cell>
        </row>
        <row r="2758">
          <cell r="A2758" t="str">
            <v>E36070</v>
          </cell>
          <cell r="S2758">
            <v>31.2</v>
          </cell>
          <cell r="W2758" t="str">
            <v>Mark Jetten</v>
          </cell>
        </row>
        <row r="2759">
          <cell r="A2759" t="str">
            <v>E36070</v>
          </cell>
          <cell r="S2759">
            <v>1673.5</v>
          </cell>
          <cell r="W2759" t="str">
            <v>Mark Jetten</v>
          </cell>
        </row>
        <row r="2760">
          <cell r="A2760" t="str">
            <v>E36075</v>
          </cell>
          <cell r="S2760">
            <v>80557.33</v>
          </cell>
          <cell r="W2760" t="str">
            <v>Yemi Philips</v>
          </cell>
        </row>
        <row r="2761">
          <cell r="A2761" t="str">
            <v>E36075</v>
          </cell>
          <cell r="S2761">
            <v>-5959.72</v>
          </cell>
          <cell r="W2761" t="str">
            <v>Yemi Philips</v>
          </cell>
        </row>
        <row r="2762">
          <cell r="A2762" t="str">
            <v>E36075</v>
          </cell>
          <cell r="S2762">
            <v>4267.08</v>
          </cell>
          <cell r="W2762" t="str">
            <v>Yemi Philips</v>
          </cell>
        </row>
        <row r="2763">
          <cell r="A2763" t="str">
            <v>E36075</v>
          </cell>
          <cell r="S2763">
            <v>365844.89</v>
          </cell>
          <cell r="W2763" t="str">
            <v>Yemi Philips</v>
          </cell>
        </row>
        <row r="2764">
          <cell r="A2764" t="str">
            <v>E36075</v>
          </cell>
          <cell r="S2764">
            <v>-1564.86</v>
          </cell>
          <cell r="W2764" t="str">
            <v>Yemi Philips</v>
          </cell>
        </row>
        <row r="2765">
          <cell r="A2765" t="str">
            <v>E36075</v>
          </cell>
          <cell r="S2765">
            <v>8708.0400000000009</v>
          </cell>
          <cell r="W2765" t="str">
            <v>Yemi Philips</v>
          </cell>
        </row>
        <row r="2766">
          <cell r="A2766" t="str">
            <v>E36075</v>
          </cell>
          <cell r="S2766">
            <v>17094.28</v>
          </cell>
          <cell r="W2766" t="str">
            <v>Yemi Philips</v>
          </cell>
        </row>
        <row r="2767">
          <cell r="A2767" t="str">
            <v>E36075</v>
          </cell>
          <cell r="S2767">
            <v>758.8</v>
          </cell>
          <cell r="W2767" t="str">
            <v>Yemi Philips</v>
          </cell>
        </row>
        <row r="2768">
          <cell r="A2768" t="str">
            <v>E36075</v>
          </cell>
          <cell r="S2768">
            <v>1066.6500000000001</v>
          </cell>
          <cell r="W2768" t="str">
            <v>Yemi Philips</v>
          </cell>
        </row>
        <row r="2769">
          <cell r="A2769" t="str">
            <v>E36075</v>
          </cell>
          <cell r="S2769">
            <v>30871.1</v>
          </cell>
          <cell r="W2769" t="str">
            <v>Yemi Philips</v>
          </cell>
        </row>
        <row r="2770">
          <cell r="A2770" t="str">
            <v>E36075</v>
          </cell>
          <cell r="S2770">
            <v>-2115.59</v>
          </cell>
          <cell r="W2770" t="str">
            <v>Yemi Philips</v>
          </cell>
        </row>
        <row r="2771">
          <cell r="A2771" t="str">
            <v>E36075</v>
          </cell>
          <cell r="S2771">
            <v>91.2</v>
          </cell>
          <cell r="W2771" t="str">
            <v>Yemi Philips</v>
          </cell>
        </row>
        <row r="2772">
          <cell r="A2772" t="str">
            <v>E36075</v>
          </cell>
          <cell r="S2772">
            <v>429.71</v>
          </cell>
          <cell r="W2772" t="str">
            <v>Yemi Philips</v>
          </cell>
        </row>
        <row r="2773">
          <cell r="A2773" t="str">
            <v>E36075</v>
          </cell>
          <cell r="S2773">
            <v>15097.11</v>
          </cell>
          <cell r="W2773" t="str">
            <v>Yemi Philips</v>
          </cell>
        </row>
        <row r="2774">
          <cell r="A2774" t="str">
            <v>E36075</v>
          </cell>
          <cell r="S2774">
            <v>-308.85000000000002</v>
          </cell>
          <cell r="W2774" t="str">
            <v>Yemi Philips</v>
          </cell>
        </row>
        <row r="2775">
          <cell r="A2775" t="str">
            <v>E36075</v>
          </cell>
          <cell r="S2775">
            <v>142.33000000000001</v>
          </cell>
          <cell r="W2775" t="str">
            <v>Yemi Philips</v>
          </cell>
        </row>
        <row r="2776">
          <cell r="A2776" t="str">
            <v>E36075</v>
          </cell>
          <cell r="S2776">
            <v>-165.49</v>
          </cell>
          <cell r="W2776" t="str">
            <v>Yemi Philips</v>
          </cell>
        </row>
        <row r="2777">
          <cell r="A2777" t="str">
            <v>E36075</v>
          </cell>
          <cell r="S2777">
            <v>-247.42</v>
          </cell>
          <cell r="W2777" t="str">
            <v>Yemi Philips</v>
          </cell>
        </row>
        <row r="2778">
          <cell r="A2778" t="str">
            <v>E36075</v>
          </cell>
          <cell r="S2778">
            <v>-38.119999999999997</v>
          </cell>
          <cell r="W2778" t="str">
            <v>Yemi Philips</v>
          </cell>
        </row>
        <row r="2779">
          <cell r="A2779" t="str">
            <v>E36075</v>
          </cell>
          <cell r="S2779">
            <v>550.16999999999996</v>
          </cell>
          <cell r="W2779" t="str">
            <v>Yemi Philips</v>
          </cell>
        </row>
        <row r="2780">
          <cell r="A2780" t="str">
            <v>E36075</v>
          </cell>
          <cell r="S2780">
            <v>89.6</v>
          </cell>
          <cell r="W2780" t="str">
            <v>Yemi Philips</v>
          </cell>
        </row>
        <row r="2781">
          <cell r="A2781" t="str">
            <v>E36075</v>
          </cell>
          <cell r="S2781">
            <v>0</v>
          </cell>
          <cell r="W2781" t="str">
            <v>Yemi Philips</v>
          </cell>
        </row>
        <row r="2782">
          <cell r="A2782" t="str">
            <v>E36075</v>
          </cell>
          <cell r="S2782">
            <v>0</v>
          </cell>
          <cell r="W2782" t="str">
            <v>Yemi Philips</v>
          </cell>
        </row>
        <row r="2783">
          <cell r="A2783" t="str">
            <v>E36080</v>
          </cell>
          <cell r="S2783">
            <v>29335.84</v>
          </cell>
          <cell r="W2783" t="str">
            <v>Mark Jetten</v>
          </cell>
        </row>
        <row r="2784">
          <cell r="A2784" t="str">
            <v>E36080</v>
          </cell>
          <cell r="S2784">
            <v>277.39</v>
          </cell>
          <cell r="W2784" t="str">
            <v>Mark Jetten</v>
          </cell>
        </row>
        <row r="2785">
          <cell r="A2785" t="str">
            <v>E36080</v>
          </cell>
          <cell r="S2785">
            <v>89.33</v>
          </cell>
          <cell r="W2785" t="str">
            <v>Mark Jetten</v>
          </cell>
        </row>
        <row r="2786">
          <cell r="A2786" t="str">
            <v>E36080</v>
          </cell>
          <cell r="S2786">
            <v>232261.51</v>
          </cell>
          <cell r="W2786" t="str">
            <v>Mark Jetten</v>
          </cell>
        </row>
        <row r="2787">
          <cell r="A2787" t="str">
            <v>E36080</v>
          </cell>
          <cell r="S2787">
            <v>3647.18</v>
          </cell>
          <cell r="W2787" t="str">
            <v>Mark Jetten</v>
          </cell>
        </row>
        <row r="2788">
          <cell r="A2788" t="str">
            <v>E36080</v>
          </cell>
          <cell r="S2788">
            <v>7578.23</v>
          </cell>
          <cell r="W2788" t="str">
            <v>Mark Jetten</v>
          </cell>
        </row>
        <row r="2789">
          <cell r="A2789" t="str">
            <v>E36080</v>
          </cell>
          <cell r="S2789">
            <v>13.6</v>
          </cell>
          <cell r="W2789" t="str">
            <v>Mark Jetten</v>
          </cell>
        </row>
        <row r="2790">
          <cell r="A2790" t="str">
            <v>E36080</v>
          </cell>
          <cell r="S2790">
            <v>1644.42</v>
          </cell>
          <cell r="W2790" t="str">
            <v>Mark Jetten</v>
          </cell>
        </row>
        <row r="2791">
          <cell r="A2791" t="str">
            <v>E36080</v>
          </cell>
          <cell r="S2791">
            <v>17460.830000000002</v>
          </cell>
          <cell r="W2791" t="str">
            <v>Mark Jetten</v>
          </cell>
        </row>
        <row r="2792">
          <cell r="A2792" t="str">
            <v>E36080</v>
          </cell>
          <cell r="S2792">
            <v>120</v>
          </cell>
          <cell r="W2792" t="str">
            <v>Mark Jetten</v>
          </cell>
        </row>
        <row r="2793">
          <cell r="A2793" t="str">
            <v>E36080</v>
          </cell>
          <cell r="S2793">
            <v>-453.31</v>
          </cell>
          <cell r="W2793" t="str">
            <v>Mark Jetten</v>
          </cell>
        </row>
        <row r="2794">
          <cell r="A2794" t="str">
            <v>E36080</v>
          </cell>
          <cell r="S2794">
            <v>9324.57</v>
          </cell>
          <cell r="W2794" t="str">
            <v>Mark Jetten</v>
          </cell>
        </row>
        <row r="2795">
          <cell r="A2795" t="str">
            <v>E36080</v>
          </cell>
          <cell r="S2795">
            <v>47.45</v>
          </cell>
          <cell r="W2795" t="str">
            <v>Mark Jetten</v>
          </cell>
        </row>
        <row r="2796">
          <cell r="A2796" t="str">
            <v>E36080</v>
          </cell>
          <cell r="S2796">
            <v>3810.15</v>
          </cell>
          <cell r="W2796" t="str">
            <v>Mark Jetten</v>
          </cell>
        </row>
        <row r="2797">
          <cell r="A2797" t="str">
            <v>E36080</v>
          </cell>
          <cell r="S2797">
            <v>-73.69</v>
          </cell>
          <cell r="W2797" t="str">
            <v>Mark Jetten</v>
          </cell>
        </row>
        <row r="2798">
          <cell r="A2798" t="str">
            <v>E36080</v>
          </cell>
          <cell r="S2798">
            <v>815.88</v>
          </cell>
          <cell r="W2798" t="str">
            <v>Mark Jetten</v>
          </cell>
        </row>
        <row r="2799">
          <cell r="A2799" t="str">
            <v>E36080</v>
          </cell>
          <cell r="S2799">
            <v>142.80000000000001</v>
          </cell>
          <cell r="W2799" t="str">
            <v>Mark Jetten</v>
          </cell>
        </row>
        <row r="2800">
          <cell r="A2800" t="str">
            <v>E36080</v>
          </cell>
          <cell r="S2800">
            <v>76</v>
          </cell>
          <cell r="W2800" t="str">
            <v>Mark Jetten</v>
          </cell>
        </row>
        <row r="2801">
          <cell r="A2801" t="str">
            <v>E36081</v>
          </cell>
          <cell r="S2801">
            <v>18124.04</v>
          </cell>
          <cell r="W2801" t="str">
            <v>Mark Jetten</v>
          </cell>
        </row>
        <row r="2802">
          <cell r="A2802" t="str">
            <v>E36081</v>
          </cell>
          <cell r="S2802">
            <v>353.53</v>
          </cell>
          <cell r="W2802" t="str">
            <v>Mark Jetten</v>
          </cell>
        </row>
        <row r="2803">
          <cell r="A2803" t="str">
            <v>E36081</v>
          </cell>
          <cell r="S2803">
            <v>2765.16</v>
          </cell>
          <cell r="W2803" t="str">
            <v>Mark Jetten</v>
          </cell>
        </row>
        <row r="2804">
          <cell r="A2804" t="str">
            <v>E36081</v>
          </cell>
          <cell r="S2804">
            <v>124471.16</v>
          </cell>
          <cell r="W2804" t="str">
            <v>Mark Jetten</v>
          </cell>
        </row>
        <row r="2805">
          <cell r="A2805" t="str">
            <v>E36081</v>
          </cell>
          <cell r="S2805">
            <v>-330</v>
          </cell>
          <cell r="W2805" t="str">
            <v>Mark Jetten</v>
          </cell>
        </row>
        <row r="2806">
          <cell r="A2806" t="str">
            <v>E36081</v>
          </cell>
          <cell r="S2806">
            <v>7578.29</v>
          </cell>
          <cell r="W2806" t="str">
            <v>Mark Jetten</v>
          </cell>
        </row>
        <row r="2807">
          <cell r="A2807" t="str">
            <v>E36081</v>
          </cell>
          <cell r="S2807">
            <v>692.37</v>
          </cell>
          <cell r="W2807" t="str">
            <v>Mark Jetten</v>
          </cell>
        </row>
        <row r="2808">
          <cell r="A2808" t="str">
            <v>E36081</v>
          </cell>
          <cell r="S2808">
            <v>14095.91</v>
          </cell>
          <cell r="W2808" t="str">
            <v>Mark Jetten</v>
          </cell>
        </row>
        <row r="2809">
          <cell r="A2809" t="str">
            <v>E36081</v>
          </cell>
          <cell r="S2809">
            <v>411.52</v>
          </cell>
          <cell r="W2809" t="str">
            <v>Mark Jetten</v>
          </cell>
        </row>
        <row r="2810">
          <cell r="A2810" t="str">
            <v>E36081</v>
          </cell>
          <cell r="S2810">
            <v>836.45</v>
          </cell>
          <cell r="W2810" t="str">
            <v>Mark Jetten</v>
          </cell>
        </row>
        <row r="2811">
          <cell r="A2811" t="str">
            <v>E36081</v>
          </cell>
          <cell r="S2811">
            <v>5971.9</v>
          </cell>
          <cell r="W2811" t="str">
            <v>Mark Jetten</v>
          </cell>
        </row>
        <row r="2812">
          <cell r="A2812" t="str">
            <v>E36081</v>
          </cell>
          <cell r="S2812">
            <v>59.3</v>
          </cell>
          <cell r="W2812" t="str">
            <v>Mark Jetten</v>
          </cell>
        </row>
        <row r="2813">
          <cell r="A2813" t="str">
            <v>E36081</v>
          </cell>
          <cell r="S2813">
            <v>3810.18</v>
          </cell>
          <cell r="W2813" t="str">
            <v>Mark Jetten</v>
          </cell>
        </row>
        <row r="2814">
          <cell r="A2814" t="str">
            <v>E36081</v>
          </cell>
          <cell r="S2814">
            <v>389.5</v>
          </cell>
          <cell r="W2814" t="str">
            <v>Mark Jetten</v>
          </cell>
        </row>
        <row r="2815">
          <cell r="A2815" t="str">
            <v>E36081</v>
          </cell>
          <cell r="S2815">
            <v>267.5</v>
          </cell>
          <cell r="W2815" t="str">
            <v>Mark Jetten</v>
          </cell>
        </row>
        <row r="2816">
          <cell r="A2816" t="str">
            <v>E36081</v>
          </cell>
          <cell r="S2816">
            <v>979.45</v>
          </cell>
          <cell r="W2816" t="str">
            <v>Mark Jetten</v>
          </cell>
        </row>
        <row r="2817">
          <cell r="A2817" t="str">
            <v>E36085</v>
          </cell>
          <cell r="S2817">
            <v>72437.649999999994</v>
          </cell>
          <cell r="W2817" t="str">
            <v>Yemi Philips</v>
          </cell>
        </row>
        <row r="2818">
          <cell r="A2818" t="str">
            <v>E36085</v>
          </cell>
          <cell r="S2818">
            <v>-3826.93</v>
          </cell>
          <cell r="W2818" t="str">
            <v>Yemi Philips</v>
          </cell>
        </row>
        <row r="2819">
          <cell r="A2819" t="str">
            <v>E36085</v>
          </cell>
          <cell r="S2819">
            <v>4261.83</v>
          </cell>
          <cell r="W2819" t="str">
            <v>Yemi Philips</v>
          </cell>
        </row>
        <row r="2820">
          <cell r="A2820" t="str">
            <v>E36085</v>
          </cell>
          <cell r="S2820">
            <v>325982.68</v>
          </cell>
          <cell r="W2820" t="str">
            <v>Yemi Philips</v>
          </cell>
        </row>
        <row r="2821">
          <cell r="A2821" t="str">
            <v>E36085</v>
          </cell>
          <cell r="S2821">
            <v>-1899.7</v>
          </cell>
          <cell r="W2821" t="str">
            <v>Yemi Philips</v>
          </cell>
        </row>
        <row r="2822">
          <cell r="A2822" t="str">
            <v>E36085</v>
          </cell>
          <cell r="S2822">
            <v>5808.37</v>
          </cell>
          <cell r="W2822" t="str">
            <v>Yemi Philips</v>
          </cell>
        </row>
        <row r="2823">
          <cell r="A2823" t="str">
            <v>E36085</v>
          </cell>
          <cell r="S2823">
            <v>16492.47</v>
          </cell>
          <cell r="W2823" t="str">
            <v>Yemi Philips</v>
          </cell>
        </row>
        <row r="2824">
          <cell r="A2824" t="str">
            <v>E36085</v>
          </cell>
          <cell r="S2824">
            <v>333.33</v>
          </cell>
          <cell r="W2824" t="str">
            <v>Yemi Philips</v>
          </cell>
        </row>
        <row r="2825">
          <cell r="A2825" t="str">
            <v>E36085</v>
          </cell>
          <cell r="S2825">
            <v>29231.51</v>
          </cell>
          <cell r="W2825" t="str">
            <v>Yemi Philips</v>
          </cell>
        </row>
        <row r="2826">
          <cell r="A2826" t="str">
            <v>E36085</v>
          </cell>
          <cell r="S2826">
            <v>3140.83</v>
          </cell>
          <cell r="W2826" t="str">
            <v>Yemi Philips</v>
          </cell>
        </row>
        <row r="2827">
          <cell r="A2827" t="str">
            <v>E36085</v>
          </cell>
          <cell r="S2827">
            <v>994.37</v>
          </cell>
          <cell r="W2827" t="str">
            <v>Yemi Philips</v>
          </cell>
        </row>
        <row r="2828">
          <cell r="A2828" t="str">
            <v>E36085</v>
          </cell>
          <cell r="S2828">
            <v>12753.58</v>
          </cell>
          <cell r="W2828" t="str">
            <v>Yemi Philips</v>
          </cell>
        </row>
        <row r="2829">
          <cell r="A2829" t="str">
            <v>E36085</v>
          </cell>
          <cell r="S2829">
            <v>238.56</v>
          </cell>
          <cell r="W2829" t="str">
            <v>Yemi Philips</v>
          </cell>
        </row>
        <row r="2830">
          <cell r="A2830" t="str">
            <v>E36085</v>
          </cell>
          <cell r="S2830">
            <v>-136.4</v>
          </cell>
          <cell r="W2830" t="str">
            <v>Yemi Philips</v>
          </cell>
        </row>
        <row r="2831">
          <cell r="A2831" t="str">
            <v>E36085</v>
          </cell>
          <cell r="S2831">
            <v>7444.38</v>
          </cell>
          <cell r="W2831" t="str">
            <v>Yemi Philips</v>
          </cell>
        </row>
        <row r="2832">
          <cell r="A2832" t="str">
            <v>E36085</v>
          </cell>
          <cell r="S2832">
            <v>7.5</v>
          </cell>
          <cell r="W2832" t="str">
            <v>Yemi Philips</v>
          </cell>
        </row>
        <row r="2833">
          <cell r="A2833" t="str">
            <v>E36085</v>
          </cell>
          <cell r="S2833">
            <v>842.16</v>
          </cell>
          <cell r="W2833" t="str">
            <v>Yemi Philips</v>
          </cell>
        </row>
        <row r="2834">
          <cell r="A2834" t="str">
            <v>E36085</v>
          </cell>
          <cell r="S2834">
            <v>1532.3</v>
          </cell>
          <cell r="W2834" t="str">
            <v>Yemi Philips</v>
          </cell>
        </row>
        <row r="2835">
          <cell r="A2835" t="str">
            <v>E36085</v>
          </cell>
          <cell r="S2835">
            <v>132.75</v>
          </cell>
          <cell r="W2835" t="str">
            <v>Yemi Philips</v>
          </cell>
        </row>
        <row r="2836">
          <cell r="A2836" t="str">
            <v>E36085</v>
          </cell>
          <cell r="S2836">
            <v>0</v>
          </cell>
          <cell r="W2836" t="str">
            <v>Yemi Philips</v>
          </cell>
        </row>
        <row r="2837">
          <cell r="A2837" t="str">
            <v>E36085</v>
          </cell>
          <cell r="S2837">
            <v>0</v>
          </cell>
          <cell r="W2837" t="str">
            <v>Yemi Philips</v>
          </cell>
        </row>
        <row r="2838">
          <cell r="A2838" t="str">
            <v>E36091</v>
          </cell>
          <cell r="S2838">
            <v>43162.76</v>
          </cell>
          <cell r="W2838" t="str">
            <v>Yemi Philips</v>
          </cell>
        </row>
        <row r="2839">
          <cell r="A2839" t="str">
            <v>E36091</v>
          </cell>
          <cell r="S2839">
            <v>-434.76</v>
          </cell>
          <cell r="W2839" t="str">
            <v>Yemi Philips</v>
          </cell>
        </row>
        <row r="2840">
          <cell r="A2840" t="str">
            <v>E36091</v>
          </cell>
          <cell r="S2840">
            <v>3741.77</v>
          </cell>
          <cell r="W2840" t="str">
            <v>Yemi Philips</v>
          </cell>
        </row>
        <row r="2841">
          <cell r="A2841" t="str">
            <v>E36091</v>
          </cell>
          <cell r="S2841">
            <v>233056.54</v>
          </cell>
          <cell r="W2841" t="str">
            <v>Yemi Philips</v>
          </cell>
        </row>
        <row r="2842">
          <cell r="A2842" t="str">
            <v>E36091</v>
          </cell>
          <cell r="S2842">
            <v>3614.09</v>
          </cell>
          <cell r="W2842" t="str">
            <v>Yemi Philips</v>
          </cell>
        </row>
        <row r="2843">
          <cell r="A2843" t="str">
            <v>E36091</v>
          </cell>
          <cell r="S2843">
            <v>22115.84</v>
          </cell>
          <cell r="W2843" t="str">
            <v>Yemi Philips</v>
          </cell>
        </row>
        <row r="2844">
          <cell r="A2844" t="str">
            <v>E36091</v>
          </cell>
          <cell r="S2844">
            <v>550.62</v>
          </cell>
          <cell r="W2844" t="str">
            <v>Yemi Philips</v>
          </cell>
        </row>
        <row r="2845">
          <cell r="A2845" t="str">
            <v>E36091</v>
          </cell>
          <cell r="S2845">
            <v>-336.08</v>
          </cell>
          <cell r="W2845" t="str">
            <v>Yemi Philips</v>
          </cell>
        </row>
        <row r="2846">
          <cell r="A2846" t="str">
            <v>E36091</v>
          </cell>
          <cell r="S2846">
            <v>333.33</v>
          </cell>
          <cell r="W2846" t="str">
            <v>Yemi Philips</v>
          </cell>
        </row>
        <row r="2847">
          <cell r="A2847" t="str">
            <v>E36091</v>
          </cell>
          <cell r="S2847">
            <v>11196.1</v>
          </cell>
          <cell r="W2847" t="str">
            <v>Yemi Philips</v>
          </cell>
        </row>
        <row r="2848">
          <cell r="A2848" t="str">
            <v>E36091</v>
          </cell>
          <cell r="S2848">
            <v>-153.49</v>
          </cell>
          <cell r="W2848" t="str">
            <v>Yemi Philips</v>
          </cell>
        </row>
        <row r="2849">
          <cell r="A2849" t="str">
            <v>E36091</v>
          </cell>
          <cell r="S2849">
            <v>-690.7</v>
          </cell>
          <cell r="W2849" t="str">
            <v>Yemi Philips</v>
          </cell>
        </row>
        <row r="2850">
          <cell r="A2850" t="str">
            <v>E36091</v>
          </cell>
          <cell r="S2850">
            <v>11843.47</v>
          </cell>
          <cell r="W2850" t="str">
            <v>Yemi Philips</v>
          </cell>
        </row>
        <row r="2851">
          <cell r="A2851" t="str">
            <v>E36091</v>
          </cell>
          <cell r="S2851">
            <v>7285.77</v>
          </cell>
          <cell r="W2851" t="str">
            <v>Yemi Philips</v>
          </cell>
        </row>
        <row r="2852">
          <cell r="A2852" t="str">
            <v>E36091</v>
          </cell>
          <cell r="S2852">
            <v>82.92</v>
          </cell>
          <cell r="W2852" t="str">
            <v>Yemi Philips</v>
          </cell>
        </row>
        <row r="2853">
          <cell r="A2853" t="str">
            <v>E36091</v>
          </cell>
          <cell r="S2853">
            <v>600.04</v>
          </cell>
          <cell r="W2853" t="str">
            <v>Yemi Philips</v>
          </cell>
        </row>
        <row r="2854">
          <cell r="A2854" t="str">
            <v>E36091</v>
          </cell>
          <cell r="S2854">
            <v>417.92</v>
          </cell>
          <cell r="W2854" t="str">
            <v>Yemi Philips</v>
          </cell>
        </row>
        <row r="2855">
          <cell r="A2855" t="str">
            <v>E36091</v>
          </cell>
          <cell r="S2855">
            <v>105</v>
          </cell>
          <cell r="W2855" t="str">
            <v>Yemi Philips</v>
          </cell>
        </row>
        <row r="2856">
          <cell r="A2856" t="str">
            <v>E36092</v>
          </cell>
          <cell r="S2856">
            <v>35922.080000000002</v>
          </cell>
          <cell r="W2856" t="str">
            <v>Mark Jetten</v>
          </cell>
        </row>
        <row r="2857">
          <cell r="A2857" t="str">
            <v>E36092</v>
          </cell>
          <cell r="S2857">
            <v>-2394.79</v>
          </cell>
          <cell r="W2857" t="str">
            <v>Mark Jetten</v>
          </cell>
        </row>
        <row r="2858">
          <cell r="A2858" t="str">
            <v>E36092</v>
          </cell>
          <cell r="S2858">
            <v>1869.04</v>
          </cell>
          <cell r="W2858" t="str">
            <v>Mark Jetten</v>
          </cell>
        </row>
        <row r="2859">
          <cell r="A2859" t="str">
            <v>E36092</v>
          </cell>
          <cell r="S2859">
            <v>224419.51</v>
          </cell>
          <cell r="W2859" t="str">
            <v>Mark Jetten</v>
          </cell>
        </row>
        <row r="2860">
          <cell r="A2860" t="str">
            <v>E36092</v>
          </cell>
          <cell r="S2860">
            <v>1654.92</v>
          </cell>
          <cell r="W2860" t="str">
            <v>Mark Jetten</v>
          </cell>
        </row>
        <row r="2861">
          <cell r="A2861" t="str">
            <v>E36092</v>
          </cell>
          <cell r="S2861">
            <v>-1214</v>
          </cell>
          <cell r="W2861" t="str">
            <v>Mark Jetten</v>
          </cell>
        </row>
        <row r="2862">
          <cell r="A2862" t="str">
            <v>E36092</v>
          </cell>
          <cell r="S2862">
            <v>17113.5</v>
          </cell>
          <cell r="W2862" t="str">
            <v>Mark Jetten</v>
          </cell>
        </row>
        <row r="2863">
          <cell r="A2863" t="str">
            <v>E36092</v>
          </cell>
          <cell r="S2863">
            <v>498.23</v>
          </cell>
          <cell r="W2863" t="str">
            <v>Mark Jetten</v>
          </cell>
        </row>
        <row r="2864">
          <cell r="A2864" t="str">
            <v>E36092</v>
          </cell>
          <cell r="S2864">
            <v>1622.19</v>
          </cell>
          <cell r="W2864" t="str">
            <v>Mark Jetten</v>
          </cell>
        </row>
        <row r="2865">
          <cell r="A2865" t="str">
            <v>E36092</v>
          </cell>
          <cell r="S2865">
            <v>10559.22</v>
          </cell>
          <cell r="W2865" t="str">
            <v>Mark Jetten</v>
          </cell>
        </row>
        <row r="2866">
          <cell r="A2866" t="str">
            <v>E36092</v>
          </cell>
          <cell r="S2866">
            <v>976.57</v>
          </cell>
          <cell r="W2866" t="str">
            <v>Mark Jetten</v>
          </cell>
        </row>
        <row r="2867">
          <cell r="A2867" t="str">
            <v>E36092</v>
          </cell>
          <cell r="S2867">
            <v>-58.49</v>
          </cell>
          <cell r="W2867" t="str">
            <v>Mark Jetten</v>
          </cell>
        </row>
        <row r="2868">
          <cell r="A2868" t="str">
            <v>E36092</v>
          </cell>
          <cell r="S2868">
            <v>6396.57</v>
          </cell>
          <cell r="W2868" t="str">
            <v>Mark Jetten</v>
          </cell>
        </row>
        <row r="2869">
          <cell r="A2869" t="str">
            <v>E36092</v>
          </cell>
          <cell r="S2869">
            <v>126.5</v>
          </cell>
          <cell r="W2869" t="str">
            <v>Mark Jetten</v>
          </cell>
        </row>
        <row r="2870">
          <cell r="A2870" t="str">
            <v>E36092</v>
          </cell>
          <cell r="S2870">
            <v>-71.17</v>
          </cell>
          <cell r="W2870" t="str">
            <v>Mark Jetten</v>
          </cell>
        </row>
        <row r="2871">
          <cell r="A2871" t="str">
            <v>E36092</v>
          </cell>
          <cell r="S2871">
            <v>7849.76</v>
          </cell>
          <cell r="W2871" t="str">
            <v>Mark Jetten</v>
          </cell>
        </row>
        <row r="2872">
          <cell r="A2872" t="str">
            <v>E36092</v>
          </cell>
          <cell r="S2872">
            <v>-14.81</v>
          </cell>
          <cell r="W2872" t="str">
            <v>Mark Jetten</v>
          </cell>
        </row>
        <row r="2873">
          <cell r="A2873" t="str">
            <v>E36092</v>
          </cell>
          <cell r="S2873">
            <v>378.97</v>
          </cell>
          <cell r="W2873" t="str">
            <v>Mark Jetten</v>
          </cell>
        </row>
        <row r="2874">
          <cell r="A2874" t="str">
            <v>E36092</v>
          </cell>
          <cell r="S2874">
            <v>714.3</v>
          </cell>
          <cell r="W2874" t="str">
            <v>Mark Jetten</v>
          </cell>
        </row>
        <row r="2875">
          <cell r="A2875" t="str">
            <v>E36093</v>
          </cell>
          <cell r="S2875">
            <v>39254.49</v>
          </cell>
          <cell r="W2875" t="str">
            <v>Mark Jetten</v>
          </cell>
        </row>
        <row r="2876">
          <cell r="A2876" t="str">
            <v>E36093</v>
          </cell>
          <cell r="S2876">
            <v>1028.24</v>
          </cell>
          <cell r="W2876" t="str">
            <v>Mark Jetten</v>
          </cell>
        </row>
        <row r="2877">
          <cell r="A2877" t="str">
            <v>E36093</v>
          </cell>
          <cell r="S2877">
            <v>4499.87</v>
          </cell>
          <cell r="W2877" t="str">
            <v>Mark Jetten</v>
          </cell>
        </row>
        <row r="2878">
          <cell r="A2878" t="str">
            <v>E36093</v>
          </cell>
          <cell r="S2878">
            <v>160847.47</v>
          </cell>
          <cell r="W2878" t="str">
            <v>Mark Jetten</v>
          </cell>
        </row>
        <row r="2879">
          <cell r="A2879" t="str">
            <v>E36093</v>
          </cell>
          <cell r="S2879">
            <v>473.64</v>
          </cell>
          <cell r="W2879" t="str">
            <v>Mark Jetten</v>
          </cell>
        </row>
        <row r="2880">
          <cell r="A2880" t="str">
            <v>E36093</v>
          </cell>
          <cell r="S2880">
            <v>2570.63</v>
          </cell>
          <cell r="W2880" t="str">
            <v>Mark Jetten</v>
          </cell>
        </row>
        <row r="2881">
          <cell r="A2881" t="str">
            <v>E36093</v>
          </cell>
          <cell r="S2881">
            <v>16023.1</v>
          </cell>
          <cell r="W2881" t="str">
            <v>Mark Jetten</v>
          </cell>
        </row>
        <row r="2882">
          <cell r="A2882" t="str">
            <v>E36093</v>
          </cell>
          <cell r="S2882">
            <v>374.78</v>
          </cell>
          <cell r="W2882" t="str">
            <v>Mark Jetten</v>
          </cell>
        </row>
        <row r="2883">
          <cell r="A2883" t="str">
            <v>E36093</v>
          </cell>
          <cell r="S2883">
            <v>2219.71</v>
          </cell>
          <cell r="W2883" t="str">
            <v>Mark Jetten</v>
          </cell>
        </row>
        <row r="2884">
          <cell r="A2884" t="str">
            <v>E36093</v>
          </cell>
          <cell r="S2884">
            <v>11211.92</v>
          </cell>
          <cell r="W2884" t="str">
            <v>Mark Jetten</v>
          </cell>
        </row>
        <row r="2885">
          <cell r="A2885" t="str">
            <v>E36093</v>
          </cell>
          <cell r="S2885">
            <v>705.53</v>
          </cell>
          <cell r="W2885" t="str">
            <v>Mark Jetten</v>
          </cell>
        </row>
        <row r="2886">
          <cell r="A2886" t="str">
            <v>E36093</v>
          </cell>
          <cell r="S2886">
            <v>219.34</v>
          </cell>
          <cell r="W2886" t="str">
            <v>Mark Jetten</v>
          </cell>
        </row>
        <row r="2887">
          <cell r="A2887" t="str">
            <v>E36093</v>
          </cell>
          <cell r="S2887">
            <v>7771.64</v>
          </cell>
          <cell r="W2887" t="str">
            <v>Mark Jetten</v>
          </cell>
        </row>
        <row r="2888">
          <cell r="A2888" t="str">
            <v>E36093</v>
          </cell>
          <cell r="S2888">
            <v>1105.3399999999999</v>
          </cell>
          <cell r="W2888" t="str">
            <v>Mark Jetten</v>
          </cell>
        </row>
        <row r="2889">
          <cell r="A2889" t="str">
            <v>E36093</v>
          </cell>
          <cell r="S2889">
            <v>226.06</v>
          </cell>
          <cell r="W2889" t="str">
            <v>Mark Jetten</v>
          </cell>
        </row>
        <row r="2890">
          <cell r="A2890" t="str">
            <v>E36093</v>
          </cell>
          <cell r="S2890">
            <v>6544.27</v>
          </cell>
          <cell r="W2890" t="str">
            <v>Mark Jetten</v>
          </cell>
        </row>
        <row r="2891">
          <cell r="A2891" t="str">
            <v>E36093</v>
          </cell>
          <cell r="S2891">
            <v>165.31</v>
          </cell>
          <cell r="W2891" t="str">
            <v>Mark Jetten</v>
          </cell>
        </row>
        <row r="2892">
          <cell r="A2892" t="str">
            <v>E36093</v>
          </cell>
          <cell r="S2892">
            <v>81.5</v>
          </cell>
          <cell r="W2892" t="str">
            <v>Mark Jetten</v>
          </cell>
        </row>
        <row r="2893">
          <cell r="A2893" t="str">
            <v>E36093</v>
          </cell>
          <cell r="S2893">
            <v>2.35</v>
          </cell>
          <cell r="W2893" t="str">
            <v>Mark Jetten</v>
          </cell>
        </row>
        <row r="2894">
          <cell r="A2894" t="str">
            <v>E36093</v>
          </cell>
          <cell r="S2894">
            <v>706.5</v>
          </cell>
          <cell r="W2894" t="str">
            <v>Mark Jetten</v>
          </cell>
        </row>
        <row r="2895">
          <cell r="A2895" t="str">
            <v>E36093</v>
          </cell>
          <cell r="S2895">
            <v>18.98</v>
          </cell>
          <cell r="W2895" t="str">
            <v>Mark Jetten</v>
          </cell>
        </row>
        <row r="2896">
          <cell r="A2896" t="str">
            <v>E36093</v>
          </cell>
          <cell r="S2896">
            <v>10.75</v>
          </cell>
          <cell r="W2896" t="str">
            <v>Mark Jetten</v>
          </cell>
        </row>
        <row r="2897">
          <cell r="A2897" t="str">
            <v>E36093</v>
          </cell>
          <cell r="S2897">
            <v>34.450000000000003</v>
          </cell>
          <cell r="W2897" t="str">
            <v>Mark Jetten</v>
          </cell>
        </row>
        <row r="2898">
          <cell r="A2898" t="str">
            <v>E36093</v>
          </cell>
          <cell r="S2898">
            <v>139</v>
          </cell>
          <cell r="W2898" t="str">
            <v>Mark Jetten</v>
          </cell>
        </row>
        <row r="2899">
          <cell r="A2899" t="str">
            <v>E36094</v>
          </cell>
          <cell r="S2899">
            <v>39304.86</v>
          </cell>
          <cell r="W2899" t="str">
            <v>Yemi Philips</v>
          </cell>
        </row>
        <row r="2900">
          <cell r="A2900" t="str">
            <v>E36094</v>
          </cell>
          <cell r="S2900">
            <v>-2141.1999999999998</v>
          </cell>
          <cell r="W2900" t="str">
            <v>Yemi Philips</v>
          </cell>
        </row>
        <row r="2901">
          <cell r="A2901" t="str">
            <v>E36094</v>
          </cell>
          <cell r="S2901">
            <v>-502.18</v>
          </cell>
          <cell r="W2901" t="str">
            <v>Yemi Philips</v>
          </cell>
        </row>
        <row r="2902">
          <cell r="A2902" t="str">
            <v>E36094</v>
          </cell>
          <cell r="S2902">
            <v>40</v>
          </cell>
          <cell r="W2902" t="str">
            <v>Yemi Philips</v>
          </cell>
        </row>
        <row r="2903">
          <cell r="A2903" t="str">
            <v>E36094</v>
          </cell>
          <cell r="S2903">
            <v>226529.99</v>
          </cell>
          <cell r="W2903" t="str">
            <v>Yemi Philips</v>
          </cell>
        </row>
        <row r="2904">
          <cell r="A2904" t="str">
            <v>E36094</v>
          </cell>
          <cell r="S2904">
            <v>3482.02</v>
          </cell>
          <cell r="W2904" t="str">
            <v>Yemi Philips</v>
          </cell>
        </row>
        <row r="2905">
          <cell r="A2905" t="str">
            <v>E36094</v>
          </cell>
          <cell r="S2905">
            <v>19168.86</v>
          </cell>
          <cell r="W2905" t="str">
            <v>Yemi Philips</v>
          </cell>
        </row>
        <row r="2906">
          <cell r="A2906" t="str">
            <v>E36094</v>
          </cell>
          <cell r="S2906">
            <v>-500.48</v>
          </cell>
          <cell r="W2906" t="str">
            <v>Yemi Philips</v>
          </cell>
        </row>
        <row r="2907">
          <cell r="A2907" t="str">
            <v>E36094</v>
          </cell>
          <cell r="S2907">
            <v>511.1</v>
          </cell>
          <cell r="W2907" t="str">
            <v>Yemi Philips</v>
          </cell>
        </row>
        <row r="2908">
          <cell r="A2908" t="str">
            <v>E36094</v>
          </cell>
          <cell r="S2908">
            <v>12032.24</v>
          </cell>
          <cell r="W2908" t="str">
            <v>Yemi Philips</v>
          </cell>
        </row>
        <row r="2909">
          <cell r="A2909" t="str">
            <v>E36094</v>
          </cell>
          <cell r="S2909">
            <v>1674.97</v>
          </cell>
          <cell r="W2909" t="str">
            <v>Yemi Philips</v>
          </cell>
        </row>
        <row r="2910">
          <cell r="A2910" t="str">
            <v>E36094</v>
          </cell>
          <cell r="S2910">
            <v>1112.44</v>
          </cell>
          <cell r="W2910" t="str">
            <v>Yemi Philips</v>
          </cell>
        </row>
        <row r="2911">
          <cell r="A2911" t="str">
            <v>E36094</v>
          </cell>
          <cell r="S2911">
            <v>7185.67</v>
          </cell>
          <cell r="W2911" t="str">
            <v>Yemi Philips</v>
          </cell>
        </row>
        <row r="2912">
          <cell r="A2912" t="str">
            <v>E36094</v>
          </cell>
          <cell r="S2912">
            <v>4108.54</v>
          </cell>
          <cell r="W2912" t="str">
            <v>Yemi Philips</v>
          </cell>
        </row>
        <row r="2913">
          <cell r="A2913" t="str">
            <v>E36094</v>
          </cell>
          <cell r="S2913">
            <v>-153.4</v>
          </cell>
          <cell r="W2913" t="str">
            <v>Yemi Philips</v>
          </cell>
        </row>
        <row r="2914">
          <cell r="A2914" t="str">
            <v>E36094</v>
          </cell>
          <cell r="S2914">
            <v>42.1</v>
          </cell>
          <cell r="W2914" t="str">
            <v>Yemi Philips</v>
          </cell>
        </row>
        <row r="2915">
          <cell r="A2915" t="str">
            <v>E36094</v>
          </cell>
          <cell r="S2915">
            <v>750.94</v>
          </cell>
          <cell r="W2915" t="str">
            <v>Yemi Philips</v>
          </cell>
        </row>
        <row r="2916">
          <cell r="A2916" t="str">
            <v>E36094</v>
          </cell>
          <cell r="S2916">
            <v>0</v>
          </cell>
          <cell r="W2916" t="str">
            <v>Yemi Philips</v>
          </cell>
        </row>
        <row r="2917">
          <cell r="A2917" t="str">
            <v>E36095</v>
          </cell>
          <cell r="S2917">
            <v>35756.78</v>
          </cell>
          <cell r="W2917" t="str">
            <v>Yemi Philips</v>
          </cell>
        </row>
        <row r="2918">
          <cell r="A2918" t="str">
            <v>E36095</v>
          </cell>
          <cell r="S2918">
            <v>-3012.81</v>
          </cell>
          <cell r="W2918" t="str">
            <v>Yemi Philips</v>
          </cell>
        </row>
        <row r="2919">
          <cell r="A2919" t="str">
            <v>E36095</v>
          </cell>
          <cell r="S2919">
            <v>1218.7</v>
          </cell>
          <cell r="W2919" t="str">
            <v>Yemi Philips</v>
          </cell>
        </row>
        <row r="2920">
          <cell r="A2920" t="str">
            <v>E36095</v>
          </cell>
          <cell r="S2920">
            <v>207922.93</v>
          </cell>
          <cell r="W2920" t="str">
            <v>Yemi Philips</v>
          </cell>
        </row>
        <row r="2921">
          <cell r="A2921" t="str">
            <v>E36095</v>
          </cell>
          <cell r="S2921">
            <v>2666.48</v>
          </cell>
          <cell r="W2921" t="str">
            <v>Yemi Philips</v>
          </cell>
        </row>
        <row r="2922">
          <cell r="A2922" t="str">
            <v>E36095</v>
          </cell>
          <cell r="S2922">
            <v>16241.55</v>
          </cell>
          <cell r="W2922" t="str">
            <v>Yemi Philips</v>
          </cell>
        </row>
        <row r="2923">
          <cell r="A2923" t="str">
            <v>E36095</v>
          </cell>
          <cell r="S2923">
            <v>52.59</v>
          </cell>
          <cell r="W2923" t="str">
            <v>Yemi Philips</v>
          </cell>
        </row>
        <row r="2924">
          <cell r="A2924" t="str">
            <v>E36095</v>
          </cell>
          <cell r="S2924">
            <v>1244.42</v>
          </cell>
          <cell r="W2924" t="str">
            <v>Yemi Philips</v>
          </cell>
        </row>
        <row r="2925">
          <cell r="A2925" t="str">
            <v>E36095</v>
          </cell>
          <cell r="S2925">
            <v>10374.9</v>
          </cell>
          <cell r="W2925" t="str">
            <v>Yemi Philips</v>
          </cell>
        </row>
        <row r="2926">
          <cell r="A2926" t="str">
            <v>E36095</v>
          </cell>
          <cell r="S2926">
            <v>153.94</v>
          </cell>
          <cell r="W2926" t="str">
            <v>Yemi Philips</v>
          </cell>
        </row>
        <row r="2927">
          <cell r="A2927" t="str">
            <v>E36095</v>
          </cell>
          <cell r="S2927">
            <v>5068.17</v>
          </cell>
          <cell r="W2927" t="str">
            <v>Yemi Philips</v>
          </cell>
        </row>
        <row r="2928">
          <cell r="A2928" t="str">
            <v>E36095</v>
          </cell>
          <cell r="S2928">
            <v>7269.02</v>
          </cell>
          <cell r="W2928" t="str">
            <v>Yemi Philips</v>
          </cell>
        </row>
        <row r="2929">
          <cell r="A2929" t="str">
            <v>E36095</v>
          </cell>
          <cell r="S2929">
            <v>546.98</v>
          </cell>
          <cell r="W2929" t="str">
            <v>Yemi Philips</v>
          </cell>
        </row>
        <row r="2930">
          <cell r="A2930" t="str">
            <v>E36095</v>
          </cell>
          <cell r="S2930">
            <v>165.31</v>
          </cell>
          <cell r="W2930" t="str">
            <v>Yemi Philips</v>
          </cell>
        </row>
        <row r="2931">
          <cell r="A2931" t="str">
            <v>E36095</v>
          </cell>
          <cell r="S2931">
            <v>0</v>
          </cell>
          <cell r="W2931" t="str">
            <v>Yemi Philips</v>
          </cell>
        </row>
        <row r="2932">
          <cell r="A2932" t="str">
            <v>E36095</v>
          </cell>
          <cell r="S2932">
            <v>834.34</v>
          </cell>
          <cell r="W2932" t="str">
            <v>Yemi Philips</v>
          </cell>
        </row>
        <row r="2933">
          <cell r="A2933" t="str">
            <v>E36095</v>
          </cell>
          <cell r="S2933">
            <v>0</v>
          </cell>
          <cell r="W2933" t="str">
            <v>Yemi Philips</v>
          </cell>
        </row>
        <row r="2934">
          <cell r="A2934" t="str">
            <v>E36100</v>
          </cell>
          <cell r="S2934">
            <v>255360.99</v>
          </cell>
          <cell r="W2934" t="str">
            <v>Mark Jetten</v>
          </cell>
        </row>
        <row r="2935">
          <cell r="A2935" t="str">
            <v>E36100</v>
          </cell>
          <cell r="S2935">
            <v>23971.4</v>
          </cell>
          <cell r="W2935" t="str">
            <v>Mark Jetten</v>
          </cell>
        </row>
        <row r="2936">
          <cell r="A2936" t="str">
            <v>E36100</v>
          </cell>
          <cell r="S2936">
            <v>0</v>
          </cell>
          <cell r="W2936" t="str">
            <v>Mark Jetten</v>
          </cell>
        </row>
        <row r="2937">
          <cell r="A2937" t="str">
            <v>E36100</v>
          </cell>
          <cell r="S2937">
            <v>-775.81</v>
          </cell>
          <cell r="W2937" t="str">
            <v>Mark Jetten</v>
          </cell>
        </row>
        <row r="2938">
          <cell r="A2938" t="str">
            <v>E36100</v>
          </cell>
          <cell r="S2938">
            <v>102488.47</v>
          </cell>
          <cell r="W2938" t="str">
            <v>Mark Jetten</v>
          </cell>
        </row>
        <row r="2939">
          <cell r="A2939" t="str">
            <v>E36100</v>
          </cell>
          <cell r="S2939">
            <v>11089.56</v>
          </cell>
          <cell r="W2939" t="str">
            <v>Mark Jetten</v>
          </cell>
        </row>
        <row r="2940">
          <cell r="A2940" t="str">
            <v>E36100</v>
          </cell>
          <cell r="S2940">
            <v>115371.4</v>
          </cell>
          <cell r="W2940" t="str">
            <v>Mark Jetten</v>
          </cell>
        </row>
        <row r="2941">
          <cell r="A2941" t="str">
            <v>E36100</v>
          </cell>
          <cell r="S2941">
            <v>-11510.02</v>
          </cell>
          <cell r="W2941" t="str">
            <v>Mark Jetten</v>
          </cell>
        </row>
        <row r="2942">
          <cell r="A2942" t="str">
            <v>E36100</v>
          </cell>
          <cell r="S2942">
            <v>4565.7299999999996</v>
          </cell>
          <cell r="W2942" t="str">
            <v>Mark Jetten</v>
          </cell>
        </row>
        <row r="2943">
          <cell r="A2943" t="str">
            <v>E36100</v>
          </cell>
          <cell r="S2943">
            <v>635304.97</v>
          </cell>
          <cell r="W2943" t="str">
            <v>Mark Jetten</v>
          </cell>
        </row>
        <row r="2944">
          <cell r="A2944" t="str">
            <v>E36100</v>
          </cell>
          <cell r="S2944">
            <v>70442.710000000006</v>
          </cell>
          <cell r="W2944" t="str">
            <v>Mark Jetten</v>
          </cell>
        </row>
        <row r="2945">
          <cell r="A2945" t="str">
            <v>E36100</v>
          </cell>
          <cell r="S2945">
            <v>255032.48</v>
          </cell>
          <cell r="W2945" t="str">
            <v>Mark Jetten</v>
          </cell>
        </row>
        <row r="2946">
          <cell r="A2946" t="str">
            <v>E36100</v>
          </cell>
          <cell r="S2946">
            <v>-380.72</v>
          </cell>
          <cell r="W2946" t="str">
            <v>Mark Jetten</v>
          </cell>
        </row>
        <row r="2947">
          <cell r="A2947" t="str">
            <v>E36100</v>
          </cell>
          <cell r="S2947">
            <v>25598.76</v>
          </cell>
          <cell r="W2947" t="str">
            <v>Mark Jetten</v>
          </cell>
        </row>
        <row r="2948">
          <cell r="A2948" t="str">
            <v>E36100</v>
          </cell>
          <cell r="S2948">
            <v>581773.24</v>
          </cell>
          <cell r="W2948" t="str">
            <v>Mark Jetten</v>
          </cell>
        </row>
        <row r="2949">
          <cell r="A2949" t="str">
            <v>E36100</v>
          </cell>
          <cell r="S2949">
            <v>48145.68</v>
          </cell>
          <cell r="W2949" t="str">
            <v>Mark Jetten</v>
          </cell>
        </row>
        <row r="2950">
          <cell r="A2950" t="str">
            <v>E36100</v>
          </cell>
          <cell r="S2950">
            <v>0</v>
          </cell>
          <cell r="W2950" t="str">
            <v>Mark Jetten</v>
          </cell>
        </row>
        <row r="2951">
          <cell r="A2951" t="str">
            <v>E36100</v>
          </cell>
          <cell r="S2951">
            <v>181.52</v>
          </cell>
          <cell r="W2951" t="str">
            <v>Mark Jetten</v>
          </cell>
        </row>
        <row r="2952">
          <cell r="A2952" t="str">
            <v>E36100</v>
          </cell>
          <cell r="S2952">
            <v>15579.53</v>
          </cell>
          <cell r="W2952" t="str">
            <v>Mark Jetten</v>
          </cell>
        </row>
        <row r="2953">
          <cell r="A2953" t="str">
            <v>E36105</v>
          </cell>
          <cell r="S2953">
            <v>71.790000000000006</v>
          </cell>
          <cell r="W2953" t="str">
            <v>Mark Jetten</v>
          </cell>
        </row>
        <row r="2954">
          <cell r="A2954" t="str">
            <v>E36105</v>
          </cell>
          <cell r="S2954">
            <v>214558.57</v>
          </cell>
          <cell r="W2954" t="str">
            <v>Mark Jetten</v>
          </cell>
        </row>
        <row r="2955">
          <cell r="A2955" t="str">
            <v>E36105</v>
          </cell>
          <cell r="S2955">
            <v>11003.24</v>
          </cell>
          <cell r="W2955" t="str">
            <v>Mark Jetten</v>
          </cell>
        </row>
        <row r="2956">
          <cell r="A2956" t="str">
            <v>E36105</v>
          </cell>
          <cell r="S2956">
            <v>0</v>
          </cell>
          <cell r="W2956" t="str">
            <v>Mark Jetten</v>
          </cell>
        </row>
        <row r="2957">
          <cell r="A2957" t="str">
            <v>E36105</v>
          </cell>
          <cell r="S2957">
            <v>-1534.29</v>
          </cell>
          <cell r="W2957" t="str">
            <v>Mark Jetten</v>
          </cell>
        </row>
        <row r="2958">
          <cell r="A2958" t="str">
            <v>E36105</v>
          </cell>
          <cell r="S2958">
            <v>68500.97</v>
          </cell>
          <cell r="W2958" t="str">
            <v>Mark Jetten</v>
          </cell>
        </row>
        <row r="2959">
          <cell r="A2959" t="str">
            <v>E36105</v>
          </cell>
          <cell r="S2959">
            <v>2197.69</v>
          </cell>
          <cell r="W2959" t="str">
            <v>Mark Jetten</v>
          </cell>
        </row>
        <row r="2960">
          <cell r="A2960" t="str">
            <v>E36105</v>
          </cell>
          <cell r="S2960">
            <v>26849.64</v>
          </cell>
          <cell r="W2960" t="str">
            <v>Mark Jetten</v>
          </cell>
        </row>
        <row r="2961">
          <cell r="A2961" t="str">
            <v>E36105</v>
          </cell>
          <cell r="S2961">
            <v>3482.21</v>
          </cell>
          <cell r="W2961" t="str">
            <v>Mark Jetten</v>
          </cell>
        </row>
        <row r="2962">
          <cell r="A2962" t="str">
            <v>E36105</v>
          </cell>
          <cell r="S2962">
            <v>331276.88</v>
          </cell>
          <cell r="W2962" t="str">
            <v>Mark Jetten</v>
          </cell>
        </row>
        <row r="2963">
          <cell r="A2963" t="str">
            <v>E36105</v>
          </cell>
          <cell r="S2963">
            <v>19015.810000000001</v>
          </cell>
          <cell r="W2963" t="str">
            <v>Mark Jetten</v>
          </cell>
        </row>
        <row r="2964">
          <cell r="A2964" t="str">
            <v>E36105</v>
          </cell>
          <cell r="S2964">
            <v>-654.44000000000005</v>
          </cell>
          <cell r="W2964" t="str">
            <v>Mark Jetten</v>
          </cell>
        </row>
        <row r="2965">
          <cell r="A2965" t="str">
            <v>E36105</v>
          </cell>
          <cell r="S2965">
            <v>187365.96</v>
          </cell>
          <cell r="W2965" t="str">
            <v>Mark Jetten</v>
          </cell>
        </row>
        <row r="2966">
          <cell r="A2966" t="str">
            <v>E36105</v>
          </cell>
          <cell r="S2966">
            <v>-518.75</v>
          </cell>
          <cell r="W2966" t="str">
            <v>Mark Jetten</v>
          </cell>
        </row>
        <row r="2967">
          <cell r="A2967" t="str">
            <v>E36105</v>
          </cell>
          <cell r="S2967">
            <v>19454.86</v>
          </cell>
          <cell r="W2967" t="str">
            <v>Mark Jetten</v>
          </cell>
        </row>
        <row r="2968">
          <cell r="A2968" t="str">
            <v>E36105</v>
          </cell>
          <cell r="S2968">
            <v>278205.78000000003</v>
          </cell>
          <cell r="W2968" t="str">
            <v>Mark Jetten</v>
          </cell>
        </row>
        <row r="2969">
          <cell r="A2969" t="str">
            <v>E36105</v>
          </cell>
          <cell r="S2969">
            <v>-414.75</v>
          </cell>
          <cell r="W2969" t="str">
            <v>Mark Jetten</v>
          </cell>
        </row>
        <row r="2970">
          <cell r="A2970" t="str">
            <v>E36105</v>
          </cell>
          <cell r="S2970">
            <v>26052.51</v>
          </cell>
          <cell r="W2970" t="str">
            <v>Mark Jetten</v>
          </cell>
        </row>
        <row r="2971">
          <cell r="A2971" t="str">
            <v>E36105</v>
          </cell>
          <cell r="S2971">
            <v>0</v>
          </cell>
          <cell r="W2971" t="str">
            <v>Mark Jetten</v>
          </cell>
        </row>
        <row r="2972">
          <cell r="A2972" t="str">
            <v>E36105</v>
          </cell>
          <cell r="S2972">
            <v>6484.07</v>
          </cell>
          <cell r="W2972" t="str">
            <v>Mark Jetten</v>
          </cell>
        </row>
        <row r="2973">
          <cell r="A2973" t="str">
            <v>E36105</v>
          </cell>
          <cell r="S2973">
            <v>86.18</v>
          </cell>
          <cell r="W2973" t="str">
            <v>Mark Jetten</v>
          </cell>
        </row>
        <row r="2974">
          <cell r="A2974" t="str">
            <v>E36110</v>
          </cell>
          <cell r="S2974">
            <v>385114.58</v>
          </cell>
          <cell r="W2974" t="str">
            <v>Mark Jetten</v>
          </cell>
        </row>
        <row r="2975">
          <cell r="A2975" t="str">
            <v>E36110</v>
          </cell>
          <cell r="S2975">
            <v>29254.400000000001</v>
          </cell>
          <cell r="W2975" t="str">
            <v>Mark Jetten</v>
          </cell>
        </row>
        <row r="2976">
          <cell r="A2976" t="str">
            <v>E36110</v>
          </cell>
          <cell r="S2976">
            <v>0</v>
          </cell>
          <cell r="W2976" t="str">
            <v>Mark Jetten</v>
          </cell>
        </row>
        <row r="2977">
          <cell r="A2977" t="str">
            <v>E36110</v>
          </cell>
          <cell r="S2977">
            <v>-2450.89</v>
          </cell>
          <cell r="W2977" t="str">
            <v>Mark Jetten</v>
          </cell>
        </row>
        <row r="2978">
          <cell r="A2978" t="str">
            <v>E36110</v>
          </cell>
          <cell r="S2978">
            <v>78782.490000000005</v>
          </cell>
          <cell r="W2978" t="str">
            <v>Mark Jetten</v>
          </cell>
        </row>
        <row r="2979">
          <cell r="A2979" t="str">
            <v>E36110</v>
          </cell>
          <cell r="S2979">
            <v>1221.4100000000001</v>
          </cell>
          <cell r="W2979" t="str">
            <v>Mark Jetten</v>
          </cell>
        </row>
        <row r="2980">
          <cell r="A2980" t="str">
            <v>E36110</v>
          </cell>
          <cell r="S2980">
            <v>-4057.81</v>
          </cell>
          <cell r="W2980" t="str">
            <v>Mark Jetten</v>
          </cell>
        </row>
        <row r="2981">
          <cell r="A2981" t="str">
            <v>E36110</v>
          </cell>
          <cell r="S2981">
            <v>85069.59</v>
          </cell>
          <cell r="W2981" t="str">
            <v>Mark Jetten</v>
          </cell>
        </row>
        <row r="2982">
          <cell r="A2982" t="str">
            <v>E36110</v>
          </cell>
          <cell r="S2982">
            <v>-23.91</v>
          </cell>
          <cell r="W2982" t="str">
            <v>Mark Jetten</v>
          </cell>
        </row>
        <row r="2983">
          <cell r="A2983" t="str">
            <v>E36110</v>
          </cell>
          <cell r="S2983">
            <v>642653.91</v>
          </cell>
          <cell r="W2983" t="str">
            <v>Mark Jetten</v>
          </cell>
        </row>
        <row r="2984">
          <cell r="A2984" t="str">
            <v>E36110</v>
          </cell>
          <cell r="S2984">
            <v>43013.23</v>
          </cell>
          <cell r="W2984" t="str">
            <v>Mark Jetten</v>
          </cell>
        </row>
        <row r="2985">
          <cell r="A2985" t="str">
            <v>E36110</v>
          </cell>
          <cell r="S2985">
            <v>-625.04999999999995</v>
          </cell>
          <cell r="W2985" t="str">
            <v>Mark Jetten</v>
          </cell>
        </row>
        <row r="2986">
          <cell r="A2986" t="str">
            <v>E36110</v>
          </cell>
          <cell r="S2986">
            <v>246446.17</v>
          </cell>
          <cell r="W2986" t="str">
            <v>Mark Jetten</v>
          </cell>
        </row>
        <row r="2987">
          <cell r="A2987" t="str">
            <v>E36110</v>
          </cell>
          <cell r="S2987">
            <v>-1390.5</v>
          </cell>
          <cell r="W2987" t="str">
            <v>Mark Jetten</v>
          </cell>
        </row>
        <row r="2988">
          <cell r="A2988" t="str">
            <v>E36110</v>
          </cell>
          <cell r="S2988">
            <v>3296.01</v>
          </cell>
          <cell r="W2988" t="str">
            <v>Mark Jetten</v>
          </cell>
        </row>
        <row r="2989">
          <cell r="A2989" t="str">
            <v>E36110</v>
          </cell>
          <cell r="S2989">
            <v>541705.26</v>
          </cell>
          <cell r="W2989" t="str">
            <v>Mark Jetten</v>
          </cell>
        </row>
        <row r="2990">
          <cell r="A2990" t="str">
            <v>E36110</v>
          </cell>
          <cell r="S2990">
            <v>52372.74</v>
          </cell>
          <cell r="W2990" t="str">
            <v>Mark Jetten</v>
          </cell>
        </row>
        <row r="2991">
          <cell r="A2991" t="str">
            <v>E36110</v>
          </cell>
          <cell r="S2991">
            <v>0</v>
          </cell>
          <cell r="W2991" t="str">
            <v>Mark Jetten</v>
          </cell>
        </row>
        <row r="2992">
          <cell r="A2992" t="str">
            <v>E36110</v>
          </cell>
          <cell r="S2992">
            <v>346.8</v>
          </cell>
          <cell r="W2992" t="str">
            <v>Mark Jetten</v>
          </cell>
        </row>
        <row r="2993">
          <cell r="A2993" t="str">
            <v>E36110</v>
          </cell>
          <cell r="S2993">
            <v>7322.54</v>
          </cell>
          <cell r="W2993" t="str">
            <v>Mark Jetten</v>
          </cell>
        </row>
        <row r="2994">
          <cell r="A2994" t="str">
            <v>E36110</v>
          </cell>
          <cell r="S2994">
            <v>856.64</v>
          </cell>
          <cell r="W2994" t="str">
            <v>Mark Jetten</v>
          </cell>
        </row>
        <row r="2995">
          <cell r="A2995" t="str">
            <v>E36120</v>
          </cell>
          <cell r="S2995">
            <v>-591.41</v>
          </cell>
          <cell r="W2995" t="str">
            <v>Mark Jetten</v>
          </cell>
        </row>
        <row r="2996">
          <cell r="A2996" t="str">
            <v>E36120</v>
          </cell>
          <cell r="S2996">
            <v>395618.54</v>
          </cell>
          <cell r="W2996" t="str">
            <v>Mark Jetten</v>
          </cell>
        </row>
        <row r="2997">
          <cell r="A2997" t="str">
            <v>E36120</v>
          </cell>
          <cell r="S2997">
            <v>-492.22</v>
          </cell>
          <cell r="W2997" t="str">
            <v>Mark Jetten</v>
          </cell>
        </row>
        <row r="2998">
          <cell r="A2998" t="str">
            <v>E36120</v>
          </cell>
          <cell r="S2998">
            <v>52436.47</v>
          </cell>
          <cell r="W2998" t="str">
            <v>Mark Jetten</v>
          </cell>
        </row>
        <row r="2999">
          <cell r="A2999" t="str">
            <v>E36120</v>
          </cell>
          <cell r="S2999">
            <v>0</v>
          </cell>
          <cell r="W2999" t="str">
            <v>Mark Jetten</v>
          </cell>
        </row>
        <row r="3000">
          <cell r="A3000" t="str">
            <v>E36120</v>
          </cell>
          <cell r="S3000">
            <v>-769.1</v>
          </cell>
          <cell r="W3000" t="str">
            <v>Mark Jetten</v>
          </cell>
        </row>
        <row r="3001">
          <cell r="A3001" t="str">
            <v>E36120</v>
          </cell>
          <cell r="S3001">
            <v>85132.95</v>
          </cell>
          <cell r="W3001" t="str">
            <v>Mark Jetten</v>
          </cell>
        </row>
        <row r="3002">
          <cell r="A3002" t="str">
            <v>E36120</v>
          </cell>
          <cell r="S3002">
            <v>2168.4899999999998</v>
          </cell>
          <cell r="W3002" t="str">
            <v>Mark Jetten</v>
          </cell>
        </row>
        <row r="3003">
          <cell r="A3003" t="str">
            <v>E36120</v>
          </cell>
          <cell r="S3003">
            <v>160579.79999999999</v>
          </cell>
          <cell r="W3003" t="str">
            <v>Mark Jetten</v>
          </cell>
        </row>
        <row r="3004">
          <cell r="A3004" t="str">
            <v>E36120</v>
          </cell>
          <cell r="S3004">
            <v>-407.2</v>
          </cell>
          <cell r="W3004" t="str">
            <v>Mark Jetten</v>
          </cell>
        </row>
        <row r="3005">
          <cell r="A3005" t="str">
            <v>E36120</v>
          </cell>
          <cell r="S3005">
            <v>4535.1000000000004</v>
          </cell>
          <cell r="W3005" t="str">
            <v>Mark Jetten</v>
          </cell>
        </row>
        <row r="3006">
          <cell r="A3006" t="str">
            <v>E36120</v>
          </cell>
          <cell r="S3006">
            <v>665664.21</v>
          </cell>
          <cell r="W3006" t="str">
            <v>Mark Jetten</v>
          </cell>
        </row>
        <row r="3007">
          <cell r="A3007" t="str">
            <v>E36120</v>
          </cell>
          <cell r="S3007">
            <v>87561.05</v>
          </cell>
          <cell r="W3007" t="str">
            <v>Mark Jetten</v>
          </cell>
        </row>
        <row r="3008">
          <cell r="A3008" t="str">
            <v>E36120</v>
          </cell>
          <cell r="S3008">
            <v>206911.35999999999</v>
          </cell>
          <cell r="W3008" t="str">
            <v>Mark Jetten</v>
          </cell>
        </row>
        <row r="3009">
          <cell r="A3009" t="str">
            <v>E36120</v>
          </cell>
          <cell r="S3009">
            <v>-556.12</v>
          </cell>
          <cell r="W3009" t="str">
            <v>Mark Jetten</v>
          </cell>
        </row>
        <row r="3010">
          <cell r="A3010" t="str">
            <v>E36120</v>
          </cell>
          <cell r="S3010">
            <v>26569</v>
          </cell>
          <cell r="W3010" t="str">
            <v>Mark Jetten</v>
          </cell>
        </row>
        <row r="3011">
          <cell r="A3011" t="str">
            <v>E36120</v>
          </cell>
          <cell r="S3011">
            <v>528376.07999999996</v>
          </cell>
          <cell r="W3011" t="str">
            <v>Mark Jetten</v>
          </cell>
        </row>
        <row r="3012">
          <cell r="A3012" t="str">
            <v>E36120</v>
          </cell>
          <cell r="S3012">
            <v>38509.440000000002</v>
          </cell>
          <cell r="W3012" t="str">
            <v>Mark Jetten</v>
          </cell>
        </row>
        <row r="3013">
          <cell r="A3013" t="str">
            <v>E36120</v>
          </cell>
          <cell r="S3013">
            <v>0</v>
          </cell>
          <cell r="W3013" t="str">
            <v>Mark Jetten</v>
          </cell>
        </row>
        <row r="3014">
          <cell r="A3014" t="str">
            <v>E36120</v>
          </cell>
          <cell r="S3014">
            <v>9240.2000000000007</v>
          </cell>
          <cell r="W3014" t="str">
            <v>Mark Jetten</v>
          </cell>
        </row>
        <row r="3015">
          <cell r="A3015" t="str">
            <v>E36120</v>
          </cell>
          <cell r="S3015">
            <v>14844.34</v>
          </cell>
          <cell r="W3015" t="str">
            <v>Mark Jetten</v>
          </cell>
        </row>
        <row r="3016">
          <cell r="A3016" t="str">
            <v>E36120</v>
          </cell>
          <cell r="S3016">
            <v>59.8</v>
          </cell>
          <cell r="W3016" t="str">
            <v>Mark Jetten</v>
          </cell>
        </row>
        <row r="3017">
          <cell r="A3017" t="str">
            <v>E36120</v>
          </cell>
          <cell r="S3017">
            <v>238.56</v>
          </cell>
          <cell r="W3017" t="str">
            <v>Mark Jetten</v>
          </cell>
        </row>
        <row r="3018">
          <cell r="A3018" t="str">
            <v>E36130</v>
          </cell>
          <cell r="S3018">
            <v>499763.24</v>
          </cell>
          <cell r="W3018" t="str">
            <v>Mark Jetten</v>
          </cell>
        </row>
        <row r="3019">
          <cell r="A3019" t="str">
            <v>E36130</v>
          </cell>
          <cell r="S3019">
            <v>15474.1</v>
          </cell>
          <cell r="W3019" t="str">
            <v>Mark Jetten</v>
          </cell>
        </row>
        <row r="3020">
          <cell r="A3020" t="str">
            <v>E36130</v>
          </cell>
          <cell r="S3020">
            <v>0</v>
          </cell>
          <cell r="W3020" t="str">
            <v>Mark Jetten</v>
          </cell>
        </row>
        <row r="3021">
          <cell r="A3021" t="str">
            <v>E36130</v>
          </cell>
          <cell r="S3021">
            <v>-2615.09</v>
          </cell>
          <cell r="W3021" t="str">
            <v>Mark Jetten</v>
          </cell>
        </row>
        <row r="3022">
          <cell r="A3022" t="str">
            <v>E36130</v>
          </cell>
          <cell r="S3022">
            <v>47966.09</v>
          </cell>
          <cell r="W3022" t="str">
            <v>Mark Jetten</v>
          </cell>
        </row>
        <row r="3023">
          <cell r="A3023" t="str">
            <v>E36130</v>
          </cell>
          <cell r="S3023">
            <v>17849.8</v>
          </cell>
          <cell r="W3023" t="str">
            <v>Mark Jetten</v>
          </cell>
        </row>
        <row r="3024">
          <cell r="A3024" t="str">
            <v>E36130</v>
          </cell>
          <cell r="S3024">
            <v>-2832.78</v>
          </cell>
          <cell r="W3024" t="str">
            <v>Mark Jetten</v>
          </cell>
        </row>
        <row r="3025">
          <cell r="A3025" t="str">
            <v>E36130</v>
          </cell>
          <cell r="S3025">
            <v>66202.44</v>
          </cell>
          <cell r="W3025" t="str">
            <v>Mark Jetten</v>
          </cell>
        </row>
        <row r="3026">
          <cell r="A3026" t="str">
            <v>E36130</v>
          </cell>
          <cell r="S3026">
            <v>2848.28</v>
          </cell>
          <cell r="W3026" t="str">
            <v>Mark Jetten</v>
          </cell>
        </row>
        <row r="3027">
          <cell r="A3027" t="str">
            <v>E36130</v>
          </cell>
          <cell r="S3027">
            <v>557603.86</v>
          </cell>
          <cell r="W3027" t="str">
            <v>Mark Jetten</v>
          </cell>
        </row>
        <row r="3028">
          <cell r="A3028" t="str">
            <v>E36130</v>
          </cell>
          <cell r="S3028">
            <v>32194.080000000002</v>
          </cell>
          <cell r="W3028" t="str">
            <v>Mark Jetten</v>
          </cell>
        </row>
        <row r="3029">
          <cell r="A3029" t="str">
            <v>E36130</v>
          </cell>
          <cell r="S3029">
            <v>-12392.67</v>
          </cell>
          <cell r="W3029" t="str">
            <v>Mark Jetten</v>
          </cell>
        </row>
        <row r="3030">
          <cell r="A3030" t="str">
            <v>E36130</v>
          </cell>
          <cell r="S3030">
            <v>-843.95</v>
          </cell>
          <cell r="W3030" t="str">
            <v>Mark Jetten</v>
          </cell>
        </row>
        <row r="3031">
          <cell r="A3031" t="str">
            <v>E36130</v>
          </cell>
          <cell r="S3031">
            <v>278195.12</v>
          </cell>
          <cell r="W3031" t="str">
            <v>Mark Jetten</v>
          </cell>
        </row>
        <row r="3032">
          <cell r="A3032" t="str">
            <v>E36130</v>
          </cell>
          <cell r="S3032">
            <v>-182.12</v>
          </cell>
          <cell r="W3032" t="str">
            <v>Mark Jetten</v>
          </cell>
        </row>
        <row r="3033">
          <cell r="A3033" t="str">
            <v>E36130</v>
          </cell>
          <cell r="S3033">
            <v>14617.55</v>
          </cell>
          <cell r="W3033" t="str">
            <v>Mark Jetten</v>
          </cell>
        </row>
        <row r="3034">
          <cell r="A3034" t="str">
            <v>E36130</v>
          </cell>
          <cell r="S3034">
            <v>551947.98</v>
          </cell>
          <cell r="W3034" t="str">
            <v>Mark Jetten</v>
          </cell>
        </row>
        <row r="3035">
          <cell r="A3035" t="str">
            <v>E36130</v>
          </cell>
          <cell r="S3035">
            <v>40313.300000000003</v>
          </cell>
          <cell r="W3035" t="str">
            <v>Mark Jetten</v>
          </cell>
        </row>
        <row r="3036">
          <cell r="A3036" t="str">
            <v>E36130</v>
          </cell>
          <cell r="S3036">
            <v>0</v>
          </cell>
          <cell r="W3036" t="str">
            <v>Mark Jetten</v>
          </cell>
        </row>
        <row r="3037">
          <cell r="A3037" t="str">
            <v>E36130</v>
          </cell>
          <cell r="S3037">
            <v>2.5</v>
          </cell>
          <cell r="W3037" t="str">
            <v>Mark Jetten</v>
          </cell>
        </row>
        <row r="3038">
          <cell r="A3038" t="str">
            <v>E36130</v>
          </cell>
          <cell r="S3038">
            <v>5096.1099999999997</v>
          </cell>
          <cell r="W3038" t="str">
            <v>Mark Jetten</v>
          </cell>
        </row>
        <row r="3039">
          <cell r="A3039" t="str">
            <v>E36130</v>
          </cell>
          <cell r="S3039">
            <v>5.0999999999999996</v>
          </cell>
          <cell r="W3039" t="str">
            <v>Mark Jetten</v>
          </cell>
        </row>
        <row r="3040">
          <cell r="A3040" t="str">
            <v>E36130</v>
          </cell>
          <cell r="S3040">
            <v>-0.63</v>
          </cell>
          <cell r="W3040" t="str">
            <v>Mark Jetten</v>
          </cell>
        </row>
        <row r="3041">
          <cell r="A3041" t="str">
            <v>E36140</v>
          </cell>
          <cell r="S3041">
            <v>240627.38</v>
          </cell>
          <cell r="W3041" t="str">
            <v>Mark Jetten</v>
          </cell>
        </row>
        <row r="3042">
          <cell r="A3042" t="str">
            <v>E36140</v>
          </cell>
          <cell r="S3042">
            <v>7220.8</v>
          </cell>
          <cell r="W3042" t="str">
            <v>Mark Jetten</v>
          </cell>
        </row>
        <row r="3043">
          <cell r="A3043" t="str">
            <v>E36140</v>
          </cell>
          <cell r="S3043">
            <v>0</v>
          </cell>
          <cell r="W3043" t="str">
            <v>Mark Jetten</v>
          </cell>
        </row>
        <row r="3044">
          <cell r="A3044" t="str">
            <v>E36140</v>
          </cell>
          <cell r="S3044">
            <v>-3389.03</v>
          </cell>
          <cell r="W3044" t="str">
            <v>Mark Jetten</v>
          </cell>
        </row>
        <row r="3045">
          <cell r="A3045" t="str">
            <v>E36140</v>
          </cell>
          <cell r="S3045">
            <v>82950.820000000007</v>
          </cell>
          <cell r="W3045" t="str">
            <v>Mark Jetten</v>
          </cell>
        </row>
        <row r="3046">
          <cell r="A3046" t="str">
            <v>E36140</v>
          </cell>
          <cell r="S3046">
            <v>-168.8</v>
          </cell>
          <cell r="W3046" t="str">
            <v>Mark Jetten</v>
          </cell>
        </row>
        <row r="3047">
          <cell r="A3047" t="str">
            <v>E36140</v>
          </cell>
          <cell r="S3047">
            <v>79090.720000000001</v>
          </cell>
          <cell r="W3047" t="str">
            <v>Mark Jetten</v>
          </cell>
        </row>
        <row r="3048">
          <cell r="A3048" t="str">
            <v>E36140</v>
          </cell>
          <cell r="S3048">
            <v>1712.67</v>
          </cell>
          <cell r="W3048" t="str">
            <v>Mark Jetten</v>
          </cell>
        </row>
        <row r="3049">
          <cell r="A3049" t="str">
            <v>E36140</v>
          </cell>
          <cell r="S3049">
            <v>563266.78</v>
          </cell>
          <cell r="W3049" t="str">
            <v>Mark Jetten</v>
          </cell>
        </row>
        <row r="3050">
          <cell r="A3050" t="str">
            <v>E36140</v>
          </cell>
          <cell r="S3050">
            <v>-1016.85</v>
          </cell>
          <cell r="W3050" t="str">
            <v>Mark Jetten</v>
          </cell>
        </row>
        <row r="3051">
          <cell r="A3051" t="str">
            <v>E36140</v>
          </cell>
          <cell r="S3051">
            <v>30546.51</v>
          </cell>
          <cell r="W3051" t="str">
            <v>Mark Jetten</v>
          </cell>
        </row>
        <row r="3052">
          <cell r="A3052" t="str">
            <v>E36140</v>
          </cell>
          <cell r="S3052">
            <v>302893.96000000002</v>
          </cell>
          <cell r="W3052" t="str">
            <v>Mark Jetten</v>
          </cell>
        </row>
        <row r="3053">
          <cell r="A3053" t="str">
            <v>E36140</v>
          </cell>
          <cell r="S3053">
            <v>15803.85</v>
          </cell>
          <cell r="W3053" t="str">
            <v>Mark Jetten</v>
          </cell>
        </row>
        <row r="3054">
          <cell r="A3054" t="str">
            <v>E36140</v>
          </cell>
          <cell r="S3054">
            <v>271027.74</v>
          </cell>
          <cell r="W3054" t="str">
            <v>Mark Jetten</v>
          </cell>
        </row>
        <row r="3055">
          <cell r="A3055" t="str">
            <v>E36140</v>
          </cell>
          <cell r="S3055">
            <v>24831.95</v>
          </cell>
          <cell r="W3055" t="str">
            <v>Mark Jetten</v>
          </cell>
        </row>
        <row r="3056">
          <cell r="A3056" t="str">
            <v>E36140</v>
          </cell>
          <cell r="S3056">
            <v>0</v>
          </cell>
          <cell r="W3056" t="str">
            <v>Mark Jetten</v>
          </cell>
        </row>
        <row r="3057">
          <cell r="A3057" t="str">
            <v>E36140</v>
          </cell>
          <cell r="S3057">
            <v>1349.08</v>
          </cell>
          <cell r="W3057" t="str">
            <v>Mark Jetten</v>
          </cell>
        </row>
        <row r="3058">
          <cell r="A3058" t="str">
            <v>E36140</v>
          </cell>
          <cell r="S3058">
            <v>4580.93</v>
          </cell>
          <cell r="W3058" t="str">
            <v>Mark Jetten</v>
          </cell>
        </row>
        <row r="3059">
          <cell r="A3059" t="str">
            <v>E36140</v>
          </cell>
          <cell r="S3059">
            <v>125.09</v>
          </cell>
          <cell r="W3059" t="str">
            <v>Mark Jetten</v>
          </cell>
        </row>
        <row r="3060">
          <cell r="A3060" t="str">
            <v>E36145</v>
          </cell>
          <cell r="S3060">
            <v>-44.28</v>
          </cell>
          <cell r="W3060" t="str">
            <v>Mark Jetten</v>
          </cell>
        </row>
        <row r="3061">
          <cell r="A3061" t="str">
            <v>E36145</v>
          </cell>
          <cell r="S3061">
            <v>149827.76</v>
          </cell>
          <cell r="W3061" t="str">
            <v>Mark Jetten</v>
          </cell>
        </row>
        <row r="3062">
          <cell r="A3062" t="str">
            <v>E36145</v>
          </cell>
          <cell r="S3062">
            <v>11991.92</v>
          </cell>
          <cell r="W3062" t="str">
            <v>Mark Jetten</v>
          </cell>
        </row>
        <row r="3063">
          <cell r="A3063" t="str">
            <v>E36145</v>
          </cell>
          <cell r="S3063">
            <v>0</v>
          </cell>
          <cell r="W3063" t="str">
            <v>Mark Jetten</v>
          </cell>
        </row>
        <row r="3064">
          <cell r="A3064" t="str">
            <v>E36145</v>
          </cell>
          <cell r="S3064">
            <v>-235.4</v>
          </cell>
          <cell r="W3064" t="str">
            <v>Mark Jetten</v>
          </cell>
        </row>
        <row r="3065">
          <cell r="A3065" t="str">
            <v>E36145</v>
          </cell>
          <cell r="S3065">
            <v>32741.79</v>
          </cell>
          <cell r="W3065" t="str">
            <v>Mark Jetten</v>
          </cell>
        </row>
        <row r="3066">
          <cell r="A3066" t="str">
            <v>E36145</v>
          </cell>
          <cell r="S3066">
            <v>1666.23</v>
          </cell>
          <cell r="W3066" t="str">
            <v>Mark Jetten</v>
          </cell>
        </row>
        <row r="3067">
          <cell r="A3067" t="str">
            <v>E36145</v>
          </cell>
          <cell r="S3067">
            <v>89601.5</v>
          </cell>
          <cell r="W3067" t="str">
            <v>Mark Jetten</v>
          </cell>
        </row>
        <row r="3068">
          <cell r="A3068" t="str">
            <v>E36145</v>
          </cell>
          <cell r="S3068">
            <v>-14067.36</v>
          </cell>
          <cell r="W3068" t="str">
            <v>Mark Jetten</v>
          </cell>
        </row>
        <row r="3069">
          <cell r="A3069" t="str">
            <v>E36145</v>
          </cell>
          <cell r="S3069">
            <v>3544.38</v>
          </cell>
          <cell r="W3069" t="str">
            <v>Mark Jetten</v>
          </cell>
        </row>
        <row r="3070">
          <cell r="A3070" t="str">
            <v>E36145</v>
          </cell>
          <cell r="S3070">
            <v>357115.55</v>
          </cell>
          <cell r="W3070" t="str">
            <v>Mark Jetten</v>
          </cell>
        </row>
        <row r="3071">
          <cell r="A3071" t="str">
            <v>E36145</v>
          </cell>
          <cell r="S3071">
            <v>-1886.94</v>
          </cell>
          <cell r="W3071" t="str">
            <v>Mark Jetten</v>
          </cell>
        </row>
        <row r="3072">
          <cell r="A3072" t="str">
            <v>E36145</v>
          </cell>
          <cell r="S3072">
            <v>19881.740000000002</v>
          </cell>
          <cell r="W3072" t="str">
            <v>Mark Jetten</v>
          </cell>
        </row>
        <row r="3073">
          <cell r="A3073" t="str">
            <v>E36145</v>
          </cell>
          <cell r="S3073">
            <v>207410.89</v>
          </cell>
          <cell r="W3073" t="str">
            <v>Mark Jetten</v>
          </cell>
        </row>
        <row r="3074">
          <cell r="A3074" t="str">
            <v>E36145</v>
          </cell>
          <cell r="S3074">
            <v>2230.9299999999998</v>
          </cell>
          <cell r="W3074" t="str">
            <v>Mark Jetten</v>
          </cell>
        </row>
        <row r="3075">
          <cell r="A3075" t="str">
            <v>E36145</v>
          </cell>
          <cell r="S3075">
            <v>242371.38</v>
          </cell>
          <cell r="W3075" t="str">
            <v>Mark Jetten</v>
          </cell>
        </row>
        <row r="3076">
          <cell r="A3076" t="str">
            <v>E36145</v>
          </cell>
          <cell r="S3076">
            <v>3704.88</v>
          </cell>
          <cell r="W3076" t="str">
            <v>Mark Jetten</v>
          </cell>
        </row>
        <row r="3077">
          <cell r="A3077" t="str">
            <v>E36145</v>
          </cell>
          <cell r="S3077">
            <v>0</v>
          </cell>
          <cell r="W3077" t="str">
            <v>Mark Jetten</v>
          </cell>
        </row>
        <row r="3078">
          <cell r="A3078" t="str">
            <v>E36145</v>
          </cell>
          <cell r="S3078">
            <v>3987.51</v>
          </cell>
          <cell r="W3078" t="str">
            <v>Mark Jetten</v>
          </cell>
        </row>
        <row r="3079">
          <cell r="A3079" t="str">
            <v>E36145</v>
          </cell>
          <cell r="S3079">
            <v>432.88</v>
          </cell>
          <cell r="W3079" t="str">
            <v>Mark Jetten</v>
          </cell>
        </row>
        <row r="3080">
          <cell r="A3080" t="str">
            <v>E36150</v>
          </cell>
          <cell r="S3080">
            <v>312977.45</v>
          </cell>
          <cell r="W3080" t="str">
            <v>Yemi Philips</v>
          </cell>
        </row>
        <row r="3081">
          <cell r="A3081" t="str">
            <v>E36150</v>
          </cell>
          <cell r="S3081">
            <v>-1403.1</v>
          </cell>
          <cell r="W3081" t="str">
            <v>Yemi Philips</v>
          </cell>
        </row>
        <row r="3082">
          <cell r="A3082" t="str">
            <v>E36150</v>
          </cell>
          <cell r="S3082">
            <v>10230.030000000001</v>
          </cell>
          <cell r="W3082" t="str">
            <v>Yemi Philips</v>
          </cell>
        </row>
        <row r="3083">
          <cell r="A3083" t="str">
            <v>E36150</v>
          </cell>
          <cell r="S3083">
            <v>0</v>
          </cell>
          <cell r="W3083" t="str">
            <v>Yemi Philips</v>
          </cell>
        </row>
        <row r="3084">
          <cell r="A3084" t="str">
            <v>E36150</v>
          </cell>
          <cell r="S3084">
            <v>-2094.31</v>
          </cell>
          <cell r="W3084" t="str">
            <v>Yemi Philips</v>
          </cell>
        </row>
        <row r="3085">
          <cell r="A3085" t="str">
            <v>E36150</v>
          </cell>
          <cell r="S3085">
            <v>28594.83</v>
          </cell>
          <cell r="W3085" t="str">
            <v>Yemi Philips</v>
          </cell>
        </row>
        <row r="3086">
          <cell r="A3086" t="str">
            <v>E36150</v>
          </cell>
          <cell r="S3086">
            <v>-924.35</v>
          </cell>
          <cell r="W3086" t="str">
            <v>Yemi Philips</v>
          </cell>
        </row>
        <row r="3087">
          <cell r="A3087" t="str">
            <v>E36150</v>
          </cell>
          <cell r="S3087">
            <v>86502.64</v>
          </cell>
          <cell r="W3087" t="str">
            <v>Yemi Philips</v>
          </cell>
        </row>
        <row r="3088">
          <cell r="A3088" t="str">
            <v>E36150</v>
          </cell>
          <cell r="S3088">
            <v>5261.27</v>
          </cell>
          <cell r="W3088" t="str">
            <v>Yemi Philips</v>
          </cell>
        </row>
        <row r="3089">
          <cell r="A3089" t="str">
            <v>E36150</v>
          </cell>
          <cell r="S3089">
            <v>1095006</v>
          </cell>
          <cell r="W3089" t="str">
            <v>Yemi Philips</v>
          </cell>
        </row>
        <row r="3090">
          <cell r="A3090" t="str">
            <v>E36150</v>
          </cell>
          <cell r="S3090">
            <v>53980.58</v>
          </cell>
          <cell r="W3090" t="str">
            <v>Yemi Philips</v>
          </cell>
        </row>
        <row r="3091">
          <cell r="A3091" t="str">
            <v>E36150</v>
          </cell>
          <cell r="S3091">
            <v>-7780.5</v>
          </cell>
          <cell r="W3091" t="str">
            <v>Yemi Philips</v>
          </cell>
        </row>
        <row r="3092">
          <cell r="A3092" t="str">
            <v>E36150</v>
          </cell>
          <cell r="S3092">
            <v>-422.1</v>
          </cell>
          <cell r="W3092" t="str">
            <v>Yemi Philips</v>
          </cell>
        </row>
        <row r="3093">
          <cell r="A3093" t="str">
            <v>E36150</v>
          </cell>
          <cell r="S3093">
            <v>358000.23</v>
          </cell>
          <cell r="W3093" t="str">
            <v>Yemi Philips</v>
          </cell>
        </row>
        <row r="3094">
          <cell r="A3094" t="str">
            <v>E36150</v>
          </cell>
          <cell r="S3094">
            <v>-852.21</v>
          </cell>
          <cell r="W3094" t="str">
            <v>Yemi Philips</v>
          </cell>
        </row>
        <row r="3095">
          <cell r="A3095" t="str">
            <v>E36150</v>
          </cell>
          <cell r="S3095">
            <v>439366.83</v>
          </cell>
          <cell r="W3095" t="str">
            <v>Yemi Philips</v>
          </cell>
        </row>
        <row r="3096">
          <cell r="A3096" t="str">
            <v>E36150</v>
          </cell>
          <cell r="S3096">
            <v>35518.03</v>
          </cell>
          <cell r="W3096" t="str">
            <v>Yemi Philips</v>
          </cell>
        </row>
        <row r="3097">
          <cell r="A3097" t="str">
            <v>E36150</v>
          </cell>
          <cell r="S3097">
            <v>0</v>
          </cell>
          <cell r="W3097" t="str">
            <v>Yemi Philips</v>
          </cell>
        </row>
        <row r="3098">
          <cell r="A3098" t="str">
            <v>E36150</v>
          </cell>
          <cell r="S3098">
            <v>242.32</v>
          </cell>
          <cell r="W3098" t="str">
            <v>Yemi Philips</v>
          </cell>
        </row>
        <row r="3099">
          <cell r="A3099" t="str">
            <v>E36150</v>
          </cell>
          <cell r="S3099">
            <v>2715.92</v>
          </cell>
          <cell r="W3099" t="str">
            <v>Yemi Philips</v>
          </cell>
        </row>
        <row r="3100">
          <cell r="A3100" t="str">
            <v>E36150</v>
          </cell>
          <cell r="S3100">
            <v>1573.18</v>
          </cell>
          <cell r="W3100" t="str">
            <v>Yemi Philips</v>
          </cell>
        </row>
        <row r="3101">
          <cell r="A3101" t="str">
            <v>E36150</v>
          </cell>
          <cell r="S3101">
            <v>0</v>
          </cell>
          <cell r="W3101" t="str">
            <v>Yemi Philips</v>
          </cell>
        </row>
        <row r="3102">
          <cell r="A3102" t="str">
            <v>E36151</v>
          </cell>
          <cell r="S3102">
            <v>19247.63</v>
          </cell>
          <cell r="W3102" t="str">
            <v>Mark Jetten</v>
          </cell>
        </row>
        <row r="3103">
          <cell r="A3103" t="str">
            <v>E36160</v>
          </cell>
          <cell r="S3103">
            <v>194755.12</v>
          </cell>
          <cell r="W3103" t="str">
            <v>Yemi Philips</v>
          </cell>
        </row>
        <row r="3104">
          <cell r="A3104" t="str">
            <v>E36160</v>
          </cell>
          <cell r="S3104">
            <v>14260.16</v>
          </cell>
          <cell r="W3104" t="str">
            <v>Yemi Philips</v>
          </cell>
        </row>
        <row r="3105">
          <cell r="A3105" t="str">
            <v>E36160</v>
          </cell>
          <cell r="S3105">
            <v>0</v>
          </cell>
          <cell r="W3105" t="str">
            <v>Yemi Philips</v>
          </cell>
        </row>
        <row r="3106">
          <cell r="A3106" t="str">
            <v>E36160</v>
          </cell>
          <cell r="S3106">
            <v>-1490.52</v>
          </cell>
          <cell r="W3106" t="str">
            <v>Yemi Philips</v>
          </cell>
        </row>
        <row r="3107">
          <cell r="A3107" t="str">
            <v>E36160</v>
          </cell>
          <cell r="S3107">
            <v>34621.72</v>
          </cell>
          <cell r="W3107" t="str">
            <v>Yemi Philips</v>
          </cell>
        </row>
        <row r="3108">
          <cell r="A3108" t="str">
            <v>E36160</v>
          </cell>
          <cell r="S3108">
            <v>3108.47</v>
          </cell>
          <cell r="W3108" t="str">
            <v>Yemi Philips</v>
          </cell>
        </row>
        <row r="3109">
          <cell r="A3109" t="str">
            <v>E36160</v>
          </cell>
          <cell r="S3109">
            <v>68777.460000000006</v>
          </cell>
          <cell r="W3109" t="str">
            <v>Yemi Philips</v>
          </cell>
        </row>
        <row r="3110">
          <cell r="A3110" t="str">
            <v>E36160</v>
          </cell>
          <cell r="S3110">
            <v>-4334.8900000000003</v>
          </cell>
          <cell r="W3110" t="str">
            <v>Yemi Philips</v>
          </cell>
        </row>
        <row r="3111">
          <cell r="A3111" t="str">
            <v>E36160</v>
          </cell>
          <cell r="S3111">
            <v>439120.24</v>
          </cell>
          <cell r="W3111" t="str">
            <v>Yemi Philips</v>
          </cell>
        </row>
        <row r="3112">
          <cell r="A3112" t="str">
            <v>E36160</v>
          </cell>
          <cell r="S3112">
            <v>-10309.11</v>
          </cell>
          <cell r="W3112" t="str">
            <v>Yemi Philips</v>
          </cell>
        </row>
        <row r="3113">
          <cell r="A3113" t="str">
            <v>E36160</v>
          </cell>
          <cell r="S3113">
            <v>51987.19</v>
          </cell>
          <cell r="W3113" t="str">
            <v>Yemi Philips</v>
          </cell>
        </row>
        <row r="3114">
          <cell r="A3114" t="str">
            <v>E36160</v>
          </cell>
          <cell r="S3114">
            <v>-12825.18</v>
          </cell>
          <cell r="W3114" t="str">
            <v>Yemi Philips</v>
          </cell>
        </row>
        <row r="3115">
          <cell r="A3115" t="str">
            <v>E36160</v>
          </cell>
          <cell r="S3115">
            <v>290010.27</v>
          </cell>
          <cell r="W3115" t="str">
            <v>Yemi Philips</v>
          </cell>
        </row>
        <row r="3116">
          <cell r="A3116" t="str">
            <v>E36160</v>
          </cell>
          <cell r="S3116">
            <v>-10086.959999999999</v>
          </cell>
          <cell r="W3116" t="str">
            <v>Yemi Philips</v>
          </cell>
        </row>
        <row r="3117">
          <cell r="A3117" t="str">
            <v>E36160</v>
          </cell>
          <cell r="S3117">
            <v>7524.76</v>
          </cell>
          <cell r="W3117" t="str">
            <v>Yemi Philips</v>
          </cell>
        </row>
        <row r="3118">
          <cell r="A3118" t="str">
            <v>E36160</v>
          </cell>
          <cell r="S3118">
            <v>285033.44</v>
          </cell>
          <cell r="W3118" t="str">
            <v>Yemi Philips</v>
          </cell>
        </row>
        <row r="3119">
          <cell r="A3119" t="str">
            <v>E36160</v>
          </cell>
          <cell r="S3119">
            <v>23963.119999999999</v>
          </cell>
          <cell r="W3119" t="str">
            <v>Yemi Philips</v>
          </cell>
        </row>
        <row r="3120">
          <cell r="A3120" t="str">
            <v>E36160</v>
          </cell>
          <cell r="S3120">
            <v>0</v>
          </cell>
          <cell r="W3120" t="str">
            <v>Yemi Philips</v>
          </cell>
        </row>
        <row r="3121">
          <cell r="A3121" t="str">
            <v>E36160</v>
          </cell>
          <cell r="S3121">
            <v>89.32</v>
          </cell>
          <cell r="W3121" t="str">
            <v>Yemi Philips</v>
          </cell>
        </row>
        <row r="3122">
          <cell r="A3122" t="str">
            <v>E36160</v>
          </cell>
          <cell r="S3122">
            <v>3713.93</v>
          </cell>
          <cell r="W3122" t="str">
            <v>Yemi Philips</v>
          </cell>
        </row>
        <row r="3123">
          <cell r="A3123" t="str">
            <v>E36160</v>
          </cell>
          <cell r="S3123">
            <v>1006.83</v>
          </cell>
          <cell r="W3123" t="str">
            <v>Yemi Philips</v>
          </cell>
        </row>
        <row r="3124">
          <cell r="A3124" t="str">
            <v>E36160</v>
          </cell>
          <cell r="S3124">
            <v>0</v>
          </cell>
          <cell r="W3124" t="str">
            <v>Yemi Philips</v>
          </cell>
        </row>
        <row r="3125">
          <cell r="A3125" t="str">
            <v>E36160</v>
          </cell>
          <cell r="S3125">
            <v>258.74</v>
          </cell>
          <cell r="W3125" t="str">
            <v>Yemi Philips</v>
          </cell>
        </row>
        <row r="3126">
          <cell r="A3126" t="str">
            <v>E36160</v>
          </cell>
          <cell r="S3126">
            <v>0</v>
          </cell>
          <cell r="W3126" t="str">
            <v>Yemi Philips</v>
          </cell>
        </row>
        <row r="3127">
          <cell r="A3127" t="str">
            <v>E36165</v>
          </cell>
          <cell r="S3127">
            <v>225997.86</v>
          </cell>
          <cell r="W3127" t="str">
            <v>Yemi Philips</v>
          </cell>
        </row>
        <row r="3128">
          <cell r="A3128" t="str">
            <v>E36165</v>
          </cell>
          <cell r="S3128">
            <v>9950.9500000000007</v>
          </cell>
          <cell r="W3128" t="str">
            <v>Yemi Philips</v>
          </cell>
        </row>
        <row r="3129">
          <cell r="A3129" t="str">
            <v>E36165</v>
          </cell>
          <cell r="S3129">
            <v>0</v>
          </cell>
          <cell r="W3129" t="str">
            <v>Yemi Philips</v>
          </cell>
        </row>
        <row r="3130">
          <cell r="A3130" t="str">
            <v>E36165</v>
          </cell>
          <cell r="S3130">
            <v>-2154.21</v>
          </cell>
          <cell r="W3130" t="str">
            <v>Yemi Philips</v>
          </cell>
        </row>
        <row r="3131">
          <cell r="A3131" t="str">
            <v>E36165</v>
          </cell>
          <cell r="S3131">
            <v>57739.58</v>
          </cell>
          <cell r="W3131" t="str">
            <v>Yemi Philips</v>
          </cell>
        </row>
        <row r="3132">
          <cell r="A3132" t="str">
            <v>E36165</v>
          </cell>
          <cell r="S3132">
            <v>4437.18</v>
          </cell>
          <cell r="W3132" t="str">
            <v>Yemi Philips</v>
          </cell>
        </row>
        <row r="3133">
          <cell r="A3133" t="str">
            <v>E36165</v>
          </cell>
          <cell r="S3133">
            <v>69747.44</v>
          </cell>
          <cell r="W3133" t="str">
            <v>Yemi Philips</v>
          </cell>
        </row>
        <row r="3134">
          <cell r="A3134" t="str">
            <v>E36165</v>
          </cell>
          <cell r="S3134">
            <v>4580.59</v>
          </cell>
          <cell r="W3134" t="str">
            <v>Yemi Philips</v>
          </cell>
        </row>
        <row r="3135">
          <cell r="A3135" t="str">
            <v>E36165</v>
          </cell>
          <cell r="S3135">
            <v>444495.1</v>
          </cell>
          <cell r="W3135" t="str">
            <v>Yemi Philips</v>
          </cell>
        </row>
        <row r="3136">
          <cell r="A3136" t="str">
            <v>E36165</v>
          </cell>
          <cell r="S3136">
            <v>-897.6</v>
          </cell>
          <cell r="W3136" t="str">
            <v>Yemi Philips</v>
          </cell>
        </row>
        <row r="3137">
          <cell r="A3137" t="str">
            <v>E36165</v>
          </cell>
          <cell r="S3137">
            <v>34926.21</v>
          </cell>
          <cell r="W3137" t="str">
            <v>Yemi Philips</v>
          </cell>
        </row>
        <row r="3138">
          <cell r="A3138" t="str">
            <v>E36165</v>
          </cell>
          <cell r="S3138">
            <v>-631.13</v>
          </cell>
          <cell r="W3138" t="str">
            <v>Yemi Philips</v>
          </cell>
        </row>
        <row r="3139">
          <cell r="A3139" t="str">
            <v>E36165</v>
          </cell>
          <cell r="S3139">
            <v>219970.02</v>
          </cell>
          <cell r="W3139" t="str">
            <v>Yemi Philips</v>
          </cell>
        </row>
        <row r="3140">
          <cell r="A3140" t="str">
            <v>E36165</v>
          </cell>
          <cell r="S3140">
            <v>-12758.77</v>
          </cell>
          <cell r="W3140" t="str">
            <v>Yemi Philips</v>
          </cell>
        </row>
        <row r="3141">
          <cell r="A3141" t="str">
            <v>E36165</v>
          </cell>
          <cell r="S3141">
            <v>27841.99</v>
          </cell>
          <cell r="W3141" t="str">
            <v>Yemi Philips</v>
          </cell>
        </row>
        <row r="3142">
          <cell r="A3142" t="str">
            <v>E36165</v>
          </cell>
          <cell r="S3142">
            <v>341690.25</v>
          </cell>
          <cell r="W3142" t="str">
            <v>Yemi Philips</v>
          </cell>
        </row>
        <row r="3143">
          <cell r="A3143" t="str">
            <v>E36165</v>
          </cell>
          <cell r="S3143">
            <v>15923.05</v>
          </cell>
          <cell r="W3143" t="str">
            <v>Yemi Philips</v>
          </cell>
        </row>
        <row r="3144">
          <cell r="A3144" t="str">
            <v>E36165</v>
          </cell>
          <cell r="S3144">
            <v>2366.5300000000002</v>
          </cell>
          <cell r="W3144" t="str">
            <v>Yemi Philips</v>
          </cell>
        </row>
        <row r="3145">
          <cell r="A3145" t="str">
            <v>E36165</v>
          </cell>
          <cell r="S3145">
            <v>-4.67</v>
          </cell>
          <cell r="W3145" t="str">
            <v>Yemi Philips</v>
          </cell>
        </row>
        <row r="3146">
          <cell r="A3146" t="str">
            <v>E36165</v>
          </cell>
          <cell r="S3146">
            <v>0</v>
          </cell>
          <cell r="W3146" t="str">
            <v>Yemi Philips</v>
          </cell>
        </row>
        <row r="3147">
          <cell r="A3147" t="str">
            <v>E36165</v>
          </cell>
          <cell r="S3147">
            <v>0</v>
          </cell>
          <cell r="W3147" t="str">
            <v>Yemi Philips</v>
          </cell>
        </row>
        <row r="3148">
          <cell r="A3148" t="str">
            <v>E36170</v>
          </cell>
          <cell r="S3148">
            <v>218623.96</v>
          </cell>
          <cell r="W3148" t="str">
            <v>Yemi Philips</v>
          </cell>
        </row>
        <row r="3149">
          <cell r="A3149" t="str">
            <v>E36170</v>
          </cell>
          <cell r="S3149">
            <v>7387.66</v>
          </cell>
          <cell r="W3149" t="str">
            <v>Yemi Philips</v>
          </cell>
        </row>
        <row r="3150">
          <cell r="A3150" t="str">
            <v>E36170</v>
          </cell>
          <cell r="S3150">
            <v>12364.57</v>
          </cell>
          <cell r="W3150" t="str">
            <v>Yemi Philips</v>
          </cell>
        </row>
        <row r="3151">
          <cell r="A3151" t="str">
            <v>E36170</v>
          </cell>
          <cell r="S3151">
            <v>0</v>
          </cell>
          <cell r="W3151" t="str">
            <v>Yemi Philips</v>
          </cell>
        </row>
        <row r="3152">
          <cell r="A3152" t="str">
            <v>E36170</v>
          </cell>
          <cell r="S3152">
            <v>-4190.6899999999996</v>
          </cell>
          <cell r="W3152" t="str">
            <v>Yemi Philips</v>
          </cell>
        </row>
        <row r="3153">
          <cell r="A3153" t="str">
            <v>E36170</v>
          </cell>
          <cell r="S3153">
            <v>86575.02</v>
          </cell>
          <cell r="W3153" t="str">
            <v>Yemi Philips</v>
          </cell>
        </row>
        <row r="3154">
          <cell r="A3154" t="str">
            <v>E36170</v>
          </cell>
          <cell r="S3154">
            <v>2974.74</v>
          </cell>
          <cell r="W3154" t="str">
            <v>Yemi Philips</v>
          </cell>
        </row>
        <row r="3155">
          <cell r="A3155" t="str">
            <v>E36170</v>
          </cell>
          <cell r="S3155">
            <v>109090.41</v>
          </cell>
          <cell r="W3155" t="str">
            <v>Yemi Philips</v>
          </cell>
        </row>
        <row r="3156">
          <cell r="A3156" t="str">
            <v>E36170</v>
          </cell>
          <cell r="S3156">
            <v>4219.32</v>
          </cell>
          <cell r="W3156" t="str">
            <v>Yemi Philips</v>
          </cell>
        </row>
        <row r="3157">
          <cell r="A3157" t="str">
            <v>E36170</v>
          </cell>
          <cell r="S3157">
            <v>644958.07999999996</v>
          </cell>
          <cell r="W3157" t="str">
            <v>Yemi Philips</v>
          </cell>
        </row>
        <row r="3158">
          <cell r="A3158" t="str">
            <v>E36170</v>
          </cell>
          <cell r="S3158">
            <v>39849.43</v>
          </cell>
          <cell r="W3158" t="str">
            <v>Yemi Philips</v>
          </cell>
        </row>
        <row r="3159">
          <cell r="A3159" t="str">
            <v>E36170</v>
          </cell>
          <cell r="S3159">
            <v>2141.89</v>
          </cell>
          <cell r="W3159" t="str">
            <v>Yemi Philips</v>
          </cell>
        </row>
        <row r="3160">
          <cell r="A3160" t="str">
            <v>E36170</v>
          </cell>
          <cell r="S3160">
            <v>-1074.3699999999999</v>
          </cell>
          <cell r="W3160" t="str">
            <v>Yemi Philips</v>
          </cell>
        </row>
        <row r="3161">
          <cell r="A3161" t="str">
            <v>E36170</v>
          </cell>
          <cell r="S3161">
            <v>395394.1</v>
          </cell>
          <cell r="W3161" t="str">
            <v>Yemi Philips</v>
          </cell>
        </row>
        <row r="3162">
          <cell r="A3162" t="str">
            <v>E36170</v>
          </cell>
          <cell r="S3162">
            <v>-197.08</v>
          </cell>
          <cell r="W3162" t="str">
            <v>Yemi Philips</v>
          </cell>
        </row>
        <row r="3163">
          <cell r="A3163" t="str">
            <v>E36170</v>
          </cell>
          <cell r="S3163">
            <v>7775.38</v>
          </cell>
          <cell r="W3163" t="str">
            <v>Yemi Philips</v>
          </cell>
        </row>
        <row r="3164">
          <cell r="A3164" t="str">
            <v>E36170</v>
          </cell>
          <cell r="S3164">
            <v>307984.28999999998</v>
          </cell>
          <cell r="W3164" t="str">
            <v>Yemi Philips</v>
          </cell>
        </row>
        <row r="3165">
          <cell r="A3165" t="str">
            <v>E36170</v>
          </cell>
          <cell r="S3165">
            <v>26818.81</v>
          </cell>
          <cell r="W3165" t="str">
            <v>Yemi Philips</v>
          </cell>
        </row>
        <row r="3166">
          <cell r="A3166" t="str">
            <v>E36170</v>
          </cell>
          <cell r="S3166">
            <v>0</v>
          </cell>
          <cell r="W3166" t="str">
            <v>Yemi Philips</v>
          </cell>
        </row>
        <row r="3167">
          <cell r="A3167" t="str">
            <v>E36170</v>
          </cell>
          <cell r="S3167">
            <v>78.400000000000006</v>
          </cell>
          <cell r="W3167" t="str">
            <v>Yemi Philips</v>
          </cell>
        </row>
        <row r="3168">
          <cell r="A3168" t="str">
            <v>E36170</v>
          </cell>
          <cell r="S3168">
            <v>6636.9</v>
          </cell>
          <cell r="W3168" t="str">
            <v>Yemi Philips</v>
          </cell>
        </row>
        <row r="3169">
          <cell r="A3169" t="str">
            <v>E36170</v>
          </cell>
          <cell r="S3169">
            <v>515.54</v>
          </cell>
          <cell r="W3169" t="str">
            <v>Yemi Philips</v>
          </cell>
        </row>
        <row r="3170">
          <cell r="A3170" t="str">
            <v>E36170</v>
          </cell>
          <cell r="S3170">
            <v>0</v>
          </cell>
          <cell r="W3170" t="str">
            <v>Yemi Philips</v>
          </cell>
        </row>
        <row r="3171">
          <cell r="A3171" t="str">
            <v>E36170</v>
          </cell>
          <cell r="S3171">
            <v>0</v>
          </cell>
          <cell r="W3171" t="str">
            <v>Yemi Philips</v>
          </cell>
        </row>
        <row r="3172">
          <cell r="A3172" t="str">
            <v>E36180</v>
          </cell>
          <cell r="S3172">
            <v>220358.55</v>
          </cell>
          <cell r="W3172" t="str">
            <v>Yemi Philips</v>
          </cell>
        </row>
        <row r="3173">
          <cell r="A3173" t="str">
            <v>E36180</v>
          </cell>
          <cell r="S3173">
            <v>19919.439999999999</v>
          </cell>
          <cell r="W3173" t="str">
            <v>Yemi Philips</v>
          </cell>
        </row>
        <row r="3174">
          <cell r="A3174" t="str">
            <v>E36180</v>
          </cell>
          <cell r="S3174">
            <v>-833.03</v>
          </cell>
          <cell r="W3174" t="str">
            <v>Yemi Philips</v>
          </cell>
        </row>
        <row r="3175">
          <cell r="A3175" t="str">
            <v>E36180</v>
          </cell>
          <cell r="S3175">
            <v>46930.75</v>
          </cell>
          <cell r="W3175" t="str">
            <v>Yemi Philips</v>
          </cell>
        </row>
        <row r="3176">
          <cell r="A3176" t="str">
            <v>E36180</v>
          </cell>
          <cell r="S3176">
            <v>1149.8699999999999</v>
          </cell>
          <cell r="W3176" t="str">
            <v>Yemi Philips</v>
          </cell>
        </row>
        <row r="3177">
          <cell r="A3177" t="str">
            <v>E36180</v>
          </cell>
          <cell r="S3177">
            <v>80392.11</v>
          </cell>
          <cell r="W3177" t="str">
            <v>Yemi Philips</v>
          </cell>
        </row>
        <row r="3178">
          <cell r="A3178" t="str">
            <v>E36180</v>
          </cell>
          <cell r="S3178">
            <v>-7111.11</v>
          </cell>
          <cell r="W3178" t="str">
            <v>Yemi Philips</v>
          </cell>
        </row>
        <row r="3179">
          <cell r="A3179" t="str">
            <v>E36180</v>
          </cell>
          <cell r="S3179">
            <v>-10909.5</v>
          </cell>
          <cell r="W3179" t="str">
            <v>Yemi Philips</v>
          </cell>
        </row>
        <row r="3180">
          <cell r="A3180" t="str">
            <v>E36180</v>
          </cell>
          <cell r="S3180">
            <v>712430.6</v>
          </cell>
          <cell r="W3180" t="str">
            <v>Yemi Philips</v>
          </cell>
        </row>
        <row r="3181">
          <cell r="A3181" t="str">
            <v>E36180</v>
          </cell>
          <cell r="S3181">
            <v>-1060.67</v>
          </cell>
          <cell r="W3181" t="str">
            <v>Yemi Philips</v>
          </cell>
        </row>
        <row r="3182">
          <cell r="A3182" t="str">
            <v>E36180</v>
          </cell>
          <cell r="S3182">
            <v>43460.34</v>
          </cell>
          <cell r="W3182" t="str">
            <v>Yemi Philips</v>
          </cell>
        </row>
        <row r="3183">
          <cell r="A3183" t="str">
            <v>E36180</v>
          </cell>
          <cell r="S3183">
            <v>-12861.49</v>
          </cell>
          <cell r="W3183" t="str">
            <v>Yemi Philips</v>
          </cell>
        </row>
        <row r="3184">
          <cell r="A3184" t="str">
            <v>E36180</v>
          </cell>
          <cell r="S3184">
            <v>253326.23</v>
          </cell>
          <cell r="W3184" t="str">
            <v>Yemi Philips</v>
          </cell>
        </row>
        <row r="3185">
          <cell r="A3185" t="str">
            <v>E36180</v>
          </cell>
          <cell r="S3185">
            <v>-361.44</v>
          </cell>
          <cell r="W3185" t="str">
            <v>Yemi Philips</v>
          </cell>
        </row>
        <row r="3186">
          <cell r="A3186" t="str">
            <v>E36180</v>
          </cell>
          <cell r="S3186">
            <v>17856.39</v>
          </cell>
          <cell r="W3186" t="str">
            <v>Yemi Philips</v>
          </cell>
        </row>
        <row r="3187">
          <cell r="A3187" t="str">
            <v>E36180</v>
          </cell>
          <cell r="S3187">
            <v>401314.79</v>
          </cell>
          <cell r="W3187" t="str">
            <v>Yemi Philips</v>
          </cell>
        </row>
        <row r="3188">
          <cell r="A3188" t="str">
            <v>E36180</v>
          </cell>
          <cell r="S3188">
            <v>38413.160000000003</v>
          </cell>
          <cell r="W3188" t="str">
            <v>Yemi Philips</v>
          </cell>
        </row>
        <row r="3189">
          <cell r="A3189" t="str">
            <v>E36180</v>
          </cell>
          <cell r="S3189">
            <v>0</v>
          </cell>
          <cell r="W3189" t="str">
            <v>Yemi Philips</v>
          </cell>
        </row>
        <row r="3190">
          <cell r="A3190" t="str">
            <v>E36180</v>
          </cell>
          <cell r="S3190">
            <v>3236.88</v>
          </cell>
          <cell r="W3190" t="str">
            <v>Yemi Philips</v>
          </cell>
        </row>
        <row r="3191">
          <cell r="A3191" t="str">
            <v>E36180</v>
          </cell>
          <cell r="S3191">
            <v>2059.2399999999998</v>
          </cell>
          <cell r="W3191" t="str">
            <v>Yemi Philips</v>
          </cell>
        </row>
        <row r="3192">
          <cell r="A3192" t="str">
            <v>E36180</v>
          </cell>
          <cell r="S3192">
            <v>0</v>
          </cell>
          <cell r="W3192" t="str">
            <v>Yemi Philips</v>
          </cell>
        </row>
        <row r="3193">
          <cell r="A3193" t="str">
            <v>E36180</v>
          </cell>
          <cell r="S3193">
            <v>0</v>
          </cell>
          <cell r="W3193" t="str">
            <v>Yemi Philips</v>
          </cell>
        </row>
        <row r="3194">
          <cell r="A3194" t="str">
            <v>E36185</v>
          </cell>
          <cell r="S3194">
            <v>241831.85</v>
          </cell>
          <cell r="W3194" t="str">
            <v>Yemi Philips</v>
          </cell>
        </row>
        <row r="3195">
          <cell r="A3195" t="str">
            <v>E36185</v>
          </cell>
          <cell r="S3195">
            <v>11703.09</v>
          </cell>
          <cell r="W3195" t="str">
            <v>Yemi Philips</v>
          </cell>
        </row>
        <row r="3196">
          <cell r="A3196" t="str">
            <v>E36185</v>
          </cell>
          <cell r="S3196">
            <v>-2983.13</v>
          </cell>
          <cell r="W3196" t="str">
            <v>Yemi Philips</v>
          </cell>
        </row>
        <row r="3197">
          <cell r="A3197" t="str">
            <v>E36185</v>
          </cell>
          <cell r="S3197">
            <v>42977.56</v>
          </cell>
          <cell r="W3197" t="str">
            <v>Yemi Philips</v>
          </cell>
        </row>
        <row r="3198">
          <cell r="A3198" t="str">
            <v>E36185</v>
          </cell>
          <cell r="S3198">
            <v>-2624.01</v>
          </cell>
          <cell r="W3198" t="str">
            <v>Yemi Philips</v>
          </cell>
        </row>
        <row r="3199">
          <cell r="A3199" t="str">
            <v>E36185</v>
          </cell>
          <cell r="S3199">
            <v>79526.399999999994</v>
          </cell>
          <cell r="W3199" t="str">
            <v>Yemi Philips</v>
          </cell>
        </row>
        <row r="3200">
          <cell r="A3200" t="str">
            <v>E36185</v>
          </cell>
          <cell r="S3200">
            <v>-3138.41</v>
          </cell>
          <cell r="W3200" t="str">
            <v>Yemi Philips</v>
          </cell>
        </row>
        <row r="3201">
          <cell r="A3201" t="str">
            <v>E36185</v>
          </cell>
          <cell r="S3201">
            <v>746217.31</v>
          </cell>
          <cell r="W3201" t="str">
            <v>Yemi Philips</v>
          </cell>
        </row>
        <row r="3202">
          <cell r="A3202" t="str">
            <v>E36185</v>
          </cell>
          <cell r="S3202">
            <v>-4729.28</v>
          </cell>
          <cell r="W3202" t="str">
            <v>Yemi Philips</v>
          </cell>
        </row>
        <row r="3203">
          <cell r="A3203" t="str">
            <v>E36185</v>
          </cell>
          <cell r="S3203">
            <v>27714.65</v>
          </cell>
          <cell r="W3203" t="str">
            <v>Yemi Philips</v>
          </cell>
        </row>
        <row r="3204">
          <cell r="A3204" t="str">
            <v>E36185</v>
          </cell>
          <cell r="S3204">
            <v>-22971.66</v>
          </cell>
          <cell r="W3204" t="str">
            <v>Yemi Philips</v>
          </cell>
        </row>
        <row r="3205">
          <cell r="A3205" t="str">
            <v>E36185</v>
          </cell>
          <cell r="S3205">
            <v>173682.05</v>
          </cell>
          <cell r="W3205" t="str">
            <v>Yemi Philips</v>
          </cell>
        </row>
        <row r="3206">
          <cell r="A3206" t="str">
            <v>E36185</v>
          </cell>
          <cell r="S3206">
            <v>12761.07</v>
          </cell>
          <cell r="W3206" t="str">
            <v>Yemi Philips</v>
          </cell>
        </row>
        <row r="3207">
          <cell r="A3207" t="str">
            <v>E36185</v>
          </cell>
          <cell r="S3207">
            <v>350814.97</v>
          </cell>
          <cell r="W3207" t="str">
            <v>Yemi Philips</v>
          </cell>
        </row>
        <row r="3208">
          <cell r="A3208" t="str">
            <v>E36185</v>
          </cell>
          <cell r="S3208">
            <v>19519.3</v>
          </cell>
          <cell r="W3208" t="str">
            <v>Yemi Philips</v>
          </cell>
        </row>
        <row r="3209">
          <cell r="A3209" t="str">
            <v>E36185</v>
          </cell>
          <cell r="S3209">
            <v>6.85</v>
          </cell>
          <cell r="W3209" t="str">
            <v>Yemi Philips</v>
          </cell>
        </row>
        <row r="3210">
          <cell r="A3210" t="str">
            <v>E36185</v>
          </cell>
          <cell r="S3210">
            <v>3038.03</v>
          </cell>
          <cell r="W3210" t="str">
            <v>Yemi Philips</v>
          </cell>
        </row>
        <row r="3211">
          <cell r="A3211" t="str">
            <v>E36185</v>
          </cell>
          <cell r="S3211">
            <v>205.33</v>
          </cell>
          <cell r="W3211" t="str">
            <v>Yemi Philips</v>
          </cell>
        </row>
        <row r="3212">
          <cell r="A3212" t="str">
            <v>E36185</v>
          </cell>
          <cell r="S3212">
            <v>0</v>
          </cell>
          <cell r="W3212" t="str">
            <v>Yemi Philips</v>
          </cell>
        </row>
        <row r="3213">
          <cell r="A3213" t="str">
            <v>E36185</v>
          </cell>
          <cell r="S3213">
            <v>0</v>
          </cell>
          <cell r="W3213" t="str">
            <v>Yemi Philips</v>
          </cell>
        </row>
        <row r="3214">
          <cell r="A3214" t="str">
            <v>E36190</v>
          </cell>
          <cell r="S3214">
            <v>412344.84</v>
          </cell>
          <cell r="W3214" t="str">
            <v>Yemi Philips</v>
          </cell>
        </row>
        <row r="3215">
          <cell r="A3215" t="str">
            <v>E36190</v>
          </cell>
          <cell r="S3215">
            <v>12026.26</v>
          </cell>
          <cell r="W3215" t="str">
            <v>Yemi Philips</v>
          </cell>
        </row>
        <row r="3216">
          <cell r="A3216" t="str">
            <v>E36190</v>
          </cell>
          <cell r="S3216">
            <v>0</v>
          </cell>
          <cell r="W3216" t="str">
            <v>Yemi Philips</v>
          </cell>
        </row>
        <row r="3217">
          <cell r="A3217" t="str">
            <v>E36190</v>
          </cell>
          <cell r="S3217">
            <v>-2049</v>
          </cell>
          <cell r="W3217" t="str">
            <v>Yemi Philips</v>
          </cell>
        </row>
        <row r="3218">
          <cell r="A3218" t="str">
            <v>E36190</v>
          </cell>
          <cell r="S3218">
            <v>27606.02</v>
          </cell>
          <cell r="W3218" t="str">
            <v>Yemi Philips</v>
          </cell>
        </row>
        <row r="3219">
          <cell r="A3219" t="str">
            <v>E36190</v>
          </cell>
          <cell r="S3219">
            <v>-5704.11</v>
          </cell>
          <cell r="W3219" t="str">
            <v>Yemi Philips</v>
          </cell>
        </row>
        <row r="3220">
          <cell r="A3220" t="str">
            <v>E36190</v>
          </cell>
          <cell r="S3220">
            <v>72251.3</v>
          </cell>
          <cell r="W3220" t="str">
            <v>Yemi Philips</v>
          </cell>
        </row>
        <row r="3221">
          <cell r="A3221" t="str">
            <v>E36190</v>
          </cell>
          <cell r="S3221">
            <v>1033.06</v>
          </cell>
          <cell r="W3221" t="str">
            <v>Yemi Philips</v>
          </cell>
        </row>
        <row r="3222">
          <cell r="A3222" t="str">
            <v>E36190</v>
          </cell>
          <cell r="S3222">
            <v>597498.78</v>
          </cell>
          <cell r="W3222" t="str">
            <v>Yemi Philips</v>
          </cell>
        </row>
        <row r="3223">
          <cell r="A3223" t="str">
            <v>E36190</v>
          </cell>
          <cell r="S3223">
            <v>-1413.48</v>
          </cell>
          <cell r="W3223" t="str">
            <v>Yemi Philips</v>
          </cell>
        </row>
        <row r="3224">
          <cell r="A3224" t="str">
            <v>E36190</v>
          </cell>
          <cell r="S3224">
            <v>20228.98</v>
          </cell>
          <cell r="W3224" t="str">
            <v>Yemi Philips</v>
          </cell>
        </row>
        <row r="3225">
          <cell r="A3225" t="str">
            <v>E36190</v>
          </cell>
          <cell r="S3225">
            <v>-12962.83</v>
          </cell>
          <cell r="W3225" t="str">
            <v>Yemi Philips</v>
          </cell>
        </row>
        <row r="3226">
          <cell r="A3226" t="str">
            <v>E36190</v>
          </cell>
          <cell r="S3226">
            <v>-1325.14</v>
          </cell>
          <cell r="W3226" t="str">
            <v>Yemi Philips</v>
          </cell>
        </row>
        <row r="3227">
          <cell r="A3227" t="str">
            <v>E36190</v>
          </cell>
          <cell r="S3227">
            <v>315031.28999999998</v>
          </cell>
          <cell r="W3227" t="str">
            <v>Yemi Philips</v>
          </cell>
        </row>
        <row r="3228">
          <cell r="A3228" t="str">
            <v>E36190</v>
          </cell>
          <cell r="S3228">
            <v>15852.23</v>
          </cell>
          <cell r="W3228" t="str">
            <v>Yemi Philips</v>
          </cell>
        </row>
        <row r="3229">
          <cell r="A3229" t="str">
            <v>E36190</v>
          </cell>
          <cell r="S3229">
            <v>464620.17</v>
          </cell>
          <cell r="W3229" t="str">
            <v>Yemi Philips</v>
          </cell>
        </row>
        <row r="3230">
          <cell r="A3230" t="str">
            <v>E36190</v>
          </cell>
          <cell r="S3230">
            <v>21655.32</v>
          </cell>
          <cell r="W3230" t="str">
            <v>Yemi Philips</v>
          </cell>
        </row>
        <row r="3231">
          <cell r="A3231" t="str">
            <v>E36190</v>
          </cell>
          <cell r="S3231">
            <v>0</v>
          </cell>
          <cell r="W3231" t="str">
            <v>Yemi Philips</v>
          </cell>
        </row>
        <row r="3232">
          <cell r="A3232" t="str">
            <v>E36190</v>
          </cell>
          <cell r="S3232">
            <v>14.35</v>
          </cell>
          <cell r="W3232" t="str">
            <v>Yemi Philips</v>
          </cell>
        </row>
        <row r="3233">
          <cell r="A3233" t="str">
            <v>E36190</v>
          </cell>
          <cell r="S3233">
            <v>4456.58</v>
          </cell>
          <cell r="W3233" t="str">
            <v>Yemi Philips</v>
          </cell>
        </row>
        <row r="3234">
          <cell r="A3234" t="str">
            <v>E36190</v>
          </cell>
          <cell r="S3234">
            <v>181.74</v>
          </cell>
          <cell r="W3234" t="str">
            <v>Yemi Philips</v>
          </cell>
        </row>
        <row r="3235">
          <cell r="A3235" t="str">
            <v>E36200</v>
          </cell>
          <cell r="S3235">
            <v>20024.27</v>
          </cell>
          <cell r="W3235" t="str">
            <v>Kevan Burns</v>
          </cell>
        </row>
        <row r="3236">
          <cell r="A3236" t="str">
            <v>E36200</v>
          </cell>
          <cell r="S3236">
            <v>30</v>
          </cell>
          <cell r="W3236" t="str">
            <v>Kevan Burns</v>
          </cell>
        </row>
        <row r="3237">
          <cell r="A3237" t="str">
            <v>E36200</v>
          </cell>
          <cell r="S3237">
            <v>73732.710000000006</v>
          </cell>
          <cell r="W3237" t="str">
            <v>Kevan Burns</v>
          </cell>
        </row>
        <row r="3238">
          <cell r="A3238" t="str">
            <v>E36200</v>
          </cell>
          <cell r="S3238">
            <v>1319.49</v>
          </cell>
          <cell r="W3238" t="str">
            <v>Kevan Burns</v>
          </cell>
        </row>
        <row r="3239">
          <cell r="A3239" t="str">
            <v>E36200</v>
          </cell>
          <cell r="S3239">
            <v>8974.8799999999992</v>
          </cell>
          <cell r="W3239" t="str">
            <v>Kevan Burns</v>
          </cell>
        </row>
        <row r="3240">
          <cell r="A3240" t="str">
            <v>E36200</v>
          </cell>
          <cell r="S3240">
            <v>1290.01</v>
          </cell>
          <cell r="W3240" t="str">
            <v>Kevan Burns</v>
          </cell>
        </row>
        <row r="3241">
          <cell r="A3241" t="str">
            <v>E36200</v>
          </cell>
          <cell r="S3241">
            <v>6506.86</v>
          </cell>
          <cell r="W3241" t="str">
            <v>Kevan Burns</v>
          </cell>
        </row>
        <row r="3242">
          <cell r="A3242" t="str">
            <v>E36200</v>
          </cell>
          <cell r="S3242">
            <v>19188.96</v>
          </cell>
          <cell r="W3242" t="str">
            <v>Kevan Burns</v>
          </cell>
        </row>
        <row r="3243">
          <cell r="A3243" t="str">
            <v>E36200</v>
          </cell>
          <cell r="S3243">
            <v>1009.55</v>
          </cell>
          <cell r="W3243" t="str">
            <v>Kevan Burns</v>
          </cell>
        </row>
        <row r="3244">
          <cell r="A3244" t="str">
            <v>E36200</v>
          </cell>
          <cell r="S3244">
            <v>1250.27</v>
          </cell>
          <cell r="W3244" t="str">
            <v>Kevan Burns</v>
          </cell>
        </row>
        <row r="3245">
          <cell r="A3245" t="str">
            <v>E36200</v>
          </cell>
          <cell r="S3245">
            <v>752.61</v>
          </cell>
          <cell r="W3245" t="str">
            <v>Kevan Burns</v>
          </cell>
        </row>
        <row r="3246">
          <cell r="A3246" t="str">
            <v>E36200</v>
          </cell>
          <cell r="S3246">
            <v>13705.79</v>
          </cell>
          <cell r="W3246" t="str">
            <v>Kevan Burns</v>
          </cell>
        </row>
        <row r="3247">
          <cell r="A3247" t="str">
            <v>E36200</v>
          </cell>
          <cell r="S3247">
            <v>513.16999999999996</v>
          </cell>
          <cell r="W3247" t="str">
            <v>Kevan Burns</v>
          </cell>
        </row>
        <row r="3248">
          <cell r="A3248" t="str">
            <v>E36200</v>
          </cell>
          <cell r="S3248">
            <v>-818.4</v>
          </cell>
          <cell r="W3248" t="str">
            <v>Kevan Burns</v>
          </cell>
        </row>
        <row r="3249">
          <cell r="A3249" t="str">
            <v>E36200</v>
          </cell>
          <cell r="S3249">
            <v>8.43</v>
          </cell>
          <cell r="W3249" t="str">
            <v>Kevan Burns</v>
          </cell>
        </row>
        <row r="3250">
          <cell r="A3250" t="str">
            <v>E36200</v>
          </cell>
          <cell r="S3250">
            <v>0</v>
          </cell>
          <cell r="W3250" t="str">
            <v>Kevan Burns</v>
          </cell>
        </row>
        <row r="3251">
          <cell r="A3251" t="str">
            <v>E36200</v>
          </cell>
          <cell r="S3251">
            <v>614.28</v>
          </cell>
          <cell r="W3251" t="str">
            <v>Kevan Burns</v>
          </cell>
        </row>
        <row r="3252">
          <cell r="A3252" t="str">
            <v>E36200</v>
          </cell>
          <cell r="S3252">
            <v>149.72</v>
          </cell>
          <cell r="W3252" t="str">
            <v>Kevan Burns</v>
          </cell>
        </row>
        <row r="3253">
          <cell r="A3253" t="str">
            <v>E36200</v>
          </cell>
          <cell r="S3253">
            <v>7208.19</v>
          </cell>
          <cell r="W3253" t="str">
            <v>Kevan Burns</v>
          </cell>
        </row>
        <row r="3254">
          <cell r="A3254" t="str">
            <v>E36200</v>
          </cell>
          <cell r="S3254">
            <v>18495.66</v>
          </cell>
          <cell r="W3254" t="str">
            <v>Kevan Burns</v>
          </cell>
        </row>
        <row r="3255">
          <cell r="A3255" t="str">
            <v>E36200</v>
          </cell>
          <cell r="S3255">
            <v>230.97</v>
          </cell>
          <cell r="W3255" t="str">
            <v>Kevan Burns</v>
          </cell>
        </row>
        <row r="3256">
          <cell r="A3256" t="str">
            <v>E36200</v>
          </cell>
          <cell r="S3256">
            <v>1628.17</v>
          </cell>
          <cell r="W3256" t="str">
            <v>Kevan Burns</v>
          </cell>
        </row>
        <row r="3257">
          <cell r="A3257" t="str">
            <v>E36200</v>
          </cell>
          <cell r="S3257">
            <v>563.86</v>
          </cell>
          <cell r="W3257" t="str">
            <v>Kevan Burns</v>
          </cell>
        </row>
        <row r="3258">
          <cell r="A3258" t="str">
            <v>E36200</v>
          </cell>
          <cell r="S3258">
            <v>783.49</v>
          </cell>
          <cell r="W3258" t="str">
            <v>Kevan Burns</v>
          </cell>
        </row>
        <row r="3259">
          <cell r="A3259" t="str">
            <v>E36200</v>
          </cell>
          <cell r="S3259">
            <v>-38.33</v>
          </cell>
          <cell r="W3259" t="str">
            <v>Kevan Burns</v>
          </cell>
        </row>
        <row r="3260">
          <cell r="A3260" t="str">
            <v>E36200</v>
          </cell>
          <cell r="S3260">
            <v>336.25</v>
          </cell>
          <cell r="W3260" t="str">
            <v>Kevan Burns</v>
          </cell>
        </row>
        <row r="3261">
          <cell r="A3261" t="str">
            <v>E36200</v>
          </cell>
          <cell r="S3261">
            <v>13887.63</v>
          </cell>
          <cell r="W3261" t="str">
            <v>Kevan Burns</v>
          </cell>
        </row>
        <row r="3262">
          <cell r="A3262" t="str">
            <v>E36200</v>
          </cell>
          <cell r="S3262">
            <v>191696.75</v>
          </cell>
          <cell r="W3262" t="str">
            <v>Kevan Burns</v>
          </cell>
        </row>
        <row r="3263">
          <cell r="A3263" t="str">
            <v>E36200</v>
          </cell>
          <cell r="S3263">
            <v>0</v>
          </cell>
          <cell r="W3263" t="str">
            <v>Kevan Burns</v>
          </cell>
        </row>
        <row r="3264">
          <cell r="A3264" t="str">
            <v>E36200</v>
          </cell>
          <cell r="S3264">
            <v>0</v>
          </cell>
          <cell r="W3264" t="str">
            <v>Kevan Burns</v>
          </cell>
        </row>
        <row r="3265">
          <cell r="A3265" t="str">
            <v>E36200</v>
          </cell>
          <cell r="S3265">
            <v>0</v>
          </cell>
          <cell r="W3265" t="str">
            <v>Kevan Burns</v>
          </cell>
        </row>
        <row r="3266">
          <cell r="A3266" t="str">
            <v>E36200</v>
          </cell>
          <cell r="S3266">
            <v>-1360.09</v>
          </cell>
          <cell r="W3266" t="str">
            <v>Kevan Burns</v>
          </cell>
        </row>
        <row r="3267">
          <cell r="A3267" t="str">
            <v>E36200</v>
          </cell>
          <cell r="S3267">
            <v>0</v>
          </cell>
          <cell r="W3267" t="str">
            <v>Kevan Burns</v>
          </cell>
        </row>
        <row r="3268">
          <cell r="A3268" t="str">
            <v>E36200</v>
          </cell>
          <cell r="S3268">
            <v>1626</v>
          </cell>
          <cell r="W3268" t="str">
            <v>Kevan Burns</v>
          </cell>
        </row>
        <row r="3269">
          <cell r="A3269" t="str">
            <v>E36200</v>
          </cell>
          <cell r="S3269">
            <v>2800.02</v>
          </cell>
          <cell r="W3269" t="str">
            <v>Kevan Burns</v>
          </cell>
        </row>
        <row r="3270">
          <cell r="A3270" t="str">
            <v>E36200</v>
          </cell>
          <cell r="S3270">
            <v>-165</v>
          </cell>
          <cell r="W3270" t="str">
            <v>Kevan Burns</v>
          </cell>
        </row>
        <row r="3271">
          <cell r="A3271" t="str">
            <v>E36200</v>
          </cell>
          <cell r="S3271">
            <v>5578.8</v>
          </cell>
          <cell r="W3271" t="str">
            <v>Kevan Burns</v>
          </cell>
        </row>
        <row r="3272">
          <cell r="A3272" t="str">
            <v>E36200</v>
          </cell>
          <cell r="S3272">
            <v>0</v>
          </cell>
          <cell r="W3272" t="str">
            <v>Kevan Burns</v>
          </cell>
        </row>
        <row r="3273">
          <cell r="A3273" t="str">
            <v>E36200</v>
          </cell>
          <cell r="S3273">
            <v>9100</v>
          </cell>
          <cell r="W3273" t="str">
            <v>Kevan Burns</v>
          </cell>
        </row>
        <row r="3274">
          <cell r="A3274" t="str">
            <v>E36200</v>
          </cell>
          <cell r="S3274">
            <v>200</v>
          </cell>
          <cell r="W3274" t="str">
            <v>Kevan Burns</v>
          </cell>
        </row>
        <row r="3275">
          <cell r="A3275" t="str">
            <v>E36200</v>
          </cell>
          <cell r="S3275">
            <v>0</v>
          </cell>
          <cell r="W3275" t="str">
            <v>Kevan Burns</v>
          </cell>
        </row>
        <row r="3276">
          <cell r="A3276" t="str">
            <v>E36210</v>
          </cell>
          <cell r="S3276">
            <v>129842.48</v>
          </cell>
          <cell r="W3276" t="str">
            <v>Kevan Burns</v>
          </cell>
        </row>
        <row r="3277">
          <cell r="A3277" t="str">
            <v>E36210</v>
          </cell>
          <cell r="S3277">
            <v>13068.02</v>
          </cell>
          <cell r="W3277" t="str">
            <v>Kevan Burns</v>
          </cell>
        </row>
        <row r="3278">
          <cell r="A3278" t="str">
            <v>E36210</v>
          </cell>
          <cell r="S3278">
            <v>8078.8</v>
          </cell>
          <cell r="W3278" t="str">
            <v>Kevan Burns</v>
          </cell>
        </row>
        <row r="3279">
          <cell r="A3279" t="str">
            <v>E36210</v>
          </cell>
          <cell r="S3279">
            <v>4975.82</v>
          </cell>
          <cell r="W3279" t="str">
            <v>Kevan Burns</v>
          </cell>
        </row>
        <row r="3280">
          <cell r="A3280" t="str">
            <v>E36210</v>
          </cell>
          <cell r="S3280">
            <v>4698.83</v>
          </cell>
          <cell r="W3280" t="str">
            <v>Kevan Burns</v>
          </cell>
        </row>
        <row r="3281">
          <cell r="A3281" t="str">
            <v>E36210</v>
          </cell>
          <cell r="S3281">
            <v>3387.53</v>
          </cell>
          <cell r="W3281" t="str">
            <v>Kevan Burns</v>
          </cell>
        </row>
        <row r="3282">
          <cell r="A3282" t="str">
            <v>E36210</v>
          </cell>
          <cell r="S3282">
            <v>1803.95</v>
          </cell>
          <cell r="W3282" t="str">
            <v>Kevan Burns</v>
          </cell>
        </row>
        <row r="3283">
          <cell r="A3283" t="str">
            <v>E36210</v>
          </cell>
          <cell r="S3283">
            <v>2632.86</v>
          </cell>
          <cell r="W3283" t="str">
            <v>Kevan Burns</v>
          </cell>
        </row>
        <row r="3284">
          <cell r="A3284" t="str">
            <v>E36210</v>
          </cell>
          <cell r="S3284">
            <v>3201.81</v>
          </cell>
          <cell r="W3284" t="str">
            <v>Kevan Burns</v>
          </cell>
        </row>
        <row r="3285">
          <cell r="A3285" t="str">
            <v>E36210</v>
          </cell>
          <cell r="S3285">
            <v>-0.23</v>
          </cell>
          <cell r="W3285" t="str">
            <v>Kevan Burns</v>
          </cell>
        </row>
        <row r="3286">
          <cell r="A3286" t="str">
            <v>E36210</v>
          </cell>
          <cell r="S3286">
            <v>37.880000000000003</v>
          </cell>
          <cell r="W3286" t="str">
            <v>Kevan Burns</v>
          </cell>
        </row>
        <row r="3287">
          <cell r="A3287" t="str">
            <v>E36210</v>
          </cell>
          <cell r="S3287">
            <v>4173.38</v>
          </cell>
          <cell r="W3287" t="str">
            <v>Kevan Burns</v>
          </cell>
        </row>
        <row r="3288">
          <cell r="A3288" t="str">
            <v>E36210</v>
          </cell>
          <cell r="S3288">
            <v>3858.31</v>
          </cell>
          <cell r="W3288" t="str">
            <v>Kevan Burns</v>
          </cell>
        </row>
        <row r="3289">
          <cell r="A3289" t="str">
            <v>E36211</v>
          </cell>
          <cell r="S3289">
            <v>156.07</v>
          </cell>
          <cell r="W3289" t="str">
            <v>Kevan Burns</v>
          </cell>
        </row>
        <row r="3290">
          <cell r="A3290" t="str">
            <v>E36211</v>
          </cell>
          <cell r="S3290">
            <v>116547.62</v>
          </cell>
          <cell r="W3290" t="str">
            <v>Kevan Burns</v>
          </cell>
        </row>
        <row r="3291">
          <cell r="A3291" t="str">
            <v>E36211</v>
          </cell>
          <cell r="S3291">
            <v>13563.26</v>
          </cell>
          <cell r="W3291" t="str">
            <v>Kevan Burns</v>
          </cell>
        </row>
        <row r="3292">
          <cell r="A3292" t="str">
            <v>E36211</v>
          </cell>
          <cell r="S3292">
            <v>6990.97</v>
          </cell>
          <cell r="W3292" t="str">
            <v>Kevan Burns</v>
          </cell>
        </row>
        <row r="3293">
          <cell r="A3293" t="str">
            <v>E36211</v>
          </cell>
          <cell r="S3293">
            <v>6164.41</v>
          </cell>
          <cell r="W3293" t="str">
            <v>Kevan Burns</v>
          </cell>
        </row>
        <row r="3294">
          <cell r="A3294" t="str">
            <v>E36211</v>
          </cell>
          <cell r="S3294">
            <v>92042.82</v>
          </cell>
          <cell r="W3294" t="str">
            <v>Kevan Burns</v>
          </cell>
        </row>
        <row r="3295">
          <cell r="A3295" t="str">
            <v>E36211</v>
          </cell>
          <cell r="S3295">
            <v>7244.19</v>
          </cell>
          <cell r="W3295" t="str">
            <v>Kevan Burns</v>
          </cell>
        </row>
        <row r="3296">
          <cell r="A3296" t="str">
            <v>E36211</v>
          </cell>
          <cell r="S3296">
            <v>1163.6600000000001</v>
          </cell>
          <cell r="W3296" t="str">
            <v>Kevan Burns</v>
          </cell>
        </row>
        <row r="3297">
          <cell r="A3297" t="str">
            <v>E36211</v>
          </cell>
          <cell r="S3297">
            <v>6437.25</v>
          </cell>
          <cell r="W3297" t="str">
            <v>Kevan Burns</v>
          </cell>
        </row>
        <row r="3298">
          <cell r="A3298" t="str">
            <v>E36211</v>
          </cell>
          <cell r="S3298">
            <v>782279.71</v>
          </cell>
          <cell r="W3298" t="str">
            <v>Kevan Burns</v>
          </cell>
        </row>
        <row r="3299">
          <cell r="A3299" t="str">
            <v>E36211</v>
          </cell>
          <cell r="S3299">
            <v>38380.33</v>
          </cell>
          <cell r="W3299" t="str">
            <v>Kevan Burns</v>
          </cell>
        </row>
        <row r="3300">
          <cell r="A3300" t="str">
            <v>E36211</v>
          </cell>
          <cell r="S3300">
            <v>25896.79</v>
          </cell>
          <cell r="W3300" t="str">
            <v>Kevan Burns</v>
          </cell>
        </row>
        <row r="3301">
          <cell r="A3301" t="str">
            <v>E36211</v>
          </cell>
          <cell r="S3301">
            <v>19750.490000000002</v>
          </cell>
          <cell r="W3301" t="str">
            <v>Kevan Burns</v>
          </cell>
        </row>
        <row r="3302">
          <cell r="A3302" t="str">
            <v>E36211</v>
          </cell>
          <cell r="S3302">
            <v>190</v>
          </cell>
          <cell r="W3302" t="str">
            <v>Kevan Burns</v>
          </cell>
        </row>
        <row r="3303">
          <cell r="A3303" t="str">
            <v>E36211</v>
          </cell>
          <cell r="S3303">
            <v>1815.04</v>
          </cell>
          <cell r="W3303" t="str">
            <v>Kevan Burns</v>
          </cell>
        </row>
        <row r="3304">
          <cell r="A3304" t="str">
            <v>E36211</v>
          </cell>
          <cell r="S3304">
            <v>128.19</v>
          </cell>
          <cell r="W3304" t="str">
            <v>Kevan Burns</v>
          </cell>
        </row>
        <row r="3305">
          <cell r="A3305" t="str">
            <v>E36212</v>
          </cell>
          <cell r="S3305">
            <v>199129.32</v>
          </cell>
          <cell r="W3305" t="str">
            <v>Kevan Burns</v>
          </cell>
        </row>
        <row r="3306">
          <cell r="A3306" t="str">
            <v>E36212</v>
          </cell>
          <cell r="S3306">
            <v>20803.39</v>
          </cell>
          <cell r="W3306" t="str">
            <v>Kevan Burns</v>
          </cell>
        </row>
        <row r="3307">
          <cell r="A3307" t="str">
            <v>E36212</v>
          </cell>
          <cell r="S3307">
            <v>7130.6</v>
          </cell>
          <cell r="W3307" t="str">
            <v>Kevan Burns</v>
          </cell>
        </row>
        <row r="3308">
          <cell r="A3308" t="str">
            <v>E36212</v>
          </cell>
          <cell r="S3308">
            <v>14828.04</v>
          </cell>
          <cell r="W3308" t="str">
            <v>Kevan Burns</v>
          </cell>
        </row>
        <row r="3309">
          <cell r="A3309" t="str">
            <v>E36212</v>
          </cell>
          <cell r="S3309">
            <v>435049.08</v>
          </cell>
          <cell r="W3309" t="str">
            <v>Kevan Burns</v>
          </cell>
        </row>
        <row r="3310">
          <cell r="A3310" t="str">
            <v>E36212</v>
          </cell>
          <cell r="S3310">
            <v>60338.54</v>
          </cell>
          <cell r="W3310" t="str">
            <v>Kevan Burns</v>
          </cell>
        </row>
        <row r="3311">
          <cell r="A3311" t="str">
            <v>E36212</v>
          </cell>
          <cell r="S3311">
            <v>12190.99</v>
          </cell>
          <cell r="W3311" t="str">
            <v>Kevan Burns</v>
          </cell>
        </row>
        <row r="3312">
          <cell r="A3312" t="str">
            <v>E36212</v>
          </cell>
          <cell r="S3312">
            <v>27924.46</v>
          </cell>
          <cell r="W3312" t="str">
            <v>Kevan Burns</v>
          </cell>
        </row>
        <row r="3313">
          <cell r="A3313" t="str">
            <v>E36212</v>
          </cell>
          <cell r="S3313">
            <v>47444.67</v>
          </cell>
          <cell r="W3313" t="str">
            <v>Kevan Burns</v>
          </cell>
        </row>
        <row r="3314">
          <cell r="A3314" t="str">
            <v>E36212</v>
          </cell>
          <cell r="S3314">
            <v>-591.67999999999995</v>
          </cell>
          <cell r="W3314" t="str">
            <v>Kevan Burns</v>
          </cell>
        </row>
        <row r="3315">
          <cell r="A3315" t="str">
            <v>E36212</v>
          </cell>
          <cell r="S3315">
            <v>1529.28</v>
          </cell>
          <cell r="W3315" t="str">
            <v>Kevan Burns</v>
          </cell>
        </row>
        <row r="3316">
          <cell r="A3316" t="str">
            <v>E36212</v>
          </cell>
          <cell r="S3316">
            <v>4383.49</v>
          </cell>
          <cell r="W3316" t="str">
            <v>Kevan Burns</v>
          </cell>
        </row>
        <row r="3317">
          <cell r="A3317" t="str">
            <v>E36212</v>
          </cell>
          <cell r="S3317">
            <v>52.02</v>
          </cell>
          <cell r="W3317" t="str">
            <v>Kevan Burns</v>
          </cell>
        </row>
        <row r="3318">
          <cell r="A3318" t="str">
            <v>E36212</v>
          </cell>
          <cell r="S3318">
            <v>2302.38</v>
          </cell>
          <cell r="W3318" t="str">
            <v>Kevan Burns</v>
          </cell>
        </row>
        <row r="3319">
          <cell r="A3319" t="str">
            <v>E36212</v>
          </cell>
          <cell r="S3319">
            <v>14</v>
          </cell>
          <cell r="W3319" t="str">
            <v>Kevan Burns</v>
          </cell>
        </row>
        <row r="3320">
          <cell r="A3320" t="str">
            <v>E36220</v>
          </cell>
          <cell r="S3320">
            <v>16678.330000000002</v>
          </cell>
          <cell r="W3320" t="str">
            <v>Kevan Burns</v>
          </cell>
        </row>
        <row r="3321">
          <cell r="A3321" t="str">
            <v>E36220</v>
          </cell>
          <cell r="S3321">
            <v>1310.71</v>
          </cell>
          <cell r="W3321" t="str">
            <v>Kevan Burns</v>
          </cell>
        </row>
        <row r="3322">
          <cell r="A3322" t="str">
            <v>E36220</v>
          </cell>
          <cell r="S3322">
            <v>1755.53</v>
          </cell>
          <cell r="W3322" t="str">
            <v>Kevan Burns</v>
          </cell>
        </row>
        <row r="3323">
          <cell r="A3323" t="str">
            <v>E36220</v>
          </cell>
          <cell r="S3323">
            <v>504.72</v>
          </cell>
          <cell r="W3323" t="str">
            <v>Kevan Burns</v>
          </cell>
        </row>
        <row r="3324">
          <cell r="A3324" t="str">
            <v>E36220</v>
          </cell>
          <cell r="S3324">
            <v>17157.080000000002</v>
          </cell>
          <cell r="W3324" t="str">
            <v>Kevan Burns</v>
          </cell>
        </row>
        <row r="3325">
          <cell r="A3325" t="str">
            <v>E36220</v>
          </cell>
          <cell r="S3325">
            <v>43.39</v>
          </cell>
          <cell r="W3325" t="str">
            <v>Kevan Burns</v>
          </cell>
        </row>
        <row r="3326">
          <cell r="A3326" t="str">
            <v>E36220</v>
          </cell>
          <cell r="S3326">
            <v>0</v>
          </cell>
          <cell r="W3326" t="str">
            <v>Kevan Burns</v>
          </cell>
        </row>
        <row r="3327">
          <cell r="A3327" t="str">
            <v>E36220</v>
          </cell>
          <cell r="S3327">
            <v>35229.56</v>
          </cell>
          <cell r="W3327" t="str">
            <v>Kevan Burns</v>
          </cell>
        </row>
        <row r="3328">
          <cell r="A3328" t="str">
            <v>E36220</v>
          </cell>
          <cell r="S3328">
            <v>1627.32</v>
          </cell>
          <cell r="W3328" t="str">
            <v>Kevan Burns</v>
          </cell>
        </row>
        <row r="3329">
          <cell r="A3329" t="str">
            <v>E36220</v>
          </cell>
          <cell r="S3329">
            <v>1629.2</v>
          </cell>
          <cell r="W3329" t="str">
            <v>Kevan Burns</v>
          </cell>
        </row>
        <row r="3330">
          <cell r="A3330" t="str">
            <v>E36220</v>
          </cell>
          <cell r="S3330">
            <v>2205.1</v>
          </cell>
          <cell r="W3330" t="str">
            <v>Kevan Burns</v>
          </cell>
        </row>
        <row r="3331">
          <cell r="A3331" t="str">
            <v>E36220</v>
          </cell>
          <cell r="S3331">
            <v>1018.01</v>
          </cell>
          <cell r="W3331" t="str">
            <v>Kevan Burns</v>
          </cell>
        </row>
        <row r="3332">
          <cell r="A3332" t="str">
            <v>E36220</v>
          </cell>
          <cell r="S3332">
            <v>53.68</v>
          </cell>
          <cell r="W3332" t="str">
            <v>Kevan Burns</v>
          </cell>
        </row>
        <row r="3333">
          <cell r="A3333" t="str">
            <v>E36230</v>
          </cell>
          <cell r="S3333">
            <v>188429.64</v>
          </cell>
          <cell r="W3333" t="str">
            <v>Kevan Burns</v>
          </cell>
        </row>
        <row r="3334">
          <cell r="A3334" t="str">
            <v>E36230</v>
          </cell>
          <cell r="S3334">
            <v>17346.23</v>
          </cell>
          <cell r="W3334" t="str">
            <v>Kevan Burns</v>
          </cell>
        </row>
        <row r="3335">
          <cell r="A3335" t="str">
            <v>E36230</v>
          </cell>
          <cell r="S3335">
            <v>1505.15</v>
          </cell>
          <cell r="W3335" t="str">
            <v>Kevan Burns</v>
          </cell>
        </row>
        <row r="3336">
          <cell r="A3336" t="str">
            <v>E36230</v>
          </cell>
          <cell r="S3336">
            <v>91.74</v>
          </cell>
          <cell r="W3336" t="str">
            <v>Kevan Burns</v>
          </cell>
        </row>
        <row r="3337">
          <cell r="A3337" t="str">
            <v>E36230</v>
          </cell>
          <cell r="S3337">
            <v>-138.32</v>
          </cell>
          <cell r="W3337" t="str">
            <v>Kevan Burns</v>
          </cell>
        </row>
        <row r="3338">
          <cell r="A3338" t="str">
            <v>E36230</v>
          </cell>
          <cell r="S3338">
            <v>2715.5</v>
          </cell>
          <cell r="W3338" t="str">
            <v>Kevan Burns</v>
          </cell>
        </row>
        <row r="3339">
          <cell r="A3339" t="str">
            <v>E36230</v>
          </cell>
          <cell r="S3339">
            <v>-29.18</v>
          </cell>
          <cell r="W3339" t="str">
            <v>Kevan Burns</v>
          </cell>
        </row>
        <row r="3340">
          <cell r="A3340" t="str">
            <v>E36230</v>
          </cell>
          <cell r="S3340">
            <v>6601.1</v>
          </cell>
          <cell r="W3340" t="str">
            <v>Kevan Burns</v>
          </cell>
        </row>
        <row r="3341">
          <cell r="A3341" t="str">
            <v>E36230</v>
          </cell>
          <cell r="S3341">
            <v>3801.81</v>
          </cell>
          <cell r="W3341" t="str">
            <v>Kevan Burns</v>
          </cell>
        </row>
        <row r="3342">
          <cell r="A3342" t="str">
            <v>E36230</v>
          </cell>
          <cell r="S3342">
            <v>-341.81</v>
          </cell>
          <cell r="W3342" t="str">
            <v>Kevan Burns</v>
          </cell>
        </row>
        <row r="3343">
          <cell r="A3343" t="str">
            <v>E36230</v>
          </cell>
          <cell r="S3343">
            <v>1983.8</v>
          </cell>
          <cell r="W3343" t="str">
            <v>Kevan Burns</v>
          </cell>
        </row>
        <row r="3344">
          <cell r="A3344" t="str">
            <v>E36230</v>
          </cell>
          <cell r="S3344">
            <v>88.93</v>
          </cell>
          <cell r="W3344" t="str">
            <v>Kevan Burns</v>
          </cell>
        </row>
        <row r="3345">
          <cell r="A3345" t="str">
            <v>E36230</v>
          </cell>
          <cell r="S3345">
            <v>26.12</v>
          </cell>
          <cell r="W3345" t="str">
            <v>Kevan Burns</v>
          </cell>
        </row>
        <row r="3346">
          <cell r="A3346" t="str">
            <v>E36230</v>
          </cell>
          <cell r="S3346">
            <v>-0.14000000000000001</v>
          </cell>
          <cell r="W3346" t="str">
            <v>Kevan Burns</v>
          </cell>
        </row>
        <row r="3347">
          <cell r="A3347" t="str">
            <v>E36230</v>
          </cell>
          <cell r="S3347">
            <v>472.48</v>
          </cell>
          <cell r="W3347" t="str">
            <v>Kevan Burns</v>
          </cell>
        </row>
        <row r="3348">
          <cell r="A3348" t="str">
            <v>E36230</v>
          </cell>
          <cell r="S3348">
            <v>35.67</v>
          </cell>
          <cell r="W3348" t="str">
            <v>Kevan Burns</v>
          </cell>
        </row>
        <row r="3349">
          <cell r="A3349" t="str">
            <v>E36230</v>
          </cell>
          <cell r="S3349">
            <v>10495.98</v>
          </cell>
          <cell r="W3349" t="str">
            <v>Kevan Burns</v>
          </cell>
        </row>
        <row r="3350">
          <cell r="A3350" t="str">
            <v>E36231</v>
          </cell>
          <cell r="S3350">
            <v>163610.23000000001</v>
          </cell>
          <cell r="W3350" t="str">
            <v>Kevan Burns</v>
          </cell>
        </row>
        <row r="3351">
          <cell r="A3351" t="str">
            <v>E36231</v>
          </cell>
          <cell r="S3351">
            <v>11506.09</v>
          </cell>
          <cell r="W3351" t="str">
            <v>Kevan Burns</v>
          </cell>
        </row>
        <row r="3352">
          <cell r="A3352" t="str">
            <v>E36231</v>
          </cell>
          <cell r="S3352">
            <v>4280.2299999999996</v>
          </cell>
          <cell r="W3352" t="str">
            <v>Kevan Burns</v>
          </cell>
        </row>
        <row r="3353">
          <cell r="A3353" t="str">
            <v>E36231</v>
          </cell>
          <cell r="S3353">
            <v>7685.94</v>
          </cell>
          <cell r="W3353" t="str">
            <v>Kevan Burns</v>
          </cell>
        </row>
        <row r="3354">
          <cell r="A3354" t="str">
            <v>E36231</v>
          </cell>
          <cell r="S3354">
            <v>137776.38</v>
          </cell>
          <cell r="W3354" t="str">
            <v>Kevan Burns</v>
          </cell>
        </row>
        <row r="3355">
          <cell r="A3355" t="str">
            <v>E36231</v>
          </cell>
          <cell r="S3355">
            <v>20287.71</v>
          </cell>
          <cell r="W3355" t="str">
            <v>Kevan Burns</v>
          </cell>
        </row>
        <row r="3356">
          <cell r="A3356" t="str">
            <v>E36231</v>
          </cell>
          <cell r="S3356">
            <v>3658.45</v>
          </cell>
          <cell r="W3356" t="str">
            <v>Kevan Burns</v>
          </cell>
        </row>
        <row r="3357">
          <cell r="A3357" t="str">
            <v>E36231</v>
          </cell>
          <cell r="S3357">
            <v>3292.23</v>
          </cell>
          <cell r="W3357" t="str">
            <v>Kevan Burns</v>
          </cell>
        </row>
        <row r="3358">
          <cell r="A3358" t="str">
            <v>E36231</v>
          </cell>
          <cell r="S3358">
            <v>842249.35</v>
          </cell>
          <cell r="W3358" t="str">
            <v>Kevan Burns</v>
          </cell>
        </row>
        <row r="3359">
          <cell r="A3359" t="str">
            <v>E36231</v>
          </cell>
          <cell r="S3359">
            <v>8216.27</v>
          </cell>
          <cell r="W3359" t="str">
            <v>Kevan Burns</v>
          </cell>
        </row>
        <row r="3360">
          <cell r="A3360" t="str">
            <v>E36231</v>
          </cell>
          <cell r="S3360">
            <v>47973.68</v>
          </cell>
          <cell r="W3360" t="str">
            <v>Kevan Burns</v>
          </cell>
        </row>
        <row r="3361">
          <cell r="A3361" t="str">
            <v>E36231</v>
          </cell>
          <cell r="S3361">
            <v>16631.150000000001</v>
          </cell>
          <cell r="W3361" t="str">
            <v>Kevan Burns</v>
          </cell>
        </row>
        <row r="3362">
          <cell r="A3362" t="str">
            <v>E36231</v>
          </cell>
          <cell r="S3362">
            <v>19345.060000000001</v>
          </cell>
          <cell r="W3362" t="str">
            <v>Kevan Burns</v>
          </cell>
        </row>
        <row r="3363">
          <cell r="A3363" t="str">
            <v>E36231</v>
          </cell>
          <cell r="S3363">
            <v>2010.56</v>
          </cell>
          <cell r="W3363" t="str">
            <v>Kevan Burns</v>
          </cell>
        </row>
        <row r="3364">
          <cell r="A3364" t="str">
            <v>E36231</v>
          </cell>
          <cell r="S3364">
            <v>113.68</v>
          </cell>
          <cell r="W3364" t="str">
            <v>Kevan Burns</v>
          </cell>
        </row>
        <row r="3365">
          <cell r="A3365" t="str">
            <v>E36232</v>
          </cell>
          <cell r="S3365">
            <v>1175.98</v>
          </cell>
          <cell r="W3365" t="str">
            <v>Kevan Burns</v>
          </cell>
        </row>
        <row r="3366">
          <cell r="A3366" t="str">
            <v>E36232</v>
          </cell>
          <cell r="S3366">
            <v>1100.51</v>
          </cell>
          <cell r="W3366" t="str">
            <v>Kevan Burns</v>
          </cell>
        </row>
        <row r="3367">
          <cell r="A3367" t="str">
            <v>E36232</v>
          </cell>
          <cell r="S3367">
            <v>229777.19</v>
          </cell>
          <cell r="W3367" t="str">
            <v>Kevan Burns</v>
          </cell>
        </row>
        <row r="3368">
          <cell r="A3368" t="str">
            <v>E36232</v>
          </cell>
          <cell r="S3368">
            <v>18415</v>
          </cell>
          <cell r="W3368" t="str">
            <v>Kevan Burns</v>
          </cell>
        </row>
        <row r="3369">
          <cell r="A3369" t="str">
            <v>E36232</v>
          </cell>
          <cell r="S3369">
            <v>8570.25</v>
          </cell>
          <cell r="W3369" t="str">
            <v>Kevan Burns</v>
          </cell>
        </row>
        <row r="3370">
          <cell r="A3370" t="str">
            <v>E36232</v>
          </cell>
          <cell r="S3370">
            <v>5419.04</v>
          </cell>
          <cell r="W3370" t="str">
            <v>Kevan Burns</v>
          </cell>
        </row>
        <row r="3371">
          <cell r="A3371" t="str">
            <v>E36232</v>
          </cell>
          <cell r="S3371">
            <v>481751.78</v>
          </cell>
          <cell r="W3371" t="str">
            <v>Kevan Burns</v>
          </cell>
        </row>
        <row r="3372">
          <cell r="A3372" t="str">
            <v>E36232</v>
          </cell>
          <cell r="S3372">
            <v>34362.370000000003</v>
          </cell>
          <cell r="W3372" t="str">
            <v>Kevan Burns</v>
          </cell>
        </row>
        <row r="3373">
          <cell r="A3373" t="str">
            <v>E36232</v>
          </cell>
          <cell r="S3373">
            <v>13536.32</v>
          </cell>
          <cell r="W3373" t="str">
            <v>Kevan Burns</v>
          </cell>
        </row>
        <row r="3374">
          <cell r="A3374" t="str">
            <v>E36232</v>
          </cell>
          <cell r="S3374">
            <v>25275.47</v>
          </cell>
          <cell r="W3374" t="str">
            <v>Kevan Burns</v>
          </cell>
        </row>
        <row r="3375">
          <cell r="A3375" t="str">
            <v>E36232</v>
          </cell>
          <cell r="S3375">
            <v>52650.43</v>
          </cell>
          <cell r="W3375" t="str">
            <v>Kevan Burns</v>
          </cell>
        </row>
        <row r="3376">
          <cell r="A3376" t="str">
            <v>E36232</v>
          </cell>
          <cell r="S3376">
            <v>1895.01</v>
          </cell>
          <cell r="W3376" t="str">
            <v>Kevan Burns</v>
          </cell>
        </row>
        <row r="3377">
          <cell r="A3377" t="str">
            <v>E36232</v>
          </cell>
          <cell r="S3377">
            <v>1439.3</v>
          </cell>
          <cell r="W3377" t="str">
            <v>Kevan Burns</v>
          </cell>
        </row>
        <row r="3378">
          <cell r="A3378" t="str">
            <v>E36232</v>
          </cell>
          <cell r="S3378">
            <v>1613.72</v>
          </cell>
          <cell r="W3378" t="str">
            <v>Kevan Burns</v>
          </cell>
        </row>
        <row r="3379">
          <cell r="A3379" t="str">
            <v>E36232</v>
          </cell>
          <cell r="S3379">
            <v>101.55</v>
          </cell>
          <cell r="W3379" t="str">
            <v>Kevan Burns</v>
          </cell>
        </row>
        <row r="3380">
          <cell r="A3380" t="str">
            <v>E36232</v>
          </cell>
          <cell r="S3380">
            <v>2755.79</v>
          </cell>
          <cell r="W3380" t="str">
            <v>Kevan Burns</v>
          </cell>
        </row>
        <row r="3381">
          <cell r="A3381" t="str">
            <v>E36232</v>
          </cell>
          <cell r="S3381">
            <v>677.95</v>
          </cell>
          <cell r="W3381" t="str">
            <v>Kevan Burns</v>
          </cell>
        </row>
        <row r="3382">
          <cell r="A3382" t="str">
            <v>E36240</v>
          </cell>
          <cell r="S3382">
            <v>131.77000000000001</v>
          </cell>
          <cell r="W3382" t="str">
            <v>Yemi Philips</v>
          </cell>
        </row>
        <row r="3383">
          <cell r="A3383" t="str">
            <v>E36250</v>
          </cell>
          <cell r="S3383">
            <v>32592.57</v>
          </cell>
          <cell r="W3383" t="str">
            <v>Kevan Burns</v>
          </cell>
        </row>
        <row r="3384">
          <cell r="A3384" t="str">
            <v>E36250</v>
          </cell>
          <cell r="S3384">
            <v>1765.76</v>
          </cell>
          <cell r="W3384" t="str">
            <v>Kevan Burns</v>
          </cell>
        </row>
        <row r="3385">
          <cell r="A3385" t="str">
            <v>E36250</v>
          </cell>
          <cell r="S3385">
            <v>511.1</v>
          </cell>
          <cell r="W3385" t="str">
            <v>Kevan Burns</v>
          </cell>
        </row>
        <row r="3386">
          <cell r="A3386" t="str">
            <v>E36250</v>
          </cell>
          <cell r="S3386">
            <v>76.98</v>
          </cell>
          <cell r="W3386" t="str">
            <v>Kevan Burns</v>
          </cell>
        </row>
        <row r="3387">
          <cell r="A3387" t="str">
            <v>E36250</v>
          </cell>
          <cell r="S3387">
            <v>10111.17</v>
          </cell>
          <cell r="W3387" t="str">
            <v>Kevan Burns</v>
          </cell>
        </row>
        <row r="3388">
          <cell r="A3388" t="str">
            <v>E36250</v>
          </cell>
          <cell r="S3388">
            <v>17865.04</v>
          </cell>
          <cell r="W3388" t="str">
            <v>Kevan Burns</v>
          </cell>
        </row>
        <row r="3389">
          <cell r="A3389" t="str">
            <v>E36250</v>
          </cell>
          <cell r="S3389">
            <v>319.77</v>
          </cell>
          <cell r="W3389" t="str">
            <v>Kevan Burns</v>
          </cell>
        </row>
        <row r="3390">
          <cell r="A3390" t="str">
            <v>E36250</v>
          </cell>
          <cell r="S3390">
            <v>673.64</v>
          </cell>
          <cell r="W3390" t="str">
            <v>Kevan Burns</v>
          </cell>
        </row>
        <row r="3391">
          <cell r="A3391" t="str">
            <v>E36250</v>
          </cell>
          <cell r="S3391">
            <v>4.5</v>
          </cell>
          <cell r="W3391" t="str">
            <v>Kevan Burns</v>
          </cell>
        </row>
        <row r="3392">
          <cell r="A3392" t="str">
            <v>E36250</v>
          </cell>
          <cell r="S3392">
            <v>12248.21</v>
          </cell>
          <cell r="W3392" t="str">
            <v>Kevan Burns</v>
          </cell>
        </row>
        <row r="3393">
          <cell r="A3393" t="str">
            <v>E36250</v>
          </cell>
          <cell r="S3393">
            <v>-2490.79</v>
          </cell>
          <cell r="W3393" t="str">
            <v>Kevan Burns</v>
          </cell>
        </row>
        <row r="3394">
          <cell r="A3394" t="str">
            <v>E36250</v>
          </cell>
          <cell r="S3394">
            <v>165.92</v>
          </cell>
          <cell r="W3394" t="str">
            <v>Kevan Burns</v>
          </cell>
        </row>
        <row r="3395">
          <cell r="A3395" t="str">
            <v>E36250</v>
          </cell>
          <cell r="S3395">
            <v>175.68</v>
          </cell>
          <cell r="W3395" t="str">
            <v>Kevan Burns</v>
          </cell>
        </row>
        <row r="3396">
          <cell r="A3396" t="str">
            <v>E36260</v>
          </cell>
          <cell r="S3396">
            <v>0</v>
          </cell>
          <cell r="W3396" t="str">
            <v>Kevan Burns</v>
          </cell>
        </row>
        <row r="3397">
          <cell r="A3397" t="str">
            <v>E36260</v>
          </cell>
          <cell r="S3397">
            <v>-592.5</v>
          </cell>
          <cell r="W3397" t="str">
            <v>Kevan Burns</v>
          </cell>
        </row>
        <row r="3398">
          <cell r="A3398" t="str">
            <v>E36260</v>
          </cell>
          <cell r="S3398">
            <v>0</v>
          </cell>
          <cell r="W3398" t="str">
            <v>Kevan Burns</v>
          </cell>
        </row>
        <row r="3399">
          <cell r="A3399" t="str">
            <v>E36260</v>
          </cell>
          <cell r="S3399">
            <v>0</v>
          </cell>
          <cell r="W3399" t="str">
            <v>Kevan Burns</v>
          </cell>
        </row>
        <row r="3400">
          <cell r="A3400" t="str">
            <v>E36260</v>
          </cell>
          <cell r="S3400">
            <v>0</v>
          </cell>
          <cell r="W3400" t="str">
            <v>Kevan Burns</v>
          </cell>
        </row>
        <row r="3401">
          <cell r="A3401" t="str">
            <v>E36260</v>
          </cell>
          <cell r="S3401">
            <v>0</v>
          </cell>
          <cell r="W3401" t="str">
            <v>Kevan Burns</v>
          </cell>
        </row>
        <row r="3402">
          <cell r="A3402" t="str">
            <v>E36260</v>
          </cell>
          <cell r="S3402">
            <v>0</v>
          </cell>
          <cell r="W3402" t="str">
            <v>Kevan Burns</v>
          </cell>
        </row>
        <row r="3403">
          <cell r="A3403" t="str">
            <v>E36260</v>
          </cell>
          <cell r="S3403">
            <v>0</v>
          </cell>
          <cell r="W3403" t="str">
            <v>Kevan Burns</v>
          </cell>
        </row>
        <row r="3404">
          <cell r="A3404" t="str">
            <v>E36260</v>
          </cell>
          <cell r="S3404">
            <v>0</v>
          </cell>
          <cell r="W3404" t="str">
            <v>Kevan Burns</v>
          </cell>
        </row>
        <row r="3405">
          <cell r="A3405" t="str">
            <v>E36260</v>
          </cell>
          <cell r="S3405">
            <v>3091.08</v>
          </cell>
          <cell r="W3405" t="str">
            <v>Kevan Burns</v>
          </cell>
        </row>
        <row r="3406">
          <cell r="A3406" t="str">
            <v>E36260</v>
          </cell>
          <cell r="S3406">
            <v>2386.23</v>
          </cell>
          <cell r="W3406" t="str">
            <v>Kevan Burns</v>
          </cell>
        </row>
        <row r="3407">
          <cell r="A3407" t="str">
            <v>E36280</v>
          </cell>
          <cell r="S3407">
            <v>105184</v>
          </cell>
          <cell r="W3407" t="str">
            <v>Kevan Burns</v>
          </cell>
        </row>
        <row r="3408">
          <cell r="A3408" t="str">
            <v>E36280</v>
          </cell>
          <cell r="S3408">
            <v>3914</v>
          </cell>
          <cell r="W3408" t="str">
            <v>Kevan Burns</v>
          </cell>
        </row>
        <row r="3409">
          <cell r="A3409" t="str">
            <v>E36280</v>
          </cell>
          <cell r="S3409">
            <v>1589.97</v>
          </cell>
          <cell r="W3409" t="str">
            <v>Kevan Burns</v>
          </cell>
        </row>
        <row r="3410">
          <cell r="A3410" t="str">
            <v>E36280</v>
          </cell>
          <cell r="S3410">
            <v>142.55000000000001</v>
          </cell>
          <cell r="W3410" t="str">
            <v>Kevan Burns</v>
          </cell>
        </row>
        <row r="3411">
          <cell r="A3411" t="str">
            <v>E36280</v>
          </cell>
          <cell r="S3411">
            <v>28877.29</v>
          </cell>
          <cell r="W3411" t="str">
            <v>Kevan Burns</v>
          </cell>
        </row>
        <row r="3412">
          <cell r="A3412" t="str">
            <v>E36280</v>
          </cell>
          <cell r="S3412">
            <v>-137.13999999999999</v>
          </cell>
          <cell r="W3412" t="str">
            <v>Kevan Burns</v>
          </cell>
        </row>
        <row r="3413">
          <cell r="A3413" t="str">
            <v>E36280</v>
          </cell>
          <cell r="S3413">
            <v>29.76</v>
          </cell>
          <cell r="W3413" t="str">
            <v>Kevan Burns</v>
          </cell>
        </row>
        <row r="3414">
          <cell r="A3414" t="str">
            <v>E36280</v>
          </cell>
          <cell r="S3414">
            <v>191832.78</v>
          </cell>
          <cell r="W3414" t="str">
            <v>Kevan Burns</v>
          </cell>
        </row>
        <row r="3415">
          <cell r="A3415" t="str">
            <v>E36280</v>
          </cell>
          <cell r="S3415">
            <v>24764.49</v>
          </cell>
          <cell r="W3415" t="str">
            <v>Kevan Burns</v>
          </cell>
        </row>
        <row r="3416">
          <cell r="A3416" t="str">
            <v>E36280</v>
          </cell>
          <cell r="S3416">
            <v>4781.88</v>
          </cell>
          <cell r="W3416" t="str">
            <v>Kevan Burns</v>
          </cell>
        </row>
        <row r="3417">
          <cell r="A3417" t="str">
            <v>E36280</v>
          </cell>
          <cell r="S3417">
            <v>6544.16</v>
          </cell>
          <cell r="W3417" t="str">
            <v>Kevan Burns</v>
          </cell>
        </row>
        <row r="3418">
          <cell r="A3418" t="str">
            <v>E36280</v>
          </cell>
          <cell r="S3418">
            <v>-494.3</v>
          </cell>
          <cell r="W3418" t="str">
            <v>Kevan Burns</v>
          </cell>
        </row>
        <row r="3419">
          <cell r="A3419" t="str">
            <v>E36280</v>
          </cell>
          <cell r="S3419">
            <v>1961.58</v>
          </cell>
          <cell r="W3419" t="str">
            <v>Kevan Burns</v>
          </cell>
        </row>
        <row r="3420">
          <cell r="A3420" t="str">
            <v>E36280</v>
          </cell>
          <cell r="S3420">
            <v>2771.02</v>
          </cell>
          <cell r="W3420" t="str">
            <v>Kevan Burns</v>
          </cell>
        </row>
        <row r="3421">
          <cell r="A3421" t="str">
            <v>E36280</v>
          </cell>
          <cell r="S3421">
            <v>8529.7800000000007</v>
          </cell>
          <cell r="W3421" t="str">
            <v>Kevan Burns</v>
          </cell>
        </row>
        <row r="3422">
          <cell r="A3422" t="str">
            <v>E36280</v>
          </cell>
          <cell r="S3422">
            <v>818.39</v>
          </cell>
          <cell r="W3422" t="str">
            <v>Kevan Burns</v>
          </cell>
        </row>
        <row r="3423">
          <cell r="A3423" t="str">
            <v>E36280</v>
          </cell>
          <cell r="S3423">
            <v>664.21</v>
          </cell>
          <cell r="W3423" t="str">
            <v>Kevan Burns</v>
          </cell>
        </row>
        <row r="3424">
          <cell r="A3424" t="str">
            <v>E36280</v>
          </cell>
          <cell r="S3424">
            <v>2792.45</v>
          </cell>
          <cell r="W3424" t="str">
            <v>Kevan Burns</v>
          </cell>
        </row>
        <row r="3425">
          <cell r="A3425" t="str">
            <v>E36280</v>
          </cell>
          <cell r="S3425">
            <v>157.91</v>
          </cell>
          <cell r="W3425" t="str">
            <v>Kevan Burns</v>
          </cell>
        </row>
        <row r="3426">
          <cell r="A3426" t="str">
            <v>E36280</v>
          </cell>
          <cell r="S3426">
            <v>157.91</v>
          </cell>
          <cell r="W3426" t="str">
            <v>Kevan Burns</v>
          </cell>
        </row>
        <row r="3427">
          <cell r="A3427" t="str">
            <v>E36280</v>
          </cell>
          <cell r="S3427">
            <v>140.32</v>
          </cell>
          <cell r="W3427" t="str">
            <v>Kevan Burns</v>
          </cell>
        </row>
        <row r="3428">
          <cell r="A3428" t="str">
            <v>E36280</v>
          </cell>
          <cell r="S3428">
            <v>57728.39</v>
          </cell>
          <cell r="W3428" t="str">
            <v>Kevan Burns</v>
          </cell>
        </row>
        <row r="3429">
          <cell r="A3429" t="str">
            <v>E36280</v>
          </cell>
          <cell r="S3429">
            <v>11491.06</v>
          </cell>
          <cell r="W3429" t="str">
            <v>Kevan Burns</v>
          </cell>
        </row>
        <row r="3430">
          <cell r="A3430" t="str">
            <v>E36280</v>
          </cell>
          <cell r="S3430">
            <v>3987.83</v>
          </cell>
          <cell r="W3430" t="str">
            <v>Kevan Burns</v>
          </cell>
        </row>
        <row r="3431">
          <cell r="A3431" t="str">
            <v>E36280</v>
          </cell>
          <cell r="S3431">
            <v>7967.39</v>
          </cell>
          <cell r="W3431" t="str">
            <v>Kevan Burns</v>
          </cell>
        </row>
        <row r="3432">
          <cell r="A3432" t="str">
            <v>E36280</v>
          </cell>
          <cell r="S3432">
            <v>567589.96</v>
          </cell>
          <cell r="W3432" t="str">
            <v>Kevan Burns</v>
          </cell>
        </row>
        <row r="3433">
          <cell r="A3433" t="str">
            <v>E36280</v>
          </cell>
          <cell r="S3433">
            <v>42450.97</v>
          </cell>
          <cell r="W3433" t="str">
            <v>Kevan Burns</v>
          </cell>
        </row>
        <row r="3434">
          <cell r="A3434" t="str">
            <v>E36280</v>
          </cell>
          <cell r="S3434">
            <v>87954.2</v>
          </cell>
          <cell r="W3434" t="str">
            <v>Kevan Burns</v>
          </cell>
        </row>
        <row r="3435">
          <cell r="A3435" t="str">
            <v>E36280</v>
          </cell>
          <cell r="S3435">
            <v>17104.419999999998</v>
          </cell>
          <cell r="W3435" t="str">
            <v>Kevan Burns</v>
          </cell>
        </row>
        <row r="3436">
          <cell r="A3436" t="str">
            <v>E36280</v>
          </cell>
          <cell r="S3436">
            <v>14066.03</v>
          </cell>
          <cell r="W3436" t="str">
            <v>Kevan Burns</v>
          </cell>
        </row>
        <row r="3437">
          <cell r="A3437" t="str">
            <v>E36280</v>
          </cell>
          <cell r="S3437">
            <v>131.61000000000001</v>
          </cell>
          <cell r="W3437" t="str">
            <v>Kevan Burns</v>
          </cell>
        </row>
        <row r="3438">
          <cell r="A3438" t="str">
            <v>E36280</v>
          </cell>
          <cell r="S3438">
            <v>0</v>
          </cell>
          <cell r="W3438" t="str">
            <v>Kevan Burns</v>
          </cell>
        </row>
        <row r="3439">
          <cell r="A3439" t="str">
            <v>E36280</v>
          </cell>
          <cell r="S3439">
            <v>0</v>
          </cell>
          <cell r="W3439" t="str">
            <v>Kevan Burns</v>
          </cell>
        </row>
        <row r="3440">
          <cell r="A3440" t="str">
            <v>E36280</v>
          </cell>
          <cell r="S3440">
            <v>332.4</v>
          </cell>
          <cell r="W3440" t="str">
            <v>Kevan Burns</v>
          </cell>
        </row>
        <row r="3441">
          <cell r="A3441" t="str">
            <v>E37200</v>
          </cell>
          <cell r="S3441">
            <v>-42039.81</v>
          </cell>
          <cell r="W3441" t="str">
            <v>Mark Jetten</v>
          </cell>
        </row>
        <row r="3446">
          <cell r="A3446" t="str">
            <v>Add new information above this line</v>
          </cell>
        </row>
      </sheetData>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 val="Cover sheet (EMT)"/>
      <sheetName val="£50m_pro_rata_to_PCT_2002_03_al"/>
      <sheetName val="NAO_Cost_of_Capital_Calc"/>
      <sheetName val="Input_Table_(TB)"/>
      <sheetName val="By_CC"/>
      <sheetName val="2__Overall_Dispo"/>
      <sheetName val="4__Cascade_Coding"/>
      <sheetName val="Source_figures"/>
      <sheetName val="Bubble_Data"/>
      <sheetName val="Bubble_Chart"/>
      <sheetName val="Cover_Sheet"/>
      <sheetName val="Business_with_DH_&amp;_Group_Bodies"/>
      <sheetName val="Budgeting_Codes"/>
      <sheetName val="CCG&amp;CSU_CCList"/>
      <sheetName val="Reason_For_Adj"/>
      <sheetName val="Cover_sheet_(EMT)"/>
      <sheetName val="Mappings"/>
      <sheetName val="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ndon - Orgtransitionplan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rrative"/>
      <sheetName val="Risk"/>
      <sheetName val="Cover"/>
      <sheetName val="1"/>
      <sheetName val="2.."/>
      <sheetName val="2"/>
      <sheetName val="2 (2)"/>
      <sheetName val="Structural GAP"/>
      <sheetName val="P by P 1718 Plan"/>
      <sheetName val="17-18 Data"/>
      <sheetName val="2 (a)"/>
      <sheetName val="16-17 Data"/>
      <sheetName val="3."/>
      <sheetName val="IPR Stats"/>
      <sheetName val="4(Ops KPI)"/>
      <sheetName val="KPI Input"/>
      <sheetName val="6 (Graph)"/>
      <sheetName val="7 (graph)"/>
      <sheetName val="Graph Data"/>
      <sheetName val="8xx"/>
      <sheetName val="4."/>
      <sheetName val="9."/>
      <sheetName val="11R&amp;O"/>
      <sheetName val="8 (graph)"/>
      <sheetName val="1718 Quarters"/>
      <sheetName val="3"/>
      <sheetName val="P by P 1617 Actual"/>
      <sheetName val="Prev P&amp;L YTD"/>
      <sheetName val="4"/>
      <sheetName val="7 (YTDFoT)"/>
      <sheetName val="10(Sig Var)."/>
      <sheetName val="1415 Quarters"/>
      <sheetName val="STP"/>
      <sheetName val="R&amp;O"/>
      <sheetName val="8 (RunRate)"/>
      <sheetName val="TB Pivot"/>
      <sheetName val="5"/>
      <sheetName val="6"/>
      <sheetName val="7"/>
      <sheetName val="8"/>
      <sheetName val="9"/>
      <sheetName val="BneWorkBookProperties"/>
      <sheetName val="10"/>
      <sheetName val="14(SLR Comm)"/>
      <sheetName val="11"/>
      <sheetName val="17 (OLD DD)"/>
      <sheetName val="SLR Input"/>
      <sheetName val="12"/>
      <sheetName val="13"/>
      <sheetName val="18(wterec)"/>
      <sheetName val="19x"/>
      <sheetName val="20x"/>
      <sheetName val="16 (CIP comm)"/>
      <sheetName val="19 (CIP)"/>
      <sheetName val="18 (2)"/>
      <sheetName val="17(UORR)"/>
      <sheetName val="New Risk"/>
      <sheetName val="FPR UOR"/>
      <sheetName val="20 (OLD)"/>
      <sheetName val="OURR Temp"/>
      <sheetName val="18 (Cap Com)"/>
      <sheetName val="27.old"/>
      <sheetName val="Summary Pivot"/>
      <sheetName val="Sheet6"/>
      <sheetName val="19 (Capital)"/>
      <sheetName val="Procedure Notes"/>
      <sheetName val="Validations"/>
      <sheetName val="Total Check"/>
      <sheetName val="TB"/>
      <sheetName val="CC Lookup"/>
      <sheetName val="FTC Income"/>
      <sheetName val="Income Lookup"/>
      <sheetName val="Manual Adjuster"/>
      <sheetName val="Manual Adjuster (WTE)"/>
      <sheetName val="Sheet3"/>
      <sheetName val="Sheet1"/>
      <sheetName val="Sheet5"/>
      <sheetName val="Clinical Allocation"/>
      <sheetName val="Plan Adjuster"/>
      <sheetName val="14 INPUT"/>
      <sheetName val="P by P 1415 APR 1st Sub "/>
      <sheetName val="11."/>
      <sheetName val="16 (2)"/>
      <sheetName val="21."/>
      <sheetName val="20 (2)"/>
      <sheetName val="21PY"/>
      <sheetName val="CoSRR"/>
      <sheetName val="New COSRR (WIP)"/>
      <sheetName val="22 PY"/>
      <sheetName val="Core Lookup"/>
      <sheetName val="BS Lookup"/>
      <sheetName val="201516 BS Plan"/>
      <sheetName val="BS FC"/>
      <sheetName val="PRR"/>
      <sheetName val="Sheet2"/>
      <sheetName val="SLR Input Nov"/>
      <sheetName val="Agency Overview"/>
      <sheetName val="Directorate Overview"/>
      <sheetName val="Directorate CC"/>
      <sheetName val="A&amp;E I&amp;E"/>
      <sheetName val="backing for CC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
          <cell r="O3" t="str">
            <v>Business with NHS FTs</v>
          </cell>
          <cell r="R3" t="str">
            <v xml:space="preserve">Income from activities - NHS Foundation Trusts </v>
          </cell>
          <cell r="U3" t="str">
            <v>Ministry of Defence</v>
          </cell>
          <cell r="W3" t="str">
            <v>Car parking</v>
          </cell>
          <cell r="Z3" t="str">
            <v>Ambulance Trusts - A&amp;E income</v>
          </cell>
          <cell r="AC3" t="str">
            <v>A&amp;E Income</v>
          </cell>
        </row>
        <row r="4">
          <cell r="O4" t="str">
            <v>Business with NHS Trusts</v>
          </cell>
          <cell r="R4" t="str">
            <v xml:space="preserve">Income from activities - NHS Trusts </v>
          </cell>
          <cell r="U4" t="str">
            <v>Other government departments and agencies</v>
          </cell>
          <cell r="W4" t="str">
            <v>Estates recharges</v>
          </cell>
          <cell r="Z4" t="str">
            <v>Ambulance Trusts - PTS income</v>
          </cell>
          <cell r="AC4" t="str">
            <v>Other NHS Clinical Income</v>
          </cell>
        </row>
        <row r="5">
          <cell r="O5" t="str">
            <v>Business with DH</v>
          </cell>
          <cell r="R5" t="str">
            <v>Income from activities - Strategic Health Authorities (DO NOT USE)</v>
          </cell>
          <cell r="U5" t="str">
            <v>Other*** (free txt)</v>
          </cell>
          <cell r="W5" t="str">
            <v>IT recharges</v>
          </cell>
          <cell r="Z5" t="str">
            <v>Ambulance Trusts - Other income</v>
          </cell>
          <cell r="AC5" t="str">
            <v>Private Patient Income</v>
          </cell>
        </row>
        <row r="6">
          <cell r="O6" t="str">
            <v>Business with Public Health England</v>
          </cell>
          <cell r="R6" t="str">
            <v>Income from activities - CCGs</v>
          </cell>
          <cell r="W6" t="str">
            <v>Pharmacy sales</v>
          </cell>
          <cell r="Z6" t="str">
            <v xml:space="preserve">All Trusts - Private patient income </v>
          </cell>
          <cell r="AC6" t="str">
            <v>Other Non-Protected Clinical Income</v>
          </cell>
        </row>
        <row r="7">
          <cell r="O7" t="str">
            <v>Business with Health Education England</v>
          </cell>
          <cell r="R7" t="str">
            <v>Income from activities - NHS England</v>
          </cell>
          <cell r="W7" t="str">
            <v>Staff accommodation rentals</v>
          </cell>
          <cell r="Z7" t="str">
            <v>All Trusts - Other clinical income **</v>
          </cell>
          <cell r="AC7" t="str">
            <v>Other Operating Income (Non Patient)</v>
          </cell>
        </row>
        <row r="8">
          <cell r="O8" t="str">
            <v>Business with CCGs and NHS England</v>
          </cell>
          <cell r="R8" t="str">
            <v>Income from activities - CCGs and NHS England</v>
          </cell>
          <cell r="W8" t="str">
            <v>Crèche services</v>
          </cell>
          <cell r="Z8" t="str">
            <v>Other operating income - Other operating income</v>
          </cell>
        </row>
        <row r="9">
          <cell r="O9" t="str">
            <v>Business with Special Heath Authorities</v>
          </cell>
          <cell r="R9" t="str">
            <v>Income from activities - Primary Care Trusts (DO NOT USE)</v>
          </cell>
          <cell r="W9" t="str">
            <v>Clinical tests</v>
          </cell>
        </row>
        <row r="10">
          <cell r="O10" t="str">
            <v>Business with NDPBs</v>
          </cell>
          <cell r="R10" t="str">
            <v xml:space="preserve">Income from activities - Local Authorities </v>
          </cell>
          <cell r="W10" t="str">
            <v>Clinical excellence awards</v>
          </cell>
        </row>
        <row r="11">
          <cell r="O11" t="str">
            <v>Business with other DH bodies</v>
          </cell>
          <cell r="R11" t="str">
            <v>Income from activities - Department of Health - grants</v>
          </cell>
          <cell r="W11" t="str">
            <v>Catering</v>
          </cell>
        </row>
        <row r="12">
          <cell r="O12" t="str">
            <v>Business with other WGA bodies</v>
          </cell>
          <cell r="R12" t="str">
            <v xml:space="preserve">Income from activities - Department of Health - other </v>
          </cell>
          <cell r="W12" t="str">
            <v>Property rentals</v>
          </cell>
        </row>
        <row r="13">
          <cell r="O13" t="str">
            <v>Business with Local Authorities</v>
          </cell>
          <cell r="R13" t="str">
            <v xml:space="preserve">Income from activities - NHS Other </v>
          </cell>
          <cell r="W13" t="str">
            <v>Grossing up consortium arrangements</v>
          </cell>
        </row>
        <row r="14">
          <cell r="O14" t="str">
            <v>Business with bodies external to Government</v>
          </cell>
          <cell r="R14" t="str">
            <v xml:space="preserve">Income from activities - Non NHS: Private patients </v>
          </cell>
          <cell r="W14" t="str">
            <v>Other</v>
          </cell>
        </row>
        <row r="15">
          <cell r="R15" t="str">
            <v xml:space="preserve">Income from activities - Non-NHS: Overseas patients (non-reciprocal) </v>
          </cell>
        </row>
        <row r="16">
          <cell r="R16" t="str">
            <v>Income from activities - NHS injury scheme (was RTA)</v>
          </cell>
        </row>
        <row r="17">
          <cell r="R17" t="str">
            <v xml:space="preserve">Income from activities - Non NHS: Other  * </v>
          </cell>
        </row>
        <row r="18">
          <cell r="R18" t="str">
            <v xml:space="preserve">Other operating income - Research and development </v>
          </cell>
        </row>
        <row r="19">
          <cell r="R19" t="str">
            <v xml:space="preserve">Other operating income - Education and training </v>
          </cell>
        </row>
        <row r="20">
          <cell r="R20" t="str">
            <v>Other operating income - Received from NHS charities: Receipt of grants/donations for capital acquisitions - Donation (i.e. receipt of donated asset)</v>
          </cell>
        </row>
        <row r="21">
          <cell r="R21" t="str">
            <v>Other operating income - Received from NHS charities: Receipt of grants/donations for capital acquisitions - Grant</v>
          </cell>
        </row>
        <row r="22">
          <cell r="R22" t="str">
            <v>Other operating income - Received from NHS charities: Other charitable and other contributions to expenditure</v>
          </cell>
        </row>
        <row r="23">
          <cell r="R23" t="str">
            <v>Other operating income - Received from other bodies: Receipt of grants/donations for capital acquisitions - Donation (i.e. receipt of donated asset)</v>
          </cell>
        </row>
        <row r="24">
          <cell r="R24" t="str">
            <v>Other operating income - Received from other bodies: Receipt of grants/donations for capital acquisitions - Grant</v>
          </cell>
        </row>
        <row r="25">
          <cell r="R25" t="str">
            <v>Other operating income - Received from other bodies: Other charitable and other contributions to expenditure</v>
          </cell>
        </row>
        <row r="26">
          <cell r="R26" t="str">
            <v xml:space="preserve">Other operating income - Non-patient care services to other bodies </v>
          </cell>
        </row>
        <row r="27">
          <cell r="R27" t="str">
            <v>Other operating income - Other **</v>
          </cell>
        </row>
        <row r="28">
          <cell r="R28" t="str">
            <v xml:space="preserve">Other operating income - Profit on disposal of fixed asset investments </v>
          </cell>
        </row>
        <row r="29">
          <cell r="R29" t="str">
            <v xml:space="preserve">Other operating income - Profit on disposal of intangible fixed assets </v>
          </cell>
        </row>
        <row r="30">
          <cell r="R30" t="str">
            <v xml:space="preserve">Other operating income - Profit on disposal of land and buildings </v>
          </cell>
        </row>
        <row r="31">
          <cell r="R31" t="str">
            <v xml:space="preserve">Other operating income - Profit on disposal of other tangible fixed assets </v>
          </cell>
        </row>
        <row r="32">
          <cell r="R32" t="str">
            <v>Other operating income - Profit on disposal of assets held for sale</v>
          </cell>
        </row>
        <row r="33">
          <cell r="R33" t="str">
            <v>Other operating income - Reversal of impairments of assets held for sale</v>
          </cell>
        </row>
        <row r="34">
          <cell r="R34" t="str">
            <v>Other operating income - Reversal of impairments of property, plant and equipment</v>
          </cell>
        </row>
        <row r="35">
          <cell r="R35" t="str">
            <v>Other operating income - Reversal of impairments of intangible assets</v>
          </cell>
        </row>
        <row r="36">
          <cell r="R36" t="str">
            <v>Other operating income - Reversal of impairments of investment property</v>
          </cell>
        </row>
        <row r="37">
          <cell r="R37" t="str">
            <v>Other operating income - Reversal of impairments of financial assets</v>
          </cell>
        </row>
        <row r="38">
          <cell r="R38" t="str">
            <v>Other operating income - NHS Charitable Funds: Reversal of impairments of charitable fund assets</v>
          </cell>
        </row>
        <row r="39">
          <cell r="R39" t="str">
            <v>Other operating income - Rental revenue from finance leases - contingent rent</v>
          </cell>
        </row>
        <row r="40">
          <cell r="R40" t="str">
            <v>Other operating income - Rental revenue from finance leases - other</v>
          </cell>
        </row>
        <row r="41">
          <cell r="R41" t="str">
            <v>Other operating income - Rental revenue from operating leases - minimum lease receipts</v>
          </cell>
        </row>
        <row r="42">
          <cell r="R42" t="str">
            <v>Other operating income - Rental revenue from operating leases - contingent rent</v>
          </cell>
        </row>
        <row r="43">
          <cell r="R43" t="str">
            <v>Other operating income - Rental revenue from operating leases - other</v>
          </cell>
        </row>
        <row r="44">
          <cell r="R44" t="str">
            <v>Other operating income - Income in respect of staff costs where accounted on gross basis  </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Input"/>
      <sheetName val="Setup"/>
      <sheetName val="Estates M04 Final v1"/>
    </sheetNames>
    <sheetDataSet>
      <sheetData sheetId="0"/>
      <sheetData sheetId="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Information"/>
      <sheetName val="Data sharing statement"/>
      <sheetName val="MONITORING INFO &gt;&gt;"/>
      <sheetName val="00. Self Cert"/>
      <sheetName val="01. Summary"/>
      <sheetName val="02. Analysis"/>
      <sheetName val="03. Risk Ratings"/>
      <sheetName val="Financials &gt;&gt;"/>
      <sheetName val="04. SoCI"/>
      <sheetName val="05. SoFP"/>
      <sheetName val="06. SoCF"/>
      <sheetName val="07. Op Inc (nature)"/>
      <sheetName val="07a. CCG income analysis"/>
      <sheetName val="08. Op Inc (source)"/>
      <sheetName val="08a. PSF, FRF and MRET"/>
      <sheetName val="08b. ICS PSF Working"/>
      <sheetName val="Tab 9"/>
      <sheetName val="10. Op Ex"/>
      <sheetName val="10a. COVID_19"/>
      <sheetName val="10b. CCG MH exp analysis"/>
      <sheetName val="11. Staff costs"/>
      <sheetName val="11a. Staff costs (ESR)"/>
      <sheetName val="12. Staff costs detail"/>
      <sheetName val="12a. Cost per care hour"/>
      <sheetName val="13. SOCI Other"/>
      <sheetName val="14. RDEL Calc"/>
      <sheetName val="C+C TABS &gt;&gt;&gt;"/>
      <sheetName val="15. Capital Analysis Schemes"/>
      <sheetName val="Note to 15 - Validation info"/>
      <sheetName val="16. Limits - NHS Trusts Only"/>
      <sheetName val="17. IFRIC12PFI"/>
      <sheetName val="18. Capital Funding-GrsCpxCDEL"/>
      <sheetName val="19. SoFP - other"/>
      <sheetName val="FINANCIAL DATA TABS &gt;&gt;&gt;"/>
      <sheetName val="20. Op Inc PC Activity Bridge"/>
      <sheetName val="21. Op Inc NPC Activity Bridge"/>
      <sheetName val="22. Employee Expenses Bridge"/>
      <sheetName val="23. NonEmployee Expenses Bridge"/>
      <sheetName val="Tab 24"/>
      <sheetName val="25. Key impacts"/>
      <sheetName val="26. Underlying position"/>
      <sheetName val="EFFICIENCY &gt;&gt;&gt;"/>
      <sheetName val="30. Efficiency_Input"/>
      <sheetName val="31. Efficiency_Summary"/>
      <sheetName val="32. Efficiency_Analysis"/>
      <sheetName val="ADHOC &gt;&gt;&gt;"/>
      <sheetName val="VARIANCES+VALIDATIONS &gt;&gt;&gt;"/>
      <sheetName val="40. Variances"/>
      <sheetName val="41. Flags"/>
      <sheetName val="42. Data Validation"/>
      <sheetName val="43. SFR analysis"/>
      <sheetName val="44. Capital CT Analysis"/>
      <sheetName val="Settings"/>
      <sheetName val="Data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34">
          <cell r="B34">
            <v>44104</v>
          </cell>
        </row>
      </sheetData>
      <sheetData sheetId="5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Information"/>
      <sheetName val="Data sharing statement"/>
      <sheetName val="TAC Validations"/>
      <sheetName val="TAC JoCs"/>
      <sheetName val="TAC donated equipment checks"/>
      <sheetName val="TAC01 Confirmations"/>
      <sheetName val="TAC01A Confirmations"/>
      <sheetName val="TAC02 SoCI"/>
      <sheetName val="TAC02A MON SoCI"/>
      <sheetName val="TAC03 SoFP"/>
      <sheetName val="TAC04 SOCIE"/>
      <sheetName val="TAC05 SoCF"/>
      <sheetName val="TAC05A SoCF MI rec"/>
      <sheetName val="TAC06 Op Inc 1"/>
      <sheetName val="TAC07 Op Inc 2"/>
      <sheetName val="TAC08 Op Exp"/>
      <sheetName val="TAC09 Staff"/>
      <sheetName val="TAC10 Op leases"/>
      <sheetName val="TAC11 Finance &amp; other"/>
      <sheetName val="TAC12 Impairment"/>
      <sheetName val="TAC13 Intangibles"/>
      <sheetName val="TAC14 PPE"/>
      <sheetName val="TAC15 Investments &amp; groups"/>
      <sheetName val="TAC16 AHFS"/>
      <sheetName val="TAC17 Inventories"/>
      <sheetName val="TAC18 Receivables"/>
      <sheetName val="TAC19 CCE"/>
      <sheetName val="TAC20 Payables"/>
      <sheetName val="TAC21 Borrowings"/>
      <sheetName val="TAC22 Provisions"/>
      <sheetName val="TAC23 Reval Res"/>
      <sheetName val="TAC24 On-SoFP PFI"/>
      <sheetName val="TAC25 Off-SoFP PFI"/>
      <sheetName val="TAC26 Pension"/>
      <sheetName val="TAC27 Fin Inst"/>
      <sheetName val="TAC28 Disclosures"/>
      <sheetName val="TAC28A IFRS15 1819"/>
      <sheetName val="TAC29 Losses+SP"/>
      <sheetName val="TAC30 Transfers"/>
      <sheetName val="TAC31 New FTs"/>
      <sheetName val="TAC32 PY New FTs"/>
      <sheetName val="TAC33 PPAs"/>
      <sheetName val="TAC34 Free text"/>
      <sheetName val="TAC40 Charity - consol"/>
      <sheetName val="TAC41 Charity - non-consol"/>
      <sheetName val="TAC41A DH IFRS10 Charities"/>
      <sheetName val="TAC50 YE Extra"/>
      <sheetName val="TAC51 AGS info"/>
      <sheetName val="TAC60 WGA - Main rec"/>
      <sheetName val="TAC61 WGA - Providers"/>
      <sheetName val="TAC62 WGA - NHS and DH"/>
      <sheetName val="TAC63 WGA - Other WGA bodies"/>
      <sheetName val="TAC64 WGA - Local Authorities"/>
      <sheetName val="TAC65 Audit sheet"/>
      <sheetName val="TAC Consolidation tables"/>
      <sheetName val="TAC DH outturn"/>
      <sheetName val="TAC Accounts data list"/>
      <sheetName val="MONITORING INFO &gt;&gt;"/>
      <sheetName val="00. Self Cert"/>
      <sheetName val="01a. GAP and Risk analysis"/>
      <sheetName val="02. Analysis"/>
      <sheetName val="Financials &gt;&gt;"/>
      <sheetName val="04. SoCI"/>
      <sheetName val="05. SoFP"/>
      <sheetName val="06. SoCF"/>
      <sheetName val="07. Op Inc (nature)"/>
      <sheetName val="08. Op Inc (source)"/>
      <sheetName val="10. Op Ex"/>
      <sheetName val="10a1. COVID_19 In Envelope"/>
      <sheetName val="10a2. COVID_19 Outside Envelope"/>
      <sheetName val="10a4. COVID_19 Testing"/>
      <sheetName val="10a5. COVID_19 Vaccination"/>
      <sheetName val="10d. IS National Contract"/>
      <sheetName val="11. Staff costs"/>
      <sheetName val="11a. Staff costs (ESR)"/>
      <sheetName val="12. Staff costs detail"/>
      <sheetName val="12a. Cost per care hour"/>
      <sheetName val="13. SOCI Other"/>
      <sheetName val="14. RDEL Calc"/>
      <sheetName val="C+C TABS &gt;&gt;&gt;"/>
      <sheetName val="15. Capital Analysis Schemes"/>
      <sheetName val="Note to 15 - Validation info"/>
      <sheetName val="16. Limits - NHS Trusts Only"/>
      <sheetName val="17. IFRIC12PFI"/>
      <sheetName val="18. Capital Funding-GrsCpxCDEL"/>
      <sheetName val="44. Capital CT Analysis"/>
      <sheetName val="19. SoFP - other"/>
      <sheetName val="FINANCIAL DATA TABS &gt;&gt;&gt;"/>
      <sheetName val="26. Underlying position"/>
      <sheetName val="EFFICIENCY &gt;&gt;&gt;"/>
      <sheetName val="30. Efficiency_Input"/>
      <sheetName val="31. Efficiency_Summary"/>
      <sheetName val="32. Efficiency_Analysis"/>
      <sheetName val="ADHOC &gt;&gt;&gt;"/>
      <sheetName val="VARIANCES+VALIDATIONS &gt;&gt;&gt;"/>
      <sheetName val="40. Variances"/>
      <sheetName val="40a. Run rate analysis"/>
      <sheetName val="41. Flags"/>
      <sheetName val="42. Data Validation"/>
      <sheetName val="PLAN DATA &gt;&gt;&gt;"/>
      <sheetName val="15a. Capital Analysis Plan"/>
      <sheetName val="Settings"/>
      <sheetName val="Data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38">
          <cell r="F38">
            <v>44651</v>
          </cell>
          <cell r="G38" t="str">
            <v>Year ending</v>
          </cell>
        </row>
      </sheetData>
      <sheetData sheetId="10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Notes"/>
      <sheetName val="Narrative"/>
      <sheetName val="Risk"/>
      <sheetName val="Cover"/>
      <sheetName val="1"/>
      <sheetName val="IPR Stats Core"/>
      <sheetName val="IPR Stats Stretch"/>
      <sheetName val="18-19 Data"/>
      <sheetName val="2"/>
      <sheetName val="Structural GAP"/>
      <sheetName val="17-18 Data"/>
      <sheetName val="4(Ops KPI)"/>
      <sheetName val="KPI Input"/>
      <sheetName val="11R&amp;O"/>
      <sheetName val="1819 Quarters"/>
      <sheetName val="P by P 1718 Actual"/>
      <sheetName val="8 (RunRate)"/>
      <sheetName val="Prev P&amp;L YTD"/>
      <sheetName val="3"/>
      <sheetName val="4"/>
      <sheetName val="5"/>
      <sheetName val="P by P 1819 Plan"/>
      <sheetName val="6"/>
      <sheetName val="7"/>
      <sheetName val="8"/>
      <sheetName val="9"/>
      <sheetName val="9Cash"/>
      <sheetName val="BneWorkBookProperties"/>
      <sheetName val="10"/>
      <sheetName val="14(SLR Comm)"/>
      <sheetName val="11.SLR"/>
      <sheetName val="SLR Input"/>
      <sheetName val="11"/>
      <sheetName val="11 cip schemes"/>
      <sheetName val="12"/>
      <sheetName val="18(wterec)"/>
      <sheetName val="16 (CIP comm)"/>
      <sheetName val="14 (2)"/>
      <sheetName val="19 (CIP)"/>
      <sheetName val="17(UORR)"/>
      <sheetName val="FPR UOR"/>
      <sheetName val="UORR info"/>
      <sheetName val="OURR Temp"/>
      <sheetName val="13"/>
      <sheetName val="14"/>
      <sheetName val="TB Pivot"/>
      <sheetName val="Validations"/>
      <sheetName val="TB"/>
      <sheetName val="Total Check"/>
      <sheetName val="CC Lookup"/>
      <sheetName val="Income Lookup"/>
      <sheetName val="BneLog"/>
      <sheetName val="Manual Adjuster"/>
      <sheetName val="Manual Adjuster (WTE)"/>
      <sheetName val="Plan Adjuster"/>
      <sheetName val="Core Lookup"/>
      <sheetName val="BS Lookup"/>
    </sheetNames>
    <sheetDataSet>
      <sheetData sheetId="0">
        <row r="12">
          <cell r="D12" t="str">
            <v>ü</v>
          </cell>
        </row>
      </sheetData>
      <sheetData sheetId="1">
        <row r="11">
          <cell r="D11"/>
        </row>
      </sheetData>
      <sheetData sheetId="2">
        <row r="11">
          <cell r="D11"/>
        </row>
      </sheetData>
      <sheetData sheetId="3">
        <row r="11">
          <cell r="D11"/>
        </row>
      </sheetData>
      <sheetData sheetId="4">
        <row r="11">
          <cell r="D11"/>
        </row>
      </sheetData>
      <sheetData sheetId="5">
        <row r="11">
          <cell r="D11" t="str">
            <v>Capital Expenditure</v>
          </cell>
        </row>
      </sheetData>
      <sheetData sheetId="6">
        <row r="11">
          <cell r="D11" t="str">
            <v>Capital Expenditure</v>
          </cell>
        </row>
      </sheetData>
      <sheetData sheetId="7">
        <row r="11">
          <cell r="D11">
            <v>-3.7479432019013954E-3</v>
          </cell>
        </row>
      </sheetData>
      <sheetData sheetId="8">
        <row r="12">
          <cell r="D12"/>
        </row>
      </sheetData>
      <sheetData sheetId="9">
        <row r="11">
          <cell r="D11"/>
        </row>
      </sheetData>
      <sheetData sheetId="10">
        <row r="11">
          <cell r="D11">
            <v>-1.9899208063354931E-2</v>
          </cell>
        </row>
      </sheetData>
      <sheetData sheetId="11">
        <row r="11">
          <cell r="D11"/>
        </row>
      </sheetData>
      <sheetData sheetId="12">
        <row r="11">
          <cell r="D11"/>
        </row>
      </sheetData>
      <sheetData sheetId="13">
        <row r="12">
          <cell r="D12" t="str">
            <v>£m</v>
          </cell>
        </row>
      </sheetData>
      <sheetData sheetId="14">
        <row r="11">
          <cell r="D11"/>
        </row>
      </sheetData>
      <sheetData sheetId="15">
        <row r="11">
          <cell r="D11">
            <v>340.65</v>
          </cell>
        </row>
      </sheetData>
      <sheetData sheetId="16">
        <row r="11">
          <cell r="D11" t="e">
            <v>#N/A</v>
          </cell>
        </row>
      </sheetData>
      <sheetData sheetId="17">
        <row r="11">
          <cell r="D11"/>
        </row>
      </sheetData>
      <sheetData sheetId="18">
        <row r="11">
          <cell r="D11"/>
        </row>
      </sheetData>
      <sheetData sheetId="19">
        <row r="11">
          <cell r="D11"/>
        </row>
      </sheetData>
      <sheetData sheetId="20">
        <row r="11">
          <cell r="D11"/>
        </row>
      </sheetData>
      <sheetData sheetId="21">
        <row r="11">
          <cell r="D11">
            <v>290</v>
          </cell>
        </row>
      </sheetData>
      <sheetData sheetId="22">
        <row r="11">
          <cell r="D11"/>
        </row>
      </sheetData>
      <sheetData sheetId="23">
        <row r="11">
          <cell r="D11"/>
        </row>
      </sheetData>
      <sheetData sheetId="24">
        <row r="11">
          <cell r="D11"/>
        </row>
      </sheetData>
      <sheetData sheetId="25">
        <row r="11">
          <cell r="D11"/>
        </row>
      </sheetData>
      <sheetData sheetId="26">
        <row r="11">
          <cell r="D11"/>
        </row>
      </sheetData>
      <sheetData sheetId="27"/>
      <sheetData sheetId="28">
        <row r="11">
          <cell r="D11"/>
        </row>
      </sheetData>
      <sheetData sheetId="29">
        <row r="12">
          <cell r="D12"/>
        </row>
      </sheetData>
      <sheetData sheetId="30">
        <row r="11">
          <cell r="D11" t="str">
            <v>Actual</v>
          </cell>
        </row>
      </sheetData>
      <sheetData sheetId="31">
        <row r="11">
          <cell r="D11" t="str">
            <v>Plan</v>
          </cell>
        </row>
      </sheetData>
      <sheetData sheetId="32">
        <row r="11">
          <cell r="D11"/>
        </row>
      </sheetData>
      <sheetData sheetId="33">
        <row r="11">
          <cell r="D11"/>
        </row>
      </sheetData>
      <sheetData sheetId="34">
        <row r="11">
          <cell r="D11"/>
        </row>
      </sheetData>
      <sheetData sheetId="35">
        <row r="12">
          <cell r="D12" t="str">
            <v>WTE</v>
          </cell>
        </row>
      </sheetData>
      <sheetData sheetId="36"/>
      <sheetData sheetId="37">
        <row r="11">
          <cell r="D11"/>
        </row>
      </sheetData>
      <sheetData sheetId="38">
        <row r="11">
          <cell r="D11"/>
        </row>
      </sheetData>
      <sheetData sheetId="39">
        <row r="22">
          <cell r="D22">
            <v>-4380</v>
          </cell>
        </row>
      </sheetData>
      <sheetData sheetId="40">
        <row r="11">
          <cell r="D11"/>
        </row>
      </sheetData>
      <sheetData sheetId="41">
        <row r="11">
          <cell r="D11"/>
        </row>
      </sheetData>
      <sheetData sheetId="42">
        <row r="11">
          <cell r="D11">
            <v>3</v>
          </cell>
        </row>
      </sheetData>
      <sheetData sheetId="43">
        <row r="11">
          <cell r="D11"/>
        </row>
      </sheetData>
      <sheetData sheetId="44">
        <row r="11">
          <cell r="D11"/>
        </row>
      </sheetData>
      <sheetData sheetId="45">
        <row r="11">
          <cell r="D11"/>
        </row>
      </sheetData>
      <sheetData sheetId="46">
        <row r="11">
          <cell r="D11" t="str">
            <v>Page 13</v>
          </cell>
        </row>
      </sheetData>
      <sheetData sheetId="47">
        <row r="11">
          <cell r="D11" t="str">
            <v>F8065</v>
          </cell>
        </row>
      </sheetData>
      <sheetData sheetId="48">
        <row r="11">
          <cell r="D11" t="str">
            <v>9</v>
          </cell>
        </row>
        <row r="159">
          <cell r="D159"/>
        </row>
        <row r="160">
          <cell r="D160" t="str">
            <v>E351207900</v>
          </cell>
        </row>
        <row r="161">
          <cell r="D161" t="str">
            <v>E351237900</v>
          </cell>
        </row>
        <row r="162">
          <cell r="D162" t="str">
            <v>E351237410</v>
          </cell>
        </row>
        <row r="163">
          <cell r="D163" t="str">
            <v>4580</v>
          </cell>
        </row>
        <row r="164">
          <cell r="D164"/>
        </row>
        <row r="165">
          <cell r="D165" t="str">
            <v>E351237400</v>
          </cell>
        </row>
        <row r="166">
          <cell r="D166" t="str">
            <v>E351237408</v>
          </cell>
        </row>
        <row r="167">
          <cell r="D167" t="str">
            <v>E351237405</v>
          </cell>
        </row>
        <row r="168">
          <cell r="D168" t="str">
            <v>E351237401</v>
          </cell>
        </row>
        <row r="169">
          <cell r="D169" t="str">
            <v>E360327401</v>
          </cell>
        </row>
        <row r="170">
          <cell r="D170" t="str">
            <v>E360337401</v>
          </cell>
        </row>
        <row r="171">
          <cell r="D171" t="str">
            <v>E376657401</v>
          </cell>
        </row>
        <row r="172">
          <cell r="D172" t="str">
            <v>E376947401</v>
          </cell>
        </row>
        <row r="173">
          <cell r="D173" t="str">
            <v>E354607401</v>
          </cell>
        </row>
        <row r="174">
          <cell r="D174" t="str">
            <v>E372007401</v>
          </cell>
        </row>
        <row r="175">
          <cell r="D175"/>
        </row>
        <row r="176">
          <cell r="D176" t="str">
            <v>E351237903</v>
          </cell>
        </row>
        <row r="177">
          <cell r="D177" t="str">
            <v>E351237311</v>
          </cell>
        </row>
        <row r="178">
          <cell r="D178" t="str">
            <v>E351207911</v>
          </cell>
        </row>
        <row r="179">
          <cell r="D179"/>
        </row>
        <row r="180">
          <cell r="D180" t="str">
            <v>E351237904</v>
          </cell>
        </row>
        <row r="181">
          <cell r="D181" t="str">
            <v>E351247904</v>
          </cell>
        </row>
        <row r="182">
          <cell r="D182" t="str">
            <v>E351237901</v>
          </cell>
        </row>
        <row r="183">
          <cell r="D183"/>
        </row>
      </sheetData>
      <sheetData sheetId="49">
        <row r="11">
          <cell r="D11" t="str">
            <v>Peter Lee</v>
          </cell>
        </row>
      </sheetData>
      <sheetData sheetId="50">
        <row r="11">
          <cell r="D11" t="str">
            <v>0009H</v>
          </cell>
        </row>
      </sheetData>
      <sheetData sheetId="51"/>
      <sheetData sheetId="52">
        <row r="11">
          <cell r="D11"/>
        </row>
      </sheetData>
      <sheetData sheetId="53">
        <row r="11">
          <cell r="D11"/>
        </row>
      </sheetData>
      <sheetData sheetId="54">
        <row r="11">
          <cell r="D11"/>
        </row>
      </sheetData>
      <sheetData sheetId="55">
        <row r="11">
          <cell r="D11" t="str">
            <v>Corporate Expenditure - Corporate Exp Reserves</v>
          </cell>
        </row>
      </sheetData>
      <sheetData sheetId="56">
        <row r="11">
          <cell r="D11" t="str">
            <v>NonRes Bldg Transfers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nurse"/>
      <sheetName val="Hvisit"/>
      <sheetName val="matern"/>
      <sheetName val="Chirop"/>
      <sheetName val="Other"/>
      <sheetName val="CHScomb"/>
      <sheetName val="Final Com"/>
      <sheetName val="Psychi"/>
      <sheetName val="ComPsy"/>
    </sheetNames>
    <sheetDataSet>
      <sheetData sheetId="0"/>
      <sheetData sheetId="1"/>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ole McCarthy" refreshedDate="44753.61394988426" createdVersion="7" refreshedVersion="7" minRefreshableVersion="3" recordCount="3585" xr:uid="{C871399C-4A5F-4EC7-BA34-32E03D18D510}">
  <cacheSource type="worksheet">
    <worksheetSource ref="B4:AJ3589" sheet="Trans"/>
  </cacheSource>
  <cacheFields count="35">
    <cacheField name="Cost centre code" numFmtId="49">
      <sharedItems/>
    </cacheField>
    <cacheField name="Subjective code" numFmtId="49">
      <sharedItems/>
    </cacheField>
    <cacheField name="Analysis 1 code" numFmtId="49">
      <sharedItems/>
    </cacheField>
    <cacheField name="Analysis 2 code" numFmtId="49">
      <sharedItems/>
    </cacheField>
    <cacheField name="Spare code" numFmtId="49">
      <sharedItems/>
    </cacheField>
    <cacheField name="Cost centre name" numFmtId="0">
      <sharedItems/>
    </cacheField>
    <cacheField name="Subjective name" numFmtId="0">
      <sharedItems/>
    </cacheField>
    <cacheField name="Analysis 1 name" numFmtId="0">
      <sharedItems/>
    </cacheField>
    <cacheField name="Analysis 2 name" numFmtId="0">
      <sharedItems/>
    </cacheField>
    <cacheField name="Spare name" numFmtId="0">
      <sharedItems/>
    </cacheField>
    <cacheField name="Amount (£)" numFmtId="164">
      <sharedItems containsSemiMixedTypes="0" containsString="0" containsNumber="1" minValue="-500000" maxValue="500000"/>
    </cacheField>
    <cacheField name="Month" numFmtId="17">
      <sharedItems containsSemiMixedTypes="0" containsNonDate="0" containsDate="1" containsString="0" minDate="2019-04-01T00:00:00" maxDate="2022-03-02T00:00:00"/>
    </cacheField>
    <cacheField name="Category" numFmtId="0">
      <sharedItems count="6">
        <s v="Trust Local Payments"/>
        <s v="Receiving"/>
        <s v="Purchase Invoices"/>
        <s v="Misc Receipts"/>
        <s v="Adjustment"/>
        <s v="Accrual"/>
      </sharedItems>
    </cacheField>
    <cacheField name="Jnl source" numFmtId="0">
      <sharedItems/>
    </cacheField>
    <cacheField name="Jnl header" numFmtId="0">
      <sharedItems/>
    </cacheField>
    <cacheField name="Batch name" numFmtId="0">
      <sharedItems/>
    </cacheField>
    <cacheField name="Jnl name" numFmtId="0">
      <sharedItems/>
    </cacheField>
    <cacheField name="Posted date" numFmtId="14">
      <sharedItems containsSemiMixedTypes="0" containsNonDate="0" containsDate="1" containsString="0" minDate="2019-03-29T00:00:00" maxDate="2022-04-09T00:00:00"/>
    </cacheField>
    <cacheField name="Jnl created by" numFmtId="0">
      <sharedItems/>
    </cacheField>
    <cacheField name="Jnl line number" numFmtId="0">
      <sharedItems containsSemiMixedTypes="0" containsString="0" containsNumber="1" containsInteger="1" minValue="1" maxValue="3178"/>
    </cacheField>
    <cacheField name="Journal Line Description" numFmtId="0">
      <sharedItems/>
    </cacheField>
    <cacheField name="Party" numFmtId="0">
      <sharedItems count="425">
        <s v="Capsticks Solicitors LLP"/>
        <s v="Mark Shaw"/>
        <s v="Mrs N Mitchell"/>
        <s v="Black Norman Solicitors Ltd"/>
        <s v="Rohan Solicitors LLP"/>
        <s v="Constantine Law"/>
        <s v="Winckworth Sherwood"/>
        <s v="Trade Union Legal LLP"/>
        <s v="Thompsons Solicitors"/>
        <s v="Kennedys"/>
        <s v="Chambers of Jacob Levy QC"/>
        <s v="Capsticks LLP"/>
        <s v="Excello Law"/>
        <s v="CAPSTICKS SOLICITORS"/>
        <s v="REED SPECIALIST RECRUITMENT LTD"/>
        <s v="DAC BEACHCROFT LLP"/>
        <s v="BRACHERS LLP"/>
        <s v="LAKERS LLP"/>
        <s v="INVESTIGATIONS BY DESIGN LTD"/>
        <s v="CONSTANTINE LAW LTD"/>
        <s v="VISTA EMPLOYER SERVICES LTD"/>
        <s v="SELENITY LTD"/>
        <s v="CIVICA UK LTD"/>
        <s v="ALLOCATE SOFTWARE"/>
        <s v="CHAWTON HILL ASSOCIATES LTD"/>
        <s v="FLUDE COMMERCIAL"/>
        <s v="CARE QUALITY COMMISSION"/>
        <s v="ELMBRIDGE BOROUGH COUNCIL"/>
        <s v="MS SOLICITORS LTD"/>
        <s v="STREATHERS SOLICITORS LLP"/>
        <s v="LANDMARK INFORMATION GROUP LTD"/>
        <s v="CBRE LTD"/>
        <s v="UNIONLINE"/>
        <s v="EAST OF ENGLAND AMBULANCE SERVICE NHS TRUST"/>
        <s v="MONTAGU EVANS LLP"/>
        <s v="RB CONSTRUCTION GROUP LTD"/>
        <s v="NHS LITIGATION AUTHORITY"/>
        <s v="NHS RESOLUTION"/>
        <s v="ISLE OF WIGHT NHS TRUST"/>
        <s v="Berrymans Lace Mawer LLP"/>
        <s v="SENATUS CONSULTING"/>
        <s v="LEWES DISTRICT COUNCIL"/>
        <s v="WATSON DAY CHARTERED SURVEYORS"/>
        <s v="SIBLEY PARES LLP"/>
        <s v="HUNT COMMERCIAL PROPERTY LTD"/>
        <s v="KENINGTONS LLP"/>
        <s v="SSC MISCELLANEOUS"/>
        <s v="CCX  EQUIPMENT DISPOSALS"/>
        <s v="SSC PAYE"/>
        <s v="RYD FIN CAM 1920 04 004 Adjustment GBP"/>
        <s v="RYD FIN CAM 1920 07 016 Adjustment GBP"/>
        <s v="RYD FIN CAM 1920 09 001 Adjustment GBP"/>
        <s v="RYD FIN CAM 1920 09 007 Adjustment GBP"/>
        <s v="RYD FIN CAM 1920 10 005 Adjustment GBP"/>
        <s v="RYD FIN CAM 2021 03 012 Adjustment GBP"/>
        <s v="RYD FIN CAM 2021 03 001 Adjustment GBP"/>
        <s v="RYD FIN CAM 2021 03 007 Adjustment GBP"/>
        <s v="RYD FIN CAM 2021 04 001 Adjustment GBP"/>
        <s v="RYD FIN CAM 2021 05 004 Adjustment GBP"/>
        <s v="RYD FIN CAM 2021 05 013 Adjustment GBP"/>
        <s v="RYD FIN CAM 2021 05 005 Adjustment GBP"/>
        <s v="RYD FIN CAM 2021 05 016 Adjustment GBP"/>
        <s v="RYD FIN CAM 2021 05 009 Adjustment GBP"/>
        <s v="RYD FIN CAM 2021 06 010 Adjustment GBP"/>
        <s v="RYD FIN CAM 2021 08 011 Adjustment GBP"/>
        <s v="RYD FIN CAM 2021 08 015 Adjustment GBP"/>
        <s v="RYD FIN CAM 2021 09 010B Adjustment GBP"/>
        <s v="RYD FIN CAM 2021 09 012B CORR Adjustment GBP"/>
        <s v="RYD FIN CAM 2021 11 010 Adjustment GBP"/>
        <s v="RYD FIN CAM 2021 12 008 Adjustment GBP"/>
        <s v="RYD FIN CAM 2021 12 010 Adjustment GBP"/>
        <s v="RYD FIN CAM 2122 01 011 Adjustment GBP"/>
        <s v="RYD FIN CAM 2122 01 009 Adjustment GBP"/>
        <s v="RYD FIN CAM 2122 02 014 Adjustment GBP"/>
        <s v="RYD FIN CAM 2122 02 008 Adjustment GBP"/>
        <s v="RYD FIN CAM 2122 03 015 Adjustment GBP"/>
        <s v="RYD FIN CAM 2122 05 026 Adjustment GBP"/>
        <s v="RYD FIN CAM 2122 09 024 Adjustment GBP"/>
        <s v="RYD FIN CAM 2122 11 028 Adjustment GBP"/>
        <s v="RYD FIN CAM 2122 11 014 Adjustment GBP"/>
        <s v="RYD FIN CAM 2122 12 026 Adjustment GBP"/>
        <s v="CHAWTON"/>
        <s v="RYD FIN RSM 2021 05 001 Adjustment GBP Adjustment GBP"/>
        <s v="CHAWTON HILL"/>
        <s v="SBS RYD JUN-21 ADDITIONAL VAT JOURNAL Adjustment GBP"/>
        <s v="SBSCM SK RYD 002 JUN 21 Adjustment GBP"/>
        <s v="SBSCM SK RYD 001 JUL 21 Adjustment GBP"/>
        <s v="SBSCM SK RYD 002 NOV 21 Adjustment GBP"/>
        <s v="SBSCM SK RYD 002 DEC 21 Adjustment GBP"/>
        <s v="SBSCM SR RYD 002 AUG 21 Adjustment GBP"/>
        <s v="RYD FIN BAN 2021 03 004 Adjustment GBP"/>
        <s v="RYD FIN BAN 2122 05 001 Adjustment GBP"/>
        <s v="SBSCM JW RYD 001 MAY 19 Adjustment GBP"/>
        <s v="SBSCM JW RYD 002 JUN 19 Adjustment GBP"/>
        <s v="SBSCM JW RYD 002 JUL 19 Adjustment GBP"/>
        <s v="SBSCM JW RYD 002 JUL 20 Adjustment GBP"/>
        <s v="RYD FIN SA 2122 08 001 Accrual GBP"/>
        <s v="RYD FIN SA 2122 09 005 Accrual GBP"/>
        <s v="RYD FIN SA 2021 12 003 Accrual GBP"/>
        <s v="RYD FIN SC 2122 07 014 Accrual GBP"/>
        <s v="RYD FIN CAM 1920 02 023 Accrual GBP"/>
        <s v="RYD FIN CAM 1920 02 024 Accrual GBP"/>
        <s v="RYD FIN CAM 1920 02 019 Accrual GBP"/>
        <s v="RYD FIN CAM 1920 03 022 Accrual GBP"/>
        <s v="RYD FIN CAM 1920 03 010 Accrual GBP"/>
        <s v="RYD FIN CAM 1920 03 013 Accrual GBP"/>
        <s v="RYD FIN CAM 1920 04 020 Accrual GBP"/>
        <s v="RYD FIN CAM 1920 04 013 Accrual GBP"/>
        <s v="RYD FIN CAM 1920 05 031 Accrual GBP"/>
        <s v="RYD FIN CAM 1920 05 028 Accrual GBP"/>
        <s v="RYD FIN CAM 1920 09 017 Accrual GBP"/>
        <s v="RYD FIN CAM 1920 09 016 Accrual GBP"/>
        <s v="RYD FIN CAM 1920 07 015 Accrual GBP"/>
        <s v="RYD FIN CAM 1920 07 014 Accrual GBP"/>
        <s v="RYD FIN CAM 1920 07 013 Accrual GBP"/>
        <s v="RYD FIN CAM 1920 08 009 Accrual GBP"/>
        <s v="RYD FIN CAM 1920 09 05 Accrual GBP"/>
        <s v="RYD FIN CAM 1920 09 008 Accrual GBP"/>
        <s v="RYD FIN CAM 1920 09 003 Accrual GBP"/>
        <s v="RYD FIN CAM 1920 10 007 Accrual GBP"/>
        <s v="RYD FIN CAM 1920 10 006 Accrual GBP"/>
        <s v="RYD FIN CAM 1920 10 003 Accrual GBP"/>
        <s v="RYD FIN CAM 1920 11 009 Accrual GBP"/>
        <s v="RYD FIN CAM 1920 11 001 Accrual GBP"/>
        <s v="RYD FIN CAM 1920 12 011 Accrual GBP"/>
        <s v="RYD FIN CAM 1920 12 013 Accrual GBP"/>
        <s v="RYD FIN CAM 1920 12 023 Accrual GBP"/>
        <s v="RYD FIN CAM 2021 01 004 Accrual GBP"/>
        <s v="RYD FIN CAM 2021 01 005 Accrual GBP"/>
        <s v="RYD FIN CAM 2021 01 002 Accrual GBP"/>
        <s v="RYD FIN CAM 2021 02 005 Accrual GBP"/>
        <s v="Reverses &quot;RYD FIN CAM 2021 01 005 Accrual GBP&quot;05-JUN-20 18:12:04"/>
        <s v="RYD FIN CAM 2021 02 002 Accrual GBP"/>
        <s v="RYD FIN CAM 2021 03 011 Accrual GBP"/>
        <s v="RYD FIN CAM 2021 03 019 Accrual GBP"/>
        <s v="RYD FIN CAM 2021 03 008 Accrual GBP"/>
        <s v="RYD FIN CAM 2021 04 012 Accrual GBP"/>
        <s v="RYD FIN CAM 2021 04 021 Accrual GBP"/>
        <s v="RYD FIN CAM 2021 04 010 Accrual GBP"/>
        <s v="RYD FIN CAM 2021 05 014 Accrual GBP"/>
        <s v="RYD FIN CAM 2021 05 012 Accrual GBP"/>
        <s v="RYD FIN CAM 2021 05 017 Accrual GBP"/>
        <s v="RYD FIN CAM 2021 05 015 Accrual GBP"/>
        <s v="RYD FIN CAM 2021 05 010 Accrual GBP"/>
        <s v="RYD FIN CAM 2021 06 007 Accrual GBP"/>
        <s v="RYD FIN CAM 2021 06 014 Accrual GBP"/>
        <s v="RYD FIN CAM 2021 06 021 Accrual GBP"/>
        <s v="RYD FIN CAM 2021 06 009 Accrual GBP"/>
        <s v="RYD FIN CAM 2021 06 022 Accrual GBP"/>
        <s v="RYD FIN CAM 2021 06 005 Accrual GBP"/>
        <s v="RYD FIN CAM 2021 07 011 Accrual GBP"/>
        <s v="RYD FIN CAM 2021 07 016 Accrual GBP"/>
        <s v="RYD FIN CAM 2021 07 010 Accrual GBP"/>
        <s v="RYD FIN CAM 2021 08 009 Accrual GBP"/>
        <s v="RYD FIN CAM 2021 08 014 Accrual GBP"/>
        <s v="RYD FIN CAM 2021 08 008 Accrual GBP"/>
        <s v="RYD FIN CAM 2021 09 008 Accrual GBP"/>
        <s v="RYD FIN CAM 2021 09 009 Accrual GBP"/>
        <s v="RYD FIN CAM 2021 09 010 Accrual GBP"/>
        <s v="RYD FIN CAM 2021 09 010A Accrual GBP"/>
        <s v="RYD FIN CAM 2021 09 012 Accrual GBP"/>
        <s v="RYD FIN CAM 2021 09 012A CORR Accrual GBP"/>
        <s v="RYD FIN CAM 2021 09 007 Accrual GBP"/>
        <s v="RYD FIN CAM 2021 10 008 Accrual GBP"/>
        <s v="RYD FIN CAM 2021 10 006 Accrual GBP"/>
        <s v="RYD FIN CAM 2021 11 007 Accrual GBP"/>
        <s v="RYD FIN CAM 2021 11 009 Accrual GBP"/>
        <s v="RYD FIN CAM 2021 11 005 Accrual GBP"/>
        <s v="RYD FIN CAM 2021 12 018 Accrual GBP"/>
        <s v="RYD FIN CAM 2021 12 007 Accrual GBP"/>
        <s v="RYD FIN CAM 2021 12 003 Accrual GBP"/>
        <s v="RYD FIN CAM 2122 01 010 Accrual GBP"/>
        <s v="RYD FIN CAM 2122 01 008 Accrual GBP"/>
        <s v="RYD FIN CAM 2122 02 011 Accrual GBP"/>
        <s v="RYD FIN CAM 2122 02 007 Accrual GBP"/>
        <s v="RYD FIN CAM 2122 03 012 Accrual GBP"/>
        <s v="RYD FIN CAM 2122 03 014 Accrual GBP"/>
        <s v="RYD FIN CAM 2122 03 008 Accrual GBP"/>
        <s v="RYD FIN CAM 2122 04 012 Accrual GBP"/>
        <s v="RYD FIN CAM 2122 04 009 Accrual GBP"/>
        <s v="RYD FIN CAM 2122 05 017 Accrual GBP"/>
        <s v="RYD FIN CAM 2122 05 027 Accrual GBP"/>
        <s v="RYD FIN CAM 2122 05 014 Accrual GBP"/>
        <s v="RYD FIN CAM 2122 06 020 Accrual GBP"/>
        <s v="RYD FIN CAM 2122 06 028 Accrual GBP"/>
        <s v="RYD FIN CAM 2122 07 021 Accrual GBP"/>
        <s v="RYD FIN CAM 2122 07 032 Accrual GBP"/>
        <s v="RYD FIN CAM 2122 07 016 Accrual GBP"/>
        <s v="RYD FIN CAM 2122 08 026 Accrual GBP"/>
        <s v="RYD FIN CAM 2122 08 032 Accrual GBP"/>
        <s v="RYD FIN CAM 2122 08 013 Accrual GBP"/>
        <s v="RYD FIN CAM 2122 09 014 Accrual GBP"/>
        <s v="RYD FIN CAM 2122 09 00# Accrual GBP"/>
        <s v="RYD FIN CAM 2122 09 009 Accrual GBP"/>
        <s v="RYD FIN CAM 2122 10 018 Accrual GBP"/>
        <s v="RYD FIN CAM 2122 10 028 Accrual GBP"/>
        <s v="RYD FIN CAM 2122 10 011 Accrual GBP"/>
        <s v="RYD FIN CAM 2122 11 029 Accrual GBP"/>
        <s v="RYD FIN CAM 2122 11 012 Accrual GBP"/>
        <s v="RYD FIN CAM 2122 11 026 Accrual GBP"/>
        <s v="RYD FIN CAM 2122 11 010 Accrual GBP"/>
        <s v="RYD FIN CAM 2122 12 013 Accrual GBP"/>
        <s v="RYD FIN CAM 2122 12 033 Accrual GBP"/>
        <s v="RYD FIN CAM 2122 12 028 Accrual GBP"/>
        <s v="RYD FIN CAM 2122 12 011 Accrual GBP"/>
        <s v="RYD FIN KP 19/20 01 023 Accrual GBP"/>
        <s v="Reverses &quot;RYD FIN CAM 1819 12 019 Accrual GBP&quot;11-APR-19 17:49:11"/>
        <s v="Reverses &quot;RYD FIN KP 18/19 12 039 Accrual GBP&quot;11-APR-19 17:49:08"/>
        <s v="Reverses &quot;RYD FIN BN 1920 01 009 Accrual GBP&quot;10-MAY-19 17:48:04"/>
        <s v="Reverses &quot;RYD FIN BN 1920 01 012 Accrual GBP&quot;10-MAY-19 17:48:28"/>
        <s v="Reverses &quot;RYD FIN BN 1920 01 013 Accrual GBP&quot;10-MAY-19 17:48:29"/>
        <s v="Reverses &quot;RYD FIN PK 002 - Accruals for FBP1; Apr 19 Accrual GBP&quot;10-MAY-19 17:48:00"/>
        <s v="Reverses &quot;RYD FIN KP 19/20 01 023 Accrual GBP&quot;10-MAY-19 17:47:33"/>
        <s v="Reverses &quot;RYD FIN BN 1920 01 003 Accrual GBP&quot;10-MAY-19 17:47:18"/>
        <s v="Reverses &quot;RYD FIN CAM 1920 02 023 Accrual GBP&quot;11-JUN-19 17:48:43"/>
        <s v="Reverses &quot;RYD FIN CAM 1920 02 024 Accrual GBP&quot;11-JUN-19 17:48:44"/>
        <s v="Reverses &quot;RYD FIN CAM 1920 02 019 Accrual GBP&quot;11-JUN-19 17:48:39"/>
        <s v="Reverses &quot;RYD FIN BN 1920 02 003 Accrual GBP&quot;11-JUN-19 17:48:52"/>
        <s v="Reverses &quot;RYD FIN CAM 1920 03 022 Accrual GBP&quot;09-JUL-19 17:51:23"/>
        <s v="Reverses &quot;RYD FIN BN 1920 03 013 Accrual GBP&quot;09-JUL-19 17:50:20"/>
        <s v="Reverses &quot;RYD FIN CAM 1920 03 010 Accrual GBP&quot;09-JUL-19 17:50:21"/>
        <s v="Reverses &quot;RYD FIN CAM 1920 03 013 Accrual GBP&quot;09-JUL-19 17:50:38"/>
        <s v="Reverses &quot;RYD FIN BN 1920 03 015 Accrual GBP&quot;09-JUL-19 17:50:43"/>
        <s v="Reverses &quot;RYD FIN CAM 1920 04 020 Accrual GBP&quot;09-AUG-19 18:02:19"/>
        <s v="Reverses &quot;RYD FIN CAM 1920 04 013 Accrual GBP&quot;09-AUG-19 18:01:58"/>
        <s v="Reverses &quot;RYD FIN CAM 1920 05 031 Accrual GBP&quot;10-SEP-19 18:03:07"/>
        <s v="Reverses &quot;RYD FIN CAM 1920 05 028 Accrual GBP&quot;10-SEP-19 18:02:54"/>
        <s v="Reverses &quot;RYD FIN CAM 1920 09 017 Accrual GBP&quot;09-OCT-19 18:02:34"/>
        <s v="Reverses &quot;RYD FIN CAM 1920 09 016 Accrual GBP&quot;09-OCT-19 18:02:15"/>
        <s v="Reverses &quot;RYD FIN CAM 1920 07 015 Accrual GBP&quot;11-NOV-19 17:57:40"/>
        <s v="Reverses &quot;RYD FIN CAM 1920 07 013 Accrual GBP&quot;11-NOV-19 17:57:00"/>
        <s v="Reverses &quot;RYD FIN CAM 1920 07 014 Accrual GBP&quot;11-NOV-19 17:57:38"/>
        <s v="Reverses &quot;RYD FIN BAN 1920 08 020 Accrual GBP&quot;10-DEC-19 17:57:48"/>
        <s v="Reverses &quot;RYD FIN BAN 1920 08 019 Accrual GBP&quot;10-DEC-19 17:57:21"/>
        <s v="Reverses &quot;RYD FIN CAM 1920 08 014 Accrual GBP&quot;10-DEC-19 17:57:40"/>
        <s v="Reverses &quot;RYD FIN CAM 1920 08 009 Accrual GBP&quot;10-DEC-19 17:57:12"/>
        <s v="Reverses &quot;RYD FIN CAM 1920 09 05 Accrual GBP&quot;10-JAN-20 17:51:55"/>
        <s v="Reverses &quot;RYD FIN CAM 1920 09 008 Accrual GBP&quot;10-JAN-20 17:51:33"/>
        <s v="Reverses &quot;RYD FIN CAM 1920 09 003 Accrual GBP&quot;10-JAN-20 17:51:03"/>
        <s v="Reverses &quot;RYD FIN CAM 1920 10 007 Accrual GBP&quot;11-FEB-20 17:58:30"/>
        <s v="Reverses &quot;RYD FIN CAM 1920 10 006 Accrual GBP&quot;11-FEB-20 17:58:28"/>
        <s v="Reverses &quot;RYD FIN CAM 1920 10 003 Accrual GBP&quot;11-FEB-20 17:58:08"/>
        <s v="Reverses &quot;RYD FIN CAM 1920 11 009 Accrual GBP&quot;10-MAR-20 17:55:27"/>
        <s v="Reverses &quot;RYD FIN CAM 1920 11 001 Accrual GBP&quot;10-MAR-20 17:54:43"/>
        <s v="Reverses &quot;RYD FIN CAM 1920 12 011 Accrual GBP&quot;17-APR-20 17:41:38"/>
        <s v="Reverses &quot;RYD FIN BAN 1920 12 010 Accrual GBP&quot;17-APR-20 17:41:22"/>
        <s v="Reverses &quot;RYD FIN CAM 1920 12 013 Accrual GBP&quot;17-APR-20 17:41:51"/>
        <s v="Reverses &quot;RYD FIN CAM 1920 12 023 Accrual GBP&quot;17-APR-20 17:42:21"/>
        <s v="Reverses &quot;RYD FIN BAN 2021 01 015 Accrual GBP&quot;12-MAY-20 17:39:38"/>
        <s v="Reverses &quot;RYD FIN CAM 2021 01 004 Accrual GBP&quot;12-MAY-20 17:39:39"/>
        <s v="Reverses &quot;RYD FIN CAM 2021 01 002 Accrual GBP&quot;12-MAY-20 17:38:59"/>
        <s v="Reverses &quot;RYD FIN BAN 2021 02 001 Accrual GBP&quot;09-JUN-20 18:03:54"/>
        <s v="Reverses &quot;RYD FIN CAM 2021 02 005 Accrual GBP&quot;09-JUN-20 18:05:24"/>
        <s v="Reverses &quot;RYD FIN CAM 2021 02 002 Accrual GBP&quot;09-JUN-20 18:05:02"/>
        <s v="Reverses &quot;RYD FIN BAN 2021 03 006 Accrual GBP&quot;09-JUL-20 17:16:48"/>
        <s v="Reverses &quot;RYD FIN CAM 2021 03 011 Accrual GBP&quot;09-JUL-20 17:17:35"/>
        <s v="Reverses &quot;RYD FIN CAM 2021 03 019 Accrual GBP&quot;09-JUL-20 17:18:24"/>
        <s v="Reverses &quot;RYD FIN CAM 2021 03 008 Accrual GBP&quot;09-JUL-20 17:17:16"/>
        <s v="Reverses &quot;RYD FIN CAM 2021 04 012 Accrual GBP&quot;11-AUG-20 17:44:06"/>
        <s v="Reverses &quot;RYD FIN BAN 2021 04 005 Accrual GBP&quot;11-AUG-20 17:43:17"/>
        <s v="Reverses &quot;RYD FIN CAM 2021 04 021 Accrual GBP&quot;11-AUG-20 17:44:49"/>
        <s v="Reverses &quot;RYD FIN CAM 2021 04 010 Accrual GBP&quot;11-AUG-20 17:44:05"/>
        <s v="Reverses &quot;RYD FIN CAM 2021 05 012 Accrual GBP&quot;09-SEP-20 17:47:22"/>
        <s v="Reverses &quot;RYD FIN CAM 2021 05 014 Accrual GBP&quot;09-SEP-20 17:47:40"/>
        <s v="Reverses &quot;RYD FIN CAM 2021 05 017 Accrual GBP&quot;09-SEP-20 17:47:56"/>
        <s v="Reverses &quot;RYD FIN CAM 2021 05 015 Accrual GBP&quot;09-SEP-20 17:47:52"/>
        <s v="Reverses &quot;RYD FIN CAM 2021 05 010 Accrual GBP&quot;09-SEP-20 17:47:21"/>
        <s v="Reverses &quot;RYD FIN CAM 2021 06 007 Accrual GBP&quot;09-OCT-20 17:29:14"/>
        <s v="Reverses &quot;RYD FIN CAM 2021 06 014 Accrual GBP&quot;09-OCT-20 17:29:53"/>
        <s v="Reverses &quot;RYD FIN CAM 2021 06 021 Accrual GBP&quot;09-OCT-20 17:30:23"/>
        <s v="Reverses &quot;RYD FIN CAM 2021 06 009 Accrual GBP&quot;09-OCT-20 17:29:32"/>
        <s v="Reverses &quot;RYD FIN CAM 2021 06 005 Accrual GBP&quot;09-OCT-20 17:29:00"/>
        <s v="Reverses &quot;RYD FIN CAM 2021 06 022 Accrual GBP&quot;30-OCT-20 18:34:48"/>
        <s v="Reverses &quot;RYD FIN CAM 2021 07 011 Accrual GBP&quot;10-NOV-20 17:47:15"/>
        <s v="Reverses &quot;RYD FIN CAM 2021 07 010 Accrual GBP&quot;10-NOV-20 17:47:08"/>
        <s v="Reverses &quot;RYD FIN CAM 2021 07 016 Accrual GBP&quot;10-NOV-20 17:47:38"/>
        <s v="Reverses &quot;RYD FIN CAM 2021 08 009 Accrual GBP&quot;09-DEC-20 17:35:18"/>
        <s v="Reverses &quot;RYD FIN CAM 2021 08 014 Accrual GBP&quot;09-DEC-20 17:35:36"/>
        <s v="Reverses &quot;RYD FIN CAM 2021 08 008 Accrual GBP&quot;09-DEC-20 17:35:00"/>
        <s v="Reverses &quot;RYD FIN CAM 2021 09 008 Accrual GBP&quot;12-JAN-21 17:35:31"/>
        <s v="Reverses &quot;RYD FIN CAM 2021 09 009 Accrual GBP&quot;12-JAN-21 17:35:39"/>
        <s v="Reverses &quot;RYD FIN CAM 2021 09 010 Accrual GBP&quot;12-JAN-21 17:35:40"/>
        <s v="Reverses &quot;RYD FIN CAM 2021 09 010A Accrual GBP&quot;12-JAN-21 17:36:12"/>
        <s v="Reverses &quot;RYD FIN CAM 2021 09 012 Accrual GBP&quot;12-JAN-21 17:35:55"/>
        <s v="Reverses &quot;RYD FIN CAM 2021 09 012A CORR Accrual GBP&quot;12-JAN-21 17:36:13"/>
        <s v="Reverses &quot;RYD FIN CAM 2021 09 007 Accrual GBP&quot;12-JAN-21 17:35:30"/>
        <s v="Reverses &quot;RYD FIN CAM 2021 10 008 Accrual GBP&quot;09-FEB-21 17:35:40"/>
        <s v="Reverses &quot;RYD FIN CAM 2021 10 006 Accrual GBP&quot;09-FEB-21 17:35:24"/>
        <s v="Reverses &quot;RYD FIN CAM 2021 11 007 Accrual GBP&quot;09-MAR-21 17:31:36"/>
        <s v="Reverses &quot;RYD FIN CAM 2021 11 009 Accrual GBP&quot;09-MAR-21 17:31:45"/>
        <s v="Reverses &quot;RYD FIN CAM 2021 11 005 Accrual GBP&quot;09-MAR-21 17:31:31"/>
        <s v="Reverses &quot;RYD FIN CAM 2021 12 007 Accrual GBP&quot;15-APR-21 17:43:21"/>
        <s v="Reverses &quot;RYD FIN CAM 2021 12 018 Accrual GBP&quot;15-APR-21 17:44:39"/>
        <s v="Reverses &quot;RYD FIN CAM 2021 12 003 Accrual GBP&quot;15-APR-21 17:42:58"/>
        <s v="Reverses &quot;RYD FIN CAM 2122 01 010 Accrual GBP&quot;12-MAY-21 17:58:20"/>
        <s v="Reverses &quot;RYD FIN CAM 2122 01 008 Accrual GBP&quot;12-MAY-21 17:58:12"/>
        <s v="Reverses &quot;RYD FIN MK 2021 Accrual GBP&quot;30-JUN-21 18:06:57"/>
        <s v="Reverses &quot;RYD FIN BAN 2122 02 004 Accrual GBP&quot;09-JUN-21 17:31:08"/>
        <s v="Reverses &quot;RYD FIN CAM 2122 02 011 Accrual GBP&quot;09-JUN-21 17:32:33"/>
        <s v="Reverses &quot;RYD FIN BAN 2122 02 016 Accrual GBP&quot;09-JUN-21 17:33:12"/>
        <s v="Reverses &quot;RYD FIN BAN 2122 02 006 Accrual GBP&quot;09-JUN-21 17:31:16"/>
        <s v="Reverses &quot;RYD FIN CAM 2122 02 007 Accrual GBP&quot;09-JUN-21 17:32:16"/>
        <s v="Reverses &quot;RYD FIN BAN 2122 03 019 Accrual GBP&quot;09-JUL-21 17:26:53"/>
        <s v="Reverses &quot;RYD FIN BAN 2122 03 006 Accrual GBP&quot;09-JUL-21 17:24:49"/>
        <s v="Reverses &quot;RYD FIN CAM 2122 03 012 Accrual GBP&quot;09-JUL-21 17:26:44"/>
        <s v="Reverses &quot;RYD FIN CAM 2122 03 014 Accrual GBP&quot;09-JUL-21 17:26:48"/>
        <s v="Reverses &quot;RYD FIN CAM 2122 03 008 Accrual GBP&quot;09-JUL-21 17:26:23"/>
        <s v="Reverses &quot;RYD FIN BAN 2122 04 016 Accrual GBP&quot;10-AUG-21 17:25:16"/>
        <s v="Reverses &quot;RYD FIN BAN 2122 04 001 Accrual GBP&quot;10-AUG-21 17:23:26"/>
        <s v="Reverses &quot;RYD FIN CAM 2122 04 012 Accrual GBP&quot;10-AUG-21 17:24:30"/>
        <s v="Reverses &quot;RYD FIN CAM 2122 04 009 Accrual GBP&quot;10-AUG-21 17:24:24"/>
        <s v="Reverses &quot;RYD FIN CAM 2122 05 017 Accrual GBP&quot;09-SEP-21 17:30:39"/>
        <s v="Reverses &quot;RYD FIN CAM 2122 05 027 Accrual GBP&quot;09-SEP-21 17:31:30"/>
        <s v="Reverses &quot;RYD FIN CAM 2122 05 014 Accrual GBP&quot;09-SEP-21 17:30:20"/>
        <s v="Reverses &quot;RYD FIN CAM 2122 06 020 Accrual GBP&quot;11-OCT-21 17:51:06"/>
        <s v="Reverses &quot;RYD FIN CAM 2122 06 028 Accrual GBP&quot;11-OCT-21 17:51:32"/>
        <s v="Reverses &quot;RYD FIN CAM 2122 07 021 Accrual GBP&quot;09-NOV-21 17:30:11"/>
        <s v="Reverses &quot;RYD FIN CAM 2122 07 032 Accrual GBP&quot;09-NOV-21 17:30:48"/>
        <s v="Reverses &quot;RYD FIN CAM 2122 07 016 Accrual GBP&quot;09-NOV-21 17:30:05"/>
        <s v="Reverses &quot;RYD FIN SC 2122 07 014 Accrual GBP&quot;09-NOV-21 17:29:33"/>
        <s v="Reverses &quot;RYD FIN SA 2122 08 001 Accrual GBP&quot;09-DEC-21 17:41:12"/>
        <s v="Reverses &quot;RYD FIN CAM 2122 08 026 Accrual GBP&quot;09-DEC-21 17:42:37"/>
        <s v="Reverses &quot;RYD FIN CAM 2122 08 032 Accrual GBP&quot;09-DEC-21 17:42:52"/>
        <s v="Reverses &quot;RYD FIN CAM 2122 08 013 Accrual GBP&quot;09-DEC-21 17:41:57"/>
        <s v="Reverses &quot;RYD FIN SA 2122 09 005 Accrual GBP&quot;12-JAN-22 17:34:39"/>
        <s v="Reverses &quot;RYD FIN CAM 2122 09 014 Accrual GBP&quot;12-JAN-22 17:35:12"/>
        <s v="Reverses &quot;RYD FIN CAM 2122 09 00# Accrual GBP&quot;12-JAN-22 17:35:56"/>
        <s v="Reverses &quot;RYD FIN CAM 2122 09 009 Accrual GBP&quot;12-JAN-22 17:35:00"/>
        <s v="Reverses &quot;RYD FIN CAM 2122 10 018 Accrual GBP&quot;09-FEB-22 17:36:22"/>
        <s v="Reverses &quot;RYD FIN CAM 2122 10 028 Accrual GBP&quot;09-FEB-22 17:36:51"/>
        <s v="Reverses &quot;RYD FIN CAM 2122 10 011 Accrual GBP&quot;09-FEB-22 17:35:52"/>
        <s v="Reverses &quot;RYD FIN CAM 2122 11 012 Accrual GBP&quot;09-MAR-2022 17:42:49"/>
        <s v="Reverses &quot;RYD FIN CAM 2122 11 029 Accrual GBP&quot;09-MAR-2022 17:43:39"/>
        <s v="Reverses &quot;RYD FIN CAM 2122 11 026 Accrual GBP&quot;09-MAR-2022 17:43:23"/>
        <s v="Reverses &quot;RYD FIN CAM 2122 11 010 Accrual GBP&quot;09-MAR-2022 17:42:39"/>
        <s v="RYD FIN PK 002 - Accruals for FBP1; Apr 19 Accrual GBP"/>
        <s v="RYD FIN BN 1920 01 009 Accrual GBP"/>
        <s v="RYD FIN BN 1920 01 013 Accrual GBP"/>
        <s v="RYD FIN BN 1920 01 012 Accrual GBP"/>
        <s v="RYD FIN BN 1920 01 003 Accrual GBP"/>
        <s v="RYD FIN BN 1920 02 003 Accrual GBP"/>
        <s v="RYD FIN BN 1920 03 013 Accrual GBP"/>
        <s v="RYD FIN BN 1920 03 015 Accrual GBP"/>
        <s v="RYD FIN BAN 1920 08 020 Accrual GBP"/>
        <s v="RYD FIN CAM 1920 08 014 Accrual GBP"/>
        <s v="RYD FIN BAN 1920 08 019 Accrual GBP"/>
        <s v="RYD FIN BAN 1920 12 010 Accrual GBP"/>
        <s v="RYD FIN BAN 2021 01 015 Accrual GBP"/>
        <s v="RYD FIN BAN 2021 02 001 Accrual GBP"/>
        <s v="RYD FIN BAN 2021 03 006 Accrual GBP"/>
        <s v="RYD FIN BAN 2021 04 005 Accrual GBP"/>
        <s v="RYD FIN BAN 2122 02 004 Accrual GBP"/>
        <s v="RYD FIN BAN 2122 02 016 Accrual GBP"/>
        <s v="RYD FIN BAN 2122 02 006 Accrual GBP"/>
        <s v="RYD FIN BAN 2122 03 019 Accrual GBP"/>
        <s v="RYD FIN BAN 2122 03 006 Accrual GBP"/>
        <s v="RYD FIN BAN 2122 04 016 Accrual GBP"/>
        <s v="RYD FIN BAN 2122 04 001 Accrual GBP"/>
        <s v="MADDOX ASSOCIATES" u="1"/>
        <s v="TNT UK LTD" u="1"/>
        <s v="Reverses &quot;RYD FIN KP 1920 M01 021 Accrual GBP&quot;10-MAY-19 17:47:30" u="1"/>
        <s v="RYD FIN BAN 1920 09 012 Accrual GBP" u="1"/>
        <s v="RYD FIN CAM 2122 11 027 Accrual GBP" u="1"/>
        <s v="RYD FIN KP 1920 M01 021 Accrual GBP" u="1"/>
        <s v="RYD FIN BN 1920 02 007 Accrual GBP" u="1"/>
        <s v="SBS RYD MAR-21 VAT ADJUST MENT JOURNAL Adjustment GBP" u="1"/>
        <s v="Reverses &quot;RYD FIN BN 1920 02 007 Accrual GBP&quot;11-JUN-19 17:49:04" u="1"/>
        <s v="Reverses &quot;RYD FIN BAN 1920 09 012 Accrual GBP&quot;10-JAN-20 17:51:58" u="1"/>
        <s v="RYD FIN RSM 1920 02 002 Adjustment GBP Adjustment GBP" u="1"/>
        <s v="RYD FIN RSM 1920 02 007 Adjustment GBP Adjustment GBP" u="1"/>
        <s v="RYD FIN RSM 1920 05 008 Adjustment GBP Adjustment GBP" u="1"/>
        <s v="RYD FIN RSM 1920 07 001 Adjustment GBP Adjustment GBP" u="1"/>
        <s v="RYD FIN RSM 1920 08 002 Adjustment GBP Adjustment GBP" u="1"/>
        <s v="RYD FIN RSM 1920 09 002 Adjustment GBP Adjustment GBP" u="1"/>
        <s v="RYD FIN RSM 1920 10 003 Adjustment GBP Adjustment GBP" u="1"/>
        <s v="RYD FIN RSM 1920 11 003 Adjustment GBP Adjustment GBP" u="1"/>
        <s v="RYD FIN RSM 2021 01 002 Adjustment GBP Adjustment GBP" u="1"/>
        <s v="RYD FIN RSM 2021 04 002 Adjustment GBP Adjustment GBP" u="1"/>
        <s v="RYD FIN RSM 2021 09 001 Adjustment GBP Adjustment GBP" u="1"/>
        <s v="RYD FIN RSM 2021 09 002 Adjustment GBP Adjustment GBP" u="1"/>
        <s v="RYD FIN RSM 2021 10 001 Adjustment GBP Adjustment GBP" u="1"/>
        <s v="RYD FIN RSM 2122 02 001 Adjustment GBP Adjustment GBP" u="1"/>
        <s v="RYD FIN RSM 2122 03 008 Adjustment GBP Adjustment GBP" u="1"/>
        <s v="RYD FIN RSM 2122 06 001 Adjustment GBP Adjustment GBP" u="1"/>
        <s v="RYD FIN RSM 2122 07 001 Adjustment GBP Adjustment GBP" u="1"/>
        <s v="RYD FIN RSM 2122 08 001 Adjustment GBP Adjustment GBP" u="1"/>
        <s v="Reverses &quot;RYD FIN DD 18/19 12 030 - Precision Pay accrual for Mar 2019 Accrual G&quot;11-APR-19 17:48:56" u="1"/>
        <s v="BERTHOLD BAUER VAT CONSULTANTS LTD" u="1"/>
        <s v="VISTA" u="1"/>
        <s v="RYD FIN BAN 2021 12 005 Adjustment GBP" u="1"/>
        <s v="RYD FIN CAM 2021 07 012 Adjustment GBP" u="1"/>
        <s v="SBS RYD May-19 Reversal VAT Adjustment Journal Adjustment GBP" u="1"/>
        <s v="HOP CONSULTING LTD" u="1"/>
        <s v="SBS RYD APR-19 VAT ADJUSTMENT JOURNAL Adjustment GBP" u="1"/>
        <s v="SBS RYD APR-21 VAT ADJUSTMENT JOURNAL Adjustment GBP" u="1"/>
        <s v="SBS RYD AUG-19 VAT ADJUSTMENT JOURNAL Adjustment GBP" u="1"/>
        <s v="SBS RYD AUG-20 VAT ADJUSTMENT JOURNAL Adjustment GBP" u="1"/>
        <s v="SBS RYD AUG-21 VAT ADJUSTMENT JOURNAL Adjustment GBP" u="1"/>
        <s v="SBS RYD DEC-19 VAT ADJUSTMENT JOURNAL Adjustment GBP" u="1"/>
        <s v="SBS RYD DEC-20 VAT ADJUSTMENT JOURNAL Adjustment GBP" u="1"/>
        <s v="SBS RYD DEC-21 VAT ADJUSTMENT JOURNAL Adjustment GBP" u="1"/>
        <s v="SBS RYD FEB-21 VAT ADJUSTMENT JOURNAL Adjustment GBP" u="1"/>
        <s v="SBS RYD JAN-20 VAT ADJUSTMENT JOURNAL Adjustment GBP" u="1"/>
        <s v="SBS RYD JAN-21 VAT ADJUSTMENT JOURNAL Adjustment GBP" u="1"/>
        <s v="SBS RYD JAN-22 VAT ADJUSTMENT JOURNAL Adjustment GBP" u="1"/>
        <s v="SBS RYD JUL-19 VAT ADJUSTMENT JOURNAL Adjustment GBP" u="1"/>
        <s v="SBS RYD JUN-20 VAT ADJUSTMENT JOURNAL Adjustment GBP" u="1"/>
        <s v="SBS RYD MAR-19 VAT ADJUSTMENT JOURNAL Adjustment GBP" u="1"/>
        <s v="SBS RYD MAR-20 VAT ADJUSTMENT JOURNAL Adjustment GBP" u="1"/>
        <s v="SBS RYD MAY-19 VAT ADJUSTMENT JOURNAL Adjustment GBP" u="1"/>
        <s v="SBS RYD MAY-20 VAT ADJUSTMENT JOURNAL Adjustment GBP" u="1"/>
        <s v="SBS RYD MAY-21 VAT ADJUSTMENT JOURNAL Adjustment GBP" u="1"/>
        <s v="SBS RYD NOV-19 VAT ADJUSTMENT JOURNAL Adjustment GBP" u="1"/>
        <s v="SBS RYD NOV-20 VAT ADJUSTMENT JOURNAL Adjustment GBP" u="1"/>
        <s v="SBS RYD NOV-21 VAT ADJUSTMENT JOURNAL Adjustment GBP" u="1"/>
        <s v="SBS RYD OCT-19 VAT ADJUSTMENT JOURNAL Adjustment GBP" u="1"/>
        <s v="SBS RYD OCT-20 VAT ADJUSTMENT JOURNAL Adjustment GBP" u="1"/>
        <s v="SBS RYD SEP-19 VAT ADJUSTMENT JOURNAL Adjustment GBP" u="1"/>
        <s v="SBS RYD SEP-20 VAT ADJUSTMENT JOURNAL Adjustment GBP" u="1"/>
        <s v="Reverses &quot;RYD FIN CAM 2122 11 027 Accrual GBP&quot;09-MAR-2022 17:43:32" u="1"/>
        <s v="SBSCM JW RYD 001 APR 19 Adjustment GBP" u="1"/>
        <s v="SBSCM SR RYD 001 JAN 20 Adjustment GBP" u="1"/>
        <s v="Reverses &quot;RYD FIN KP 1819 M12 040 Accrual GBP&quot;11-APR-19 17:49:13" u="1"/>
        <s v="Royal Mail" u="1"/>
        <s v="RYD FIN RSM 2122 0 001 Adjustment GBP Adjustment GBP" u="1"/>
      </sharedItems>
    </cacheField>
    <cacheField name="Transaction number" numFmtId="0">
      <sharedItems containsBlank="1" containsMixedTypes="1" containsNumber="1" containsInteger="1" minValue="60" maxValue="2.02000000725134E+16"/>
    </cacheField>
    <cacheField name="Transaction date" numFmtId="14">
      <sharedItems containsSemiMixedTypes="0" containsNonDate="0" containsDate="1" containsString="0" minDate="2016-11-03T00:00:00" maxDate="2022-04-09T00:00:00"/>
    </cacheField>
    <cacheField name="Source transaction" numFmtId="0">
      <sharedItems containsBlank="1" containsMixedTypes="1" containsNumber="1" containsInteger="1" minValue="7876581" maxValue="165098414"/>
    </cacheField>
    <cacheField name="Description" numFmtId="0">
      <sharedItems containsBlank="1"/>
    </cacheField>
    <cacheField name="Source" numFmtId="0">
      <sharedItems containsDate="1" containsBlank="1" containsMixedTypes="1" minDate="2021-04-13T00:00:00" maxDate="2021-04-14T00:00:00"/>
    </cacheField>
    <cacheField name="Party detail" numFmtId="0">
      <sharedItems containsBlank="1" containsMixedTypes="1" containsNumber="1" containsInteger="1" minValue="10005676" maxValue="99999999"/>
    </cacheField>
    <cacheField name="URL" numFmtId="0">
      <sharedItems containsBlank="1"/>
    </cacheField>
    <cacheField name="Unit price" numFmtId="0">
      <sharedItems containsString="0" containsBlank="1" containsNumber="1" containsInteger="1" minValue="1" maxValue="1"/>
    </cacheField>
    <cacheField name="Quantity" numFmtId="0">
      <sharedItems containsString="0" containsBlank="1" containsNumber="1" containsInteger="1" minValue="-57717" maxValue="76448"/>
    </cacheField>
    <cacheField name="UOM" numFmtId="0">
      <sharedItems containsNonDate="0" containsString="0" containsBlank="1"/>
    </cacheField>
    <cacheField name="Cost Centre Desc" numFmtId="0">
      <sharedItems count="19">
        <s v="E35930 Estates &amp; Facilities"/>
        <s v="E35005 Legal Services"/>
        <s v="E35120 Corporate Expenses"/>
        <s v="E35211 Employee Resourcing"/>
        <s v="E35210 Employee Service Centre"/>
        <s v="E35212 HR Advisory Team"/>
        <s v="E35932 Response Posts"/>
        <s v="E35960 Make Ready"/>
        <s v="E35941 Estates - Fleet"/>
        <s v="E35940 Estates - HQ and EOC"/>
        <s v="E35400 Strategic Partnerships"/>
        <s v="E35461 NHS 111 Set-up (Tender_Contract)"/>
        <s v="E35965 Make Ready - Chichester - main depot"/>
        <s v="E35121 Prior Year Charges"/>
        <s v="E36063 EAST OUMs"/>
        <s v="E35610 Infection Control" u="1"/>
        <s v="E36007 111 Clinical" u="1"/>
        <s v="E35050 Test and Trace" u="1"/>
        <s v="E35100 Finance Directorate Management" u="1"/>
      </sharedItems>
    </cacheField>
    <cacheField name="Sub-Directorate" numFmtId="0">
      <sharedItems count="11">
        <s v="Estates"/>
        <s v="Chief Executive Office"/>
        <s v="Corporate Exp"/>
        <s v="HR"/>
        <s v="Make Ready"/>
        <s v="Finance"/>
        <s v="111 Set-up"/>
        <s v="East Operating Units"/>
        <s v="Clinical Assessment Team" u="1"/>
        <s v="Finance Management" u="1"/>
        <s v="Nursing &amp; Quality" u="1"/>
      </sharedItems>
    </cacheField>
    <cacheField name="Year" numFmtId="0">
      <sharedItems count="3">
        <s v="2019-20"/>
        <s v="2020-21"/>
        <s v="2021-2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85">
  <r>
    <s v="E35930"/>
    <s v="7308"/>
    <s v="00000"/>
    <s v="00000"/>
    <s v="000000"/>
    <s v="Estates &amp; Facilities"/>
    <s v="Legal Fees"/>
    <s v="Default"/>
    <s v="Default"/>
    <s v="Default"/>
    <n v="1321.25"/>
    <d v="2019-06-01T00:00:00"/>
    <x v="0"/>
    <s v="Local Payments"/>
    <s v="Created from Manual Payment Process"/>
    <s v="Manual Payment Local Payments A 2825580 76022986"/>
    <s v="Manual Payment Trust Local Payments GBP"/>
    <d v="2019-06-14T00:00:00"/>
    <s v="SSCREPMAN,"/>
    <n v="2"/>
    <s v="304745 - Capsticks Solicitors LLP through Payment Request Number: 136840"/>
    <x v="0"/>
    <n v="136840"/>
    <d v="2019-06-14T00:00:00"/>
    <m/>
    <s v="Advance Rent for Quarter Commencing on Date of Lease -Midhurst Fire Station - Lease (TXF/SXR/117800)"/>
    <s v="FASTER PAYMENT - SALARIES"/>
    <s v="RYDRWAQAR"/>
    <m/>
    <m/>
    <m/>
    <m/>
    <x v="0"/>
    <x v="0"/>
    <x v="0"/>
  </r>
  <r>
    <s v="E35005"/>
    <s v="7310"/>
    <s v="00000"/>
    <s v="00000"/>
    <s v="000000"/>
    <s v="Legal Services"/>
    <s v="Legal / Prof Fees"/>
    <s v="Default"/>
    <s v="Default"/>
    <s v="Default"/>
    <n v="527.9"/>
    <d v="2019-06-01T00:00:00"/>
    <x v="0"/>
    <s v="Local Payments"/>
    <s v="Created from Manual Payment Process"/>
    <s v="Manual Payment Local Payments A 2809701 75683031"/>
    <s v="Manual Payment Trust Local Payments GBP"/>
    <d v="2019-06-05T00:00:00"/>
    <s v="SSCREPMAN,"/>
    <n v="2"/>
    <s v="303974 - Mark Shaw through Payment Request Number: 136368"/>
    <x v="1"/>
    <n v="136368"/>
    <d v="2019-06-05T00:00:00"/>
    <m/>
    <s v="External lawyer's fees for attending Pre Inquest Review"/>
    <s v="FASTER PAYMENT - SALARIES"/>
    <s v="RYDRWAQAR"/>
    <m/>
    <m/>
    <m/>
    <m/>
    <x v="1"/>
    <x v="1"/>
    <x v="0"/>
  </r>
  <r>
    <s v="E35005"/>
    <s v="7310"/>
    <s v="00000"/>
    <s v="00000"/>
    <s v="000000"/>
    <s v="Legal Services"/>
    <s v="Legal / Prof Fees"/>
    <s v="Default"/>
    <s v="Default"/>
    <s v="Default"/>
    <n v="500"/>
    <d v="2019-08-01T00:00:00"/>
    <x v="0"/>
    <s v="Local Payments"/>
    <s v="Created from Manual Payment Process"/>
    <s v="Manual Payment Local Payments A 2910379 78059725"/>
    <s v="Manual Payment Trust Local Payments GBP"/>
    <d v="2019-08-13T00:00:00"/>
    <s v="SSCREPMAN,"/>
    <n v="2"/>
    <s v="310349 - Mrs N Mitchell through Payment Request Number: 140010"/>
    <x v="2"/>
    <n v="140010"/>
    <d v="2019-08-13T00:00:00"/>
    <m/>
    <s v="Claim for forced entry at property"/>
    <s v="FASTER PAYMENT - SALARIES"/>
    <s v="RYDKSTEER"/>
    <m/>
    <m/>
    <m/>
    <m/>
    <x v="1"/>
    <x v="1"/>
    <x v="0"/>
  </r>
  <r>
    <s v="E35120"/>
    <s v="7310"/>
    <s v="E1833"/>
    <s v="00000"/>
    <s v="000000"/>
    <s v="Corporate Expenses"/>
    <s v="Legal / Prof Fees"/>
    <s v="Employment Relations"/>
    <s v="Default"/>
    <s v="Default"/>
    <n v="600"/>
    <d v="2019-11-01T00:00:00"/>
    <x v="0"/>
    <s v="Local Payments"/>
    <s v="Created from Manual Payment Process"/>
    <s v="Manual Payment Local Payments A 3051947 81583841"/>
    <s v="Manual Payment Trust Local Payments GBP"/>
    <d v="2019-11-22T00:00:00"/>
    <s v="SSCREPMAN,"/>
    <n v="2"/>
    <s v="320535 - Black Norman Solicitors Ltd through Payment Request Number: 145727"/>
    <x v="3"/>
    <n v="145727"/>
    <d v="2019-11-22T00:00:00"/>
    <m/>
    <s v="Payment of solicitor fees for settlement agreement."/>
    <s v="FASTER PAYMENT - SALARIES"/>
    <s v="RYDRWAQAR"/>
    <m/>
    <m/>
    <m/>
    <m/>
    <x v="2"/>
    <x v="2"/>
    <x v="0"/>
  </r>
  <r>
    <s v="E35211"/>
    <s v="7310"/>
    <s v="00000"/>
    <s v="00000"/>
    <s v="000000"/>
    <s v="Employee Resourcing"/>
    <s v="Legal / Prof Fees"/>
    <s v="Default"/>
    <s v="Default"/>
    <s v="Default"/>
    <n v="600"/>
    <d v="2019-12-01T00:00:00"/>
    <x v="0"/>
    <s v="Local Payments"/>
    <s v="Created from Manual Payment Process"/>
    <s v="Manual Payment Local Payments A 3098288 82669783"/>
    <s v="Manual Payment Trust Local Payments GBP"/>
    <d v="2019-12-23T00:00:00"/>
    <s v="SSCREPMAN,"/>
    <n v="2"/>
    <s v="324595 - Rohan Solicitors LLP through Payment Request Number: 147750"/>
    <x v="4"/>
    <n v="147750"/>
    <d v="2019-12-23T00:00:00"/>
    <m/>
    <s v="Legal fees"/>
    <s v="FASTER PAYMENT - SALARIES"/>
    <s v="RYDRWAQAR"/>
    <m/>
    <m/>
    <m/>
    <m/>
    <x v="3"/>
    <x v="3"/>
    <x v="0"/>
  </r>
  <r>
    <s v="E35210"/>
    <s v="7310"/>
    <s v="00000"/>
    <s v="00000"/>
    <s v="000000"/>
    <s v="Employee Service Centre"/>
    <s v="Legal / Prof Fees"/>
    <s v="Default"/>
    <s v="Default"/>
    <s v="Default"/>
    <n v="2245.08"/>
    <d v="2020-01-01T00:00:00"/>
    <x v="0"/>
    <s v="Local Payments"/>
    <s v="Created from Manual Payment Process"/>
    <s v="Manual Payment Local Payments A 3116537 83084515"/>
    <s v="Manual Payment Trust Local Payments GBP"/>
    <d v="2020-01-06T00:00:00"/>
    <s v="SSCREPMAN,"/>
    <n v="2"/>
    <s v="325465 - Constantine Law through Payment Request Number: 148240"/>
    <x v="5"/>
    <n v="148240"/>
    <d v="2020-01-06T00:00:00"/>
    <m/>
    <s v="Professional charges in the period 8 November to 20 December 2019 in connection with employment law advice regarding an Employment Tribunal matter to include perusal and review of the file, telephone attendances and emails as detailed in the attached"/>
    <s v="FASTER PAYMENT - SALARIES"/>
    <s v="RYDRWAQAR"/>
    <m/>
    <m/>
    <m/>
    <m/>
    <x v="4"/>
    <x v="3"/>
    <x v="0"/>
  </r>
  <r>
    <s v="E35211"/>
    <s v="7310"/>
    <s v="00000"/>
    <s v="00000"/>
    <s v="000000"/>
    <s v="Employee Resourcing"/>
    <s v="Legal / Prof Fees"/>
    <s v="Default"/>
    <s v="Default"/>
    <s v="Default"/>
    <n v="2100"/>
    <d v="2020-02-01T00:00:00"/>
    <x v="0"/>
    <s v="Local Payments"/>
    <s v="Created from Manual Payment Process"/>
    <s v="Manual Payment Local Payments A 3183083 84761680"/>
    <s v="Manual Payment Trust Local Payments GBP"/>
    <d v="2020-02-21T00:00:00"/>
    <s v="SSCREPMAN,"/>
    <n v="2"/>
    <s v="329682 - Winckworth Sherwood through Payment Request Number: 150792"/>
    <x v="6"/>
    <n v="150792"/>
    <d v="2020-02-21T00:00:00"/>
    <m/>
    <s v="Legal fees"/>
    <s v="FASTER PAYMENT - SALARIES"/>
    <s v="RYDRWAQAR"/>
    <m/>
    <m/>
    <m/>
    <m/>
    <x v="3"/>
    <x v="3"/>
    <x v="0"/>
  </r>
  <r>
    <s v="E35210"/>
    <s v="7310"/>
    <s v="00000"/>
    <s v="00000"/>
    <s v="000000"/>
    <s v="Employee Service Centre"/>
    <s v="Legal / Prof Fees"/>
    <s v="Default"/>
    <s v="Default"/>
    <s v="Default"/>
    <n v="600"/>
    <d v="2020-05-01T00:00:00"/>
    <x v="0"/>
    <s v="Local Payments"/>
    <s v="Created from Manual Payment Process"/>
    <s v="Manual Payment Local Payments A 3298248 87457362"/>
    <s v="Manual Payment Trust Local Payments GBP"/>
    <d v="2020-05-06T00:00:00"/>
    <s v="SSCREPMAN,"/>
    <n v="2"/>
    <s v="338153 - Trade Union Legal LLP through Payment Request Number: 155643"/>
    <x v="7"/>
    <n v="155643"/>
    <d v="2020-05-06T00:00:00"/>
    <m/>
    <s v="Advising in relation to a settlement agreement"/>
    <s v="FASTER PAYMENT - SALARIES"/>
    <s v="RYDRWAQAR"/>
    <m/>
    <m/>
    <m/>
    <m/>
    <x v="4"/>
    <x v="3"/>
    <x v="1"/>
  </r>
  <r>
    <s v="E35212"/>
    <s v="7310"/>
    <s v="00000"/>
    <s v="00000"/>
    <s v="000000"/>
    <s v="HR Advisory Team"/>
    <s v="Legal / Prof Fees"/>
    <s v="Default"/>
    <s v="Default"/>
    <s v="Default"/>
    <n v="480"/>
    <d v="2020-11-01T00:00:00"/>
    <x v="0"/>
    <s v="Local Payments"/>
    <s v="Created from Manual Payment Process"/>
    <s v="Manual Payment Local Payments A 3595006 94720891"/>
    <s v="Manual Payment Trust Local Payments GBP"/>
    <d v="2020-11-20T00:00:00"/>
    <s v="SSCREPMAN,"/>
    <n v="2"/>
    <s v="357833 - Thompsons Solicitors through Payment Request Number: 166747"/>
    <x v="8"/>
    <n v="166747"/>
    <d v="2020-11-20T00:00:00"/>
    <m/>
    <s v="Legal Cost for Settlement Agreement (ref: T20F0355)"/>
    <s v="FASTER PAYMENT - SALARIES"/>
    <s v="RYDRWAQAR"/>
    <m/>
    <m/>
    <m/>
    <m/>
    <x v="5"/>
    <x v="3"/>
    <x v="1"/>
  </r>
  <r>
    <s v="E35212"/>
    <s v="7310"/>
    <s v="00000"/>
    <s v="00000"/>
    <s v="000000"/>
    <s v="HR Advisory Team"/>
    <s v="Legal / Prof Fees"/>
    <s v="Default"/>
    <s v="Default"/>
    <s v="Default"/>
    <n v="420"/>
    <d v="2020-12-01T00:00:00"/>
    <x v="0"/>
    <s v="Local Payments"/>
    <s v="Created from Manual Payment Process"/>
    <s v="Manual Payment Local Payments A 3639862 95772171"/>
    <s v="Manual Payment Trust Local Payments GBP"/>
    <d v="2020-12-17T00:00:00"/>
    <s v="SSCREPMAN,"/>
    <n v="2"/>
    <s v="361021 - Thompsons Solicitors through Payment Request Number: 168428"/>
    <x v="8"/>
    <n v="168428"/>
    <d v="2020-12-17T00:00:00"/>
    <m/>
    <s v="Legal Cost for Settlement Agreement ref: D20F0012"/>
    <s v="FASTER PAYMENT - SALARIES"/>
    <s v="RYDRWAQAR"/>
    <m/>
    <m/>
    <m/>
    <m/>
    <x v="5"/>
    <x v="3"/>
    <x v="1"/>
  </r>
  <r>
    <s v="E35005"/>
    <s v="7310"/>
    <s v="00000"/>
    <s v="00000"/>
    <s v="000000"/>
    <s v="Legal Services"/>
    <s v="Legal / Prof Fees"/>
    <s v="Default"/>
    <s v="Default"/>
    <s v="Default"/>
    <n v="2392.56"/>
    <d v="2021-01-01T00:00:00"/>
    <x v="0"/>
    <s v="Local Payments"/>
    <s v="Created from Manual Payment Process"/>
    <s v="Manual Payment Local Payments A 3696419 97265193"/>
    <s v="Manual Payment Trust Local Payments GBP"/>
    <d v="2021-01-27T00:00:00"/>
    <s v="SSCREPMAN,"/>
    <n v="2"/>
    <s v="365147 - Kennedys through Payment Request Number: 170557"/>
    <x v="9"/>
    <n v="170557"/>
    <d v="2021-01-27T00:00:00"/>
    <m/>
    <s v="REF: N1315/957144/CKM Outstanding invoice for legal services in representing SECAmb at inquest."/>
    <s v="FASTER PAYMENT - SALARIES"/>
    <s v="RYDRWAQAR"/>
    <m/>
    <m/>
    <m/>
    <m/>
    <x v="1"/>
    <x v="1"/>
    <x v="1"/>
  </r>
  <r>
    <s v="E35005"/>
    <s v="7310"/>
    <s v="00000"/>
    <s v="00000"/>
    <s v="000000"/>
    <s v="Legal Services"/>
    <s v="Legal / Prof Fees"/>
    <s v="Default"/>
    <s v="Default"/>
    <s v="Default"/>
    <n v="6300"/>
    <d v="2021-03-01T00:00:00"/>
    <x v="0"/>
    <s v="Local Payments"/>
    <s v="Created from Manual Payment Process"/>
    <s v="Manual Payment Local Payments A 3778368 99036506"/>
    <s v="Manual Payment Trust Local Payments GBP"/>
    <d v="2021-03-16T00:00:00"/>
    <s v="SSCREPMAN,"/>
    <n v="2"/>
    <s v="370918 - Chambers of Jacob Levy QC through Payment Request Number: 173629"/>
    <x v="10"/>
    <n v="173629"/>
    <d v="2021-03-16T00:00:00"/>
    <m/>
    <s v="REF: 374443 - Counsel's fees for inquest representation"/>
    <s v="FASTER PAYMENT - SALARIES"/>
    <s v="RYDRWAQAR"/>
    <m/>
    <m/>
    <m/>
    <m/>
    <x v="1"/>
    <x v="1"/>
    <x v="1"/>
  </r>
  <r>
    <s v="E35930"/>
    <s v="7310"/>
    <s v="00000"/>
    <s v="00000"/>
    <s v="000000"/>
    <s v="Estates &amp; Facilities"/>
    <s v="Legal / Prof Fees"/>
    <s v="Default"/>
    <s v="Default"/>
    <s v="Default"/>
    <n v="2700"/>
    <d v="2021-04-01T00:00:00"/>
    <x v="0"/>
    <s v="Local Payments"/>
    <s v="Created from Manual Payment Process"/>
    <s v="Manual Payment Local Payments A 3805738 99788489"/>
    <s v="Manual Payment Trust Local Payments GBP"/>
    <d v="2021-04-06T00:00:00"/>
    <s v="SSCREPMAN,"/>
    <n v="2"/>
    <s v="373516 - Capsticks LLP through Payment Request Number: 174987"/>
    <x v="11"/>
    <n v="174987"/>
    <d v="2021-04-06T00:00:00"/>
    <m/>
    <s v="REF: SAS3196 - Lease renewal fee for Epsom Ambulance Station"/>
    <s v="FASTER PAYMENT - SALARIES"/>
    <s v="RYDRWAQAR"/>
    <m/>
    <m/>
    <m/>
    <m/>
    <x v="0"/>
    <x v="0"/>
    <x v="2"/>
  </r>
  <r>
    <s v="E35210"/>
    <s v="7310"/>
    <s v="00000"/>
    <s v="00000"/>
    <s v="000000"/>
    <s v="Employee Service Centre"/>
    <s v="Legal / Prof Fees"/>
    <s v="Default"/>
    <s v="Default"/>
    <s v="Default"/>
    <n v="360"/>
    <d v="2021-06-01T00:00:00"/>
    <x v="0"/>
    <s v="Local Payments"/>
    <s v="Created from Manual Payment Process"/>
    <s v="Manual Payment Local Payments A 3935005 102858730"/>
    <s v="Manual Payment Trust Local Payments GBP"/>
    <d v="2021-06-25T00:00:00"/>
    <s v="SSCREPMAN,"/>
    <n v="2"/>
    <s v="382112 - Excello Law through Payment Request Number: 179641"/>
    <x v="12"/>
    <n v="179641"/>
    <d v="2021-06-25T00:00:00"/>
    <m/>
    <s v="Legal fees"/>
    <s v="FASTER PAYMENT - SALARIES"/>
    <s v="RYDRWAQAR"/>
    <m/>
    <m/>
    <m/>
    <m/>
    <x v="4"/>
    <x v="3"/>
    <x v="2"/>
  </r>
  <r>
    <s v="E35005"/>
    <s v="7310"/>
    <s v="00000"/>
    <s v="00000"/>
    <s v="000000"/>
    <s v="Legal Services"/>
    <s v="Legal / Prof Fees"/>
    <s v="Default"/>
    <s v="Default"/>
    <s v="Default"/>
    <n v="2400"/>
    <d v="2021-10-01T00:00:00"/>
    <x v="0"/>
    <s v="Local Payments"/>
    <s v="Created from Manual Payment Process"/>
    <s v="Manual Payment Local Payments A 4129307 107561485"/>
    <s v="Manual Payment Trust Local Payments GBP"/>
    <d v="2021-10-27T00:00:00"/>
    <s v="SSCREPMAN,"/>
    <n v="4"/>
    <s v="396527 - Chambers of Jacob Levy QC through Payment Request Number: 187489"/>
    <x v="10"/>
    <n v="187489"/>
    <d v="2021-10-27T00:00:00"/>
    <m/>
    <s v="Counsel's fees for conducting inquest"/>
    <s v="FASTER PAYMENT - SALARIES"/>
    <s v="RYDRWAQAR"/>
    <m/>
    <m/>
    <m/>
    <m/>
    <x v="1"/>
    <x v="1"/>
    <x v="2"/>
  </r>
  <r>
    <s v="E35930"/>
    <s v="7308"/>
    <s v="00000"/>
    <s v="00000"/>
    <s v="000000"/>
    <s v="Estates &amp; Facilities"/>
    <s v="Legal Fees"/>
    <s v="Default"/>
    <s v="Default"/>
    <s v="Default"/>
    <n v="7103"/>
    <d v="2022-02-01T00:00:00"/>
    <x v="0"/>
    <s v="Local Payments"/>
    <s v="Created from Manual Payment Process"/>
    <s v="Manual Payment Local Payments A 4321686 112190271"/>
    <s v="Manual Payment Trust Local Payments GBP"/>
    <d v="2022-02-28T00:00:00"/>
    <s v="SSCREPMAN,"/>
    <n v="2"/>
    <s v="413710 - Capsticks Solicitors LLP through Payment Request Number: 195988"/>
    <x v="0"/>
    <n v="195988"/>
    <d v="2022-02-28T00:00:00"/>
    <m/>
    <s v="SAS3591 - Underlease of 1st floor, 319 Kingston Road, Leatherhead (167150)"/>
    <s v="FASTER PAYMENT - SALARIES"/>
    <s v="RYDRWAQAR"/>
    <m/>
    <m/>
    <m/>
    <m/>
    <x v="0"/>
    <x v="0"/>
    <x v="2"/>
  </r>
  <r>
    <s v="E35930"/>
    <s v="7308"/>
    <s v="00000"/>
    <s v="00000"/>
    <s v="000000"/>
    <s v="Estates &amp; Facilities"/>
    <s v="Legal Fees"/>
    <s v="Default"/>
    <s v="Default"/>
    <s v="Default"/>
    <n v="-8.6"/>
    <d v="2019-04-01T00:00:00"/>
    <x v="1"/>
    <s v="Cost Management"/>
    <s v="Journal Import 73304187:"/>
    <s v="Cost Management A 15160049 73304187 2"/>
    <s v="01-APR-2019 Receiving GBP"/>
    <d v="2019-03-29T00:00:00"/>
    <s v="SSCREPMAN,"/>
    <n v="1697"/>
    <s v="Bognor Ambulance Station To Sublease To SCAS - Capsticks Invoice 3403677 - 25//07/2018"/>
    <x v="13"/>
    <n v="165074841"/>
    <d v="2019-01-17T00:00:00"/>
    <m/>
    <m/>
    <m/>
    <s v="LONDON-4"/>
    <m/>
    <m/>
    <m/>
    <m/>
    <x v="0"/>
    <x v="0"/>
    <x v="0"/>
  </r>
  <r>
    <s v="E35930"/>
    <s v="7308"/>
    <s v="00000"/>
    <s v="00000"/>
    <s v="000000"/>
    <s v="Estates &amp; Facilities"/>
    <s v="Legal Fees"/>
    <s v="Default"/>
    <s v="Default"/>
    <s v="Default"/>
    <n v="-180.6"/>
    <d v="2019-04-01T00:00:00"/>
    <x v="1"/>
    <s v="Cost Management"/>
    <s v="Journal Import 73304187:"/>
    <s v="Cost Management A 15160049 73304187 2"/>
    <s v="01-APR-2019 Receiving GBP"/>
    <d v="2019-03-29T00:00:00"/>
    <s v="SSCREPMAN,"/>
    <n v="1698"/>
    <s v="Godalming Ambulance Station - Capsticks Invoice 400311 - 11/06/2018"/>
    <x v="13"/>
    <n v="165074842"/>
    <d v="2019-01-17T00:00:00"/>
    <m/>
    <m/>
    <m/>
    <s v="LONDON-4"/>
    <m/>
    <m/>
    <m/>
    <m/>
    <x v="0"/>
    <x v="0"/>
    <x v="0"/>
  </r>
  <r>
    <s v="E35930"/>
    <s v="7308"/>
    <s v="00000"/>
    <s v="00000"/>
    <s v="000000"/>
    <s v="Estates &amp; Facilities"/>
    <s v="Legal Fees"/>
    <s v="Default"/>
    <s v="Default"/>
    <s v="Default"/>
    <n v="-22.4"/>
    <d v="2019-04-01T00:00:00"/>
    <x v="1"/>
    <s v="Cost Management"/>
    <s v="Journal Import 73304187:"/>
    <s v="Cost Management A 15160049 73304187 2"/>
    <s v="01-APR-2019 Receiving GBP"/>
    <d v="2019-03-29T00:00:00"/>
    <s v="SSCREPMAN,"/>
    <n v="1699"/>
    <s v="Godalming Ambulance Station Adverse Possession - Capsticks Invoice 410889 - 25/10/2018"/>
    <x v="13"/>
    <n v="165074835"/>
    <d v="2019-01-17T00:00:00"/>
    <m/>
    <m/>
    <m/>
    <s v="LONDON-4"/>
    <m/>
    <m/>
    <m/>
    <m/>
    <x v="0"/>
    <x v="0"/>
    <x v="0"/>
  </r>
  <r>
    <s v="E35930"/>
    <s v="7308"/>
    <s v="00000"/>
    <s v="00000"/>
    <s v="000000"/>
    <s v="Estates &amp; Facilities"/>
    <s v="Legal Fees"/>
    <s v="Default"/>
    <s v="Default"/>
    <s v="Default"/>
    <n v="-835.42"/>
    <d v="2019-04-01T00:00:00"/>
    <x v="1"/>
    <s v="Cost Management"/>
    <s v="Journal Import 73304187:"/>
    <s v="Cost Management A 15160049 73304187 2"/>
    <s v="01-APR-2019 Receiving GBP"/>
    <d v="2019-03-29T00:00:00"/>
    <s v="SSCREPMAN,"/>
    <n v="1700"/>
    <s v="Pulborough Ambulance Station Sale - Invoice 317543 - 20/12/2017"/>
    <x v="13"/>
    <n v="165074847"/>
    <d v="2019-01-18T00:00:00"/>
    <m/>
    <m/>
    <m/>
    <s v="LONDON-4"/>
    <m/>
    <m/>
    <m/>
    <m/>
    <x v="0"/>
    <x v="0"/>
    <x v="0"/>
  </r>
  <r>
    <s v="E35930"/>
    <s v="7308"/>
    <s v="00000"/>
    <s v="00000"/>
    <s v="000000"/>
    <s v="Estates &amp; Facilities"/>
    <s v="Legal Fees"/>
    <s v="Default"/>
    <s v="Default"/>
    <s v="Default"/>
    <n v="-340"/>
    <d v="2019-04-01T00:00:00"/>
    <x v="1"/>
    <s v="Cost Management"/>
    <s v="Journal Import 73304187:"/>
    <s v="Cost Management A 15160049 73304187 2"/>
    <s v="01-APR-2019 Receiving GBP"/>
    <d v="2019-03-29T00:00:00"/>
    <s v="SSCREPMAN,"/>
    <n v="1701"/>
    <s v="Bognor Ambulance Station To Sublease To SCAS - Capsticks Invoice 317542 - 20/12/2017"/>
    <x v="13"/>
    <n v="165074848"/>
    <d v="2019-01-17T00:00:00"/>
    <m/>
    <m/>
    <m/>
    <s v="LONDON-4"/>
    <m/>
    <m/>
    <m/>
    <m/>
    <x v="0"/>
    <x v="0"/>
    <x v="0"/>
  </r>
  <r>
    <s v="E35930"/>
    <s v="7308"/>
    <s v="00000"/>
    <s v="00000"/>
    <s v="000000"/>
    <s v="Estates &amp; Facilities"/>
    <s v="Legal Fees"/>
    <s v="Default"/>
    <s v="Default"/>
    <s v="Default"/>
    <n v="-142.4"/>
    <d v="2019-04-01T00:00:00"/>
    <x v="1"/>
    <s v="Cost Management"/>
    <s v="Journal Import 73304187:"/>
    <s v="Cost Management A 15160049 73304187 2"/>
    <s v="01-APR-2019 Receiving GBP"/>
    <d v="2019-03-29T00:00:00"/>
    <s v="SSCREPMAN,"/>
    <n v="1702"/>
    <s v="Godalming Ambulance Station - Capsticks Invoice 413787 - 27/11/2018"/>
    <x v="13"/>
    <n v="165074832"/>
    <d v="2019-01-17T00:00:00"/>
    <m/>
    <m/>
    <m/>
    <s v="LONDON-4"/>
    <m/>
    <m/>
    <m/>
    <m/>
    <x v="0"/>
    <x v="0"/>
    <x v="0"/>
  </r>
  <r>
    <s v="E35930"/>
    <s v="7308"/>
    <s v="00000"/>
    <s v="00000"/>
    <s v="000000"/>
    <s v="Estates &amp; Facilities"/>
    <s v="Legal Fees"/>
    <s v="Default"/>
    <s v="Default"/>
    <s v="Default"/>
    <n v="-150"/>
    <d v="2019-04-01T00:00:00"/>
    <x v="1"/>
    <s v="Cost Management"/>
    <s v="Journal Import 73304187:"/>
    <s v="Cost Management A 15160049 73304187 2"/>
    <s v="01-APR-2019 Receiving GBP"/>
    <d v="2019-03-29T00:00:00"/>
    <s v="SSCREPMAN,"/>
    <n v="1703"/>
    <s v="Nexus House Fit Out - JCT Intermediate Amendments - Capsticks Invoice 416895 - 07/01/19"/>
    <x v="13"/>
    <n v="165074855"/>
    <d v="2019-01-17T00:00:00"/>
    <m/>
    <m/>
    <m/>
    <s v="LONDON-4"/>
    <m/>
    <m/>
    <m/>
    <m/>
    <x v="0"/>
    <x v="0"/>
    <x v="0"/>
  </r>
  <r>
    <s v="E35930"/>
    <s v="7308"/>
    <s v="00000"/>
    <s v="00000"/>
    <s v="000000"/>
    <s v="Estates &amp; Facilities"/>
    <s v="Legal Fees"/>
    <s v="Default"/>
    <s v="Default"/>
    <s v="Default"/>
    <n v="-1819.68"/>
    <d v="2019-04-01T00:00:00"/>
    <x v="1"/>
    <s v="Cost Management"/>
    <s v="Journal Import 73304187:"/>
    <s v="Cost Management A 15160049 73304187 2"/>
    <s v="01-APR-2019 Receiving GBP"/>
    <d v="2019-03-29T00:00:00"/>
    <s v="SSCREPMAN,"/>
    <n v="1704"/>
    <s v="Pulborough Ambulance Station Sale - Invoice 400306 - 11/06/2018"/>
    <x v="13"/>
    <n v="165074844"/>
    <d v="2019-01-17T00:00:00"/>
    <m/>
    <m/>
    <m/>
    <s v="LONDON-4"/>
    <m/>
    <m/>
    <m/>
    <m/>
    <x v="0"/>
    <x v="0"/>
    <x v="0"/>
  </r>
  <r>
    <s v="E35930"/>
    <s v="7308"/>
    <s v="00000"/>
    <s v="00000"/>
    <s v="000000"/>
    <s v="Estates &amp; Facilities"/>
    <s v="Legal Fees"/>
    <s v="Default"/>
    <s v="Default"/>
    <s v="Default"/>
    <n v="-313.8"/>
    <d v="2019-04-01T00:00:00"/>
    <x v="1"/>
    <s v="Cost Management"/>
    <s v="Journal Import 73304187:"/>
    <s v="Cost Management A 15160049 73304187 2"/>
    <s v="01-APR-2019 Receiving GBP"/>
    <d v="2019-03-29T00:00:00"/>
    <s v="SSCREPMAN,"/>
    <n v="1705"/>
    <s v="Lewes ACRP/ Ambulance Station Disposal - Invoice 299456 - 17/03/2017"/>
    <x v="13"/>
    <n v="165074849"/>
    <d v="2019-01-17T00:00:00"/>
    <m/>
    <m/>
    <m/>
    <s v="LONDON-4"/>
    <m/>
    <m/>
    <m/>
    <m/>
    <x v="0"/>
    <x v="0"/>
    <x v="0"/>
  </r>
  <r>
    <s v="E35930"/>
    <s v="7308"/>
    <s v="00000"/>
    <s v="00000"/>
    <s v="000000"/>
    <s v="Estates &amp; Facilities"/>
    <s v="Legal Fees"/>
    <s v="Default"/>
    <s v="Default"/>
    <s v="Default"/>
    <n v="-37.200000000000003"/>
    <d v="2019-04-01T00:00:00"/>
    <x v="1"/>
    <s v="Cost Management"/>
    <s v="Journal Import 73304187:"/>
    <s v="Cost Management A 15160049 73304187 2"/>
    <s v="01-APR-2019 Receiving GBP"/>
    <d v="2019-03-29T00:00:00"/>
    <s v="SSCREPMAN,"/>
    <n v="1706"/>
    <s v="Hythe ACRP Licence Renewal - Capsticks Invoice 410893 - 25/10/2018"/>
    <x v="13"/>
    <n v="165074834"/>
    <d v="2019-01-17T00:00:00"/>
    <m/>
    <m/>
    <m/>
    <s v="LONDON-4"/>
    <m/>
    <m/>
    <m/>
    <m/>
    <x v="0"/>
    <x v="0"/>
    <x v="0"/>
  </r>
  <r>
    <s v="E35930"/>
    <s v="7308"/>
    <s v="00000"/>
    <s v="00000"/>
    <s v="000000"/>
    <s v="Estates &amp; Facilities"/>
    <s v="Legal Fees"/>
    <s v="Default"/>
    <s v="Default"/>
    <s v="Default"/>
    <n v="-34.96"/>
    <d v="2019-04-01T00:00:00"/>
    <x v="1"/>
    <s v="Cost Management"/>
    <s v="Journal Import 73304187:"/>
    <s v="Cost Management A 15160049 73304187 2"/>
    <s v="01-APR-2019 Receiving GBP"/>
    <d v="2019-03-29T00:00:00"/>
    <s v="SSCREPMAN,"/>
    <n v="1707"/>
    <s v="Banstead MRC - Restrictive Covenant Review &amp; Advice, Plus Disbursements - Invoice 418074 Top Up to PO 165075012"/>
    <x v="13"/>
    <n v="165075012"/>
    <d v="2019-01-29T00:00:00"/>
    <m/>
    <m/>
    <m/>
    <s v="LONDON-4"/>
    <m/>
    <m/>
    <m/>
    <m/>
    <x v="0"/>
    <x v="0"/>
    <x v="0"/>
  </r>
  <r>
    <s v="E35930"/>
    <s v="7308"/>
    <s v="00000"/>
    <s v="00000"/>
    <s v="000000"/>
    <s v="Estates &amp; Facilities"/>
    <s v="Legal Fees"/>
    <s v="Default"/>
    <s v="Default"/>
    <s v="Default"/>
    <n v="-1"/>
    <d v="2019-04-01T00:00:00"/>
    <x v="1"/>
    <s v="Cost Management"/>
    <s v="Journal Import 73304187:"/>
    <s v="Cost Management A 15160049 73304187 2"/>
    <s v="01-APR-2019 Receiving GBP"/>
    <d v="2019-03-29T00:00:00"/>
    <s v="SSCREPMAN,"/>
    <n v="1708"/>
    <s v="Orbital House /Ashford 111 fit out Licence for alterations @ 1,250 plus disbursements + VAT"/>
    <x v="13"/>
    <n v="165075309"/>
    <d v="2019-03-26T00:00:00"/>
    <m/>
    <m/>
    <m/>
    <s v="LONDON-4"/>
    <m/>
    <m/>
    <m/>
    <m/>
    <x v="0"/>
    <x v="0"/>
    <x v="0"/>
  </r>
  <r>
    <s v="E35930"/>
    <s v="7308"/>
    <s v="00000"/>
    <s v="00000"/>
    <s v="000000"/>
    <s v="Estates &amp; Facilities"/>
    <s v="Legal Fees"/>
    <s v="Default"/>
    <s v="Default"/>
    <s v="Default"/>
    <n v="-116"/>
    <d v="2019-04-01T00:00:00"/>
    <x v="1"/>
    <s v="Cost Management"/>
    <s v="Journal Import 73304187:"/>
    <s v="Cost Management A 15160049 73304187 2"/>
    <s v="01-APR-2019 Receiving GBP"/>
    <d v="2019-03-29T00:00:00"/>
    <s v="SSCREPMAN,"/>
    <n v="1709"/>
    <s v="Hythe ACRP Licence Renewal - Capsticks Invoice 400310 - 11/06/2018"/>
    <x v="13"/>
    <n v="165074843"/>
    <d v="2019-01-17T00:00:00"/>
    <m/>
    <m/>
    <m/>
    <s v="LONDON-4"/>
    <m/>
    <m/>
    <m/>
    <m/>
    <x v="0"/>
    <x v="0"/>
    <x v="0"/>
  </r>
  <r>
    <s v="E35930"/>
    <s v="7308"/>
    <s v="00000"/>
    <s v="00000"/>
    <s v="000000"/>
    <s v="Estates &amp; Facilities"/>
    <s v="Legal Fees"/>
    <s v="Default"/>
    <s v="Default"/>
    <s v="Default"/>
    <n v="-417.6"/>
    <d v="2019-04-01T00:00:00"/>
    <x v="1"/>
    <s v="Cost Management"/>
    <s v="Journal Import 73304187:"/>
    <s v="Cost Management A 15160049 73304187 2"/>
    <s v="01-APR-2019 Receiving GBP"/>
    <d v="2019-03-29T00:00:00"/>
    <s v="SSCREPMAN,"/>
    <n v="1710"/>
    <s v="Lewes ACRP/ Ambulance Station Disposal - Invoice 400298 -11/06/2018"/>
    <x v="13"/>
    <n v="165074845"/>
    <d v="2019-01-17T00:00:00"/>
    <m/>
    <m/>
    <m/>
    <s v="LONDON-4"/>
    <m/>
    <m/>
    <m/>
    <m/>
    <x v="0"/>
    <x v="0"/>
    <x v="0"/>
  </r>
  <r>
    <s v="E35930"/>
    <s v="7308"/>
    <s v="00000"/>
    <s v="00000"/>
    <s v="000000"/>
    <s v="Estates &amp; Facilities"/>
    <s v="Legal Fees"/>
    <s v="Default"/>
    <s v="Default"/>
    <s v="Default"/>
    <n v="-31"/>
    <d v="2019-04-01T00:00:00"/>
    <x v="1"/>
    <s v="Cost Management"/>
    <s v="Journal Import 73304187:"/>
    <s v="Cost Management A 15160049 73304187 2"/>
    <s v="01-APR-2019 Receiving GBP"/>
    <d v="2019-03-29T00:00:00"/>
    <s v="SSCREPMAN,"/>
    <n v="1711"/>
    <s v="Secamb Overpayment Recovery Cases - Invoice 292181 - 21/11/16"/>
    <x v="13"/>
    <n v="165074850"/>
    <d v="2019-01-17T00:00:00"/>
    <m/>
    <m/>
    <m/>
    <s v="LONDON-4"/>
    <m/>
    <m/>
    <m/>
    <m/>
    <x v="0"/>
    <x v="0"/>
    <x v="0"/>
  </r>
  <r>
    <s v="E35930"/>
    <s v="7308"/>
    <s v="00000"/>
    <s v="00000"/>
    <s v="000000"/>
    <s v="Estates &amp; Facilities"/>
    <s v="Legal Fees"/>
    <s v="Default"/>
    <s v="Default"/>
    <s v="Default"/>
    <n v="-90"/>
    <d v="2019-04-01T00:00:00"/>
    <x v="1"/>
    <s v="Cost Management"/>
    <s v="Journal Import 73304187:"/>
    <s v="Cost Management A 15160049 73304187 2"/>
    <s v="01-APR-2019 Receiving GBP"/>
    <d v="2019-03-29T00:00:00"/>
    <s v="SSCREPMAN,"/>
    <n v="1712"/>
    <s v="Secamb - General Estates Matters - Capsticks Invoice 420777 - 20/02/19"/>
    <x v="13"/>
    <n v="165075665"/>
    <d v="2019-02-26T00:00:00"/>
    <m/>
    <m/>
    <m/>
    <s v="LONDON-4"/>
    <m/>
    <m/>
    <m/>
    <m/>
    <x v="0"/>
    <x v="0"/>
    <x v="0"/>
  </r>
  <r>
    <s v="E35930"/>
    <s v="7308"/>
    <s v="00000"/>
    <s v="00000"/>
    <s v="000000"/>
    <s v="Estates &amp; Facilities"/>
    <s v="Legal Fees"/>
    <s v="Default"/>
    <s v="Default"/>
    <s v="Default"/>
    <n v="-263"/>
    <d v="2019-04-01T00:00:00"/>
    <x v="1"/>
    <s v="Cost Management"/>
    <s v="Journal Import 73304187:"/>
    <s v="Cost Management A 15160049 73304187 2"/>
    <s v="01-APR-2019 Receiving GBP"/>
    <d v="2019-03-29T00:00:00"/>
    <s v="SSCREPMAN,"/>
    <n v="1713"/>
    <s v="Dorking Ambulance Station Access - Capsticks Invoice 423768 (22/3/2019)"/>
    <x v="13"/>
    <n v="165076441"/>
    <d v="2019-03-27T00:00:00"/>
    <m/>
    <m/>
    <m/>
    <s v="LONDON-4"/>
    <m/>
    <m/>
    <m/>
    <m/>
    <x v="0"/>
    <x v="0"/>
    <x v="0"/>
  </r>
  <r>
    <s v="E35930"/>
    <s v="7308"/>
    <s v="00000"/>
    <s v="00000"/>
    <s v="000000"/>
    <s v="Estates &amp; Facilities"/>
    <s v="Legal Fees"/>
    <s v="Default"/>
    <s v="Default"/>
    <s v="Default"/>
    <n v="-15"/>
    <d v="2019-04-01T00:00:00"/>
    <x v="1"/>
    <s v="Cost Management"/>
    <s v="Journal Import 73304187:"/>
    <s v="Cost Management A 15160049 73304187 2"/>
    <s v="01-APR-2019 Receiving GBP"/>
    <d v="2019-03-29T00:00:00"/>
    <s v="SSCREPMAN,"/>
    <n v="1714"/>
    <s v="Hythe ACRP Licence Renewal - Capsticks Invoice 403681 - 25/07/2018"/>
    <x v="13"/>
    <n v="165074840"/>
    <d v="2019-01-17T00:00:00"/>
    <m/>
    <m/>
    <m/>
    <s v="LONDON-4"/>
    <m/>
    <m/>
    <m/>
    <m/>
    <x v="0"/>
    <x v="0"/>
    <x v="0"/>
  </r>
  <r>
    <s v="E35930"/>
    <s v="7308"/>
    <s v="00000"/>
    <s v="00000"/>
    <s v="000000"/>
    <s v="Estates &amp; Facilities"/>
    <s v="Legal Fees"/>
    <s v="Default"/>
    <s v="Default"/>
    <s v="Default"/>
    <n v="-111.1"/>
    <d v="2019-04-01T00:00:00"/>
    <x v="1"/>
    <s v="Cost Management"/>
    <s v="Journal Import 73304187:"/>
    <s v="Cost Management A 15160049 73304187 2"/>
    <s v="01-APR-2019 Receiving GBP"/>
    <d v="2019-03-29T00:00:00"/>
    <s v="SSCREPMAN,"/>
    <n v="1715"/>
    <s v="Pulborough Ambulance Station Sale - Invoice 321673 - 27/02/2017"/>
    <x v="13"/>
    <n v="165074846"/>
    <d v="2019-01-17T00:00:00"/>
    <m/>
    <m/>
    <m/>
    <s v="LONDON-4"/>
    <m/>
    <m/>
    <m/>
    <m/>
    <x v="0"/>
    <x v="0"/>
    <x v="0"/>
  </r>
  <r>
    <s v="E35930"/>
    <s v="7308"/>
    <s v="00000"/>
    <s v="00000"/>
    <s v="000000"/>
    <s v="Estates &amp; Facilities"/>
    <s v="Legal Fees"/>
    <s v="Default"/>
    <s v="Default"/>
    <s v="Default"/>
    <n v="-71.28"/>
    <d v="2019-04-01T00:00:00"/>
    <x v="1"/>
    <s v="Cost Management"/>
    <s v="Journal Import 73304187:"/>
    <s v="Cost Management A 15160049 73304187 2"/>
    <s v="01-APR-2019 Receiving GBP"/>
    <d v="2019-03-29T00:00:00"/>
    <s v="SSCREPMAN,"/>
    <n v="1716"/>
    <s v="Secamb Overpayment Recovery Cases - Invoice 290184 - 20/10/16"/>
    <x v="13"/>
    <n v="165074851"/>
    <d v="2019-01-17T00:00:00"/>
    <m/>
    <m/>
    <m/>
    <s v="LONDON-4"/>
    <m/>
    <m/>
    <m/>
    <m/>
    <x v="0"/>
    <x v="0"/>
    <x v="0"/>
  </r>
  <r>
    <s v="E35930"/>
    <s v="7308"/>
    <s v="00000"/>
    <s v="00000"/>
    <s v="000000"/>
    <s v="Estates &amp; Facilities"/>
    <s v="Legal Fees"/>
    <s v="Default"/>
    <s v="Default"/>
    <s v="Default"/>
    <n v="-169.8"/>
    <d v="2019-04-01T00:00:00"/>
    <x v="1"/>
    <s v="Cost Management"/>
    <s v="Journal Import 73304187:"/>
    <s v="Cost Management A 15160049 73304187 2"/>
    <s v="01-APR-2019 Receiving GBP"/>
    <d v="2019-03-29T00:00:00"/>
    <s v="SSCREPMAN,"/>
    <n v="1717"/>
    <s v="Secamb - General Estates Matters - Capsticks Invoice 413788 - 27/11/2018"/>
    <x v="13"/>
    <n v="165074831"/>
    <d v="2019-01-17T00:00:00"/>
    <m/>
    <m/>
    <m/>
    <s v="LONDON-4"/>
    <m/>
    <m/>
    <m/>
    <m/>
    <x v="0"/>
    <x v="0"/>
    <x v="0"/>
  </r>
  <r>
    <s v="E35930"/>
    <s v="7308"/>
    <s v="00000"/>
    <s v="00000"/>
    <s v="000000"/>
    <s v="Estates &amp; Facilities"/>
    <s v="Legal Fees"/>
    <s v="Default"/>
    <s v="Default"/>
    <s v="Default"/>
    <n v="-22.37"/>
    <d v="2019-04-01T00:00:00"/>
    <x v="1"/>
    <s v="Cost Management"/>
    <s v="Journal Import 73304187:"/>
    <s v="Cost Management A 15160049 73304187 2"/>
    <s v="01-APR-2019 Receiving GBP"/>
    <d v="2019-03-29T00:00:00"/>
    <s v="SSCREPMAN,"/>
    <n v="1718"/>
    <s v="Godalming Ambulance Station - Capsticks Invoice 403682 - 25/07/2018"/>
    <x v="13"/>
    <n v="165074839"/>
    <d v="2019-01-17T00:00:00"/>
    <m/>
    <m/>
    <m/>
    <s v="LONDON-4"/>
    <m/>
    <m/>
    <m/>
    <m/>
    <x v="0"/>
    <x v="0"/>
    <x v="0"/>
  </r>
  <r>
    <s v="E35930"/>
    <s v="7308"/>
    <s v="00000"/>
    <s v="00000"/>
    <s v="000000"/>
    <s v="Estates &amp; Facilities"/>
    <s v="Legal Fees"/>
    <s v="Default"/>
    <s v="Default"/>
    <s v="Default"/>
    <n v="-161.6"/>
    <d v="2019-04-01T00:00:00"/>
    <x v="1"/>
    <s v="Cost Management"/>
    <s v="Journal Import 73304187:"/>
    <s v="Cost Management A 15160049 73304187 2"/>
    <s v="01-APR-2019 Receiving GBP"/>
    <d v="2019-03-29T00:00:00"/>
    <s v="SSCREPMAN,"/>
    <n v="1719"/>
    <s v="Secamb - General Estates Matters - Capsticks Invoice 410896 - 25/10/2018"/>
    <x v="13"/>
    <n v="165074833"/>
    <d v="2019-01-17T00:00:00"/>
    <m/>
    <m/>
    <m/>
    <s v="LONDON-4"/>
    <m/>
    <m/>
    <m/>
    <m/>
    <x v="0"/>
    <x v="0"/>
    <x v="0"/>
  </r>
  <r>
    <s v="E35930"/>
    <s v="7308"/>
    <s v="00000"/>
    <s v="00000"/>
    <s v="000000"/>
    <s v="Estates &amp; Facilities"/>
    <s v="Legal Fees"/>
    <s v="Default"/>
    <s v="Default"/>
    <s v="Default"/>
    <n v="-160"/>
    <d v="2019-04-01T00:00:00"/>
    <x v="1"/>
    <s v="Cost Management"/>
    <s v="Journal Import 73304187:"/>
    <s v="Cost Management A 15160049 73304187 2"/>
    <s v="01-APR-2019 Receiving GBP"/>
    <d v="2019-03-29T00:00:00"/>
    <s v="SSCREPMAN,"/>
    <n v="1720"/>
    <s v="Banstead Aerial - Virgin Wayleave - Capsticks Invoice 289969 - 18/10/2016"/>
    <x v="13"/>
    <n v="165074852"/>
    <d v="2019-01-17T00:00:00"/>
    <m/>
    <m/>
    <m/>
    <s v="LONDON-4"/>
    <m/>
    <m/>
    <m/>
    <m/>
    <x v="0"/>
    <x v="0"/>
    <x v="0"/>
  </r>
  <r>
    <s v="E35930"/>
    <s v="7308"/>
    <s v="00000"/>
    <s v="00000"/>
    <s v="000000"/>
    <s v="Estates &amp; Facilities"/>
    <s v="Legal Fees"/>
    <s v="Default"/>
    <s v="Default"/>
    <s v="Default"/>
    <n v="-160.80000000000001"/>
    <d v="2019-04-01T00:00:00"/>
    <x v="1"/>
    <s v="Cost Management"/>
    <s v="Journal Import 73304187:"/>
    <s v="Cost Management A 15160049 73304187 2"/>
    <s v="01-APR-2019 Receiving GBP"/>
    <d v="2019-03-29T00:00:00"/>
    <s v="SSCREPMAN,"/>
    <n v="1721"/>
    <s v="Godalming Ambulance Station - Capsticks Invoice 415390 - 19/12/18"/>
    <x v="13"/>
    <n v="165074853"/>
    <d v="2019-01-17T00:00:00"/>
    <m/>
    <m/>
    <m/>
    <s v="LONDON-4"/>
    <m/>
    <m/>
    <m/>
    <m/>
    <x v="0"/>
    <x v="0"/>
    <x v="0"/>
  </r>
  <r>
    <s v="E35930"/>
    <s v="7308"/>
    <s v="00000"/>
    <s v="00000"/>
    <s v="000000"/>
    <s v="Estates &amp; Facilities"/>
    <s v="Legal Fees"/>
    <s v="Default"/>
    <s v="Default"/>
    <s v="Default"/>
    <n v="-786"/>
    <d v="2019-04-01T00:00:00"/>
    <x v="1"/>
    <s v="Cost Management"/>
    <s v="Journal Import 73304187:"/>
    <s v="Cost Management A 15160049 73304187 2"/>
    <s v="01-APR-2019 Receiving GBP"/>
    <d v="2019-03-29T00:00:00"/>
    <s v="SSCREPMAN,"/>
    <n v="1722"/>
    <s v="Seca Depot, Yeoman Way, Invoice 415393 - 19/12/2018"/>
    <x v="13"/>
    <n v="165074889"/>
    <d v="2019-01-18T00:00:00"/>
    <m/>
    <m/>
    <m/>
    <s v="LONDON-4"/>
    <m/>
    <m/>
    <m/>
    <m/>
    <x v="0"/>
    <x v="0"/>
    <x v="0"/>
  </r>
  <r>
    <s v="E35930"/>
    <s v="7308"/>
    <s v="00000"/>
    <s v="00000"/>
    <s v="000000"/>
    <s v="Estates &amp; Facilities"/>
    <s v="Legal Fees"/>
    <s v="Default"/>
    <s v="Default"/>
    <s v="Default"/>
    <n v="-252"/>
    <d v="2019-04-01T00:00:00"/>
    <x v="1"/>
    <s v="Cost Management"/>
    <s v="Journal Import 73304187:"/>
    <s v="Cost Management A 15160049 73304187 2"/>
    <s v="01-APR-2019 Receiving GBP"/>
    <d v="2019-03-29T00:00:00"/>
    <s v="SSCREPMAN,"/>
    <n v="1723"/>
    <s v="Secamb - General Estates Matters - Capsticks Invoice 403684 - 25/07/2018"/>
    <x v="13"/>
    <n v="165074838"/>
    <d v="2019-01-17T00:00:00"/>
    <m/>
    <m/>
    <m/>
    <s v="LONDON-4"/>
    <m/>
    <m/>
    <m/>
    <m/>
    <x v="0"/>
    <x v="0"/>
    <x v="0"/>
  </r>
  <r>
    <s v="E35930"/>
    <s v="7308"/>
    <s v="00000"/>
    <s v="00000"/>
    <s v="000000"/>
    <s v="Estates &amp; Facilities"/>
    <s v="Legal Fees"/>
    <s v="Default"/>
    <s v="Default"/>
    <s v="Default"/>
    <n v="-55"/>
    <d v="2019-04-01T00:00:00"/>
    <x v="1"/>
    <s v="Cost Management"/>
    <s v="Journal Import 73304187:"/>
    <s v="Cost Management A 15160049 73304187 2"/>
    <s v="01-APR-2019 Receiving GBP"/>
    <d v="2019-03-29T00:00:00"/>
    <s v="SSCREPMAN,"/>
    <n v="1724"/>
    <s v="Licence For Alterations at SECAMB, Depot, Yeoman Way - Invoice 418073"/>
    <x v="13"/>
    <n v="165075011"/>
    <d v="2019-01-24T00:00:00"/>
    <m/>
    <m/>
    <m/>
    <s v="LONDON-4"/>
    <m/>
    <m/>
    <m/>
    <m/>
    <x v="0"/>
    <x v="0"/>
    <x v="0"/>
  </r>
  <r>
    <s v="E35930"/>
    <s v="7308"/>
    <s v="00000"/>
    <s v="00000"/>
    <s v="000000"/>
    <s v="Estates &amp; Facilities"/>
    <s v="Legal Fees"/>
    <s v="Default"/>
    <s v="Default"/>
    <s v="Default"/>
    <n v="-198"/>
    <d v="2019-04-01T00:00:00"/>
    <x v="1"/>
    <s v="Cost Management"/>
    <s v="Journal Import 73304187:"/>
    <s v="Cost Management A 15160049 73304187 2"/>
    <s v="01-APR-2019 Receiving GBP"/>
    <d v="2019-03-29T00:00:00"/>
    <s v="SSCREPMAN,"/>
    <n v="1725"/>
    <s v="Secamb - General Estates Matters - Capsticks Invoice 415391 - 19/12/18"/>
    <x v="13"/>
    <n v="165074854"/>
    <d v="2019-01-17T00:00:00"/>
    <m/>
    <m/>
    <m/>
    <s v="LONDON-4"/>
    <m/>
    <m/>
    <m/>
    <m/>
    <x v="0"/>
    <x v="0"/>
    <x v="0"/>
  </r>
  <r>
    <s v="E35930"/>
    <s v="7308"/>
    <s v="00000"/>
    <s v="00000"/>
    <s v="000000"/>
    <s v="Estates &amp; Facilities"/>
    <s v="Legal Fees"/>
    <s v="Default"/>
    <s v="Default"/>
    <s v="Default"/>
    <n v="-188.1"/>
    <d v="2019-04-01T00:00:00"/>
    <x v="1"/>
    <s v="Cost Management"/>
    <s v="Journal Import 73304187:"/>
    <s v="Cost Management A 15160049 73304187 2"/>
    <s v="01-APR-2019 Receiving GBP"/>
    <d v="2019-03-29T00:00:00"/>
    <s v="SSCREPMAN,"/>
    <n v="1726"/>
    <s v="Dorking Ambulance Station Access - Capsticks Invoice 417605 - 14/1/19"/>
    <x v="13"/>
    <n v="165074856"/>
    <d v="2019-01-17T00:00:00"/>
    <m/>
    <m/>
    <m/>
    <s v="LONDON-4"/>
    <m/>
    <m/>
    <m/>
    <m/>
    <x v="0"/>
    <x v="0"/>
    <x v="0"/>
  </r>
  <r>
    <s v="E35930"/>
    <s v="7308"/>
    <s v="00000"/>
    <s v="00000"/>
    <s v="000000"/>
    <s v="Estates &amp; Facilities"/>
    <s v="Legal Fees"/>
    <s v="Default"/>
    <s v="Default"/>
    <s v="Default"/>
    <n v="357"/>
    <d v="2019-04-01T00:00:00"/>
    <x v="1"/>
    <s v="Cost Management"/>
    <s v="Journal Import 74369019:"/>
    <s v="Cost Management A 15368011 74369019"/>
    <s v="30-APR-2019 Receiving GBP"/>
    <d v="2019-04-30T00:00:00"/>
    <s v="SSCREPMAN,"/>
    <n v="1901"/>
    <s v="Licence for the alterations at Yeoman Way - Invoice 426022"/>
    <x v="13"/>
    <n v="165077115"/>
    <d v="2019-04-26T00:00:00"/>
    <m/>
    <m/>
    <m/>
    <s v="LONDON-4"/>
    <m/>
    <m/>
    <m/>
    <m/>
    <x v="0"/>
    <x v="0"/>
    <x v="0"/>
  </r>
  <r>
    <s v="E35930"/>
    <s v="7308"/>
    <s v="00000"/>
    <s v="00000"/>
    <s v="000000"/>
    <s v="Estates &amp; Facilities"/>
    <s v="Legal Fees"/>
    <s v="Default"/>
    <s v="Default"/>
    <s v="Default"/>
    <n v="1808"/>
    <d v="2019-04-01T00:00:00"/>
    <x v="1"/>
    <s v="Cost Management"/>
    <s v="Journal Import 74369019:"/>
    <s v="Cost Management A 15368011 74369019"/>
    <s v="30-APR-2019 Receiving GBP"/>
    <d v="2019-04-30T00:00:00"/>
    <s v="SSCREPMAN,"/>
    <n v="1902"/>
    <s v="Sale of Epsom Ambulance Station to The Malins Group and Leaseback to Trust - Invoice 426021"/>
    <x v="13"/>
    <n v="165077116"/>
    <d v="2019-04-26T00:00:00"/>
    <m/>
    <m/>
    <m/>
    <s v="LONDON-4"/>
    <m/>
    <m/>
    <m/>
    <m/>
    <x v="0"/>
    <x v="0"/>
    <x v="0"/>
  </r>
  <r>
    <s v="E35930"/>
    <s v="7308"/>
    <s v="00000"/>
    <s v="00000"/>
    <s v="000000"/>
    <s v="Estates &amp; Facilities"/>
    <s v="Legal Fees"/>
    <s v="Default"/>
    <s v="Default"/>
    <s v="Default"/>
    <n v="1"/>
    <d v="2019-04-01T00:00:00"/>
    <x v="1"/>
    <s v="Cost Management"/>
    <s v="Journal Import 74369019:"/>
    <s v="Cost Management A 15368011 74369019"/>
    <s v="30-APR-2019 Receiving GBP"/>
    <d v="2019-04-30T00:00:00"/>
    <s v="SSCREPMAN,"/>
    <n v="1903"/>
    <s v="Orbital House /Ashford 111 fit out Licence for alterations @ 1,250 plus disbursements + VAT"/>
    <x v="13"/>
    <n v="165075309"/>
    <d v="2019-03-26T00:00:00"/>
    <m/>
    <m/>
    <m/>
    <s v="LONDON-4"/>
    <m/>
    <m/>
    <m/>
    <m/>
    <x v="0"/>
    <x v="0"/>
    <x v="0"/>
  </r>
  <r>
    <s v="E35930"/>
    <s v="7308"/>
    <s v="00000"/>
    <s v="00000"/>
    <s v="000000"/>
    <s v="Estates &amp; Facilities"/>
    <s v="Legal Fees"/>
    <s v="Default"/>
    <s v="Default"/>
    <s v="Default"/>
    <n v="90"/>
    <d v="2019-04-01T00:00:00"/>
    <x v="1"/>
    <s v="Cost Management"/>
    <s v="Journal Import 74369019:"/>
    <s v="Cost Management A 15368011 74369019"/>
    <s v="30-APR-2019 Receiving GBP"/>
    <d v="2019-04-30T00:00:00"/>
    <s v="SSCREPMAN,"/>
    <n v="1904"/>
    <s v="Secamb - General Estates Matters - Capsticks Invoice 420777 - 20/02/19"/>
    <x v="13"/>
    <n v="165075665"/>
    <d v="2019-02-26T00:00:00"/>
    <m/>
    <m/>
    <m/>
    <s v="LONDON-4"/>
    <m/>
    <m/>
    <m/>
    <m/>
    <x v="0"/>
    <x v="0"/>
    <x v="0"/>
  </r>
  <r>
    <s v="E35930"/>
    <s v="7308"/>
    <s v="00000"/>
    <s v="00000"/>
    <s v="000000"/>
    <s v="Estates &amp; Facilities"/>
    <s v="Legal Fees"/>
    <s v="Default"/>
    <s v="Default"/>
    <s v="Default"/>
    <n v="37.200000000000003"/>
    <d v="2019-04-01T00:00:00"/>
    <x v="1"/>
    <s v="Cost Management"/>
    <s v="Journal Import 74369019:"/>
    <s v="Cost Management A 15368011 74369019"/>
    <s v="30-APR-2019 Receiving GBP"/>
    <d v="2019-04-30T00:00:00"/>
    <s v="SSCREPMAN,"/>
    <n v="1905"/>
    <s v="Hythe ACRP Licence Renewal - Capsticks Invoice 410893 - 25/10/2018"/>
    <x v="13"/>
    <n v="165074834"/>
    <d v="2019-01-17T00:00:00"/>
    <m/>
    <m/>
    <m/>
    <s v="LONDON-4"/>
    <m/>
    <m/>
    <m/>
    <m/>
    <x v="0"/>
    <x v="0"/>
    <x v="0"/>
  </r>
  <r>
    <s v="E35930"/>
    <s v="7308"/>
    <s v="00000"/>
    <s v="00000"/>
    <s v="000000"/>
    <s v="Estates &amp; Facilities"/>
    <s v="Legal Fees"/>
    <s v="Default"/>
    <s v="Default"/>
    <s v="Default"/>
    <n v="34.96"/>
    <d v="2019-04-01T00:00:00"/>
    <x v="1"/>
    <s v="Cost Management"/>
    <s v="Journal Import 74369019:"/>
    <s v="Cost Management A 15368011 74369019"/>
    <s v="30-APR-2019 Receiving GBP"/>
    <d v="2019-04-30T00:00:00"/>
    <s v="SSCREPMAN,"/>
    <n v="1906"/>
    <s v="Banstead MRC - Restrictive Covenant Review &amp; Advice, Plus Disbursements - Invoice 418074 Top Up to PO 165075012"/>
    <x v="13"/>
    <n v="165075012"/>
    <d v="2019-01-29T00:00:00"/>
    <m/>
    <m/>
    <m/>
    <s v="LONDON-4"/>
    <m/>
    <m/>
    <m/>
    <m/>
    <x v="0"/>
    <x v="0"/>
    <x v="0"/>
  </r>
  <r>
    <s v="E35120"/>
    <s v="7310"/>
    <s v="00000"/>
    <s v="00000"/>
    <s v="000000"/>
    <s v="Corporate Expenses"/>
    <s v="Legal / Prof Fees"/>
    <s v="Default"/>
    <s v="Default"/>
    <s v="Default"/>
    <n v="-1050.28"/>
    <d v="2019-04-01T00:00:00"/>
    <x v="1"/>
    <s v="Cost Management"/>
    <s v="Journal Import 73304187:"/>
    <s v="Cost Management A 15160049 73304187 2"/>
    <s v="01-APR-2019 Receiving GBP"/>
    <d v="2019-03-29T00:00:00"/>
    <s v="SSCREPMAN,"/>
    <n v="1038"/>
    <s v="SP - Agency costs for the transcription of Investigation interviews held by D. Brettle"/>
    <x v="14"/>
    <n v="165069775"/>
    <d v="2018-05-29T00:00:00"/>
    <m/>
    <m/>
    <m/>
    <s v="LONDON"/>
    <m/>
    <m/>
    <m/>
    <m/>
    <x v="2"/>
    <x v="2"/>
    <x v="0"/>
  </r>
  <r>
    <s v="E35120"/>
    <s v="7310"/>
    <s v="00000"/>
    <s v="00000"/>
    <s v="000000"/>
    <s v="Corporate Expenses"/>
    <s v="Legal / Prof Fees"/>
    <s v="Default"/>
    <s v="Default"/>
    <s v="Default"/>
    <n v="-63.32"/>
    <d v="2019-04-01T00:00:00"/>
    <x v="1"/>
    <s v="Cost Management"/>
    <s v="Journal Import 73304187:"/>
    <s v="Cost Management A 15160049 73304187 2"/>
    <s v="01-APR-2019 Receiving GBP"/>
    <d v="2019-03-29T00:00:00"/>
    <s v="SSCREPMAN,"/>
    <n v="1039"/>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63.32"/>
    <d v="2019-04-01T00:00:00"/>
    <x v="1"/>
    <s v="Cost Management"/>
    <s v="Journal Import 74369019:"/>
    <s v="Cost Management A 15368011 74369019"/>
    <s v="30-APR-2019 Receiving GBP"/>
    <d v="2019-04-30T00:00:00"/>
    <s v="SSCREPMAN,"/>
    <n v="1161"/>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1050.28"/>
    <d v="2019-04-01T00:00:00"/>
    <x v="1"/>
    <s v="Cost Management"/>
    <s v="Journal Import 74369019:"/>
    <s v="Cost Management A 15368011 74369019"/>
    <s v="30-APR-2019 Receiving GBP"/>
    <d v="2019-04-30T00:00:00"/>
    <s v="SSCREPMAN,"/>
    <n v="1162"/>
    <s v="SP - Agency costs for the transcription of Investigation interviews held by D. Brettle"/>
    <x v="14"/>
    <n v="165069775"/>
    <d v="2018-05-29T00:00:00"/>
    <m/>
    <m/>
    <m/>
    <s v="LONDON"/>
    <m/>
    <m/>
    <m/>
    <m/>
    <x v="2"/>
    <x v="2"/>
    <x v="0"/>
  </r>
  <r>
    <s v="E35120"/>
    <s v="7310"/>
    <s v="00000"/>
    <s v="00000"/>
    <s v="000000"/>
    <s v="Corporate Expenses"/>
    <s v="Legal / Prof Fees"/>
    <s v="Default"/>
    <s v="Default"/>
    <s v="Default"/>
    <n v="57717.04"/>
    <d v="2019-04-01T00:00:00"/>
    <x v="1"/>
    <s v="Cost Management"/>
    <s v="Journal Import 74369019:"/>
    <s v="Cost Management A 15368011 74369019"/>
    <s v="30-APR-2019 Receiving GBP"/>
    <d v="2019-04-30T00:00:00"/>
    <s v="SSCREPMAN,"/>
    <n v="1163"/>
    <s v="SP - DAC Beachcroft Annual Retainer payment 1.10.18 -  31.12.18 (Inv: 10210480)"/>
    <x v="15"/>
    <n v="165076761"/>
    <d v="2019-04-11T00:00:00"/>
    <m/>
    <m/>
    <m/>
    <s v="BRISTOL 1"/>
    <m/>
    <m/>
    <m/>
    <m/>
    <x v="2"/>
    <x v="2"/>
    <x v="0"/>
  </r>
  <r>
    <s v="E35120"/>
    <s v="7310"/>
    <s v="E1833"/>
    <s v="00000"/>
    <s v="000000"/>
    <s v="Corporate Expenses"/>
    <s v="Legal / Prof Fees"/>
    <s v="Employment Relations"/>
    <s v="Default"/>
    <s v="Default"/>
    <n v="-17422.89"/>
    <d v="2019-04-01T00:00:00"/>
    <x v="1"/>
    <s v="Cost Management"/>
    <s v="Journal Import 73304187:"/>
    <s v="Cost Management A 15160049 73304187 2"/>
    <s v="01-APR-2019 Receiving GBP"/>
    <d v="2019-03-29T00:00:00"/>
    <s v="SSCREPMAN,"/>
    <n v="1530"/>
    <s v="Beachcroft fees for updating HR policies."/>
    <x v="15"/>
    <n v="165052611"/>
    <d v="2018-09-04T00:00:00"/>
    <m/>
    <m/>
    <m/>
    <s v="BRISTOL 1"/>
    <m/>
    <m/>
    <m/>
    <m/>
    <x v="2"/>
    <x v="2"/>
    <x v="0"/>
  </r>
  <r>
    <s v="E35120"/>
    <s v="7310"/>
    <s v="E1833"/>
    <s v="00000"/>
    <s v="000000"/>
    <s v="Corporate Expenses"/>
    <s v="Legal / Prof Fees"/>
    <s v="Employment Relations"/>
    <s v="Default"/>
    <s v="Default"/>
    <n v="-90"/>
    <d v="2019-04-01T00:00:00"/>
    <x v="1"/>
    <s v="Cost Management"/>
    <s v="Journal Import 73304187:"/>
    <s v="Cost Management A 15160049 73304187 2"/>
    <s v="01-APR-2019 Receiving GBP"/>
    <d v="2019-03-29T00:00:00"/>
    <s v="SSCREPMAN,"/>
    <n v="1531"/>
    <s v="SP - Brachers for D. Bell services (Inv: 100205317 - SOU2762)"/>
    <x v="16"/>
    <n v="165067496"/>
    <d v="2018-02-09T00:00:00"/>
    <m/>
    <m/>
    <m/>
    <s v="MAIDSTONE"/>
    <m/>
    <m/>
    <m/>
    <m/>
    <x v="2"/>
    <x v="2"/>
    <x v="0"/>
  </r>
  <r>
    <s v="E35120"/>
    <s v="7310"/>
    <s v="E1833"/>
    <s v="00000"/>
    <s v="000000"/>
    <s v="Corporate Expenses"/>
    <s v="Legal / Prof Fees"/>
    <s v="Employment Relations"/>
    <s v="Default"/>
    <s v="Default"/>
    <n v="90"/>
    <d v="2019-04-01T00:00:00"/>
    <x v="1"/>
    <s v="Cost Management"/>
    <s v="Journal Import 74369019:"/>
    <s v="Cost Management A 15368011 74369019"/>
    <s v="30-APR-2019 Receiving GBP"/>
    <d v="2019-04-30T00:00:00"/>
    <s v="SSCREPMAN,"/>
    <n v="1721"/>
    <s v="SP - Brachers for D. Bell services (Inv: 100205317 - SOU2762)"/>
    <x v="16"/>
    <n v="165067496"/>
    <d v="2018-02-09T00:00:00"/>
    <m/>
    <m/>
    <m/>
    <s v="MAIDSTONE"/>
    <m/>
    <m/>
    <m/>
    <m/>
    <x v="2"/>
    <x v="2"/>
    <x v="0"/>
  </r>
  <r>
    <s v="E35120"/>
    <s v="7310"/>
    <s v="E1833"/>
    <s v="00000"/>
    <s v="000000"/>
    <s v="Corporate Expenses"/>
    <s v="Legal / Prof Fees"/>
    <s v="Employment Relations"/>
    <s v="Default"/>
    <s v="Default"/>
    <n v="17422.89"/>
    <d v="2019-04-01T00:00:00"/>
    <x v="1"/>
    <s v="Cost Management"/>
    <s v="Journal Import 74369019:"/>
    <s v="Cost Management A 15368011 74369019"/>
    <s v="30-APR-2019 Receiving GBP"/>
    <d v="2019-04-30T00:00:00"/>
    <s v="SSCREPMAN,"/>
    <n v="1722"/>
    <s v="Beachcroft fees for updating HR policies."/>
    <x v="15"/>
    <n v="165052611"/>
    <d v="2018-09-04T00:00:00"/>
    <m/>
    <m/>
    <m/>
    <s v="BRISTOL 1"/>
    <m/>
    <m/>
    <m/>
    <m/>
    <x v="2"/>
    <x v="2"/>
    <x v="0"/>
  </r>
  <r>
    <s v="E35930"/>
    <s v="7310"/>
    <s v="00000"/>
    <s v="00000"/>
    <s v="000000"/>
    <s v="Estates &amp; Facilities"/>
    <s v="Legal / Prof Fees"/>
    <s v="Default"/>
    <s v="Default"/>
    <s v="Default"/>
    <n v="-18"/>
    <d v="2019-04-01T00:00:00"/>
    <x v="1"/>
    <s v="Cost Management"/>
    <s v="Journal Import 73304187:"/>
    <s v="Cost Management A 15160049 73304187 2"/>
    <s v="01-APR-2019 Receiving GBP"/>
    <d v="2019-03-29T00:00:00"/>
    <s v="SSCREPMAN,"/>
    <n v="1679"/>
    <s v="Steve Laker professional services  over multiple sites financial year - Invoice 941"/>
    <x v="17"/>
    <n v="165069232"/>
    <d v="2018-08-03T00:00:00"/>
    <m/>
    <m/>
    <m/>
    <s v="REIGATE"/>
    <m/>
    <m/>
    <m/>
    <m/>
    <x v="0"/>
    <x v="0"/>
    <x v="0"/>
  </r>
  <r>
    <s v="E35930"/>
    <s v="7310"/>
    <s v="00000"/>
    <s v="00000"/>
    <s v="000000"/>
    <s v="Estates &amp; Facilities"/>
    <s v="Legal / Prof Fees"/>
    <s v="Default"/>
    <s v="Default"/>
    <s v="Default"/>
    <n v="-733"/>
    <d v="2019-04-01T00:00:00"/>
    <x v="1"/>
    <s v="Cost Management"/>
    <s v="Journal Import 73304187:"/>
    <s v="Cost Management A 15160049 73304187 2"/>
    <s v="01-APR-2019 Receiving GBP"/>
    <d v="2019-03-29T00:00:00"/>
    <s v="SSCREPMAN,"/>
    <n v="1680"/>
    <s v="Balcombe Road ACRP - Lease Renewal - Invoice 407822 - 2019"/>
    <x v="13"/>
    <n v="165074746"/>
    <d v="2019-01-16T00:00:00"/>
    <m/>
    <m/>
    <m/>
    <s v="LONDON-4"/>
    <m/>
    <m/>
    <m/>
    <m/>
    <x v="0"/>
    <x v="0"/>
    <x v="0"/>
  </r>
  <r>
    <s v="E35930"/>
    <s v="7310"/>
    <s v="00000"/>
    <s v="00000"/>
    <s v="000000"/>
    <s v="Estates &amp; Facilities"/>
    <s v="Legal / Prof Fees"/>
    <s v="Default"/>
    <s v="Default"/>
    <s v="Default"/>
    <n v="-207"/>
    <d v="2019-04-01T00:00:00"/>
    <x v="1"/>
    <s v="Cost Management"/>
    <s v="Journal Import 73304187:"/>
    <s v="Cost Management A 15160049 73304187 2"/>
    <s v="01-APR-2019 Receiving GBP"/>
    <d v="2019-03-29T00:00:00"/>
    <s v="SSCREPMAN,"/>
    <n v="1681"/>
    <s v="East Grinstead ACRP Lease @ East Grinstead Fire Station"/>
    <x v="13"/>
    <n v="165063135"/>
    <d v="2018-09-27T00:00:00"/>
    <m/>
    <m/>
    <m/>
    <s v="LONDON-4"/>
    <m/>
    <m/>
    <m/>
    <m/>
    <x v="0"/>
    <x v="0"/>
    <x v="0"/>
  </r>
  <r>
    <s v="E35930"/>
    <s v="7310"/>
    <s v="00000"/>
    <s v="00000"/>
    <s v="000000"/>
    <s v="Estates &amp; Facilities"/>
    <s v="Legal / Prof Fees"/>
    <s v="Default"/>
    <s v="Default"/>
    <s v="Default"/>
    <n v="831"/>
    <d v="2019-04-01T00:00:00"/>
    <x v="1"/>
    <s v="Cost Management"/>
    <s v="Journal Import 74369019:"/>
    <s v="Cost Management A 15368011 74369019"/>
    <s v="30-APR-2019 Receiving GBP"/>
    <d v="2019-04-30T00:00:00"/>
    <s v="SSCREPMAN,"/>
    <n v="1875"/>
    <s v="Coxheath - Professional &amp; Legal Fees - Invoice 426014"/>
    <x v="13"/>
    <n v="165077117"/>
    <d v="2019-04-26T00:00:00"/>
    <m/>
    <m/>
    <m/>
    <s v="LONDON-4"/>
    <m/>
    <m/>
    <m/>
    <m/>
    <x v="0"/>
    <x v="0"/>
    <x v="0"/>
  </r>
  <r>
    <s v="E35930"/>
    <s v="7310"/>
    <s v="00000"/>
    <s v="00000"/>
    <s v="000000"/>
    <s v="Estates &amp; Facilities"/>
    <s v="Legal / Prof Fees"/>
    <s v="Default"/>
    <s v="Default"/>
    <s v="Default"/>
    <n v="147"/>
    <d v="2019-04-01T00:00:00"/>
    <x v="1"/>
    <s v="Cost Management"/>
    <s v="Journal Import 74369019:"/>
    <s v="Cost Management A 15368011 74369019"/>
    <s v="30-APR-2019 Receiving GBP"/>
    <d v="2019-04-30T00:00:00"/>
    <s v="SSCREPMAN,"/>
    <n v="1876"/>
    <s v="East Grinstead ACRP Lease @ East Grinstead Fire Station"/>
    <x v="13"/>
    <n v="165063135"/>
    <d v="2018-09-27T00:00:00"/>
    <m/>
    <m/>
    <m/>
    <s v="LONDON-4"/>
    <m/>
    <m/>
    <m/>
    <m/>
    <x v="0"/>
    <x v="0"/>
    <x v="0"/>
  </r>
  <r>
    <s v="E35930"/>
    <s v="7310"/>
    <s v="00000"/>
    <s v="00000"/>
    <s v="000000"/>
    <s v="Estates &amp; Facilities"/>
    <s v="Legal / Prof Fees"/>
    <s v="Default"/>
    <s v="Default"/>
    <s v="Default"/>
    <n v="18"/>
    <d v="2019-04-01T00:00:00"/>
    <x v="1"/>
    <s v="Cost Management"/>
    <s v="Journal Import 74369019:"/>
    <s v="Cost Management A 15368011 74369019"/>
    <s v="30-APR-2019 Receiving GBP"/>
    <d v="2019-04-30T00:00:00"/>
    <s v="SSCREPMAN,"/>
    <n v="1877"/>
    <s v="Steve Laker professional services  over multiple sites financial year - Invoice 941"/>
    <x v="17"/>
    <n v="165069232"/>
    <d v="2018-08-03T00:00:00"/>
    <m/>
    <m/>
    <m/>
    <s v="REIGATE"/>
    <m/>
    <m/>
    <m/>
    <m/>
    <x v="0"/>
    <x v="0"/>
    <x v="0"/>
  </r>
  <r>
    <s v="E35930"/>
    <s v="7310"/>
    <s v="00000"/>
    <s v="F8235"/>
    <s v="000000"/>
    <s v="Estates &amp; Facilities"/>
    <s v="Legal / Prof Fees"/>
    <s v="Default"/>
    <s v="Bognor South ACRP"/>
    <s v="Default"/>
    <n v="432.8"/>
    <d v="2019-04-01T00:00:00"/>
    <x v="1"/>
    <s v="Cost Management"/>
    <s v="Journal Import 74369019:"/>
    <s v="Cost Management A 15368011 74369019"/>
    <s v="30-APR-2019 Receiving GBP"/>
    <d v="2019-04-30T00:00:00"/>
    <s v="SSCREPMAN,"/>
    <n v="2149"/>
    <s v="Bognor South ACRP - Lease Works for new ACRP at Bognor Fire Station"/>
    <x v="13"/>
    <n v="165064187"/>
    <d v="2018-09-27T00:00:00"/>
    <m/>
    <m/>
    <m/>
    <s v="LONDON-4"/>
    <m/>
    <m/>
    <m/>
    <m/>
    <x v="0"/>
    <x v="0"/>
    <x v="0"/>
  </r>
  <r>
    <s v="E35932"/>
    <s v="7310"/>
    <s v="00000"/>
    <s v="00000"/>
    <s v="000000"/>
    <s v="Response Posts"/>
    <s v="Legal / Prof Fees"/>
    <s v="Default"/>
    <s v="Default"/>
    <s v="Default"/>
    <n v="-210"/>
    <d v="2019-04-01T00:00:00"/>
    <x v="1"/>
    <s v="Cost Management"/>
    <s v="Journal Import 73304187:"/>
    <s v="Cost Management A 15160049 73304187 2"/>
    <s v="01-APR-2019 Receiving GBP"/>
    <d v="2019-03-29T00:00:00"/>
    <s v="SSCREPMAN,"/>
    <n v="1513"/>
    <s v="Legal and Professional Fees relating to East Grinstead AS - Invoice 407875A - Jan 2019"/>
    <x v="13"/>
    <n v="165074745"/>
    <d v="2019-01-16T00:00:00"/>
    <m/>
    <m/>
    <m/>
    <s v="LONDON-4"/>
    <m/>
    <m/>
    <m/>
    <m/>
    <x v="6"/>
    <x v="4"/>
    <x v="0"/>
  </r>
  <r>
    <s v="E35930"/>
    <s v="7308"/>
    <s v="00000"/>
    <s v="00000"/>
    <s v="000000"/>
    <s v="Estates &amp; Facilities"/>
    <s v="Legal Fees"/>
    <s v="Default"/>
    <s v="Default"/>
    <s v="Default"/>
    <n v="-357"/>
    <d v="2019-05-01T00:00:00"/>
    <x v="1"/>
    <s v="Cost Management"/>
    <s v="Journal Import 74369019:"/>
    <s v="Cost Management A 15368011 74369019 2"/>
    <s v="01-MAY-2019 Receiving GBP"/>
    <d v="2019-04-30T00:00:00"/>
    <s v="SSCREPMAN,"/>
    <n v="1901"/>
    <s v="Licence for the alterations at Yeoman Way - Invoice 426022"/>
    <x v="13"/>
    <n v="165077115"/>
    <d v="2019-04-26T00:00:00"/>
    <m/>
    <m/>
    <m/>
    <s v="LONDON-4"/>
    <m/>
    <m/>
    <m/>
    <m/>
    <x v="0"/>
    <x v="0"/>
    <x v="0"/>
  </r>
  <r>
    <s v="E35930"/>
    <s v="7308"/>
    <s v="00000"/>
    <s v="00000"/>
    <s v="000000"/>
    <s v="Estates &amp; Facilities"/>
    <s v="Legal Fees"/>
    <s v="Default"/>
    <s v="Default"/>
    <s v="Default"/>
    <n v="-1808"/>
    <d v="2019-05-01T00:00:00"/>
    <x v="1"/>
    <s v="Cost Management"/>
    <s v="Journal Import 74369019:"/>
    <s v="Cost Management A 15368011 74369019 2"/>
    <s v="01-MAY-2019 Receiving GBP"/>
    <d v="2019-04-30T00:00:00"/>
    <s v="SSCREPMAN,"/>
    <n v="1902"/>
    <s v="Sale of Epsom Ambulance Station to The Malins Group and Leaseback to Trust - Invoice 426021"/>
    <x v="13"/>
    <n v="165077116"/>
    <d v="2019-04-26T00:00:00"/>
    <m/>
    <m/>
    <m/>
    <s v="LONDON-4"/>
    <m/>
    <m/>
    <m/>
    <m/>
    <x v="0"/>
    <x v="0"/>
    <x v="0"/>
  </r>
  <r>
    <s v="E35930"/>
    <s v="7308"/>
    <s v="00000"/>
    <s v="00000"/>
    <s v="000000"/>
    <s v="Estates &amp; Facilities"/>
    <s v="Legal Fees"/>
    <s v="Default"/>
    <s v="Default"/>
    <s v="Default"/>
    <n v="-1"/>
    <d v="2019-05-01T00:00:00"/>
    <x v="1"/>
    <s v="Cost Management"/>
    <s v="Journal Import 74369019:"/>
    <s v="Cost Management A 15368011 74369019 2"/>
    <s v="01-MAY-2019 Receiving GBP"/>
    <d v="2019-04-30T00:00:00"/>
    <s v="SSCREPMAN,"/>
    <n v="1903"/>
    <s v="Orbital House /Ashford 111 fit out Licence for alterations @ 1,250 plus disbursements + VAT"/>
    <x v="13"/>
    <n v="165075309"/>
    <d v="2019-03-26T00:00:00"/>
    <m/>
    <m/>
    <m/>
    <s v="LONDON-4"/>
    <m/>
    <m/>
    <m/>
    <m/>
    <x v="0"/>
    <x v="0"/>
    <x v="0"/>
  </r>
  <r>
    <s v="E35930"/>
    <s v="7308"/>
    <s v="00000"/>
    <s v="00000"/>
    <s v="000000"/>
    <s v="Estates &amp; Facilities"/>
    <s v="Legal Fees"/>
    <s v="Default"/>
    <s v="Default"/>
    <s v="Default"/>
    <n v="-90"/>
    <d v="2019-05-01T00:00:00"/>
    <x v="1"/>
    <s v="Cost Management"/>
    <s v="Journal Import 74369019:"/>
    <s v="Cost Management A 15368011 74369019 2"/>
    <s v="01-MAY-2019 Receiving GBP"/>
    <d v="2019-04-30T00:00:00"/>
    <s v="SSCREPMAN,"/>
    <n v="1904"/>
    <s v="Secamb - General Estates Matters - Capsticks Invoice 420777 - 20/02/19"/>
    <x v="13"/>
    <n v="165075665"/>
    <d v="2019-02-26T00:00:00"/>
    <m/>
    <m/>
    <m/>
    <s v="LONDON-4"/>
    <m/>
    <m/>
    <m/>
    <m/>
    <x v="0"/>
    <x v="0"/>
    <x v="0"/>
  </r>
  <r>
    <s v="E35930"/>
    <s v="7308"/>
    <s v="00000"/>
    <s v="00000"/>
    <s v="000000"/>
    <s v="Estates &amp; Facilities"/>
    <s v="Legal Fees"/>
    <s v="Default"/>
    <s v="Default"/>
    <s v="Default"/>
    <n v="-37.200000000000003"/>
    <d v="2019-05-01T00:00:00"/>
    <x v="1"/>
    <s v="Cost Management"/>
    <s v="Journal Import 74369019:"/>
    <s v="Cost Management A 15368011 74369019 2"/>
    <s v="01-MAY-2019 Receiving GBP"/>
    <d v="2019-04-30T00:00:00"/>
    <s v="SSCREPMAN,"/>
    <n v="1905"/>
    <s v="Hythe ACRP Licence Renewal - Capsticks Invoice 410893 - 25/10/2018"/>
    <x v="13"/>
    <n v="165074834"/>
    <d v="2019-01-17T00:00:00"/>
    <m/>
    <m/>
    <m/>
    <s v="LONDON-4"/>
    <m/>
    <m/>
    <m/>
    <m/>
    <x v="0"/>
    <x v="0"/>
    <x v="0"/>
  </r>
  <r>
    <s v="E35930"/>
    <s v="7308"/>
    <s v="00000"/>
    <s v="00000"/>
    <s v="000000"/>
    <s v="Estates &amp; Facilities"/>
    <s v="Legal Fees"/>
    <s v="Default"/>
    <s v="Default"/>
    <s v="Default"/>
    <n v="-34.96"/>
    <d v="2019-05-01T00:00:00"/>
    <x v="1"/>
    <s v="Cost Management"/>
    <s v="Journal Import 74369019:"/>
    <s v="Cost Management A 15368011 74369019 2"/>
    <s v="01-MAY-2019 Receiving GBP"/>
    <d v="2019-04-30T00:00:00"/>
    <s v="SSCREPMAN,"/>
    <n v="1906"/>
    <s v="Banstead MRC - Restrictive Covenant Review &amp; Advice, Plus Disbursements - Invoice 418074 Top Up to PO 165075012"/>
    <x v="13"/>
    <n v="165075012"/>
    <d v="2019-01-29T00:00:00"/>
    <m/>
    <m/>
    <m/>
    <s v="LONDON-4"/>
    <m/>
    <m/>
    <m/>
    <m/>
    <x v="0"/>
    <x v="0"/>
    <x v="0"/>
  </r>
  <r>
    <s v="E35930"/>
    <s v="7308"/>
    <s v="00000"/>
    <s v="00000"/>
    <s v="000000"/>
    <s v="Estates &amp; Facilities"/>
    <s v="Legal Fees"/>
    <s v="Default"/>
    <s v="Default"/>
    <s v="Default"/>
    <n v="1"/>
    <d v="2019-05-01T00:00:00"/>
    <x v="1"/>
    <s v="Cost Management"/>
    <s v="Journal Import 75534076:"/>
    <s v="Cost Management A 15584521 75534076"/>
    <s v="31-MAY-2019 Receiving GBP"/>
    <d v="2019-05-31T00:00:00"/>
    <s v="SSCREPMAN,"/>
    <n v="1823"/>
    <s v="Orbital House /Ashford 111 fit out Licence for alterations @ 1,250 plus disbursements + VAT"/>
    <x v="13"/>
    <n v="165075309"/>
    <d v="2019-03-26T00:00:00"/>
    <m/>
    <m/>
    <m/>
    <s v="LONDON-4"/>
    <m/>
    <m/>
    <m/>
    <m/>
    <x v="0"/>
    <x v="0"/>
    <x v="0"/>
  </r>
  <r>
    <s v="E35930"/>
    <s v="7308"/>
    <s v="00000"/>
    <s v="00000"/>
    <s v="000000"/>
    <s v="Estates &amp; Facilities"/>
    <s v="Legal Fees"/>
    <s v="Default"/>
    <s v="Default"/>
    <s v="Default"/>
    <n v="34.96"/>
    <d v="2019-05-01T00:00:00"/>
    <x v="1"/>
    <s v="Cost Management"/>
    <s v="Journal Import 75534076:"/>
    <s v="Cost Management A 15584521 75534076"/>
    <s v="31-MAY-2019 Receiving GBP"/>
    <d v="2019-05-31T00:00:00"/>
    <s v="SSCREPMAN,"/>
    <n v="1824"/>
    <s v="Banstead MRC - Restrictive Covenant Review &amp; Advice, Plus Disbursements - Invoice 418074 Top Up to PO 165075012"/>
    <x v="13"/>
    <n v="165075012"/>
    <d v="2019-01-29T00:00:00"/>
    <m/>
    <m/>
    <m/>
    <s v="LONDON-4"/>
    <m/>
    <m/>
    <m/>
    <m/>
    <x v="0"/>
    <x v="0"/>
    <x v="0"/>
  </r>
  <r>
    <s v="E35930"/>
    <s v="7308"/>
    <s v="00000"/>
    <s v="00000"/>
    <s v="000000"/>
    <s v="Estates &amp; Facilities"/>
    <s v="Legal Fees"/>
    <s v="Default"/>
    <s v="Default"/>
    <s v="Default"/>
    <n v="37.200000000000003"/>
    <d v="2019-05-01T00:00:00"/>
    <x v="1"/>
    <s v="Cost Management"/>
    <s v="Journal Import 75534076:"/>
    <s v="Cost Management A 15584521 75534076"/>
    <s v="31-MAY-2019 Receiving GBP"/>
    <d v="2019-05-31T00:00:00"/>
    <s v="SSCREPMAN,"/>
    <n v="1825"/>
    <s v="Hythe ACRP Licence Renewal - Capsticks Invoice 410893 - 25/10/2018"/>
    <x v="13"/>
    <n v="165074834"/>
    <d v="2019-01-17T00:00:00"/>
    <m/>
    <m/>
    <m/>
    <s v="LONDON-4"/>
    <m/>
    <m/>
    <m/>
    <m/>
    <x v="0"/>
    <x v="0"/>
    <x v="0"/>
  </r>
  <r>
    <s v="E35120"/>
    <s v="7310"/>
    <s v="00000"/>
    <s v="00000"/>
    <s v="000000"/>
    <s v="Corporate Expenses"/>
    <s v="Legal / Prof Fees"/>
    <s v="Default"/>
    <s v="Default"/>
    <s v="Default"/>
    <n v="-63.32"/>
    <d v="2019-05-01T00:00:00"/>
    <x v="1"/>
    <s v="Cost Management"/>
    <s v="Journal Import 74369019:"/>
    <s v="Cost Management A 15368011 74369019 2"/>
    <s v="01-MAY-2019 Receiving GBP"/>
    <d v="2019-04-30T00:00:00"/>
    <s v="SSCREPMAN,"/>
    <n v="1161"/>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1050.28"/>
    <d v="2019-05-01T00:00:00"/>
    <x v="1"/>
    <s v="Cost Management"/>
    <s v="Journal Import 74369019:"/>
    <s v="Cost Management A 15368011 74369019 2"/>
    <s v="01-MAY-2019 Receiving GBP"/>
    <d v="2019-04-30T00:00:00"/>
    <s v="SSCREPMAN,"/>
    <n v="1162"/>
    <s v="SP - Agency costs for the transcription of Investigation interviews held by D. Brettle"/>
    <x v="14"/>
    <n v="165069775"/>
    <d v="2018-05-29T00:00:00"/>
    <m/>
    <m/>
    <m/>
    <s v="LONDON"/>
    <m/>
    <m/>
    <m/>
    <m/>
    <x v="2"/>
    <x v="2"/>
    <x v="0"/>
  </r>
  <r>
    <s v="E35120"/>
    <s v="7310"/>
    <s v="00000"/>
    <s v="00000"/>
    <s v="000000"/>
    <s v="Corporate Expenses"/>
    <s v="Legal / Prof Fees"/>
    <s v="Default"/>
    <s v="Default"/>
    <s v="Default"/>
    <n v="-57717.04"/>
    <d v="2019-05-01T00:00:00"/>
    <x v="1"/>
    <s v="Cost Management"/>
    <s v="Journal Import 74369019:"/>
    <s v="Cost Management A 15368011 74369019 2"/>
    <s v="01-MAY-2019 Receiving GBP"/>
    <d v="2019-04-30T00:00:00"/>
    <s v="SSCREPMAN,"/>
    <n v="1163"/>
    <s v="SP - DAC Beachcroft Annual Retainer payment 1.10.18 -  31.12.18 (Inv: 10210480)"/>
    <x v="15"/>
    <n v="165076761"/>
    <d v="2019-04-11T00:00:00"/>
    <m/>
    <m/>
    <m/>
    <s v="BRISTOL 1"/>
    <m/>
    <m/>
    <m/>
    <m/>
    <x v="2"/>
    <x v="2"/>
    <x v="0"/>
  </r>
  <r>
    <s v="E35120"/>
    <s v="7310"/>
    <s v="00000"/>
    <s v="00000"/>
    <s v="000000"/>
    <s v="Corporate Expenses"/>
    <s v="Legal / Prof Fees"/>
    <s v="Default"/>
    <s v="Default"/>
    <s v="Default"/>
    <n v="1050.28"/>
    <d v="2019-05-01T00:00:00"/>
    <x v="1"/>
    <s v="Cost Management"/>
    <s v="Journal Import 75534076:"/>
    <s v="Cost Management A 15584521 75534076"/>
    <s v="31-MAY-2019 Receiving GBP"/>
    <d v="2019-05-31T00:00:00"/>
    <s v="SSCREPMAN,"/>
    <n v="1102"/>
    <s v="SP - Agency costs for the transcription of Investigation interviews held by D. Brettle"/>
    <x v="14"/>
    <n v="165069775"/>
    <d v="2018-05-29T00:00:00"/>
    <m/>
    <m/>
    <m/>
    <s v="LONDON"/>
    <m/>
    <m/>
    <m/>
    <m/>
    <x v="2"/>
    <x v="2"/>
    <x v="0"/>
  </r>
  <r>
    <s v="E35120"/>
    <s v="7310"/>
    <s v="00000"/>
    <s v="00000"/>
    <s v="000000"/>
    <s v="Corporate Expenses"/>
    <s v="Legal / Prof Fees"/>
    <s v="Default"/>
    <s v="Default"/>
    <s v="Default"/>
    <n v="63.32"/>
    <d v="2019-05-01T00:00:00"/>
    <x v="1"/>
    <s v="Cost Management"/>
    <s v="Journal Import 75534076:"/>
    <s v="Cost Management A 15584521 75534076"/>
    <s v="31-MAY-2019 Receiving GBP"/>
    <d v="2019-05-31T00:00:00"/>
    <s v="SSCREPMAN,"/>
    <n v="1103"/>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57717.04"/>
    <d v="2019-05-01T00:00:00"/>
    <x v="1"/>
    <s v="Cost Management"/>
    <s v="Journal Import 75534076:"/>
    <s v="Cost Management A 15584521 75534076"/>
    <s v="31-MAY-2019 Receiving GBP"/>
    <d v="2019-05-31T00:00:00"/>
    <s v="SSCREPMAN,"/>
    <n v="1104"/>
    <s v="SP - DAC Beachcroft Annual Retainer payment 1.10.18 -  31.12.18 (Inv: 10210480)"/>
    <x v="15"/>
    <n v="165076761"/>
    <d v="2019-04-11T00:00:00"/>
    <m/>
    <m/>
    <m/>
    <s v="BRISTOL 1"/>
    <m/>
    <m/>
    <m/>
    <m/>
    <x v="2"/>
    <x v="2"/>
    <x v="0"/>
  </r>
  <r>
    <s v="E35120"/>
    <s v="7310"/>
    <s v="E1833"/>
    <s v="00000"/>
    <s v="000000"/>
    <s v="Corporate Expenses"/>
    <s v="Legal / Prof Fees"/>
    <s v="Employment Relations"/>
    <s v="Default"/>
    <s v="Default"/>
    <n v="-90"/>
    <d v="2019-05-01T00:00:00"/>
    <x v="1"/>
    <s v="Cost Management"/>
    <s v="Journal Import 74369019:"/>
    <s v="Cost Management A 15368011 74369019 2"/>
    <s v="01-MAY-2019 Receiving GBP"/>
    <d v="2019-04-30T00:00:00"/>
    <s v="SSCREPMAN,"/>
    <n v="1721"/>
    <s v="SP - Brachers for D. Bell services (Inv: 100205317 - SOU2762)"/>
    <x v="16"/>
    <n v="165067496"/>
    <d v="2018-02-09T00:00:00"/>
    <m/>
    <m/>
    <m/>
    <s v="MAIDSTONE"/>
    <m/>
    <m/>
    <m/>
    <m/>
    <x v="2"/>
    <x v="2"/>
    <x v="0"/>
  </r>
  <r>
    <s v="E35120"/>
    <s v="7310"/>
    <s v="E1833"/>
    <s v="00000"/>
    <s v="000000"/>
    <s v="Corporate Expenses"/>
    <s v="Legal / Prof Fees"/>
    <s v="Employment Relations"/>
    <s v="Default"/>
    <s v="Default"/>
    <n v="-17422.89"/>
    <d v="2019-05-01T00:00:00"/>
    <x v="1"/>
    <s v="Cost Management"/>
    <s v="Journal Import 74369019:"/>
    <s v="Cost Management A 15368011 74369019 2"/>
    <s v="01-MAY-2019 Receiving GBP"/>
    <d v="2019-04-30T00:00:00"/>
    <s v="SSCREPMAN,"/>
    <n v="1722"/>
    <s v="Beachcroft fees for updating HR policies."/>
    <x v="15"/>
    <n v="165052611"/>
    <d v="2018-09-04T00:00:00"/>
    <m/>
    <m/>
    <m/>
    <s v="BRISTOL 1"/>
    <m/>
    <m/>
    <m/>
    <m/>
    <x v="2"/>
    <x v="2"/>
    <x v="0"/>
  </r>
  <r>
    <s v="E35120"/>
    <s v="7310"/>
    <s v="E1833"/>
    <s v="00000"/>
    <s v="000000"/>
    <s v="Corporate Expenses"/>
    <s v="Legal / Prof Fees"/>
    <s v="Employment Relations"/>
    <s v="Default"/>
    <s v="Default"/>
    <n v="90"/>
    <d v="2019-05-01T00:00:00"/>
    <x v="1"/>
    <s v="Cost Management"/>
    <s v="Journal Import 75534076:"/>
    <s v="Cost Management A 15584521 75534076"/>
    <s v="31-MAY-2019 Receiving GBP"/>
    <d v="2019-05-31T00:00:00"/>
    <s v="SSCREPMAN,"/>
    <n v="1632"/>
    <s v="SP - Brachers for D. Bell services (Inv: 100205317 - SOU2762)"/>
    <x v="16"/>
    <n v="165067496"/>
    <d v="2018-02-09T00:00:00"/>
    <m/>
    <m/>
    <m/>
    <s v="MAIDSTONE"/>
    <m/>
    <m/>
    <m/>
    <m/>
    <x v="2"/>
    <x v="2"/>
    <x v="0"/>
  </r>
  <r>
    <s v="E35120"/>
    <s v="7310"/>
    <s v="E1833"/>
    <s v="00000"/>
    <s v="000000"/>
    <s v="Corporate Expenses"/>
    <s v="Legal / Prof Fees"/>
    <s v="Employment Relations"/>
    <s v="Default"/>
    <s v="Default"/>
    <n v="17422.89"/>
    <d v="2019-05-01T00:00:00"/>
    <x v="1"/>
    <s v="Cost Management"/>
    <s v="Journal Import 75534076:"/>
    <s v="Cost Management A 15584521 75534076"/>
    <s v="31-MAY-2019 Receiving GBP"/>
    <d v="2019-05-31T00:00:00"/>
    <s v="SSCREPMAN,"/>
    <n v="1633"/>
    <s v="Beachcroft fees for updating HR policies."/>
    <x v="15"/>
    <n v="165052611"/>
    <d v="2018-09-04T00:00:00"/>
    <m/>
    <m/>
    <m/>
    <s v="BRISTOL 1"/>
    <m/>
    <m/>
    <m/>
    <m/>
    <x v="2"/>
    <x v="2"/>
    <x v="0"/>
  </r>
  <r>
    <s v="E35930"/>
    <s v="7310"/>
    <s v="00000"/>
    <s v="00000"/>
    <s v="000000"/>
    <s v="Estates &amp; Facilities"/>
    <s v="Legal / Prof Fees"/>
    <s v="Default"/>
    <s v="Default"/>
    <s v="Default"/>
    <n v="-831"/>
    <d v="2019-05-01T00:00:00"/>
    <x v="1"/>
    <s v="Cost Management"/>
    <s v="Journal Import 74369019:"/>
    <s v="Cost Management A 15368011 74369019 2"/>
    <s v="01-MAY-2019 Receiving GBP"/>
    <d v="2019-04-30T00:00:00"/>
    <s v="SSCREPMAN,"/>
    <n v="1875"/>
    <s v="Coxheath - Professional &amp; Legal Fees - Invoice 426014"/>
    <x v="13"/>
    <n v="165077117"/>
    <d v="2019-04-26T00:00:00"/>
    <m/>
    <m/>
    <m/>
    <s v="LONDON-4"/>
    <m/>
    <m/>
    <m/>
    <m/>
    <x v="0"/>
    <x v="0"/>
    <x v="0"/>
  </r>
  <r>
    <s v="E35930"/>
    <s v="7310"/>
    <s v="00000"/>
    <s v="00000"/>
    <s v="000000"/>
    <s v="Estates &amp; Facilities"/>
    <s v="Legal / Prof Fees"/>
    <s v="Default"/>
    <s v="Default"/>
    <s v="Default"/>
    <n v="-147"/>
    <d v="2019-05-01T00:00:00"/>
    <x v="1"/>
    <s v="Cost Management"/>
    <s v="Journal Import 74369019:"/>
    <s v="Cost Management A 15368011 74369019 2"/>
    <s v="01-MAY-2019 Receiving GBP"/>
    <d v="2019-04-30T00:00:00"/>
    <s v="SSCREPMAN,"/>
    <n v="1876"/>
    <s v="East Grinstead ACRP Lease @ East Grinstead Fire Station"/>
    <x v="13"/>
    <n v="165063135"/>
    <d v="2018-09-27T00:00:00"/>
    <m/>
    <m/>
    <m/>
    <s v="LONDON-4"/>
    <m/>
    <m/>
    <m/>
    <m/>
    <x v="0"/>
    <x v="0"/>
    <x v="0"/>
  </r>
  <r>
    <s v="E35930"/>
    <s v="7310"/>
    <s v="00000"/>
    <s v="00000"/>
    <s v="000000"/>
    <s v="Estates &amp; Facilities"/>
    <s v="Legal / Prof Fees"/>
    <s v="Default"/>
    <s v="Default"/>
    <s v="Default"/>
    <n v="-18"/>
    <d v="2019-05-01T00:00:00"/>
    <x v="1"/>
    <s v="Cost Management"/>
    <s v="Journal Import 74369019:"/>
    <s v="Cost Management A 15368011 74369019 2"/>
    <s v="01-MAY-2019 Receiving GBP"/>
    <d v="2019-04-30T00:00:00"/>
    <s v="SSCREPMAN,"/>
    <n v="1877"/>
    <s v="Steve Laker professional services  over multiple sites financial year - Invoice 941"/>
    <x v="17"/>
    <n v="165069232"/>
    <d v="2018-08-03T00:00:00"/>
    <m/>
    <m/>
    <m/>
    <s v="REIGATE"/>
    <m/>
    <m/>
    <m/>
    <m/>
    <x v="0"/>
    <x v="0"/>
    <x v="0"/>
  </r>
  <r>
    <s v="E35930"/>
    <s v="7310"/>
    <s v="00000"/>
    <s v="00000"/>
    <s v="000000"/>
    <s v="Estates &amp; Facilities"/>
    <s v="Legal / Prof Fees"/>
    <s v="Default"/>
    <s v="Default"/>
    <s v="Default"/>
    <n v="18"/>
    <d v="2019-05-01T00:00:00"/>
    <x v="1"/>
    <s v="Cost Management"/>
    <s v="Journal Import 75534076:"/>
    <s v="Cost Management A 15584521 75534076"/>
    <s v="31-MAY-2019 Receiving GBP"/>
    <d v="2019-05-31T00:00:00"/>
    <s v="SSCREPMAN,"/>
    <n v="1806"/>
    <s v="Steve Laker professional services  over multiple sites financial year - Invoice 941"/>
    <x v="17"/>
    <n v="165069232"/>
    <d v="2018-08-03T00:00:00"/>
    <m/>
    <m/>
    <m/>
    <s v="REIGATE"/>
    <m/>
    <m/>
    <m/>
    <m/>
    <x v="0"/>
    <x v="0"/>
    <x v="0"/>
  </r>
  <r>
    <s v="E35930"/>
    <s v="7310"/>
    <s v="00000"/>
    <s v="F8235"/>
    <s v="000000"/>
    <s v="Estates &amp; Facilities"/>
    <s v="Legal / Prof Fees"/>
    <s v="Default"/>
    <s v="Bognor South ACRP"/>
    <s v="Default"/>
    <n v="-432.8"/>
    <d v="2019-05-01T00:00:00"/>
    <x v="1"/>
    <s v="Cost Management"/>
    <s v="Journal Import 74369019:"/>
    <s v="Cost Management A 15368011 74369019 2"/>
    <s v="01-MAY-2019 Receiving GBP"/>
    <d v="2019-04-30T00:00:00"/>
    <s v="SSCREPMAN,"/>
    <n v="2149"/>
    <s v="Bognor South ACRP - Lease Works for new ACRP at Bognor Fire Station"/>
    <x v="13"/>
    <n v="165064187"/>
    <d v="2018-09-27T00:00:00"/>
    <m/>
    <m/>
    <m/>
    <s v="LONDON-4"/>
    <m/>
    <m/>
    <m/>
    <m/>
    <x v="0"/>
    <x v="0"/>
    <x v="0"/>
  </r>
  <r>
    <s v="E35930"/>
    <s v="7310"/>
    <s v="00000"/>
    <s v="F8235"/>
    <s v="000000"/>
    <s v="Estates &amp; Facilities"/>
    <s v="Legal / Prof Fees"/>
    <s v="Default"/>
    <s v="Bognor South ACRP"/>
    <s v="Default"/>
    <n v="432.8"/>
    <d v="2019-05-01T00:00:00"/>
    <x v="1"/>
    <s v="Cost Management"/>
    <s v="Journal Import 75534076:"/>
    <s v="Cost Management A 15584521 75534076"/>
    <s v="31-MAY-2019 Receiving GBP"/>
    <d v="2019-05-31T00:00:00"/>
    <s v="SSCREPMAN,"/>
    <n v="2019"/>
    <s v="Bognor South ACRP - Lease Works for new ACRP at Bognor Fire Station"/>
    <x v="13"/>
    <n v="165064187"/>
    <d v="2018-09-27T00:00:00"/>
    <m/>
    <m/>
    <m/>
    <s v="LONDON-4"/>
    <m/>
    <m/>
    <m/>
    <m/>
    <x v="0"/>
    <x v="0"/>
    <x v="0"/>
  </r>
  <r>
    <s v="E35960"/>
    <s v="7310"/>
    <s v="00000"/>
    <s v="F8147"/>
    <s v="000000"/>
    <s v="Make Ready"/>
    <s v="Legal / Prof Fees"/>
    <s v="Default"/>
    <s v="Make Ready - Chichester"/>
    <s v="Default"/>
    <n v="112"/>
    <d v="2019-05-01T00:00:00"/>
    <x v="1"/>
    <s v="Cost Management"/>
    <s v="Journal Import 75534076:"/>
    <s v="Cost Management A 15584521 75534076"/>
    <s v="31-MAY-2019 Receiving GBP"/>
    <d v="2019-05-31T00:00:00"/>
    <s v="SSCREPMAN,"/>
    <n v="2021"/>
    <s v="Capsticks additional fees of 2,750, plus VAT and disbursements regarding: The potential claims against the landlord and SSE. (Soakaway and Electrical Cable) at the Tangmere MRC site as advised by email/ J Flower"/>
    <x v="13"/>
    <n v="165065876"/>
    <d v="2019-05-08T00:00:00"/>
    <m/>
    <m/>
    <m/>
    <s v="LONDON-4"/>
    <m/>
    <m/>
    <m/>
    <m/>
    <x v="7"/>
    <x v="4"/>
    <x v="0"/>
  </r>
  <r>
    <s v="E35930"/>
    <s v="7308"/>
    <s v="00000"/>
    <s v="00000"/>
    <s v="000000"/>
    <s v="Estates &amp; Facilities"/>
    <s v="Legal Fees"/>
    <s v="Default"/>
    <s v="Default"/>
    <s v="Default"/>
    <n v="-1"/>
    <d v="2019-06-01T00:00:00"/>
    <x v="1"/>
    <s v="Cost Management"/>
    <s v="Journal Import 75534076:"/>
    <s v="Cost Management A 15584521 75534076 2"/>
    <s v="01-JUN-2019 Receiving GBP"/>
    <d v="2019-05-31T00:00:00"/>
    <s v="SSCREPMAN,"/>
    <n v="1823"/>
    <s v="Orbital House /Ashford 111 fit out Licence for alterations @ 1,250 plus disbursements + VAT"/>
    <x v="13"/>
    <n v="165075309"/>
    <d v="2019-03-26T00:00:00"/>
    <m/>
    <m/>
    <m/>
    <s v="LONDON-4"/>
    <m/>
    <m/>
    <m/>
    <m/>
    <x v="0"/>
    <x v="0"/>
    <x v="0"/>
  </r>
  <r>
    <s v="E35930"/>
    <s v="7308"/>
    <s v="00000"/>
    <s v="00000"/>
    <s v="000000"/>
    <s v="Estates &amp; Facilities"/>
    <s v="Legal Fees"/>
    <s v="Default"/>
    <s v="Default"/>
    <s v="Default"/>
    <n v="-34.96"/>
    <d v="2019-06-01T00:00:00"/>
    <x v="1"/>
    <s v="Cost Management"/>
    <s v="Journal Import 75534076:"/>
    <s v="Cost Management A 15584521 75534076 2"/>
    <s v="01-JUN-2019 Receiving GBP"/>
    <d v="2019-05-31T00:00:00"/>
    <s v="SSCREPMAN,"/>
    <n v="1824"/>
    <s v="Banstead MRC - Restrictive Covenant Review &amp; Advice, Plus Disbursements - Invoice 418074 Top Up to PO 165075012"/>
    <x v="13"/>
    <n v="165075012"/>
    <d v="2019-01-29T00:00:00"/>
    <m/>
    <m/>
    <m/>
    <s v="LONDON-4"/>
    <m/>
    <m/>
    <m/>
    <m/>
    <x v="0"/>
    <x v="0"/>
    <x v="0"/>
  </r>
  <r>
    <s v="E35930"/>
    <s v="7308"/>
    <s v="00000"/>
    <s v="00000"/>
    <s v="000000"/>
    <s v="Estates &amp; Facilities"/>
    <s v="Legal Fees"/>
    <s v="Default"/>
    <s v="Default"/>
    <s v="Default"/>
    <n v="-37.200000000000003"/>
    <d v="2019-06-01T00:00:00"/>
    <x v="1"/>
    <s v="Cost Management"/>
    <s v="Journal Import 75534076:"/>
    <s v="Cost Management A 15584521 75534076 2"/>
    <s v="01-JUN-2019 Receiving GBP"/>
    <d v="2019-05-31T00:00:00"/>
    <s v="SSCREPMAN,"/>
    <n v="1825"/>
    <s v="Hythe ACRP Licence Renewal - Capsticks Invoice 410893 - 25/10/2018"/>
    <x v="13"/>
    <n v="165074834"/>
    <d v="2019-01-17T00:00:00"/>
    <m/>
    <m/>
    <m/>
    <s v="LONDON-4"/>
    <m/>
    <m/>
    <m/>
    <m/>
    <x v="0"/>
    <x v="0"/>
    <x v="0"/>
  </r>
  <r>
    <s v="E35930"/>
    <s v="7308"/>
    <s v="00000"/>
    <s v="00000"/>
    <s v="000000"/>
    <s v="Estates &amp; Facilities"/>
    <s v="Legal Fees"/>
    <s v="Default"/>
    <s v="Default"/>
    <s v="Default"/>
    <n v="37.200000000000003"/>
    <d v="2019-06-01T00:00:00"/>
    <x v="1"/>
    <s v="Cost Management"/>
    <s v="Journal Import 76509517:"/>
    <s v="Cost Management A 15787163 76509517"/>
    <s v="28-JUN-2019 Receiving GBP"/>
    <d v="2019-06-28T00:00:00"/>
    <s v="SSCREPMAN,"/>
    <n v="1821"/>
    <s v="Hythe ACRP Licence Renewal - Capsticks Invoice 410893 - 25/10/2018"/>
    <x v="13"/>
    <n v="165074834"/>
    <d v="2019-01-17T00:00:00"/>
    <m/>
    <m/>
    <m/>
    <s v="LONDON-4"/>
    <m/>
    <m/>
    <m/>
    <m/>
    <x v="0"/>
    <x v="0"/>
    <x v="0"/>
  </r>
  <r>
    <s v="E35930"/>
    <s v="7308"/>
    <s v="00000"/>
    <s v="00000"/>
    <s v="000000"/>
    <s v="Estates &amp; Facilities"/>
    <s v="Legal Fees"/>
    <s v="Default"/>
    <s v="Default"/>
    <s v="Default"/>
    <n v="439"/>
    <d v="2019-06-01T00:00:00"/>
    <x v="1"/>
    <s v="Cost Management"/>
    <s v="Journal Import 76509517:"/>
    <s v="Cost Management A 15787163 76509517"/>
    <s v="28-JUN-2019 Receiving GBP"/>
    <d v="2019-06-28T00:00:00"/>
    <s v="SSCREPMAN,"/>
    <n v="1822"/>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112"/>
    <d v="2019-06-01T00:00:00"/>
    <x v="1"/>
    <s v="Cost Management"/>
    <s v="Journal Import 76509517:"/>
    <s v="Cost Management A 15787163 76509517"/>
    <s v="28-JUN-2019 Receiving GBP"/>
    <d v="2019-06-28T00:00:00"/>
    <s v="SSCREPMAN,"/>
    <n v="1823"/>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45"/>
    <d v="2019-06-01T00:00:00"/>
    <x v="1"/>
    <s v="Cost Management"/>
    <s v="Journal Import 76509517:"/>
    <s v="Cost Management A 15787163 76509517"/>
    <s v="28-JUN-2019 Receiving GBP"/>
    <d v="2019-06-28T00:00:00"/>
    <s v="SSCREPMAN,"/>
    <n v="1824"/>
    <s v="Banstead MRC - Restrictive Covenant Review and Advice, Plus Disbursements - Invoice 428697"/>
    <x v="13"/>
    <n v="165077837"/>
    <d v="2019-06-03T00:00:00"/>
    <m/>
    <m/>
    <m/>
    <s v="LONDON-4"/>
    <m/>
    <m/>
    <m/>
    <m/>
    <x v="0"/>
    <x v="0"/>
    <x v="0"/>
  </r>
  <r>
    <s v="E35930"/>
    <s v="7308"/>
    <s v="00000"/>
    <s v="00000"/>
    <s v="000000"/>
    <s v="Estates &amp; Facilities"/>
    <s v="Legal Fees"/>
    <s v="Default"/>
    <s v="Default"/>
    <s v="Default"/>
    <n v="502"/>
    <d v="2019-06-01T00:00:00"/>
    <x v="1"/>
    <s v="Cost Management"/>
    <s v="Journal Import 76509517:"/>
    <s v="Cost Management A 15787163 76509517"/>
    <s v="28-JUN-2019 Receiving GBP"/>
    <d v="2019-06-28T00:00:00"/>
    <s v="SSCREPMAN,"/>
    <n v="1825"/>
    <s v="Secamb -Licence to occupy Rushmoor - Invoice 430681 (attached)"/>
    <x v="13"/>
    <n v="165078325"/>
    <d v="2019-06-25T00:00:00"/>
    <m/>
    <m/>
    <m/>
    <s v="LONDON-4"/>
    <m/>
    <m/>
    <m/>
    <m/>
    <x v="0"/>
    <x v="0"/>
    <x v="0"/>
  </r>
  <r>
    <s v="E35930"/>
    <s v="7308"/>
    <s v="00000"/>
    <s v="00000"/>
    <s v="000000"/>
    <s v="Estates &amp; Facilities"/>
    <s v="Legal Fees"/>
    <s v="Default"/>
    <s v="Default"/>
    <s v="Default"/>
    <n v="130"/>
    <d v="2019-06-01T00:00:00"/>
    <x v="1"/>
    <s v="Cost Management"/>
    <s v="Journal Import 76509517:"/>
    <s v="Cost Management A 15787163 76509517"/>
    <s v="28-JUN-2019 Receiving GBP"/>
    <d v="2019-06-28T00:00:00"/>
    <s v="SSCREPMAN,"/>
    <n v="1826"/>
    <s v="Worthing - Licence for alteractions at Yeoman Way - Invoice 428696"/>
    <x v="13"/>
    <n v="165077833"/>
    <d v="2019-06-03T00:00:00"/>
    <m/>
    <m/>
    <m/>
    <s v="LONDON-4"/>
    <m/>
    <m/>
    <m/>
    <m/>
    <x v="0"/>
    <x v="0"/>
    <x v="0"/>
  </r>
  <r>
    <s v="E35930"/>
    <s v="7308"/>
    <s v="00000"/>
    <s v="00000"/>
    <s v="000000"/>
    <s v="Estates &amp; Facilities"/>
    <s v="Legal Fees"/>
    <s v="Default"/>
    <s v="Default"/>
    <s v="Default"/>
    <n v="34.96"/>
    <d v="2019-06-01T00:00:00"/>
    <x v="1"/>
    <s v="Cost Management"/>
    <s v="Journal Import 76509517:"/>
    <s v="Cost Management A 15787163 76509517"/>
    <s v="28-JUN-2019 Receiving GBP"/>
    <d v="2019-06-28T00:00:00"/>
    <s v="SSCREPMAN,"/>
    <n v="1827"/>
    <s v="Banstead MRC - Restrictive Covenant Review &amp; Advice, Plus Disbursements - Invoice 418074 Top Up to PO 165075012"/>
    <x v="13"/>
    <n v="165075012"/>
    <d v="2019-01-29T00:00:00"/>
    <m/>
    <m/>
    <m/>
    <s v="LONDON-4"/>
    <m/>
    <m/>
    <m/>
    <m/>
    <x v="0"/>
    <x v="0"/>
    <x v="0"/>
  </r>
  <r>
    <s v="E35930"/>
    <s v="7308"/>
    <s v="00000"/>
    <s v="00000"/>
    <s v="000000"/>
    <s v="Estates &amp; Facilities"/>
    <s v="Legal Fees"/>
    <s v="Default"/>
    <s v="Default"/>
    <s v="Default"/>
    <n v="96"/>
    <d v="2019-06-01T00:00:00"/>
    <x v="1"/>
    <s v="Cost Management"/>
    <s v="Journal Import 76509517:"/>
    <s v="Cost Management A 15787163 76509517"/>
    <s v="28-JUN-2019 Receiving GBP"/>
    <d v="2019-06-28T00:00:00"/>
    <s v="SSCREPMAN,"/>
    <n v="1828"/>
    <s v="Secamb - General Estates Matters - Invoice 430675 (Invoice attached)"/>
    <x v="13"/>
    <n v="165078325"/>
    <d v="2019-06-25T00:00:00"/>
    <m/>
    <m/>
    <m/>
    <s v="LONDON-4"/>
    <m/>
    <m/>
    <m/>
    <m/>
    <x v="0"/>
    <x v="0"/>
    <x v="0"/>
  </r>
  <r>
    <s v="E35120"/>
    <s v="7310"/>
    <s v="00000"/>
    <s v="00000"/>
    <s v="000000"/>
    <s v="Corporate Expenses"/>
    <s v="Legal / Prof Fees"/>
    <s v="Default"/>
    <s v="Default"/>
    <s v="Default"/>
    <n v="-1050.28"/>
    <d v="2019-06-01T00:00:00"/>
    <x v="1"/>
    <s v="Cost Management"/>
    <s v="Journal Import 75534076:"/>
    <s v="Cost Management A 15584521 75534076 2"/>
    <s v="01-JUN-2019 Receiving GBP"/>
    <d v="2019-05-31T00:00:00"/>
    <s v="SSCREPMAN,"/>
    <n v="1102"/>
    <s v="SP - Agency costs for the transcription of Investigation interviews held by D. Brettle"/>
    <x v="14"/>
    <n v="165069775"/>
    <d v="2018-05-29T00:00:00"/>
    <m/>
    <m/>
    <m/>
    <s v="LONDON"/>
    <m/>
    <m/>
    <m/>
    <m/>
    <x v="2"/>
    <x v="2"/>
    <x v="0"/>
  </r>
  <r>
    <s v="E35120"/>
    <s v="7310"/>
    <s v="00000"/>
    <s v="00000"/>
    <s v="000000"/>
    <s v="Corporate Expenses"/>
    <s v="Legal / Prof Fees"/>
    <s v="Default"/>
    <s v="Default"/>
    <s v="Default"/>
    <n v="-63.32"/>
    <d v="2019-06-01T00:00:00"/>
    <x v="1"/>
    <s v="Cost Management"/>
    <s v="Journal Import 75534076:"/>
    <s v="Cost Management A 15584521 75534076 2"/>
    <s v="01-JUN-2019 Receiving GBP"/>
    <d v="2019-05-31T00:00:00"/>
    <s v="SSCREPMAN,"/>
    <n v="1103"/>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57717.04"/>
    <d v="2019-06-01T00:00:00"/>
    <x v="1"/>
    <s v="Cost Management"/>
    <s v="Journal Import 75534076:"/>
    <s v="Cost Management A 15584521 75534076 2"/>
    <s v="01-JUN-2019 Receiving GBP"/>
    <d v="2019-05-31T00:00:00"/>
    <s v="SSCREPMAN,"/>
    <n v="1104"/>
    <s v="SP - DAC Beachcroft Annual Retainer payment 1.10.18 -  31.12.18 (Inv: 10210480)"/>
    <x v="15"/>
    <n v="165076761"/>
    <d v="2019-04-11T00:00:00"/>
    <m/>
    <m/>
    <m/>
    <s v="BRISTOL 1"/>
    <m/>
    <m/>
    <m/>
    <m/>
    <x v="2"/>
    <x v="2"/>
    <x v="0"/>
  </r>
  <r>
    <s v="E35120"/>
    <s v="7310"/>
    <s v="00000"/>
    <s v="00000"/>
    <s v="000000"/>
    <s v="Corporate Expenses"/>
    <s v="Legal / Prof Fees"/>
    <s v="Default"/>
    <s v="Default"/>
    <s v="Default"/>
    <n v="63.32"/>
    <d v="2019-06-01T00:00:00"/>
    <x v="1"/>
    <s v="Cost Management"/>
    <s v="Journal Import 76509517:"/>
    <s v="Cost Management A 15787163 76509517"/>
    <s v="28-JUN-2019 Receiving GBP"/>
    <d v="2019-06-28T00:00:00"/>
    <s v="SSCREPMAN,"/>
    <n v="1098"/>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16.420000000000002"/>
    <d v="2019-06-01T00:00:00"/>
    <x v="1"/>
    <s v="Cost Management"/>
    <s v="Journal Import 76509517:"/>
    <s v="Cost Management A 15787163 76509517"/>
    <s v="28-JUN-2019 Receiving GBP"/>
    <d v="2019-06-28T00:00:00"/>
    <s v="SSCREPMAN,"/>
    <n v="1099"/>
    <s v="SP - DAC Beachcroft investigation invoices approved by Wayne Donaldson (Inv: 1387134 &amp; 1393495)"/>
    <x v="15"/>
    <n v="165078185"/>
    <d v="2019-06-20T00:00:00"/>
    <m/>
    <m/>
    <m/>
    <s v="BRISTOL 1"/>
    <m/>
    <m/>
    <m/>
    <m/>
    <x v="2"/>
    <x v="2"/>
    <x v="0"/>
  </r>
  <r>
    <s v="E35120"/>
    <s v="7310"/>
    <s v="00000"/>
    <s v="00000"/>
    <s v="000000"/>
    <s v="Corporate Expenses"/>
    <s v="Legal / Prof Fees"/>
    <s v="Default"/>
    <s v="Default"/>
    <s v="Default"/>
    <n v="1050.28"/>
    <d v="2019-06-01T00:00:00"/>
    <x v="1"/>
    <s v="Cost Management"/>
    <s v="Journal Import 76509517:"/>
    <s v="Cost Management A 15787163 76509517"/>
    <s v="28-JUN-2019 Receiving GBP"/>
    <d v="2019-06-28T00:00:00"/>
    <s v="SSCREPMAN,"/>
    <n v="1100"/>
    <s v="SP - Agency costs for the transcription of Investigation interviews held by D. Brettle"/>
    <x v="14"/>
    <n v="165069775"/>
    <d v="2018-05-29T00:00:00"/>
    <m/>
    <m/>
    <m/>
    <s v="LONDON"/>
    <m/>
    <m/>
    <m/>
    <m/>
    <x v="2"/>
    <x v="2"/>
    <x v="0"/>
  </r>
  <r>
    <s v="E35120"/>
    <s v="7310"/>
    <s v="00000"/>
    <s v="00000"/>
    <s v="000000"/>
    <s v="Corporate Expenses"/>
    <s v="Legal / Prof Fees"/>
    <s v="Default"/>
    <s v="Default"/>
    <s v="Default"/>
    <n v="57717.04"/>
    <d v="2019-06-01T00:00:00"/>
    <x v="1"/>
    <s v="Cost Management"/>
    <s v="Journal Import 76509517:"/>
    <s v="Cost Management A 15787163 76509517"/>
    <s v="28-JUN-2019 Receiving GBP"/>
    <d v="2019-06-28T00:00:00"/>
    <s v="SSCREPMAN,"/>
    <n v="1101"/>
    <s v="SP - DAC Beachcroft Annual Retainer payment 1.10.18 -  31.12.18 (Inv: 10210480)"/>
    <x v="15"/>
    <n v="165076761"/>
    <d v="2019-04-11T00:00:00"/>
    <m/>
    <m/>
    <m/>
    <s v="BRISTOL 1"/>
    <m/>
    <m/>
    <m/>
    <m/>
    <x v="2"/>
    <x v="2"/>
    <x v="0"/>
  </r>
  <r>
    <s v="E35120"/>
    <s v="7310"/>
    <s v="E1833"/>
    <s v="00000"/>
    <s v="000000"/>
    <s v="Corporate Expenses"/>
    <s v="Legal / Prof Fees"/>
    <s v="Employment Relations"/>
    <s v="Default"/>
    <s v="Default"/>
    <n v="-90"/>
    <d v="2019-06-01T00:00:00"/>
    <x v="1"/>
    <s v="Cost Management"/>
    <s v="Journal Import 75534076:"/>
    <s v="Cost Management A 15584521 75534076 2"/>
    <s v="01-JUN-2019 Receiving GBP"/>
    <d v="2019-05-31T00:00:00"/>
    <s v="SSCREPMAN,"/>
    <n v="1632"/>
    <s v="SP - Brachers for D. Bell services (Inv: 100205317 - SOU2762)"/>
    <x v="16"/>
    <n v="165067496"/>
    <d v="2018-02-09T00:00:00"/>
    <m/>
    <m/>
    <m/>
    <s v="MAIDSTONE"/>
    <m/>
    <m/>
    <m/>
    <m/>
    <x v="2"/>
    <x v="2"/>
    <x v="0"/>
  </r>
  <r>
    <s v="E35120"/>
    <s v="7310"/>
    <s v="E1833"/>
    <s v="00000"/>
    <s v="000000"/>
    <s v="Corporate Expenses"/>
    <s v="Legal / Prof Fees"/>
    <s v="Employment Relations"/>
    <s v="Default"/>
    <s v="Default"/>
    <n v="-17422.89"/>
    <d v="2019-06-01T00:00:00"/>
    <x v="1"/>
    <s v="Cost Management"/>
    <s v="Journal Import 75534076:"/>
    <s v="Cost Management A 15584521 75534076 2"/>
    <s v="01-JUN-2019 Receiving GBP"/>
    <d v="2019-05-31T00:00:00"/>
    <s v="SSCREPMAN,"/>
    <n v="1633"/>
    <s v="Beachcroft fees for updating HR policies."/>
    <x v="15"/>
    <n v="165052611"/>
    <d v="2018-09-04T00:00:00"/>
    <m/>
    <m/>
    <m/>
    <s v="BRISTOL 1"/>
    <m/>
    <m/>
    <m/>
    <m/>
    <x v="2"/>
    <x v="2"/>
    <x v="0"/>
  </r>
  <r>
    <s v="E35120"/>
    <s v="7310"/>
    <s v="E1833"/>
    <s v="00000"/>
    <s v="000000"/>
    <s v="Corporate Expenses"/>
    <s v="Legal / Prof Fees"/>
    <s v="Employment Relations"/>
    <s v="Default"/>
    <s v="Default"/>
    <n v="90"/>
    <d v="2019-06-01T00:00:00"/>
    <x v="1"/>
    <s v="Cost Management"/>
    <s v="Journal Import 76509517:"/>
    <s v="Cost Management A 15787163 76509517"/>
    <s v="28-JUN-2019 Receiving GBP"/>
    <d v="2019-06-28T00:00:00"/>
    <s v="SSCREPMAN,"/>
    <n v="1624"/>
    <s v="SP - Brachers for D. Bell services (Inv: 100205317 - SOU2762)"/>
    <x v="16"/>
    <n v="165067496"/>
    <d v="2018-02-09T00:00:00"/>
    <m/>
    <m/>
    <m/>
    <s v="MAIDSTONE"/>
    <m/>
    <m/>
    <m/>
    <m/>
    <x v="2"/>
    <x v="2"/>
    <x v="0"/>
  </r>
  <r>
    <s v="E35120"/>
    <s v="7310"/>
    <s v="E1833"/>
    <s v="00000"/>
    <s v="000000"/>
    <s v="Corporate Expenses"/>
    <s v="Legal / Prof Fees"/>
    <s v="Employment Relations"/>
    <s v="Default"/>
    <s v="Default"/>
    <n v="17422.89"/>
    <d v="2019-06-01T00:00:00"/>
    <x v="1"/>
    <s v="Cost Management"/>
    <s v="Journal Import 76509517:"/>
    <s v="Cost Management A 15787163 76509517"/>
    <s v="28-JUN-2019 Receiving GBP"/>
    <d v="2019-06-28T00:00:00"/>
    <s v="SSCREPMAN,"/>
    <n v="1625"/>
    <s v="Beachcroft fees for updating HR policies."/>
    <x v="15"/>
    <n v="165052611"/>
    <d v="2018-09-04T00:00:00"/>
    <m/>
    <m/>
    <m/>
    <s v="BRISTOL 1"/>
    <m/>
    <m/>
    <m/>
    <m/>
    <x v="2"/>
    <x v="2"/>
    <x v="0"/>
  </r>
  <r>
    <s v="E35930"/>
    <s v="7310"/>
    <s v="00000"/>
    <s v="00000"/>
    <s v="000000"/>
    <s v="Estates &amp; Facilities"/>
    <s v="Legal / Prof Fees"/>
    <s v="Default"/>
    <s v="Default"/>
    <s v="Default"/>
    <n v="-18"/>
    <d v="2019-06-01T00:00:00"/>
    <x v="1"/>
    <s v="Cost Management"/>
    <s v="Journal Import 75534076:"/>
    <s v="Cost Management A 15584521 75534076 2"/>
    <s v="01-JUN-2019 Receiving GBP"/>
    <d v="2019-05-31T00:00:00"/>
    <s v="SSCREPMAN,"/>
    <n v="1806"/>
    <s v="Steve Laker professional services  over multiple sites financial year - Invoice 941"/>
    <x v="17"/>
    <n v="165069232"/>
    <d v="2018-08-03T00:00:00"/>
    <m/>
    <m/>
    <m/>
    <s v="REIGATE"/>
    <m/>
    <m/>
    <m/>
    <m/>
    <x v="0"/>
    <x v="0"/>
    <x v="0"/>
  </r>
  <r>
    <s v="E35930"/>
    <s v="7310"/>
    <s v="00000"/>
    <s v="00000"/>
    <s v="000000"/>
    <s v="Estates &amp; Facilities"/>
    <s v="Legal / Prof Fees"/>
    <s v="Default"/>
    <s v="Default"/>
    <s v="Default"/>
    <n v="18"/>
    <d v="2019-06-01T00:00:00"/>
    <x v="1"/>
    <s v="Cost Management"/>
    <s v="Journal Import 76509517:"/>
    <s v="Cost Management A 15787163 76509517"/>
    <s v="28-JUN-2019 Receiving GBP"/>
    <d v="2019-06-28T00:00:00"/>
    <s v="SSCREPMAN,"/>
    <n v="1807"/>
    <s v="Steve Laker professional services  over multiple sites financial year - Invoice 941"/>
    <x v="17"/>
    <n v="165069232"/>
    <d v="2018-08-03T00:00:00"/>
    <m/>
    <m/>
    <m/>
    <s v="REIGATE"/>
    <m/>
    <m/>
    <m/>
    <m/>
    <x v="0"/>
    <x v="0"/>
    <x v="0"/>
  </r>
  <r>
    <s v="E35930"/>
    <s v="7310"/>
    <s v="00000"/>
    <s v="F8235"/>
    <s v="000000"/>
    <s v="Estates &amp; Facilities"/>
    <s v="Legal / Prof Fees"/>
    <s v="Default"/>
    <s v="Bognor South ACRP"/>
    <s v="Default"/>
    <n v="-432.8"/>
    <d v="2019-06-01T00:00:00"/>
    <x v="1"/>
    <s v="Cost Management"/>
    <s v="Journal Import 75534076:"/>
    <s v="Cost Management A 15584521 75534076 2"/>
    <s v="01-JUN-2019 Receiving GBP"/>
    <d v="2019-05-31T00:00:00"/>
    <s v="SSCREPMAN,"/>
    <n v="2019"/>
    <s v="Bognor South ACRP - Lease Works for new ACRP at Bognor Fire Station"/>
    <x v="13"/>
    <n v="165064187"/>
    <d v="2018-09-27T00:00:00"/>
    <m/>
    <m/>
    <m/>
    <s v="LONDON-4"/>
    <m/>
    <m/>
    <m/>
    <m/>
    <x v="0"/>
    <x v="0"/>
    <x v="0"/>
  </r>
  <r>
    <s v="E35941"/>
    <s v="7310"/>
    <s v="00000"/>
    <s v="F8316"/>
    <s v="000000"/>
    <s v="Estates - Fleet"/>
    <s v="Legal / Prof Fees"/>
    <s v="Default"/>
    <s v="Eastbourne Commissioning Centre"/>
    <s v="Default"/>
    <n v="43"/>
    <d v="2019-06-01T00:00:00"/>
    <x v="1"/>
    <s v="Cost Management"/>
    <s v="Journal Import 76509517:"/>
    <s v="Cost Management A 15787163 76509517"/>
    <s v="28-JUN-2019 Receiving GBP"/>
    <d v="2019-06-28T00:00:00"/>
    <s v="SSCREPMAN,"/>
    <n v="1927"/>
    <s v="Prepare the lease renewal for 14c Lister Road, Eastbourne - Additional Costs"/>
    <x v="13"/>
    <n v="165066262"/>
    <d v="2018-09-26T00:00:00"/>
    <m/>
    <m/>
    <m/>
    <s v="LONDON-4"/>
    <m/>
    <m/>
    <m/>
    <m/>
    <x v="8"/>
    <x v="0"/>
    <x v="0"/>
  </r>
  <r>
    <s v="E35960"/>
    <s v="7310"/>
    <s v="00000"/>
    <s v="F8147"/>
    <s v="000000"/>
    <s v="Make Ready"/>
    <s v="Legal / Prof Fees"/>
    <s v="Default"/>
    <s v="Make Ready - Chichester"/>
    <s v="Default"/>
    <n v="-112"/>
    <d v="2019-06-01T00:00:00"/>
    <x v="1"/>
    <s v="Cost Management"/>
    <s v="Journal Import 75534076:"/>
    <s v="Cost Management A 15584521 75534076 2"/>
    <s v="01-JUN-2019 Receiving GBP"/>
    <d v="2019-05-31T00:00:00"/>
    <s v="SSCREPMAN,"/>
    <n v="2021"/>
    <s v="Capsticks additional fees of 2,750, plus VAT and disbursements regarding: The potential claims against the landlord and SSE. (Soakaway and Electrical Cable) at the Tangmere MRC site as advised by email/ J Flower"/>
    <x v="13"/>
    <n v="165065876"/>
    <d v="2019-05-08T00:00:00"/>
    <m/>
    <m/>
    <m/>
    <s v="LONDON-4"/>
    <m/>
    <m/>
    <m/>
    <m/>
    <x v="7"/>
    <x v="4"/>
    <x v="0"/>
  </r>
  <r>
    <s v="E35930"/>
    <s v="7308"/>
    <s v="00000"/>
    <s v="00000"/>
    <s v="000000"/>
    <s v="Estates &amp; Facilities"/>
    <s v="Legal Fees"/>
    <s v="Default"/>
    <s v="Default"/>
    <s v="Default"/>
    <n v="-37.200000000000003"/>
    <d v="2019-07-01T00:00:00"/>
    <x v="1"/>
    <s v="Cost Management"/>
    <s v="Journal Import 76509517:"/>
    <s v="Cost Management A 15787163 76509517 2"/>
    <s v="01-JUL-2019 Receiving GBP"/>
    <d v="2019-06-28T00:00:00"/>
    <s v="SSCREPMAN,"/>
    <n v="1821"/>
    <s v="Hythe ACRP Licence Renewal - Capsticks Invoice 410893 - 25/10/2018"/>
    <x v="13"/>
    <n v="165074834"/>
    <d v="2019-01-17T00:00:00"/>
    <m/>
    <m/>
    <m/>
    <s v="LONDON-4"/>
    <m/>
    <m/>
    <m/>
    <m/>
    <x v="0"/>
    <x v="0"/>
    <x v="0"/>
  </r>
  <r>
    <s v="E35930"/>
    <s v="7308"/>
    <s v="00000"/>
    <s v="00000"/>
    <s v="000000"/>
    <s v="Estates &amp; Facilities"/>
    <s v="Legal Fees"/>
    <s v="Default"/>
    <s v="Default"/>
    <s v="Default"/>
    <n v="-439"/>
    <d v="2019-07-01T00:00:00"/>
    <x v="1"/>
    <s v="Cost Management"/>
    <s v="Journal Import 76509517:"/>
    <s v="Cost Management A 15787163 76509517 2"/>
    <s v="01-JUL-2019 Receiving GBP"/>
    <d v="2019-06-28T00:00:00"/>
    <s v="SSCREPMAN,"/>
    <n v="1822"/>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112"/>
    <d v="2019-07-01T00:00:00"/>
    <x v="1"/>
    <s v="Cost Management"/>
    <s v="Journal Import 76509517:"/>
    <s v="Cost Management A 15787163 76509517 2"/>
    <s v="01-JUL-2019 Receiving GBP"/>
    <d v="2019-06-28T00:00:00"/>
    <s v="SSCREPMAN,"/>
    <n v="1823"/>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45"/>
    <d v="2019-07-01T00:00:00"/>
    <x v="1"/>
    <s v="Cost Management"/>
    <s v="Journal Import 76509517:"/>
    <s v="Cost Management A 15787163 76509517 2"/>
    <s v="01-JUL-2019 Receiving GBP"/>
    <d v="2019-06-28T00:00:00"/>
    <s v="SSCREPMAN,"/>
    <n v="1824"/>
    <s v="Banstead MRC - Restrictive Covenant Review and Advice, Plus Disbursements - Invoice 428697"/>
    <x v="13"/>
    <n v="165077837"/>
    <d v="2019-06-03T00:00:00"/>
    <m/>
    <m/>
    <m/>
    <s v="LONDON-4"/>
    <m/>
    <m/>
    <m/>
    <m/>
    <x v="0"/>
    <x v="0"/>
    <x v="0"/>
  </r>
  <r>
    <s v="E35930"/>
    <s v="7308"/>
    <s v="00000"/>
    <s v="00000"/>
    <s v="000000"/>
    <s v="Estates &amp; Facilities"/>
    <s v="Legal Fees"/>
    <s v="Default"/>
    <s v="Default"/>
    <s v="Default"/>
    <n v="-502"/>
    <d v="2019-07-01T00:00:00"/>
    <x v="1"/>
    <s v="Cost Management"/>
    <s v="Journal Import 76509517:"/>
    <s v="Cost Management A 15787163 76509517 2"/>
    <s v="01-JUL-2019 Receiving GBP"/>
    <d v="2019-06-28T00:00:00"/>
    <s v="SSCREPMAN,"/>
    <n v="1825"/>
    <s v="Secamb -Licence to occupy Rushmoor - Invoice 430681 (attached)"/>
    <x v="13"/>
    <n v="165078325"/>
    <d v="2019-06-25T00:00:00"/>
    <m/>
    <m/>
    <m/>
    <s v="LONDON-4"/>
    <m/>
    <m/>
    <m/>
    <m/>
    <x v="0"/>
    <x v="0"/>
    <x v="0"/>
  </r>
  <r>
    <s v="E35930"/>
    <s v="7308"/>
    <s v="00000"/>
    <s v="00000"/>
    <s v="000000"/>
    <s v="Estates &amp; Facilities"/>
    <s v="Legal Fees"/>
    <s v="Default"/>
    <s v="Default"/>
    <s v="Default"/>
    <n v="-130"/>
    <d v="2019-07-01T00:00:00"/>
    <x v="1"/>
    <s v="Cost Management"/>
    <s v="Journal Import 76509517:"/>
    <s v="Cost Management A 15787163 76509517 2"/>
    <s v="01-JUL-2019 Receiving GBP"/>
    <d v="2019-06-28T00:00:00"/>
    <s v="SSCREPMAN,"/>
    <n v="1826"/>
    <s v="Worthing - Licence for alteractions at Yeoman Way - Invoice 428696"/>
    <x v="13"/>
    <n v="165077833"/>
    <d v="2019-06-03T00:00:00"/>
    <m/>
    <m/>
    <m/>
    <s v="LONDON-4"/>
    <m/>
    <m/>
    <m/>
    <m/>
    <x v="0"/>
    <x v="0"/>
    <x v="0"/>
  </r>
  <r>
    <s v="E35930"/>
    <s v="7308"/>
    <s v="00000"/>
    <s v="00000"/>
    <s v="000000"/>
    <s v="Estates &amp; Facilities"/>
    <s v="Legal Fees"/>
    <s v="Default"/>
    <s v="Default"/>
    <s v="Default"/>
    <n v="-34.96"/>
    <d v="2019-07-01T00:00:00"/>
    <x v="1"/>
    <s v="Cost Management"/>
    <s v="Journal Import 76509517:"/>
    <s v="Cost Management A 15787163 76509517 2"/>
    <s v="01-JUL-2019 Receiving GBP"/>
    <d v="2019-06-28T00:00:00"/>
    <s v="SSCREPMAN,"/>
    <n v="1827"/>
    <s v="Banstead MRC - Restrictive Covenant Review &amp; Advice, Plus Disbursements - Invoice 418074 Top Up to PO 165075012"/>
    <x v="13"/>
    <n v="165075012"/>
    <d v="2019-01-29T00:00:00"/>
    <m/>
    <m/>
    <m/>
    <s v="LONDON-4"/>
    <m/>
    <m/>
    <m/>
    <m/>
    <x v="0"/>
    <x v="0"/>
    <x v="0"/>
  </r>
  <r>
    <s v="E35930"/>
    <s v="7308"/>
    <s v="00000"/>
    <s v="00000"/>
    <s v="000000"/>
    <s v="Estates &amp; Facilities"/>
    <s v="Legal Fees"/>
    <s v="Default"/>
    <s v="Default"/>
    <s v="Default"/>
    <n v="-96"/>
    <d v="2019-07-01T00:00:00"/>
    <x v="1"/>
    <s v="Cost Management"/>
    <s v="Journal Import 76509517:"/>
    <s v="Cost Management A 15787163 76509517 2"/>
    <s v="01-JUL-2019 Receiving GBP"/>
    <d v="2019-06-28T00:00:00"/>
    <s v="SSCREPMAN,"/>
    <n v="1828"/>
    <s v="Secamb - General Estates Matters - Invoice 430675 (Invoice attached)"/>
    <x v="13"/>
    <n v="165078325"/>
    <d v="2019-06-25T00:00:00"/>
    <m/>
    <m/>
    <m/>
    <s v="LONDON-4"/>
    <m/>
    <m/>
    <m/>
    <m/>
    <x v="0"/>
    <x v="0"/>
    <x v="0"/>
  </r>
  <r>
    <s v="E35930"/>
    <s v="7308"/>
    <s v="00000"/>
    <s v="00000"/>
    <s v="000000"/>
    <s v="Estates &amp; Facilities"/>
    <s v="Legal Fees"/>
    <s v="Default"/>
    <s v="Default"/>
    <s v="Default"/>
    <n v="130"/>
    <d v="2019-07-01T00:00:00"/>
    <x v="1"/>
    <s v="Cost Management"/>
    <s v="Journal Import 77620373:"/>
    <s v="Cost Management A 16024388 77620373"/>
    <s v="31-JUL-2019 Receiving GBP"/>
    <d v="2019-07-31T00:00:00"/>
    <s v="SSCREPMAN,"/>
    <n v="1840"/>
    <s v="Worthing - Licence for alteractions at Yeoman Way - Invoice 428696"/>
    <x v="13"/>
    <n v="165077833"/>
    <d v="2019-06-03T00:00:00"/>
    <m/>
    <m/>
    <m/>
    <s v="LONDON-4"/>
    <m/>
    <m/>
    <m/>
    <m/>
    <x v="0"/>
    <x v="0"/>
    <x v="0"/>
  </r>
  <r>
    <s v="E35930"/>
    <s v="7308"/>
    <s v="00000"/>
    <s v="00000"/>
    <s v="000000"/>
    <s v="Estates &amp; Facilities"/>
    <s v="Legal Fees"/>
    <s v="Default"/>
    <s v="Default"/>
    <s v="Default"/>
    <n v="34.96"/>
    <d v="2019-07-01T00:00:00"/>
    <x v="1"/>
    <s v="Cost Management"/>
    <s v="Journal Import 77620373:"/>
    <s v="Cost Management A 16024388 77620373"/>
    <s v="31-JUL-2019 Receiving GBP"/>
    <d v="2019-07-31T00:00:00"/>
    <s v="SSCREPMAN,"/>
    <n v="1841"/>
    <s v="Banstead MRC - Restrictive Covenant Review &amp; Advice, Plus Disbursements - Invoice 418074 Top Up to PO 165075012"/>
    <x v="13"/>
    <n v="165075012"/>
    <d v="2019-01-29T00:00:00"/>
    <m/>
    <m/>
    <m/>
    <s v="LONDON-4"/>
    <m/>
    <m/>
    <m/>
    <m/>
    <x v="0"/>
    <x v="0"/>
    <x v="0"/>
  </r>
  <r>
    <s v="E35930"/>
    <s v="7308"/>
    <s v="00000"/>
    <s v="00000"/>
    <s v="000000"/>
    <s v="Estates &amp; Facilities"/>
    <s v="Legal Fees"/>
    <s v="Default"/>
    <s v="Default"/>
    <s v="Default"/>
    <n v="42"/>
    <d v="2019-07-01T00:00:00"/>
    <x v="1"/>
    <s v="Cost Management"/>
    <s v="Journal Import 77620373:"/>
    <s v="Cost Management A 16024388 77620373"/>
    <s v="31-JUL-2019 Receiving GBP"/>
    <d v="2019-07-31T00:00:00"/>
    <s v="SSCREPMAN,"/>
    <n v="1842"/>
    <s v="Seca Depot, Yeoman Way, Invoice 433310 - 15/07/2019"/>
    <x v="13"/>
    <n v="165078959"/>
    <d v="2019-07-31T00:00:00"/>
    <m/>
    <m/>
    <m/>
    <s v="LONDON-4"/>
    <m/>
    <m/>
    <m/>
    <m/>
    <x v="0"/>
    <x v="0"/>
    <x v="0"/>
  </r>
  <r>
    <s v="E35930"/>
    <s v="7308"/>
    <s v="00000"/>
    <s v="00000"/>
    <s v="000000"/>
    <s v="Estates &amp; Facilities"/>
    <s v="Legal Fees"/>
    <s v="Default"/>
    <s v="Default"/>
    <s v="Default"/>
    <n v="439"/>
    <d v="2019-07-01T00:00:00"/>
    <x v="1"/>
    <s v="Cost Management"/>
    <s v="Journal Import 77620373:"/>
    <s v="Cost Management A 16024388 77620373"/>
    <s v="31-JUL-2019 Receiving GBP"/>
    <d v="2019-07-31T00:00:00"/>
    <s v="SSCREPMAN,"/>
    <n v="1843"/>
    <s v=" Bexhill Ambulance Station Surrender  Invoices: 430677 - 16/6/19"/>
    <x v="13"/>
    <n v="165078941"/>
    <d v="2019-07-25T00:00:00"/>
    <m/>
    <m/>
    <m/>
    <s v="LONDON-4"/>
    <m/>
    <m/>
    <m/>
    <m/>
    <x v="0"/>
    <x v="0"/>
    <x v="0"/>
  </r>
  <r>
    <s v="E35930"/>
    <s v="7308"/>
    <s v="00000"/>
    <s v="00000"/>
    <s v="000000"/>
    <s v="Estates &amp; Facilities"/>
    <s v="Legal Fees"/>
    <s v="Default"/>
    <s v="Default"/>
    <s v="Default"/>
    <n v="297"/>
    <d v="2019-07-01T00:00:00"/>
    <x v="1"/>
    <s v="Cost Management"/>
    <s v="Journal Import 77620373:"/>
    <s v="Cost Management A 16024388 77620373"/>
    <s v="31-JUL-2019 Receiving GBP"/>
    <d v="2019-07-31T00:00:00"/>
    <s v="SSCREPMAN,"/>
    <n v="1844"/>
    <s v=" Bexhill Ambulance Station Surrender  Invoices: 433311 - 15/7/19"/>
    <x v="13"/>
    <n v="165078941"/>
    <d v="2019-07-25T00:00:00"/>
    <m/>
    <m/>
    <m/>
    <s v="LONDON-4"/>
    <m/>
    <m/>
    <m/>
    <m/>
    <x v="0"/>
    <x v="0"/>
    <x v="0"/>
  </r>
  <r>
    <s v="E35930"/>
    <s v="7308"/>
    <s v="00000"/>
    <s v="00000"/>
    <s v="000000"/>
    <s v="Estates &amp; Facilities"/>
    <s v="Legal Fees"/>
    <s v="Default"/>
    <s v="Default"/>
    <s v="Default"/>
    <n v="112"/>
    <d v="2019-07-01T00:00:00"/>
    <x v="1"/>
    <s v="Cost Management"/>
    <s v="Journal Import 77620373:"/>
    <s v="Cost Management A 16024388 77620373"/>
    <s v="31-JUL-2019 Receiving GBP"/>
    <d v="2019-07-31T00:00:00"/>
    <s v="SSCREPMAN,"/>
    <n v="1845"/>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131"/>
    <d v="2019-07-01T00:00:00"/>
    <x v="1"/>
    <s v="Cost Management"/>
    <s v="Journal Import 77620373:"/>
    <s v="Cost Management A 16024388 77620373"/>
    <s v="31-JUL-2019 Receiving GBP"/>
    <d v="2019-07-31T00:00:00"/>
    <s v="SSCREPMAN,"/>
    <n v="1846"/>
    <s v="Seca Depot, Yeoman Way, Invoice 415393 - 19/12/2018"/>
    <x v="13"/>
    <n v="165074889"/>
    <d v="2019-01-18T00:00:00"/>
    <m/>
    <m/>
    <m/>
    <s v="LONDON-4"/>
    <m/>
    <m/>
    <m/>
    <m/>
    <x v="0"/>
    <x v="0"/>
    <x v="0"/>
  </r>
  <r>
    <s v="E35930"/>
    <s v="7308"/>
    <s v="00000"/>
    <s v="00000"/>
    <s v="000000"/>
    <s v="Estates &amp; Facilities"/>
    <s v="Legal Fees"/>
    <s v="Default"/>
    <s v="Default"/>
    <s v="Default"/>
    <n v="45"/>
    <d v="2019-07-01T00:00:00"/>
    <x v="1"/>
    <s v="Cost Management"/>
    <s v="Journal Import 77620373:"/>
    <s v="Cost Management A 16024388 77620373"/>
    <s v="31-JUL-2019 Receiving GBP"/>
    <d v="2019-07-31T00:00:00"/>
    <s v="SSCREPMAN,"/>
    <n v="1847"/>
    <s v="Banstead MRC - Restrictive Covenant Review and Advice, Plus Disbursements - Invoice 428697"/>
    <x v="13"/>
    <n v="165077837"/>
    <d v="2019-06-03T00:00:00"/>
    <m/>
    <m/>
    <m/>
    <s v="LONDON-4"/>
    <m/>
    <m/>
    <m/>
    <m/>
    <x v="0"/>
    <x v="0"/>
    <x v="0"/>
  </r>
  <r>
    <s v="E35930"/>
    <s v="7308"/>
    <s v="00000"/>
    <s v="00000"/>
    <s v="000000"/>
    <s v="Estates &amp; Facilities"/>
    <s v="Legal Fees"/>
    <s v="Default"/>
    <s v="Default"/>
    <s v="Default"/>
    <n v="96"/>
    <d v="2019-07-01T00:00:00"/>
    <x v="1"/>
    <s v="Cost Management"/>
    <s v="Journal Import 77620373:"/>
    <s v="Cost Management A 16024388 77620373"/>
    <s v="31-JUL-2019 Receiving GBP"/>
    <d v="2019-07-31T00:00:00"/>
    <s v="SSCREPMAN,"/>
    <n v="1848"/>
    <s v="Secamb - General Estates Matters - Invoice 430675 (Invoice attached)"/>
    <x v="13"/>
    <n v="165078325"/>
    <d v="2019-06-25T00:00:00"/>
    <m/>
    <m/>
    <m/>
    <s v="LONDON-4"/>
    <m/>
    <m/>
    <m/>
    <m/>
    <x v="0"/>
    <x v="0"/>
    <x v="0"/>
  </r>
  <r>
    <s v="E35930"/>
    <s v="7308"/>
    <s v="00000"/>
    <s v="00000"/>
    <s v="000000"/>
    <s v="Estates &amp; Facilities"/>
    <s v="Legal Fees"/>
    <s v="Default"/>
    <s v="Default"/>
    <s v="Default"/>
    <n v="502"/>
    <d v="2019-07-01T00:00:00"/>
    <x v="1"/>
    <s v="Cost Management"/>
    <s v="Journal Import 77620373:"/>
    <s v="Cost Management A 16024388 77620373"/>
    <s v="31-JUL-2019 Receiving GBP"/>
    <d v="2019-07-31T00:00:00"/>
    <s v="SSCREPMAN,"/>
    <n v="1849"/>
    <s v="Legal and Professional Fees - Licence to Occupy At Rushmoor - Invoice 430681 (15/7/2019)"/>
    <x v="13"/>
    <n v="165078943"/>
    <d v="2019-07-25T00:00:00"/>
    <m/>
    <m/>
    <m/>
    <s v="LONDON-4"/>
    <m/>
    <m/>
    <m/>
    <m/>
    <x v="0"/>
    <x v="0"/>
    <x v="0"/>
  </r>
  <r>
    <s v="E35930"/>
    <s v="7308"/>
    <s v="00000"/>
    <s v="00000"/>
    <s v="000000"/>
    <s v="Estates &amp; Facilities"/>
    <s v="Legal Fees"/>
    <s v="Default"/>
    <s v="Default"/>
    <s v="Default"/>
    <n v="1399.88"/>
    <d v="2019-07-01T00:00:00"/>
    <x v="1"/>
    <s v="Cost Management"/>
    <s v="Journal Import 77620373:"/>
    <s v="Cost Management A 16024388 77620373"/>
    <s v="31-JUL-2019 Receiving GBP"/>
    <d v="2019-07-31T00:00:00"/>
    <s v="SSCREPMAN,"/>
    <n v="1850"/>
    <s v="Secamb - General Estates Matters - Unbilled Time - 6000"/>
    <x v="13"/>
    <n v="165078325"/>
    <d v="2019-07-31T00:00:00"/>
    <m/>
    <m/>
    <m/>
    <s v="LONDON-4"/>
    <m/>
    <m/>
    <m/>
    <m/>
    <x v="0"/>
    <x v="0"/>
    <x v="0"/>
  </r>
  <r>
    <s v="E35930"/>
    <s v="7308"/>
    <s v="00000"/>
    <s v="00000"/>
    <s v="000000"/>
    <s v="Estates &amp; Facilities"/>
    <s v="Legal Fees"/>
    <s v="Default"/>
    <s v="Default"/>
    <s v="Default"/>
    <n v="37.200000000000003"/>
    <d v="2019-07-01T00:00:00"/>
    <x v="1"/>
    <s v="Cost Management"/>
    <s v="Journal Import 77620373:"/>
    <s v="Cost Management A 16024388 77620373"/>
    <s v="31-JUL-2019 Receiving GBP"/>
    <d v="2019-07-31T00:00:00"/>
    <s v="SSCREPMAN,"/>
    <n v="1851"/>
    <s v="Hythe ACRP Licence Renewal - Capsticks Invoice 410893 - 25/10/2018"/>
    <x v="13"/>
    <n v="165074834"/>
    <d v="2019-01-17T00:00:00"/>
    <m/>
    <m/>
    <m/>
    <s v="LONDON-4"/>
    <m/>
    <m/>
    <m/>
    <m/>
    <x v="0"/>
    <x v="0"/>
    <x v="0"/>
  </r>
  <r>
    <s v="E35930"/>
    <s v="7308"/>
    <s v="00000"/>
    <s v="00000"/>
    <s v="000000"/>
    <s v="Estates &amp; Facilities"/>
    <s v="Legal Fees"/>
    <s v="Default"/>
    <s v="Default"/>
    <s v="Default"/>
    <n v="502"/>
    <d v="2019-07-01T00:00:00"/>
    <x v="1"/>
    <s v="Cost Management"/>
    <s v="Journal Import 77620373:"/>
    <s v="Cost Management A 16024388 77620373"/>
    <s v="31-JUL-2019 Receiving GBP"/>
    <d v="2019-07-31T00:00:00"/>
    <s v="SSCREPMAN,"/>
    <n v="1852"/>
    <s v="Secamb -Licence to occupy Rushmoor - Invoice 430681 (attached)"/>
    <x v="13"/>
    <n v="165078325"/>
    <d v="2019-06-25T00:00:00"/>
    <m/>
    <m/>
    <m/>
    <s v="LONDON-4"/>
    <m/>
    <m/>
    <m/>
    <m/>
    <x v="0"/>
    <x v="0"/>
    <x v="0"/>
  </r>
  <r>
    <s v="E35930"/>
    <s v="7308"/>
    <s v="00000"/>
    <s v="00000"/>
    <s v="000000"/>
    <s v="Estates &amp; Facilities"/>
    <s v="Legal Fees"/>
    <s v="Default"/>
    <s v="Default"/>
    <s v="Default"/>
    <n v="144"/>
    <d v="2019-07-01T00:00:00"/>
    <x v="1"/>
    <s v="Cost Management"/>
    <s v="Journal Import 77620373:"/>
    <s v="Cost Management A 16024388 77620373"/>
    <s v="31-JUL-2019 Receiving GBP"/>
    <d v="2019-07-31T00:00:00"/>
    <s v="SSCREPMAN,"/>
    <n v="1853"/>
    <s v="Legal and Professional Fees - Licence to Occupy At Rushmoor - Invoice 433316 (7/5/19)"/>
    <x v="13"/>
    <n v="165078943"/>
    <d v="2019-07-25T00:00:00"/>
    <m/>
    <m/>
    <m/>
    <s v="LONDON-4"/>
    <m/>
    <m/>
    <m/>
    <m/>
    <x v="0"/>
    <x v="0"/>
    <x v="0"/>
  </r>
  <r>
    <s v="E35930"/>
    <s v="7308"/>
    <s v="00000"/>
    <s v="00000"/>
    <s v="000000"/>
    <s v="Estates &amp; Facilities"/>
    <s v="Legal Fees"/>
    <s v="Default"/>
    <s v="Default"/>
    <s v="Default"/>
    <n v="439"/>
    <d v="2019-07-01T00:00:00"/>
    <x v="1"/>
    <s v="Cost Management"/>
    <s v="Journal Import 77620373:"/>
    <s v="Cost Management A 16024388 77620373"/>
    <s v="31-JUL-2019 Receiving GBP"/>
    <d v="2019-07-31T00:00:00"/>
    <s v="SSCREPMAN,"/>
    <n v="1854"/>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130"/>
    <d v="2019-07-01T00:00:00"/>
    <x v="1"/>
    <s v="Cost Management"/>
    <s v="Journal Import 77620373:"/>
    <s v="Cost Management A 16024388 77620373"/>
    <s v="31-JUL-2019 Receiving GBP"/>
    <d v="2019-07-31T00:00:00"/>
    <s v="SSCREPMAN,"/>
    <n v="1855"/>
    <s v="Seca Depot, Yeoman Way, Invoice 428696 - 17/05/2019"/>
    <x v="13"/>
    <n v="165078959"/>
    <d v="2019-07-31T00:00:00"/>
    <m/>
    <m/>
    <m/>
    <s v="LONDON-4"/>
    <m/>
    <m/>
    <m/>
    <m/>
    <x v="0"/>
    <x v="0"/>
    <x v="0"/>
  </r>
  <r>
    <s v="E35120"/>
    <s v="7310"/>
    <s v="00000"/>
    <s v="00000"/>
    <s v="000000"/>
    <s v="Corporate Expenses"/>
    <s v="Legal / Prof Fees"/>
    <s v="Default"/>
    <s v="Default"/>
    <s v="Default"/>
    <n v="-63.32"/>
    <d v="2019-07-01T00:00:00"/>
    <x v="1"/>
    <s v="Cost Management"/>
    <s v="Journal Import 76509517:"/>
    <s v="Cost Management A 15787163 76509517 2"/>
    <s v="01-JUL-2019 Receiving GBP"/>
    <d v="2019-06-28T00:00:00"/>
    <s v="SSCREPMAN,"/>
    <n v="1098"/>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16.420000000000002"/>
    <d v="2019-07-01T00:00:00"/>
    <x v="1"/>
    <s v="Cost Management"/>
    <s v="Journal Import 76509517:"/>
    <s v="Cost Management A 15787163 76509517 2"/>
    <s v="01-JUL-2019 Receiving GBP"/>
    <d v="2019-06-28T00:00:00"/>
    <s v="SSCREPMAN,"/>
    <n v="1099"/>
    <s v="SP - DAC Beachcroft investigation invoices approved by Wayne Donaldson (Inv: 1387134 &amp; 1393495)"/>
    <x v="15"/>
    <n v="165078185"/>
    <d v="2019-06-20T00:00:00"/>
    <m/>
    <m/>
    <m/>
    <s v="BRISTOL 1"/>
    <m/>
    <m/>
    <m/>
    <m/>
    <x v="2"/>
    <x v="2"/>
    <x v="0"/>
  </r>
  <r>
    <s v="E35120"/>
    <s v="7310"/>
    <s v="00000"/>
    <s v="00000"/>
    <s v="000000"/>
    <s v="Corporate Expenses"/>
    <s v="Legal / Prof Fees"/>
    <s v="Default"/>
    <s v="Default"/>
    <s v="Default"/>
    <n v="-1050.28"/>
    <d v="2019-07-01T00:00:00"/>
    <x v="1"/>
    <s v="Cost Management"/>
    <s v="Journal Import 76509517:"/>
    <s v="Cost Management A 15787163 76509517 2"/>
    <s v="01-JUL-2019 Receiving GBP"/>
    <d v="2019-06-28T00:00:00"/>
    <s v="SSCREPMAN,"/>
    <n v="1100"/>
    <s v="SP - Agency costs for the transcription of Investigation interviews held by D. Brettle"/>
    <x v="14"/>
    <n v="165069775"/>
    <d v="2018-05-29T00:00:00"/>
    <m/>
    <m/>
    <m/>
    <s v="LONDON"/>
    <m/>
    <m/>
    <m/>
    <m/>
    <x v="2"/>
    <x v="2"/>
    <x v="0"/>
  </r>
  <r>
    <s v="E35120"/>
    <s v="7310"/>
    <s v="00000"/>
    <s v="00000"/>
    <s v="000000"/>
    <s v="Corporate Expenses"/>
    <s v="Legal / Prof Fees"/>
    <s v="Default"/>
    <s v="Default"/>
    <s v="Default"/>
    <n v="-57717.04"/>
    <d v="2019-07-01T00:00:00"/>
    <x v="1"/>
    <s v="Cost Management"/>
    <s v="Journal Import 76509517:"/>
    <s v="Cost Management A 15787163 76509517 2"/>
    <s v="01-JUL-2019 Receiving GBP"/>
    <d v="2019-06-28T00:00:00"/>
    <s v="SSCREPMAN,"/>
    <n v="1101"/>
    <s v="SP - DAC Beachcroft Annual Retainer payment 1.10.18 -  31.12.18 (Inv: 10210480)"/>
    <x v="15"/>
    <n v="165076761"/>
    <d v="2019-04-11T00:00:00"/>
    <m/>
    <m/>
    <m/>
    <s v="BRISTOL 1"/>
    <m/>
    <m/>
    <m/>
    <m/>
    <x v="2"/>
    <x v="2"/>
    <x v="0"/>
  </r>
  <r>
    <s v="E35120"/>
    <s v="7310"/>
    <s v="00000"/>
    <s v="00000"/>
    <s v="000000"/>
    <s v="Corporate Expenses"/>
    <s v="Legal / Prof Fees"/>
    <s v="Default"/>
    <s v="Default"/>
    <s v="Default"/>
    <n v="63.32"/>
    <d v="2019-07-01T00:00:00"/>
    <x v="1"/>
    <s v="Cost Management"/>
    <s v="Journal Import 77620373:"/>
    <s v="Cost Management A 16024388 77620373"/>
    <s v="31-JUL-2019 Receiving GBP"/>
    <d v="2019-07-31T00:00:00"/>
    <s v="SSCREPMAN,"/>
    <n v="1127"/>
    <s v="Brighton MRC - legals for Sale Contract, Transer, Licence to Carry Out Works, Title Investigations"/>
    <x v="13"/>
    <n v="165026831"/>
    <d v="2017-05-02T00:00:00"/>
    <m/>
    <s v="DS10.07.12 HAZEL WILKS"/>
    <m/>
    <s v="LONDON-4"/>
    <m/>
    <m/>
    <m/>
    <m/>
    <x v="2"/>
    <x v="2"/>
    <x v="0"/>
  </r>
  <r>
    <s v="E35120"/>
    <s v="7310"/>
    <s v="E1833"/>
    <s v="00000"/>
    <s v="000000"/>
    <s v="Corporate Expenses"/>
    <s v="Legal / Prof Fees"/>
    <s v="Employment Relations"/>
    <s v="Default"/>
    <s v="Default"/>
    <n v="-90"/>
    <d v="2019-07-01T00:00:00"/>
    <x v="1"/>
    <s v="Cost Management"/>
    <s v="Journal Import 76509517:"/>
    <s v="Cost Management A 15787163 76509517 2"/>
    <s v="01-JUL-2019 Receiving GBP"/>
    <d v="2019-06-28T00:00:00"/>
    <s v="SSCREPMAN,"/>
    <n v="1624"/>
    <s v="SP - Brachers for D. Bell services (Inv: 100205317 - SOU2762)"/>
    <x v="16"/>
    <n v="165067496"/>
    <d v="2018-02-09T00:00:00"/>
    <m/>
    <m/>
    <m/>
    <s v="MAIDSTONE"/>
    <m/>
    <m/>
    <m/>
    <m/>
    <x v="2"/>
    <x v="2"/>
    <x v="0"/>
  </r>
  <r>
    <s v="E35120"/>
    <s v="7310"/>
    <s v="E1833"/>
    <s v="00000"/>
    <s v="000000"/>
    <s v="Corporate Expenses"/>
    <s v="Legal / Prof Fees"/>
    <s v="Employment Relations"/>
    <s v="Default"/>
    <s v="Default"/>
    <n v="-17422.89"/>
    <d v="2019-07-01T00:00:00"/>
    <x v="1"/>
    <s v="Cost Management"/>
    <s v="Journal Import 76509517:"/>
    <s v="Cost Management A 15787163 76509517 2"/>
    <s v="01-JUL-2019 Receiving GBP"/>
    <d v="2019-06-28T00:00:00"/>
    <s v="SSCREPMAN,"/>
    <n v="1625"/>
    <s v="Beachcroft fees for updating HR policies."/>
    <x v="15"/>
    <n v="165052611"/>
    <d v="2018-09-04T00:00:00"/>
    <m/>
    <m/>
    <m/>
    <s v="BRISTOL 1"/>
    <m/>
    <m/>
    <m/>
    <m/>
    <x v="2"/>
    <x v="2"/>
    <x v="0"/>
  </r>
  <r>
    <s v="E35120"/>
    <s v="7310"/>
    <s v="E1833"/>
    <s v="00000"/>
    <s v="000000"/>
    <s v="Corporate Expenses"/>
    <s v="Legal / Prof Fees"/>
    <s v="Employment Relations"/>
    <s v="Default"/>
    <s v="Default"/>
    <n v="32.89"/>
    <d v="2019-07-01T00:00:00"/>
    <x v="1"/>
    <s v="Cost Management"/>
    <s v="Journal Import 77620373:"/>
    <s v="Cost Management A 16024388 77620373"/>
    <s v="31-JUL-2019 Receiving GBP"/>
    <d v="2019-07-31T00:00:00"/>
    <s v="SSCREPMAN,"/>
    <n v="1652"/>
    <s v="Beachcroft fees for updating HR policies."/>
    <x v="15"/>
    <n v="165052611"/>
    <d v="2018-09-04T00:00:00"/>
    <m/>
    <m/>
    <m/>
    <s v="BRISTOL 1"/>
    <m/>
    <m/>
    <m/>
    <m/>
    <x v="2"/>
    <x v="2"/>
    <x v="0"/>
  </r>
  <r>
    <s v="E35930"/>
    <s v="7310"/>
    <s v="00000"/>
    <s v="00000"/>
    <s v="000000"/>
    <s v="Estates &amp; Facilities"/>
    <s v="Legal / Prof Fees"/>
    <s v="Default"/>
    <s v="Default"/>
    <s v="Default"/>
    <n v="-18"/>
    <d v="2019-07-01T00:00:00"/>
    <x v="1"/>
    <s v="Cost Management"/>
    <s v="Journal Import 76509517:"/>
    <s v="Cost Management A 15787163 76509517 2"/>
    <s v="01-JUL-2019 Receiving GBP"/>
    <d v="2019-06-28T00:00:00"/>
    <s v="SSCREPMAN,"/>
    <n v="1807"/>
    <s v="Steve Laker professional services  over multiple sites financial year - Invoice 941"/>
    <x v="17"/>
    <n v="165069232"/>
    <d v="2018-08-03T00:00:00"/>
    <m/>
    <m/>
    <m/>
    <s v="REIGATE"/>
    <m/>
    <m/>
    <m/>
    <m/>
    <x v="0"/>
    <x v="0"/>
    <x v="0"/>
  </r>
  <r>
    <s v="E35930"/>
    <s v="7310"/>
    <s v="00000"/>
    <s v="00000"/>
    <s v="000000"/>
    <s v="Estates &amp; Facilities"/>
    <s v="Legal / Prof Fees"/>
    <s v="Default"/>
    <s v="Default"/>
    <s v="Default"/>
    <n v="18"/>
    <d v="2019-07-01T00:00:00"/>
    <x v="1"/>
    <s v="Cost Management"/>
    <s v="Journal Import 77620373:"/>
    <s v="Cost Management A 16024388 77620373"/>
    <s v="31-JUL-2019 Receiving GBP"/>
    <d v="2019-07-31T00:00:00"/>
    <s v="SSCREPMAN,"/>
    <n v="1828"/>
    <s v="Steve Laker professional services  over multiple sites financial year - Invoice 941"/>
    <x v="17"/>
    <n v="165069232"/>
    <d v="2018-08-03T00:00:00"/>
    <m/>
    <m/>
    <m/>
    <s v="REIGATE"/>
    <m/>
    <m/>
    <m/>
    <m/>
    <x v="0"/>
    <x v="0"/>
    <x v="0"/>
  </r>
  <r>
    <s v="E35930"/>
    <s v="7310"/>
    <s v="00000"/>
    <s v="F8235"/>
    <s v="000000"/>
    <s v="Estates &amp; Facilities"/>
    <s v="Legal / Prof Fees"/>
    <s v="Default"/>
    <s v="Bognor South ACRP"/>
    <s v="Default"/>
    <n v="432.8"/>
    <d v="2019-07-01T00:00:00"/>
    <x v="1"/>
    <s v="Cost Management"/>
    <s v="Journal Import 77620373:"/>
    <s v="Cost Management A 16024388 77620373"/>
    <s v="31-JUL-2019 Receiving GBP"/>
    <d v="2019-07-31T00:00:00"/>
    <s v="SSCREPMAN,"/>
    <n v="2062"/>
    <s v="Bognor South ACRP - Lease Works for new ACRP at Bognor Fire Station"/>
    <x v="13"/>
    <n v="165064187"/>
    <d v="2018-09-27T00:00:00"/>
    <m/>
    <m/>
    <m/>
    <s v="LONDON-4"/>
    <m/>
    <m/>
    <m/>
    <m/>
    <x v="0"/>
    <x v="0"/>
    <x v="0"/>
  </r>
  <r>
    <s v="E35932"/>
    <s v="7310"/>
    <s v="00000"/>
    <s v="00000"/>
    <s v="000000"/>
    <s v="Response Posts"/>
    <s v="Legal / Prof Fees"/>
    <s v="Default"/>
    <s v="Default"/>
    <s v="Default"/>
    <n v="22.58"/>
    <d v="2019-07-01T00:00:00"/>
    <x v="1"/>
    <s v="Cost Management"/>
    <s v="Journal Import 77620373:"/>
    <s v="Cost Management A 16024388 77620373"/>
    <s v="31-JUL-2019 Receiving GBP"/>
    <d v="2019-07-31T00:00:00"/>
    <s v="SSCREPMAN,"/>
    <n v="1624"/>
    <s v="Legal costs for the 12 month Extension of existing Reigate ACRP lease"/>
    <x v="13"/>
    <n v="165074866"/>
    <d v="2019-07-31T00:00:00"/>
    <m/>
    <m/>
    <m/>
    <s v="LONDON-4"/>
    <m/>
    <m/>
    <m/>
    <m/>
    <x v="6"/>
    <x v="4"/>
    <x v="0"/>
  </r>
  <r>
    <s v="E35941"/>
    <s v="7310"/>
    <s v="00000"/>
    <s v="F8316"/>
    <s v="000000"/>
    <s v="Estates - Fleet"/>
    <s v="Legal / Prof Fees"/>
    <s v="Default"/>
    <s v="Eastbourne Commissioning Centre"/>
    <s v="Default"/>
    <n v="-43"/>
    <d v="2019-07-01T00:00:00"/>
    <x v="1"/>
    <s v="Cost Management"/>
    <s v="Journal Import 76509517:"/>
    <s v="Cost Management A 15787163 76509517 2"/>
    <s v="01-JUL-2019 Receiving GBP"/>
    <d v="2019-06-28T00:00:00"/>
    <s v="SSCREPMAN,"/>
    <n v="1927"/>
    <s v="Prepare the lease renewal for 14c Lister Road, Eastbourne - Additional Costs"/>
    <x v="13"/>
    <n v="165066262"/>
    <d v="2018-09-26T00:00:00"/>
    <m/>
    <m/>
    <m/>
    <s v="LONDON-4"/>
    <m/>
    <m/>
    <m/>
    <m/>
    <x v="8"/>
    <x v="0"/>
    <x v="0"/>
  </r>
  <r>
    <s v="E35930"/>
    <s v="7308"/>
    <s v="00000"/>
    <s v="00000"/>
    <s v="000000"/>
    <s v="Estates &amp; Facilities"/>
    <s v="Legal Fees"/>
    <s v="Default"/>
    <s v="Default"/>
    <s v="Default"/>
    <n v="-130"/>
    <d v="2019-08-01T00:00:00"/>
    <x v="1"/>
    <s v="Cost Management"/>
    <s v="Journal Import 77620373:"/>
    <s v="Cost Management A 16024388 77620373 2"/>
    <s v="01-AUG-2019 Receiving GBP"/>
    <d v="2019-07-31T00:00:00"/>
    <s v="SSCREPMAN,"/>
    <n v="1840"/>
    <s v="Worthing - Licence for alteractions at Yeoman Way - Invoice 428696"/>
    <x v="13"/>
    <n v="165077833"/>
    <d v="2019-06-03T00:00:00"/>
    <m/>
    <m/>
    <m/>
    <s v="LONDON-4"/>
    <m/>
    <m/>
    <m/>
    <m/>
    <x v="0"/>
    <x v="0"/>
    <x v="0"/>
  </r>
  <r>
    <s v="E35930"/>
    <s v="7308"/>
    <s v="00000"/>
    <s v="00000"/>
    <s v="000000"/>
    <s v="Estates &amp; Facilities"/>
    <s v="Legal Fees"/>
    <s v="Default"/>
    <s v="Default"/>
    <s v="Default"/>
    <n v="-34.96"/>
    <d v="2019-08-01T00:00:00"/>
    <x v="1"/>
    <s v="Cost Management"/>
    <s v="Journal Import 77620373:"/>
    <s v="Cost Management A 16024388 77620373 2"/>
    <s v="01-AUG-2019 Receiving GBP"/>
    <d v="2019-07-31T00:00:00"/>
    <s v="SSCREPMAN,"/>
    <n v="1841"/>
    <s v="Banstead MRC - Restrictive Covenant Review &amp; Advice, Plus Disbursements - Invoice 418074 Top Up to PO 165075012"/>
    <x v="13"/>
    <n v="165075012"/>
    <d v="2019-01-29T00:00:00"/>
    <m/>
    <m/>
    <m/>
    <s v="LONDON-4"/>
    <m/>
    <m/>
    <m/>
    <m/>
    <x v="0"/>
    <x v="0"/>
    <x v="0"/>
  </r>
  <r>
    <s v="E35930"/>
    <s v="7308"/>
    <s v="00000"/>
    <s v="00000"/>
    <s v="000000"/>
    <s v="Estates &amp; Facilities"/>
    <s v="Legal Fees"/>
    <s v="Default"/>
    <s v="Default"/>
    <s v="Default"/>
    <n v="-42"/>
    <d v="2019-08-01T00:00:00"/>
    <x v="1"/>
    <s v="Cost Management"/>
    <s v="Journal Import 77620373:"/>
    <s v="Cost Management A 16024388 77620373 2"/>
    <s v="01-AUG-2019 Receiving GBP"/>
    <d v="2019-07-31T00:00:00"/>
    <s v="SSCREPMAN,"/>
    <n v="1842"/>
    <s v="Seca Depot, Yeoman Way, Invoice 433310 - 15/07/2019"/>
    <x v="13"/>
    <n v="165078959"/>
    <d v="2019-07-31T00:00:00"/>
    <m/>
    <m/>
    <m/>
    <s v="LONDON-4"/>
    <m/>
    <m/>
    <m/>
    <m/>
    <x v="0"/>
    <x v="0"/>
    <x v="0"/>
  </r>
  <r>
    <s v="E35930"/>
    <s v="7308"/>
    <s v="00000"/>
    <s v="00000"/>
    <s v="000000"/>
    <s v="Estates &amp; Facilities"/>
    <s v="Legal Fees"/>
    <s v="Default"/>
    <s v="Default"/>
    <s v="Default"/>
    <n v="-439"/>
    <d v="2019-08-01T00:00:00"/>
    <x v="1"/>
    <s v="Cost Management"/>
    <s v="Journal Import 77620373:"/>
    <s v="Cost Management A 16024388 77620373 2"/>
    <s v="01-AUG-2019 Receiving GBP"/>
    <d v="2019-07-31T00:00:00"/>
    <s v="SSCREPMAN,"/>
    <n v="1843"/>
    <s v=" Bexhill Ambulance Station Surrender  Invoices: 430677 - 16/6/19"/>
    <x v="13"/>
    <n v="165078941"/>
    <d v="2019-07-25T00:00:00"/>
    <m/>
    <m/>
    <m/>
    <s v="LONDON-4"/>
    <m/>
    <m/>
    <m/>
    <m/>
    <x v="0"/>
    <x v="0"/>
    <x v="0"/>
  </r>
  <r>
    <s v="E35930"/>
    <s v="7308"/>
    <s v="00000"/>
    <s v="00000"/>
    <s v="000000"/>
    <s v="Estates &amp; Facilities"/>
    <s v="Legal Fees"/>
    <s v="Default"/>
    <s v="Default"/>
    <s v="Default"/>
    <n v="-297"/>
    <d v="2019-08-01T00:00:00"/>
    <x v="1"/>
    <s v="Cost Management"/>
    <s v="Journal Import 77620373:"/>
    <s v="Cost Management A 16024388 77620373 2"/>
    <s v="01-AUG-2019 Receiving GBP"/>
    <d v="2019-07-31T00:00:00"/>
    <s v="SSCREPMAN,"/>
    <n v="1844"/>
    <s v=" Bexhill Ambulance Station Surrender  Invoices: 433311 - 15/7/19"/>
    <x v="13"/>
    <n v="165078941"/>
    <d v="2019-07-25T00:00:00"/>
    <m/>
    <m/>
    <m/>
    <s v="LONDON-4"/>
    <m/>
    <m/>
    <m/>
    <m/>
    <x v="0"/>
    <x v="0"/>
    <x v="0"/>
  </r>
  <r>
    <s v="E35930"/>
    <s v="7308"/>
    <s v="00000"/>
    <s v="00000"/>
    <s v="000000"/>
    <s v="Estates &amp; Facilities"/>
    <s v="Legal Fees"/>
    <s v="Default"/>
    <s v="Default"/>
    <s v="Default"/>
    <n v="-112"/>
    <d v="2019-08-01T00:00:00"/>
    <x v="1"/>
    <s v="Cost Management"/>
    <s v="Journal Import 77620373:"/>
    <s v="Cost Management A 16024388 77620373 2"/>
    <s v="01-AUG-2019 Receiving GBP"/>
    <d v="2019-07-31T00:00:00"/>
    <s v="SSCREPMAN,"/>
    <n v="1845"/>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131"/>
    <d v="2019-08-01T00:00:00"/>
    <x v="1"/>
    <s v="Cost Management"/>
    <s v="Journal Import 77620373:"/>
    <s v="Cost Management A 16024388 77620373 2"/>
    <s v="01-AUG-2019 Receiving GBP"/>
    <d v="2019-07-31T00:00:00"/>
    <s v="SSCREPMAN,"/>
    <n v="1846"/>
    <s v="Seca Depot, Yeoman Way, Invoice 415393 - 19/12/2018"/>
    <x v="13"/>
    <n v="165074889"/>
    <d v="2019-01-18T00:00:00"/>
    <m/>
    <m/>
    <m/>
    <s v="LONDON-4"/>
    <m/>
    <m/>
    <m/>
    <m/>
    <x v="0"/>
    <x v="0"/>
    <x v="0"/>
  </r>
  <r>
    <s v="E35930"/>
    <s v="7308"/>
    <s v="00000"/>
    <s v="00000"/>
    <s v="000000"/>
    <s v="Estates &amp; Facilities"/>
    <s v="Legal Fees"/>
    <s v="Default"/>
    <s v="Default"/>
    <s v="Default"/>
    <n v="-45"/>
    <d v="2019-08-01T00:00:00"/>
    <x v="1"/>
    <s v="Cost Management"/>
    <s v="Journal Import 77620373:"/>
    <s v="Cost Management A 16024388 77620373 2"/>
    <s v="01-AUG-2019 Receiving GBP"/>
    <d v="2019-07-31T00:00:00"/>
    <s v="SSCREPMAN,"/>
    <n v="1847"/>
    <s v="Banstead MRC - Restrictive Covenant Review and Advice, Plus Disbursements - Invoice 428697"/>
    <x v="13"/>
    <n v="165077837"/>
    <d v="2019-06-03T00:00:00"/>
    <m/>
    <m/>
    <m/>
    <s v="LONDON-4"/>
    <m/>
    <m/>
    <m/>
    <m/>
    <x v="0"/>
    <x v="0"/>
    <x v="0"/>
  </r>
  <r>
    <s v="E35930"/>
    <s v="7308"/>
    <s v="00000"/>
    <s v="00000"/>
    <s v="000000"/>
    <s v="Estates &amp; Facilities"/>
    <s v="Legal Fees"/>
    <s v="Default"/>
    <s v="Default"/>
    <s v="Default"/>
    <n v="-96"/>
    <d v="2019-08-01T00:00:00"/>
    <x v="1"/>
    <s v="Cost Management"/>
    <s v="Journal Import 77620373:"/>
    <s v="Cost Management A 16024388 77620373 2"/>
    <s v="01-AUG-2019 Receiving GBP"/>
    <d v="2019-07-31T00:00:00"/>
    <s v="SSCREPMAN,"/>
    <n v="1848"/>
    <s v="Secamb - General Estates Matters - Invoice 430675 (Invoice attached)"/>
    <x v="13"/>
    <n v="165078325"/>
    <d v="2019-06-25T00:00:00"/>
    <m/>
    <m/>
    <m/>
    <s v="LONDON-4"/>
    <m/>
    <m/>
    <m/>
    <m/>
    <x v="0"/>
    <x v="0"/>
    <x v="0"/>
  </r>
  <r>
    <s v="E35930"/>
    <s v="7308"/>
    <s v="00000"/>
    <s v="00000"/>
    <s v="000000"/>
    <s v="Estates &amp; Facilities"/>
    <s v="Legal Fees"/>
    <s v="Default"/>
    <s v="Default"/>
    <s v="Default"/>
    <n v="-502"/>
    <d v="2019-08-01T00:00:00"/>
    <x v="1"/>
    <s v="Cost Management"/>
    <s v="Journal Import 77620373:"/>
    <s v="Cost Management A 16024388 77620373 2"/>
    <s v="01-AUG-2019 Receiving GBP"/>
    <d v="2019-07-31T00:00:00"/>
    <s v="SSCREPMAN,"/>
    <n v="1849"/>
    <s v="Legal and Professional Fees - Licence to Occupy At Rushmoor - Invoice 430681 (15/7/2019)"/>
    <x v="13"/>
    <n v="165078943"/>
    <d v="2019-07-25T00:00:00"/>
    <m/>
    <m/>
    <m/>
    <s v="LONDON-4"/>
    <m/>
    <m/>
    <m/>
    <m/>
    <x v="0"/>
    <x v="0"/>
    <x v="0"/>
  </r>
  <r>
    <s v="E35930"/>
    <s v="7308"/>
    <s v="00000"/>
    <s v="00000"/>
    <s v="000000"/>
    <s v="Estates &amp; Facilities"/>
    <s v="Legal Fees"/>
    <s v="Default"/>
    <s v="Default"/>
    <s v="Default"/>
    <n v="-1399.88"/>
    <d v="2019-08-01T00:00:00"/>
    <x v="1"/>
    <s v="Cost Management"/>
    <s v="Journal Import 77620373:"/>
    <s v="Cost Management A 16024388 77620373 2"/>
    <s v="01-AUG-2019 Receiving GBP"/>
    <d v="2019-07-31T00:00:00"/>
    <s v="SSCREPMAN,"/>
    <n v="1850"/>
    <s v="Secamb - General Estates Matters - Unbilled Time - 6000"/>
    <x v="13"/>
    <n v="165078325"/>
    <d v="2019-07-31T00:00:00"/>
    <m/>
    <m/>
    <m/>
    <s v="LONDON-4"/>
    <m/>
    <m/>
    <m/>
    <m/>
    <x v="0"/>
    <x v="0"/>
    <x v="0"/>
  </r>
  <r>
    <s v="E35930"/>
    <s v="7308"/>
    <s v="00000"/>
    <s v="00000"/>
    <s v="000000"/>
    <s v="Estates &amp; Facilities"/>
    <s v="Legal Fees"/>
    <s v="Default"/>
    <s v="Default"/>
    <s v="Default"/>
    <n v="-37.200000000000003"/>
    <d v="2019-08-01T00:00:00"/>
    <x v="1"/>
    <s v="Cost Management"/>
    <s v="Journal Import 77620373:"/>
    <s v="Cost Management A 16024388 77620373 2"/>
    <s v="01-AUG-2019 Receiving GBP"/>
    <d v="2019-07-31T00:00:00"/>
    <s v="SSCREPMAN,"/>
    <n v="1851"/>
    <s v="Hythe ACRP Licence Renewal - Capsticks Invoice 410893 - 25/10/2018"/>
    <x v="13"/>
    <n v="165074834"/>
    <d v="2019-01-17T00:00:00"/>
    <m/>
    <m/>
    <m/>
    <s v="LONDON-4"/>
    <m/>
    <m/>
    <m/>
    <m/>
    <x v="0"/>
    <x v="0"/>
    <x v="0"/>
  </r>
  <r>
    <s v="E35930"/>
    <s v="7308"/>
    <s v="00000"/>
    <s v="00000"/>
    <s v="000000"/>
    <s v="Estates &amp; Facilities"/>
    <s v="Legal Fees"/>
    <s v="Default"/>
    <s v="Default"/>
    <s v="Default"/>
    <n v="-502"/>
    <d v="2019-08-01T00:00:00"/>
    <x v="1"/>
    <s v="Cost Management"/>
    <s v="Journal Import 77620373:"/>
    <s v="Cost Management A 16024388 77620373 2"/>
    <s v="01-AUG-2019 Receiving GBP"/>
    <d v="2019-07-31T00:00:00"/>
    <s v="SSCREPMAN,"/>
    <n v="1852"/>
    <s v="Secamb -Licence to occupy Rushmoor - Invoice 430681 (attached)"/>
    <x v="13"/>
    <n v="165078325"/>
    <d v="2019-06-25T00:00:00"/>
    <m/>
    <m/>
    <m/>
    <s v="LONDON-4"/>
    <m/>
    <m/>
    <m/>
    <m/>
    <x v="0"/>
    <x v="0"/>
    <x v="0"/>
  </r>
  <r>
    <s v="E35930"/>
    <s v="7308"/>
    <s v="00000"/>
    <s v="00000"/>
    <s v="000000"/>
    <s v="Estates &amp; Facilities"/>
    <s v="Legal Fees"/>
    <s v="Default"/>
    <s v="Default"/>
    <s v="Default"/>
    <n v="-144"/>
    <d v="2019-08-01T00:00:00"/>
    <x v="1"/>
    <s v="Cost Management"/>
    <s v="Journal Import 77620373:"/>
    <s v="Cost Management A 16024388 77620373 2"/>
    <s v="01-AUG-2019 Receiving GBP"/>
    <d v="2019-07-31T00:00:00"/>
    <s v="SSCREPMAN,"/>
    <n v="1853"/>
    <s v="Legal and Professional Fees - Licence to Occupy At Rushmoor - Invoice 433316 (7/5/19)"/>
    <x v="13"/>
    <n v="165078943"/>
    <d v="2019-07-25T00:00:00"/>
    <m/>
    <m/>
    <m/>
    <s v="LONDON-4"/>
    <m/>
    <m/>
    <m/>
    <m/>
    <x v="0"/>
    <x v="0"/>
    <x v="0"/>
  </r>
  <r>
    <s v="E35930"/>
    <s v="7308"/>
    <s v="00000"/>
    <s v="00000"/>
    <s v="000000"/>
    <s v="Estates &amp; Facilities"/>
    <s v="Legal Fees"/>
    <s v="Default"/>
    <s v="Default"/>
    <s v="Default"/>
    <n v="-439"/>
    <d v="2019-08-01T00:00:00"/>
    <x v="1"/>
    <s v="Cost Management"/>
    <s v="Journal Import 77620373:"/>
    <s v="Cost Management A 16024388 77620373 2"/>
    <s v="01-AUG-2019 Receiving GBP"/>
    <d v="2019-07-31T00:00:00"/>
    <s v="SSCREPMAN,"/>
    <n v="1854"/>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130"/>
    <d v="2019-08-01T00:00:00"/>
    <x v="1"/>
    <s v="Cost Management"/>
    <s v="Journal Import 77620373:"/>
    <s v="Cost Management A 16024388 77620373 2"/>
    <s v="01-AUG-2019 Receiving GBP"/>
    <d v="2019-07-31T00:00:00"/>
    <s v="SSCREPMAN,"/>
    <n v="1855"/>
    <s v="Seca Depot, Yeoman Way, Invoice 428696 - 17/05/2019"/>
    <x v="13"/>
    <n v="165078959"/>
    <d v="2019-07-31T00:00:00"/>
    <m/>
    <m/>
    <m/>
    <s v="LONDON-4"/>
    <m/>
    <m/>
    <m/>
    <m/>
    <x v="0"/>
    <x v="0"/>
    <x v="0"/>
  </r>
  <r>
    <s v="E35930"/>
    <s v="7308"/>
    <s v="00000"/>
    <s v="00000"/>
    <s v="000000"/>
    <s v="Estates &amp; Facilities"/>
    <s v="Legal Fees"/>
    <s v="Default"/>
    <s v="Default"/>
    <s v="Default"/>
    <n v="34.96"/>
    <d v="2019-08-01T00:00:00"/>
    <x v="1"/>
    <s v="Cost Management"/>
    <s v="Journal Import 78640179:"/>
    <s v="Cost Management A 16250184 78640179"/>
    <s v="30-AUG-2019 Receiving GBP"/>
    <d v="2019-08-30T00:00:00"/>
    <s v="SSCREPMAN,"/>
    <n v="1930"/>
    <s v="Banstead MRC - Restrictive Covenant Review &amp; Advice, Plus Disbursements - Invoice 418074 Top Up to PO 165075012"/>
    <x v="13"/>
    <n v="165075012"/>
    <d v="2019-01-29T00:00:00"/>
    <m/>
    <m/>
    <m/>
    <s v="LONDON-4"/>
    <m/>
    <m/>
    <m/>
    <m/>
    <x v="0"/>
    <x v="0"/>
    <x v="0"/>
  </r>
  <r>
    <s v="E35930"/>
    <s v="7308"/>
    <s v="00000"/>
    <s v="00000"/>
    <s v="000000"/>
    <s v="Estates &amp; Facilities"/>
    <s v="Legal Fees"/>
    <s v="Default"/>
    <s v="Default"/>
    <s v="Default"/>
    <n v="1"/>
    <d v="2019-08-01T00:00:00"/>
    <x v="1"/>
    <s v="Cost Management"/>
    <s v="Journal Import 78640179:"/>
    <s v="Cost Management A 16250184 78640179"/>
    <s v="30-AUG-2019 Receiving GBP"/>
    <d v="2019-08-30T00:00:00"/>
    <s v="SSCREPMAN,"/>
    <n v="1931"/>
    <s v="Orbital House /Ashford 111 fit out Licence for alterations @ 1,250 plus disbursements + VAT"/>
    <x v="13"/>
    <n v="165075309"/>
    <d v="2019-03-26T00:00:00"/>
    <m/>
    <m/>
    <m/>
    <s v="LONDON-4"/>
    <m/>
    <m/>
    <m/>
    <m/>
    <x v="0"/>
    <x v="0"/>
    <x v="0"/>
  </r>
  <r>
    <s v="E35930"/>
    <s v="7308"/>
    <s v="00000"/>
    <s v="00000"/>
    <s v="000000"/>
    <s v="Estates &amp; Facilities"/>
    <s v="Legal Fees"/>
    <s v="Default"/>
    <s v="Default"/>
    <s v="Default"/>
    <n v="45"/>
    <d v="2019-08-01T00:00:00"/>
    <x v="1"/>
    <s v="Cost Management"/>
    <s v="Journal Import 78640179:"/>
    <s v="Cost Management A 16250184 78640179"/>
    <s v="30-AUG-2019 Receiving GBP"/>
    <d v="2019-08-30T00:00:00"/>
    <s v="SSCREPMAN,"/>
    <n v="1932"/>
    <s v="Banstead MRC - Restrictive Covenant Review and Advice, Plus Disbursements - Invoice 428697"/>
    <x v="13"/>
    <n v="165077837"/>
    <d v="2019-06-03T00:00:00"/>
    <m/>
    <m/>
    <m/>
    <s v="LONDON-4"/>
    <m/>
    <m/>
    <m/>
    <m/>
    <x v="0"/>
    <x v="0"/>
    <x v="0"/>
  </r>
  <r>
    <s v="E35930"/>
    <s v="7308"/>
    <s v="00000"/>
    <s v="00000"/>
    <s v="000000"/>
    <s v="Estates &amp; Facilities"/>
    <s v="Legal Fees"/>
    <s v="Default"/>
    <s v="Default"/>
    <s v="Default"/>
    <n v="439"/>
    <d v="2019-08-01T00:00:00"/>
    <x v="1"/>
    <s v="Cost Management"/>
    <s v="Journal Import 78640179:"/>
    <s v="Cost Management A 16250184 78640179"/>
    <s v="30-AUG-2019 Receiving GBP"/>
    <d v="2019-08-30T00:00:00"/>
    <s v="SSCREPMAN,"/>
    <n v="1933"/>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335.88"/>
    <d v="2019-08-01T00:00:00"/>
    <x v="1"/>
    <s v="Cost Management"/>
    <s v="Journal Import 78640179:"/>
    <s v="Cost Management A 16250184 78640179"/>
    <s v="30-AUG-2019 Receiving GBP"/>
    <d v="2019-08-30T00:00:00"/>
    <s v="SSCREPMAN,"/>
    <n v="1934"/>
    <s v="Secamb - General Estates Matters - Unbilled Time - 6000"/>
    <x v="13"/>
    <n v="165078325"/>
    <d v="2019-07-31T00:00:00"/>
    <m/>
    <m/>
    <m/>
    <s v="LONDON-4"/>
    <m/>
    <m/>
    <m/>
    <m/>
    <x v="0"/>
    <x v="0"/>
    <x v="0"/>
  </r>
  <r>
    <s v="E35930"/>
    <s v="7308"/>
    <s v="00000"/>
    <s v="00000"/>
    <s v="000000"/>
    <s v="Estates &amp; Facilities"/>
    <s v="Legal Fees"/>
    <s v="Default"/>
    <s v="Default"/>
    <s v="Default"/>
    <n v="112"/>
    <d v="2019-08-01T00:00:00"/>
    <x v="1"/>
    <s v="Cost Management"/>
    <s v="Journal Import 78640179:"/>
    <s v="Cost Management A 16250184 78640179"/>
    <s v="30-AUG-2019 Receiving GBP"/>
    <d v="2019-08-30T00:00:00"/>
    <s v="SSCREPMAN,"/>
    <n v="1935"/>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130"/>
    <d v="2019-08-01T00:00:00"/>
    <x v="1"/>
    <s v="Cost Management"/>
    <s v="Journal Import 78640179:"/>
    <s v="Cost Management A 16250184 78640179"/>
    <s v="30-AUG-2019 Receiving GBP"/>
    <d v="2019-08-30T00:00:00"/>
    <s v="SSCREPMAN,"/>
    <n v="1936"/>
    <s v="Worthing - Licence for alteractions at Yeoman Way - Invoice 428696"/>
    <x v="13"/>
    <n v="165077833"/>
    <d v="2019-06-03T00:00:00"/>
    <m/>
    <m/>
    <m/>
    <s v="LONDON-4"/>
    <m/>
    <m/>
    <m/>
    <m/>
    <x v="0"/>
    <x v="0"/>
    <x v="0"/>
  </r>
  <r>
    <s v="E35930"/>
    <s v="7308"/>
    <s v="00000"/>
    <s v="00000"/>
    <s v="000000"/>
    <s v="Estates &amp; Facilities"/>
    <s v="Legal Fees"/>
    <s v="Default"/>
    <s v="Default"/>
    <s v="Default"/>
    <n v="96"/>
    <d v="2019-08-01T00:00:00"/>
    <x v="1"/>
    <s v="Cost Management"/>
    <s v="Journal Import 78640179:"/>
    <s v="Cost Management A 16250184 78640179"/>
    <s v="30-AUG-2019 Receiving GBP"/>
    <d v="2019-08-30T00:00:00"/>
    <s v="SSCREPMAN,"/>
    <n v="1937"/>
    <s v="Secamb - General Estates Matters - Invoice 430675 (Invoice attached)"/>
    <x v="13"/>
    <n v="165078325"/>
    <d v="2019-06-25T00:00:00"/>
    <m/>
    <m/>
    <m/>
    <s v="LONDON-4"/>
    <m/>
    <m/>
    <m/>
    <m/>
    <x v="0"/>
    <x v="0"/>
    <x v="0"/>
  </r>
  <r>
    <s v="E35930"/>
    <s v="7308"/>
    <s v="00000"/>
    <s v="00000"/>
    <s v="000000"/>
    <s v="Estates &amp; Facilities"/>
    <s v="Legal Fees"/>
    <s v="Default"/>
    <s v="Default"/>
    <s v="Default"/>
    <n v="37.200000000000003"/>
    <d v="2019-08-01T00:00:00"/>
    <x v="1"/>
    <s v="Cost Management"/>
    <s v="Journal Import 78640179:"/>
    <s v="Cost Management A 16250184 78640179"/>
    <s v="30-AUG-2019 Receiving GBP"/>
    <d v="2019-08-30T00:00:00"/>
    <s v="SSCREPMAN,"/>
    <n v="1938"/>
    <s v="Hythe ACRP Licence Renewal - Capsticks Invoice 410893 - 25/10/2018"/>
    <x v="13"/>
    <n v="165074834"/>
    <d v="2019-01-17T00:00:00"/>
    <m/>
    <m/>
    <m/>
    <s v="LONDON-4"/>
    <m/>
    <m/>
    <m/>
    <m/>
    <x v="0"/>
    <x v="0"/>
    <x v="0"/>
  </r>
  <r>
    <s v="E35930"/>
    <s v="7308"/>
    <s v="00000"/>
    <s v="00000"/>
    <s v="000000"/>
    <s v="Estates &amp; Facilities"/>
    <s v="Legal Fees"/>
    <s v="Default"/>
    <s v="Default"/>
    <s v="Default"/>
    <n v="502"/>
    <d v="2019-08-01T00:00:00"/>
    <x v="1"/>
    <s v="Cost Management"/>
    <s v="Journal Import 78640179:"/>
    <s v="Cost Management A 16250184 78640179"/>
    <s v="30-AUG-2019 Receiving GBP"/>
    <d v="2019-08-30T00:00:00"/>
    <s v="SSCREPMAN,"/>
    <n v="1939"/>
    <s v="Legal and Professional Fees - Licence to Occupy At Rushmoor - Invoice 430681 (15/7/2019)"/>
    <x v="13"/>
    <n v="165078943"/>
    <d v="2019-07-25T00:00:00"/>
    <m/>
    <m/>
    <m/>
    <s v="LONDON-4"/>
    <m/>
    <m/>
    <m/>
    <m/>
    <x v="0"/>
    <x v="0"/>
    <x v="0"/>
  </r>
  <r>
    <s v="E35120"/>
    <s v="7310"/>
    <s v="00000"/>
    <s v="00000"/>
    <s v="000000"/>
    <s v="Corporate Expenses"/>
    <s v="Legal / Prof Fees"/>
    <s v="Default"/>
    <s v="Default"/>
    <s v="Default"/>
    <n v="-63.32"/>
    <d v="2019-08-01T00:00:00"/>
    <x v="1"/>
    <s v="Cost Management"/>
    <s v="Journal Import 77620373:"/>
    <s v="Cost Management A 16024388 77620373 2"/>
    <s v="01-AUG-2019 Receiving GBP"/>
    <d v="2019-07-31T00:00:00"/>
    <s v="SSCREPMAN,"/>
    <n v="1127"/>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63.32"/>
    <d v="2019-08-01T00:00:00"/>
    <x v="1"/>
    <s v="Cost Management"/>
    <s v="Journal Import 78640179:"/>
    <s v="Cost Management A 16250184 78640179"/>
    <s v="30-AUG-2019 Receiving GBP"/>
    <d v="2019-08-30T00:00:00"/>
    <s v="SSCREPMAN,"/>
    <n v="1182"/>
    <s v="Brighton MRC - legals for Sale Contract, Transer, Licence to Carry Out Works, Title Investigations"/>
    <x v="13"/>
    <n v="165026831"/>
    <d v="2017-05-02T00:00:00"/>
    <m/>
    <s v="DS10.07.12 HAZEL WILKS"/>
    <m/>
    <s v="LONDON-4"/>
    <m/>
    <m/>
    <m/>
    <m/>
    <x v="2"/>
    <x v="2"/>
    <x v="0"/>
  </r>
  <r>
    <s v="E35120"/>
    <s v="7310"/>
    <s v="E1833"/>
    <s v="00000"/>
    <s v="000000"/>
    <s v="Corporate Expenses"/>
    <s v="Legal / Prof Fees"/>
    <s v="Employment Relations"/>
    <s v="Default"/>
    <s v="Default"/>
    <n v="-32.89"/>
    <d v="2019-08-01T00:00:00"/>
    <x v="1"/>
    <s v="Cost Management"/>
    <s v="Journal Import 77620373:"/>
    <s v="Cost Management A 16024388 77620373 2"/>
    <s v="01-AUG-2019 Receiving GBP"/>
    <d v="2019-07-31T00:00:00"/>
    <s v="SSCREPMAN,"/>
    <n v="1652"/>
    <s v="Beachcroft fees for updating HR policies."/>
    <x v="15"/>
    <n v="165052611"/>
    <d v="2018-09-04T00:00:00"/>
    <m/>
    <m/>
    <m/>
    <s v="BRISTOL 1"/>
    <m/>
    <m/>
    <m/>
    <m/>
    <x v="2"/>
    <x v="2"/>
    <x v="0"/>
  </r>
  <r>
    <s v="E35120"/>
    <s v="7310"/>
    <s v="E1833"/>
    <s v="00000"/>
    <s v="000000"/>
    <s v="Corporate Expenses"/>
    <s v="Legal / Prof Fees"/>
    <s v="Employment Relations"/>
    <s v="Default"/>
    <s v="Default"/>
    <n v="32.89"/>
    <d v="2019-08-01T00:00:00"/>
    <x v="1"/>
    <s v="Cost Management"/>
    <s v="Journal Import 78640179:"/>
    <s v="Cost Management A 16250184 78640179"/>
    <s v="30-AUG-2019 Receiving GBP"/>
    <d v="2019-08-30T00:00:00"/>
    <s v="SSCREPMAN,"/>
    <n v="1715"/>
    <s v="Beachcroft fees for updating HR policies."/>
    <x v="15"/>
    <n v="165052611"/>
    <d v="2018-09-04T00:00:00"/>
    <m/>
    <m/>
    <m/>
    <s v="BRISTOL 1"/>
    <m/>
    <m/>
    <m/>
    <m/>
    <x v="2"/>
    <x v="2"/>
    <x v="0"/>
  </r>
  <r>
    <s v="E35930"/>
    <s v="7310"/>
    <s v="00000"/>
    <s v="00000"/>
    <s v="000000"/>
    <s v="Estates &amp; Facilities"/>
    <s v="Legal / Prof Fees"/>
    <s v="Default"/>
    <s v="Default"/>
    <s v="Default"/>
    <n v="-18"/>
    <d v="2019-08-01T00:00:00"/>
    <x v="1"/>
    <s v="Cost Management"/>
    <s v="Journal Import 77620373:"/>
    <s v="Cost Management A 16024388 77620373 2"/>
    <s v="01-AUG-2019 Receiving GBP"/>
    <d v="2019-07-31T00:00:00"/>
    <s v="SSCREPMAN,"/>
    <n v="1828"/>
    <s v="Steve Laker professional services  over multiple sites financial year - Invoice 941"/>
    <x v="17"/>
    <n v="165069232"/>
    <d v="2018-08-03T00:00:00"/>
    <m/>
    <m/>
    <m/>
    <s v="REIGATE"/>
    <m/>
    <m/>
    <m/>
    <m/>
    <x v="0"/>
    <x v="0"/>
    <x v="0"/>
  </r>
  <r>
    <s v="E35930"/>
    <s v="7310"/>
    <s v="00000"/>
    <s v="00000"/>
    <s v="000000"/>
    <s v="Estates &amp; Facilities"/>
    <s v="Legal / Prof Fees"/>
    <s v="Default"/>
    <s v="Default"/>
    <s v="Default"/>
    <n v="143.80000000000001"/>
    <d v="2019-08-01T00:00:00"/>
    <x v="1"/>
    <s v="Cost Management"/>
    <s v="Journal Import 78640179:"/>
    <s v="Cost Management A 16250184 78640179"/>
    <s v="30-AUG-2019 Receiving GBP"/>
    <d v="2019-08-30T00:00:00"/>
    <s v="SSCREPMAN,"/>
    <n v="1913"/>
    <s v="PO raised to reconcile remaining fees invoiced against PO No: 165042377.  Please match this to PO: 165042377."/>
    <x v="13"/>
    <n v="165042377"/>
    <d v="2017-10-30T00:00:00"/>
    <m/>
    <m/>
    <m/>
    <s v="LONDON-4"/>
    <m/>
    <m/>
    <m/>
    <m/>
    <x v="0"/>
    <x v="0"/>
    <x v="0"/>
  </r>
  <r>
    <s v="E35930"/>
    <s v="7310"/>
    <s v="00000"/>
    <s v="00000"/>
    <s v="000000"/>
    <s v="Estates &amp; Facilities"/>
    <s v="Legal / Prof Fees"/>
    <s v="Default"/>
    <s v="Default"/>
    <s v="Default"/>
    <n v="18"/>
    <d v="2019-08-01T00:00:00"/>
    <x v="1"/>
    <s v="Cost Management"/>
    <s v="Journal Import 78640179:"/>
    <s v="Cost Management A 16250184 78640179"/>
    <s v="30-AUG-2019 Receiving GBP"/>
    <d v="2019-08-30T00:00:00"/>
    <s v="SSCREPMAN,"/>
    <n v="1914"/>
    <s v="Steve Laker professional services  over multiple sites financial year - Invoice 941"/>
    <x v="17"/>
    <n v="165069232"/>
    <d v="2018-08-03T00:00:00"/>
    <m/>
    <m/>
    <m/>
    <s v="REIGATE"/>
    <m/>
    <m/>
    <m/>
    <m/>
    <x v="0"/>
    <x v="0"/>
    <x v="0"/>
  </r>
  <r>
    <s v="E35930"/>
    <s v="7310"/>
    <s v="00000"/>
    <s v="F8235"/>
    <s v="000000"/>
    <s v="Estates &amp; Facilities"/>
    <s v="Legal / Prof Fees"/>
    <s v="Default"/>
    <s v="Bognor South ACRP"/>
    <s v="Default"/>
    <n v="-432.8"/>
    <d v="2019-08-01T00:00:00"/>
    <x v="1"/>
    <s v="Cost Management"/>
    <s v="Journal Import 77620373:"/>
    <s v="Cost Management A 16024388 77620373 2"/>
    <s v="01-AUG-2019 Receiving GBP"/>
    <d v="2019-07-31T00:00:00"/>
    <s v="SSCREPMAN,"/>
    <n v="2062"/>
    <s v="Bognor South ACRP - Lease Works for new ACRP at Bognor Fire Station"/>
    <x v="13"/>
    <n v="165064187"/>
    <d v="2018-09-27T00:00:00"/>
    <m/>
    <m/>
    <m/>
    <s v="LONDON-4"/>
    <m/>
    <m/>
    <m/>
    <m/>
    <x v="0"/>
    <x v="0"/>
    <x v="0"/>
  </r>
  <r>
    <s v="E35932"/>
    <s v="7310"/>
    <s v="00000"/>
    <s v="00000"/>
    <s v="000000"/>
    <s v="Response Posts"/>
    <s v="Legal / Prof Fees"/>
    <s v="Default"/>
    <s v="Default"/>
    <s v="Default"/>
    <n v="-22.58"/>
    <d v="2019-08-01T00:00:00"/>
    <x v="1"/>
    <s v="Cost Management"/>
    <s v="Journal Import 77620373:"/>
    <s v="Cost Management A 16024388 77620373 2"/>
    <s v="01-AUG-2019 Receiving GBP"/>
    <d v="2019-07-31T00:00:00"/>
    <s v="SSCREPMAN,"/>
    <n v="1624"/>
    <s v="Legal costs for the 12 month Extension of existing Reigate ACRP lease"/>
    <x v="13"/>
    <n v="165074866"/>
    <d v="2019-07-31T00:00:00"/>
    <m/>
    <m/>
    <m/>
    <s v="LONDON-4"/>
    <m/>
    <m/>
    <m/>
    <m/>
    <x v="6"/>
    <x v="4"/>
    <x v="0"/>
  </r>
  <r>
    <s v="E35932"/>
    <s v="7310"/>
    <s v="00000"/>
    <s v="00000"/>
    <s v="000000"/>
    <s v="Response Posts"/>
    <s v="Legal / Prof Fees"/>
    <s v="Default"/>
    <s v="Default"/>
    <s v="Default"/>
    <n v="0.1"/>
    <d v="2019-08-01T00:00:00"/>
    <x v="1"/>
    <s v="Cost Management"/>
    <s v="Journal Import 78640179:"/>
    <s v="Cost Management A 16250184 78640179"/>
    <s v="30-AUG-2019 Receiving GBP"/>
    <d v="2019-08-30T00:00:00"/>
    <s v="SSCREPMAN,"/>
    <n v="1681"/>
    <s v="Legal costs for the 12 month Extension of existing Reigate ACRP lease"/>
    <x v="13"/>
    <n v="165074866"/>
    <d v="2019-07-31T00:00:00"/>
    <m/>
    <m/>
    <m/>
    <s v="LONDON-4"/>
    <m/>
    <m/>
    <m/>
    <m/>
    <x v="6"/>
    <x v="4"/>
    <x v="0"/>
  </r>
  <r>
    <s v="E35930"/>
    <s v="7308"/>
    <s v="00000"/>
    <s v="00000"/>
    <s v="000000"/>
    <s v="Estates &amp; Facilities"/>
    <s v="Legal Fees"/>
    <s v="Default"/>
    <s v="Default"/>
    <s v="Default"/>
    <n v="-34.96"/>
    <d v="2019-09-01T00:00:00"/>
    <x v="1"/>
    <s v="Cost Management"/>
    <s v="Journal Import 78640179:"/>
    <s v="Cost Management A 16250184 78640179 2"/>
    <s v="01-SEP-2019 Receiving GBP"/>
    <d v="2019-08-30T00:00:00"/>
    <s v="SSCREPMAN,"/>
    <n v="1930"/>
    <s v="Banstead MRC - Restrictive Covenant Review &amp; Advice, Plus Disbursements - Invoice 418074 Top Up to PO 165075012"/>
    <x v="13"/>
    <n v="165075012"/>
    <d v="2019-01-29T00:00:00"/>
    <m/>
    <m/>
    <m/>
    <s v="LONDON-4"/>
    <m/>
    <m/>
    <m/>
    <m/>
    <x v="0"/>
    <x v="0"/>
    <x v="0"/>
  </r>
  <r>
    <s v="E35930"/>
    <s v="7308"/>
    <s v="00000"/>
    <s v="00000"/>
    <s v="000000"/>
    <s v="Estates &amp; Facilities"/>
    <s v="Legal Fees"/>
    <s v="Default"/>
    <s v="Default"/>
    <s v="Default"/>
    <n v="-1"/>
    <d v="2019-09-01T00:00:00"/>
    <x v="1"/>
    <s v="Cost Management"/>
    <s v="Journal Import 78640179:"/>
    <s v="Cost Management A 16250184 78640179 2"/>
    <s v="01-SEP-2019 Receiving GBP"/>
    <d v="2019-08-30T00:00:00"/>
    <s v="SSCREPMAN,"/>
    <n v="1931"/>
    <s v="Orbital House /Ashford 111 fit out Licence for alterations @ 1,250 plus disbursements + VAT"/>
    <x v="13"/>
    <n v="165075309"/>
    <d v="2019-03-26T00:00:00"/>
    <m/>
    <m/>
    <m/>
    <s v="LONDON-4"/>
    <m/>
    <m/>
    <m/>
    <m/>
    <x v="0"/>
    <x v="0"/>
    <x v="0"/>
  </r>
  <r>
    <s v="E35930"/>
    <s v="7308"/>
    <s v="00000"/>
    <s v="00000"/>
    <s v="000000"/>
    <s v="Estates &amp; Facilities"/>
    <s v="Legal Fees"/>
    <s v="Default"/>
    <s v="Default"/>
    <s v="Default"/>
    <n v="-45"/>
    <d v="2019-09-01T00:00:00"/>
    <x v="1"/>
    <s v="Cost Management"/>
    <s v="Journal Import 78640179:"/>
    <s v="Cost Management A 16250184 78640179 2"/>
    <s v="01-SEP-2019 Receiving GBP"/>
    <d v="2019-08-30T00:00:00"/>
    <s v="SSCREPMAN,"/>
    <n v="1932"/>
    <s v="Banstead MRC - Restrictive Covenant Review and Advice, Plus Disbursements - Invoice 428697"/>
    <x v="13"/>
    <n v="165077837"/>
    <d v="2019-06-03T00:00:00"/>
    <m/>
    <m/>
    <m/>
    <s v="LONDON-4"/>
    <m/>
    <m/>
    <m/>
    <m/>
    <x v="0"/>
    <x v="0"/>
    <x v="0"/>
  </r>
  <r>
    <s v="E35930"/>
    <s v="7308"/>
    <s v="00000"/>
    <s v="00000"/>
    <s v="000000"/>
    <s v="Estates &amp; Facilities"/>
    <s v="Legal Fees"/>
    <s v="Default"/>
    <s v="Default"/>
    <s v="Default"/>
    <n v="-439"/>
    <d v="2019-09-01T00:00:00"/>
    <x v="1"/>
    <s v="Cost Management"/>
    <s v="Journal Import 78640179:"/>
    <s v="Cost Management A 16250184 78640179 2"/>
    <s v="01-SEP-2019 Receiving GBP"/>
    <d v="2019-08-30T00:00:00"/>
    <s v="SSCREPMAN,"/>
    <n v="1933"/>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335.88"/>
    <d v="2019-09-01T00:00:00"/>
    <x v="1"/>
    <s v="Cost Management"/>
    <s v="Journal Import 78640179:"/>
    <s v="Cost Management A 16250184 78640179 2"/>
    <s v="01-SEP-2019 Receiving GBP"/>
    <d v="2019-08-30T00:00:00"/>
    <s v="SSCREPMAN,"/>
    <n v="1934"/>
    <s v="Secamb - General Estates Matters - Unbilled Time - 6000"/>
    <x v="13"/>
    <n v="165078325"/>
    <d v="2019-07-31T00:00:00"/>
    <m/>
    <m/>
    <m/>
    <s v="LONDON-4"/>
    <m/>
    <m/>
    <m/>
    <m/>
    <x v="0"/>
    <x v="0"/>
    <x v="0"/>
  </r>
  <r>
    <s v="E35930"/>
    <s v="7308"/>
    <s v="00000"/>
    <s v="00000"/>
    <s v="000000"/>
    <s v="Estates &amp; Facilities"/>
    <s v="Legal Fees"/>
    <s v="Default"/>
    <s v="Default"/>
    <s v="Default"/>
    <n v="-112"/>
    <d v="2019-09-01T00:00:00"/>
    <x v="1"/>
    <s v="Cost Management"/>
    <s v="Journal Import 78640179:"/>
    <s v="Cost Management A 16250184 78640179 2"/>
    <s v="01-SEP-2019 Receiving GBP"/>
    <d v="2019-08-30T00:00:00"/>
    <s v="SSCREPMAN,"/>
    <n v="1935"/>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130"/>
    <d v="2019-09-01T00:00:00"/>
    <x v="1"/>
    <s v="Cost Management"/>
    <s v="Journal Import 78640179:"/>
    <s v="Cost Management A 16250184 78640179 2"/>
    <s v="01-SEP-2019 Receiving GBP"/>
    <d v="2019-08-30T00:00:00"/>
    <s v="SSCREPMAN,"/>
    <n v="1936"/>
    <s v="Worthing - Licence for alteractions at Yeoman Way - Invoice 428696"/>
    <x v="13"/>
    <n v="165077833"/>
    <d v="2019-06-03T00:00:00"/>
    <m/>
    <m/>
    <m/>
    <s v="LONDON-4"/>
    <m/>
    <m/>
    <m/>
    <m/>
    <x v="0"/>
    <x v="0"/>
    <x v="0"/>
  </r>
  <r>
    <s v="E35930"/>
    <s v="7308"/>
    <s v="00000"/>
    <s v="00000"/>
    <s v="000000"/>
    <s v="Estates &amp; Facilities"/>
    <s v="Legal Fees"/>
    <s v="Default"/>
    <s v="Default"/>
    <s v="Default"/>
    <n v="-96"/>
    <d v="2019-09-01T00:00:00"/>
    <x v="1"/>
    <s v="Cost Management"/>
    <s v="Journal Import 78640179:"/>
    <s v="Cost Management A 16250184 78640179 2"/>
    <s v="01-SEP-2019 Receiving GBP"/>
    <d v="2019-08-30T00:00:00"/>
    <s v="SSCREPMAN,"/>
    <n v="1937"/>
    <s v="Secamb - General Estates Matters - Invoice 430675 (Invoice attached)"/>
    <x v="13"/>
    <n v="165078325"/>
    <d v="2019-06-25T00:00:00"/>
    <m/>
    <m/>
    <m/>
    <s v="LONDON-4"/>
    <m/>
    <m/>
    <m/>
    <m/>
    <x v="0"/>
    <x v="0"/>
    <x v="0"/>
  </r>
  <r>
    <s v="E35930"/>
    <s v="7308"/>
    <s v="00000"/>
    <s v="00000"/>
    <s v="000000"/>
    <s v="Estates &amp; Facilities"/>
    <s v="Legal Fees"/>
    <s v="Default"/>
    <s v="Default"/>
    <s v="Default"/>
    <n v="-37.200000000000003"/>
    <d v="2019-09-01T00:00:00"/>
    <x v="1"/>
    <s v="Cost Management"/>
    <s v="Journal Import 78640179:"/>
    <s v="Cost Management A 16250184 78640179 2"/>
    <s v="01-SEP-2019 Receiving GBP"/>
    <d v="2019-08-30T00:00:00"/>
    <s v="SSCREPMAN,"/>
    <n v="1938"/>
    <s v="Hythe ACRP Licence Renewal - Capsticks Invoice 410893 - 25/10/2018"/>
    <x v="13"/>
    <n v="165074834"/>
    <d v="2019-01-17T00:00:00"/>
    <m/>
    <m/>
    <m/>
    <s v="LONDON-4"/>
    <m/>
    <m/>
    <m/>
    <m/>
    <x v="0"/>
    <x v="0"/>
    <x v="0"/>
  </r>
  <r>
    <s v="E35930"/>
    <s v="7308"/>
    <s v="00000"/>
    <s v="00000"/>
    <s v="000000"/>
    <s v="Estates &amp; Facilities"/>
    <s v="Legal Fees"/>
    <s v="Default"/>
    <s v="Default"/>
    <s v="Default"/>
    <n v="-502"/>
    <d v="2019-09-01T00:00:00"/>
    <x v="1"/>
    <s v="Cost Management"/>
    <s v="Journal Import 78640179:"/>
    <s v="Cost Management A 16250184 78640179 2"/>
    <s v="01-SEP-2019 Receiving GBP"/>
    <d v="2019-08-30T00:00:00"/>
    <s v="SSCREPMAN,"/>
    <n v="1939"/>
    <s v="Legal and Professional Fees - Licence to Occupy At Rushmoor - Invoice 430681 (15/7/2019)"/>
    <x v="13"/>
    <n v="165078943"/>
    <d v="2019-07-25T00:00:00"/>
    <m/>
    <m/>
    <m/>
    <s v="LONDON-4"/>
    <m/>
    <m/>
    <m/>
    <m/>
    <x v="0"/>
    <x v="0"/>
    <x v="0"/>
  </r>
  <r>
    <s v="E35930"/>
    <s v="7308"/>
    <s v="00000"/>
    <s v="00000"/>
    <s v="000000"/>
    <s v="Estates &amp; Facilities"/>
    <s v="Legal Fees"/>
    <s v="Default"/>
    <s v="Default"/>
    <s v="Default"/>
    <n v="224"/>
    <d v="2019-09-01T00:00:00"/>
    <x v="1"/>
    <s v="Cost Management"/>
    <s v="Journal Import 79693072:"/>
    <s v="Cost Management A 16482193 79693072"/>
    <s v="30-SEP-2019 Receiving GBP"/>
    <d v="2019-09-30T00:00:00"/>
    <s v="SSCREPMAN,"/>
    <n v="2299"/>
    <s v="Orbital House /Ashford 111 fit out Licence for alterations - Invoice 436183"/>
    <x v="13"/>
    <n v="165075309"/>
    <d v="2019-09-26T00:00:00"/>
    <m/>
    <m/>
    <m/>
    <s v="LONDON-4"/>
    <m/>
    <m/>
    <m/>
    <m/>
    <x v="0"/>
    <x v="0"/>
    <x v="0"/>
  </r>
  <r>
    <s v="E35930"/>
    <s v="7308"/>
    <s v="00000"/>
    <s v="00000"/>
    <s v="000000"/>
    <s v="Estates &amp; Facilities"/>
    <s v="Legal Fees"/>
    <s v="Default"/>
    <s v="Default"/>
    <s v="Default"/>
    <n v="37.200000000000003"/>
    <d v="2019-09-01T00:00:00"/>
    <x v="1"/>
    <s v="Cost Management"/>
    <s v="Journal Import 79693072:"/>
    <s v="Cost Management A 16482193 79693072"/>
    <s v="30-SEP-2019 Receiving GBP"/>
    <d v="2019-09-30T00:00:00"/>
    <s v="SSCREPMAN,"/>
    <n v="2300"/>
    <s v="Hythe ACRP Licence Renewal - Capsticks Invoice 410893 - 25/10/2018"/>
    <x v="13"/>
    <n v="165074834"/>
    <d v="2019-01-17T00:00:00"/>
    <m/>
    <m/>
    <m/>
    <s v="LONDON-4"/>
    <m/>
    <m/>
    <m/>
    <m/>
    <x v="0"/>
    <x v="0"/>
    <x v="0"/>
  </r>
  <r>
    <s v="E35930"/>
    <s v="7308"/>
    <s v="00000"/>
    <s v="00000"/>
    <s v="000000"/>
    <s v="Estates &amp; Facilities"/>
    <s v="Legal Fees"/>
    <s v="Default"/>
    <s v="Default"/>
    <s v="Default"/>
    <n v="439"/>
    <d v="2019-09-01T00:00:00"/>
    <x v="1"/>
    <s v="Cost Management"/>
    <s v="Journal Import 79693072:"/>
    <s v="Cost Management A 16482193 79693072"/>
    <s v="30-SEP-2019 Receiving GBP"/>
    <d v="2019-09-30T00:00:00"/>
    <s v="SSCREPMAN,"/>
    <n v="2301"/>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777"/>
    <d v="2019-09-01T00:00:00"/>
    <x v="1"/>
    <s v="Cost Management"/>
    <s v="Journal Import 79693072:"/>
    <s v="Cost Management A 16482193 79693072"/>
    <s v="30-SEP-2019 Receiving GBP"/>
    <d v="2019-09-30T00:00:00"/>
    <s v="SSCREPMAN,"/>
    <n v="2302"/>
    <s v="Secamb - General Estates Matters - Unbilled Time - 6000"/>
    <x v="13"/>
    <n v="165078325"/>
    <d v="2019-09-27T00:00:00"/>
    <m/>
    <m/>
    <m/>
    <s v="LONDON-4"/>
    <m/>
    <m/>
    <m/>
    <m/>
    <x v="0"/>
    <x v="0"/>
    <x v="0"/>
  </r>
  <r>
    <s v="E35930"/>
    <s v="7308"/>
    <s v="00000"/>
    <s v="00000"/>
    <s v="000000"/>
    <s v="Estates &amp; Facilities"/>
    <s v="Legal Fees"/>
    <s v="Default"/>
    <s v="Default"/>
    <s v="Default"/>
    <n v="502"/>
    <d v="2019-09-01T00:00:00"/>
    <x v="1"/>
    <s v="Cost Management"/>
    <s v="Journal Import 79693072:"/>
    <s v="Cost Management A 16482193 79693072"/>
    <s v="30-SEP-2019 Receiving GBP"/>
    <d v="2019-09-30T00:00:00"/>
    <s v="SSCREPMAN,"/>
    <n v="2303"/>
    <s v="Legal and Professional Fees - Licence to Occupy At Rushmoor - Invoice 430681 (15/7/2019)"/>
    <x v="13"/>
    <n v="165078943"/>
    <d v="2019-07-25T00:00:00"/>
    <m/>
    <m/>
    <m/>
    <s v="LONDON-4"/>
    <m/>
    <m/>
    <m/>
    <m/>
    <x v="0"/>
    <x v="0"/>
    <x v="0"/>
  </r>
  <r>
    <s v="E35930"/>
    <s v="7308"/>
    <s v="00000"/>
    <s v="00000"/>
    <s v="000000"/>
    <s v="Estates &amp; Facilities"/>
    <s v="Legal Fees"/>
    <s v="Default"/>
    <s v="Default"/>
    <s v="Default"/>
    <n v="1"/>
    <d v="2019-09-01T00:00:00"/>
    <x v="1"/>
    <s v="Cost Management"/>
    <s v="Journal Import 79693072:"/>
    <s v="Cost Management A 16482193 79693072"/>
    <s v="30-SEP-2019 Receiving GBP"/>
    <d v="2019-09-30T00:00:00"/>
    <s v="SSCREPMAN,"/>
    <n v="2304"/>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331.4"/>
    <d v="2019-09-01T00:00:00"/>
    <x v="1"/>
    <s v="Cost Management"/>
    <s v="Journal Import 79693072:"/>
    <s v="Cost Management A 16482193 79693072"/>
    <s v="30-SEP-2019 Receiving GBP"/>
    <d v="2019-09-30T00:00:00"/>
    <s v="SSCREPMAN,"/>
    <n v="2305"/>
    <s v="Orbital House /Ashford 111 fit out Licence for alterations - Invoice 438423"/>
    <x v="13"/>
    <n v="165075309"/>
    <d v="2019-09-30T00:00:00"/>
    <m/>
    <m/>
    <m/>
    <s v="LONDON-4"/>
    <m/>
    <m/>
    <m/>
    <m/>
    <x v="0"/>
    <x v="0"/>
    <x v="0"/>
  </r>
  <r>
    <s v="E35930"/>
    <s v="7308"/>
    <s v="00000"/>
    <s v="00000"/>
    <s v="000000"/>
    <s v="Estates &amp; Facilities"/>
    <s v="Legal Fees"/>
    <s v="Default"/>
    <s v="Default"/>
    <s v="Default"/>
    <n v="45"/>
    <d v="2019-09-01T00:00:00"/>
    <x v="1"/>
    <s v="Cost Management"/>
    <s v="Journal Import 79693072:"/>
    <s v="Cost Management A 16482193 79693072"/>
    <s v="30-SEP-2019 Receiving GBP"/>
    <d v="2019-09-30T00:00:00"/>
    <s v="SSCREPMAN,"/>
    <n v="2306"/>
    <s v="Banstead MRC - Restrictive Covenant Review and Advice, Plus Disbursements - Invoice 428697"/>
    <x v="13"/>
    <n v="165077837"/>
    <d v="2019-06-03T00:00:00"/>
    <m/>
    <m/>
    <m/>
    <s v="LONDON-4"/>
    <m/>
    <m/>
    <m/>
    <m/>
    <x v="0"/>
    <x v="0"/>
    <x v="0"/>
  </r>
  <r>
    <s v="E35930"/>
    <s v="7308"/>
    <s v="00000"/>
    <s v="00000"/>
    <s v="000000"/>
    <s v="Estates &amp; Facilities"/>
    <s v="Legal Fees"/>
    <s v="Default"/>
    <s v="Default"/>
    <s v="Default"/>
    <n v="112"/>
    <d v="2019-09-01T00:00:00"/>
    <x v="1"/>
    <s v="Cost Management"/>
    <s v="Journal Import 79693072:"/>
    <s v="Cost Management A 16482193 79693072"/>
    <s v="30-SEP-2019 Receiving GBP"/>
    <d v="2019-09-30T00:00:00"/>
    <s v="SSCREPMAN,"/>
    <n v="2307"/>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1239.4000000000001"/>
    <d v="2019-09-01T00:00:00"/>
    <x v="1"/>
    <s v="Cost Management"/>
    <s v="Journal Import 79693072:"/>
    <s v="Cost Management A 16482193 79693072"/>
    <s v="30-SEP-2019 Receiving GBP"/>
    <d v="2019-09-30T00:00:00"/>
    <s v="SSCREPMAN,"/>
    <n v="2308"/>
    <s v=" Bexhill Ambulance Station Surrender  Invoices: 438421"/>
    <x v="13"/>
    <n v="165078941"/>
    <d v="2019-09-30T00:00:00"/>
    <m/>
    <m/>
    <m/>
    <s v="LONDON-4"/>
    <m/>
    <m/>
    <m/>
    <m/>
    <x v="0"/>
    <x v="0"/>
    <x v="0"/>
  </r>
  <r>
    <s v="E35930"/>
    <s v="7308"/>
    <s v="00000"/>
    <s v="00000"/>
    <s v="000000"/>
    <s v="Estates &amp; Facilities"/>
    <s v="Legal Fees"/>
    <s v="Default"/>
    <s v="Default"/>
    <s v="Default"/>
    <n v="176"/>
    <d v="2019-09-01T00:00:00"/>
    <x v="1"/>
    <s v="Cost Management"/>
    <s v="Journal Import 79693072:"/>
    <s v="Cost Management A 16482193 79693072"/>
    <s v="30-SEP-2019 Receiving GBP"/>
    <d v="2019-09-30T00:00:00"/>
    <s v="SSCREPMAN,"/>
    <n v="2309"/>
    <s v="Legal and Professional Fees - Licence to Occupy At Rushmoor - Invoice 438424"/>
    <x v="13"/>
    <n v="165078943"/>
    <d v="2019-09-30T00:00:00"/>
    <m/>
    <m/>
    <m/>
    <s v="LONDON-4"/>
    <m/>
    <m/>
    <m/>
    <m/>
    <x v="0"/>
    <x v="0"/>
    <x v="0"/>
  </r>
  <r>
    <s v="E35930"/>
    <s v="7308"/>
    <s v="00000"/>
    <s v="00000"/>
    <s v="000000"/>
    <s v="Estates &amp; Facilities"/>
    <s v="Legal Fees"/>
    <s v="Default"/>
    <s v="Default"/>
    <s v="Default"/>
    <n v="107"/>
    <d v="2019-09-01T00:00:00"/>
    <x v="1"/>
    <s v="Cost Management"/>
    <s v="Journal Import 79693072:"/>
    <s v="Cost Management A 16482193 79693072"/>
    <s v="30-SEP-2019 Receiving GBP"/>
    <d v="2019-09-30T00:00:00"/>
    <s v="SSCREPMAN,"/>
    <n v="2310"/>
    <s v="Legal Fees (Capsticks) - NHS PS"/>
    <x v="13"/>
    <n v="165064559"/>
    <d v="2017-10-20T00:00:00"/>
    <m/>
    <m/>
    <m/>
    <s v="LONDON-4"/>
    <m/>
    <m/>
    <m/>
    <m/>
    <x v="0"/>
    <x v="0"/>
    <x v="0"/>
  </r>
  <r>
    <s v="E35930"/>
    <s v="7308"/>
    <s v="00000"/>
    <s v="00000"/>
    <s v="000000"/>
    <s v="Estates &amp; Facilities"/>
    <s v="Legal Fees"/>
    <s v="Default"/>
    <s v="Default"/>
    <s v="Default"/>
    <n v="130"/>
    <d v="2019-09-01T00:00:00"/>
    <x v="1"/>
    <s v="Cost Management"/>
    <s v="Journal Import 79693072:"/>
    <s v="Cost Management A 16482193 79693072"/>
    <s v="30-SEP-2019 Receiving GBP"/>
    <d v="2019-09-30T00:00:00"/>
    <s v="SSCREPMAN,"/>
    <n v="2311"/>
    <s v="Worthing - Licence for alteractions at Yeoman Way - Invoice 428696"/>
    <x v="13"/>
    <n v="165077833"/>
    <d v="2019-06-03T00:00:00"/>
    <m/>
    <m/>
    <m/>
    <s v="LONDON-4"/>
    <m/>
    <m/>
    <m/>
    <m/>
    <x v="0"/>
    <x v="0"/>
    <x v="0"/>
  </r>
  <r>
    <s v="E35930"/>
    <s v="7308"/>
    <s v="00000"/>
    <s v="00000"/>
    <s v="000000"/>
    <s v="Estates &amp; Facilities"/>
    <s v="Legal Fees"/>
    <s v="Default"/>
    <s v="Default"/>
    <s v="Default"/>
    <n v="34.96"/>
    <d v="2019-09-01T00:00:00"/>
    <x v="1"/>
    <s v="Cost Management"/>
    <s v="Journal Import 79693072:"/>
    <s v="Cost Management A 16482193 79693072"/>
    <s v="30-SEP-2019 Receiving GBP"/>
    <d v="2019-09-30T00:00:00"/>
    <s v="SSCREPMAN,"/>
    <n v="2312"/>
    <s v="Banstead MRC - Restrictive Covenant Review &amp; Advice, Plus Disbursements - Invoice 418074 Top Up to PO 165075012"/>
    <x v="13"/>
    <n v="165075012"/>
    <d v="2019-01-29T00:00:00"/>
    <m/>
    <m/>
    <m/>
    <s v="LONDON-4"/>
    <m/>
    <m/>
    <m/>
    <m/>
    <x v="0"/>
    <x v="0"/>
    <x v="0"/>
  </r>
  <r>
    <s v="E35120"/>
    <s v="7310"/>
    <s v="00000"/>
    <s v="00000"/>
    <s v="000000"/>
    <s v="Corporate Expenses"/>
    <s v="Legal / Prof Fees"/>
    <s v="Default"/>
    <s v="Default"/>
    <s v="Default"/>
    <n v="-63.32"/>
    <d v="2019-09-01T00:00:00"/>
    <x v="1"/>
    <s v="Cost Management"/>
    <s v="Journal Import 78640179:"/>
    <s v="Cost Management A 16250184 78640179 2"/>
    <s v="01-SEP-2019 Receiving GBP"/>
    <d v="2019-08-30T00:00:00"/>
    <s v="SSCREPMAN,"/>
    <n v="1182"/>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63.32"/>
    <d v="2019-09-01T00:00:00"/>
    <x v="1"/>
    <s v="Cost Management"/>
    <s v="Journal Import 79693072:"/>
    <s v="Cost Management A 16482193 79693072"/>
    <s v="30-SEP-2019 Receiving GBP"/>
    <d v="2019-09-30T00:00:00"/>
    <s v="SSCREPMAN,"/>
    <n v="1368"/>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57717.04"/>
    <d v="2019-09-01T00:00:00"/>
    <x v="1"/>
    <s v="Cost Management"/>
    <s v="Journal Import 79693072:"/>
    <s v="Cost Management A 16482193 79693072"/>
    <s v="30-SEP-2019 Receiving GBP"/>
    <d v="2019-09-30T00:00:00"/>
    <s v="SSCREPMAN,"/>
    <n v="1369"/>
    <s v="SP - DAC Beachcroft Annual Retainer payment 1.10.18 -  31.12.18 (Inv: 10210480)"/>
    <x v="15"/>
    <n v="165076761"/>
    <d v="2019-04-11T00:00:00"/>
    <m/>
    <m/>
    <m/>
    <s v="BRISTOL 1"/>
    <m/>
    <m/>
    <m/>
    <m/>
    <x v="2"/>
    <x v="2"/>
    <x v="0"/>
  </r>
  <r>
    <s v="E35120"/>
    <s v="7310"/>
    <s v="E1833"/>
    <s v="00000"/>
    <s v="000000"/>
    <s v="Corporate Expenses"/>
    <s v="Legal / Prof Fees"/>
    <s v="Employment Relations"/>
    <s v="Default"/>
    <s v="Default"/>
    <n v="-32.89"/>
    <d v="2019-09-01T00:00:00"/>
    <x v="1"/>
    <s v="Cost Management"/>
    <s v="Journal Import 78640179:"/>
    <s v="Cost Management A 16250184 78640179 2"/>
    <s v="01-SEP-2019 Receiving GBP"/>
    <d v="2019-08-30T00:00:00"/>
    <s v="SSCREPMAN,"/>
    <n v="1715"/>
    <s v="Beachcroft fees for updating HR policies."/>
    <x v="15"/>
    <n v="165052611"/>
    <d v="2018-09-04T00:00:00"/>
    <m/>
    <m/>
    <m/>
    <s v="BRISTOL 1"/>
    <m/>
    <m/>
    <m/>
    <m/>
    <x v="2"/>
    <x v="2"/>
    <x v="0"/>
  </r>
  <r>
    <s v="E35120"/>
    <s v="7310"/>
    <s v="E1833"/>
    <s v="00000"/>
    <s v="000000"/>
    <s v="Corporate Expenses"/>
    <s v="Legal / Prof Fees"/>
    <s v="Employment Relations"/>
    <s v="Default"/>
    <s v="Default"/>
    <n v="32.89"/>
    <d v="2019-09-01T00:00:00"/>
    <x v="1"/>
    <s v="Cost Management"/>
    <s v="Journal Import 79693072:"/>
    <s v="Cost Management A 16482193 79693072"/>
    <s v="30-SEP-2019 Receiving GBP"/>
    <d v="2019-09-30T00:00:00"/>
    <s v="SSCREPMAN,"/>
    <n v="2038"/>
    <s v="Beachcroft fees for updating HR policies."/>
    <x v="15"/>
    <n v="165052611"/>
    <d v="2018-09-04T00:00:00"/>
    <m/>
    <m/>
    <m/>
    <s v="BRISTOL 1"/>
    <m/>
    <m/>
    <m/>
    <m/>
    <x v="2"/>
    <x v="2"/>
    <x v="0"/>
  </r>
  <r>
    <s v="E35930"/>
    <s v="7310"/>
    <s v="00000"/>
    <s v="00000"/>
    <s v="000000"/>
    <s v="Estates &amp; Facilities"/>
    <s v="Legal / Prof Fees"/>
    <s v="Default"/>
    <s v="Default"/>
    <s v="Default"/>
    <n v="-143.80000000000001"/>
    <d v="2019-09-01T00:00:00"/>
    <x v="1"/>
    <s v="Cost Management"/>
    <s v="Journal Import 78640179:"/>
    <s v="Cost Management A 16250184 78640179 2"/>
    <s v="01-SEP-2019 Receiving GBP"/>
    <d v="2019-08-30T00:00:00"/>
    <s v="SSCREPMAN,"/>
    <n v="1913"/>
    <s v="PO raised to reconcile remaining fees invoiced against PO No: 165042377.  Please match this to PO: 165042377."/>
    <x v="13"/>
    <n v="165042377"/>
    <d v="2017-10-30T00:00:00"/>
    <m/>
    <m/>
    <m/>
    <s v="LONDON-4"/>
    <m/>
    <m/>
    <m/>
    <m/>
    <x v="0"/>
    <x v="0"/>
    <x v="0"/>
  </r>
  <r>
    <s v="E35930"/>
    <s v="7310"/>
    <s v="00000"/>
    <s v="00000"/>
    <s v="000000"/>
    <s v="Estates &amp; Facilities"/>
    <s v="Legal / Prof Fees"/>
    <s v="Default"/>
    <s v="Default"/>
    <s v="Default"/>
    <n v="-18"/>
    <d v="2019-09-01T00:00:00"/>
    <x v="1"/>
    <s v="Cost Management"/>
    <s v="Journal Import 78640179:"/>
    <s v="Cost Management A 16250184 78640179 2"/>
    <s v="01-SEP-2019 Receiving GBP"/>
    <d v="2019-08-30T00:00:00"/>
    <s v="SSCREPMAN,"/>
    <n v="1914"/>
    <s v="Steve Laker professional services  over multiple sites financial year - Invoice 941"/>
    <x v="17"/>
    <n v="165069232"/>
    <d v="2018-08-03T00:00:00"/>
    <m/>
    <m/>
    <m/>
    <s v="REIGATE"/>
    <m/>
    <m/>
    <m/>
    <m/>
    <x v="0"/>
    <x v="0"/>
    <x v="0"/>
  </r>
  <r>
    <s v="E35930"/>
    <s v="7310"/>
    <s v="00000"/>
    <s v="00000"/>
    <s v="000000"/>
    <s v="Estates &amp; Facilities"/>
    <s v="Legal / Prof Fees"/>
    <s v="Default"/>
    <s v="Default"/>
    <s v="Default"/>
    <n v="18"/>
    <d v="2019-09-01T00:00:00"/>
    <x v="1"/>
    <s v="Cost Management"/>
    <s v="Journal Import 79693072:"/>
    <s v="Cost Management A 16482193 79693072"/>
    <s v="30-SEP-2019 Receiving GBP"/>
    <d v="2019-09-30T00:00:00"/>
    <s v="SSCREPMAN,"/>
    <n v="2282"/>
    <s v="Steve Laker professional services  over multiple sites financial year - Invoice 941"/>
    <x v="17"/>
    <n v="165069232"/>
    <d v="2018-08-03T00:00:00"/>
    <m/>
    <m/>
    <m/>
    <s v="REIGATE"/>
    <m/>
    <m/>
    <m/>
    <m/>
    <x v="0"/>
    <x v="0"/>
    <x v="0"/>
  </r>
  <r>
    <s v="E35930"/>
    <s v="7310"/>
    <s v="00000"/>
    <s v="00000"/>
    <s v="000000"/>
    <s v="Estates &amp; Facilities"/>
    <s v="Legal / Prof Fees"/>
    <s v="Default"/>
    <s v="Default"/>
    <s v="Default"/>
    <n v="143.80000000000001"/>
    <d v="2019-09-01T00:00:00"/>
    <x v="1"/>
    <s v="Cost Management"/>
    <s v="Journal Import 79693072:"/>
    <s v="Cost Management A 16482193 79693072"/>
    <s v="30-SEP-2019 Receiving GBP"/>
    <d v="2019-09-30T00:00:00"/>
    <s v="SSCREPMAN,"/>
    <n v="2283"/>
    <s v="PO raised to reconcile remaining fees invoiced against PO No: 165042377.  Please match this to PO: 165042377."/>
    <x v="13"/>
    <n v="165042377"/>
    <d v="2017-10-30T00:00:00"/>
    <m/>
    <m/>
    <m/>
    <s v="LONDON-4"/>
    <m/>
    <m/>
    <m/>
    <m/>
    <x v="0"/>
    <x v="0"/>
    <x v="0"/>
  </r>
  <r>
    <s v="E35930"/>
    <s v="7310"/>
    <s v="00000"/>
    <s v="F8235"/>
    <s v="000000"/>
    <s v="Estates &amp; Facilities"/>
    <s v="Legal / Prof Fees"/>
    <s v="Default"/>
    <s v="Bognor South ACRP"/>
    <s v="Default"/>
    <n v="432.8"/>
    <d v="2019-09-01T00:00:00"/>
    <x v="1"/>
    <s v="Cost Management"/>
    <s v="Journal Import 79693072:"/>
    <s v="Cost Management A 16482193 79693072"/>
    <s v="30-SEP-2019 Receiving GBP"/>
    <d v="2019-09-30T00:00:00"/>
    <s v="SSCREPMAN,"/>
    <n v="2511"/>
    <s v="Bognor South ACRP - Lease Works for new ACRP at Bognor Fire Station"/>
    <x v="13"/>
    <n v="165064187"/>
    <d v="2018-09-27T00:00:00"/>
    <m/>
    <m/>
    <m/>
    <s v="LONDON-4"/>
    <m/>
    <m/>
    <m/>
    <m/>
    <x v="0"/>
    <x v="0"/>
    <x v="0"/>
  </r>
  <r>
    <s v="E35932"/>
    <s v="7310"/>
    <s v="00000"/>
    <s v="00000"/>
    <s v="000000"/>
    <s v="Response Posts"/>
    <s v="Legal / Prof Fees"/>
    <s v="Default"/>
    <s v="Default"/>
    <s v="Default"/>
    <n v="-0.1"/>
    <d v="2019-09-01T00:00:00"/>
    <x v="1"/>
    <s v="Cost Management"/>
    <s v="Journal Import 78640179:"/>
    <s v="Cost Management A 16250184 78640179 2"/>
    <s v="01-SEP-2019 Receiving GBP"/>
    <d v="2019-08-30T00:00:00"/>
    <s v="SSCREPMAN,"/>
    <n v="1681"/>
    <s v="Legal costs for the 12 month Extension of existing Reigate ACRP lease"/>
    <x v="13"/>
    <n v="165074866"/>
    <d v="2019-07-31T00:00:00"/>
    <m/>
    <m/>
    <m/>
    <s v="LONDON-4"/>
    <m/>
    <m/>
    <m/>
    <m/>
    <x v="6"/>
    <x v="4"/>
    <x v="0"/>
  </r>
  <r>
    <s v="E35932"/>
    <s v="7310"/>
    <s v="00000"/>
    <s v="00000"/>
    <s v="000000"/>
    <s v="Response Posts"/>
    <s v="Legal / Prof Fees"/>
    <s v="Default"/>
    <s v="Default"/>
    <s v="Default"/>
    <n v="110.4"/>
    <d v="2019-09-01T00:00:00"/>
    <x v="1"/>
    <s v="Cost Management"/>
    <s v="Journal Import 79693072:"/>
    <s v="Cost Management A 16482193 79693072"/>
    <s v="30-SEP-2019 Receiving GBP"/>
    <d v="2019-09-30T00:00:00"/>
    <s v="SSCREPMAN,"/>
    <n v="1983"/>
    <s v="Bognor South ACRP Capsticks Top up - Invoice 438416 - Sep 2019"/>
    <x v="13"/>
    <n v="165064187"/>
    <d v="2019-09-30T00:00:00"/>
    <m/>
    <m/>
    <m/>
    <s v="LONDON-4"/>
    <m/>
    <m/>
    <m/>
    <m/>
    <x v="6"/>
    <x v="4"/>
    <x v="0"/>
  </r>
  <r>
    <s v="E35932"/>
    <s v="7310"/>
    <s v="00000"/>
    <s v="00000"/>
    <s v="000000"/>
    <s v="Response Posts"/>
    <s v="Legal / Prof Fees"/>
    <s v="Default"/>
    <s v="Default"/>
    <s v="Default"/>
    <n v="0.1"/>
    <d v="2019-09-01T00:00:00"/>
    <x v="1"/>
    <s v="Cost Management"/>
    <s v="Journal Import 79693072:"/>
    <s v="Cost Management A 16482193 79693072"/>
    <s v="30-SEP-2019 Receiving GBP"/>
    <d v="2019-09-30T00:00:00"/>
    <s v="SSCREPMAN,"/>
    <n v="1984"/>
    <s v="Legal costs for the 12 month Extension of existing Reigate ACRP lease"/>
    <x v="13"/>
    <n v="165074866"/>
    <d v="2019-07-31T00:00:00"/>
    <m/>
    <m/>
    <m/>
    <s v="LONDON-4"/>
    <m/>
    <m/>
    <m/>
    <m/>
    <x v="6"/>
    <x v="4"/>
    <x v="0"/>
  </r>
  <r>
    <s v="E35940"/>
    <s v="7310"/>
    <s v="00000"/>
    <s v="00000"/>
    <s v="000000"/>
    <s v="Estates - HQ and EOC"/>
    <s v="Legal / Prof Fees"/>
    <s v="Default"/>
    <s v="Default"/>
    <s v="Default"/>
    <n v="393"/>
    <d v="2019-09-01T00:00:00"/>
    <x v="1"/>
    <s v="Cost Management"/>
    <s v="Journal Import 79693072:"/>
    <s v="Cost Management A 16482193 79693072"/>
    <s v="30-SEP-2019 Receiving GBP"/>
    <d v="2019-09-30T00:00:00"/>
    <s v="SSCREPMAN,"/>
    <n v="2288"/>
    <s v="Professional Charges - HQ - Invoice 438414"/>
    <x v="13"/>
    <n v="165080218"/>
    <d v="2019-09-30T00:00:00"/>
    <m/>
    <m/>
    <m/>
    <s v="LONDON-4"/>
    <m/>
    <m/>
    <m/>
    <m/>
    <x v="9"/>
    <x v="0"/>
    <x v="0"/>
  </r>
  <r>
    <s v="E35960"/>
    <s v="7310"/>
    <s v="00000"/>
    <s v="F8147"/>
    <s v="000000"/>
    <s v="Make Ready"/>
    <s v="Legal / Prof Fees"/>
    <s v="Default"/>
    <s v="Make Ready - Chichester"/>
    <s v="Default"/>
    <n v="52"/>
    <d v="2019-09-01T00:00:00"/>
    <x v="1"/>
    <s v="Cost Management"/>
    <s v="Journal Import 79693072:"/>
    <s v="Cost Management A 16482193 79693072"/>
    <s v="30-SEP-2019 Receiving GBP"/>
    <d v="2019-09-30T00:00:00"/>
    <s v="SSCREPMAN,"/>
    <n v="2513"/>
    <s v="Capsticks additional fees of 2,750, plus VAT and disbursements regarding: The potential claims against the landlord and SSE. (Soakaway and Electrical Cable) at the Tangmere MRC site as advised by email/ J Flower"/>
    <x v="13"/>
    <n v="165065876"/>
    <d v="2019-05-08T00:00:00"/>
    <m/>
    <m/>
    <m/>
    <s v="LONDON-4"/>
    <m/>
    <m/>
    <m/>
    <m/>
    <x v="7"/>
    <x v="4"/>
    <x v="0"/>
  </r>
  <r>
    <s v="E35930"/>
    <s v="7308"/>
    <s v="00000"/>
    <s v="00000"/>
    <s v="000000"/>
    <s v="Estates &amp; Facilities"/>
    <s v="Legal Fees"/>
    <s v="Default"/>
    <s v="Default"/>
    <s v="Default"/>
    <n v="-224"/>
    <d v="2019-10-01T00:00:00"/>
    <x v="1"/>
    <s v="Cost Management"/>
    <s v="Journal Import 79693072:"/>
    <s v="Cost Management A 16482193 79693072 2"/>
    <s v="01-OCT-2019 Receiving GBP"/>
    <d v="2019-09-30T00:00:00"/>
    <s v="SSCREPMAN,"/>
    <n v="2299"/>
    <s v="Orbital House /Ashford 111 fit out Licence for alterations - Invoice 436183"/>
    <x v="13"/>
    <n v="165075309"/>
    <d v="2019-09-26T00:00:00"/>
    <m/>
    <m/>
    <m/>
    <s v="LONDON-4"/>
    <m/>
    <m/>
    <m/>
    <m/>
    <x v="0"/>
    <x v="0"/>
    <x v="0"/>
  </r>
  <r>
    <s v="E35930"/>
    <s v="7308"/>
    <s v="00000"/>
    <s v="00000"/>
    <s v="000000"/>
    <s v="Estates &amp; Facilities"/>
    <s v="Legal Fees"/>
    <s v="Default"/>
    <s v="Default"/>
    <s v="Default"/>
    <n v="-37.200000000000003"/>
    <d v="2019-10-01T00:00:00"/>
    <x v="1"/>
    <s v="Cost Management"/>
    <s v="Journal Import 79693072:"/>
    <s v="Cost Management A 16482193 79693072 2"/>
    <s v="01-OCT-2019 Receiving GBP"/>
    <d v="2019-09-30T00:00:00"/>
    <s v="SSCREPMAN,"/>
    <n v="2300"/>
    <s v="Hythe ACRP Licence Renewal - Capsticks Invoice 410893 - 25/10/2018"/>
    <x v="13"/>
    <n v="165074834"/>
    <d v="2019-01-17T00:00:00"/>
    <m/>
    <m/>
    <m/>
    <s v="LONDON-4"/>
    <m/>
    <m/>
    <m/>
    <m/>
    <x v="0"/>
    <x v="0"/>
    <x v="0"/>
  </r>
  <r>
    <s v="E35930"/>
    <s v="7308"/>
    <s v="00000"/>
    <s v="00000"/>
    <s v="000000"/>
    <s v="Estates &amp; Facilities"/>
    <s v="Legal Fees"/>
    <s v="Default"/>
    <s v="Default"/>
    <s v="Default"/>
    <n v="-439"/>
    <d v="2019-10-01T00:00:00"/>
    <x v="1"/>
    <s v="Cost Management"/>
    <s v="Journal Import 79693072:"/>
    <s v="Cost Management A 16482193 79693072 2"/>
    <s v="01-OCT-2019 Receiving GBP"/>
    <d v="2019-09-30T00:00:00"/>
    <s v="SSCREPMAN,"/>
    <n v="2301"/>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777"/>
    <d v="2019-10-01T00:00:00"/>
    <x v="1"/>
    <s v="Cost Management"/>
    <s v="Journal Import 79693072:"/>
    <s v="Cost Management A 16482193 79693072 2"/>
    <s v="01-OCT-2019 Receiving GBP"/>
    <d v="2019-09-30T00:00:00"/>
    <s v="SSCREPMAN,"/>
    <n v="2302"/>
    <s v="Secamb - General Estates Matters - Unbilled Time - 6000"/>
    <x v="13"/>
    <n v="165078325"/>
    <d v="2019-09-27T00:00:00"/>
    <m/>
    <m/>
    <m/>
    <s v="LONDON-4"/>
    <m/>
    <m/>
    <m/>
    <m/>
    <x v="0"/>
    <x v="0"/>
    <x v="0"/>
  </r>
  <r>
    <s v="E35930"/>
    <s v="7308"/>
    <s v="00000"/>
    <s v="00000"/>
    <s v="000000"/>
    <s v="Estates &amp; Facilities"/>
    <s v="Legal Fees"/>
    <s v="Default"/>
    <s v="Default"/>
    <s v="Default"/>
    <n v="-502"/>
    <d v="2019-10-01T00:00:00"/>
    <x v="1"/>
    <s v="Cost Management"/>
    <s v="Journal Import 79693072:"/>
    <s v="Cost Management A 16482193 79693072 2"/>
    <s v="01-OCT-2019 Receiving GBP"/>
    <d v="2019-09-30T00:00:00"/>
    <s v="SSCREPMAN,"/>
    <n v="2303"/>
    <s v="Legal and Professional Fees - Licence to Occupy At Rushmoor - Invoice 430681 (15/7/2019)"/>
    <x v="13"/>
    <n v="165078943"/>
    <d v="2019-07-25T00:00:00"/>
    <m/>
    <m/>
    <m/>
    <s v="LONDON-4"/>
    <m/>
    <m/>
    <m/>
    <m/>
    <x v="0"/>
    <x v="0"/>
    <x v="0"/>
  </r>
  <r>
    <s v="E35930"/>
    <s v="7308"/>
    <s v="00000"/>
    <s v="00000"/>
    <s v="000000"/>
    <s v="Estates &amp; Facilities"/>
    <s v="Legal Fees"/>
    <s v="Default"/>
    <s v="Default"/>
    <s v="Default"/>
    <n v="-1"/>
    <d v="2019-10-01T00:00:00"/>
    <x v="1"/>
    <s v="Cost Management"/>
    <s v="Journal Import 79693072:"/>
    <s v="Cost Management A 16482193 79693072 2"/>
    <s v="01-OCT-2019 Receiving GBP"/>
    <d v="2019-09-30T00:00:00"/>
    <s v="SSCREPMAN,"/>
    <n v="2304"/>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331.4"/>
    <d v="2019-10-01T00:00:00"/>
    <x v="1"/>
    <s v="Cost Management"/>
    <s v="Journal Import 79693072:"/>
    <s v="Cost Management A 16482193 79693072 2"/>
    <s v="01-OCT-2019 Receiving GBP"/>
    <d v="2019-09-30T00:00:00"/>
    <s v="SSCREPMAN,"/>
    <n v="2305"/>
    <s v="Orbital House /Ashford 111 fit out Licence for alterations - Invoice 438423"/>
    <x v="13"/>
    <n v="165075309"/>
    <d v="2019-09-30T00:00:00"/>
    <m/>
    <m/>
    <m/>
    <s v="LONDON-4"/>
    <m/>
    <m/>
    <m/>
    <m/>
    <x v="0"/>
    <x v="0"/>
    <x v="0"/>
  </r>
  <r>
    <s v="E35930"/>
    <s v="7308"/>
    <s v="00000"/>
    <s v="00000"/>
    <s v="000000"/>
    <s v="Estates &amp; Facilities"/>
    <s v="Legal Fees"/>
    <s v="Default"/>
    <s v="Default"/>
    <s v="Default"/>
    <n v="-45"/>
    <d v="2019-10-01T00:00:00"/>
    <x v="1"/>
    <s v="Cost Management"/>
    <s v="Journal Import 79693072:"/>
    <s v="Cost Management A 16482193 79693072 2"/>
    <s v="01-OCT-2019 Receiving GBP"/>
    <d v="2019-09-30T00:00:00"/>
    <s v="SSCREPMAN,"/>
    <n v="2306"/>
    <s v="Banstead MRC - Restrictive Covenant Review and Advice, Plus Disbursements - Invoice 428697"/>
    <x v="13"/>
    <n v="165077837"/>
    <d v="2019-06-03T00:00:00"/>
    <m/>
    <m/>
    <m/>
    <s v="LONDON-4"/>
    <m/>
    <m/>
    <m/>
    <m/>
    <x v="0"/>
    <x v="0"/>
    <x v="0"/>
  </r>
  <r>
    <s v="E35930"/>
    <s v="7308"/>
    <s v="00000"/>
    <s v="00000"/>
    <s v="000000"/>
    <s v="Estates &amp; Facilities"/>
    <s v="Legal Fees"/>
    <s v="Default"/>
    <s v="Default"/>
    <s v="Default"/>
    <n v="-112"/>
    <d v="2019-10-01T00:00:00"/>
    <x v="1"/>
    <s v="Cost Management"/>
    <s v="Journal Import 79693072:"/>
    <s v="Cost Management A 16482193 79693072 2"/>
    <s v="01-OCT-2019 Receiving GBP"/>
    <d v="2019-09-30T00:00:00"/>
    <s v="SSCREPMAN,"/>
    <n v="2307"/>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1239.4000000000001"/>
    <d v="2019-10-01T00:00:00"/>
    <x v="1"/>
    <s v="Cost Management"/>
    <s v="Journal Import 79693072:"/>
    <s v="Cost Management A 16482193 79693072 2"/>
    <s v="01-OCT-2019 Receiving GBP"/>
    <d v="2019-09-30T00:00:00"/>
    <s v="SSCREPMAN,"/>
    <n v="2308"/>
    <s v=" Bexhill Ambulance Station Surrender  Invoices: 438421"/>
    <x v="13"/>
    <n v="165078941"/>
    <d v="2019-09-30T00:00:00"/>
    <m/>
    <m/>
    <m/>
    <s v="LONDON-4"/>
    <m/>
    <m/>
    <m/>
    <m/>
    <x v="0"/>
    <x v="0"/>
    <x v="0"/>
  </r>
  <r>
    <s v="E35930"/>
    <s v="7308"/>
    <s v="00000"/>
    <s v="00000"/>
    <s v="000000"/>
    <s v="Estates &amp; Facilities"/>
    <s v="Legal Fees"/>
    <s v="Default"/>
    <s v="Default"/>
    <s v="Default"/>
    <n v="-176"/>
    <d v="2019-10-01T00:00:00"/>
    <x v="1"/>
    <s v="Cost Management"/>
    <s v="Journal Import 79693072:"/>
    <s v="Cost Management A 16482193 79693072 2"/>
    <s v="01-OCT-2019 Receiving GBP"/>
    <d v="2019-09-30T00:00:00"/>
    <s v="SSCREPMAN,"/>
    <n v="2309"/>
    <s v="Legal and Professional Fees - Licence to Occupy At Rushmoor - Invoice 438424"/>
    <x v="13"/>
    <n v="165078943"/>
    <d v="2019-09-30T00:00:00"/>
    <m/>
    <m/>
    <m/>
    <s v="LONDON-4"/>
    <m/>
    <m/>
    <m/>
    <m/>
    <x v="0"/>
    <x v="0"/>
    <x v="0"/>
  </r>
  <r>
    <s v="E35930"/>
    <s v="7308"/>
    <s v="00000"/>
    <s v="00000"/>
    <s v="000000"/>
    <s v="Estates &amp; Facilities"/>
    <s v="Legal Fees"/>
    <s v="Default"/>
    <s v="Default"/>
    <s v="Default"/>
    <n v="-107"/>
    <d v="2019-10-01T00:00:00"/>
    <x v="1"/>
    <s v="Cost Management"/>
    <s v="Journal Import 79693072:"/>
    <s v="Cost Management A 16482193 79693072 2"/>
    <s v="01-OCT-2019 Receiving GBP"/>
    <d v="2019-09-30T00:00:00"/>
    <s v="SSCREPMAN,"/>
    <n v="2310"/>
    <s v="Legal Fees (Capsticks) - NHS PS"/>
    <x v="13"/>
    <n v="165064559"/>
    <d v="2017-10-20T00:00:00"/>
    <m/>
    <m/>
    <m/>
    <s v="LONDON-4"/>
    <m/>
    <m/>
    <m/>
    <m/>
    <x v="0"/>
    <x v="0"/>
    <x v="0"/>
  </r>
  <r>
    <s v="E35930"/>
    <s v="7308"/>
    <s v="00000"/>
    <s v="00000"/>
    <s v="000000"/>
    <s v="Estates &amp; Facilities"/>
    <s v="Legal Fees"/>
    <s v="Default"/>
    <s v="Default"/>
    <s v="Default"/>
    <n v="-130"/>
    <d v="2019-10-01T00:00:00"/>
    <x v="1"/>
    <s v="Cost Management"/>
    <s v="Journal Import 79693072:"/>
    <s v="Cost Management A 16482193 79693072 2"/>
    <s v="01-OCT-2019 Receiving GBP"/>
    <d v="2019-09-30T00:00:00"/>
    <s v="SSCREPMAN,"/>
    <n v="2311"/>
    <s v="Worthing - Licence for alteractions at Yeoman Way - Invoice 428696"/>
    <x v="13"/>
    <n v="165077833"/>
    <d v="2019-06-03T00:00:00"/>
    <m/>
    <m/>
    <m/>
    <s v="LONDON-4"/>
    <m/>
    <m/>
    <m/>
    <m/>
    <x v="0"/>
    <x v="0"/>
    <x v="0"/>
  </r>
  <r>
    <s v="E35930"/>
    <s v="7308"/>
    <s v="00000"/>
    <s v="00000"/>
    <s v="000000"/>
    <s v="Estates &amp; Facilities"/>
    <s v="Legal Fees"/>
    <s v="Default"/>
    <s v="Default"/>
    <s v="Default"/>
    <n v="-34.96"/>
    <d v="2019-10-01T00:00:00"/>
    <x v="1"/>
    <s v="Cost Management"/>
    <s v="Journal Import 79693072:"/>
    <s v="Cost Management A 16482193 79693072 2"/>
    <s v="01-OCT-2019 Receiving GBP"/>
    <d v="2019-09-30T00:00:00"/>
    <s v="SSCREPMAN,"/>
    <n v="2312"/>
    <s v="Banstead MRC - Restrictive Covenant Review &amp; Advice, Plus Disbursements - Invoice 418074 Top Up to PO 165075012"/>
    <x v="13"/>
    <n v="165075012"/>
    <d v="2019-01-29T00:00:00"/>
    <m/>
    <m/>
    <m/>
    <s v="LONDON-4"/>
    <m/>
    <m/>
    <m/>
    <m/>
    <x v="0"/>
    <x v="0"/>
    <x v="0"/>
  </r>
  <r>
    <s v="E35930"/>
    <s v="7308"/>
    <s v="00000"/>
    <s v="00000"/>
    <s v="000000"/>
    <s v="Estates &amp; Facilities"/>
    <s v="Legal Fees"/>
    <s v="Default"/>
    <s v="Default"/>
    <s v="Default"/>
    <n v="96"/>
    <d v="2019-10-01T00:00:00"/>
    <x v="1"/>
    <s v="Cost Management"/>
    <s v="Journal Import 80803508:"/>
    <s v="Cost Management A 16710288 80803508"/>
    <s v="31-OCT-2019 Receiving GBP"/>
    <d v="2019-10-31T00:00:00"/>
    <s v="SSCREPMAN,"/>
    <n v="2266"/>
    <s v="Secamb - General Estates Matters - Invoice 430675 (Invoice attached)"/>
    <x v="13"/>
    <n v="165078325"/>
    <d v="2019-06-25T00:00:00"/>
    <m/>
    <m/>
    <m/>
    <s v="LONDON-4"/>
    <m/>
    <m/>
    <m/>
    <m/>
    <x v="0"/>
    <x v="0"/>
    <x v="0"/>
  </r>
  <r>
    <s v="E35930"/>
    <s v="7308"/>
    <s v="00000"/>
    <s v="00000"/>
    <s v="000000"/>
    <s v="Estates &amp; Facilities"/>
    <s v="Legal Fees"/>
    <s v="Default"/>
    <s v="Default"/>
    <s v="Default"/>
    <n v="439"/>
    <d v="2019-10-01T00:00:00"/>
    <x v="1"/>
    <s v="Cost Management"/>
    <s v="Journal Import 80803508:"/>
    <s v="Cost Management A 16710288 80803508"/>
    <s v="31-OCT-2019 Receiving GBP"/>
    <d v="2019-10-31T00:00:00"/>
    <s v="SSCREPMAN,"/>
    <n v="2267"/>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1"/>
    <d v="2019-10-01T00:00:00"/>
    <x v="1"/>
    <s v="Cost Management"/>
    <s v="Journal Import 80803508:"/>
    <s v="Cost Management A 16710288 80803508"/>
    <s v="31-OCT-2019 Receiving GBP"/>
    <d v="2019-10-31T00:00:00"/>
    <s v="SSCREPMAN,"/>
    <n v="2268"/>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112"/>
    <d v="2019-10-01T00:00:00"/>
    <x v="1"/>
    <s v="Cost Management"/>
    <s v="Journal Import 80803508:"/>
    <s v="Cost Management A 16710288 80803508"/>
    <s v="31-OCT-2019 Receiving GBP"/>
    <d v="2019-10-31T00:00:00"/>
    <s v="SSCREPMAN,"/>
    <n v="2269"/>
    <s v="Secamb -Acquisition of MBS Warehouse, Gillingham - Invoice 430680 (attached)"/>
    <x v="13"/>
    <n v="165078325"/>
    <d v="2019-06-25T00:00:00"/>
    <m/>
    <m/>
    <m/>
    <s v="LONDON-4"/>
    <m/>
    <m/>
    <m/>
    <m/>
    <x v="0"/>
    <x v="0"/>
    <x v="0"/>
  </r>
  <r>
    <s v="E35120"/>
    <s v="7310"/>
    <s v="00000"/>
    <s v="00000"/>
    <s v="000000"/>
    <s v="Corporate Expenses"/>
    <s v="Legal / Prof Fees"/>
    <s v="Default"/>
    <s v="Default"/>
    <s v="Default"/>
    <n v="-63.32"/>
    <d v="2019-10-01T00:00:00"/>
    <x v="1"/>
    <s v="Cost Management"/>
    <s v="Journal Import 79693072:"/>
    <s v="Cost Management A 16482193 79693072 2"/>
    <s v="01-OCT-2019 Receiving GBP"/>
    <d v="2019-09-30T00:00:00"/>
    <s v="SSCREPMAN,"/>
    <n v="1368"/>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57717.04"/>
    <d v="2019-10-01T00:00:00"/>
    <x v="1"/>
    <s v="Cost Management"/>
    <s v="Journal Import 79693072:"/>
    <s v="Cost Management A 16482193 79693072 2"/>
    <s v="01-OCT-2019 Receiving GBP"/>
    <d v="2019-09-30T00:00:00"/>
    <s v="SSCREPMAN,"/>
    <n v="1369"/>
    <s v="SP - DAC Beachcroft Annual Retainer payment 1.10.18 -  31.12.18 (Inv: 10210480)"/>
    <x v="15"/>
    <n v="165076761"/>
    <d v="2019-04-11T00:00:00"/>
    <m/>
    <m/>
    <m/>
    <s v="BRISTOL 1"/>
    <m/>
    <m/>
    <m/>
    <m/>
    <x v="2"/>
    <x v="2"/>
    <x v="0"/>
  </r>
  <r>
    <s v="E35120"/>
    <s v="7310"/>
    <s v="00000"/>
    <s v="00000"/>
    <s v="000000"/>
    <s v="Corporate Expenses"/>
    <s v="Legal / Prof Fees"/>
    <s v="Default"/>
    <s v="Default"/>
    <s v="Default"/>
    <n v="63.32"/>
    <d v="2019-10-01T00:00:00"/>
    <x v="1"/>
    <s v="Cost Management"/>
    <s v="Journal Import 80803508:"/>
    <s v="Cost Management A 16710288 80803508"/>
    <s v="31-OCT-2019 Receiving GBP"/>
    <d v="2019-10-31T00:00:00"/>
    <s v="SSCREPMAN,"/>
    <n v="1372"/>
    <s v="Brighton MRC - legals for Sale Contract, Transer, Licence to Carry Out Works, Title Investigations"/>
    <x v="13"/>
    <n v="165026831"/>
    <d v="2017-05-02T00:00:00"/>
    <m/>
    <s v="DS10.07.12 HAZEL WILKS"/>
    <m/>
    <s v="LONDON-4"/>
    <m/>
    <m/>
    <m/>
    <m/>
    <x v="2"/>
    <x v="2"/>
    <x v="0"/>
  </r>
  <r>
    <s v="E35120"/>
    <s v="7310"/>
    <s v="E1833"/>
    <s v="00000"/>
    <s v="000000"/>
    <s v="Corporate Expenses"/>
    <s v="Legal / Prof Fees"/>
    <s v="Employment Relations"/>
    <s v="Default"/>
    <s v="Default"/>
    <n v="-32.89"/>
    <d v="2019-10-01T00:00:00"/>
    <x v="1"/>
    <s v="Cost Management"/>
    <s v="Journal Import 79693072:"/>
    <s v="Cost Management A 16482193 79693072 2"/>
    <s v="01-OCT-2019 Receiving GBP"/>
    <d v="2019-09-30T00:00:00"/>
    <s v="SSCREPMAN,"/>
    <n v="2038"/>
    <s v="Beachcroft fees for updating HR policies."/>
    <x v="15"/>
    <n v="165052611"/>
    <d v="2018-09-04T00:00:00"/>
    <m/>
    <m/>
    <m/>
    <s v="BRISTOL 1"/>
    <m/>
    <m/>
    <m/>
    <m/>
    <x v="2"/>
    <x v="2"/>
    <x v="0"/>
  </r>
  <r>
    <s v="E35120"/>
    <s v="7310"/>
    <s v="E1833"/>
    <s v="00000"/>
    <s v="000000"/>
    <s v="Corporate Expenses"/>
    <s v="Legal / Prof Fees"/>
    <s v="Employment Relations"/>
    <s v="Default"/>
    <s v="Default"/>
    <n v="32.89"/>
    <d v="2019-10-01T00:00:00"/>
    <x v="1"/>
    <s v="Cost Management"/>
    <s v="Journal Import 80803508:"/>
    <s v="Cost Management A 16710288 80803508"/>
    <s v="31-OCT-2019 Receiving GBP"/>
    <d v="2019-10-31T00:00:00"/>
    <s v="SSCREPMAN,"/>
    <n v="1991"/>
    <s v="Beachcroft fees for updating HR policies."/>
    <x v="15"/>
    <n v="165052611"/>
    <d v="2018-09-04T00:00:00"/>
    <m/>
    <m/>
    <m/>
    <s v="BRISTOL 1"/>
    <m/>
    <m/>
    <m/>
    <m/>
    <x v="2"/>
    <x v="2"/>
    <x v="0"/>
  </r>
  <r>
    <s v="E35930"/>
    <s v="7310"/>
    <s v="00000"/>
    <s v="00000"/>
    <s v="000000"/>
    <s v="Estates &amp; Facilities"/>
    <s v="Legal / Prof Fees"/>
    <s v="Default"/>
    <s v="Default"/>
    <s v="Default"/>
    <n v="-18"/>
    <d v="2019-10-01T00:00:00"/>
    <x v="1"/>
    <s v="Cost Management"/>
    <s v="Journal Import 79693072:"/>
    <s v="Cost Management A 16482193 79693072 2"/>
    <s v="01-OCT-2019 Receiving GBP"/>
    <d v="2019-09-30T00:00:00"/>
    <s v="SSCREPMAN,"/>
    <n v="2282"/>
    <s v="Steve Laker professional services  over multiple sites financial year - Invoice 941"/>
    <x v="17"/>
    <n v="165069232"/>
    <d v="2018-08-03T00:00:00"/>
    <m/>
    <m/>
    <m/>
    <s v="REIGATE"/>
    <m/>
    <m/>
    <m/>
    <m/>
    <x v="0"/>
    <x v="0"/>
    <x v="0"/>
  </r>
  <r>
    <s v="E35930"/>
    <s v="7310"/>
    <s v="00000"/>
    <s v="00000"/>
    <s v="000000"/>
    <s v="Estates &amp; Facilities"/>
    <s v="Legal / Prof Fees"/>
    <s v="Default"/>
    <s v="Default"/>
    <s v="Default"/>
    <n v="-143.80000000000001"/>
    <d v="2019-10-01T00:00:00"/>
    <x v="1"/>
    <s v="Cost Management"/>
    <s v="Journal Import 79693072:"/>
    <s v="Cost Management A 16482193 79693072 2"/>
    <s v="01-OCT-2019 Receiving GBP"/>
    <d v="2019-09-30T00:00:00"/>
    <s v="SSCREPMAN,"/>
    <n v="2283"/>
    <s v="PO raised to reconcile remaining fees invoiced against PO No: 165042377.  Please match this to PO: 165042377."/>
    <x v="13"/>
    <n v="165042377"/>
    <d v="2017-10-30T00:00:00"/>
    <m/>
    <m/>
    <m/>
    <s v="LONDON-4"/>
    <m/>
    <m/>
    <m/>
    <m/>
    <x v="0"/>
    <x v="0"/>
    <x v="0"/>
  </r>
  <r>
    <s v="E35930"/>
    <s v="7310"/>
    <s v="00000"/>
    <s v="00000"/>
    <s v="000000"/>
    <s v="Estates &amp; Facilities"/>
    <s v="Legal / Prof Fees"/>
    <s v="Default"/>
    <s v="Default"/>
    <s v="Default"/>
    <n v="143.80000000000001"/>
    <d v="2019-10-01T00:00:00"/>
    <x v="1"/>
    <s v="Cost Management"/>
    <s v="Journal Import 80803508:"/>
    <s v="Cost Management A 16710288 80803508"/>
    <s v="31-OCT-2019 Receiving GBP"/>
    <d v="2019-10-31T00:00:00"/>
    <s v="SSCREPMAN,"/>
    <n v="2248"/>
    <s v="PO raised to reconcile remaining fees invoiced against PO No: 165042377.  Please match this to PO: 165042377."/>
    <x v="13"/>
    <n v="165042377"/>
    <d v="2017-10-30T00:00:00"/>
    <m/>
    <m/>
    <m/>
    <s v="LONDON-4"/>
    <m/>
    <m/>
    <m/>
    <m/>
    <x v="0"/>
    <x v="0"/>
    <x v="0"/>
  </r>
  <r>
    <s v="E35930"/>
    <s v="7310"/>
    <s v="00000"/>
    <s v="F8235"/>
    <s v="000000"/>
    <s v="Estates &amp; Facilities"/>
    <s v="Legal / Prof Fees"/>
    <s v="Default"/>
    <s v="Bognor South ACRP"/>
    <s v="Default"/>
    <n v="-432.8"/>
    <d v="2019-10-01T00:00:00"/>
    <x v="1"/>
    <s v="Cost Management"/>
    <s v="Journal Import 79693072:"/>
    <s v="Cost Management A 16482193 79693072 2"/>
    <s v="01-OCT-2019 Receiving GBP"/>
    <d v="2019-09-30T00:00:00"/>
    <s v="SSCREPMAN,"/>
    <n v="2511"/>
    <s v="Bognor South ACRP - Lease Works for new ACRP at Bognor Fire Station"/>
    <x v="13"/>
    <n v="165064187"/>
    <d v="2018-09-27T00:00:00"/>
    <m/>
    <m/>
    <m/>
    <s v="LONDON-4"/>
    <m/>
    <m/>
    <m/>
    <m/>
    <x v="0"/>
    <x v="0"/>
    <x v="0"/>
  </r>
  <r>
    <s v="E35930"/>
    <s v="7310"/>
    <s v="00000"/>
    <s v="F8235"/>
    <s v="000000"/>
    <s v="Estates &amp; Facilities"/>
    <s v="Legal / Prof Fees"/>
    <s v="Default"/>
    <s v="Bognor South ACRP"/>
    <s v="Default"/>
    <n v="432.8"/>
    <d v="2019-10-01T00:00:00"/>
    <x v="1"/>
    <s v="Cost Management"/>
    <s v="Journal Import 80803508:"/>
    <s v="Cost Management A 16710288 80803508"/>
    <s v="31-OCT-2019 Receiving GBP"/>
    <d v="2019-10-31T00:00:00"/>
    <s v="SSCREPMAN,"/>
    <n v="2497"/>
    <s v="Bognor South ACRP - Lease Works for new ACRP at Bognor Fire Station"/>
    <x v="13"/>
    <n v="165064187"/>
    <d v="2018-09-27T00:00:00"/>
    <m/>
    <m/>
    <m/>
    <s v="LONDON-4"/>
    <m/>
    <m/>
    <m/>
    <m/>
    <x v="0"/>
    <x v="0"/>
    <x v="0"/>
  </r>
  <r>
    <s v="E35932"/>
    <s v="7310"/>
    <s v="00000"/>
    <s v="00000"/>
    <s v="000000"/>
    <s v="Response Posts"/>
    <s v="Legal / Prof Fees"/>
    <s v="Default"/>
    <s v="Default"/>
    <s v="Default"/>
    <n v="-110.4"/>
    <d v="2019-10-01T00:00:00"/>
    <x v="1"/>
    <s v="Cost Management"/>
    <s v="Journal Import 79693072:"/>
    <s v="Cost Management A 16482193 79693072 2"/>
    <s v="01-OCT-2019 Receiving GBP"/>
    <d v="2019-09-30T00:00:00"/>
    <s v="SSCREPMAN,"/>
    <n v="1983"/>
    <s v="Bognor South ACRP Capsticks Top up - Invoice 438416 - Sep 2019"/>
    <x v="13"/>
    <n v="165064187"/>
    <d v="2019-09-30T00:00:00"/>
    <m/>
    <m/>
    <m/>
    <s v="LONDON-4"/>
    <m/>
    <m/>
    <m/>
    <m/>
    <x v="6"/>
    <x v="4"/>
    <x v="0"/>
  </r>
  <r>
    <s v="E35932"/>
    <s v="7310"/>
    <s v="00000"/>
    <s v="00000"/>
    <s v="000000"/>
    <s v="Response Posts"/>
    <s v="Legal / Prof Fees"/>
    <s v="Default"/>
    <s v="Default"/>
    <s v="Default"/>
    <n v="-0.1"/>
    <d v="2019-10-01T00:00:00"/>
    <x v="1"/>
    <s v="Cost Management"/>
    <s v="Journal Import 79693072:"/>
    <s v="Cost Management A 16482193 79693072 2"/>
    <s v="01-OCT-2019 Receiving GBP"/>
    <d v="2019-09-30T00:00:00"/>
    <s v="SSCREPMAN,"/>
    <n v="1984"/>
    <s v="Legal costs for the 12 month Extension of existing Reigate ACRP lease"/>
    <x v="13"/>
    <n v="165074866"/>
    <d v="2019-07-31T00:00:00"/>
    <m/>
    <m/>
    <m/>
    <s v="LONDON-4"/>
    <m/>
    <m/>
    <m/>
    <m/>
    <x v="6"/>
    <x v="4"/>
    <x v="0"/>
  </r>
  <r>
    <s v="E35940"/>
    <s v="7310"/>
    <s v="00000"/>
    <s v="00000"/>
    <s v="000000"/>
    <s v="Estates - HQ and EOC"/>
    <s v="Legal / Prof Fees"/>
    <s v="Default"/>
    <s v="Default"/>
    <s v="Default"/>
    <n v="-393"/>
    <d v="2019-10-01T00:00:00"/>
    <x v="1"/>
    <s v="Cost Management"/>
    <s v="Journal Import 79693072:"/>
    <s v="Cost Management A 16482193 79693072 2"/>
    <s v="01-OCT-2019 Receiving GBP"/>
    <d v="2019-09-30T00:00:00"/>
    <s v="SSCREPMAN,"/>
    <n v="2288"/>
    <s v="Professional Charges - HQ - Invoice 438414"/>
    <x v="13"/>
    <n v="165080218"/>
    <d v="2019-09-30T00:00:00"/>
    <m/>
    <m/>
    <m/>
    <s v="LONDON-4"/>
    <m/>
    <m/>
    <m/>
    <m/>
    <x v="9"/>
    <x v="0"/>
    <x v="0"/>
  </r>
  <r>
    <s v="E35960"/>
    <s v="7310"/>
    <s v="00000"/>
    <s v="F8147"/>
    <s v="000000"/>
    <s v="Make Ready"/>
    <s v="Legal / Prof Fees"/>
    <s v="Default"/>
    <s v="Make Ready - Chichester"/>
    <s v="Default"/>
    <n v="-52"/>
    <d v="2019-10-01T00:00:00"/>
    <x v="1"/>
    <s v="Cost Management"/>
    <s v="Journal Import 79693072:"/>
    <s v="Cost Management A 16482193 79693072 2"/>
    <s v="01-OCT-2019 Receiving GBP"/>
    <d v="2019-09-30T00:00:00"/>
    <s v="SSCREPMAN,"/>
    <n v="2513"/>
    <s v="Capsticks additional fees of 2,750, plus VAT and disbursements regarding: The potential claims against the landlord and SSE. (Soakaway and Electrical Cable) at the Tangmere MRC site as advised by email/ J Flower"/>
    <x v="13"/>
    <n v="165065876"/>
    <d v="2019-05-08T00:00:00"/>
    <m/>
    <m/>
    <m/>
    <s v="LONDON-4"/>
    <m/>
    <m/>
    <m/>
    <m/>
    <x v="7"/>
    <x v="4"/>
    <x v="0"/>
  </r>
  <r>
    <s v="E35930"/>
    <s v="7308"/>
    <s v="00000"/>
    <s v="00000"/>
    <s v="000000"/>
    <s v="Estates &amp; Facilities"/>
    <s v="Legal Fees"/>
    <s v="Default"/>
    <s v="Default"/>
    <s v="Default"/>
    <n v="-96"/>
    <d v="2019-11-01T00:00:00"/>
    <x v="1"/>
    <s v="Cost Management"/>
    <s v="Journal Import 80803508:"/>
    <s v="Cost Management A 16710288 80803508 2"/>
    <s v="01-NOV-2019 Receiving GBP"/>
    <d v="2019-10-31T00:00:00"/>
    <s v="SSCREPMAN,"/>
    <n v="2266"/>
    <s v="Secamb - General Estates Matters - Invoice 430675 (Invoice attached)"/>
    <x v="13"/>
    <n v="165078325"/>
    <d v="2019-06-25T00:00:00"/>
    <m/>
    <m/>
    <m/>
    <s v="LONDON-4"/>
    <m/>
    <m/>
    <m/>
    <m/>
    <x v="0"/>
    <x v="0"/>
    <x v="0"/>
  </r>
  <r>
    <s v="E35930"/>
    <s v="7308"/>
    <s v="00000"/>
    <s v="00000"/>
    <s v="000000"/>
    <s v="Estates &amp; Facilities"/>
    <s v="Legal Fees"/>
    <s v="Default"/>
    <s v="Default"/>
    <s v="Default"/>
    <n v="-439"/>
    <d v="2019-11-01T00:00:00"/>
    <x v="1"/>
    <s v="Cost Management"/>
    <s v="Journal Import 80803508:"/>
    <s v="Cost Management A 16710288 80803508 2"/>
    <s v="01-NOV-2019 Receiving GBP"/>
    <d v="2019-10-31T00:00:00"/>
    <s v="SSCREPMAN,"/>
    <n v="2267"/>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1"/>
    <d v="2019-11-01T00:00:00"/>
    <x v="1"/>
    <s v="Cost Management"/>
    <s v="Journal Import 80803508:"/>
    <s v="Cost Management A 16710288 80803508 2"/>
    <s v="01-NOV-2019 Receiving GBP"/>
    <d v="2019-10-31T00:00:00"/>
    <s v="SSCREPMAN,"/>
    <n v="2268"/>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112"/>
    <d v="2019-11-01T00:00:00"/>
    <x v="1"/>
    <s v="Cost Management"/>
    <s v="Journal Import 80803508:"/>
    <s v="Cost Management A 16710288 80803508 2"/>
    <s v="01-NOV-2019 Receiving GBP"/>
    <d v="2019-10-31T00:00:00"/>
    <s v="SSCREPMAN,"/>
    <n v="2269"/>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2004"/>
    <d v="2019-11-01T00:00:00"/>
    <x v="1"/>
    <s v="Cost Management"/>
    <s v="Journal Import 81851305:"/>
    <s v="Cost Management A 16923315 81851305"/>
    <s v="29-NOV-2019 Receiving GBP"/>
    <d v="2019-11-29T00:00:00"/>
    <s v="SSCREPMAN,"/>
    <n v="2381"/>
    <s v="Secamb - General Estates Matters - Blanket Order - April 2019 - March 2020 - Top up to cover invoice 415392"/>
    <x v="13"/>
    <n v="165078325"/>
    <d v="2019-11-29T00:00:00"/>
    <m/>
    <m/>
    <m/>
    <s v="LONDON-4"/>
    <m/>
    <m/>
    <m/>
    <m/>
    <x v="0"/>
    <x v="0"/>
    <x v="0"/>
  </r>
  <r>
    <s v="E35930"/>
    <s v="7308"/>
    <s v="00000"/>
    <s v="00000"/>
    <s v="000000"/>
    <s v="Estates &amp; Facilities"/>
    <s v="Legal Fees"/>
    <s v="Default"/>
    <s v="Default"/>
    <s v="Default"/>
    <n v="120"/>
    <d v="2019-11-01T00:00:00"/>
    <x v="1"/>
    <s v="Cost Management"/>
    <s v="Journal Import 81851305:"/>
    <s v="Cost Management A 16923315 81851305"/>
    <s v="29-NOV-2019 Receiving GBP"/>
    <d v="2019-11-29T00:00:00"/>
    <s v="SSCREPMAN,"/>
    <n v="2382"/>
    <s v="Secamb - General Estates Matters - Capsticks Invoice 420777 - 27/11/19"/>
    <x v="13"/>
    <n v="165075665"/>
    <d v="2019-11-28T00:00:00"/>
    <m/>
    <m/>
    <m/>
    <s v="LONDON-4"/>
    <m/>
    <m/>
    <m/>
    <m/>
    <x v="0"/>
    <x v="0"/>
    <x v="0"/>
  </r>
  <r>
    <s v="E35930"/>
    <s v="7308"/>
    <s v="00000"/>
    <s v="00000"/>
    <s v="000000"/>
    <s v="Estates &amp; Facilities"/>
    <s v="Legal Fees"/>
    <s v="Default"/>
    <s v="Default"/>
    <s v="Default"/>
    <n v="439"/>
    <d v="2019-11-01T00:00:00"/>
    <x v="1"/>
    <s v="Cost Management"/>
    <s v="Journal Import 81851305:"/>
    <s v="Cost Management A 16923315 81851305"/>
    <s v="29-NOV-2019 Receiving GBP"/>
    <d v="2019-11-29T00:00:00"/>
    <s v="SSCREPMAN,"/>
    <n v="2383"/>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90"/>
    <d v="2019-11-01T00:00:00"/>
    <x v="1"/>
    <s v="Cost Management"/>
    <s v="Journal Import 81851305:"/>
    <s v="Cost Management A 16923315 81851305"/>
    <s v="29-NOV-2019 Receiving GBP"/>
    <d v="2019-11-29T00:00:00"/>
    <s v="SSCREPMAN,"/>
    <n v="2384"/>
    <s v="Secamb - General Estates Matters - Capsticks Invoice 420775 - 27/11/19"/>
    <x v="13"/>
    <n v="165075665"/>
    <d v="2019-11-28T00:00:00"/>
    <m/>
    <m/>
    <m/>
    <s v="LONDON-4"/>
    <m/>
    <m/>
    <m/>
    <m/>
    <x v="0"/>
    <x v="0"/>
    <x v="0"/>
  </r>
  <r>
    <s v="E35930"/>
    <s v="7308"/>
    <s v="00000"/>
    <s v="00000"/>
    <s v="000000"/>
    <s v="Estates &amp; Facilities"/>
    <s v="Legal Fees"/>
    <s v="Default"/>
    <s v="Default"/>
    <s v="Default"/>
    <n v="26"/>
    <d v="2019-11-01T00:00:00"/>
    <x v="1"/>
    <s v="Cost Management"/>
    <s v="Journal Import 81851305:"/>
    <s v="Cost Management A 16923315 81851305"/>
    <s v="29-NOV-2019 Receiving GBP"/>
    <d v="2019-11-29T00:00:00"/>
    <s v="SSCREPMAN,"/>
    <n v="2385"/>
    <s v="Secamb - General Estates Matters - Invoice 430675 (Invoice attached)"/>
    <x v="13"/>
    <n v="165078325"/>
    <d v="2019-06-25T00:00:00"/>
    <m/>
    <m/>
    <m/>
    <s v="LONDON-4"/>
    <m/>
    <m/>
    <m/>
    <m/>
    <x v="0"/>
    <x v="0"/>
    <x v="0"/>
  </r>
  <r>
    <s v="E35930"/>
    <s v="7308"/>
    <s v="00000"/>
    <s v="00000"/>
    <s v="000000"/>
    <s v="Estates &amp; Facilities"/>
    <s v="Legal Fees"/>
    <s v="Default"/>
    <s v="Default"/>
    <s v="Default"/>
    <n v="177"/>
    <d v="2019-11-01T00:00:00"/>
    <x v="1"/>
    <s v="Cost Management"/>
    <s v="Journal Import 81851305:"/>
    <s v="Cost Management A 16923315 81851305"/>
    <s v="29-NOV-2019 Receiving GBP"/>
    <d v="2019-11-29T00:00:00"/>
    <s v="SSCREPMAN,"/>
    <n v="2386"/>
    <s v="Crawley station sale. Additional  fees to reconcile further invoices.  as advised by J Flower.Please match to Po No: 165056810."/>
    <x v="13"/>
    <n v="165056810"/>
    <d v="2017-11-01T00:00:00"/>
    <m/>
    <m/>
    <m/>
    <s v="LONDON-4"/>
    <m/>
    <m/>
    <m/>
    <m/>
    <x v="0"/>
    <x v="0"/>
    <x v="0"/>
  </r>
  <r>
    <s v="E35930"/>
    <s v="7308"/>
    <s v="00000"/>
    <s v="00000"/>
    <s v="000000"/>
    <s v="Estates &amp; Facilities"/>
    <s v="Legal Fees"/>
    <s v="Default"/>
    <s v="Default"/>
    <s v="Default"/>
    <n v="1"/>
    <d v="2019-11-01T00:00:00"/>
    <x v="1"/>
    <s v="Cost Management"/>
    <s v="Journal Import 81851305:"/>
    <s v="Cost Management A 16923315 81851305"/>
    <s v="29-NOV-2019 Receiving GBP"/>
    <d v="2019-11-29T00:00:00"/>
    <s v="SSCREPMAN,"/>
    <n v="2387"/>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112"/>
    <d v="2019-11-01T00:00:00"/>
    <x v="1"/>
    <s v="Cost Management"/>
    <s v="Journal Import 81851305:"/>
    <s v="Cost Management A 16923315 81851305"/>
    <s v="29-NOV-2019 Receiving GBP"/>
    <d v="2019-11-29T00:00:00"/>
    <s v="SSCREPMAN,"/>
    <n v="2388"/>
    <s v="Secamb -Acquisition of MBS Warehouse, Gillingham - Invoice 430680 (attached)"/>
    <x v="13"/>
    <n v="165078325"/>
    <d v="2019-06-25T00:00:00"/>
    <m/>
    <m/>
    <m/>
    <s v="LONDON-4"/>
    <m/>
    <m/>
    <m/>
    <m/>
    <x v="0"/>
    <x v="0"/>
    <x v="0"/>
  </r>
  <r>
    <s v="E35120"/>
    <s v="7310"/>
    <s v="00000"/>
    <s v="00000"/>
    <s v="000000"/>
    <s v="Corporate Expenses"/>
    <s v="Legal / Prof Fees"/>
    <s v="Default"/>
    <s v="Default"/>
    <s v="Default"/>
    <n v="-63.32"/>
    <d v="2019-11-01T00:00:00"/>
    <x v="1"/>
    <s v="Cost Management"/>
    <s v="Journal Import 80803508:"/>
    <s v="Cost Management A 16710288 80803508 2"/>
    <s v="01-NOV-2019 Receiving GBP"/>
    <d v="2019-10-31T00:00:00"/>
    <s v="SSCREPMAN,"/>
    <n v="1372"/>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63.32"/>
    <d v="2019-11-01T00:00:00"/>
    <x v="1"/>
    <s v="Cost Management"/>
    <s v="Journal Import 81851305:"/>
    <s v="Cost Management A 16923315 81851305"/>
    <s v="29-NOV-2019 Receiving GBP"/>
    <d v="2019-11-29T00:00:00"/>
    <s v="SSCREPMAN,"/>
    <n v="1442"/>
    <s v="Brighton MRC - legals for Sale Contract, Transer, Licence to Carry Out Works, Title Investigations"/>
    <x v="13"/>
    <n v="165026831"/>
    <d v="2017-05-02T00:00:00"/>
    <m/>
    <s v="DS10.07.12 HAZEL WILKS"/>
    <m/>
    <s v="LONDON-4"/>
    <m/>
    <m/>
    <m/>
    <m/>
    <x v="2"/>
    <x v="2"/>
    <x v="0"/>
  </r>
  <r>
    <s v="E35120"/>
    <s v="7310"/>
    <s v="E1833"/>
    <s v="00000"/>
    <s v="000000"/>
    <s v="Corporate Expenses"/>
    <s v="Legal / Prof Fees"/>
    <s v="Employment Relations"/>
    <s v="Default"/>
    <s v="Default"/>
    <n v="-32.89"/>
    <d v="2019-11-01T00:00:00"/>
    <x v="1"/>
    <s v="Cost Management"/>
    <s v="Journal Import 80803508:"/>
    <s v="Cost Management A 16710288 80803508 2"/>
    <s v="01-NOV-2019 Receiving GBP"/>
    <d v="2019-10-31T00:00:00"/>
    <s v="SSCREPMAN,"/>
    <n v="1991"/>
    <s v="Beachcroft fees for updating HR policies."/>
    <x v="15"/>
    <n v="165052611"/>
    <d v="2018-09-04T00:00:00"/>
    <m/>
    <m/>
    <m/>
    <s v="BRISTOL 1"/>
    <m/>
    <m/>
    <m/>
    <m/>
    <x v="2"/>
    <x v="2"/>
    <x v="0"/>
  </r>
  <r>
    <s v="E35120"/>
    <s v="7310"/>
    <s v="E1833"/>
    <s v="00000"/>
    <s v="000000"/>
    <s v="Corporate Expenses"/>
    <s v="Legal / Prof Fees"/>
    <s v="Employment Relations"/>
    <s v="Default"/>
    <s v="Default"/>
    <n v="32.89"/>
    <d v="2019-11-01T00:00:00"/>
    <x v="1"/>
    <s v="Cost Management"/>
    <s v="Journal Import 81851305:"/>
    <s v="Cost Management A 16923315 81851305"/>
    <s v="29-NOV-2019 Receiving GBP"/>
    <d v="2019-11-29T00:00:00"/>
    <s v="SSCREPMAN,"/>
    <n v="2100"/>
    <s v="Beachcroft fees for updating HR policies."/>
    <x v="15"/>
    <n v="165052611"/>
    <d v="2018-09-04T00:00:00"/>
    <m/>
    <m/>
    <m/>
    <s v="BRISTOL 1"/>
    <m/>
    <m/>
    <m/>
    <m/>
    <x v="2"/>
    <x v="2"/>
    <x v="0"/>
  </r>
  <r>
    <s v="E35930"/>
    <s v="7310"/>
    <s v="00000"/>
    <s v="00000"/>
    <s v="000000"/>
    <s v="Estates &amp; Facilities"/>
    <s v="Legal / Prof Fees"/>
    <s v="Default"/>
    <s v="Default"/>
    <s v="Default"/>
    <n v="-143.80000000000001"/>
    <d v="2019-11-01T00:00:00"/>
    <x v="1"/>
    <s v="Cost Management"/>
    <s v="Journal Import 80803508:"/>
    <s v="Cost Management A 16710288 80803508 2"/>
    <s v="01-NOV-2019 Receiving GBP"/>
    <d v="2019-10-31T00:00:00"/>
    <s v="SSCREPMAN,"/>
    <n v="2248"/>
    <s v="PO raised to reconcile remaining fees invoiced against PO No: 165042377.  Please match this to PO: 165042377."/>
    <x v="13"/>
    <n v="165042377"/>
    <d v="2017-10-30T00:00:00"/>
    <m/>
    <m/>
    <m/>
    <s v="LONDON-4"/>
    <m/>
    <m/>
    <m/>
    <m/>
    <x v="0"/>
    <x v="0"/>
    <x v="0"/>
  </r>
  <r>
    <s v="E35930"/>
    <s v="7310"/>
    <s v="00000"/>
    <s v="00000"/>
    <s v="000000"/>
    <s v="Estates &amp; Facilities"/>
    <s v="Legal / Prof Fees"/>
    <s v="Default"/>
    <s v="Default"/>
    <s v="Default"/>
    <n v="100.8"/>
    <d v="2019-11-01T00:00:00"/>
    <x v="1"/>
    <s v="Cost Management"/>
    <s v="Journal Import 81851305:"/>
    <s v="Cost Management A 16923315 81851305"/>
    <s v="29-NOV-2019 Receiving GBP"/>
    <d v="2019-11-29T00:00:00"/>
    <s v="SSCREPMAN,"/>
    <n v="2366"/>
    <s v="PO raised to reconcile remaining fees invoiced against PO No: 165042377.  Please match this to PO: 165042377."/>
    <x v="13"/>
    <n v="165042377"/>
    <d v="2017-10-30T00:00:00"/>
    <m/>
    <m/>
    <m/>
    <s v="LONDON-4"/>
    <m/>
    <m/>
    <m/>
    <m/>
    <x v="0"/>
    <x v="0"/>
    <x v="0"/>
  </r>
  <r>
    <s v="E35930"/>
    <s v="7310"/>
    <s v="00000"/>
    <s v="F8235"/>
    <s v="000000"/>
    <s v="Estates &amp; Facilities"/>
    <s v="Legal / Prof Fees"/>
    <s v="Default"/>
    <s v="Bognor South ACRP"/>
    <s v="Default"/>
    <n v="-432.8"/>
    <d v="2019-11-01T00:00:00"/>
    <x v="1"/>
    <s v="Cost Management"/>
    <s v="Journal Import 80803508:"/>
    <s v="Cost Management A 16710288 80803508 2"/>
    <s v="01-NOV-2019 Receiving GBP"/>
    <d v="2019-10-31T00:00:00"/>
    <s v="SSCREPMAN,"/>
    <n v="2497"/>
    <s v="Bognor South ACRP - Lease Works for new ACRP at Bognor Fire Station"/>
    <x v="13"/>
    <n v="165064187"/>
    <d v="2018-09-27T00:00:00"/>
    <m/>
    <m/>
    <m/>
    <s v="LONDON-4"/>
    <m/>
    <m/>
    <m/>
    <m/>
    <x v="0"/>
    <x v="0"/>
    <x v="0"/>
  </r>
  <r>
    <s v="E35930"/>
    <s v="7310"/>
    <s v="00000"/>
    <s v="F8235"/>
    <s v="000000"/>
    <s v="Estates &amp; Facilities"/>
    <s v="Legal / Prof Fees"/>
    <s v="Default"/>
    <s v="Bognor South ACRP"/>
    <s v="Default"/>
    <n v="432.8"/>
    <d v="2019-11-01T00:00:00"/>
    <x v="1"/>
    <s v="Cost Management"/>
    <s v="Journal Import 81851305:"/>
    <s v="Cost Management A 16923315 81851305"/>
    <s v="29-NOV-2019 Receiving GBP"/>
    <d v="2019-11-29T00:00:00"/>
    <s v="SSCREPMAN,"/>
    <n v="2611"/>
    <s v="Bognor South ACRP - Lease Works for new ACRP at Bognor Fire Station"/>
    <x v="13"/>
    <n v="165064187"/>
    <d v="2018-09-27T00:00:00"/>
    <m/>
    <m/>
    <m/>
    <s v="LONDON-4"/>
    <m/>
    <m/>
    <m/>
    <m/>
    <x v="0"/>
    <x v="0"/>
    <x v="0"/>
  </r>
  <r>
    <s v="E35930"/>
    <s v="7308"/>
    <s v="00000"/>
    <s v="00000"/>
    <s v="000000"/>
    <s v="Estates &amp; Facilities"/>
    <s v="Legal Fees"/>
    <s v="Default"/>
    <s v="Default"/>
    <s v="Default"/>
    <n v="-2004"/>
    <d v="2019-12-01T00:00:00"/>
    <x v="1"/>
    <s v="Cost Management"/>
    <s v="Journal Import 81851305:"/>
    <s v="Cost Management A 16923315 81851305 2"/>
    <s v="01-DEC-2019 Receiving GBP"/>
    <d v="2019-11-29T00:00:00"/>
    <s v="SSCREPMAN,"/>
    <n v="2381"/>
    <s v="Secamb - General Estates Matters - Blanket Order - April 2019 - March 2020 - Top up to cover invoice 415392"/>
    <x v="13"/>
    <n v="165078325"/>
    <d v="2019-11-29T00:00:00"/>
    <m/>
    <m/>
    <m/>
    <s v="LONDON-4"/>
    <m/>
    <m/>
    <m/>
    <m/>
    <x v="0"/>
    <x v="0"/>
    <x v="0"/>
  </r>
  <r>
    <s v="E35930"/>
    <s v="7308"/>
    <s v="00000"/>
    <s v="00000"/>
    <s v="000000"/>
    <s v="Estates &amp; Facilities"/>
    <s v="Legal Fees"/>
    <s v="Default"/>
    <s v="Default"/>
    <s v="Default"/>
    <n v="-120"/>
    <d v="2019-12-01T00:00:00"/>
    <x v="1"/>
    <s v="Cost Management"/>
    <s v="Journal Import 81851305:"/>
    <s v="Cost Management A 16923315 81851305 2"/>
    <s v="01-DEC-2019 Receiving GBP"/>
    <d v="2019-11-29T00:00:00"/>
    <s v="SSCREPMAN,"/>
    <n v="2382"/>
    <s v="Secamb - General Estates Matters - Capsticks Invoice 420777 - 27/11/19"/>
    <x v="13"/>
    <n v="165075665"/>
    <d v="2019-11-28T00:00:00"/>
    <m/>
    <m/>
    <m/>
    <s v="LONDON-4"/>
    <m/>
    <m/>
    <m/>
    <m/>
    <x v="0"/>
    <x v="0"/>
    <x v="0"/>
  </r>
  <r>
    <s v="E35930"/>
    <s v="7308"/>
    <s v="00000"/>
    <s v="00000"/>
    <s v="000000"/>
    <s v="Estates &amp; Facilities"/>
    <s v="Legal Fees"/>
    <s v="Default"/>
    <s v="Default"/>
    <s v="Default"/>
    <n v="-439"/>
    <d v="2019-12-01T00:00:00"/>
    <x v="1"/>
    <s v="Cost Management"/>
    <s v="Journal Import 81851305:"/>
    <s v="Cost Management A 16923315 81851305 2"/>
    <s v="01-DEC-2019 Receiving GBP"/>
    <d v="2019-11-29T00:00:00"/>
    <s v="SSCREPMAN,"/>
    <n v="2383"/>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90"/>
    <d v="2019-12-01T00:00:00"/>
    <x v="1"/>
    <s v="Cost Management"/>
    <s v="Journal Import 81851305:"/>
    <s v="Cost Management A 16923315 81851305 2"/>
    <s v="01-DEC-2019 Receiving GBP"/>
    <d v="2019-11-29T00:00:00"/>
    <s v="SSCREPMAN,"/>
    <n v="2384"/>
    <s v="Secamb - General Estates Matters - Capsticks Invoice 420775 - 27/11/19"/>
    <x v="13"/>
    <n v="165075665"/>
    <d v="2019-11-28T00:00:00"/>
    <m/>
    <m/>
    <m/>
    <s v="LONDON-4"/>
    <m/>
    <m/>
    <m/>
    <m/>
    <x v="0"/>
    <x v="0"/>
    <x v="0"/>
  </r>
  <r>
    <s v="E35930"/>
    <s v="7308"/>
    <s v="00000"/>
    <s v="00000"/>
    <s v="000000"/>
    <s v="Estates &amp; Facilities"/>
    <s v="Legal Fees"/>
    <s v="Default"/>
    <s v="Default"/>
    <s v="Default"/>
    <n v="-26"/>
    <d v="2019-12-01T00:00:00"/>
    <x v="1"/>
    <s v="Cost Management"/>
    <s v="Journal Import 81851305:"/>
    <s v="Cost Management A 16923315 81851305 2"/>
    <s v="01-DEC-2019 Receiving GBP"/>
    <d v="2019-11-29T00:00:00"/>
    <s v="SSCREPMAN,"/>
    <n v="2385"/>
    <s v="Secamb - General Estates Matters - Invoice 430675 (Invoice attached)"/>
    <x v="13"/>
    <n v="165078325"/>
    <d v="2019-06-25T00:00:00"/>
    <m/>
    <m/>
    <m/>
    <s v="LONDON-4"/>
    <m/>
    <m/>
    <m/>
    <m/>
    <x v="0"/>
    <x v="0"/>
    <x v="0"/>
  </r>
  <r>
    <s v="E35930"/>
    <s v="7308"/>
    <s v="00000"/>
    <s v="00000"/>
    <s v="000000"/>
    <s v="Estates &amp; Facilities"/>
    <s v="Legal Fees"/>
    <s v="Default"/>
    <s v="Default"/>
    <s v="Default"/>
    <n v="-177"/>
    <d v="2019-12-01T00:00:00"/>
    <x v="1"/>
    <s v="Cost Management"/>
    <s v="Journal Import 81851305:"/>
    <s v="Cost Management A 16923315 81851305 2"/>
    <s v="01-DEC-2019 Receiving GBP"/>
    <d v="2019-11-29T00:00:00"/>
    <s v="SSCREPMAN,"/>
    <n v="2386"/>
    <s v="Crawley station sale. Additional  fees to reconcile further invoices.  as advised by J Flower.Please match to Po No: 165056810."/>
    <x v="13"/>
    <n v="165056810"/>
    <d v="2017-11-01T00:00:00"/>
    <m/>
    <m/>
    <m/>
    <s v="LONDON-4"/>
    <m/>
    <m/>
    <m/>
    <m/>
    <x v="0"/>
    <x v="0"/>
    <x v="0"/>
  </r>
  <r>
    <s v="E35930"/>
    <s v="7308"/>
    <s v="00000"/>
    <s v="00000"/>
    <s v="000000"/>
    <s v="Estates &amp; Facilities"/>
    <s v="Legal Fees"/>
    <s v="Default"/>
    <s v="Default"/>
    <s v="Default"/>
    <n v="-1"/>
    <d v="2019-12-01T00:00:00"/>
    <x v="1"/>
    <s v="Cost Management"/>
    <s v="Journal Import 81851305:"/>
    <s v="Cost Management A 16923315 81851305 2"/>
    <s v="01-DEC-2019 Receiving GBP"/>
    <d v="2019-11-29T00:00:00"/>
    <s v="SSCREPMAN,"/>
    <n v="2387"/>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112"/>
    <d v="2019-12-01T00:00:00"/>
    <x v="1"/>
    <s v="Cost Management"/>
    <s v="Journal Import 81851305:"/>
    <s v="Cost Management A 16923315 81851305 2"/>
    <s v="01-DEC-2019 Receiving GBP"/>
    <d v="2019-11-29T00:00:00"/>
    <s v="SSCREPMAN,"/>
    <n v="2388"/>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90"/>
    <d v="2019-12-01T00:00:00"/>
    <x v="1"/>
    <s v="Cost Management"/>
    <s v="Journal Import 82905388:"/>
    <s v="Cost Management A 17181906 82905388"/>
    <s v="31-DEC-2019 Receiving GBP"/>
    <d v="2019-12-31T00:00:00"/>
    <s v="SSCREPMAN,"/>
    <n v="2334"/>
    <s v="Secamb - General Estates Matters - Capsticks Invoice 420777 - 20/02/19"/>
    <x v="13"/>
    <n v="165075665"/>
    <d v="2019-02-26T00:00:00"/>
    <m/>
    <m/>
    <m/>
    <s v="LONDON-4"/>
    <m/>
    <m/>
    <m/>
    <m/>
    <x v="0"/>
    <x v="0"/>
    <x v="0"/>
  </r>
  <r>
    <s v="E35930"/>
    <s v="7308"/>
    <s v="00000"/>
    <s v="00000"/>
    <s v="000000"/>
    <s v="Estates &amp; Facilities"/>
    <s v="Legal Fees"/>
    <s v="Default"/>
    <s v="Default"/>
    <s v="Default"/>
    <n v="1653"/>
    <d v="2019-12-01T00:00:00"/>
    <x v="1"/>
    <s v="Cost Management"/>
    <s v="Journal Import 82905388:"/>
    <s v="Cost Management A 17181906 82905388"/>
    <s v="31-DEC-2019 Receiving GBP"/>
    <d v="2019-12-31T00:00:00"/>
    <s v="SSCREPMAN,"/>
    <n v="2335"/>
    <s v="Coxheath - Title Matters - Invoice 444507"/>
    <x v="13"/>
    <n v="165077832"/>
    <d v="2019-12-30T00:00:00"/>
    <m/>
    <m/>
    <m/>
    <s v="LONDON-4"/>
    <m/>
    <m/>
    <m/>
    <m/>
    <x v="0"/>
    <x v="0"/>
    <x v="0"/>
  </r>
  <r>
    <s v="E35930"/>
    <s v="7308"/>
    <s v="00000"/>
    <s v="00000"/>
    <s v="000000"/>
    <s v="Estates &amp; Facilities"/>
    <s v="Legal Fees"/>
    <s v="Default"/>
    <s v="Default"/>
    <s v="Default"/>
    <n v="177"/>
    <d v="2019-12-01T00:00:00"/>
    <x v="1"/>
    <s v="Cost Management"/>
    <s v="Journal Import 82905388:"/>
    <s v="Cost Management A 17181906 82905388"/>
    <s v="31-DEC-2019 Receiving GBP"/>
    <d v="2019-12-31T00:00:00"/>
    <s v="SSCREPMAN,"/>
    <n v="2336"/>
    <s v="Crawley station sale. Additional  fees to reconcile further invoices.  as advised by J Flower.Please match to Po No: 165056810."/>
    <x v="13"/>
    <n v="165056810"/>
    <d v="2017-11-01T00:00:00"/>
    <m/>
    <m/>
    <m/>
    <s v="LONDON-4"/>
    <m/>
    <m/>
    <m/>
    <m/>
    <x v="0"/>
    <x v="0"/>
    <x v="0"/>
  </r>
  <r>
    <s v="E35930"/>
    <s v="7308"/>
    <s v="00000"/>
    <s v="00000"/>
    <s v="000000"/>
    <s v="Estates &amp; Facilities"/>
    <s v="Legal Fees"/>
    <s v="Default"/>
    <s v="Default"/>
    <s v="Default"/>
    <n v="48"/>
    <d v="2019-12-01T00:00:00"/>
    <x v="1"/>
    <s v="Cost Management"/>
    <s v="Journal Import 82905388:"/>
    <s v="Cost Management A 17181906 82905388"/>
    <s v="31-DEC-2019 Receiving GBP"/>
    <d v="2019-12-31T00:00:00"/>
    <s v="SSCREPMAN,"/>
    <n v="2337"/>
    <s v="Legal and Professional Fees - Licence to Occupy At Rushmoor - Invoice 430681 (15/7/2019)"/>
    <x v="13"/>
    <n v="165078943"/>
    <d v="2019-12-27T00:00:00"/>
    <m/>
    <m/>
    <m/>
    <s v="LONDON-4"/>
    <m/>
    <m/>
    <m/>
    <m/>
    <x v="0"/>
    <x v="0"/>
    <x v="0"/>
  </r>
  <r>
    <s v="E35930"/>
    <s v="7308"/>
    <s v="00000"/>
    <s v="00000"/>
    <s v="000000"/>
    <s v="Estates &amp; Facilities"/>
    <s v="Legal Fees"/>
    <s v="Default"/>
    <s v="Default"/>
    <s v="Default"/>
    <n v="3101.47"/>
    <d v="2019-12-01T00:00:00"/>
    <x v="1"/>
    <s v="Cost Management"/>
    <s v="Journal Import 82905388:"/>
    <s v="Cost Management A 17181906 82905388"/>
    <s v="31-DEC-2019 Receiving GBP"/>
    <d v="2019-12-31T00:00:00"/>
    <s v="SSCREPMAN,"/>
    <n v="2338"/>
    <s v="Secamb - General Estates Matters - Blanket Order - April 2019 - March 2020 - Top up to cover outstanding invoices"/>
    <x v="13"/>
    <n v="165078325"/>
    <d v="2019-12-31T00:00:00"/>
    <m/>
    <m/>
    <m/>
    <s v="LONDON-4"/>
    <m/>
    <m/>
    <m/>
    <m/>
    <x v="0"/>
    <x v="0"/>
    <x v="0"/>
  </r>
  <r>
    <s v="E35930"/>
    <s v="7308"/>
    <s v="00000"/>
    <s v="00000"/>
    <s v="000000"/>
    <s v="Estates &amp; Facilities"/>
    <s v="Legal Fees"/>
    <s v="Default"/>
    <s v="Default"/>
    <s v="Default"/>
    <n v="1725"/>
    <d v="2019-12-01T00:00:00"/>
    <x v="1"/>
    <s v="Cost Management"/>
    <s v="Journal Import 82905388:"/>
    <s v="Cost Management A 17181906 82905388"/>
    <s v="31-DEC-2019 Receiving GBP"/>
    <d v="2019-12-31T00:00:00"/>
    <s v="SSCREPMAN,"/>
    <n v="2339"/>
    <s v="Secamb - General Estates Matters - Blanket Order - April 2019 - March 2020 - Top up to cover Invoice 433660"/>
    <x v="13"/>
    <n v="165078325"/>
    <d v="2019-12-27T00:00:00"/>
    <m/>
    <m/>
    <m/>
    <s v="LONDON-4"/>
    <m/>
    <m/>
    <m/>
    <m/>
    <x v="0"/>
    <x v="0"/>
    <x v="0"/>
  </r>
  <r>
    <s v="E35930"/>
    <s v="7308"/>
    <s v="00000"/>
    <s v="00000"/>
    <s v="000000"/>
    <s v="Estates &amp; Facilities"/>
    <s v="Legal Fees"/>
    <s v="Default"/>
    <s v="Default"/>
    <s v="Default"/>
    <n v="1"/>
    <d v="2019-12-01T00:00:00"/>
    <x v="1"/>
    <s v="Cost Management"/>
    <s v="Journal Import 82905388:"/>
    <s v="Cost Management A 17181906 82905388"/>
    <s v="31-DEC-2019 Receiving GBP"/>
    <d v="2019-12-31T00:00:00"/>
    <s v="SSCREPMAN,"/>
    <n v="2340"/>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439"/>
    <d v="2019-12-01T00:00:00"/>
    <x v="1"/>
    <s v="Cost Management"/>
    <s v="Journal Import 82905388:"/>
    <s v="Cost Management A 17181906 82905388"/>
    <s v="31-DEC-2019 Receiving GBP"/>
    <d v="2019-12-31T00:00:00"/>
    <s v="SSCREPMAN,"/>
    <n v="2341"/>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2220"/>
    <d v="2019-12-01T00:00:00"/>
    <x v="1"/>
    <s v="Cost Management"/>
    <s v="Journal Import 82905388:"/>
    <s v="Cost Management A 17181906 82905388"/>
    <s v="31-DEC-2019 Receiving GBP"/>
    <d v="2019-12-31T00:00:00"/>
    <s v="SSCREPMAN,"/>
    <n v="2342"/>
    <s v="Legal Matters relating to progressng a lease renewal at Epsom Ambulance Station - Invoice SAS2507"/>
    <x v="13"/>
    <n v="165081922"/>
    <d v="2019-12-24T00:00:00"/>
    <m/>
    <m/>
    <m/>
    <s v="LONDON-4"/>
    <m/>
    <m/>
    <m/>
    <m/>
    <x v="0"/>
    <x v="0"/>
    <x v="0"/>
  </r>
  <r>
    <s v="E35930"/>
    <s v="7308"/>
    <s v="00000"/>
    <s v="00000"/>
    <s v="000000"/>
    <s v="Estates &amp; Facilities"/>
    <s v="Legal Fees"/>
    <s v="Default"/>
    <s v="Default"/>
    <s v="Default"/>
    <n v="112"/>
    <d v="2019-12-01T00:00:00"/>
    <x v="1"/>
    <s v="Cost Management"/>
    <s v="Journal Import 82905388:"/>
    <s v="Cost Management A 17181906 82905388"/>
    <s v="31-DEC-2019 Receiving GBP"/>
    <d v="2019-12-31T00:00:00"/>
    <s v="SSCREPMAN,"/>
    <n v="2343"/>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210.4"/>
    <d v="2019-12-01T00:00:00"/>
    <x v="1"/>
    <s v="Cost Management"/>
    <s v="Journal Import 82905388:"/>
    <s v="Cost Management A 17181906 82905388"/>
    <s v="31-DEC-2019 Receiving GBP"/>
    <d v="2019-12-31T00:00:00"/>
    <s v="SSCREPMAN,"/>
    <n v="2344"/>
    <s v="Licensee to Occupy at Rushmoor ACRP - Invoice 448032"/>
    <x v="13"/>
    <n v="165078943"/>
    <d v="2019-12-31T00:00:00"/>
    <m/>
    <m/>
    <m/>
    <s v="LONDON-4"/>
    <m/>
    <m/>
    <m/>
    <m/>
    <x v="0"/>
    <x v="0"/>
    <x v="0"/>
  </r>
  <r>
    <s v="E35930"/>
    <s v="7308"/>
    <s v="00000"/>
    <s v="00000"/>
    <s v="000000"/>
    <s v="Estates &amp; Facilities"/>
    <s v="Legal Fees"/>
    <s v="Default"/>
    <s v="Default"/>
    <s v="Default"/>
    <n v="3028"/>
    <d v="2019-12-01T00:00:00"/>
    <x v="1"/>
    <s v="Cost Management"/>
    <s v="Journal Import 82905388:"/>
    <s v="Cost Management A 17181906 82905388"/>
    <s v="31-DEC-2019 Receiving GBP"/>
    <d v="2019-12-31T00:00:00"/>
    <s v="SSCREPMAN,"/>
    <n v="2345"/>
    <s v="December Invoices - Capsticks General Legal Matters"/>
    <x v="13"/>
    <n v="165078325"/>
    <d v="2019-12-27T00:00:00"/>
    <m/>
    <m/>
    <m/>
    <s v="LONDON-4"/>
    <m/>
    <m/>
    <m/>
    <m/>
    <x v="0"/>
    <x v="0"/>
    <x v="0"/>
  </r>
  <r>
    <s v="E35120"/>
    <s v="7310"/>
    <s v="00000"/>
    <s v="00000"/>
    <s v="000000"/>
    <s v="Corporate Expenses"/>
    <s v="Legal / Prof Fees"/>
    <s v="Default"/>
    <s v="Default"/>
    <s v="Default"/>
    <n v="-63.32"/>
    <d v="2019-12-01T00:00:00"/>
    <x v="1"/>
    <s v="Cost Management"/>
    <s v="Journal Import 81851305:"/>
    <s v="Cost Management A 16923315 81851305 2"/>
    <s v="01-DEC-2019 Receiving GBP"/>
    <d v="2019-11-29T00:00:00"/>
    <s v="SSCREPMAN,"/>
    <n v="1442"/>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63.32"/>
    <d v="2019-12-01T00:00:00"/>
    <x v="1"/>
    <s v="Cost Management"/>
    <s v="Journal Import 82905388:"/>
    <s v="Cost Management A 17181906 82905388"/>
    <s v="31-DEC-2019 Receiving GBP"/>
    <d v="2019-12-31T00:00:00"/>
    <s v="SSCREPMAN,"/>
    <n v="1416"/>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16.88"/>
    <d v="2019-12-01T00:00:00"/>
    <x v="1"/>
    <s v="Cost Management"/>
    <s v="Journal Import 82905388:"/>
    <s v="Cost Management A 17181906 82905388"/>
    <s v="31-DEC-2019 Receiving GBP"/>
    <d v="2019-12-31T00:00:00"/>
    <s v="SSCREPMAN,"/>
    <n v="1417"/>
    <s v="SP - Investigations by Design inv: I00533 approved by Rich Crouch"/>
    <x v="18"/>
    <n v="165081619"/>
    <d v="2019-12-10T00:00:00"/>
    <m/>
    <m/>
    <m/>
    <s v="MANCHESTER"/>
    <m/>
    <m/>
    <m/>
    <m/>
    <x v="2"/>
    <x v="2"/>
    <x v="0"/>
  </r>
  <r>
    <s v="E35120"/>
    <s v="7310"/>
    <s v="00000"/>
    <s v="00000"/>
    <s v="000000"/>
    <s v="Corporate Expenses"/>
    <s v="Legal / Prof Fees"/>
    <s v="Default"/>
    <s v="Default"/>
    <s v="Default"/>
    <n v="0.51"/>
    <d v="2019-12-01T00:00:00"/>
    <x v="1"/>
    <s v="Cost Management"/>
    <s v="Journal Import 82905388:"/>
    <s v="Cost Management A 17181906 82905388"/>
    <s v="31-DEC-2019 Receiving GBP"/>
    <d v="2019-12-31T00:00:00"/>
    <s v="SSCREPMAN,"/>
    <n v="1418"/>
    <s v="SP - Investigations by Design invoice 100521 top up due to missed disbursements"/>
    <x v="18"/>
    <n v="165081155"/>
    <d v="2019-12-10T00:00:00"/>
    <m/>
    <m/>
    <m/>
    <s v="MANCHESTER"/>
    <m/>
    <m/>
    <m/>
    <m/>
    <x v="2"/>
    <x v="2"/>
    <x v="0"/>
  </r>
  <r>
    <s v="E35120"/>
    <s v="7310"/>
    <s v="E1833"/>
    <s v="00000"/>
    <s v="000000"/>
    <s v="Corporate Expenses"/>
    <s v="Legal / Prof Fees"/>
    <s v="Employment Relations"/>
    <s v="Default"/>
    <s v="Default"/>
    <n v="-32.89"/>
    <d v="2019-12-01T00:00:00"/>
    <x v="1"/>
    <s v="Cost Management"/>
    <s v="Journal Import 81851305:"/>
    <s v="Cost Management A 16923315 81851305 2"/>
    <s v="01-DEC-2019 Receiving GBP"/>
    <d v="2019-11-29T00:00:00"/>
    <s v="SSCREPMAN,"/>
    <n v="2100"/>
    <s v="Beachcroft fees for updating HR policies."/>
    <x v="15"/>
    <n v="165052611"/>
    <d v="2018-09-04T00:00:00"/>
    <m/>
    <m/>
    <m/>
    <s v="BRISTOL 1"/>
    <m/>
    <m/>
    <m/>
    <m/>
    <x v="2"/>
    <x v="2"/>
    <x v="0"/>
  </r>
  <r>
    <s v="E35120"/>
    <s v="7310"/>
    <s v="E1833"/>
    <s v="00000"/>
    <s v="000000"/>
    <s v="Corporate Expenses"/>
    <s v="Legal / Prof Fees"/>
    <s v="Employment Relations"/>
    <s v="Default"/>
    <s v="Default"/>
    <n v="32.89"/>
    <d v="2019-12-01T00:00:00"/>
    <x v="1"/>
    <s v="Cost Management"/>
    <s v="Journal Import 82905388:"/>
    <s v="Cost Management A 17181906 82905388"/>
    <s v="31-DEC-2019 Receiving GBP"/>
    <d v="2019-12-31T00:00:00"/>
    <s v="SSCREPMAN,"/>
    <n v="2021"/>
    <s v="Beachcroft fees for updating HR policies."/>
    <x v="15"/>
    <n v="165052611"/>
    <d v="2018-09-04T00:00:00"/>
    <m/>
    <m/>
    <m/>
    <s v="BRISTOL 1"/>
    <m/>
    <m/>
    <m/>
    <m/>
    <x v="2"/>
    <x v="2"/>
    <x v="0"/>
  </r>
  <r>
    <s v="E35400"/>
    <s v="7310"/>
    <s v="00000"/>
    <s v="00000"/>
    <s v="000000"/>
    <s v="Strategic Partnerships"/>
    <s v="Legal / Prof Fees"/>
    <s v="Default"/>
    <s v="Default"/>
    <s v="Default"/>
    <n v="343"/>
    <d v="2019-12-01T00:00:00"/>
    <x v="1"/>
    <s v="Cost Management"/>
    <s v="Journal Import 82905388:"/>
    <s v="Cost Management A 17181906 82905388"/>
    <s v="31-DEC-2019 Receiving GBP"/>
    <d v="2019-12-31T00:00:00"/>
    <s v="SSCREPMAN,"/>
    <n v="2307"/>
    <s v="High level review of the agreement with Gatwick Airport in order to identify any material issues or high risks for the Trust to consider - additional costs"/>
    <x v="13"/>
    <n v="165080476"/>
    <d v="2019-12-24T00:00:00"/>
    <m/>
    <m/>
    <m/>
    <s v="LONDON-4"/>
    <m/>
    <m/>
    <m/>
    <m/>
    <x v="10"/>
    <x v="5"/>
    <x v="0"/>
  </r>
  <r>
    <s v="E35930"/>
    <s v="7310"/>
    <s v="00000"/>
    <s v="00000"/>
    <s v="000000"/>
    <s v="Estates &amp; Facilities"/>
    <s v="Legal / Prof Fees"/>
    <s v="Default"/>
    <s v="Default"/>
    <s v="Default"/>
    <n v="-100.8"/>
    <d v="2019-12-01T00:00:00"/>
    <x v="1"/>
    <s v="Cost Management"/>
    <s v="Journal Import 81851305:"/>
    <s v="Cost Management A 16923315 81851305 2"/>
    <s v="01-DEC-2019 Receiving GBP"/>
    <d v="2019-11-29T00:00:00"/>
    <s v="SSCREPMAN,"/>
    <n v="2366"/>
    <s v="PO raised to reconcile remaining fees invoiced against PO No: 165042377.  Please match this to PO: 165042377."/>
    <x v="13"/>
    <n v="165042377"/>
    <d v="2017-10-30T00:00:00"/>
    <m/>
    <m/>
    <m/>
    <s v="LONDON-4"/>
    <m/>
    <m/>
    <m/>
    <m/>
    <x v="0"/>
    <x v="0"/>
    <x v="0"/>
  </r>
  <r>
    <s v="E35930"/>
    <s v="7310"/>
    <s v="00000"/>
    <s v="00000"/>
    <s v="000000"/>
    <s v="Estates &amp; Facilities"/>
    <s v="Legal / Prof Fees"/>
    <s v="Default"/>
    <s v="Default"/>
    <s v="Default"/>
    <n v="375"/>
    <d v="2019-12-01T00:00:00"/>
    <x v="1"/>
    <s v="Cost Management"/>
    <s v="Journal Import 82905388:"/>
    <s v="Cost Management A 17181906 82905388"/>
    <s v="31-DEC-2019 Receiving GBP"/>
    <d v="2019-12-31T00:00:00"/>
    <s v="SSCREPMAN,"/>
    <n v="2315"/>
    <s v="Crawley HQ - PO raised to reconcile remaining fees invoice 44509.  Dec 2019"/>
    <x v="13"/>
    <n v="165081956"/>
    <d v="2019-12-30T00:00:00"/>
    <m/>
    <m/>
    <m/>
    <s v="LONDON-4"/>
    <m/>
    <m/>
    <m/>
    <m/>
    <x v="0"/>
    <x v="0"/>
    <x v="0"/>
  </r>
  <r>
    <s v="E35930"/>
    <s v="7310"/>
    <s v="00000"/>
    <s v="00000"/>
    <s v="000000"/>
    <s v="Estates &amp; Facilities"/>
    <s v="Legal / Prof Fees"/>
    <s v="Default"/>
    <s v="Default"/>
    <s v="Default"/>
    <n v="128.4"/>
    <d v="2019-12-01T00:00:00"/>
    <x v="1"/>
    <s v="Cost Management"/>
    <s v="Journal Import 82905388:"/>
    <s v="Cost Management A 17181906 82905388"/>
    <s v="31-DEC-2019 Receiving GBP"/>
    <d v="2019-12-31T00:00:00"/>
    <s v="SSCREPMAN,"/>
    <n v="2316"/>
    <s v="Bognor South ACRP Capsticks Top up - Invoice 448028 - Dec 2019"/>
    <x v="13"/>
    <n v="165081957"/>
    <d v="2019-12-30T00:00:00"/>
    <m/>
    <m/>
    <m/>
    <s v="LONDON-4"/>
    <m/>
    <m/>
    <m/>
    <m/>
    <x v="0"/>
    <x v="0"/>
    <x v="0"/>
  </r>
  <r>
    <s v="E35930"/>
    <s v="7310"/>
    <s v="00000"/>
    <s v="00000"/>
    <s v="000000"/>
    <s v="Estates &amp; Facilities"/>
    <s v="Legal / Prof Fees"/>
    <s v="Default"/>
    <s v="Default"/>
    <s v="Default"/>
    <n v="1653"/>
    <d v="2019-12-01T00:00:00"/>
    <x v="1"/>
    <s v="Cost Management"/>
    <s v="Journal Import 82905388:"/>
    <s v="Cost Management A 17181906 82905388"/>
    <s v="31-DEC-2019 Receiving GBP"/>
    <d v="2019-12-31T00:00:00"/>
    <s v="SSCREPMAN,"/>
    <n v="2317"/>
    <s v="Crawley HQ - PO raised to reconcile remaining fees invoice 44508.  Dec 2019"/>
    <x v="13"/>
    <n v="165081956"/>
    <d v="2019-12-30T00:00:00"/>
    <m/>
    <m/>
    <m/>
    <s v="LONDON-4"/>
    <m/>
    <m/>
    <m/>
    <m/>
    <x v="0"/>
    <x v="0"/>
    <x v="0"/>
  </r>
  <r>
    <s v="E35930"/>
    <s v="7310"/>
    <s v="00000"/>
    <s v="F8235"/>
    <s v="000000"/>
    <s v="Estates &amp; Facilities"/>
    <s v="Legal / Prof Fees"/>
    <s v="Default"/>
    <s v="Bognor South ACRP"/>
    <s v="Default"/>
    <n v="-432.8"/>
    <d v="2019-12-01T00:00:00"/>
    <x v="1"/>
    <s v="Cost Management"/>
    <s v="Journal Import 81851305:"/>
    <s v="Cost Management A 16923315 81851305 2"/>
    <s v="01-DEC-2019 Receiving GBP"/>
    <d v="2019-11-29T00:00:00"/>
    <s v="SSCREPMAN,"/>
    <n v="2611"/>
    <s v="Bognor South ACRP - Lease Works for new ACRP at Bognor Fire Station"/>
    <x v="13"/>
    <n v="165064187"/>
    <d v="2018-09-27T00:00:00"/>
    <m/>
    <m/>
    <m/>
    <s v="LONDON-4"/>
    <m/>
    <m/>
    <m/>
    <m/>
    <x v="0"/>
    <x v="0"/>
    <x v="0"/>
  </r>
  <r>
    <s v="E35930"/>
    <s v="7308"/>
    <s v="00000"/>
    <s v="00000"/>
    <s v="000000"/>
    <s v="Estates &amp; Facilities"/>
    <s v="Legal Fees"/>
    <s v="Default"/>
    <s v="Default"/>
    <s v="Default"/>
    <n v="-90"/>
    <d v="2020-01-01T00:00:00"/>
    <x v="1"/>
    <s v="Cost Management"/>
    <s v="Journal Import 82905388:"/>
    <s v="Cost Management A 17181906 82905388 2"/>
    <s v="01-JAN-2020 Receiving GBP"/>
    <d v="2019-12-31T00:00:00"/>
    <s v="SSCREPMAN,"/>
    <n v="2334"/>
    <s v="Secamb - General Estates Matters - Capsticks Invoice 420777 - 20/02/19"/>
    <x v="13"/>
    <n v="165075665"/>
    <d v="2019-02-26T00:00:00"/>
    <m/>
    <m/>
    <m/>
    <s v="LONDON-4"/>
    <m/>
    <m/>
    <m/>
    <m/>
    <x v="0"/>
    <x v="0"/>
    <x v="0"/>
  </r>
  <r>
    <s v="E35930"/>
    <s v="7308"/>
    <s v="00000"/>
    <s v="00000"/>
    <s v="000000"/>
    <s v="Estates &amp; Facilities"/>
    <s v="Legal Fees"/>
    <s v="Default"/>
    <s v="Default"/>
    <s v="Default"/>
    <n v="-1653"/>
    <d v="2020-01-01T00:00:00"/>
    <x v="1"/>
    <s v="Cost Management"/>
    <s v="Journal Import 82905388:"/>
    <s v="Cost Management A 17181906 82905388 2"/>
    <s v="01-JAN-2020 Receiving GBP"/>
    <d v="2019-12-31T00:00:00"/>
    <s v="SSCREPMAN,"/>
    <n v="2335"/>
    <s v="Coxheath - Title Matters - Invoice 444507"/>
    <x v="13"/>
    <n v="165077832"/>
    <d v="2019-12-30T00:00:00"/>
    <m/>
    <m/>
    <m/>
    <s v="LONDON-4"/>
    <m/>
    <m/>
    <m/>
    <m/>
    <x v="0"/>
    <x v="0"/>
    <x v="0"/>
  </r>
  <r>
    <s v="E35930"/>
    <s v="7308"/>
    <s v="00000"/>
    <s v="00000"/>
    <s v="000000"/>
    <s v="Estates &amp; Facilities"/>
    <s v="Legal Fees"/>
    <s v="Default"/>
    <s v="Default"/>
    <s v="Default"/>
    <n v="-177"/>
    <d v="2020-01-01T00:00:00"/>
    <x v="1"/>
    <s v="Cost Management"/>
    <s v="Journal Import 82905388:"/>
    <s v="Cost Management A 17181906 82905388 2"/>
    <s v="01-JAN-2020 Receiving GBP"/>
    <d v="2019-12-31T00:00:00"/>
    <s v="SSCREPMAN,"/>
    <n v="2336"/>
    <s v="Crawley station sale. Additional  fees to reconcile further invoices.  as advised by J Flower.Please match to Po No: 165056810."/>
    <x v="13"/>
    <n v="165056810"/>
    <d v="2017-11-01T00:00:00"/>
    <m/>
    <m/>
    <m/>
    <s v="LONDON-4"/>
    <m/>
    <m/>
    <m/>
    <m/>
    <x v="0"/>
    <x v="0"/>
    <x v="0"/>
  </r>
  <r>
    <s v="E35930"/>
    <s v="7308"/>
    <s v="00000"/>
    <s v="00000"/>
    <s v="000000"/>
    <s v="Estates &amp; Facilities"/>
    <s v="Legal Fees"/>
    <s v="Default"/>
    <s v="Default"/>
    <s v="Default"/>
    <n v="-48"/>
    <d v="2020-01-01T00:00:00"/>
    <x v="1"/>
    <s v="Cost Management"/>
    <s v="Journal Import 82905388:"/>
    <s v="Cost Management A 17181906 82905388 2"/>
    <s v="01-JAN-2020 Receiving GBP"/>
    <d v="2019-12-31T00:00:00"/>
    <s v="SSCREPMAN,"/>
    <n v="2337"/>
    <s v="Legal and Professional Fees - Licence to Occupy At Rushmoor - Invoice 430681 (15/7/2019)"/>
    <x v="13"/>
    <n v="165078943"/>
    <d v="2019-12-27T00:00:00"/>
    <m/>
    <m/>
    <m/>
    <s v="LONDON-4"/>
    <m/>
    <m/>
    <m/>
    <m/>
    <x v="0"/>
    <x v="0"/>
    <x v="0"/>
  </r>
  <r>
    <s v="E35930"/>
    <s v="7308"/>
    <s v="00000"/>
    <s v="00000"/>
    <s v="000000"/>
    <s v="Estates &amp; Facilities"/>
    <s v="Legal Fees"/>
    <s v="Default"/>
    <s v="Default"/>
    <s v="Default"/>
    <n v="-3101.47"/>
    <d v="2020-01-01T00:00:00"/>
    <x v="1"/>
    <s v="Cost Management"/>
    <s v="Journal Import 82905388:"/>
    <s v="Cost Management A 17181906 82905388 2"/>
    <s v="01-JAN-2020 Receiving GBP"/>
    <d v="2019-12-31T00:00:00"/>
    <s v="SSCREPMAN,"/>
    <n v="2338"/>
    <s v="Secamb - General Estates Matters - Blanket Order - April 2019 - March 2020 - Top up to cover outstanding invoices"/>
    <x v="13"/>
    <n v="165078325"/>
    <d v="2019-12-31T00:00:00"/>
    <m/>
    <m/>
    <m/>
    <s v="LONDON-4"/>
    <m/>
    <m/>
    <m/>
    <m/>
    <x v="0"/>
    <x v="0"/>
    <x v="0"/>
  </r>
  <r>
    <s v="E35930"/>
    <s v="7308"/>
    <s v="00000"/>
    <s v="00000"/>
    <s v="000000"/>
    <s v="Estates &amp; Facilities"/>
    <s v="Legal Fees"/>
    <s v="Default"/>
    <s v="Default"/>
    <s v="Default"/>
    <n v="-1725"/>
    <d v="2020-01-01T00:00:00"/>
    <x v="1"/>
    <s v="Cost Management"/>
    <s v="Journal Import 82905388:"/>
    <s v="Cost Management A 17181906 82905388 2"/>
    <s v="01-JAN-2020 Receiving GBP"/>
    <d v="2019-12-31T00:00:00"/>
    <s v="SSCREPMAN,"/>
    <n v="2339"/>
    <s v="Secamb - General Estates Matters - Blanket Order - April 2019 - March 2020 - Top up to cover Invoice 433660"/>
    <x v="13"/>
    <n v="165078325"/>
    <d v="2019-12-27T00:00:00"/>
    <m/>
    <m/>
    <m/>
    <s v="LONDON-4"/>
    <m/>
    <m/>
    <m/>
    <m/>
    <x v="0"/>
    <x v="0"/>
    <x v="0"/>
  </r>
  <r>
    <s v="E35930"/>
    <s v="7308"/>
    <s v="00000"/>
    <s v="00000"/>
    <s v="000000"/>
    <s v="Estates &amp; Facilities"/>
    <s v="Legal Fees"/>
    <s v="Default"/>
    <s v="Default"/>
    <s v="Default"/>
    <n v="-1"/>
    <d v="2020-01-01T00:00:00"/>
    <x v="1"/>
    <s v="Cost Management"/>
    <s v="Journal Import 82905388:"/>
    <s v="Cost Management A 17181906 82905388 2"/>
    <s v="01-JAN-2020 Receiving GBP"/>
    <d v="2019-12-31T00:00:00"/>
    <s v="SSCREPMAN,"/>
    <n v="2340"/>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439"/>
    <d v="2020-01-01T00:00:00"/>
    <x v="1"/>
    <s v="Cost Management"/>
    <s v="Journal Import 82905388:"/>
    <s v="Cost Management A 17181906 82905388 2"/>
    <s v="01-JAN-2020 Receiving GBP"/>
    <d v="2019-12-31T00:00:00"/>
    <s v="SSCREPMAN,"/>
    <n v="2341"/>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2220"/>
    <d v="2020-01-01T00:00:00"/>
    <x v="1"/>
    <s v="Cost Management"/>
    <s v="Journal Import 82905388:"/>
    <s v="Cost Management A 17181906 82905388 2"/>
    <s v="01-JAN-2020 Receiving GBP"/>
    <d v="2019-12-31T00:00:00"/>
    <s v="SSCREPMAN,"/>
    <n v="2342"/>
    <s v="Legal Matters relating to progressng a lease renewal at Epsom Ambulance Station - Invoice SAS2507"/>
    <x v="13"/>
    <n v="165081922"/>
    <d v="2019-12-24T00:00:00"/>
    <m/>
    <m/>
    <m/>
    <s v="LONDON-4"/>
    <m/>
    <m/>
    <m/>
    <m/>
    <x v="0"/>
    <x v="0"/>
    <x v="0"/>
  </r>
  <r>
    <s v="E35930"/>
    <s v="7308"/>
    <s v="00000"/>
    <s v="00000"/>
    <s v="000000"/>
    <s v="Estates &amp; Facilities"/>
    <s v="Legal Fees"/>
    <s v="Default"/>
    <s v="Default"/>
    <s v="Default"/>
    <n v="-112"/>
    <d v="2020-01-01T00:00:00"/>
    <x v="1"/>
    <s v="Cost Management"/>
    <s v="Journal Import 82905388:"/>
    <s v="Cost Management A 17181906 82905388 2"/>
    <s v="01-JAN-2020 Receiving GBP"/>
    <d v="2019-12-31T00:00:00"/>
    <s v="SSCREPMAN,"/>
    <n v="2343"/>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210.4"/>
    <d v="2020-01-01T00:00:00"/>
    <x v="1"/>
    <s v="Cost Management"/>
    <s v="Journal Import 82905388:"/>
    <s v="Cost Management A 17181906 82905388 2"/>
    <s v="01-JAN-2020 Receiving GBP"/>
    <d v="2019-12-31T00:00:00"/>
    <s v="SSCREPMAN,"/>
    <n v="2344"/>
    <s v="Licensee to Occupy at Rushmoor ACRP - Invoice 448032"/>
    <x v="13"/>
    <n v="165078943"/>
    <d v="2019-12-31T00:00:00"/>
    <m/>
    <m/>
    <m/>
    <s v="LONDON-4"/>
    <m/>
    <m/>
    <m/>
    <m/>
    <x v="0"/>
    <x v="0"/>
    <x v="0"/>
  </r>
  <r>
    <s v="E35930"/>
    <s v="7308"/>
    <s v="00000"/>
    <s v="00000"/>
    <s v="000000"/>
    <s v="Estates &amp; Facilities"/>
    <s v="Legal Fees"/>
    <s v="Default"/>
    <s v="Default"/>
    <s v="Default"/>
    <n v="-3028"/>
    <d v="2020-01-01T00:00:00"/>
    <x v="1"/>
    <s v="Cost Management"/>
    <s v="Journal Import 82905388:"/>
    <s v="Cost Management A 17181906 82905388 2"/>
    <s v="01-JAN-2020 Receiving GBP"/>
    <d v="2019-12-31T00:00:00"/>
    <s v="SSCREPMAN,"/>
    <n v="2345"/>
    <s v="December Invoices - Capsticks General Legal Matters"/>
    <x v="13"/>
    <n v="165078325"/>
    <d v="2019-12-27T00:00:00"/>
    <m/>
    <m/>
    <m/>
    <s v="LONDON-4"/>
    <m/>
    <m/>
    <m/>
    <m/>
    <x v="0"/>
    <x v="0"/>
    <x v="0"/>
  </r>
  <r>
    <s v="E35930"/>
    <s v="7308"/>
    <s v="00000"/>
    <s v="00000"/>
    <s v="000000"/>
    <s v="Estates &amp; Facilities"/>
    <s v="Legal Fees"/>
    <s v="Default"/>
    <s v="Default"/>
    <s v="Default"/>
    <n v="744.9"/>
    <d v="2020-01-01T00:00:00"/>
    <x v="1"/>
    <s v="Cost Management"/>
    <s v="Journal Import 84022126:"/>
    <s v="Cost Management A 17406290 84022126"/>
    <s v="31-JAN-2020 Receiving GBP"/>
    <d v="2020-01-31T00:00:00"/>
    <s v="SSCREPMAN,"/>
    <n v="2414"/>
    <s v="December Invoices - Capsticks General Legal Matters"/>
    <x v="13"/>
    <n v="165078325"/>
    <d v="2019-12-27T00:00:00"/>
    <m/>
    <m/>
    <m/>
    <s v="LONDON-4"/>
    <m/>
    <m/>
    <m/>
    <m/>
    <x v="0"/>
    <x v="0"/>
    <x v="0"/>
  </r>
  <r>
    <s v="E35930"/>
    <s v="7308"/>
    <s v="00000"/>
    <s v="00000"/>
    <s v="000000"/>
    <s v="Estates &amp; Facilities"/>
    <s v="Legal Fees"/>
    <s v="Default"/>
    <s v="Default"/>
    <s v="Default"/>
    <n v="177"/>
    <d v="2020-01-01T00:00:00"/>
    <x v="1"/>
    <s v="Cost Management"/>
    <s v="Journal Import 84022126:"/>
    <s v="Cost Management A 17406290 84022126"/>
    <s v="31-JAN-2020 Receiving GBP"/>
    <d v="2020-01-31T00:00:00"/>
    <s v="SSCREPMAN,"/>
    <n v="2415"/>
    <s v="Crawley station sale. Additional  fees to reconcile further invoices.  as advised by J Flower.Please match to Po No: 165056810."/>
    <x v="13"/>
    <n v="165056810"/>
    <d v="2017-11-01T00:00:00"/>
    <m/>
    <m/>
    <m/>
    <s v="LONDON-4"/>
    <m/>
    <m/>
    <m/>
    <m/>
    <x v="0"/>
    <x v="0"/>
    <x v="0"/>
  </r>
  <r>
    <s v="E35930"/>
    <s v="7308"/>
    <s v="00000"/>
    <s v="00000"/>
    <s v="000000"/>
    <s v="Estates &amp; Facilities"/>
    <s v="Legal Fees"/>
    <s v="Default"/>
    <s v="Default"/>
    <s v="Default"/>
    <n v="48"/>
    <d v="2020-01-01T00:00:00"/>
    <x v="1"/>
    <s v="Cost Management"/>
    <s v="Journal Import 84022126:"/>
    <s v="Cost Management A 17406290 84022126"/>
    <s v="31-JAN-2020 Receiving GBP"/>
    <d v="2020-01-31T00:00:00"/>
    <s v="SSCREPMAN,"/>
    <n v="2416"/>
    <s v="Legal and Professional Fees - Licence to Occupy At Rushmoor - Invoice 430681 (15/7/2019)"/>
    <x v="13"/>
    <n v="165078943"/>
    <d v="2019-12-27T00:00:00"/>
    <m/>
    <m/>
    <m/>
    <s v="LONDON-4"/>
    <m/>
    <m/>
    <m/>
    <m/>
    <x v="0"/>
    <x v="0"/>
    <x v="0"/>
  </r>
  <r>
    <s v="E35930"/>
    <s v="7308"/>
    <s v="00000"/>
    <s v="00000"/>
    <s v="000000"/>
    <s v="Estates &amp; Facilities"/>
    <s v="Legal Fees"/>
    <s v="Default"/>
    <s v="Default"/>
    <s v="Default"/>
    <n v="1"/>
    <d v="2020-01-01T00:00:00"/>
    <x v="1"/>
    <s v="Cost Management"/>
    <s v="Journal Import 84022126:"/>
    <s v="Cost Management A 17406290 84022126"/>
    <s v="31-JAN-2020 Receiving GBP"/>
    <d v="2020-01-31T00:00:00"/>
    <s v="SSCREPMAN,"/>
    <n v="2417"/>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26"/>
    <d v="2020-01-01T00:00:00"/>
    <x v="1"/>
    <s v="Cost Management"/>
    <s v="Journal Import 84022126:"/>
    <s v="Cost Management A 17406290 84022126"/>
    <s v="31-JAN-2020 Receiving GBP"/>
    <d v="2020-01-31T00:00:00"/>
    <s v="SSCREPMAN,"/>
    <n v="2418"/>
    <s v="Secamb - General Estates Matters - Invoice 430675 (Invoice attached)"/>
    <x v="13"/>
    <n v="165078325"/>
    <d v="2019-06-25T00:00:00"/>
    <m/>
    <m/>
    <m/>
    <s v="LONDON-4"/>
    <m/>
    <m/>
    <m/>
    <m/>
    <x v="0"/>
    <x v="0"/>
    <x v="0"/>
  </r>
  <r>
    <s v="E35930"/>
    <s v="7308"/>
    <s v="00000"/>
    <s v="00000"/>
    <s v="000000"/>
    <s v="Estates &amp; Facilities"/>
    <s v="Legal Fees"/>
    <s v="Default"/>
    <s v="Default"/>
    <s v="Default"/>
    <n v="90"/>
    <d v="2020-01-01T00:00:00"/>
    <x v="1"/>
    <s v="Cost Management"/>
    <s v="Journal Import 84022126:"/>
    <s v="Cost Management A 17406290 84022126"/>
    <s v="31-JAN-2020 Receiving GBP"/>
    <d v="2020-01-31T00:00:00"/>
    <s v="SSCREPMAN,"/>
    <n v="2419"/>
    <s v="Secamb - General Estates Matters - Capsticks Invoice 420777 - 20/02/19"/>
    <x v="13"/>
    <n v="165075665"/>
    <d v="2019-02-26T00:00:00"/>
    <m/>
    <m/>
    <m/>
    <s v="LONDON-4"/>
    <m/>
    <m/>
    <m/>
    <m/>
    <x v="0"/>
    <x v="0"/>
    <x v="0"/>
  </r>
  <r>
    <s v="E35930"/>
    <s v="7308"/>
    <s v="00000"/>
    <s v="00000"/>
    <s v="000000"/>
    <s v="Estates &amp; Facilities"/>
    <s v="Legal Fees"/>
    <s v="Default"/>
    <s v="Default"/>
    <s v="Default"/>
    <n v="857.4"/>
    <d v="2020-01-01T00:00:00"/>
    <x v="1"/>
    <s v="Cost Management"/>
    <s v="Journal Import 84022126:"/>
    <s v="Cost Management A 17406290 84022126"/>
    <s v="31-JAN-2020 Receiving GBP"/>
    <d v="2020-01-31T00:00:00"/>
    <s v="SSCREPMAN,"/>
    <n v="2420"/>
    <s v="Secamb - General Estates Matters - Unbilled Time - 6000"/>
    <x v="13"/>
    <n v="165078325"/>
    <d v="2019-12-09T00:00:00"/>
    <m/>
    <m/>
    <m/>
    <s v="LONDON-4"/>
    <m/>
    <m/>
    <m/>
    <m/>
    <x v="0"/>
    <x v="0"/>
    <x v="0"/>
  </r>
  <r>
    <s v="E35930"/>
    <s v="7308"/>
    <s v="00000"/>
    <s v="00000"/>
    <s v="000000"/>
    <s v="Estates &amp; Facilities"/>
    <s v="Legal Fees"/>
    <s v="Default"/>
    <s v="Default"/>
    <s v="Default"/>
    <n v="439"/>
    <d v="2020-01-01T00:00:00"/>
    <x v="1"/>
    <s v="Cost Management"/>
    <s v="Journal Import 84022126:"/>
    <s v="Cost Management A 17406290 84022126"/>
    <s v="31-JAN-2020 Receiving GBP"/>
    <d v="2020-01-31T00:00:00"/>
    <s v="SSCREPMAN,"/>
    <n v="2421"/>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112"/>
    <d v="2020-01-01T00:00:00"/>
    <x v="1"/>
    <s v="Cost Management"/>
    <s v="Journal Import 84022126:"/>
    <s v="Cost Management A 17406290 84022126"/>
    <s v="31-JAN-2020 Receiving GBP"/>
    <d v="2020-01-31T00:00:00"/>
    <s v="SSCREPMAN,"/>
    <n v="2422"/>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369.75"/>
    <d v="2020-01-01T00:00:00"/>
    <x v="1"/>
    <s v="Cost Management"/>
    <s v="Journal Import 84022126:"/>
    <s v="Cost Management A 17406290 84022126"/>
    <s v="31-JAN-2020 Receiving GBP"/>
    <d v="2020-01-31T00:00:00"/>
    <s v="SSCREPMAN,"/>
    <n v="2423"/>
    <s v="Secamb - General Estates Matters - Blanket Order - April 2019 - March 2020 - Top up to cover outstanding invoices"/>
    <x v="13"/>
    <n v="165078325"/>
    <d v="2020-01-20T00:00:00"/>
    <m/>
    <m/>
    <m/>
    <s v="LONDON-4"/>
    <m/>
    <m/>
    <m/>
    <m/>
    <x v="0"/>
    <x v="0"/>
    <x v="0"/>
  </r>
  <r>
    <s v="E35120"/>
    <s v="7310"/>
    <s v="00000"/>
    <s v="00000"/>
    <s v="000000"/>
    <s v="Corporate Expenses"/>
    <s v="Legal / Prof Fees"/>
    <s v="Default"/>
    <s v="Default"/>
    <s v="Default"/>
    <n v="-63.32"/>
    <d v="2020-01-01T00:00:00"/>
    <x v="1"/>
    <s v="Cost Management"/>
    <s v="Journal Import 82905388:"/>
    <s v="Cost Management A 17181906 82905388 2"/>
    <s v="01-JAN-2020 Receiving GBP"/>
    <d v="2019-12-31T00:00:00"/>
    <s v="SSCREPMAN,"/>
    <n v="1416"/>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16.88"/>
    <d v="2020-01-01T00:00:00"/>
    <x v="1"/>
    <s v="Cost Management"/>
    <s v="Journal Import 82905388:"/>
    <s v="Cost Management A 17181906 82905388 2"/>
    <s v="01-JAN-2020 Receiving GBP"/>
    <d v="2019-12-31T00:00:00"/>
    <s v="SSCREPMAN,"/>
    <n v="1417"/>
    <s v="SP - Investigations by Design inv: I00533 approved by Rich Crouch"/>
    <x v="18"/>
    <n v="165081619"/>
    <d v="2019-12-10T00:00:00"/>
    <m/>
    <m/>
    <m/>
    <s v="MANCHESTER"/>
    <m/>
    <m/>
    <m/>
    <m/>
    <x v="2"/>
    <x v="2"/>
    <x v="0"/>
  </r>
  <r>
    <s v="E35120"/>
    <s v="7310"/>
    <s v="00000"/>
    <s v="00000"/>
    <s v="000000"/>
    <s v="Corporate Expenses"/>
    <s v="Legal / Prof Fees"/>
    <s v="Default"/>
    <s v="Default"/>
    <s v="Default"/>
    <n v="-0.51"/>
    <d v="2020-01-01T00:00:00"/>
    <x v="1"/>
    <s v="Cost Management"/>
    <s v="Journal Import 82905388:"/>
    <s v="Cost Management A 17181906 82905388 2"/>
    <s v="01-JAN-2020 Receiving GBP"/>
    <d v="2019-12-31T00:00:00"/>
    <s v="SSCREPMAN,"/>
    <n v="1418"/>
    <s v="SP - Investigations by Design invoice 100521 top up due to missed disbursements"/>
    <x v="18"/>
    <n v="165081155"/>
    <d v="2019-12-10T00:00:00"/>
    <m/>
    <m/>
    <m/>
    <s v="MANCHESTER"/>
    <m/>
    <m/>
    <m/>
    <m/>
    <x v="2"/>
    <x v="2"/>
    <x v="0"/>
  </r>
  <r>
    <s v="E35120"/>
    <s v="7310"/>
    <s v="00000"/>
    <s v="00000"/>
    <s v="000000"/>
    <s v="Corporate Expenses"/>
    <s v="Legal / Prof Fees"/>
    <s v="Default"/>
    <s v="Default"/>
    <s v="Default"/>
    <n v="0.51"/>
    <d v="2020-01-01T00:00:00"/>
    <x v="1"/>
    <s v="Cost Management"/>
    <s v="Journal Import 84022126:"/>
    <s v="Cost Management A 17406290 84022126"/>
    <s v="31-JAN-2020 Receiving GBP"/>
    <d v="2020-01-31T00:00:00"/>
    <s v="SSCREPMAN,"/>
    <n v="1490"/>
    <s v="SP - Investigations by Design invoice 100521 top up due to missed disbursements"/>
    <x v="18"/>
    <n v="165081155"/>
    <d v="2019-12-10T00:00:00"/>
    <m/>
    <m/>
    <m/>
    <s v="MANCHESTER"/>
    <m/>
    <m/>
    <m/>
    <m/>
    <x v="2"/>
    <x v="2"/>
    <x v="0"/>
  </r>
  <r>
    <s v="E35120"/>
    <s v="7310"/>
    <s v="00000"/>
    <s v="00000"/>
    <s v="000000"/>
    <s v="Corporate Expenses"/>
    <s v="Legal / Prof Fees"/>
    <s v="Default"/>
    <s v="Default"/>
    <s v="Default"/>
    <n v="16.88"/>
    <d v="2020-01-01T00:00:00"/>
    <x v="1"/>
    <s v="Cost Management"/>
    <s v="Journal Import 84022126:"/>
    <s v="Cost Management A 17406290 84022126"/>
    <s v="31-JAN-2020 Receiving GBP"/>
    <d v="2020-01-31T00:00:00"/>
    <s v="SSCREPMAN,"/>
    <n v="1491"/>
    <s v="SP - Investigations by Design inv: I00533 approved by Rich Crouch"/>
    <x v="18"/>
    <n v="165081619"/>
    <d v="2019-12-10T00:00:00"/>
    <m/>
    <m/>
    <m/>
    <s v="MANCHESTER"/>
    <m/>
    <m/>
    <m/>
    <m/>
    <x v="2"/>
    <x v="2"/>
    <x v="0"/>
  </r>
  <r>
    <s v="E35120"/>
    <s v="7310"/>
    <s v="00000"/>
    <s v="00000"/>
    <s v="000000"/>
    <s v="Corporate Expenses"/>
    <s v="Legal / Prof Fees"/>
    <s v="Default"/>
    <s v="Default"/>
    <s v="Default"/>
    <n v="63.32"/>
    <d v="2020-01-01T00:00:00"/>
    <x v="1"/>
    <s v="Cost Management"/>
    <s v="Journal Import 84022126:"/>
    <s v="Cost Management A 17406290 84022126"/>
    <s v="31-JAN-2020 Receiving GBP"/>
    <d v="2020-01-31T00:00:00"/>
    <s v="SSCREPMAN,"/>
    <n v="1492"/>
    <s v="Brighton MRC - legals for Sale Contract, Transer, Licence to Carry Out Works, Title Investigations"/>
    <x v="13"/>
    <n v="165026831"/>
    <d v="2017-05-02T00:00:00"/>
    <m/>
    <s v="DS10.07.12 HAZEL WILKS"/>
    <m/>
    <s v="LONDON-4"/>
    <m/>
    <m/>
    <m/>
    <m/>
    <x v="2"/>
    <x v="2"/>
    <x v="0"/>
  </r>
  <r>
    <s v="E35120"/>
    <s v="7310"/>
    <s v="E1833"/>
    <s v="00000"/>
    <s v="000000"/>
    <s v="Corporate Expenses"/>
    <s v="Legal / Prof Fees"/>
    <s v="Employment Relations"/>
    <s v="Default"/>
    <s v="Default"/>
    <n v="-32.89"/>
    <d v="2020-01-01T00:00:00"/>
    <x v="1"/>
    <s v="Cost Management"/>
    <s v="Journal Import 82905388:"/>
    <s v="Cost Management A 17181906 82905388 2"/>
    <s v="01-JAN-2020 Receiving GBP"/>
    <d v="2019-12-31T00:00:00"/>
    <s v="SSCREPMAN,"/>
    <n v="2021"/>
    <s v="Beachcroft fees for updating HR policies."/>
    <x v="15"/>
    <n v="165052611"/>
    <d v="2018-09-04T00:00:00"/>
    <m/>
    <m/>
    <m/>
    <s v="BRISTOL 1"/>
    <m/>
    <m/>
    <m/>
    <m/>
    <x v="2"/>
    <x v="2"/>
    <x v="0"/>
  </r>
  <r>
    <s v="E35120"/>
    <s v="7310"/>
    <s v="E1833"/>
    <s v="00000"/>
    <s v="000000"/>
    <s v="Corporate Expenses"/>
    <s v="Legal / Prof Fees"/>
    <s v="Employment Relations"/>
    <s v="Default"/>
    <s v="Default"/>
    <n v="32.89"/>
    <d v="2020-01-01T00:00:00"/>
    <x v="1"/>
    <s v="Cost Management"/>
    <s v="Journal Import 84022126:"/>
    <s v="Cost Management A 17406290 84022126"/>
    <s v="31-JAN-2020 Receiving GBP"/>
    <d v="2020-01-31T00:00:00"/>
    <s v="SSCREPMAN,"/>
    <n v="2126"/>
    <s v="Beachcroft fees for updating HR policies."/>
    <x v="15"/>
    <n v="165052611"/>
    <d v="2018-09-04T00:00:00"/>
    <m/>
    <m/>
    <m/>
    <s v="BRISTOL 1"/>
    <m/>
    <m/>
    <m/>
    <m/>
    <x v="2"/>
    <x v="2"/>
    <x v="0"/>
  </r>
  <r>
    <s v="E35400"/>
    <s v="7310"/>
    <s v="00000"/>
    <s v="00000"/>
    <s v="000000"/>
    <s v="Strategic Partnerships"/>
    <s v="Legal / Prof Fees"/>
    <s v="Default"/>
    <s v="Default"/>
    <s v="Default"/>
    <n v="-343"/>
    <d v="2020-01-01T00:00:00"/>
    <x v="1"/>
    <s v="Cost Management"/>
    <s v="Journal Import 82905388:"/>
    <s v="Cost Management A 17181906 82905388 2"/>
    <s v="01-JAN-2020 Receiving GBP"/>
    <d v="2019-12-31T00:00:00"/>
    <s v="SSCREPMAN,"/>
    <n v="2307"/>
    <s v="High level review of the agreement with Gatwick Airport in order to identify any material issues or high risks for the Trust to consider - additional costs"/>
    <x v="13"/>
    <n v="165080476"/>
    <d v="2019-12-24T00:00:00"/>
    <m/>
    <m/>
    <m/>
    <s v="LONDON-4"/>
    <m/>
    <m/>
    <m/>
    <m/>
    <x v="10"/>
    <x v="5"/>
    <x v="0"/>
  </r>
  <r>
    <s v="E35930"/>
    <s v="7310"/>
    <s v="00000"/>
    <s v="00000"/>
    <s v="000000"/>
    <s v="Estates &amp; Facilities"/>
    <s v="Legal / Prof Fees"/>
    <s v="Default"/>
    <s v="Default"/>
    <s v="Default"/>
    <n v="-375"/>
    <d v="2020-01-01T00:00:00"/>
    <x v="1"/>
    <s v="Cost Management"/>
    <s v="Journal Import 82905388:"/>
    <s v="Cost Management A 17181906 82905388 2"/>
    <s v="01-JAN-2020 Receiving GBP"/>
    <d v="2019-12-31T00:00:00"/>
    <s v="SSCREPMAN,"/>
    <n v="2315"/>
    <s v="Crawley HQ - PO raised to reconcile remaining fees invoice 44509.  Dec 2019"/>
    <x v="13"/>
    <n v="165081956"/>
    <d v="2019-12-30T00:00:00"/>
    <m/>
    <m/>
    <m/>
    <s v="LONDON-4"/>
    <m/>
    <m/>
    <m/>
    <m/>
    <x v="0"/>
    <x v="0"/>
    <x v="0"/>
  </r>
  <r>
    <s v="E35930"/>
    <s v="7310"/>
    <s v="00000"/>
    <s v="00000"/>
    <s v="000000"/>
    <s v="Estates &amp; Facilities"/>
    <s v="Legal / Prof Fees"/>
    <s v="Default"/>
    <s v="Default"/>
    <s v="Default"/>
    <n v="-128.4"/>
    <d v="2020-01-01T00:00:00"/>
    <x v="1"/>
    <s v="Cost Management"/>
    <s v="Journal Import 82905388:"/>
    <s v="Cost Management A 17181906 82905388 2"/>
    <s v="01-JAN-2020 Receiving GBP"/>
    <d v="2019-12-31T00:00:00"/>
    <s v="SSCREPMAN,"/>
    <n v="2316"/>
    <s v="Bognor South ACRP Capsticks Top up - Invoice 448028 - Dec 2019"/>
    <x v="13"/>
    <n v="165081957"/>
    <d v="2019-12-30T00:00:00"/>
    <m/>
    <m/>
    <m/>
    <s v="LONDON-4"/>
    <m/>
    <m/>
    <m/>
    <m/>
    <x v="0"/>
    <x v="0"/>
    <x v="0"/>
  </r>
  <r>
    <s v="E35930"/>
    <s v="7310"/>
    <s v="00000"/>
    <s v="00000"/>
    <s v="000000"/>
    <s v="Estates &amp; Facilities"/>
    <s v="Legal / Prof Fees"/>
    <s v="Default"/>
    <s v="Default"/>
    <s v="Default"/>
    <n v="-1653"/>
    <d v="2020-01-01T00:00:00"/>
    <x v="1"/>
    <s v="Cost Management"/>
    <s v="Journal Import 82905388:"/>
    <s v="Cost Management A 17181906 82905388 2"/>
    <s v="01-JAN-2020 Receiving GBP"/>
    <d v="2019-12-31T00:00:00"/>
    <s v="SSCREPMAN,"/>
    <n v="2317"/>
    <s v="Crawley HQ - PO raised to reconcile remaining fees invoice 44508.  Dec 2019"/>
    <x v="13"/>
    <n v="165081956"/>
    <d v="2019-12-30T00:00:00"/>
    <m/>
    <m/>
    <m/>
    <s v="LONDON-4"/>
    <m/>
    <m/>
    <m/>
    <m/>
    <x v="0"/>
    <x v="0"/>
    <x v="0"/>
  </r>
  <r>
    <s v="E35930"/>
    <s v="7310"/>
    <s v="00000"/>
    <s v="00000"/>
    <s v="000000"/>
    <s v="Estates &amp; Facilities"/>
    <s v="Legal / Prof Fees"/>
    <s v="Default"/>
    <s v="Default"/>
    <s v="Default"/>
    <n v="100.8"/>
    <d v="2020-01-01T00:00:00"/>
    <x v="1"/>
    <s v="Cost Management"/>
    <s v="Journal Import 84022126:"/>
    <s v="Cost Management A 17406290 84022126"/>
    <s v="31-JAN-2020 Receiving GBP"/>
    <d v="2020-01-31T00:00:00"/>
    <s v="SSCREPMAN,"/>
    <n v="2396"/>
    <s v="PO raised to reconcile remaining fees invoiced against PO No: 165042377.  Please match this to PO: 165042377."/>
    <x v="13"/>
    <n v="165042377"/>
    <d v="2017-10-30T00:00:00"/>
    <m/>
    <m/>
    <m/>
    <s v="LONDON-4"/>
    <m/>
    <m/>
    <m/>
    <m/>
    <x v="0"/>
    <x v="0"/>
    <x v="0"/>
  </r>
  <r>
    <s v="E35930"/>
    <s v="7310"/>
    <s v="00000"/>
    <s v="00000"/>
    <s v="000000"/>
    <s v="Estates &amp; Facilities"/>
    <s v="Legal / Prof Fees"/>
    <s v="Default"/>
    <s v="Default"/>
    <s v="Default"/>
    <n v="5252.5"/>
    <d v="2020-01-01T00:00:00"/>
    <x v="1"/>
    <s v="Cost Management"/>
    <s v="Journal Import 84022126:"/>
    <s v="Cost Management A 17406290 84022126"/>
    <s v="31-JAN-2020 Receiving GBP"/>
    <d v="2020-01-31T00:00:00"/>
    <s v="SSCREPMAN,"/>
    <n v="2397"/>
    <s v="Steve Laker professional services over multiple sites financial year 1st April 2019 - 31st March 2020"/>
    <x v="17"/>
    <n v="165077291"/>
    <d v="2020-01-30T00:00:00"/>
    <m/>
    <m/>
    <m/>
    <s v="REIGATE"/>
    <m/>
    <m/>
    <m/>
    <m/>
    <x v="0"/>
    <x v="0"/>
    <x v="0"/>
  </r>
  <r>
    <s v="E35930"/>
    <s v="7310"/>
    <s v="00000"/>
    <s v="00000"/>
    <s v="000000"/>
    <s v="Estates &amp; Facilities"/>
    <s v="Legal / Prof Fees"/>
    <s v="Default"/>
    <s v="Default"/>
    <s v="Default"/>
    <n v="375"/>
    <d v="2020-01-01T00:00:00"/>
    <x v="1"/>
    <s v="Cost Management"/>
    <s v="Journal Import 84022126:"/>
    <s v="Cost Management A 17406290 84022126"/>
    <s v="31-JAN-2020 Receiving GBP"/>
    <d v="2020-01-31T00:00:00"/>
    <s v="SSCREPMAN,"/>
    <n v="2398"/>
    <s v="Crawley HQ - PO raised to reconcile remaining fees invoice 44509.  Dec 2019"/>
    <x v="13"/>
    <n v="165081956"/>
    <d v="2019-12-30T00:00:00"/>
    <m/>
    <m/>
    <m/>
    <s v="LONDON-4"/>
    <m/>
    <m/>
    <m/>
    <m/>
    <x v="0"/>
    <x v="0"/>
    <x v="0"/>
  </r>
  <r>
    <s v="E35930"/>
    <s v="7310"/>
    <s v="00000"/>
    <s v="F8235"/>
    <s v="000000"/>
    <s v="Estates &amp; Facilities"/>
    <s v="Legal / Prof Fees"/>
    <s v="Default"/>
    <s v="Bognor South ACRP"/>
    <s v="Default"/>
    <n v="432.8"/>
    <d v="2020-01-01T00:00:00"/>
    <x v="1"/>
    <s v="Cost Management"/>
    <s v="Journal Import 84022126:"/>
    <s v="Cost Management A 17406290 84022126"/>
    <s v="31-JAN-2020 Receiving GBP"/>
    <d v="2020-01-31T00:00:00"/>
    <s v="SSCREPMAN,"/>
    <n v="2730"/>
    <s v="Bognor South ACRP - Lease Works for new ACRP at Bognor Fire Station"/>
    <x v="13"/>
    <n v="165064187"/>
    <d v="2018-09-27T00:00:00"/>
    <m/>
    <m/>
    <m/>
    <s v="LONDON-4"/>
    <m/>
    <m/>
    <m/>
    <m/>
    <x v="0"/>
    <x v="0"/>
    <x v="0"/>
  </r>
  <r>
    <s v="E35930"/>
    <s v="7308"/>
    <s v="00000"/>
    <s v="00000"/>
    <s v="000000"/>
    <s v="Estates &amp; Facilities"/>
    <s v="Legal Fees"/>
    <s v="Default"/>
    <s v="Default"/>
    <s v="Default"/>
    <n v="-744.9"/>
    <d v="2020-02-01T00:00:00"/>
    <x v="1"/>
    <s v="Cost Management"/>
    <s v="Journal Import 84022126:"/>
    <s v="Cost Management A 17406290 84022126 2"/>
    <s v="01-FEB-2020 Receiving GBP"/>
    <d v="2020-01-31T00:00:00"/>
    <s v="SSCREPMAN,"/>
    <n v="2414"/>
    <s v="December Invoices - Capsticks General Legal Matters"/>
    <x v="13"/>
    <n v="165078325"/>
    <d v="2019-12-27T00:00:00"/>
    <m/>
    <m/>
    <m/>
    <s v="LONDON-4"/>
    <m/>
    <m/>
    <m/>
    <m/>
    <x v="0"/>
    <x v="0"/>
    <x v="0"/>
  </r>
  <r>
    <s v="E35930"/>
    <s v="7308"/>
    <s v="00000"/>
    <s v="00000"/>
    <s v="000000"/>
    <s v="Estates &amp; Facilities"/>
    <s v="Legal Fees"/>
    <s v="Default"/>
    <s v="Default"/>
    <s v="Default"/>
    <n v="-177"/>
    <d v="2020-02-01T00:00:00"/>
    <x v="1"/>
    <s v="Cost Management"/>
    <s v="Journal Import 84022126:"/>
    <s v="Cost Management A 17406290 84022126 2"/>
    <s v="01-FEB-2020 Receiving GBP"/>
    <d v="2020-01-31T00:00:00"/>
    <s v="SSCREPMAN,"/>
    <n v="2415"/>
    <s v="Crawley station sale. Additional  fees to reconcile further invoices.  as advised by J Flower.Please match to Po No: 165056810."/>
    <x v="13"/>
    <n v="165056810"/>
    <d v="2017-11-01T00:00:00"/>
    <m/>
    <m/>
    <m/>
    <s v="LONDON-4"/>
    <m/>
    <m/>
    <m/>
    <m/>
    <x v="0"/>
    <x v="0"/>
    <x v="0"/>
  </r>
  <r>
    <s v="E35930"/>
    <s v="7308"/>
    <s v="00000"/>
    <s v="00000"/>
    <s v="000000"/>
    <s v="Estates &amp; Facilities"/>
    <s v="Legal Fees"/>
    <s v="Default"/>
    <s v="Default"/>
    <s v="Default"/>
    <n v="-48"/>
    <d v="2020-02-01T00:00:00"/>
    <x v="1"/>
    <s v="Cost Management"/>
    <s v="Journal Import 84022126:"/>
    <s v="Cost Management A 17406290 84022126 2"/>
    <s v="01-FEB-2020 Receiving GBP"/>
    <d v="2020-01-31T00:00:00"/>
    <s v="SSCREPMAN,"/>
    <n v="2416"/>
    <s v="Legal and Professional Fees - Licence to Occupy At Rushmoor - Invoice 430681 (15/7/2019)"/>
    <x v="13"/>
    <n v="165078943"/>
    <d v="2019-12-27T00:00:00"/>
    <m/>
    <m/>
    <m/>
    <s v="LONDON-4"/>
    <m/>
    <m/>
    <m/>
    <m/>
    <x v="0"/>
    <x v="0"/>
    <x v="0"/>
  </r>
  <r>
    <s v="E35930"/>
    <s v="7308"/>
    <s v="00000"/>
    <s v="00000"/>
    <s v="000000"/>
    <s v="Estates &amp; Facilities"/>
    <s v="Legal Fees"/>
    <s v="Default"/>
    <s v="Default"/>
    <s v="Default"/>
    <n v="-1"/>
    <d v="2020-02-01T00:00:00"/>
    <x v="1"/>
    <s v="Cost Management"/>
    <s v="Journal Import 84022126:"/>
    <s v="Cost Management A 17406290 84022126 2"/>
    <s v="01-FEB-2020 Receiving GBP"/>
    <d v="2020-01-31T00:00:00"/>
    <s v="SSCREPMAN,"/>
    <n v="2417"/>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26"/>
    <d v="2020-02-01T00:00:00"/>
    <x v="1"/>
    <s v="Cost Management"/>
    <s v="Journal Import 84022126:"/>
    <s v="Cost Management A 17406290 84022126 2"/>
    <s v="01-FEB-2020 Receiving GBP"/>
    <d v="2020-01-31T00:00:00"/>
    <s v="SSCREPMAN,"/>
    <n v="2418"/>
    <s v="Secamb - General Estates Matters - Invoice 430675 (Invoice attached)"/>
    <x v="13"/>
    <n v="165078325"/>
    <d v="2019-06-25T00:00:00"/>
    <m/>
    <m/>
    <m/>
    <s v="LONDON-4"/>
    <m/>
    <m/>
    <m/>
    <m/>
    <x v="0"/>
    <x v="0"/>
    <x v="0"/>
  </r>
  <r>
    <s v="E35930"/>
    <s v="7308"/>
    <s v="00000"/>
    <s v="00000"/>
    <s v="000000"/>
    <s v="Estates &amp; Facilities"/>
    <s v="Legal Fees"/>
    <s v="Default"/>
    <s v="Default"/>
    <s v="Default"/>
    <n v="-90"/>
    <d v="2020-02-01T00:00:00"/>
    <x v="1"/>
    <s v="Cost Management"/>
    <s v="Journal Import 84022126:"/>
    <s v="Cost Management A 17406290 84022126 2"/>
    <s v="01-FEB-2020 Receiving GBP"/>
    <d v="2020-01-31T00:00:00"/>
    <s v="SSCREPMAN,"/>
    <n v="2419"/>
    <s v="Secamb - General Estates Matters - Capsticks Invoice 420777 - 20/02/19"/>
    <x v="13"/>
    <n v="165075665"/>
    <d v="2019-02-26T00:00:00"/>
    <m/>
    <m/>
    <m/>
    <s v="LONDON-4"/>
    <m/>
    <m/>
    <m/>
    <m/>
    <x v="0"/>
    <x v="0"/>
    <x v="0"/>
  </r>
  <r>
    <s v="E35930"/>
    <s v="7308"/>
    <s v="00000"/>
    <s v="00000"/>
    <s v="000000"/>
    <s v="Estates &amp; Facilities"/>
    <s v="Legal Fees"/>
    <s v="Default"/>
    <s v="Default"/>
    <s v="Default"/>
    <n v="-857.4"/>
    <d v="2020-02-01T00:00:00"/>
    <x v="1"/>
    <s v="Cost Management"/>
    <s v="Journal Import 84022126:"/>
    <s v="Cost Management A 17406290 84022126 2"/>
    <s v="01-FEB-2020 Receiving GBP"/>
    <d v="2020-01-31T00:00:00"/>
    <s v="SSCREPMAN,"/>
    <n v="2420"/>
    <s v="Secamb - General Estates Matters - Unbilled Time - 6000"/>
    <x v="13"/>
    <n v="165078325"/>
    <d v="2019-12-09T00:00:00"/>
    <m/>
    <m/>
    <m/>
    <s v="LONDON-4"/>
    <m/>
    <m/>
    <m/>
    <m/>
    <x v="0"/>
    <x v="0"/>
    <x v="0"/>
  </r>
  <r>
    <s v="E35930"/>
    <s v="7308"/>
    <s v="00000"/>
    <s v="00000"/>
    <s v="000000"/>
    <s v="Estates &amp; Facilities"/>
    <s v="Legal Fees"/>
    <s v="Default"/>
    <s v="Default"/>
    <s v="Default"/>
    <n v="-439"/>
    <d v="2020-02-01T00:00:00"/>
    <x v="1"/>
    <s v="Cost Management"/>
    <s v="Journal Import 84022126:"/>
    <s v="Cost Management A 17406290 84022126 2"/>
    <s v="01-FEB-2020 Receiving GBP"/>
    <d v="2020-01-31T00:00:00"/>
    <s v="SSCREPMAN,"/>
    <n v="2421"/>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112"/>
    <d v="2020-02-01T00:00:00"/>
    <x v="1"/>
    <s v="Cost Management"/>
    <s v="Journal Import 84022126:"/>
    <s v="Cost Management A 17406290 84022126 2"/>
    <s v="01-FEB-2020 Receiving GBP"/>
    <d v="2020-01-31T00:00:00"/>
    <s v="SSCREPMAN,"/>
    <n v="2422"/>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369.75"/>
    <d v="2020-02-01T00:00:00"/>
    <x v="1"/>
    <s v="Cost Management"/>
    <s v="Journal Import 84022126:"/>
    <s v="Cost Management A 17406290 84022126 2"/>
    <s v="01-FEB-2020 Receiving GBP"/>
    <d v="2020-01-31T00:00:00"/>
    <s v="SSCREPMAN,"/>
    <n v="2423"/>
    <s v="Secamb - General Estates Matters - Blanket Order - April 2019 - March 2020 - Top up to cover outstanding invoices"/>
    <x v="13"/>
    <n v="165078325"/>
    <d v="2020-01-20T00:00:00"/>
    <m/>
    <m/>
    <m/>
    <s v="LONDON-4"/>
    <m/>
    <m/>
    <m/>
    <m/>
    <x v="0"/>
    <x v="0"/>
    <x v="0"/>
  </r>
  <r>
    <s v="E35930"/>
    <s v="7308"/>
    <s v="00000"/>
    <s v="00000"/>
    <s v="000000"/>
    <s v="Estates &amp; Facilities"/>
    <s v="Legal Fees"/>
    <s v="Default"/>
    <s v="Default"/>
    <s v="Default"/>
    <n v="177"/>
    <d v="2020-02-01T00:00:00"/>
    <x v="1"/>
    <s v="Cost Management"/>
    <s v="Journal Import 85024828:"/>
    <s v="Cost Management A 17612339 85024828"/>
    <s v="28-FEB-2020 Receiving GBP"/>
    <d v="2020-02-28T00:00:00"/>
    <s v="SSCREPMAN,"/>
    <n v="2619"/>
    <s v="Crawley station sale. Additional  fees to reconcile further invoices.  as advised by J Flower.Please match to Po No: 165056810."/>
    <x v="13"/>
    <n v="165056810"/>
    <d v="2017-11-01T00:00:00"/>
    <m/>
    <m/>
    <m/>
    <s v="LONDON-4"/>
    <m/>
    <m/>
    <m/>
    <m/>
    <x v="0"/>
    <x v="0"/>
    <x v="0"/>
  </r>
  <r>
    <s v="E35930"/>
    <s v="7308"/>
    <s v="00000"/>
    <s v="00000"/>
    <s v="000000"/>
    <s v="Estates &amp; Facilities"/>
    <s v="Legal Fees"/>
    <s v="Default"/>
    <s v="Default"/>
    <s v="Default"/>
    <n v="744.9"/>
    <d v="2020-02-01T00:00:00"/>
    <x v="1"/>
    <s v="Cost Management"/>
    <s v="Journal Import 85024828:"/>
    <s v="Cost Management A 17612339 85024828"/>
    <s v="28-FEB-2020 Receiving GBP"/>
    <d v="2020-02-28T00:00:00"/>
    <s v="SSCREPMAN,"/>
    <n v="2620"/>
    <s v="December Invoices - Capsticks General Legal Matters"/>
    <x v="13"/>
    <n v="165078325"/>
    <d v="2019-12-27T00:00:00"/>
    <m/>
    <m/>
    <m/>
    <s v="LONDON-4"/>
    <m/>
    <m/>
    <m/>
    <m/>
    <x v="0"/>
    <x v="0"/>
    <x v="0"/>
  </r>
  <r>
    <s v="E35930"/>
    <s v="7308"/>
    <s v="00000"/>
    <s v="00000"/>
    <s v="000000"/>
    <s v="Estates &amp; Facilities"/>
    <s v="Legal Fees"/>
    <s v="Default"/>
    <s v="Default"/>
    <s v="Default"/>
    <n v="439"/>
    <d v="2020-02-01T00:00:00"/>
    <x v="1"/>
    <s v="Cost Management"/>
    <s v="Journal Import 85024828:"/>
    <s v="Cost Management A 17612339 85024828"/>
    <s v="28-FEB-2020 Receiving GBP"/>
    <d v="2020-02-28T00:00:00"/>
    <s v="SSCREPMAN,"/>
    <n v="2621"/>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857.4"/>
    <d v="2020-02-01T00:00:00"/>
    <x v="1"/>
    <s v="Cost Management"/>
    <s v="Journal Import 85024828:"/>
    <s v="Cost Management A 17612339 85024828"/>
    <s v="28-FEB-2020 Receiving GBP"/>
    <d v="2020-02-28T00:00:00"/>
    <s v="SSCREPMAN,"/>
    <n v="2622"/>
    <s v="Secamb - General Estates Matters - Unbilled Time - 6000"/>
    <x v="13"/>
    <n v="165078325"/>
    <d v="2019-12-09T00:00:00"/>
    <m/>
    <m/>
    <m/>
    <s v="LONDON-4"/>
    <m/>
    <m/>
    <m/>
    <m/>
    <x v="0"/>
    <x v="0"/>
    <x v="0"/>
  </r>
  <r>
    <s v="E35930"/>
    <s v="7308"/>
    <s v="00000"/>
    <s v="00000"/>
    <s v="000000"/>
    <s v="Estates &amp; Facilities"/>
    <s v="Legal Fees"/>
    <s v="Default"/>
    <s v="Default"/>
    <s v="Default"/>
    <n v="90"/>
    <d v="2020-02-01T00:00:00"/>
    <x v="1"/>
    <s v="Cost Management"/>
    <s v="Journal Import 85024828:"/>
    <s v="Cost Management A 17612339 85024828"/>
    <s v="28-FEB-2020 Receiving GBP"/>
    <d v="2020-02-28T00:00:00"/>
    <s v="SSCREPMAN,"/>
    <n v="2623"/>
    <s v="Secamb - General Estates Matters - Capsticks Invoice 420777 - 20/02/19"/>
    <x v="13"/>
    <n v="165075665"/>
    <d v="2019-02-26T00:00:00"/>
    <m/>
    <m/>
    <m/>
    <s v="LONDON-4"/>
    <m/>
    <m/>
    <m/>
    <m/>
    <x v="0"/>
    <x v="0"/>
    <x v="0"/>
  </r>
  <r>
    <s v="E35930"/>
    <s v="7308"/>
    <s v="00000"/>
    <s v="00000"/>
    <s v="000000"/>
    <s v="Estates &amp; Facilities"/>
    <s v="Legal Fees"/>
    <s v="Default"/>
    <s v="Default"/>
    <s v="Default"/>
    <n v="1"/>
    <d v="2020-02-01T00:00:00"/>
    <x v="1"/>
    <s v="Cost Management"/>
    <s v="Journal Import 85024828:"/>
    <s v="Cost Management A 17612339 85024828"/>
    <s v="28-FEB-2020 Receiving GBP"/>
    <d v="2020-02-28T00:00:00"/>
    <s v="SSCREPMAN,"/>
    <n v="2624"/>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48"/>
    <d v="2020-02-01T00:00:00"/>
    <x v="1"/>
    <s v="Cost Management"/>
    <s v="Journal Import 85024828:"/>
    <s v="Cost Management A 17612339 85024828"/>
    <s v="28-FEB-2020 Receiving GBP"/>
    <d v="2020-02-28T00:00:00"/>
    <s v="SSCREPMAN,"/>
    <n v="2625"/>
    <s v="Legal and Professional Fees - Licence to Occupy At Rushmoor - Invoice 430681 (15/7/2019)"/>
    <x v="13"/>
    <n v="165078943"/>
    <d v="2019-12-27T00:00:00"/>
    <m/>
    <m/>
    <m/>
    <s v="LONDON-4"/>
    <m/>
    <m/>
    <m/>
    <m/>
    <x v="0"/>
    <x v="0"/>
    <x v="0"/>
  </r>
  <r>
    <s v="E35930"/>
    <s v="7308"/>
    <s v="00000"/>
    <s v="00000"/>
    <s v="000000"/>
    <s v="Estates &amp; Facilities"/>
    <s v="Legal Fees"/>
    <s v="Default"/>
    <s v="Default"/>
    <s v="Default"/>
    <n v="112"/>
    <d v="2020-02-01T00:00:00"/>
    <x v="1"/>
    <s v="Cost Management"/>
    <s v="Journal Import 85024828:"/>
    <s v="Cost Management A 17612339 85024828"/>
    <s v="28-FEB-2020 Receiving GBP"/>
    <d v="2020-02-28T00:00:00"/>
    <s v="SSCREPMAN,"/>
    <n v="2626"/>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26"/>
    <d v="2020-02-01T00:00:00"/>
    <x v="1"/>
    <s v="Cost Management"/>
    <s v="Journal Import 85024828:"/>
    <s v="Cost Management A 17612339 85024828"/>
    <s v="28-FEB-2020 Receiving GBP"/>
    <d v="2020-02-28T00:00:00"/>
    <s v="SSCREPMAN,"/>
    <n v="2627"/>
    <s v="Secamb - General Estates Matters - Invoice 430675 (Invoice attached)"/>
    <x v="13"/>
    <n v="165078325"/>
    <d v="2019-06-25T00:00:00"/>
    <m/>
    <m/>
    <m/>
    <s v="LONDON-4"/>
    <m/>
    <m/>
    <m/>
    <m/>
    <x v="0"/>
    <x v="0"/>
    <x v="0"/>
  </r>
  <r>
    <s v="E35930"/>
    <s v="7308"/>
    <s v="00000"/>
    <s v="00000"/>
    <s v="000000"/>
    <s v="Estates &amp; Facilities"/>
    <s v="Legal Fees"/>
    <s v="Default"/>
    <s v="Default"/>
    <s v="Default"/>
    <n v="341.74"/>
    <d v="2020-02-01T00:00:00"/>
    <x v="1"/>
    <s v="Cost Management"/>
    <s v="Journal Import 85024828:"/>
    <s v="Cost Management A 17612339 85024828"/>
    <s v="28-FEB-2020 Receiving GBP"/>
    <d v="2020-02-28T00:00:00"/>
    <s v="SSCREPMAN,"/>
    <n v="2628"/>
    <s v="Secamb - General Estates Matters - Blanket Order - April 2019 - March 2020 - Top up to cover outstanding invoices"/>
    <x v="13"/>
    <n v="165078325"/>
    <d v="2020-01-20T00:00:00"/>
    <m/>
    <m/>
    <m/>
    <s v="LONDON-4"/>
    <m/>
    <m/>
    <m/>
    <m/>
    <x v="0"/>
    <x v="0"/>
    <x v="0"/>
  </r>
  <r>
    <s v="E35120"/>
    <s v="7310"/>
    <s v="00000"/>
    <s v="00000"/>
    <s v="000000"/>
    <s v="Corporate Expenses"/>
    <s v="Legal / Prof Fees"/>
    <s v="Default"/>
    <s v="Default"/>
    <s v="Default"/>
    <n v="-0.51"/>
    <d v="2020-02-01T00:00:00"/>
    <x v="1"/>
    <s v="Cost Management"/>
    <s v="Journal Import 84022126:"/>
    <s v="Cost Management A 17406290 84022126 2"/>
    <s v="01-FEB-2020 Receiving GBP"/>
    <d v="2020-01-31T00:00:00"/>
    <s v="SSCREPMAN,"/>
    <n v="1490"/>
    <s v="SP - Investigations by Design invoice 100521 top up due to missed disbursements"/>
    <x v="18"/>
    <n v="165081155"/>
    <d v="2019-12-10T00:00:00"/>
    <m/>
    <m/>
    <m/>
    <s v="MANCHESTER"/>
    <m/>
    <m/>
    <m/>
    <m/>
    <x v="2"/>
    <x v="2"/>
    <x v="0"/>
  </r>
  <r>
    <s v="E35120"/>
    <s v="7310"/>
    <s v="00000"/>
    <s v="00000"/>
    <s v="000000"/>
    <s v="Corporate Expenses"/>
    <s v="Legal / Prof Fees"/>
    <s v="Default"/>
    <s v="Default"/>
    <s v="Default"/>
    <n v="-16.88"/>
    <d v="2020-02-01T00:00:00"/>
    <x v="1"/>
    <s v="Cost Management"/>
    <s v="Journal Import 84022126:"/>
    <s v="Cost Management A 17406290 84022126 2"/>
    <s v="01-FEB-2020 Receiving GBP"/>
    <d v="2020-01-31T00:00:00"/>
    <s v="SSCREPMAN,"/>
    <n v="1491"/>
    <s v="SP - Investigations by Design inv: I00533 approved by Rich Crouch"/>
    <x v="18"/>
    <n v="165081619"/>
    <d v="2019-12-10T00:00:00"/>
    <m/>
    <m/>
    <m/>
    <s v="MANCHESTER"/>
    <m/>
    <m/>
    <m/>
    <m/>
    <x v="2"/>
    <x v="2"/>
    <x v="0"/>
  </r>
  <r>
    <s v="E35120"/>
    <s v="7310"/>
    <s v="00000"/>
    <s v="00000"/>
    <s v="000000"/>
    <s v="Corporate Expenses"/>
    <s v="Legal / Prof Fees"/>
    <s v="Default"/>
    <s v="Default"/>
    <s v="Default"/>
    <n v="-63.32"/>
    <d v="2020-02-01T00:00:00"/>
    <x v="1"/>
    <s v="Cost Management"/>
    <s v="Journal Import 84022126:"/>
    <s v="Cost Management A 17406290 84022126 2"/>
    <s v="01-FEB-2020 Receiving GBP"/>
    <d v="2020-01-31T00:00:00"/>
    <s v="SSCREPMAN,"/>
    <n v="1492"/>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63.32"/>
    <d v="2020-02-01T00:00:00"/>
    <x v="1"/>
    <s v="Cost Management"/>
    <s v="Journal Import 85024828:"/>
    <s v="Cost Management A 17612339 85024828"/>
    <s v="28-FEB-2020 Receiving GBP"/>
    <d v="2020-02-28T00:00:00"/>
    <s v="SSCREPMAN,"/>
    <n v="1620"/>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16.88"/>
    <d v="2020-02-01T00:00:00"/>
    <x v="1"/>
    <s v="Cost Management"/>
    <s v="Journal Import 85024828:"/>
    <s v="Cost Management A 17612339 85024828"/>
    <s v="28-FEB-2020 Receiving GBP"/>
    <d v="2020-02-28T00:00:00"/>
    <s v="SSCREPMAN,"/>
    <n v="1621"/>
    <s v="SP - Investigations by Design inv: I00533 approved by Rich Crouch"/>
    <x v="18"/>
    <n v="165081619"/>
    <d v="2019-12-10T00:00:00"/>
    <m/>
    <m/>
    <m/>
    <s v="MANCHESTER"/>
    <m/>
    <m/>
    <m/>
    <m/>
    <x v="2"/>
    <x v="2"/>
    <x v="0"/>
  </r>
  <r>
    <s v="E35120"/>
    <s v="7310"/>
    <s v="00000"/>
    <s v="00000"/>
    <s v="000000"/>
    <s v="Corporate Expenses"/>
    <s v="Legal / Prof Fees"/>
    <s v="Default"/>
    <s v="Default"/>
    <s v="Default"/>
    <n v="0.51"/>
    <d v="2020-02-01T00:00:00"/>
    <x v="1"/>
    <s v="Cost Management"/>
    <s v="Journal Import 85024828:"/>
    <s v="Cost Management A 17612339 85024828"/>
    <s v="28-FEB-2020 Receiving GBP"/>
    <d v="2020-02-28T00:00:00"/>
    <s v="SSCREPMAN,"/>
    <n v="1622"/>
    <s v="SP - Investigations by Design invoice 100521 top up due to missed disbursements"/>
    <x v="18"/>
    <n v="165081155"/>
    <d v="2019-12-10T00:00:00"/>
    <m/>
    <m/>
    <m/>
    <s v="MANCHESTER"/>
    <m/>
    <m/>
    <m/>
    <m/>
    <x v="2"/>
    <x v="2"/>
    <x v="0"/>
  </r>
  <r>
    <s v="E35120"/>
    <s v="7310"/>
    <s v="00000"/>
    <s v="00000"/>
    <s v="000000"/>
    <s v="Corporate Expenses"/>
    <s v="Legal / Prof Fees"/>
    <s v="Default"/>
    <s v="Default"/>
    <s v="Default"/>
    <n v="880"/>
    <d v="2020-02-01T00:00:00"/>
    <x v="1"/>
    <s v="Cost Management"/>
    <s v="Journal Import 85024828:"/>
    <s v="Cost Management A 17612339 85024828"/>
    <s v="28-FEB-2020 Receiving GBP"/>
    <d v="2020-02-28T00:00:00"/>
    <s v="SSCREPMAN,"/>
    <n v="1623"/>
    <s v="SP - Constantine Law Inv: CL1593 for employment law work approved by Dawn Chilcott"/>
    <x v="19"/>
    <n v="165083014"/>
    <d v="2020-02-20T00:00:00"/>
    <m/>
    <m/>
    <m/>
    <s v="LONDON"/>
    <m/>
    <m/>
    <m/>
    <m/>
    <x v="2"/>
    <x v="2"/>
    <x v="0"/>
  </r>
  <r>
    <s v="E35120"/>
    <s v="7310"/>
    <s v="00000"/>
    <s v="00000"/>
    <s v="000000"/>
    <s v="Corporate Expenses"/>
    <s v="Legal / Prof Fees"/>
    <s v="Default"/>
    <s v="Default"/>
    <s v="Default"/>
    <n v="57816.1"/>
    <d v="2020-02-01T00:00:00"/>
    <x v="1"/>
    <s v="Cost Management"/>
    <s v="Journal Import 85024828:"/>
    <s v="Cost Management A 17612339 85024828"/>
    <s v="28-FEB-2020 Receiving GBP"/>
    <d v="2020-02-28T00:00:00"/>
    <s v="SSCREPMAN,"/>
    <n v="1624"/>
    <s v="SP - DAC Beachcroft for Professional charges Oct 2019 to 31 Jan 2020"/>
    <x v="15"/>
    <n v="165083219"/>
    <d v="2020-02-28T00:00:00"/>
    <m/>
    <m/>
    <m/>
    <s v="BRISTOL 1"/>
    <m/>
    <m/>
    <m/>
    <m/>
    <x v="2"/>
    <x v="2"/>
    <x v="0"/>
  </r>
  <r>
    <s v="E35120"/>
    <s v="7310"/>
    <s v="E1833"/>
    <s v="00000"/>
    <s v="000000"/>
    <s v="Corporate Expenses"/>
    <s v="Legal / Prof Fees"/>
    <s v="Employment Relations"/>
    <s v="Default"/>
    <s v="Default"/>
    <n v="-32.89"/>
    <d v="2020-02-01T00:00:00"/>
    <x v="1"/>
    <s v="Cost Management"/>
    <s v="Journal Import 84022126:"/>
    <s v="Cost Management A 17406290 84022126 2"/>
    <s v="01-FEB-2020 Receiving GBP"/>
    <d v="2020-01-31T00:00:00"/>
    <s v="SSCREPMAN,"/>
    <n v="2126"/>
    <s v="Beachcroft fees for updating HR policies."/>
    <x v="15"/>
    <n v="165052611"/>
    <d v="2018-09-04T00:00:00"/>
    <m/>
    <m/>
    <m/>
    <s v="BRISTOL 1"/>
    <m/>
    <m/>
    <m/>
    <m/>
    <x v="2"/>
    <x v="2"/>
    <x v="0"/>
  </r>
  <r>
    <s v="E35120"/>
    <s v="7310"/>
    <s v="E1833"/>
    <s v="00000"/>
    <s v="000000"/>
    <s v="Corporate Expenses"/>
    <s v="Legal / Prof Fees"/>
    <s v="Employment Relations"/>
    <s v="Default"/>
    <s v="Default"/>
    <n v="32.89"/>
    <d v="2020-02-01T00:00:00"/>
    <x v="1"/>
    <s v="Cost Management"/>
    <s v="Journal Import 85024828:"/>
    <s v="Cost Management A 17612339 85024828"/>
    <s v="28-FEB-2020 Receiving GBP"/>
    <d v="2020-02-28T00:00:00"/>
    <s v="SSCREPMAN,"/>
    <n v="2322"/>
    <s v="Beachcroft fees for updating HR policies."/>
    <x v="15"/>
    <n v="165052611"/>
    <d v="2018-09-04T00:00:00"/>
    <m/>
    <m/>
    <m/>
    <s v="BRISTOL 1"/>
    <m/>
    <m/>
    <m/>
    <m/>
    <x v="2"/>
    <x v="2"/>
    <x v="0"/>
  </r>
  <r>
    <s v="E35930"/>
    <s v="7310"/>
    <s v="00000"/>
    <s v="00000"/>
    <s v="000000"/>
    <s v="Estates &amp; Facilities"/>
    <s v="Legal / Prof Fees"/>
    <s v="Default"/>
    <s v="Default"/>
    <s v="Default"/>
    <n v="-100.8"/>
    <d v="2020-02-01T00:00:00"/>
    <x v="1"/>
    <s v="Cost Management"/>
    <s v="Journal Import 84022126:"/>
    <s v="Cost Management A 17406290 84022126 2"/>
    <s v="01-FEB-2020 Receiving GBP"/>
    <d v="2020-01-31T00:00:00"/>
    <s v="SSCREPMAN,"/>
    <n v="2396"/>
    <s v="PO raised to reconcile remaining fees invoiced against PO No: 165042377.  Please match this to PO: 165042377."/>
    <x v="13"/>
    <n v="165042377"/>
    <d v="2017-10-30T00:00:00"/>
    <m/>
    <m/>
    <m/>
    <s v="LONDON-4"/>
    <m/>
    <m/>
    <m/>
    <m/>
    <x v="0"/>
    <x v="0"/>
    <x v="0"/>
  </r>
  <r>
    <s v="E35930"/>
    <s v="7310"/>
    <s v="00000"/>
    <s v="00000"/>
    <s v="000000"/>
    <s v="Estates &amp; Facilities"/>
    <s v="Legal / Prof Fees"/>
    <s v="Default"/>
    <s v="Default"/>
    <s v="Default"/>
    <n v="-5252.5"/>
    <d v="2020-02-01T00:00:00"/>
    <x v="1"/>
    <s v="Cost Management"/>
    <s v="Journal Import 84022126:"/>
    <s v="Cost Management A 17406290 84022126 2"/>
    <s v="01-FEB-2020 Receiving GBP"/>
    <d v="2020-01-31T00:00:00"/>
    <s v="SSCREPMAN,"/>
    <n v="2397"/>
    <s v="Steve Laker professional services over multiple sites financial year 1st April 2019 - 31st March 2020"/>
    <x v="17"/>
    <n v="165077291"/>
    <d v="2020-01-30T00:00:00"/>
    <m/>
    <m/>
    <m/>
    <s v="REIGATE"/>
    <m/>
    <m/>
    <m/>
    <m/>
    <x v="0"/>
    <x v="0"/>
    <x v="0"/>
  </r>
  <r>
    <s v="E35930"/>
    <s v="7310"/>
    <s v="00000"/>
    <s v="00000"/>
    <s v="000000"/>
    <s v="Estates &amp; Facilities"/>
    <s v="Legal / Prof Fees"/>
    <s v="Default"/>
    <s v="Default"/>
    <s v="Default"/>
    <n v="-375"/>
    <d v="2020-02-01T00:00:00"/>
    <x v="1"/>
    <s v="Cost Management"/>
    <s v="Journal Import 84022126:"/>
    <s v="Cost Management A 17406290 84022126 2"/>
    <s v="01-FEB-2020 Receiving GBP"/>
    <d v="2020-01-31T00:00:00"/>
    <s v="SSCREPMAN,"/>
    <n v="2398"/>
    <s v="Crawley HQ - PO raised to reconcile remaining fees invoice 44509.  Dec 2019"/>
    <x v="13"/>
    <n v="165081956"/>
    <d v="2019-12-30T00:00:00"/>
    <m/>
    <m/>
    <m/>
    <s v="LONDON-4"/>
    <m/>
    <m/>
    <m/>
    <m/>
    <x v="0"/>
    <x v="0"/>
    <x v="0"/>
  </r>
  <r>
    <s v="E35930"/>
    <s v="7310"/>
    <s v="00000"/>
    <s v="00000"/>
    <s v="000000"/>
    <s v="Estates &amp; Facilities"/>
    <s v="Legal / Prof Fees"/>
    <s v="Default"/>
    <s v="Default"/>
    <s v="Default"/>
    <n v="100.8"/>
    <d v="2020-02-01T00:00:00"/>
    <x v="1"/>
    <s v="Cost Management"/>
    <s v="Journal Import 85024828:"/>
    <s v="Cost Management A 17612339 85024828"/>
    <s v="28-FEB-2020 Receiving GBP"/>
    <d v="2020-02-28T00:00:00"/>
    <s v="SSCREPMAN,"/>
    <n v="2599"/>
    <s v="PO raised to reconcile remaining fees invoiced against PO No: 165042377.  Please match this to PO: 165042377."/>
    <x v="13"/>
    <n v="165042377"/>
    <d v="2017-10-30T00:00:00"/>
    <m/>
    <m/>
    <m/>
    <s v="LONDON-4"/>
    <m/>
    <m/>
    <m/>
    <m/>
    <x v="0"/>
    <x v="0"/>
    <x v="0"/>
  </r>
  <r>
    <s v="E35930"/>
    <s v="7310"/>
    <s v="00000"/>
    <s v="00000"/>
    <s v="000000"/>
    <s v="Estates &amp; Facilities"/>
    <s v="Legal / Prof Fees"/>
    <s v="Default"/>
    <s v="Default"/>
    <s v="Default"/>
    <n v="375"/>
    <d v="2020-02-01T00:00:00"/>
    <x v="1"/>
    <s v="Cost Management"/>
    <s v="Journal Import 85024828:"/>
    <s v="Cost Management A 17612339 85024828"/>
    <s v="28-FEB-2020 Receiving GBP"/>
    <d v="2020-02-28T00:00:00"/>
    <s v="SSCREPMAN,"/>
    <n v="2600"/>
    <s v="Crawley HQ - PO raised to reconcile remaining fees invoice 44509.  Dec 2019"/>
    <x v="13"/>
    <n v="165081956"/>
    <d v="2019-12-30T00:00:00"/>
    <m/>
    <m/>
    <m/>
    <s v="LONDON-4"/>
    <m/>
    <m/>
    <m/>
    <m/>
    <x v="0"/>
    <x v="0"/>
    <x v="0"/>
  </r>
  <r>
    <s v="E35930"/>
    <s v="7310"/>
    <s v="00000"/>
    <s v="F8235"/>
    <s v="000000"/>
    <s v="Estates &amp; Facilities"/>
    <s v="Legal / Prof Fees"/>
    <s v="Default"/>
    <s v="Bognor South ACRP"/>
    <s v="Default"/>
    <n v="-432.8"/>
    <d v="2020-02-01T00:00:00"/>
    <x v="1"/>
    <s v="Cost Management"/>
    <s v="Journal Import 84022126:"/>
    <s v="Cost Management A 17406290 84022126 2"/>
    <s v="01-FEB-2020 Receiving GBP"/>
    <d v="2020-01-31T00:00:00"/>
    <s v="SSCREPMAN,"/>
    <n v="2730"/>
    <s v="Bognor South ACRP - Lease Works for new ACRP at Bognor Fire Station"/>
    <x v="13"/>
    <n v="165064187"/>
    <d v="2018-09-27T00:00:00"/>
    <m/>
    <m/>
    <m/>
    <s v="LONDON-4"/>
    <m/>
    <m/>
    <m/>
    <m/>
    <x v="0"/>
    <x v="0"/>
    <x v="0"/>
  </r>
  <r>
    <s v="E35930"/>
    <s v="7310"/>
    <s v="00000"/>
    <s v="F8235"/>
    <s v="000000"/>
    <s v="Estates &amp; Facilities"/>
    <s v="Legal / Prof Fees"/>
    <s v="Default"/>
    <s v="Bognor South ACRP"/>
    <s v="Default"/>
    <n v="432.8"/>
    <d v="2020-02-01T00:00:00"/>
    <x v="1"/>
    <s v="Cost Management"/>
    <s v="Journal Import 85024828:"/>
    <s v="Cost Management A 17612339 85024828"/>
    <s v="28-FEB-2020 Receiving GBP"/>
    <d v="2020-02-28T00:00:00"/>
    <s v="SSCREPMAN,"/>
    <n v="2991"/>
    <s v="Bognor South ACRP - Lease Works for new ACRP at Bognor Fire Station"/>
    <x v="13"/>
    <n v="165064187"/>
    <d v="2018-09-27T00:00:00"/>
    <m/>
    <m/>
    <m/>
    <s v="LONDON-4"/>
    <m/>
    <m/>
    <m/>
    <m/>
    <x v="0"/>
    <x v="0"/>
    <x v="0"/>
  </r>
  <r>
    <s v="E35932"/>
    <s v="7310"/>
    <s v="00000"/>
    <s v="00000"/>
    <s v="000000"/>
    <s v="Response Posts"/>
    <s v="Legal / Prof Fees"/>
    <s v="Default"/>
    <s v="Default"/>
    <s v="Default"/>
    <n v="0.6"/>
    <d v="2020-02-01T00:00:00"/>
    <x v="1"/>
    <s v="Cost Management"/>
    <s v="Journal Import 85024828:"/>
    <s v="Cost Management A 17612339 85024828"/>
    <s v="28-FEB-2020 Receiving GBP"/>
    <d v="2020-02-28T00:00:00"/>
    <s v="SSCREPMAN,"/>
    <n v="2288"/>
    <s v="Legal costs for the 12 month Extension of existing Reigate ACRP lease"/>
    <x v="13"/>
    <n v="165074866"/>
    <d v="2019-12-05T00:00:00"/>
    <m/>
    <m/>
    <m/>
    <s v="LONDON-4"/>
    <m/>
    <m/>
    <m/>
    <m/>
    <x v="6"/>
    <x v="4"/>
    <x v="0"/>
  </r>
  <r>
    <s v="E35930"/>
    <s v="7308"/>
    <s v="00000"/>
    <s v="00000"/>
    <s v="000000"/>
    <s v="Estates &amp; Facilities"/>
    <s v="Legal Fees"/>
    <s v="Default"/>
    <s v="Default"/>
    <s v="Default"/>
    <n v="-177"/>
    <d v="2020-03-01T00:00:00"/>
    <x v="1"/>
    <s v="Cost Management"/>
    <s v="Journal Import 85024828:"/>
    <s v="Cost Management A 17612339 85024828 2"/>
    <s v="01-MAR-2020 Receiving GBP"/>
    <d v="2020-02-28T00:00:00"/>
    <s v="SSCREPMAN,"/>
    <n v="2619"/>
    <s v="Crawley station sale. Additional  fees to reconcile further invoices.  as advised by J Flower.Please match to Po No: 165056810."/>
    <x v="13"/>
    <n v="165056810"/>
    <d v="2017-11-01T00:00:00"/>
    <m/>
    <m/>
    <m/>
    <s v="LONDON-4"/>
    <m/>
    <m/>
    <m/>
    <m/>
    <x v="0"/>
    <x v="0"/>
    <x v="0"/>
  </r>
  <r>
    <s v="E35930"/>
    <s v="7308"/>
    <s v="00000"/>
    <s v="00000"/>
    <s v="000000"/>
    <s v="Estates &amp; Facilities"/>
    <s v="Legal Fees"/>
    <s v="Default"/>
    <s v="Default"/>
    <s v="Default"/>
    <n v="-744.9"/>
    <d v="2020-03-01T00:00:00"/>
    <x v="1"/>
    <s v="Cost Management"/>
    <s v="Journal Import 85024828:"/>
    <s v="Cost Management A 17612339 85024828 2"/>
    <s v="01-MAR-2020 Receiving GBP"/>
    <d v="2020-02-28T00:00:00"/>
    <s v="SSCREPMAN,"/>
    <n v="2620"/>
    <s v="December Invoices - Capsticks General Legal Matters"/>
    <x v="13"/>
    <n v="165078325"/>
    <d v="2019-12-27T00:00:00"/>
    <m/>
    <m/>
    <m/>
    <s v="LONDON-4"/>
    <m/>
    <m/>
    <m/>
    <m/>
    <x v="0"/>
    <x v="0"/>
    <x v="0"/>
  </r>
  <r>
    <s v="E35930"/>
    <s v="7308"/>
    <s v="00000"/>
    <s v="00000"/>
    <s v="000000"/>
    <s v="Estates &amp; Facilities"/>
    <s v="Legal Fees"/>
    <s v="Default"/>
    <s v="Default"/>
    <s v="Default"/>
    <n v="-439"/>
    <d v="2020-03-01T00:00:00"/>
    <x v="1"/>
    <s v="Cost Management"/>
    <s v="Journal Import 85024828:"/>
    <s v="Cost Management A 17612339 85024828 2"/>
    <s v="01-MAR-2020 Receiving GBP"/>
    <d v="2020-02-28T00:00:00"/>
    <s v="SSCREPMAN,"/>
    <n v="2621"/>
    <s v="Secamb - Bexhill Ambulance Station - Surrender of Lease - Invoice 430677 (Invoice attached)"/>
    <x v="13"/>
    <n v="165078325"/>
    <d v="2019-06-25T00:00:00"/>
    <m/>
    <m/>
    <m/>
    <s v="LONDON-4"/>
    <m/>
    <m/>
    <m/>
    <m/>
    <x v="0"/>
    <x v="0"/>
    <x v="0"/>
  </r>
  <r>
    <s v="E35930"/>
    <s v="7308"/>
    <s v="00000"/>
    <s v="00000"/>
    <s v="000000"/>
    <s v="Estates &amp; Facilities"/>
    <s v="Legal Fees"/>
    <s v="Default"/>
    <s v="Default"/>
    <s v="Default"/>
    <n v="-857.4"/>
    <d v="2020-03-01T00:00:00"/>
    <x v="1"/>
    <s v="Cost Management"/>
    <s v="Journal Import 85024828:"/>
    <s v="Cost Management A 17612339 85024828 2"/>
    <s v="01-MAR-2020 Receiving GBP"/>
    <d v="2020-02-28T00:00:00"/>
    <s v="SSCREPMAN,"/>
    <n v="2622"/>
    <s v="Secamb - General Estates Matters - Unbilled Time - 6000"/>
    <x v="13"/>
    <n v="165078325"/>
    <d v="2019-12-09T00:00:00"/>
    <m/>
    <m/>
    <m/>
    <s v="LONDON-4"/>
    <m/>
    <m/>
    <m/>
    <m/>
    <x v="0"/>
    <x v="0"/>
    <x v="0"/>
  </r>
  <r>
    <s v="E35930"/>
    <s v="7308"/>
    <s v="00000"/>
    <s v="00000"/>
    <s v="000000"/>
    <s v="Estates &amp; Facilities"/>
    <s v="Legal Fees"/>
    <s v="Default"/>
    <s v="Default"/>
    <s v="Default"/>
    <n v="-90"/>
    <d v="2020-03-01T00:00:00"/>
    <x v="1"/>
    <s v="Cost Management"/>
    <s v="Journal Import 85024828:"/>
    <s v="Cost Management A 17612339 85024828 2"/>
    <s v="01-MAR-2020 Receiving GBP"/>
    <d v="2020-02-28T00:00:00"/>
    <s v="SSCREPMAN,"/>
    <n v="2623"/>
    <s v="Secamb - General Estates Matters - Capsticks Invoice 420777 - 20/02/19"/>
    <x v="13"/>
    <n v="165075665"/>
    <d v="2019-02-26T00:00:00"/>
    <m/>
    <m/>
    <m/>
    <s v="LONDON-4"/>
    <m/>
    <m/>
    <m/>
    <m/>
    <x v="0"/>
    <x v="0"/>
    <x v="0"/>
  </r>
  <r>
    <s v="E35930"/>
    <s v="7308"/>
    <s v="00000"/>
    <s v="00000"/>
    <s v="000000"/>
    <s v="Estates &amp; Facilities"/>
    <s v="Legal Fees"/>
    <s v="Default"/>
    <s v="Default"/>
    <s v="Default"/>
    <n v="-1"/>
    <d v="2020-03-01T00:00:00"/>
    <x v="1"/>
    <s v="Cost Management"/>
    <s v="Journal Import 85024828:"/>
    <s v="Cost Management A 17612339 85024828 2"/>
    <s v="01-MAR-2020 Receiving GBP"/>
    <d v="2020-02-28T00:00:00"/>
    <s v="SSCREPMAN,"/>
    <n v="2624"/>
    <s v="Orbital House /Ashford 111 fit out Licence for alterations @ 1,250 plus disbursements + VAT"/>
    <x v="13"/>
    <n v="165075309"/>
    <d v="2019-09-15T00:00:00"/>
    <m/>
    <m/>
    <m/>
    <s v="LONDON-4"/>
    <m/>
    <m/>
    <m/>
    <m/>
    <x v="0"/>
    <x v="0"/>
    <x v="0"/>
  </r>
  <r>
    <s v="E35930"/>
    <s v="7308"/>
    <s v="00000"/>
    <s v="00000"/>
    <s v="000000"/>
    <s v="Estates &amp; Facilities"/>
    <s v="Legal Fees"/>
    <s v="Default"/>
    <s v="Default"/>
    <s v="Default"/>
    <n v="-48"/>
    <d v="2020-03-01T00:00:00"/>
    <x v="1"/>
    <s v="Cost Management"/>
    <s v="Journal Import 85024828:"/>
    <s v="Cost Management A 17612339 85024828 2"/>
    <s v="01-MAR-2020 Receiving GBP"/>
    <d v="2020-02-28T00:00:00"/>
    <s v="SSCREPMAN,"/>
    <n v="2625"/>
    <s v="Legal and Professional Fees - Licence to Occupy At Rushmoor - Invoice 430681 (15/7/2019)"/>
    <x v="13"/>
    <n v="165078943"/>
    <d v="2019-12-27T00:00:00"/>
    <m/>
    <m/>
    <m/>
    <s v="LONDON-4"/>
    <m/>
    <m/>
    <m/>
    <m/>
    <x v="0"/>
    <x v="0"/>
    <x v="0"/>
  </r>
  <r>
    <s v="E35930"/>
    <s v="7308"/>
    <s v="00000"/>
    <s v="00000"/>
    <s v="000000"/>
    <s v="Estates &amp; Facilities"/>
    <s v="Legal Fees"/>
    <s v="Default"/>
    <s v="Default"/>
    <s v="Default"/>
    <n v="-112"/>
    <d v="2020-03-01T00:00:00"/>
    <x v="1"/>
    <s v="Cost Management"/>
    <s v="Journal Import 85024828:"/>
    <s v="Cost Management A 17612339 85024828 2"/>
    <s v="01-MAR-2020 Receiving GBP"/>
    <d v="2020-02-28T00:00:00"/>
    <s v="SSCREPMAN,"/>
    <n v="2626"/>
    <s v="Secamb -Acquisition of MBS Warehouse, Gillingham - Invoice 430680 (attached)"/>
    <x v="13"/>
    <n v="165078325"/>
    <d v="2019-06-25T00:00:00"/>
    <m/>
    <m/>
    <m/>
    <s v="LONDON-4"/>
    <m/>
    <m/>
    <m/>
    <m/>
    <x v="0"/>
    <x v="0"/>
    <x v="0"/>
  </r>
  <r>
    <s v="E35930"/>
    <s v="7308"/>
    <s v="00000"/>
    <s v="00000"/>
    <s v="000000"/>
    <s v="Estates &amp; Facilities"/>
    <s v="Legal Fees"/>
    <s v="Default"/>
    <s v="Default"/>
    <s v="Default"/>
    <n v="-26"/>
    <d v="2020-03-01T00:00:00"/>
    <x v="1"/>
    <s v="Cost Management"/>
    <s v="Journal Import 85024828:"/>
    <s v="Cost Management A 17612339 85024828 2"/>
    <s v="01-MAR-2020 Receiving GBP"/>
    <d v="2020-02-28T00:00:00"/>
    <s v="SSCREPMAN,"/>
    <n v="2627"/>
    <s v="Secamb - General Estates Matters - Invoice 430675 (Invoice attached)"/>
    <x v="13"/>
    <n v="165078325"/>
    <d v="2019-06-25T00:00:00"/>
    <m/>
    <m/>
    <m/>
    <s v="LONDON-4"/>
    <m/>
    <m/>
    <m/>
    <m/>
    <x v="0"/>
    <x v="0"/>
    <x v="0"/>
  </r>
  <r>
    <s v="E35930"/>
    <s v="7308"/>
    <s v="00000"/>
    <s v="00000"/>
    <s v="000000"/>
    <s v="Estates &amp; Facilities"/>
    <s v="Legal Fees"/>
    <s v="Default"/>
    <s v="Default"/>
    <s v="Default"/>
    <n v="-341.74"/>
    <d v="2020-03-01T00:00:00"/>
    <x v="1"/>
    <s v="Cost Management"/>
    <s v="Journal Import 85024828:"/>
    <s v="Cost Management A 17612339 85024828 2"/>
    <s v="01-MAR-2020 Receiving GBP"/>
    <d v="2020-02-28T00:00:00"/>
    <s v="SSCREPMAN,"/>
    <n v="2628"/>
    <s v="Secamb - General Estates Matters - Blanket Order - April 2019 - March 2020 - Top up to cover outstanding invoices"/>
    <x v="13"/>
    <n v="165078325"/>
    <d v="2020-01-20T00:00:00"/>
    <m/>
    <m/>
    <m/>
    <s v="LONDON-4"/>
    <m/>
    <m/>
    <m/>
    <m/>
    <x v="0"/>
    <x v="0"/>
    <x v="0"/>
  </r>
  <r>
    <s v="E35930"/>
    <s v="7308"/>
    <s v="00000"/>
    <s v="00000"/>
    <s v="000000"/>
    <s v="Estates &amp; Facilities"/>
    <s v="Legal Fees"/>
    <s v="Default"/>
    <s v="Default"/>
    <s v="Default"/>
    <n v="48"/>
    <d v="2020-03-01T00:00:00"/>
    <x v="1"/>
    <s v="Cost Management"/>
    <s v="Journal Import 86160123:"/>
    <s v="Cost Management A 17844161 86160123"/>
    <s v="31-MAR-2020 Receiving GBP"/>
    <d v="2020-03-31T00:00:00"/>
    <s v="SSCREPMAN,"/>
    <n v="2269"/>
    <s v="Legal and Professional Fees - Licence to Occupy At Rushmoor - Invoice 430681 (15/7/2019)"/>
    <x v="13"/>
    <n v="165078943"/>
    <d v="2019-12-27T00:00:00"/>
    <m/>
    <m/>
    <m/>
    <s v="LONDON-4"/>
    <m/>
    <m/>
    <m/>
    <m/>
    <x v="0"/>
    <x v="0"/>
    <x v="0"/>
  </r>
  <r>
    <s v="E35120"/>
    <s v="7310"/>
    <s v="00000"/>
    <s v="00000"/>
    <s v="000000"/>
    <s v="Corporate Expenses"/>
    <s v="Legal / Prof Fees"/>
    <s v="Default"/>
    <s v="Default"/>
    <s v="Default"/>
    <n v="-63.32"/>
    <d v="2020-03-01T00:00:00"/>
    <x v="1"/>
    <s v="Cost Management"/>
    <s v="Journal Import 85024828:"/>
    <s v="Cost Management A 17612339 85024828 2"/>
    <s v="01-MAR-2020 Receiving GBP"/>
    <d v="2020-02-28T00:00:00"/>
    <s v="SSCREPMAN,"/>
    <n v="1620"/>
    <s v="Brighton MRC - legals for Sale Contract, Transer, Licence to Carry Out Works, Title Investigations"/>
    <x v="13"/>
    <n v="165026831"/>
    <d v="2017-05-02T00:00:00"/>
    <m/>
    <s v="DS10.07.12 HAZEL WILKS"/>
    <m/>
    <s v="LONDON-4"/>
    <m/>
    <m/>
    <m/>
    <m/>
    <x v="2"/>
    <x v="2"/>
    <x v="0"/>
  </r>
  <r>
    <s v="E35120"/>
    <s v="7310"/>
    <s v="00000"/>
    <s v="00000"/>
    <s v="000000"/>
    <s v="Corporate Expenses"/>
    <s v="Legal / Prof Fees"/>
    <s v="Default"/>
    <s v="Default"/>
    <s v="Default"/>
    <n v="-16.88"/>
    <d v="2020-03-01T00:00:00"/>
    <x v="1"/>
    <s v="Cost Management"/>
    <s v="Journal Import 85024828:"/>
    <s v="Cost Management A 17612339 85024828 2"/>
    <s v="01-MAR-2020 Receiving GBP"/>
    <d v="2020-02-28T00:00:00"/>
    <s v="SSCREPMAN,"/>
    <n v="1621"/>
    <s v="SP - Investigations by Design inv: I00533 approved by Rich Crouch"/>
    <x v="18"/>
    <n v="165081619"/>
    <d v="2019-12-10T00:00:00"/>
    <m/>
    <m/>
    <m/>
    <s v="MANCHESTER"/>
    <m/>
    <m/>
    <m/>
    <m/>
    <x v="2"/>
    <x v="2"/>
    <x v="0"/>
  </r>
  <r>
    <s v="E35120"/>
    <s v="7310"/>
    <s v="00000"/>
    <s v="00000"/>
    <s v="000000"/>
    <s v="Corporate Expenses"/>
    <s v="Legal / Prof Fees"/>
    <s v="Default"/>
    <s v="Default"/>
    <s v="Default"/>
    <n v="-0.51"/>
    <d v="2020-03-01T00:00:00"/>
    <x v="1"/>
    <s v="Cost Management"/>
    <s v="Journal Import 85024828:"/>
    <s v="Cost Management A 17612339 85024828 2"/>
    <s v="01-MAR-2020 Receiving GBP"/>
    <d v="2020-02-28T00:00:00"/>
    <s v="SSCREPMAN,"/>
    <n v="1622"/>
    <s v="SP - Investigations by Design invoice 100521 top up due to missed disbursements"/>
    <x v="18"/>
    <n v="165081155"/>
    <d v="2019-12-10T00:00:00"/>
    <m/>
    <m/>
    <m/>
    <s v="MANCHESTER"/>
    <m/>
    <m/>
    <m/>
    <m/>
    <x v="2"/>
    <x v="2"/>
    <x v="0"/>
  </r>
  <r>
    <s v="E35120"/>
    <s v="7310"/>
    <s v="00000"/>
    <s v="00000"/>
    <s v="000000"/>
    <s v="Corporate Expenses"/>
    <s v="Legal / Prof Fees"/>
    <s v="Default"/>
    <s v="Default"/>
    <s v="Default"/>
    <n v="-880"/>
    <d v="2020-03-01T00:00:00"/>
    <x v="1"/>
    <s v="Cost Management"/>
    <s v="Journal Import 85024828:"/>
    <s v="Cost Management A 17612339 85024828 2"/>
    <s v="01-MAR-2020 Receiving GBP"/>
    <d v="2020-02-28T00:00:00"/>
    <s v="SSCREPMAN,"/>
    <n v="1623"/>
    <s v="SP - Constantine Law Inv: CL1593 for employment law work approved by Dawn Chilcott"/>
    <x v="19"/>
    <n v="165083014"/>
    <d v="2020-02-20T00:00:00"/>
    <m/>
    <m/>
    <m/>
    <s v="LONDON"/>
    <m/>
    <m/>
    <m/>
    <m/>
    <x v="2"/>
    <x v="2"/>
    <x v="0"/>
  </r>
  <r>
    <s v="E35120"/>
    <s v="7310"/>
    <s v="00000"/>
    <s v="00000"/>
    <s v="000000"/>
    <s v="Corporate Expenses"/>
    <s v="Legal / Prof Fees"/>
    <s v="Default"/>
    <s v="Default"/>
    <s v="Default"/>
    <n v="-57816.1"/>
    <d v="2020-03-01T00:00:00"/>
    <x v="1"/>
    <s v="Cost Management"/>
    <s v="Journal Import 85024828:"/>
    <s v="Cost Management A 17612339 85024828 2"/>
    <s v="01-MAR-2020 Receiving GBP"/>
    <d v="2020-02-28T00:00:00"/>
    <s v="SSCREPMAN,"/>
    <n v="1624"/>
    <s v="SP - DAC Beachcroft for Professional charges Oct 2019 to 31 Jan 2020"/>
    <x v="15"/>
    <n v="165083219"/>
    <d v="2020-02-28T00:00:00"/>
    <m/>
    <m/>
    <m/>
    <s v="BRISTOL 1"/>
    <m/>
    <m/>
    <m/>
    <m/>
    <x v="2"/>
    <x v="2"/>
    <x v="0"/>
  </r>
  <r>
    <s v="E35120"/>
    <s v="7310"/>
    <s v="00000"/>
    <s v="00000"/>
    <s v="000000"/>
    <s v="Corporate Expenses"/>
    <s v="Legal / Prof Fees"/>
    <s v="Default"/>
    <s v="Default"/>
    <s v="Default"/>
    <n v="0.9"/>
    <d v="2020-03-01T00:00:00"/>
    <x v="1"/>
    <s v="Cost Management"/>
    <s v="Journal Import 86160123:"/>
    <s v="Cost Management A 17844161 86160123"/>
    <s v="31-MAR-2020 Receiving GBP"/>
    <d v="2020-03-31T00:00:00"/>
    <s v="SSCREPMAN,"/>
    <n v="1399"/>
    <s v="SP - Constantine Law Inv: CL1593 for employment law work approved by Dawn Chilcott"/>
    <x v="19"/>
    <n v="165083014"/>
    <d v="2020-02-20T00:00:00"/>
    <m/>
    <m/>
    <m/>
    <s v="LONDON"/>
    <m/>
    <m/>
    <m/>
    <m/>
    <x v="2"/>
    <x v="2"/>
    <x v="0"/>
  </r>
  <r>
    <s v="E35120"/>
    <s v="7310"/>
    <s v="00000"/>
    <s v="00000"/>
    <s v="000000"/>
    <s v="Corporate Expenses"/>
    <s v="Legal / Prof Fees"/>
    <s v="Default"/>
    <s v="Default"/>
    <s v="Default"/>
    <n v="0.51"/>
    <d v="2020-03-01T00:00:00"/>
    <x v="1"/>
    <s v="Cost Management"/>
    <s v="Journal Import 86160123:"/>
    <s v="Cost Management A 17844161 86160123"/>
    <s v="31-MAR-2020 Receiving GBP"/>
    <d v="2020-03-31T00:00:00"/>
    <s v="SSCREPMAN,"/>
    <n v="1400"/>
    <s v="SP - Investigations by Design invoice 100521 top up due to missed disbursements"/>
    <x v="18"/>
    <n v="165081155"/>
    <d v="2019-12-10T00:00:00"/>
    <m/>
    <m/>
    <m/>
    <s v="MANCHESTER"/>
    <m/>
    <m/>
    <m/>
    <m/>
    <x v="2"/>
    <x v="2"/>
    <x v="0"/>
  </r>
  <r>
    <s v="E35120"/>
    <s v="7310"/>
    <s v="E1833"/>
    <s v="00000"/>
    <s v="000000"/>
    <s v="Corporate Expenses"/>
    <s v="Legal / Prof Fees"/>
    <s v="Employment Relations"/>
    <s v="Default"/>
    <s v="Default"/>
    <n v="-32.89"/>
    <d v="2020-03-01T00:00:00"/>
    <x v="1"/>
    <s v="Cost Management"/>
    <s v="Journal Import 85024828:"/>
    <s v="Cost Management A 17612339 85024828 2"/>
    <s v="01-MAR-2020 Receiving GBP"/>
    <d v="2020-02-28T00:00:00"/>
    <s v="SSCREPMAN,"/>
    <n v="2322"/>
    <s v="Beachcroft fees for updating HR policies."/>
    <x v="15"/>
    <n v="165052611"/>
    <d v="2018-09-04T00:00:00"/>
    <m/>
    <m/>
    <m/>
    <s v="BRISTOL 1"/>
    <m/>
    <m/>
    <m/>
    <m/>
    <x v="2"/>
    <x v="2"/>
    <x v="0"/>
  </r>
  <r>
    <s v="E35210"/>
    <s v="7310"/>
    <s v="00000"/>
    <s v="00000"/>
    <s v="000000"/>
    <s v="Employee Service Centre"/>
    <s v="Legal / Prof Fees"/>
    <s v="Default"/>
    <s v="Default"/>
    <s v="Default"/>
    <n v="3450"/>
    <d v="2020-03-01T00:00:00"/>
    <x v="1"/>
    <s v="Cost Management"/>
    <s v="Journal Import 86160123:"/>
    <s v="Cost Management A 17844161 86160123"/>
    <s v="31-MAR-2020 Receiving GBP"/>
    <d v="2020-03-31T00:00:00"/>
    <s v="SSCREPMAN,"/>
    <n v="1936"/>
    <s v="RC - Investigation final. 2.5 x days Document Review &amp; Report Writing.  (LH)"/>
    <x v="20"/>
    <n v="165083937"/>
    <d v="2020-03-31T00:00:00"/>
    <m/>
    <m/>
    <m/>
    <s v="CHEADLE"/>
    <m/>
    <m/>
    <m/>
    <m/>
    <x v="4"/>
    <x v="3"/>
    <x v="0"/>
  </r>
  <r>
    <s v="E35211"/>
    <s v="7310"/>
    <s v="00000"/>
    <s v="00000"/>
    <s v="000000"/>
    <s v="Employee Resourcing"/>
    <s v="Legal / Prof Fees"/>
    <s v="Default"/>
    <s v="Default"/>
    <s v="Default"/>
    <n v="8280"/>
    <d v="2020-03-01T00:00:00"/>
    <x v="1"/>
    <s v="Cost Management"/>
    <s v="Journal Import 86160123:"/>
    <s v="Cost Management A 17844161 86160123"/>
    <s v="31-MAR-2020 Receiving GBP"/>
    <d v="2020-03-31T00:00:00"/>
    <s v="SSCREPMAN,"/>
    <n v="2693"/>
    <s v="RC - 6 x day meetings on investigation.  Delivery by Abi Alemoru (Coxheath)"/>
    <x v="20"/>
    <n v="165083938"/>
    <d v="2020-03-31T00:00:00"/>
    <m/>
    <m/>
    <m/>
    <s v="CHEADLE"/>
    <m/>
    <m/>
    <m/>
    <m/>
    <x v="3"/>
    <x v="3"/>
    <x v="0"/>
  </r>
  <r>
    <s v="E35211"/>
    <s v="7310"/>
    <s v="00000"/>
    <s v="00000"/>
    <s v="000000"/>
    <s v="Employee Resourcing"/>
    <s v="Legal / Prof Fees"/>
    <s v="Default"/>
    <s v="Default"/>
    <s v="Default"/>
    <n v="3597.6"/>
    <d v="2020-03-01T00:00:00"/>
    <x v="1"/>
    <s v="Cost Management"/>
    <s v="Journal Import 86160123:"/>
    <s v="Cost Management A 17844161 86160123"/>
    <s v="31-MAR-2020 Receiving GBP"/>
    <d v="2020-03-31T00:00:00"/>
    <s v="SSCREPMAN,"/>
    <n v="2694"/>
    <s v="KL - Job evaluator initial licence subscription and commitment to 3 year contract. For the period 23rd March 2020 to 22nd March 2021."/>
    <x v="21"/>
    <n v="165083936"/>
    <d v="2020-03-31T00:00:00"/>
    <m/>
    <m/>
    <m/>
    <s v="LINCOLN"/>
    <m/>
    <m/>
    <m/>
    <m/>
    <x v="3"/>
    <x v="3"/>
    <x v="0"/>
  </r>
  <r>
    <s v="E35930"/>
    <s v="7310"/>
    <s v="00000"/>
    <s v="00000"/>
    <s v="000000"/>
    <s v="Estates &amp; Facilities"/>
    <s v="Legal / Prof Fees"/>
    <s v="Default"/>
    <s v="Default"/>
    <s v="Default"/>
    <n v="-100.8"/>
    <d v="2020-03-01T00:00:00"/>
    <x v="1"/>
    <s v="Cost Management"/>
    <s v="Journal Import 85024828:"/>
    <s v="Cost Management A 17612339 85024828 2"/>
    <s v="01-MAR-2020 Receiving GBP"/>
    <d v="2020-02-28T00:00:00"/>
    <s v="SSCREPMAN,"/>
    <n v="2599"/>
    <s v="PO raised to reconcile remaining fees invoiced against PO No: 165042377.  Please match this to PO: 165042377."/>
    <x v="13"/>
    <n v="165042377"/>
    <d v="2017-10-30T00:00:00"/>
    <m/>
    <m/>
    <m/>
    <s v="LONDON-4"/>
    <m/>
    <m/>
    <m/>
    <m/>
    <x v="0"/>
    <x v="0"/>
    <x v="0"/>
  </r>
  <r>
    <s v="E35930"/>
    <s v="7310"/>
    <s v="00000"/>
    <s v="00000"/>
    <s v="000000"/>
    <s v="Estates &amp; Facilities"/>
    <s v="Legal / Prof Fees"/>
    <s v="Default"/>
    <s v="Default"/>
    <s v="Default"/>
    <n v="-375"/>
    <d v="2020-03-01T00:00:00"/>
    <x v="1"/>
    <s v="Cost Management"/>
    <s v="Journal Import 85024828:"/>
    <s v="Cost Management A 17612339 85024828 2"/>
    <s v="01-MAR-2020 Receiving GBP"/>
    <d v="2020-02-28T00:00:00"/>
    <s v="SSCREPMAN,"/>
    <n v="2600"/>
    <s v="Crawley HQ - PO raised to reconcile remaining fees invoice 44509.  Dec 2019"/>
    <x v="13"/>
    <n v="165081956"/>
    <d v="2019-12-30T00:00:00"/>
    <m/>
    <m/>
    <m/>
    <s v="LONDON-4"/>
    <m/>
    <m/>
    <m/>
    <m/>
    <x v="0"/>
    <x v="0"/>
    <x v="0"/>
  </r>
  <r>
    <s v="E35930"/>
    <s v="7310"/>
    <s v="00000"/>
    <s v="00000"/>
    <s v="000000"/>
    <s v="Estates &amp; Facilities"/>
    <s v="Legal / Prof Fees"/>
    <s v="Default"/>
    <s v="Default"/>
    <s v="Default"/>
    <n v="375"/>
    <d v="2020-03-01T00:00:00"/>
    <x v="1"/>
    <s v="Cost Management"/>
    <s v="Journal Import 86160123:"/>
    <s v="Cost Management A 17844161 86160123"/>
    <s v="31-MAR-2020 Receiving GBP"/>
    <d v="2020-03-31T00:00:00"/>
    <s v="SSCREPMAN,"/>
    <n v="2257"/>
    <s v="Crawley HQ - PO raised to reconcile remaining fees invoice 44509.  Dec 2019"/>
    <x v="13"/>
    <n v="165081956"/>
    <d v="2019-12-30T00:00:00"/>
    <m/>
    <m/>
    <m/>
    <s v="LONDON-4"/>
    <m/>
    <m/>
    <m/>
    <m/>
    <x v="0"/>
    <x v="0"/>
    <x v="0"/>
  </r>
  <r>
    <s v="E35930"/>
    <s v="7310"/>
    <s v="00000"/>
    <s v="F8235"/>
    <s v="000000"/>
    <s v="Estates &amp; Facilities"/>
    <s v="Legal / Prof Fees"/>
    <s v="Default"/>
    <s v="Bognor South ACRP"/>
    <s v="Default"/>
    <n v="-432.8"/>
    <d v="2020-03-01T00:00:00"/>
    <x v="1"/>
    <s v="Cost Management"/>
    <s v="Journal Import 85024828:"/>
    <s v="Cost Management A 17612339 85024828 2"/>
    <s v="01-MAR-2020 Receiving GBP"/>
    <d v="2020-02-28T00:00:00"/>
    <s v="SSCREPMAN,"/>
    <n v="2991"/>
    <s v="Bognor South ACRP - Lease Works for new ACRP at Bognor Fire Station"/>
    <x v="13"/>
    <n v="165064187"/>
    <d v="2018-09-27T00:00:00"/>
    <m/>
    <m/>
    <m/>
    <s v="LONDON-4"/>
    <m/>
    <m/>
    <m/>
    <m/>
    <x v="0"/>
    <x v="0"/>
    <x v="0"/>
  </r>
  <r>
    <s v="E35932"/>
    <s v="7310"/>
    <s v="00000"/>
    <s v="00000"/>
    <s v="000000"/>
    <s v="Response Posts"/>
    <s v="Legal / Prof Fees"/>
    <s v="Default"/>
    <s v="Default"/>
    <s v="Default"/>
    <n v="-0.6"/>
    <d v="2020-03-01T00:00:00"/>
    <x v="1"/>
    <s v="Cost Management"/>
    <s v="Journal Import 85024828:"/>
    <s v="Cost Management A 17612339 85024828 2"/>
    <s v="01-MAR-2020 Receiving GBP"/>
    <d v="2020-02-28T00:00:00"/>
    <s v="SSCREPMAN,"/>
    <n v="2288"/>
    <s v="Legal costs for the 12 month Extension of existing Reigate ACRP lease"/>
    <x v="13"/>
    <n v="165074866"/>
    <d v="2019-12-05T00:00:00"/>
    <m/>
    <m/>
    <m/>
    <s v="LONDON-4"/>
    <m/>
    <m/>
    <m/>
    <m/>
    <x v="6"/>
    <x v="4"/>
    <x v="0"/>
  </r>
  <r>
    <s v="E35930"/>
    <s v="7308"/>
    <s v="00000"/>
    <s v="00000"/>
    <s v="000000"/>
    <s v="Estates &amp; Facilities"/>
    <s v="Legal Fees"/>
    <s v="Default"/>
    <s v="Default"/>
    <s v="Default"/>
    <n v="-48"/>
    <d v="2020-04-01T00:00:00"/>
    <x v="1"/>
    <s v="Cost Management"/>
    <s v="Journal Import 86160123:"/>
    <s v="Cost Management A 17844161 86160123 2"/>
    <s v="01-APR-2020 Receiving GBP"/>
    <d v="2020-03-31T00:00:00"/>
    <s v="SSCREPMAN,"/>
    <n v="2269"/>
    <s v="Legal and Professional Fees - Licence to Occupy At Rushmoor - Invoice 430681 (15/7/2019)"/>
    <x v="13"/>
    <n v="165078943"/>
    <d v="2019-12-27T00:00:00"/>
    <m/>
    <m/>
    <m/>
    <s v="LONDON-4"/>
    <m/>
    <m/>
    <m/>
    <m/>
    <x v="0"/>
    <x v="0"/>
    <x v="1"/>
  </r>
  <r>
    <s v="E35930"/>
    <s v="7308"/>
    <s v="00000"/>
    <s v="00000"/>
    <s v="000000"/>
    <s v="Estates &amp; Facilities"/>
    <s v="Legal Fees"/>
    <s v="Default"/>
    <s v="Default"/>
    <s v="Default"/>
    <n v="857.4"/>
    <d v="2020-04-01T00:00:00"/>
    <x v="1"/>
    <s v="Cost Management"/>
    <s v="Journal Import 87251591:"/>
    <s v="Cost Management A 18068163 87251591"/>
    <s v="30-APR-2020 Receiving GBP"/>
    <d v="2020-04-30T00:00:00"/>
    <s v="SSCREPMAN,"/>
    <n v="2417"/>
    <s v="Secamb - General Estates Matters - Unbilled Time - 6000"/>
    <x v="13"/>
    <n v="165078325"/>
    <d v="2019-12-09T00:00:00"/>
    <m/>
    <m/>
    <m/>
    <s v="LONDON-4"/>
    <m/>
    <m/>
    <m/>
    <m/>
    <x v="0"/>
    <x v="0"/>
    <x v="1"/>
  </r>
  <r>
    <s v="E35930"/>
    <s v="7308"/>
    <s v="00000"/>
    <s v="00000"/>
    <s v="000000"/>
    <s v="Estates &amp; Facilities"/>
    <s v="Legal Fees"/>
    <s v="Default"/>
    <s v="Default"/>
    <s v="Default"/>
    <n v="224"/>
    <d v="2020-04-01T00:00:00"/>
    <x v="1"/>
    <s v="Cost Management"/>
    <s v="Journal Import 87251591:"/>
    <s v="Cost Management A 18068163 87251591"/>
    <s v="30-APR-2020 Receiving GBP"/>
    <d v="2020-04-30T00:00:00"/>
    <s v="SSCREPMAN,"/>
    <n v="2418"/>
    <s v="Licensee to Occupy at Rushmoor ACRP - Invoice 459920"/>
    <x v="13"/>
    <n v="165078943"/>
    <d v="2020-04-30T00:00:00"/>
    <m/>
    <m/>
    <m/>
    <s v="LONDON-4"/>
    <m/>
    <m/>
    <m/>
    <m/>
    <x v="0"/>
    <x v="0"/>
    <x v="1"/>
  </r>
  <r>
    <s v="E35930"/>
    <s v="7308"/>
    <s v="00000"/>
    <s v="00000"/>
    <s v="000000"/>
    <s v="Estates &amp; Facilities"/>
    <s v="Legal Fees"/>
    <s v="Default"/>
    <s v="Default"/>
    <s v="Default"/>
    <n v="26"/>
    <d v="2020-04-01T00:00:00"/>
    <x v="1"/>
    <s v="Cost Management"/>
    <s v="Journal Import 87251591:"/>
    <s v="Cost Management A 18068163 87251591"/>
    <s v="30-APR-2020 Receiving GBP"/>
    <d v="2020-04-30T00:00:00"/>
    <s v="SSCREPMAN,"/>
    <n v="2419"/>
    <s v="Secamb - General Estates Matters - Invoice 430675 (Invoice attached)"/>
    <x v="13"/>
    <n v="165078325"/>
    <d v="2019-06-25T00:00:00"/>
    <m/>
    <m/>
    <m/>
    <s v="LONDON-4"/>
    <m/>
    <m/>
    <m/>
    <m/>
    <x v="0"/>
    <x v="0"/>
    <x v="1"/>
  </r>
  <r>
    <s v="E35930"/>
    <s v="7308"/>
    <s v="00000"/>
    <s v="00000"/>
    <s v="000000"/>
    <s v="Estates &amp; Facilities"/>
    <s v="Legal Fees"/>
    <s v="Default"/>
    <s v="Default"/>
    <s v="Default"/>
    <n v="48"/>
    <d v="2020-04-01T00:00:00"/>
    <x v="1"/>
    <s v="Cost Management"/>
    <s v="Journal Import 87251591:"/>
    <s v="Cost Management A 18068163 87251591"/>
    <s v="30-APR-2020 Receiving GBP"/>
    <d v="2020-04-30T00:00:00"/>
    <s v="SSCREPMAN,"/>
    <n v="2420"/>
    <s v="Legal and Professional Fees - Licence to Occupy At Rushmoor - Invoice 430681 (15/7/2019)"/>
    <x v="13"/>
    <n v="165078943"/>
    <d v="2019-12-27T00:00:00"/>
    <m/>
    <m/>
    <m/>
    <s v="LONDON-4"/>
    <m/>
    <m/>
    <m/>
    <m/>
    <x v="0"/>
    <x v="0"/>
    <x v="1"/>
  </r>
  <r>
    <s v="E35930"/>
    <s v="7308"/>
    <s v="00000"/>
    <s v="00000"/>
    <s v="000000"/>
    <s v="Estates &amp; Facilities"/>
    <s v="Legal Fees"/>
    <s v="Default"/>
    <s v="Default"/>
    <s v="Default"/>
    <n v="341.74"/>
    <d v="2020-04-01T00:00:00"/>
    <x v="1"/>
    <s v="Cost Management"/>
    <s v="Journal Import 87251591:"/>
    <s v="Cost Management A 18068163 87251591"/>
    <s v="30-APR-2020 Receiving GBP"/>
    <d v="2020-04-30T00:00:00"/>
    <s v="SSCREPMAN,"/>
    <n v="2421"/>
    <s v="Secamb - General Estates Matters - Blanket Order - April 2019 - March 2020 - Top up to cover outstanding invoices"/>
    <x v="13"/>
    <n v="165078325"/>
    <d v="2020-01-20T00:00:00"/>
    <m/>
    <m/>
    <m/>
    <s v="LONDON-4"/>
    <m/>
    <m/>
    <m/>
    <m/>
    <x v="0"/>
    <x v="0"/>
    <x v="1"/>
  </r>
  <r>
    <s v="E35120"/>
    <s v="7310"/>
    <s v="00000"/>
    <s v="00000"/>
    <s v="000000"/>
    <s v="Corporate Expenses"/>
    <s v="Legal / Prof Fees"/>
    <s v="Default"/>
    <s v="Default"/>
    <s v="Default"/>
    <n v="-0.9"/>
    <d v="2020-04-01T00:00:00"/>
    <x v="1"/>
    <s v="Cost Management"/>
    <s v="Journal Import 86160123:"/>
    <s v="Cost Management A 17844161 86160123 2"/>
    <s v="01-APR-2020 Receiving GBP"/>
    <d v="2020-03-31T00:00:00"/>
    <s v="SSCREPMAN,"/>
    <n v="1399"/>
    <s v="SP - Constantine Law Inv: CL1593 for employment law work approved by Dawn Chilcott"/>
    <x v="19"/>
    <n v="165083014"/>
    <d v="2020-02-20T00:00:00"/>
    <m/>
    <m/>
    <m/>
    <s v="LONDON"/>
    <m/>
    <m/>
    <m/>
    <m/>
    <x v="2"/>
    <x v="2"/>
    <x v="1"/>
  </r>
  <r>
    <s v="E35120"/>
    <s v="7310"/>
    <s v="00000"/>
    <s v="00000"/>
    <s v="000000"/>
    <s v="Corporate Expenses"/>
    <s v="Legal / Prof Fees"/>
    <s v="Default"/>
    <s v="Default"/>
    <s v="Default"/>
    <n v="-0.51"/>
    <d v="2020-04-01T00:00:00"/>
    <x v="1"/>
    <s v="Cost Management"/>
    <s v="Journal Import 86160123:"/>
    <s v="Cost Management A 17844161 86160123 2"/>
    <s v="01-APR-2020 Receiving GBP"/>
    <d v="2020-03-31T00:00:00"/>
    <s v="SSCREPMAN,"/>
    <n v="1400"/>
    <s v="SP - Investigations by Design invoice 100521 top up due to missed disbursements"/>
    <x v="18"/>
    <n v="165081155"/>
    <d v="2019-12-10T00:00:00"/>
    <m/>
    <m/>
    <m/>
    <s v="MANCHESTER"/>
    <m/>
    <m/>
    <m/>
    <m/>
    <x v="2"/>
    <x v="2"/>
    <x v="1"/>
  </r>
  <r>
    <s v="E35120"/>
    <s v="7310"/>
    <s v="00000"/>
    <s v="00000"/>
    <s v="000000"/>
    <s v="Corporate Expenses"/>
    <s v="Legal / Prof Fees"/>
    <s v="Default"/>
    <s v="Default"/>
    <s v="Default"/>
    <n v="0.9"/>
    <d v="2020-04-01T00:00:00"/>
    <x v="1"/>
    <s v="Cost Management"/>
    <s v="Journal Import 87251591:"/>
    <s v="Cost Management A 18068163 87251591"/>
    <s v="30-APR-2020 Receiving GBP"/>
    <d v="2020-04-30T00:00:00"/>
    <s v="SSCREPMAN,"/>
    <n v="1518"/>
    <s v="SP - Constantine Law Inv: CL1593 for employment law work approved by Dawn Chilcott"/>
    <x v="19"/>
    <n v="165083014"/>
    <d v="2020-02-20T00:00:00"/>
    <m/>
    <m/>
    <m/>
    <s v="LONDON"/>
    <m/>
    <m/>
    <m/>
    <m/>
    <x v="2"/>
    <x v="2"/>
    <x v="1"/>
  </r>
  <r>
    <s v="E35120"/>
    <s v="7310"/>
    <s v="00000"/>
    <s v="00000"/>
    <s v="000000"/>
    <s v="Corporate Expenses"/>
    <s v="Legal / Prof Fees"/>
    <s v="Default"/>
    <s v="Default"/>
    <s v="Default"/>
    <n v="0.51"/>
    <d v="2020-04-01T00:00:00"/>
    <x v="1"/>
    <s v="Cost Management"/>
    <s v="Journal Import 87251591:"/>
    <s v="Cost Management A 18068163 87251591"/>
    <s v="30-APR-2020 Receiving GBP"/>
    <d v="2020-04-30T00:00:00"/>
    <s v="SSCREPMAN,"/>
    <n v="1519"/>
    <s v="SP - Investigations by Design invoice 100521 top up due to missed disbursements"/>
    <x v="18"/>
    <n v="165081155"/>
    <d v="2019-12-10T00:00:00"/>
    <m/>
    <m/>
    <m/>
    <s v="MANCHESTER"/>
    <m/>
    <m/>
    <m/>
    <m/>
    <x v="2"/>
    <x v="2"/>
    <x v="1"/>
  </r>
  <r>
    <s v="E35210"/>
    <s v="7310"/>
    <s v="00000"/>
    <s v="00000"/>
    <s v="000000"/>
    <s v="Employee Service Centre"/>
    <s v="Legal / Prof Fees"/>
    <s v="Default"/>
    <s v="Default"/>
    <s v="Default"/>
    <n v="-3450"/>
    <d v="2020-04-01T00:00:00"/>
    <x v="1"/>
    <s v="Cost Management"/>
    <s v="Journal Import 86160123:"/>
    <s v="Cost Management A 17844161 86160123 2"/>
    <s v="01-APR-2020 Receiving GBP"/>
    <d v="2020-03-31T00:00:00"/>
    <s v="SSCREPMAN,"/>
    <n v="1936"/>
    <s v="RC - Investigation final. 2.5 x days Document Review &amp; Report Writing.  (LH)"/>
    <x v="20"/>
    <n v="165083937"/>
    <d v="2020-03-31T00:00:00"/>
    <m/>
    <m/>
    <m/>
    <s v="CHEADLE"/>
    <m/>
    <m/>
    <m/>
    <m/>
    <x v="4"/>
    <x v="3"/>
    <x v="1"/>
  </r>
  <r>
    <s v="E35210"/>
    <s v="7310"/>
    <s v="00000"/>
    <s v="00000"/>
    <s v="000000"/>
    <s v="Employee Service Centre"/>
    <s v="Legal / Prof Fees"/>
    <s v="Default"/>
    <s v="Default"/>
    <s v="Default"/>
    <n v="3450"/>
    <d v="2020-04-01T00:00:00"/>
    <x v="1"/>
    <s v="Cost Management"/>
    <s v="Journal Import 87251591:"/>
    <s v="Cost Management A 18068163 87251591"/>
    <s v="30-APR-2020 Receiving GBP"/>
    <d v="2020-04-30T00:00:00"/>
    <s v="SSCREPMAN,"/>
    <n v="2074"/>
    <s v="RC - Investigation final. 2.5 x days Document Review &amp; Report Writing.  (LH)"/>
    <x v="20"/>
    <n v="165083937"/>
    <d v="2020-03-31T00:00:00"/>
    <m/>
    <m/>
    <m/>
    <s v="CHEADLE"/>
    <m/>
    <m/>
    <m/>
    <m/>
    <x v="4"/>
    <x v="3"/>
    <x v="1"/>
  </r>
  <r>
    <s v="E35211"/>
    <s v="7310"/>
    <s v="00000"/>
    <s v="00000"/>
    <s v="000000"/>
    <s v="Employee Resourcing"/>
    <s v="Legal / Prof Fees"/>
    <s v="Default"/>
    <s v="Default"/>
    <s v="Default"/>
    <n v="-8280"/>
    <d v="2020-04-01T00:00:00"/>
    <x v="1"/>
    <s v="Cost Management"/>
    <s v="Journal Import 86160123:"/>
    <s v="Cost Management A 17844161 86160123 2"/>
    <s v="01-APR-2020 Receiving GBP"/>
    <d v="2020-03-31T00:00:00"/>
    <s v="SSCREPMAN,"/>
    <n v="2693"/>
    <s v="RC - 6 x day meetings on investigation.  Delivery by Abi Alemoru (Coxheath)"/>
    <x v="20"/>
    <n v="165083938"/>
    <d v="2020-03-31T00:00:00"/>
    <m/>
    <m/>
    <m/>
    <s v="CHEADLE"/>
    <m/>
    <m/>
    <m/>
    <m/>
    <x v="3"/>
    <x v="3"/>
    <x v="1"/>
  </r>
  <r>
    <s v="E35211"/>
    <s v="7310"/>
    <s v="00000"/>
    <s v="00000"/>
    <s v="000000"/>
    <s v="Employee Resourcing"/>
    <s v="Legal / Prof Fees"/>
    <s v="Default"/>
    <s v="Default"/>
    <s v="Default"/>
    <n v="-3597.6"/>
    <d v="2020-04-01T00:00:00"/>
    <x v="1"/>
    <s v="Cost Management"/>
    <s v="Journal Import 86160123:"/>
    <s v="Cost Management A 17844161 86160123 2"/>
    <s v="01-APR-2020 Receiving GBP"/>
    <d v="2020-03-31T00:00:00"/>
    <s v="SSCREPMAN,"/>
    <n v="2694"/>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1093.2"/>
    <d v="2020-04-01T00:00:00"/>
    <x v="1"/>
    <s v="Cost Management"/>
    <s v="Journal Import 87251591:"/>
    <s v="Cost Management A 18068163 87251591"/>
    <s v="30-APR-2020 Receiving GBP"/>
    <d v="2020-04-30T00:00:00"/>
    <s v="SSCREPMAN,"/>
    <n v="2897"/>
    <s v="To our professional charges for employment law advice during the period 11 February to 24 March 2020 as detailed in the attached spreadsheet."/>
    <x v="19"/>
    <n v="165084075"/>
    <d v="2020-04-03T00:00:00"/>
    <m/>
    <m/>
    <m/>
    <s v="LONDON"/>
    <m/>
    <m/>
    <m/>
    <m/>
    <x v="3"/>
    <x v="3"/>
    <x v="1"/>
  </r>
  <r>
    <s v="E35211"/>
    <s v="7310"/>
    <s v="00000"/>
    <s v="00000"/>
    <s v="000000"/>
    <s v="Employee Resourcing"/>
    <s v="Legal / Prof Fees"/>
    <s v="Default"/>
    <s v="Default"/>
    <s v="Default"/>
    <n v="3597.6"/>
    <d v="2020-04-01T00:00:00"/>
    <x v="1"/>
    <s v="Cost Management"/>
    <s v="Journal Import 87251591:"/>
    <s v="Cost Management A 18068163 87251591"/>
    <s v="30-APR-2020 Receiving GBP"/>
    <d v="2020-04-30T00:00:00"/>
    <s v="SSCREPMAN,"/>
    <n v="2898"/>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8280"/>
    <d v="2020-04-01T00:00:00"/>
    <x v="1"/>
    <s v="Cost Management"/>
    <s v="Journal Import 87251591:"/>
    <s v="Cost Management A 18068163 87251591"/>
    <s v="30-APR-2020 Receiving GBP"/>
    <d v="2020-04-30T00:00:00"/>
    <s v="SSCREPMAN,"/>
    <n v="2899"/>
    <s v="RC - 6 x day meetings on investigation.  Delivery by Abi Alemoru (Coxheath)"/>
    <x v="20"/>
    <n v="165083938"/>
    <d v="2020-03-31T00:00:00"/>
    <m/>
    <m/>
    <m/>
    <s v="CHEADLE"/>
    <m/>
    <m/>
    <m/>
    <m/>
    <x v="3"/>
    <x v="3"/>
    <x v="1"/>
  </r>
  <r>
    <s v="E35400"/>
    <s v="7310"/>
    <s v="00000"/>
    <s v="00000"/>
    <s v="000000"/>
    <s v="Strategic Partnerships"/>
    <s v="Legal / Prof Fees"/>
    <s v="Default"/>
    <s v="Default"/>
    <s v="Default"/>
    <n v="500"/>
    <d v="2020-04-01T00:00:00"/>
    <x v="1"/>
    <s v="Cost Management"/>
    <s v="Journal Import 87251591:"/>
    <s v="Cost Management A 18068163 87251591"/>
    <s v="30-APR-2020 Receiving GBP"/>
    <d v="2020-04-30T00:00:00"/>
    <s v="SSCREPMAN,"/>
    <n v="2397"/>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862.8"/>
    <d v="2020-04-01T00:00:00"/>
    <x v="1"/>
    <s v="Cost Management"/>
    <s v="Journal Import 87251591:"/>
    <s v="Cost Management A 18068163 87251591"/>
    <s v="30-APR-2020 Receiving GBP"/>
    <d v="2020-04-30T00:00:00"/>
    <s v="SSCREPMAN,"/>
    <n v="2199"/>
    <s v="IC24 Subcontract"/>
    <x v="13"/>
    <n v="165082574"/>
    <d v="2020-04-02T00:00:00"/>
    <m/>
    <m/>
    <m/>
    <s v="LONDON-4"/>
    <m/>
    <m/>
    <m/>
    <m/>
    <x v="11"/>
    <x v="6"/>
    <x v="1"/>
  </r>
  <r>
    <s v="E35461"/>
    <s v="7310"/>
    <s v="00000"/>
    <s v="00000"/>
    <s v="000000"/>
    <s v="NHS 111 Set-up (Tender_Contract)"/>
    <s v="Legal / Prof Fees"/>
    <s v="Default"/>
    <s v="Default"/>
    <s v="Default"/>
    <n v="3000"/>
    <d v="2020-04-01T00:00:00"/>
    <x v="1"/>
    <s v="Cost Management"/>
    <s v="Journal Import 87251591:"/>
    <s v="Cost Management A 18068163 87251591"/>
    <s v="30-APR-2020 Receiving GBP"/>
    <d v="2020-04-30T00:00:00"/>
    <s v="SSCREPMAN,"/>
    <n v="2200"/>
    <s v="To provide legal consultancy in relation to the 2020-25 NHS 111 KMS (CAS) main contract;  To produce a subcontract for IC24 based on the NHS England standard form"/>
    <x v="13"/>
    <n v="165079870"/>
    <d v="2020-04-02T00:00:00"/>
    <m/>
    <m/>
    <m/>
    <s v="LONDON-4"/>
    <m/>
    <m/>
    <m/>
    <m/>
    <x v="11"/>
    <x v="6"/>
    <x v="1"/>
  </r>
  <r>
    <s v="E35930"/>
    <s v="7310"/>
    <s v="00000"/>
    <s v="00000"/>
    <s v="000000"/>
    <s v="Estates &amp; Facilities"/>
    <s v="Legal / Prof Fees"/>
    <s v="Default"/>
    <s v="Default"/>
    <s v="Default"/>
    <n v="-375"/>
    <d v="2020-04-01T00:00:00"/>
    <x v="1"/>
    <s v="Cost Management"/>
    <s v="Journal Import 86160123:"/>
    <s v="Cost Management A 17844161 86160123 2"/>
    <s v="01-APR-2020 Receiving GBP"/>
    <d v="2020-03-31T00:00:00"/>
    <s v="SSCREPMAN,"/>
    <n v="2257"/>
    <s v="Crawley HQ - PO raised to reconcile remaining fees invoice 44509.  Dec 2019"/>
    <x v="13"/>
    <n v="165081956"/>
    <d v="2019-12-30T00:00:00"/>
    <m/>
    <m/>
    <m/>
    <s v="LONDON-4"/>
    <m/>
    <m/>
    <m/>
    <m/>
    <x v="0"/>
    <x v="0"/>
    <x v="1"/>
  </r>
  <r>
    <s v="E35930"/>
    <s v="7310"/>
    <s v="00000"/>
    <s v="00000"/>
    <s v="000000"/>
    <s v="Estates &amp; Facilities"/>
    <s v="Legal / Prof Fees"/>
    <s v="Default"/>
    <s v="Default"/>
    <s v="Default"/>
    <n v="375"/>
    <d v="2020-04-01T00:00:00"/>
    <x v="1"/>
    <s v="Cost Management"/>
    <s v="Journal Import 87251591:"/>
    <s v="Cost Management A 18068163 87251591"/>
    <s v="30-APR-2020 Receiving GBP"/>
    <d v="2020-04-30T00:00:00"/>
    <s v="SSCREPMAN,"/>
    <n v="2403"/>
    <s v="Crawley HQ - PO raised to reconcile remaining fees invoice 44509.  Dec 2019"/>
    <x v="13"/>
    <n v="165081956"/>
    <d v="2019-12-30T00:00:00"/>
    <m/>
    <m/>
    <m/>
    <s v="LONDON-4"/>
    <m/>
    <m/>
    <m/>
    <m/>
    <x v="0"/>
    <x v="0"/>
    <x v="1"/>
  </r>
  <r>
    <s v="E35930"/>
    <s v="7310"/>
    <s v="00000"/>
    <s v="F8235"/>
    <s v="000000"/>
    <s v="Estates &amp; Facilities"/>
    <s v="Legal / Prof Fees"/>
    <s v="Default"/>
    <s v="Bognor South ACRP"/>
    <s v="Default"/>
    <n v="432.8"/>
    <d v="2020-04-01T00:00:00"/>
    <x v="1"/>
    <s v="Cost Management"/>
    <s v="Journal Import 87251591:"/>
    <s v="Cost Management A 18068163 87251591"/>
    <s v="30-APR-2020 Receiving GBP"/>
    <d v="2020-04-30T00:00:00"/>
    <s v="SSCREPMAN,"/>
    <n v="2807"/>
    <s v="Bognor South ACRP - Lease Works for new ACRP at Bognor Fire Station"/>
    <x v="13"/>
    <n v="165064187"/>
    <d v="2018-09-27T00:00:00"/>
    <m/>
    <m/>
    <m/>
    <s v="LONDON-4"/>
    <m/>
    <m/>
    <m/>
    <m/>
    <x v="0"/>
    <x v="0"/>
    <x v="1"/>
  </r>
  <r>
    <s v="E35930"/>
    <s v="7308"/>
    <s v="00000"/>
    <s v="00000"/>
    <s v="000000"/>
    <s v="Estates &amp; Facilities"/>
    <s v="Legal Fees"/>
    <s v="Default"/>
    <s v="Default"/>
    <s v="Default"/>
    <n v="-857.4"/>
    <d v="2020-05-01T00:00:00"/>
    <x v="1"/>
    <s v="Cost Management"/>
    <s v="Journal Import 87251591:"/>
    <s v="Cost Management A 18068163 87251591 2"/>
    <s v="01-MAY-2020 Receiving GBP"/>
    <d v="2020-04-30T00:00:00"/>
    <s v="SSCREPMAN,"/>
    <n v="2417"/>
    <s v="Secamb - General Estates Matters - Unbilled Time - 6000"/>
    <x v="13"/>
    <n v="165078325"/>
    <d v="2019-12-09T00:00:00"/>
    <m/>
    <m/>
    <m/>
    <s v="LONDON-4"/>
    <m/>
    <m/>
    <m/>
    <m/>
    <x v="0"/>
    <x v="0"/>
    <x v="1"/>
  </r>
  <r>
    <s v="E35930"/>
    <s v="7308"/>
    <s v="00000"/>
    <s v="00000"/>
    <s v="000000"/>
    <s v="Estates &amp; Facilities"/>
    <s v="Legal Fees"/>
    <s v="Default"/>
    <s v="Default"/>
    <s v="Default"/>
    <n v="-224"/>
    <d v="2020-05-01T00:00:00"/>
    <x v="1"/>
    <s v="Cost Management"/>
    <s v="Journal Import 87251591:"/>
    <s v="Cost Management A 18068163 87251591 2"/>
    <s v="01-MAY-2020 Receiving GBP"/>
    <d v="2020-04-30T00:00:00"/>
    <s v="SSCREPMAN,"/>
    <n v="2418"/>
    <s v="Licensee to Occupy at Rushmoor ACRP - Invoice 459920"/>
    <x v="13"/>
    <n v="165078943"/>
    <d v="2020-04-30T00:00:00"/>
    <m/>
    <m/>
    <m/>
    <s v="LONDON-4"/>
    <m/>
    <m/>
    <m/>
    <m/>
    <x v="0"/>
    <x v="0"/>
    <x v="1"/>
  </r>
  <r>
    <s v="E35930"/>
    <s v="7308"/>
    <s v="00000"/>
    <s v="00000"/>
    <s v="000000"/>
    <s v="Estates &amp; Facilities"/>
    <s v="Legal Fees"/>
    <s v="Default"/>
    <s v="Default"/>
    <s v="Default"/>
    <n v="-26"/>
    <d v="2020-05-01T00:00:00"/>
    <x v="1"/>
    <s v="Cost Management"/>
    <s v="Journal Import 87251591:"/>
    <s v="Cost Management A 18068163 87251591 2"/>
    <s v="01-MAY-2020 Receiving GBP"/>
    <d v="2020-04-30T00:00:00"/>
    <s v="SSCREPMAN,"/>
    <n v="2419"/>
    <s v="Secamb - General Estates Matters - Invoice 430675 (Invoice attached)"/>
    <x v="13"/>
    <n v="165078325"/>
    <d v="2019-06-25T00:00:00"/>
    <m/>
    <m/>
    <m/>
    <s v="LONDON-4"/>
    <m/>
    <m/>
    <m/>
    <m/>
    <x v="0"/>
    <x v="0"/>
    <x v="1"/>
  </r>
  <r>
    <s v="E35930"/>
    <s v="7308"/>
    <s v="00000"/>
    <s v="00000"/>
    <s v="000000"/>
    <s v="Estates &amp; Facilities"/>
    <s v="Legal Fees"/>
    <s v="Default"/>
    <s v="Default"/>
    <s v="Default"/>
    <n v="-48"/>
    <d v="2020-05-01T00:00:00"/>
    <x v="1"/>
    <s v="Cost Management"/>
    <s v="Journal Import 87251591:"/>
    <s v="Cost Management A 18068163 87251591 2"/>
    <s v="01-MAY-2020 Receiving GBP"/>
    <d v="2020-04-30T00:00:00"/>
    <s v="SSCREPMAN,"/>
    <n v="2420"/>
    <s v="Legal and Professional Fees - Licence to Occupy At Rushmoor - Invoice 430681 (15/7/2019)"/>
    <x v="13"/>
    <n v="165078943"/>
    <d v="2019-12-27T00:00:00"/>
    <m/>
    <m/>
    <m/>
    <s v="LONDON-4"/>
    <m/>
    <m/>
    <m/>
    <m/>
    <x v="0"/>
    <x v="0"/>
    <x v="1"/>
  </r>
  <r>
    <s v="E35930"/>
    <s v="7308"/>
    <s v="00000"/>
    <s v="00000"/>
    <s v="000000"/>
    <s v="Estates &amp; Facilities"/>
    <s v="Legal Fees"/>
    <s v="Default"/>
    <s v="Default"/>
    <s v="Default"/>
    <n v="-341.74"/>
    <d v="2020-05-01T00:00:00"/>
    <x v="1"/>
    <s v="Cost Management"/>
    <s v="Journal Import 87251591:"/>
    <s v="Cost Management A 18068163 87251591 2"/>
    <s v="01-MAY-2020 Receiving GBP"/>
    <d v="2020-04-30T00:00:00"/>
    <s v="SSCREPMAN,"/>
    <n v="2421"/>
    <s v="Secamb - General Estates Matters - Blanket Order - April 2019 - March 2020 - Top up to cover outstanding invoices"/>
    <x v="13"/>
    <n v="165078325"/>
    <d v="2020-01-20T00:00:00"/>
    <m/>
    <m/>
    <m/>
    <s v="LONDON-4"/>
    <m/>
    <m/>
    <m/>
    <m/>
    <x v="0"/>
    <x v="0"/>
    <x v="1"/>
  </r>
  <r>
    <s v="E35930"/>
    <s v="7308"/>
    <s v="00000"/>
    <s v="00000"/>
    <s v="000000"/>
    <s v="Estates &amp; Facilities"/>
    <s v="Legal Fees"/>
    <s v="Default"/>
    <s v="Default"/>
    <s v="Default"/>
    <n v="144"/>
    <d v="2020-05-01T00:00:00"/>
    <x v="1"/>
    <s v="Cost Management"/>
    <s v="Journal Import 88287019:"/>
    <s v="Cost Management A 18283141 88287019"/>
    <s v="29-MAY-2020 Receiving GBP"/>
    <d v="2020-05-29T00:00:00"/>
    <s v="SSCREPMAN,"/>
    <n v="2412"/>
    <s v="Legal and Professional Fees - Licence to Occupy At Rushmoor - Invoice 433316 (7/5/19)"/>
    <x v="13"/>
    <n v="165078943"/>
    <d v="2019-07-25T00:00:00"/>
    <m/>
    <m/>
    <m/>
    <s v="LONDON-4"/>
    <m/>
    <m/>
    <m/>
    <m/>
    <x v="0"/>
    <x v="0"/>
    <x v="1"/>
  </r>
  <r>
    <s v="E35930"/>
    <s v="7308"/>
    <s v="00000"/>
    <s v="00000"/>
    <s v="000000"/>
    <s v="Estates &amp; Facilities"/>
    <s v="Legal Fees"/>
    <s v="Default"/>
    <s v="Default"/>
    <s v="Default"/>
    <n v="857.4"/>
    <d v="2020-05-01T00:00:00"/>
    <x v="1"/>
    <s v="Cost Management"/>
    <s v="Journal Import 88287019:"/>
    <s v="Cost Management A 18283141 88287019"/>
    <s v="29-MAY-2020 Receiving GBP"/>
    <d v="2020-05-29T00:00:00"/>
    <s v="SSCREPMAN,"/>
    <n v="2413"/>
    <s v="Secamb - General Estates Matters - Unbilled Time - 6000"/>
    <x v="13"/>
    <n v="165078325"/>
    <d v="2019-12-09T00:00:00"/>
    <m/>
    <m/>
    <m/>
    <s v="LONDON-4"/>
    <m/>
    <m/>
    <m/>
    <m/>
    <x v="0"/>
    <x v="0"/>
    <x v="1"/>
  </r>
  <r>
    <s v="E35930"/>
    <s v="7308"/>
    <s v="00000"/>
    <s v="00000"/>
    <s v="000000"/>
    <s v="Estates &amp; Facilities"/>
    <s v="Legal Fees"/>
    <s v="Default"/>
    <s v="Default"/>
    <s v="Default"/>
    <n v="341.74"/>
    <d v="2020-05-01T00:00:00"/>
    <x v="1"/>
    <s v="Cost Management"/>
    <s v="Journal Import 88287019:"/>
    <s v="Cost Management A 18283141 88287019"/>
    <s v="29-MAY-2020 Receiving GBP"/>
    <d v="2020-05-29T00:00:00"/>
    <s v="SSCREPMAN,"/>
    <n v="2414"/>
    <s v="Secamb - General Estates Matters - Blanket Order - April 2019 - March 2020 - Top up to cover outstanding invoices"/>
    <x v="13"/>
    <n v="165078325"/>
    <d v="2020-01-20T00:00:00"/>
    <m/>
    <m/>
    <m/>
    <s v="LONDON-4"/>
    <m/>
    <m/>
    <m/>
    <m/>
    <x v="0"/>
    <x v="0"/>
    <x v="1"/>
  </r>
  <r>
    <s v="E35930"/>
    <s v="7308"/>
    <s v="00000"/>
    <s v="00000"/>
    <s v="000000"/>
    <s v="Estates &amp; Facilities"/>
    <s v="Legal Fees"/>
    <s v="Default"/>
    <s v="Default"/>
    <s v="Default"/>
    <n v="26"/>
    <d v="2020-05-01T00:00:00"/>
    <x v="1"/>
    <s v="Cost Management"/>
    <s v="Journal Import 88287019:"/>
    <s v="Cost Management A 18283141 88287019"/>
    <s v="29-MAY-2020 Receiving GBP"/>
    <d v="2020-05-29T00:00:00"/>
    <s v="SSCREPMAN,"/>
    <n v="2415"/>
    <s v="Secamb - General Estates Matters - Invoice 430675 (Invoice attached)"/>
    <x v="13"/>
    <n v="165078325"/>
    <d v="2019-06-25T00:00:00"/>
    <m/>
    <m/>
    <m/>
    <s v="LONDON-4"/>
    <m/>
    <m/>
    <m/>
    <m/>
    <x v="0"/>
    <x v="0"/>
    <x v="1"/>
  </r>
  <r>
    <s v="E35930"/>
    <s v="7308"/>
    <s v="00000"/>
    <s v="00000"/>
    <s v="000000"/>
    <s v="Estates &amp; Facilities"/>
    <s v="Legal Fees"/>
    <s v="Default"/>
    <s v="Default"/>
    <s v="Default"/>
    <n v="48"/>
    <d v="2020-05-01T00:00:00"/>
    <x v="1"/>
    <s v="Cost Management"/>
    <s v="Journal Import 88287019:"/>
    <s v="Cost Management A 18283141 88287019"/>
    <s v="29-MAY-2020 Receiving GBP"/>
    <d v="2020-05-29T00:00:00"/>
    <s v="SSCREPMAN,"/>
    <n v="2416"/>
    <s v="Legal and Professional Fees - Licence to Occupy At Rushmoor - Invoice 430681 (15/7/2019)"/>
    <x v="13"/>
    <n v="165078943"/>
    <d v="2019-12-27T00:00:00"/>
    <m/>
    <m/>
    <m/>
    <s v="LONDON-4"/>
    <m/>
    <m/>
    <m/>
    <m/>
    <x v="0"/>
    <x v="0"/>
    <x v="1"/>
  </r>
  <r>
    <s v="E35120"/>
    <s v="7310"/>
    <s v="00000"/>
    <s v="00000"/>
    <s v="000000"/>
    <s v="Corporate Expenses"/>
    <s v="Legal / Prof Fees"/>
    <s v="Default"/>
    <s v="Default"/>
    <s v="Default"/>
    <n v="-0.9"/>
    <d v="2020-05-01T00:00:00"/>
    <x v="1"/>
    <s v="Cost Management"/>
    <s v="Journal Import 87251591:"/>
    <s v="Cost Management A 18068163 87251591 2"/>
    <s v="01-MAY-2020 Receiving GBP"/>
    <d v="2020-04-30T00:00:00"/>
    <s v="SSCREPMAN,"/>
    <n v="1518"/>
    <s v="SP - Constantine Law Inv: CL1593 for employment law work approved by Dawn Chilcott"/>
    <x v="19"/>
    <n v="165083014"/>
    <d v="2020-02-20T00:00:00"/>
    <m/>
    <m/>
    <m/>
    <s v="LONDON"/>
    <m/>
    <m/>
    <m/>
    <m/>
    <x v="2"/>
    <x v="2"/>
    <x v="1"/>
  </r>
  <r>
    <s v="E35120"/>
    <s v="7310"/>
    <s v="00000"/>
    <s v="00000"/>
    <s v="000000"/>
    <s v="Corporate Expenses"/>
    <s v="Legal / Prof Fees"/>
    <s v="Default"/>
    <s v="Default"/>
    <s v="Default"/>
    <n v="-0.51"/>
    <d v="2020-05-01T00:00:00"/>
    <x v="1"/>
    <s v="Cost Management"/>
    <s v="Journal Import 87251591:"/>
    <s v="Cost Management A 18068163 87251591 2"/>
    <s v="01-MAY-2020 Receiving GBP"/>
    <d v="2020-04-30T00:00:00"/>
    <s v="SSCREPMAN,"/>
    <n v="1519"/>
    <s v="SP - Investigations by Design invoice 100521 top up due to missed disbursements"/>
    <x v="18"/>
    <n v="165081155"/>
    <d v="2019-12-10T00:00:00"/>
    <m/>
    <m/>
    <m/>
    <s v="MANCHESTER"/>
    <m/>
    <m/>
    <m/>
    <m/>
    <x v="2"/>
    <x v="2"/>
    <x v="1"/>
  </r>
  <r>
    <s v="E35120"/>
    <s v="7310"/>
    <s v="00000"/>
    <s v="00000"/>
    <s v="000000"/>
    <s v="Corporate Expenses"/>
    <s v="Legal / Prof Fees"/>
    <s v="Default"/>
    <s v="Default"/>
    <s v="Default"/>
    <n v="0.9"/>
    <d v="2020-05-01T00:00:00"/>
    <x v="1"/>
    <s v="Cost Management"/>
    <s v="Journal Import 88287019:"/>
    <s v="Cost Management A 18283141 88287019"/>
    <s v="29-MAY-2020 Receiving GBP"/>
    <d v="2020-05-29T00:00:00"/>
    <s v="SSCREPMAN,"/>
    <n v="1523"/>
    <s v="SP - Constantine Law Inv: CL1593 for employment law work approved by Dawn Chilcott"/>
    <x v="19"/>
    <n v="165083014"/>
    <d v="2020-02-20T00:00:00"/>
    <m/>
    <m/>
    <m/>
    <s v="LONDON"/>
    <m/>
    <m/>
    <m/>
    <m/>
    <x v="2"/>
    <x v="2"/>
    <x v="1"/>
  </r>
  <r>
    <s v="E35120"/>
    <s v="7310"/>
    <s v="00000"/>
    <s v="00000"/>
    <s v="000000"/>
    <s v="Corporate Expenses"/>
    <s v="Legal / Prof Fees"/>
    <s v="Default"/>
    <s v="Default"/>
    <s v="Default"/>
    <n v="0.51"/>
    <d v="2020-05-01T00:00:00"/>
    <x v="1"/>
    <s v="Cost Management"/>
    <s v="Journal Import 88287019:"/>
    <s v="Cost Management A 18283141 88287019"/>
    <s v="29-MAY-2020 Receiving GBP"/>
    <d v="2020-05-29T00:00:00"/>
    <s v="SSCREPMAN,"/>
    <n v="1524"/>
    <s v="SP - Investigations by Design invoice 100521 top up due to missed disbursements"/>
    <x v="18"/>
    <n v="165081155"/>
    <d v="2019-12-10T00:00:00"/>
    <m/>
    <m/>
    <m/>
    <s v="MANCHESTER"/>
    <m/>
    <m/>
    <m/>
    <m/>
    <x v="2"/>
    <x v="2"/>
    <x v="1"/>
  </r>
  <r>
    <s v="E35210"/>
    <s v="7310"/>
    <s v="00000"/>
    <s v="00000"/>
    <s v="000000"/>
    <s v="Employee Service Centre"/>
    <s v="Legal / Prof Fees"/>
    <s v="Default"/>
    <s v="Default"/>
    <s v="Default"/>
    <n v="-3450"/>
    <d v="2020-05-01T00:00:00"/>
    <x v="1"/>
    <s v="Cost Management"/>
    <s v="Journal Import 87251591:"/>
    <s v="Cost Management A 18068163 87251591 2"/>
    <s v="01-MAY-2020 Receiving GBP"/>
    <d v="2020-04-30T00:00:00"/>
    <s v="SSCREPMAN,"/>
    <n v="2074"/>
    <s v="RC - Investigation final. 2.5 x days Document Review &amp; Report Writing.  (LH)"/>
    <x v="20"/>
    <n v="165083937"/>
    <d v="2020-03-31T00:00:00"/>
    <m/>
    <m/>
    <m/>
    <s v="CHEADLE"/>
    <m/>
    <m/>
    <m/>
    <m/>
    <x v="4"/>
    <x v="3"/>
    <x v="1"/>
  </r>
  <r>
    <s v="E35210"/>
    <s v="7310"/>
    <s v="00000"/>
    <s v="00000"/>
    <s v="000000"/>
    <s v="Employee Service Centre"/>
    <s v="Legal / Prof Fees"/>
    <s v="Default"/>
    <s v="Default"/>
    <s v="Default"/>
    <n v="3450"/>
    <d v="2020-05-01T00:00:00"/>
    <x v="1"/>
    <s v="Cost Management"/>
    <s v="Journal Import 88287019:"/>
    <s v="Cost Management A 18283141 88287019"/>
    <s v="29-MAY-2020 Receiving GBP"/>
    <d v="2020-05-29T00:00:00"/>
    <s v="SSCREPMAN,"/>
    <n v="2087"/>
    <s v="RC - Investigation final. 2.5 x days Document Review &amp; Report Writing.  (LH)"/>
    <x v="20"/>
    <n v="165083937"/>
    <d v="2020-03-31T00:00:00"/>
    <m/>
    <m/>
    <m/>
    <s v="CHEADLE"/>
    <m/>
    <m/>
    <m/>
    <m/>
    <x v="4"/>
    <x v="3"/>
    <x v="1"/>
  </r>
  <r>
    <s v="E35211"/>
    <s v="7310"/>
    <s v="00000"/>
    <s v="00000"/>
    <s v="000000"/>
    <s v="Employee Resourcing"/>
    <s v="Legal / Prof Fees"/>
    <s v="Default"/>
    <s v="Default"/>
    <s v="Default"/>
    <n v="-1093.2"/>
    <d v="2020-05-01T00:00:00"/>
    <x v="1"/>
    <s v="Cost Management"/>
    <s v="Journal Import 87251591:"/>
    <s v="Cost Management A 18068163 87251591 2"/>
    <s v="01-MAY-2020 Receiving GBP"/>
    <d v="2020-04-30T00:00:00"/>
    <s v="SSCREPMAN,"/>
    <n v="2897"/>
    <s v="To our professional charges for employment law advice during the period 11 February to 24 March 2020 as detailed in the attached spreadsheet."/>
    <x v="19"/>
    <n v="165084075"/>
    <d v="2020-04-03T00:00:00"/>
    <m/>
    <m/>
    <m/>
    <s v="LONDON"/>
    <m/>
    <m/>
    <m/>
    <m/>
    <x v="3"/>
    <x v="3"/>
    <x v="1"/>
  </r>
  <r>
    <s v="E35211"/>
    <s v="7310"/>
    <s v="00000"/>
    <s v="00000"/>
    <s v="000000"/>
    <s v="Employee Resourcing"/>
    <s v="Legal / Prof Fees"/>
    <s v="Default"/>
    <s v="Default"/>
    <s v="Default"/>
    <n v="-3597.6"/>
    <d v="2020-05-01T00:00:00"/>
    <x v="1"/>
    <s v="Cost Management"/>
    <s v="Journal Import 87251591:"/>
    <s v="Cost Management A 18068163 87251591 2"/>
    <s v="01-MAY-2020 Receiving GBP"/>
    <d v="2020-04-30T00:00:00"/>
    <s v="SSCREPMAN,"/>
    <n v="2898"/>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8280"/>
    <d v="2020-05-01T00:00:00"/>
    <x v="1"/>
    <s v="Cost Management"/>
    <s v="Journal Import 87251591:"/>
    <s v="Cost Management A 18068163 87251591 2"/>
    <s v="01-MAY-2020 Receiving GBP"/>
    <d v="2020-04-30T00:00:00"/>
    <s v="SSCREPMAN,"/>
    <n v="2899"/>
    <s v="RC - 6 x day meetings on investigation.  Delivery by Abi Alemoru (Coxheath)"/>
    <x v="20"/>
    <n v="165083938"/>
    <d v="2020-03-31T00:00:00"/>
    <m/>
    <m/>
    <m/>
    <s v="CHEADLE"/>
    <m/>
    <m/>
    <m/>
    <m/>
    <x v="3"/>
    <x v="3"/>
    <x v="1"/>
  </r>
  <r>
    <s v="E35211"/>
    <s v="7310"/>
    <s v="00000"/>
    <s v="00000"/>
    <s v="000000"/>
    <s v="Employee Resourcing"/>
    <s v="Legal / Prof Fees"/>
    <s v="Default"/>
    <s v="Default"/>
    <s v="Default"/>
    <n v="3597.6"/>
    <d v="2020-05-01T00:00:00"/>
    <x v="1"/>
    <s v="Cost Management"/>
    <s v="Journal Import 88287019:"/>
    <s v="Cost Management A 18283141 88287019"/>
    <s v="29-MAY-2020 Receiving GBP"/>
    <d v="2020-05-29T00:00:00"/>
    <s v="SSCREPMAN,"/>
    <n v="2900"/>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8280"/>
    <d v="2020-05-01T00:00:00"/>
    <x v="1"/>
    <s v="Cost Management"/>
    <s v="Journal Import 88287019:"/>
    <s v="Cost Management A 18283141 88287019"/>
    <s v="29-MAY-2020 Receiving GBP"/>
    <d v="2020-05-29T00:00:00"/>
    <s v="SSCREPMAN,"/>
    <n v="2901"/>
    <s v="RC - 6 x day meetings on investigation.  Delivery by Abi Alemoru (Coxheath)"/>
    <x v="20"/>
    <n v="165083938"/>
    <d v="2020-03-31T00:00:00"/>
    <m/>
    <m/>
    <m/>
    <s v="CHEADLE"/>
    <m/>
    <m/>
    <m/>
    <m/>
    <x v="3"/>
    <x v="3"/>
    <x v="1"/>
  </r>
  <r>
    <s v="E35211"/>
    <s v="7310"/>
    <s v="00000"/>
    <s v="00000"/>
    <s v="000000"/>
    <s v="Employee Resourcing"/>
    <s v="Legal / Prof Fees"/>
    <s v="Default"/>
    <s v="Default"/>
    <s v="Default"/>
    <n v="182.2"/>
    <d v="2020-05-01T00:00:00"/>
    <x v="1"/>
    <s v="Cost Management"/>
    <s v="Journal Import 88287019:"/>
    <s v="Cost Management A 18283141 88287019"/>
    <s v="29-MAY-2020 Receiving GBP"/>
    <d v="2020-05-29T00:00:00"/>
    <s v="SSCREPMAN,"/>
    <n v="2902"/>
    <s v="To our professional charges for employment law advice during the period 11 February to 24 March 2020 as detailed in the attached spreadsheet."/>
    <x v="19"/>
    <n v="165084075"/>
    <d v="2020-04-03T00:00:00"/>
    <m/>
    <m/>
    <m/>
    <s v="LONDON"/>
    <m/>
    <m/>
    <m/>
    <m/>
    <x v="3"/>
    <x v="3"/>
    <x v="1"/>
  </r>
  <r>
    <s v="E35400"/>
    <s v="7310"/>
    <s v="00000"/>
    <s v="00000"/>
    <s v="000000"/>
    <s v="Strategic Partnerships"/>
    <s v="Legal / Prof Fees"/>
    <s v="Default"/>
    <s v="Default"/>
    <s v="Default"/>
    <n v="-500"/>
    <d v="2020-05-01T00:00:00"/>
    <x v="1"/>
    <s v="Cost Management"/>
    <s v="Journal Import 87251591:"/>
    <s v="Cost Management A 18068163 87251591 2"/>
    <s v="01-MAY-2020 Receiving GBP"/>
    <d v="2020-04-30T00:00:00"/>
    <s v="SSCREPMAN,"/>
    <n v="2397"/>
    <s v="Initial investigation into whether the Coronavirus could constitute a force majeure event (FME); Budget agreed: 500"/>
    <x v="13"/>
    <n v="165083284"/>
    <d v="2020-04-02T00:00:00"/>
    <m/>
    <m/>
    <m/>
    <s v="LONDON-4"/>
    <m/>
    <m/>
    <m/>
    <m/>
    <x v="10"/>
    <x v="5"/>
    <x v="1"/>
  </r>
  <r>
    <s v="E35400"/>
    <s v="7310"/>
    <s v="00000"/>
    <s v="00000"/>
    <s v="000000"/>
    <s v="Strategic Partnerships"/>
    <s v="Legal / Prof Fees"/>
    <s v="Default"/>
    <s v="Default"/>
    <s v="Default"/>
    <n v="500"/>
    <d v="2020-05-01T00:00:00"/>
    <x v="1"/>
    <s v="Cost Management"/>
    <s v="Journal Import 88287019:"/>
    <s v="Cost Management A 18283141 88287019"/>
    <s v="29-MAY-2020 Receiving GBP"/>
    <d v="2020-05-29T00:00:00"/>
    <s v="SSCREPMAN,"/>
    <n v="2391"/>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862.8"/>
    <d v="2020-05-01T00:00:00"/>
    <x v="1"/>
    <s v="Cost Management"/>
    <s v="Journal Import 87251591:"/>
    <s v="Cost Management A 18068163 87251591 2"/>
    <s v="01-MAY-2020 Receiving GBP"/>
    <d v="2020-04-30T00:00:00"/>
    <s v="SSCREPMAN,"/>
    <n v="2199"/>
    <s v="IC24 Subcontract"/>
    <x v="13"/>
    <n v="165082574"/>
    <d v="2020-04-02T00:00:00"/>
    <m/>
    <m/>
    <m/>
    <s v="LONDON-4"/>
    <m/>
    <m/>
    <m/>
    <m/>
    <x v="11"/>
    <x v="6"/>
    <x v="1"/>
  </r>
  <r>
    <s v="E35461"/>
    <s v="7310"/>
    <s v="00000"/>
    <s v="00000"/>
    <s v="000000"/>
    <s v="NHS 111 Set-up (Tender_Contract)"/>
    <s v="Legal / Prof Fees"/>
    <s v="Default"/>
    <s v="Default"/>
    <s v="Default"/>
    <n v="-3000"/>
    <d v="2020-05-01T00:00:00"/>
    <x v="1"/>
    <s v="Cost Management"/>
    <s v="Journal Import 87251591:"/>
    <s v="Cost Management A 18068163 87251591 2"/>
    <s v="01-MAY-2020 Receiving GBP"/>
    <d v="2020-04-30T00:00:00"/>
    <s v="SSCREPMAN,"/>
    <n v="2200"/>
    <s v="To provide legal consultancy in relation to the 2020-25 NHS 111 KMS (CAS) main contract;  To produce a subcontract for IC24 based on the NHS England standard form"/>
    <x v="13"/>
    <n v="165079870"/>
    <d v="2020-04-02T00:00:00"/>
    <m/>
    <m/>
    <m/>
    <s v="LONDON-4"/>
    <m/>
    <m/>
    <m/>
    <m/>
    <x v="11"/>
    <x v="6"/>
    <x v="1"/>
  </r>
  <r>
    <s v="E35461"/>
    <s v="7310"/>
    <s v="00000"/>
    <s v="00000"/>
    <s v="000000"/>
    <s v="NHS 111 Set-up (Tender_Contract)"/>
    <s v="Legal / Prof Fees"/>
    <s v="Default"/>
    <s v="Default"/>
    <s v="Default"/>
    <n v="3000"/>
    <d v="2020-05-01T00:00:00"/>
    <x v="1"/>
    <s v="Cost Management"/>
    <s v="Journal Import 88287019:"/>
    <s v="Cost Management A 18283141 88287019"/>
    <s v="29-MAY-2020 Receiving GBP"/>
    <d v="2020-05-29T00:00:00"/>
    <s v="SSCREPMAN,"/>
    <n v="2190"/>
    <s v="To provide legal consultancy in relation to the 2020-25 NHS 111 KMS (CAS) main contract;  To produce a subcontract for IC24 based on the NHS England standard form"/>
    <x v="13"/>
    <n v="165079870"/>
    <d v="2020-04-02T00:00:00"/>
    <m/>
    <m/>
    <m/>
    <s v="LONDON-4"/>
    <m/>
    <m/>
    <m/>
    <m/>
    <x v="11"/>
    <x v="6"/>
    <x v="1"/>
  </r>
  <r>
    <s v="E35461"/>
    <s v="7310"/>
    <s v="00000"/>
    <s v="00000"/>
    <s v="000000"/>
    <s v="NHS 111 Set-up (Tender_Contract)"/>
    <s v="Legal / Prof Fees"/>
    <s v="Default"/>
    <s v="Default"/>
    <s v="Default"/>
    <n v="862.8"/>
    <d v="2020-05-01T00:00:00"/>
    <x v="1"/>
    <s v="Cost Management"/>
    <s v="Journal Import 88287019:"/>
    <s v="Cost Management A 18283141 88287019"/>
    <s v="29-MAY-2020 Receiving GBP"/>
    <d v="2020-05-29T00:00:00"/>
    <s v="SSCREPMAN,"/>
    <n v="2191"/>
    <s v="IC24 Subcontract"/>
    <x v="13"/>
    <n v="165082574"/>
    <d v="2020-04-02T00:00:00"/>
    <m/>
    <m/>
    <m/>
    <s v="LONDON-4"/>
    <m/>
    <m/>
    <m/>
    <m/>
    <x v="11"/>
    <x v="6"/>
    <x v="1"/>
  </r>
  <r>
    <s v="E35930"/>
    <s v="7310"/>
    <s v="00000"/>
    <s v="00000"/>
    <s v="000000"/>
    <s v="Estates &amp; Facilities"/>
    <s v="Legal / Prof Fees"/>
    <s v="Default"/>
    <s v="Default"/>
    <s v="Default"/>
    <n v="-375"/>
    <d v="2020-05-01T00:00:00"/>
    <x v="1"/>
    <s v="Cost Management"/>
    <s v="Journal Import 87251591:"/>
    <s v="Cost Management A 18068163 87251591 2"/>
    <s v="01-MAY-2020 Receiving GBP"/>
    <d v="2020-04-30T00:00:00"/>
    <s v="SSCREPMAN,"/>
    <n v="2403"/>
    <s v="Crawley HQ - PO raised to reconcile remaining fees invoice 44509.  Dec 2019"/>
    <x v="13"/>
    <n v="165081956"/>
    <d v="2019-12-30T00:00:00"/>
    <m/>
    <m/>
    <m/>
    <s v="LONDON-4"/>
    <m/>
    <m/>
    <m/>
    <m/>
    <x v="0"/>
    <x v="0"/>
    <x v="1"/>
  </r>
  <r>
    <s v="E35930"/>
    <s v="7310"/>
    <s v="00000"/>
    <s v="00000"/>
    <s v="000000"/>
    <s v="Estates &amp; Facilities"/>
    <s v="Legal / Prof Fees"/>
    <s v="Default"/>
    <s v="Default"/>
    <s v="Default"/>
    <n v="375"/>
    <d v="2020-05-01T00:00:00"/>
    <x v="1"/>
    <s v="Cost Management"/>
    <s v="Journal Import 88287019:"/>
    <s v="Cost Management A 18283141 88287019"/>
    <s v="29-MAY-2020 Receiving GBP"/>
    <d v="2020-05-29T00:00:00"/>
    <s v="SSCREPMAN,"/>
    <n v="2398"/>
    <s v="Crawley HQ - PO raised to reconcile remaining fees invoice 44509.  Dec 2019"/>
    <x v="13"/>
    <n v="165081956"/>
    <d v="2019-12-30T00:00:00"/>
    <m/>
    <m/>
    <m/>
    <s v="LONDON-4"/>
    <m/>
    <m/>
    <m/>
    <m/>
    <x v="0"/>
    <x v="0"/>
    <x v="1"/>
  </r>
  <r>
    <s v="E35930"/>
    <s v="7310"/>
    <s v="00000"/>
    <s v="F8235"/>
    <s v="000000"/>
    <s v="Estates &amp; Facilities"/>
    <s v="Legal / Prof Fees"/>
    <s v="Default"/>
    <s v="Bognor South ACRP"/>
    <s v="Default"/>
    <n v="-432.8"/>
    <d v="2020-05-01T00:00:00"/>
    <x v="1"/>
    <s v="Cost Management"/>
    <s v="Journal Import 87251591:"/>
    <s v="Cost Management A 18068163 87251591 2"/>
    <s v="01-MAY-2020 Receiving GBP"/>
    <d v="2020-04-30T00:00:00"/>
    <s v="SSCREPMAN,"/>
    <n v="2807"/>
    <s v="Bognor South ACRP - Lease Works for new ACRP at Bognor Fire Station"/>
    <x v="13"/>
    <n v="165064187"/>
    <d v="2018-09-27T00:00:00"/>
    <m/>
    <m/>
    <m/>
    <s v="LONDON-4"/>
    <m/>
    <m/>
    <m/>
    <m/>
    <x v="0"/>
    <x v="0"/>
    <x v="1"/>
  </r>
  <r>
    <s v="E35930"/>
    <s v="7310"/>
    <s v="00000"/>
    <s v="F8235"/>
    <s v="000000"/>
    <s v="Estates &amp; Facilities"/>
    <s v="Legal / Prof Fees"/>
    <s v="Default"/>
    <s v="Bognor South ACRP"/>
    <s v="Default"/>
    <n v="432.8"/>
    <d v="2020-05-01T00:00:00"/>
    <x v="1"/>
    <s v="Cost Management"/>
    <s v="Journal Import 88287019:"/>
    <s v="Cost Management A 18283141 88287019"/>
    <s v="29-MAY-2020 Receiving GBP"/>
    <d v="2020-05-29T00:00:00"/>
    <s v="SSCREPMAN,"/>
    <n v="2803"/>
    <s v="Bognor South ACRP - Lease Works for new ACRP at Bognor Fire Station"/>
    <x v="13"/>
    <n v="165064187"/>
    <d v="2018-09-27T00:00:00"/>
    <m/>
    <m/>
    <m/>
    <s v="LONDON-4"/>
    <m/>
    <m/>
    <m/>
    <m/>
    <x v="0"/>
    <x v="0"/>
    <x v="1"/>
  </r>
  <r>
    <s v="E35930"/>
    <s v="7308"/>
    <s v="00000"/>
    <s v="00000"/>
    <s v="000000"/>
    <s v="Estates &amp; Facilities"/>
    <s v="Legal Fees"/>
    <s v="Default"/>
    <s v="Default"/>
    <s v="Default"/>
    <n v="-144"/>
    <d v="2020-06-01T00:00:00"/>
    <x v="1"/>
    <s v="Cost Management"/>
    <s v="Journal Import 88287019:"/>
    <s v="Cost Management A 18283141 88287019 2"/>
    <s v="01-JUN-2020 Receiving GBP"/>
    <d v="2020-05-29T00:00:00"/>
    <s v="SSCREPMAN,"/>
    <n v="2412"/>
    <s v="Legal and Professional Fees - Licence to Occupy At Rushmoor - Invoice 433316 (7/5/19)"/>
    <x v="13"/>
    <n v="165078943"/>
    <d v="2019-07-25T00:00:00"/>
    <m/>
    <m/>
    <m/>
    <s v="LONDON-4"/>
    <m/>
    <m/>
    <m/>
    <m/>
    <x v="0"/>
    <x v="0"/>
    <x v="1"/>
  </r>
  <r>
    <s v="E35930"/>
    <s v="7308"/>
    <s v="00000"/>
    <s v="00000"/>
    <s v="000000"/>
    <s v="Estates &amp; Facilities"/>
    <s v="Legal Fees"/>
    <s v="Default"/>
    <s v="Default"/>
    <s v="Default"/>
    <n v="-857.4"/>
    <d v="2020-06-01T00:00:00"/>
    <x v="1"/>
    <s v="Cost Management"/>
    <s v="Journal Import 88287019:"/>
    <s v="Cost Management A 18283141 88287019 2"/>
    <s v="01-JUN-2020 Receiving GBP"/>
    <d v="2020-05-29T00:00:00"/>
    <s v="SSCREPMAN,"/>
    <n v="2413"/>
    <s v="Secamb - General Estates Matters - Unbilled Time - 6000"/>
    <x v="13"/>
    <n v="165078325"/>
    <d v="2019-12-09T00:00:00"/>
    <m/>
    <m/>
    <m/>
    <s v="LONDON-4"/>
    <m/>
    <m/>
    <m/>
    <m/>
    <x v="0"/>
    <x v="0"/>
    <x v="1"/>
  </r>
  <r>
    <s v="E35930"/>
    <s v="7308"/>
    <s v="00000"/>
    <s v="00000"/>
    <s v="000000"/>
    <s v="Estates &amp; Facilities"/>
    <s v="Legal Fees"/>
    <s v="Default"/>
    <s v="Default"/>
    <s v="Default"/>
    <n v="-341.74"/>
    <d v="2020-06-01T00:00:00"/>
    <x v="1"/>
    <s v="Cost Management"/>
    <s v="Journal Import 88287019:"/>
    <s v="Cost Management A 18283141 88287019 2"/>
    <s v="01-JUN-2020 Receiving GBP"/>
    <d v="2020-05-29T00:00:00"/>
    <s v="SSCREPMAN,"/>
    <n v="2414"/>
    <s v="Secamb - General Estates Matters - Blanket Order - April 2019 - March 2020 - Top up to cover outstanding invoices"/>
    <x v="13"/>
    <n v="165078325"/>
    <d v="2020-01-20T00:00:00"/>
    <m/>
    <m/>
    <m/>
    <s v="LONDON-4"/>
    <m/>
    <m/>
    <m/>
    <m/>
    <x v="0"/>
    <x v="0"/>
    <x v="1"/>
  </r>
  <r>
    <s v="E35930"/>
    <s v="7308"/>
    <s v="00000"/>
    <s v="00000"/>
    <s v="000000"/>
    <s v="Estates &amp; Facilities"/>
    <s v="Legal Fees"/>
    <s v="Default"/>
    <s v="Default"/>
    <s v="Default"/>
    <n v="-26"/>
    <d v="2020-06-01T00:00:00"/>
    <x v="1"/>
    <s v="Cost Management"/>
    <s v="Journal Import 88287019:"/>
    <s v="Cost Management A 18283141 88287019 2"/>
    <s v="01-JUN-2020 Receiving GBP"/>
    <d v="2020-05-29T00:00:00"/>
    <s v="SSCREPMAN,"/>
    <n v="2415"/>
    <s v="Secamb - General Estates Matters - Invoice 430675 (Invoice attached)"/>
    <x v="13"/>
    <n v="165078325"/>
    <d v="2019-06-25T00:00:00"/>
    <m/>
    <m/>
    <m/>
    <s v="LONDON-4"/>
    <m/>
    <m/>
    <m/>
    <m/>
    <x v="0"/>
    <x v="0"/>
    <x v="1"/>
  </r>
  <r>
    <s v="E35930"/>
    <s v="7308"/>
    <s v="00000"/>
    <s v="00000"/>
    <s v="000000"/>
    <s v="Estates &amp; Facilities"/>
    <s v="Legal Fees"/>
    <s v="Default"/>
    <s v="Default"/>
    <s v="Default"/>
    <n v="-48"/>
    <d v="2020-06-01T00:00:00"/>
    <x v="1"/>
    <s v="Cost Management"/>
    <s v="Journal Import 88287019:"/>
    <s v="Cost Management A 18283141 88287019 2"/>
    <s v="01-JUN-2020 Receiving GBP"/>
    <d v="2020-05-29T00:00:00"/>
    <s v="SSCREPMAN,"/>
    <n v="2416"/>
    <s v="Legal and Professional Fees - Licence to Occupy At Rushmoor - Invoice 430681 (15/7/2019)"/>
    <x v="13"/>
    <n v="165078943"/>
    <d v="2019-12-27T00:00:00"/>
    <m/>
    <m/>
    <m/>
    <s v="LONDON-4"/>
    <m/>
    <m/>
    <m/>
    <m/>
    <x v="0"/>
    <x v="0"/>
    <x v="1"/>
  </r>
  <r>
    <s v="E35930"/>
    <s v="7308"/>
    <s v="00000"/>
    <s v="00000"/>
    <s v="000000"/>
    <s v="Estates &amp; Facilities"/>
    <s v="Legal Fees"/>
    <s v="Default"/>
    <s v="Default"/>
    <s v="Default"/>
    <n v="857.4"/>
    <d v="2020-06-01T00:00:00"/>
    <x v="1"/>
    <s v="Cost Management"/>
    <s v="Journal Import 89422959:"/>
    <s v="Cost Management A 18511233 89422959"/>
    <s v="30-JUN-2020 Receiving GBP"/>
    <d v="2020-06-30T00:00:00"/>
    <s v="SSCREPMAN,"/>
    <n v="2594"/>
    <s v="Secamb - General Estates Matters - Unbilled Time - 6000"/>
    <x v="13"/>
    <n v="165078325"/>
    <d v="2019-12-09T00:00:00"/>
    <m/>
    <m/>
    <m/>
    <s v="LONDON-4"/>
    <m/>
    <m/>
    <m/>
    <m/>
    <x v="0"/>
    <x v="0"/>
    <x v="1"/>
  </r>
  <r>
    <s v="E35930"/>
    <s v="7308"/>
    <s v="00000"/>
    <s v="00000"/>
    <s v="000000"/>
    <s v="Estates &amp; Facilities"/>
    <s v="Legal Fees"/>
    <s v="Default"/>
    <s v="Default"/>
    <s v="Default"/>
    <n v="341.74"/>
    <d v="2020-06-01T00:00:00"/>
    <x v="1"/>
    <s v="Cost Management"/>
    <s v="Journal Import 89422959:"/>
    <s v="Cost Management A 18511233 89422959"/>
    <s v="30-JUN-2020 Receiving GBP"/>
    <d v="2020-06-30T00:00:00"/>
    <s v="SSCREPMAN,"/>
    <n v="2595"/>
    <s v="Secamb - General Estates Matters - Blanket Order - April 2019 - March 2020 - Top up to cover outstanding invoices"/>
    <x v="13"/>
    <n v="165078325"/>
    <d v="2020-01-20T00:00:00"/>
    <m/>
    <m/>
    <m/>
    <s v="LONDON-4"/>
    <m/>
    <m/>
    <m/>
    <m/>
    <x v="0"/>
    <x v="0"/>
    <x v="1"/>
  </r>
  <r>
    <s v="E35930"/>
    <s v="7308"/>
    <s v="00000"/>
    <s v="00000"/>
    <s v="000000"/>
    <s v="Estates &amp; Facilities"/>
    <s v="Legal Fees"/>
    <s v="Default"/>
    <s v="Default"/>
    <s v="Default"/>
    <n v="26"/>
    <d v="2020-06-01T00:00:00"/>
    <x v="1"/>
    <s v="Cost Management"/>
    <s v="Journal Import 89422959:"/>
    <s v="Cost Management A 18511233 89422959"/>
    <s v="30-JUN-2020 Receiving GBP"/>
    <d v="2020-06-30T00:00:00"/>
    <s v="SSCREPMAN,"/>
    <n v="2596"/>
    <s v="Secamb - General Estates Matters - Invoice 430675 (Invoice attached)"/>
    <x v="13"/>
    <n v="165078325"/>
    <d v="2019-06-25T00:00:00"/>
    <m/>
    <m/>
    <m/>
    <s v="LONDON-4"/>
    <m/>
    <m/>
    <m/>
    <m/>
    <x v="0"/>
    <x v="0"/>
    <x v="1"/>
  </r>
  <r>
    <s v="E35930"/>
    <s v="7308"/>
    <s v="00000"/>
    <s v="00000"/>
    <s v="000000"/>
    <s v="Estates &amp; Facilities"/>
    <s v="Legal Fees"/>
    <s v="Default"/>
    <s v="Default"/>
    <s v="Default"/>
    <n v="144"/>
    <d v="2020-06-01T00:00:00"/>
    <x v="1"/>
    <s v="Cost Management"/>
    <s v="Journal Import 89422959:"/>
    <s v="Cost Management A 18511233 89422959"/>
    <s v="30-JUN-2020 Receiving GBP"/>
    <d v="2020-06-30T00:00:00"/>
    <s v="SSCREPMAN,"/>
    <n v="2597"/>
    <s v="Legal and Professional Fees - Licence to Occupy At Rushmoor - Invoice 433316 (7/5/19)"/>
    <x v="13"/>
    <n v="165078943"/>
    <d v="2019-07-25T00:00:00"/>
    <m/>
    <m/>
    <m/>
    <s v="LONDON-4"/>
    <m/>
    <m/>
    <m/>
    <m/>
    <x v="0"/>
    <x v="0"/>
    <x v="1"/>
  </r>
  <r>
    <s v="E35930"/>
    <s v="7308"/>
    <s v="00000"/>
    <s v="00000"/>
    <s v="000000"/>
    <s v="Estates &amp; Facilities"/>
    <s v="Legal Fees"/>
    <s v="Default"/>
    <s v="Default"/>
    <s v="Default"/>
    <n v="48"/>
    <d v="2020-06-01T00:00:00"/>
    <x v="1"/>
    <s v="Cost Management"/>
    <s v="Journal Import 89422959:"/>
    <s v="Cost Management A 18511233 89422959"/>
    <s v="30-JUN-2020 Receiving GBP"/>
    <d v="2020-06-30T00:00:00"/>
    <s v="SSCREPMAN,"/>
    <n v="2598"/>
    <s v="Legal and Professional Fees - Licence to Occupy At Rushmoor - Invoice 430681 (15/7/2019)"/>
    <x v="13"/>
    <n v="165078943"/>
    <d v="2019-12-27T00:00:00"/>
    <m/>
    <m/>
    <m/>
    <s v="LONDON-4"/>
    <m/>
    <m/>
    <m/>
    <m/>
    <x v="0"/>
    <x v="0"/>
    <x v="1"/>
  </r>
  <r>
    <s v="E35120"/>
    <s v="7310"/>
    <s v="00000"/>
    <s v="00000"/>
    <s v="000000"/>
    <s v="Corporate Expenses"/>
    <s v="Legal / Prof Fees"/>
    <s v="Default"/>
    <s v="Default"/>
    <s v="Default"/>
    <n v="-0.9"/>
    <d v="2020-06-01T00:00:00"/>
    <x v="1"/>
    <s v="Cost Management"/>
    <s v="Journal Import 88287019:"/>
    <s v="Cost Management A 18283141 88287019 2"/>
    <s v="01-JUN-2020 Receiving GBP"/>
    <d v="2020-05-29T00:00:00"/>
    <s v="SSCREPMAN,"/>
    <n v="1523"/>
    <s v="SP - Constantine Law Inv: CL1593 for employment law work approved by Dawn Chilcott"/>
    <x v="19"/>
    <n v="165083014"/>
    <d v="2020-02-20T00:00:00"/>
    <m/>
    <m/>
    <m/>
    <s v="LONDON"/>
    <m/>
    <m/>
    <m/>
    <m/>
    <x v="2"/>
    <x v="2"/>
    <x v="1"/>
  </r>
  <r>
    <s v="E35120"/>
    <s v="7310"/>
    <s v="00000"/>
    <s v="00000"/>
    <s v="000000"/>
    <s v="Corporate Expenses"/>
    <s v="Legal / Prof Fees"/>
    <s v="Default"/>
    <s v="Default"/>
    <s v="Default"/>
    <n v="-0.51"/>
    <d v="2020-06-01T00:00:00"/>
    <x v="1"/>
    <s v="Cost Management"/>
    <s v="Journal Import 88287019:"/>
    <s v="Cost Management A 18283141 88287019 2"/>
    <s v="01-JUN-2020 Receiving GBP"/>
    <d v="2020-05-29T00:00:00"/>
    <s v="SSCREPMAN,"/>
    <n v="1524"/>
    <s v="SP - Investigations by Design invoice 100521 top up due to missed disbursements"/>
    <x v="18"/>
    <n v="165081155"/>
    <d v="2019-12-10T00:00:00"/>
    <m/>
    <m/>
    <m/>
    <s v="MANCHESTER"/>
    <m/>
    <m/>
    <m/>
    <m/>
    <x v="2"/>
    <x v="2"/>
    <x v="1"/>
  </r>
  <r>
    <s v="E35120"/>
    <s v="7310"/>
    <s v="00000"/>
    <s v="00000"/>
    <s v="000000"/>
    <s v="Corporate Expenses"/>
    <s v="Legal / Prof Fees"/>
    <s v="Default"/>
    <s v="Default"/>
    <s v="Default"/>
    <n v="0.51"/>
    <d v="2020-06-01T00:00:00"/>
    <x v="1"/>
    <s v="Cost Management"/>
    <s v="Journal Import 89422959:"/>
    <s v="Cost Management A 18511233 89422959"/>
    <s v="30-JUN-2020 Receiving GBP"/>
    <d v="2020-06-30T00:00:00"/>
    <s v="SSCREPMAN,"/>
    <n v="1620"/>
    <s v="SP - Investigations by Design invoice 100521 top up due to missed disbursements"/>
    <x v="18"/>
    <n v="165081155"/>
    <d v="2019-12-10T00:00:00"/>
    <m/>
    <m/>
    <m/>
    <s v="MANCHESTER"/>
    <m/>
    <m/>
    <m/>
    <m/>
    <x v="2"/>
    <x v="2"/>
    <x v="1"/>
  </r>
  <r>
    <s v="E35210"/>
    <s v="7310"/>
    <s v="00000"/>
    <s v="00000"/>
    <s v="000000"/>
    <s v="Employee Service Centre"/>
    <s v="Legal / Prof Fees"/>
    <s v="Default"/>
    <s v="Default"/>
    <s v="Default"/>
    <n v="-3450"/>
    <d v="2020-06-01T00:00:00"/>
    <x v="1"/>
    <s v="Cost Management"/>
    <s v="Journal Import 88287019:"/>
    <s v="Cost Management A 18283141 88287019 2"/>
    <s v="01-JUN-2020 Receiving GBP"/>
    <d v="2020-05-29T00:00:00"/>
    <s v="SSCREPMAN,"/>
    <n v="2087"/>
    <s v="RC - Investigation final. 2.5 x days Document Review &amp; Report Writing.  (LH)"/>
    <x v="20"/>
    <n v="165083937"/>
    <d v="2020-03-31T00:00:00"/>
    <m/>
    <m/>
    <m/>
    <s v="CHEADLE"/>
    <m/>
    <m/>
    <m/>
    <m/>
    <x v="4"/>
    <x v="3"/>
    <x v="1"/>
  </r>
  <r>
    <s v="E35210"/>
    <s v="7310"/>
    <s v="00000"/>
    <s v="00000"/>
    <s v="000000"/>
    <s v="Employee Service Centre"/>
    <s v="Legal / Prof Fees"/>
    <s v="Default"/>
    <s v="Default"/>
    <s v="Default"/>
    <n v="575"/>
    <d v="2020-06-01T00:00:00"/>
    <x v="1"/>
    <s v="Cost Management"/>
    <s v="Journal Import 89422959:"/>
    <s v="Cost Management A 18511233 89422959"/>
    <s v="30-JUN-2020 Receiving GBP"/>
    <d v="2020-06-30T00:00:00"/>
    <s v="SSCREPMAN,"/>
    <n v="2233"/>
    <s v="RC - Investigation final. 2.5 x days Document Review &amp; Report Writing.  (LH)"/>
    <x v="20"/>
    <n v="165083937"/>
    <d v="2020-03-31T00:00:00"/>
    <m/>
    <m/>
    <m/>
    <s v="CHEADLE"/>
    <m/>
    <m/>
    <m/>
    <m/>
    <x v="4"/>
    <x v="3"/>
    <x v="1"/>
  </r>
  <r>
    <s v="E35211"/>
    <s v="7310"/>
    <s v="00000"/>
    <s v="00000"/>
    <s v="000000"/>
    <s v="Employee Resourcing"/>
    <s v="Legal / Prof Fees"/>
    <s v="Default"/>
    <s v="Default"/>
    <s v="Default"/>
    <n v="-3597.6"/>
    <d v="2020-06-01T00:00:00"/>
    <x v="1"/>
    <s v="Cost Management"/>
    <s v="Journal Import 88287019:"/>
    <s v="Cost Management A 18283141 88287019 2"/>
    <s v="01-JUN-2020 Receiving GBP"/>
    <d v="2020-05-29T00:00:00"/>
    <s v="SSCREPMAN,"/>
    <n v="2900"/>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8280"/>
    <d v="2020-06-01T00:00:00"/>
    <x v="1"/>
    <s v="Cost Management"/>
    <s v="Journal Import 88287019:"/>
    <s v="Cost Management A 18283141 88287019 2"/>
    <s v="01-JUN-2020 Receiving GBP"/>
    <d v="2020-05-29T00:00:00"/>
    <s v="SSCREPMAN,"/>
    <n v="2901"/>
    <s v="RC - 6 x day meetings on investigation.  Delivery by Abi Alemoru (Coxheath)"/>
    <x v="20"/>
    <n v="165083938"/>
    <d v="2020-03-31T00:00:00"/>
    <m/>
    <m/>
    <m/>
    <s v="CHEADLE"/>
    <m/>
    <m/>
    <m/>
    <m/>
    <x v="3"/>
    <x v="3"/>
    <x v="1"/>
  </r>
  <r>
    <s v="E35211"/>
    <s v="7310"/>
    <s v="00000"/>
    <s v="00000"/>
    <s v="000000"/>
    <s v="Employee Resourcing"/>
    <s v="Legal / Prof Fees"/>
    <s v="Default"/>
    <s v="Default"/>
    <s v="Default"/>
    <n v="-182.2"/>
    <d v="2020-06-01T00:00:00"/>
    <x v="1"/>
    <s v="Cost Management"/>
    <s v="Journal Import 88287019:"/>
    <s v="Cost Management A 18283141 88287019 2"/>
    <s v="01-JUN-2020 Receiving GBP"/>
    <d v="2020-05-29T00:00:00"/>
    <s v="SSCREPMAN,"/>
    <n v="2902"/>
    <s v="To our professional charges for employment law advice during the period 11 February to 24 March 2020 as detailed in the attached spreadsheet."/>
    <x v="19"/>
    <n v="165084075"/>
    <d v="2020-04-03T00:00:00"/>
    <m/>
    <m/>
    <m/>
    <s v="LONDON"/>
    <m/>
    <m/>
    <m/>
    <m/>
    <x v="3"/>
    <x v="3"/>
    <x v="1"/>
  </r>
  <r>
    <s v="E35211"/>
    <s v="7310"/>
    <s v="00000"/>
    <s v="00000"/>
    <s v="000000"/>
    <s v="Employee Resourcing"/>
    <s v="Legal / Prof Fees"/>
    <s v="Default"/>
    <s v="Default"/>
    <s v="Default"/>
    <n v="920"/>
    <d v="2020-06-01T00:00:00"/>
    <x v="1"/>
    <s v="Cost Management"/>
    <s v="Journal Import 89422959:"/>
    <s v="Cost Management A 18511233 89422959"/>
    <s v="30-JUN-2020 Receiving GBP"/>
    <d v="2020-06-30T00:00:00"/>
    <s v="SSCREPMAN,"/>
    <n v="3091"/>
    <s v="Invoice 004920 - Investigation  Coxheath Delivery by Abi Alemoru 4 x days Case document review and report writing"/>
    <x v="20"/>
    <n v="165085045"/>
    <d v="2020-06-03T00:00:00"/>
    <m/>
    <m/>
    <m/>
    <s v="CHEADLE"/>
    <m/>
    <m/>
    <m/>
    <m/>
    <x v="3"/>
    <x v="3"/>
    <x v="1"/>
  </r>
  <r>
    <s v="E35211"/>
    <s v="7310"/>
    <s v="00000"/>
    <s v="00000"/>
    <s v="000000"/>
    <s v="Employee Resourcing"/>
    <s v="Legal / Prof Fees"/>
    <s v="Default"/>
    <s v="Default"/>
    <s v="Default"/>
    <n v="3597.6"/>
    <d v="2020-06-01T00:00:00"/>
    <x v="1"/>
    <s v="Cost Management"/>
    <s v="Journal Import 89422959:"/>
    <s v="Cost Management A 18511233 89422959"/>
    <s v="30-JUN-2020 Receiving GBP"/>
    <d v="2020-06-30T00:00:00"/>
    <s v="SSCREPMAN,"/>
    <n v="3092"/>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805"/>
    <d v="2020-06-01T00:00:00"/>
    <x v="1"/>
    <s v="Cost Management"/>
    <s v="Journal Import 89422959:"/>
    <s v="Cost Management A 18511233 89422959"/>
    <s v="30-JUN-2020 Receiving GBP"/>
    <d v="2020-06-30T00:00:00"/>
    <s v="SSCREPMAN,"/>
    <n v="3093"/>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1380"/>
    <d v="2020-06-01T00:00:00"/>
    <x v="1"/>
    <s v="Cost Management"/>
    <s v="Journal Import 89422959:"/>
    <s v="Cost Management A 18511233 89422959"/>
    <s v="30-JUN-2020 Receiving GBP"/>
    <d v="2020-06-30T00:00:00"/>
    <s v="SSCREPMAN,"/>
    <n v="3094"/>
    <s v="RC - 6 x day meetings on investigation.  Delivery by Abi Alemoru (Coxheath)"/>
    <x v="20"/>
    <n v="165083938"/>
    <d v="2020-03-31T00:00:00"/>
    <m/>
    <m/>
    <m/>
    <s v="CHEADLE"/>
    <m/>
    <m/>
    <m/>
    <m/>
    <x v="3"/>
    <x v="3"/>
    <x v="1"/>
  </r>
  <r>
    <s v="E35211"/>
    <s v="7310"/>
    <s v="00000"/>
    <s v="00000"/>
    <s v="000000"/>
    <s v="Employee Resourcing"/>
    <s v="Legal / Prof Fees"/>
    <s v="Default"/>
    <s v="Default"/>
    <s v="Default"/>
    <n v="182.2"/>
    <d v="2020-06-01T00:00:00"/>
    <x v="1"/>
    <s v="Cost Management"/>
    <s v="Journal Import 89422959:"/>
    <s v="Cost Management A 18511233 89422959"/>
    <s v="30-JUN-2020 Receiving GBP"/>
    <d v="2020-06-30T00:00:00"/>
    <s v="SSCREPMAN,"/>
    <n v="3095"/>
    <s v="To our professional charges for employment law advice during the period 11 February to 24 March 2020 as detailed in the attached spreadsheet."/>
    <x v="19"/>
    <n v="165084075"/>
    <d v="2020-04-03T00:00:00"/>
    <m/>
    <m/>
    <m/>
    <s v="LONDON"/>
    <m/>
    <m/>
    <m/>
    <m/>
    <x v="3"/>
    <x v="3"/>
    <x v="1"/>
  </r>
  <r>
    <s v="E35400"/>
    <s v="7310"/>
    <s v="00000"/>
    <s v="00000"/>
    <s v="000000"/>
    <s v="Strategic Partnerships"/>
    <s v="Legal / Prof Fees"/>
    <s v="Default"/>
    <s v="Default"/>
    <s v="Default"/>
    <n v="-500"/>
    <d v="2020-06-01T00:00:00"/>
    <x v="1"/>
    <s v="Cost Management"/>
    <s v="Journal Import 88287019:"/>
    <s v="Cost Management A 18283141 88287019 2"/>
    <s v="01-JUN-2020 Receiving GBP"/>
    <d v="2020-05-29T00:00:00"/>
    <s v="SSCREPMAN,"/>
    <n v="2391"/>
    <s v="Initial investigation into whether the Coronavirus could constitute a force majeure event (FME); Budget agreed: 500"/>
    <x v="13"/>
    <n v="165083284"/>
    <d v="2020-04-02T00:00:00"/>
    <m/>
    <m/>
    <m/>
    <s v="LONDON-4"/>
    <m/>
    <m/>
    <m/>
    <m/>
    <x v="10"/>
    <x v="5"/>
    <x v="1"/>
  </r>
  <r>
    <s v="E35400"/>
    <s v="7310"/>
    <s v="00000"/>
    <s v="00000"/>
    <s v="000000"/>
    <s v="Strategic Partnerships"/>
    <s v="Legal / Prof Fees"/>
    <s v="Default"/>
    <s v="Default"/>
    <s v="Default"/>
    <n v="500"/>
    <d v="2020-06-01T00:00:00"/>
    <x v="1"/>
    <s v="Cost Management"/>
    <s v="Journal Import 89422959:"/>
    <s v="Cost Management A 18511233 89422959"/>
    <s v="30-JUN-2020 Receiving GBP"/>
    <d v="2020-06-30T00:00:00"/>
    <s v="SSCREPMAN,"/>
    <n v="2571"/>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3000"/>
    <d v="2020-06-01T00:00:00"/>
    <x v="1"/>
    <s v="Cost Management"/>
    <s v="Journal Import 88287019:"/>
    <s v="Cost Management A 18283141 88287019 2"/>
    <s v="01-JUN-2020 Receiving GBP"/>
    <d v="2020-05-29T00:00:00"/>
    <s v="SSCREPMAN,"/>
    <n v="2190"/>
    <s v="To provide legal consultancy in relation to the 2020-25 NHS 111 KMS (CAS) main contract;  To produce a subcontract for IC24 based on the NHS England standard form"/>
    <x v="13"/>
    <n v="165079870"/>
    <d v="2020-04-02T00:00:00"/>
    <m/>
    <m/>
    <m/>
    <s v="LONDON-4"/>
    <m/>
    <m/>
    <m/>
    <m/>
    <x v="11"/>
    <x v="6"/>
    <x v="1"/>
  </r>
  <r>
    <s v="E35461"/>
    <s v="7310"/>
    <s v="00000"/>
    <s v="00000"/>
    <s v="000000"/>
    <s v="NHS 111 Set-up (Tender_Contract)"/>
    <s v="Legal / Prof Fees"/>
    <s v="Default"/>
    <s v="Default"/>
    <s v="Default"/>
    <n v="-862.8"/>
    <d v="2020-06-01T00:00:00"/>
    <x v="1"/>
    <s v="Cost Management"/>
    <s v="Journal Import 88287019:"/>
    <s v="Cost Management A 18283141 88287019 2"/>
    <s v="01-JUN-2020 Receiving GBP"/>
    <d v="2020-05-29T00:00:00"/>
    <s v="SSCREPMAN,"/>
    <n v="2191"/>
    <s v="IC24 Subcontract"/>
    <x v="13"/>
    <n v="165082574"/>
    <d v="2020-04-02T00:00:00"/>
    <m/>
    <m/>
    <m/>
    <s v="LONDON-4"/>
    <m/>
    <m/>
    <m/>
    <m/>
    <x v="11"/>
    <x v="6"/>
    <x v="1"/>
  </r>
  <r>
    <s v="E35461"/>
    <s v="7310"/>
    <s v="00000"/>
    <s v="00000"/>
    <s v="000000"/>
    <s v="NHS 111 Set-up (Tender_Contract)"/>
    <s v="Legal / Prof Fees"/>
    <s v="Default"/>
    <s v="Default"/>
    <s v="Default"/>
    <n v="3000"/>
    <d v="2020-06-01T00:00:00"/>
    <x v="1"/>
    <s v="Cost Management"/>
    <s v="Journal Import 89422959:"/>
    <s v="Cost Management A 18511233 89422959"/>
    <s v="30-JUN-2020 Receiving GBP"/>
    <d v="2020-06-30T00:00:00"/>
    <s v="SSCREPMAN,"/>
    <n v="2354"/>
    <s v="To provide legal consultancy in relation to the 2020-25 NHS 111 KMS (CAS) main contract;  To produce a subcontract for IC24 based on the NHS England standard form"/>
    <x v="13"/>
    <n v="165079870"/>
    <d v="2020-04-02T00:00:00"/>
    <m/>
    <m/>
    <m/>
    <s v="LONDON-4"/>
    <m/>
    <m/>
    <m/>
    <m/>
    <x v="11"/>
    <x v="6"/>
    <x v="1"/>
  </r>
  <r>
    <s v="E35461"/>
    <s v="7310"/>
    <s v="00000"/>
    <s v="00000"/>
    <s v="000000"/>
    <s v="NHS 111 Set-up (Tender_Contract)"/>
    <s v="Legal / Prof Fees"/>
    <s v="Default"/>
    <s v="Default"/>
    <s v="Default"/>
    <n v="862.8"/>
    <d v="2020-06-01T00:00:00"/>
    <x v="1"/>
    <s v="Cost Management"/>
    <s v="Journal Import 89422959:"/>
    <s v="Cost Management A 18511233 89422959"/>
    <s v="30-JUN-2020 Receiving GBP"/>
    <d v="2020-06-30T00:00:00"/>
    <s v="SSCREPMAN,"/>
    <n v="2355"/>
    <s v="IC24 Subcontract"/>
    <x v="13"/>
    <n v="165082574"/>
    <d v="2020-04-02T00:00:00"/>
    <m/>
    <m/>
    <m/>
    <s v="LONDON-4"/>
    <m/>
    <m/>
    <m/>
    <m/>
    <x v="11"/>
    <x v="6"/>
    <x v="1"/>
  </r>
  <r>
    <s v="E35930"/>
    <s v="7310"/>
    <s v="00000"/>
    <s v="00000"/>
    <s v="000000"/>
    <s v="Estates &amp; Facilities"/>
    <s v="Legal / Prof Fees"/>
    <s v="Default"/>
    <s v="Default"/>
    <s v="Default"/>
    <n v="-375"/>
    <d v="2020-06-01T00:00:00"/>
    <x v="1"/>
    <s v="Cost Management"/>
    <s v="Journal Import 88287019:"/>
    <s v="Cost Management A 18283141 88287019 2"/>
    <s v="01-JUN-2020 Receiving GBP"/>
    <d v="2020-05-29T00:00:00"/>
    <s v="SSCREPMAN,"/>
    <n v="2398"/>
    <s v="Crawley HQ - PO raised to reconcile remaining fees invoice 44509.  Dec 2019"/>
    <x v="13"/>
    <n v="165081956"/>
    <d v="2019-12-30T00:00:00"/>
    <m/>
    <m/>
    <m/>
    <s v="LONDON-4"/>
    <m/>
    <m/>
    <m/>
    <m/>
    <x v="0"/>
    <x v="0"/>
    <x v="1"/>
  </r>
  <r>
    <s v="E35930"/>
    <s v="7310"/>
    <s v="00000"/>
    <s v="00000"/>
    <s v="000000"/>
    <s v="Estates &amp; Facilities"/>
    <s v="Legal / Prof Fees"/>
    <s v="Default"/>
    <s v="Default"/>
    <s v="Default"/>
    <n v="375"/>
    <d v="2020-06-01T00:00:00"/>
    <x v="1"/>
    <s v="Cost Management"/>
    <s v="Journal Import 89422959:"/>
    <s v="Cost Management A 18511233 89422959"/>
    <s v="30-JUN-2020 Receiving GBP"/>
    <d v="2020-06-30T00:00:00"/>
    <s v="SSCREPMAN,"/>
    <n v="2578"/>
    <s v="Crawley HQ - PO raised to reconcile remaining fees invoice 44509.  Dec 2019"/>
    <x v="13"/>
    <n v="165081956"/>
    <d v="2019-12-30T00:00:00"/>
    <m/>
    <m/>
    <m/>
    <s v="LONDON-4"/>
    <m/>
    <m/>
    <m/>
    <m/>
    <x v="0"/>
    <x v="0"/>
    <x v="1"/>
  </r>
  <r>
    <s v="E35930"/>
    <s v="7310"/>
    <s v="00000"/>
    <s v="F8235"/>
    <s v="000000"/>
    <s v="Estates &amp; Facilities"/>
    <s v="Legal / Prof Fees"/>
    <s v="Default"/>
    <s v="Bognor South ACRP"/>
    <s v="Default"/>
    <n v="-432.8"/>
    <d v="2020-06-01T00:00:00"/>
    <x v="1"/>
    <s v="Cost Management"/>
    <s v="Journal Import 88287019:"/>
    <s v="Cost Management A 18283141 88287019 2"/>
    <s v="01-JUN-2020 Receiving GBP"/>
    <d v="2020-05-29T00:00:00"/>
    <s v="SSCREPMAN,"/>
    <n v="2803"/>
    <s v="Bognor South ACRP - Lease Works for new ACRP at Bognor Fire Station"/>
    <x v="13"/>
    <n v="165064187"/>
    <d v="2018-09-27T00:00:00"/>
    <m/>
    <m/>
    <m/>
    <s v="LONDON-4"/>
    <m/>
    <m/>
    <m/>
    <m/>
    <x v="0"/>
    <x v="0"/>
    <x v="1"/>
  </r>
  <r>
    <s v="E35930"/>
    <s v="7310"/>
    <s v="00000"/>
    <s v="F8235"/>
    <s v="000000"/>
    <s v="Estates &amp; Facilities"/>
    <s v="Legal / Prof Fees"/>
    <s v="Default"/>
    <s v="Bognor South ACRP"/>
    <s v="Default"/>
    <n v="432.8"/>
    <d v="2020-06-01T00:00:00"/>
    <x v="1"/>
    <s v="Cost Management"/>
    <s v="Journal Import 89422959:"/>
    <s v="Cost Management A 18511233 89422959"/>
    <s v="30-JUN-2020 Receiving GBP"/>
    <d v="2020-06-30T00:00:00"/>
    <s v="SSCREPMAN,"/>
    <n v="2997"/>
    <s v="Bognor South ACRP - Lease Works for new ACRP at Bognor Fire Station"/>
    <x v="13"/>
    <n v="165064187"/>
    <d v="2018-09-27T00:00:00"/>
    <m/>
    <m/>
    <m/>
    <s v="LONDON-4"/>
    <m/>
    <m/>
    <m/>
    <m/>
    <x v="0"/>
    <x v="0"/>
    <x v="1"/>
  </r>
  <r>
    <s v="E35930"/>
    <s v="7308"/>
    <s v="00000"/>
    <s v="00000"/>
    <s v="000000"/>
    <s v="Estates &amp; Facilities"/>
    <s v="Legal Fees"/>
    <s v="Default"/>
    <s v="Default"/>
    <s v="Default"/>
    <n v="-857.4"/>
    <d v="2020-07-01T00:00:00"/>
    <x v="1"/>
    <s v="Cost Management"/>
    <s v="Journal Import 89422959:"/>
    <s v="Cost Management A 18511233 89422959 2"/>
    <s v="01-JUL-2020 Receiving GBP"/>
    <d v="2020-06-30T00:00:00"/>
    <s v="SSCREPMAN,"/>
    <n v="2594"/>
    <s v="Secamb - General Estates Matters - Unbilled Time - 6000"/>
    <x v="13"/>
    <n v="165078325"/>
    <d v="2019-12-09T00:00:00"/>
    <m/>
    <m/>
    <m/>
    <s v="LONDON-4"/>
    <m/>
    <m/>
    <m/>
    <m/>
    <x v="0"/>
    <x v="0"/>
    <x v="1"/>
  </r>
  <r>
    <s v="E35930"/>
    <s v="7308"/>
    <s v="00000"/>
    <s v="00000"/>
    <s v="000000"/>
    <s v="Estates &amp; Facilities"/>
    <s v="Legal Fees"/>
    <s v="Default"/>
    <s v="Default"/>
    <s v="Default"/>
    <n v="-341.74"/>
    <d v="2020-07-01T00:00:00"/>
    <x v="1"/>
    <s v="Cost Management"/>
    <s v="Journal Import 89422959:"/>
    <s v="Cost Management A 18511233 89422959 2"/>
    <s v="01-JUL-2020 Receiving GBP"/>
    <d v="2020-06-30T00:00:00"/>
    <s v="SSCREPMAN,"/>
    <n v="2595"/>
    <s v="Secamb - General Estates Matters - Blanket Order - April 2019 - March 2020 - Top up to cover outstanding invoices"/>
    <x v="13"/>
    <n v="165078325"/>
    <d v="2020-01-20T00:00:00"/>
    <m/>
    <m/>
    <m/>
    <s v="LONDON-4"/>
    <m/>
    <m/>
    <m/>
    <m/>
    <x v="0"/>
    <x v="0"/>
    <x v="1"/>
  </r>
  <r>
    <s v="E35930"/>
    <s v="7308"/>
    <s v="00000"/>
    <s v="00000"/>
    <s v="000000"/>
    <s v="Estates &amp; Facilities"/>
    <s v="Legal Fees"/>
    <s v="Default"/>
    <s v="Default"/>
    <s v="Default"/>
    <n v="-26"/>
    <d v="2020-07-01T00:00:00"/>
    <x v="1"/>
    <s v="Cost Management"/>
    <s v="Journal Import 89422959:"/>
    <s v="Cost Management A 18511233 89422959 2"/>
    <s v="01-JUL-2020 Receiving GBP"/>
    <d v="2020-06-30T00:00:00"/>
    <s v="SSCREPMAN,"/>
    <n v="2596"/>
    <s v="Secamb - General Estates Matters - Invoice 430675 (Invoice attached)"/>
    <x v="13"/>
    <n v="165078325"/>
    <d v="2019-06-25T00:00:00"/>
    <m/>
    <m/>
    <m/>
    <s v="LONDON-4"/>
    <m/>
    <m/>
    <m/>
    <m/>
    <x v="0"/>
    <x v="0"/>
    <x v="1"/>
  </r>
  <r>
    <s v="E35930"/>
    <s v="7308"/>
    <s v="00000"/>
    <s v="00000"/>
    <s v="000000"/>
    <s v="Estates &amp; Facilities"/>
    <s v="Legal Fees"/>
    <s v="Default"/>
    <s v="Default"/>
    <s v="Default"/>
    <n v="-144"/>
    <d v="2020-07-01T00:00:00"/>
    <x v="1"/>
    <s v="Cost Management"/>
    <s v="Journal Import 89422959:"/>
    <s v="Cost Management A 18511233 89422959 2"/>
    <s v="01-JUL-2020 Receiving GBP"/>
    <d v="2020-06-30T00:00:00"/>
    <s v="SSCREPMAN,"/>
    <n v="2597"/>
    <s v="Legal and Professional Fees - Licence to Occupy At Rushmoor - Invoice 433316 (7/5/19)"/>
    <x v="13"/>
    <n v="165078943"/>
    <d v="2019-07-25T00:00:00"/>
    <m/>
    <m/>
    <m/>
    <s v="LONDON-4"/>
    <m/>
    <m/>
    <m/>
    <m/>
    <x v="0"/>
    <x v="0"/>
    <x v="1"/>
  </r>
  <r>
    <s v="E35930"/>
    <s v="7308"/>
    <s v="00000"/>
    <s v="00000"/>
    <s v="000000"/>
    <s v="Estates &amp; Facilities"/>
    <s v="Legal Fees"/>
    <s v="Default"/>
    <s v="Default"/>
    <s v="Default"/>
    <n v="-48"/>
    <d v="2020-07-01T00:00:00"/>
    <x v="1"/>
    <s v="Cost Management"/>
    <s v="Journal Import 89422959:"/>
    <s v="Cost Management A 18511233 89422959 2"/>
    <s v="01-JUL-2020 Receiving GBP"/>
    <d v="2020-06-30T00:00:00"/>
    <s v="SSCREPMAN,"/>
    <n v="2598"/>
    <s v="Legal and Professional Fees - Licence to Occupy At Rushmoor - Invoice 430681 (15/7/2019)"/>
    <x v="13"/>
    <n v="165078943"/>
    <d v="2019-12-27T00:00:00"/>
    <m/>
    <m/>
    <m/>
    <s v="LONDON-4"/>
    <m/>
    <m/>
    <m/>
    <m/>
    <x v="0"/>
    <x v="0"/>
    <x v="1"/>
  </r>
  <r>
    <s v="E35930"/>
    <s v="7308"/>
    <s v="00000"/>
    <s v="00000"/>
    <s v="000000"/>
    <s v="Estates &amp; Facilities"/>
    <s v="Legal Fees"/>
    <s v="Default"/>
    <s v="Default"/>
    <s v="Default"/>
    <n v="48"/>
    <d v="2020-07-01T00:00:00"/>
    <x v="1"/>
    <s v="Cost Management"/>
    <s v="Journal Import 90649963:"/>
    <s v="Cost Management A 18736251 90649963"/>
    <s v="31-JUL-2020 Receiving GBP"/>
    <d v="2020-07-31T00:00:00"/>
    <s v="SSCREPMAN,"/>
    <n v="2563"/>
    <s v="Legal and Professional Fees - Licence to Occupy At Rushmoor - Invoice 430681 (15/7/2019)"/>
    <x v="13"/>
    <n v="165078943"/>
    <d v="2019-12-27T00:00:00"/>
    <m/>
    <m/>
    <m/>
    <s v="LONDON-4"/>
    <m/>
    <m/>
    <m/>
    <m/>
    <x v="0"/>
    <x v="0"/>
    <x v="1"/>
  </r>
  <r>
    <s v="E35930"/>
    <s v="7308"/>
    <s v="00000"/>
    <s v="00000"/>
    <s v="000000"/>
    <s v="Estates &amp; Facilities"/>
    <s v="Legal Fees"/>
    <s v="Default"/>
    <s v="Default"/>
    <s v="Default"/>
    <n v="144"/>
    <d v="2020-07-01T00:00:00"/>
    <x v="1"/>
    <s v="Cost Management"/>
    <s v="Journal Import 90649963:"/>
    <s v="Cost Management A 18736251 90649963"/>
    <s v="31-JUL-2020 Receiving GBP"/>
    <d v="2020-07-31T00:00:00"/>
    <s v="SSCREPMAN,"/>
    <n v="2564"/>
    <s v="Legal and Professional Fees - Licence to Occupy At Rushmoor - Invoice 433316 (7/5/19)"/>
    <x v="13"/>
    <n v="165078943"/>
    <d v="2019-07-25T00:00:00"/>
    <m/>
    <m/>
    <m/>
    <s v="LONDON-4"/>
    <m/>
    <m/>
    <m/>
    <m/>
    <x v="0"/>
    <x v="0"/>
    <x v="1"/>
  </r>
  <r>
    <s v="E35930"/>
    <s v="7308"/>
    <s v="00000"/>
    <s v="00000"/>
    <s v="000000"/>
    <s v="Estates &amp; Facilities"/>
    <s v="Legal Fees"/>
    <s v="Default"/>
    <s v="Default"/>
    <s v="Default"/>
    <n v="26"/>
    <d v="2020-07-01T00:00:00"/>
    <x v="1"/>
    <s v="Cost Management"/>
    <s v="Journal Import 90649963:"/>
    <s v="Cost Management A 18736251 90649963"/>
    <s v="31-JUL-2020 Receiving GBP"/>
    <d v="2020-07-31T00:00:00"/>
    <s v="SSCREPMAN,"/>
    <n v="2565"/>
    <s v="Secamb - General Estates Matters - Invoice 430675 (Invoice attached)"/>
    <x v="13"/>
    <n v="165078325"/>
    <d v="2019-06-25T00:00:00"/>
    <m/>
    <m/>
    <m/>
    <s v="LONDON-4"/>
    <m/>
    <m/>
    <m/>
    <m/>
    <x v="0"/>
    <x v="0"/>
    <x v="1"/>
  </r>
  <r>
    <s v="E35930"/>
    <s v="7308"/>
    <s v="00000"/>
    <s v="00000"/>
    <s v="000000"/>
    <s v="Estates &amp; Facilities"/>
    <s v="Legal Fees"/>
    <s v="Default"/>
    <s v="Default"/>
    <s v="Default"/>
    <n v="857.4"/>
    <d v="2020-07-01T00:00:00"/>
    <x v="1"/>
    <s v="Cost Management"/>
    <s v="Journal Import 90649963:"/>
    <s v="Cost Management A 18736251 90649963"/>
    <s v="31-JUL-2020 Receiving GBP"/>
    <d v="2020-07-31T00:00:00"/>
    <s v="SSCREPMAN,"/>
    <n v="2566"/>
    <s v="Secamb - General Estates Matters - Unbilled Time - 6000"/>
    <x v="13"/>
    <n v="165078325"/>
    <d v="2019-12-09T00:00:00"/>
    <m/>
    <m/>
    <m/>
    <s v="LONDON-4"/>
    <m/>
    <m/>
    <m/>
    <m/>
    <x v="0"/>
    <x v="0"/>
    <x v="1"/>
  </r>
  <r>
    <s v="E35930"/>
    <s v="7308"/>
    <s v="00000"/>
    <s v="00000"/>
    <s v="000000"/>
    <s v="Estates &amp; Facilities"/>
    <s v="Legal Fees"/>
    <s v="Default"/>
    <s v="Default"/>
    <s v="Default"/>
    <n v="341.74"/>
    <d v="2020-07-01T00:00:00"/>
    <x v="1"/>
    <s v="Cost Management"/>
    <s v="Journal Import 90649963:"/>
    <s v="Cost Management A 18736251 90649963"/>
    <s v="31-JUL-2020 Receiving GBP"/>
    <d v="2020-07-31T00:00:00"/>
    <s v="SSCREPMAN,"/>
    <n v="2567"/>
    <s v="Secamb - General Estates Matters - Blanket Order - April 2019 - March 2020 - Top up to cover outstanding invoices"/>
    <x v="13"/>
    <n v="165078325"/>
    <d v="2020-01-20T00:00:00"/>
    <m/>
    <m/>
    <m/>
    <s v="LONDON-4"/>
    <m/>
    <m/>
    <m/>
    <m/>
    <x v="0"/>
    <x v="0"/>
    <x v="1"/>
  </r>
  <r>
    <s v="E35120"/>
    <s v="7310"/>
    <s v="00000"/>
    <s v="00000"/>
    <s v="000000"/>
    <s v="Corporate Expenses"/>
    <s v="Legal / Prof Fees"/>
    <s v="Default"/>
    <s v="Default"/>
    <s v="Default"/>
    <n v="-0.51"/>
    <d v="2020-07-01T00:00:00"/>
    <x v="1"/>
    <s v="Cost Management"/>
    <s v="Journal Import 89422959:"/>
    <s v="Cost Management A 18511233 89422959 2"/>
    <s v="01-JUL-2020 Receiving GBP"/>
    <d v="2020-06-30T00:00:00"/>
    <s v="SSCREPMAN,"/>
    <n v="1620"/>
    <s v="SP - Investigations by Design invoice 100521 top up due to missed disbursements"/>
    <x v="18"/>
    <n v="165081155"/>
    <d v="2019-12-10T00:00:00"/>
    <m/>
    <m/>
    <m/>
    <s v="MANCHESTER"/>
    <m/>
    <m/>
    <m/>
    <m/>
    <x v="2"/>
    <x v="2"/>
    <x v="1"/>
  </r>
  <r>
    <s v="E35120"/>
    <s v="7310"/>
    <s v="00000"/>
    <s v="00000"/>
    <s v="000000"/>
    <s v="Corporate Expenses"/>
    <s v="Legal / Prof Fees"/>
    <s v="Default"/>
    <s v="Default"/>
    <s v="Default"/>
    <n v="0.51"/>
    <d v="2020-07-01T00:00:00"/>
    <x v="1"/>
    <s v="Cost Management"/>
    <s v="Journal Import 90649963:"/>
    <s v="Cost Management A 18736251 90649963"/>
    <s v="31-JUL-2020 Receiving GBP"/>
    <d v="2020-07-31T00:00:00"/>
    <s v="SSCREPMAN,"/>
    <n v="1639"/>
    <s v="SP - Investigations by Design invoice 100521 top up due to missed disbursements"/>
    <x v="18"/>
    <n v="165081155"/>
    <d v="2019-12-10T00:00:00"/>
    <m/>
    <m/>
    <m/>
    <s v="MANCHESTER"/>
    <m/>
    <m/>
    <m/>
    <m/>
    <x v="2"/>
    <x v="2"/>
    <x v="1"/>
  </r>
  <r>
    <s v="E35210"/>
    <s v="7310"/>
    <s v="00000"/>
    <s v="00000"/>
    <s v="000000"/>
    <s v="Employee Service Centre"/>
    <s v="Legal / Prof Fees"/>
    <s v="Default"/>
    <s v="Default"/>
    <s v="Default"/>
    <n v="-575"/>
    <d v="2020-07-01T00:00:00"/>
    <x v="1"/>
    <s v="Cost Management"/>
    <s v="Journal Import 89422959:"/>
    <s v="Cost Management A 18511233 89422959 2"/>
    <s v="01-JUL-2020 Receiving GBP"/>
    <d v="2020-06-30T00:00:00"/>
    <s v="SSCREPMAN,"/>
    <n v="2233"/>
    <s v="RC - Investigation final. 2.5 x days Document Review &amp; Report Writing.  (LH)"/>
    <x v="20"/>
    <n v="165083937"/>
    <d v="2020-03-31T00:00:00"/>
    <m/>
    <m/>
    <m/>
    <s v="CHEADLE"/>
    <m/>
    <m/>
    <m/>
    <m/>
    <x v="4"/>
    <x v="3"/>
    <x v="1"/>
  </r>
  <r>
    <s v="E35210"/>
    <s v="7310"/>
    <s v="00000"/>
    <s v="00000"/>
    <s v="000000"/>
    <s v="Employee Service Centre"/>
    <s v="Legal / Prof Fees"/>
    <s v="Default"/>
    <s v="Default"/>
    <s v="Default"/>
    <n v="7547.5"/>
    <d v="2020-07-01T00:00:00"/>
    <x v="1"/>
    <s v="Cost Management"/>
    <s v="Journal Import 90649963:"/>
    <s v="Cost Management A 18736251 90649963"/>
    <s v="31-JUL-2020 Receiving GBP"/>
    <d v="2020-07-31T00:00:00"/>
    <s v="SSCREPMAN,"/>
    <n v="2227"/>
    <s v="C/TC199525 Standard non-volunteer DBS applications submitted up to 30-Jun-2020; Enhanced non-volunteer DBS applications submitted up to 30-Jun-2020; Enhanced volunteer DBS applications submitted up to 30-Jun-2020; Countersigning proces"/>
    <x v="22"/>
    <n v="165086154"/>
    <d v="2020-07-27T00:00:00"/>
    <m/>
    <m/>
    <m/>
    <s v="LONDON-2"/>
    <m/>
    <m/>
    <m/>
    <m/>
    <x v="4"/>
    <x v="3"/>
    <x v="1"/>
  </r>
  <r>
    <s v="E35210"/>
    <s v="7310"/>
    <s v="00000"/>
    <s v="00000"/>
    <s v="000000"/>
    <s v="Employee Service Centre"/>
    <s v="Legal / Prof Fees"/>
    <s v="Default"/>
    <s v="Default"/>
    <s v="Default"/>
    <n v="575"/>
    <d v="2020-07-01T00:00:00"/>
    <x v="1"/>
    <s v="Cost Management"/>
    <s v="Journal Import 90649963:"/>
    <s v="Cost Management A 18736251 90649963"/>
    <s v="31-JUL-2020 Receiving GBP"/>
    <d v="2020-07-31T00:00:00"/>
    <s v="SSCREPMAN,"/>
    <n v="2228"/>
    <s v="RC - Investigation final. 2.5 x days Document Review &amp; Report Writing.  (LH)"/>
    <x v="20"/>
    <n v="165083937"/>
    <d v="2020-03-31T00:00:00"/>
    <m/>
    <m/>
    <m/>
    <s v="CHEADLE"/>
    <m/>
    <m/>
    <m/>
    <m/>
    <x v="4"/>
    <x v="3"/>
    <x v="1"/>
  </r>
  <r>
    <s v="E35210"/>
    <s v="7310"/>
    <s v="00000"/>
    <s v="00000"/>
    <s v="000000"/>
    <s v="Employee Service Centre"/>
    <s v="Legal / Prof Fees"/>
    <s v="Default"/>
    <s v="Default"/>
    <s v="Default"/>
    <n v="2093"/>
    <d v="2020-07-01T00:00:00"/>
    <x v="1"/>
    <s v="Cost Management"/>
    <s v="Journal Import 90649963:"/>
    <s v="Cost Management A 18736251 90649963"/>
    <s v="31-JUL-2020 Receiving GBP"/>
    <d v="2020-07-31T00:00:00"/>
    <s v="SSCREPMAN,"/>
    <n v="2229"/>
    <s v="To our professional charges for employment law advice during the period 20 April to 16 July 2020"/>
    <x v="19"/>
    <n v="165086023"/>
    <d v="2020-07-21T00:00:00"/>
    <m/>
    <m/>
    <m/>
    <s v="LONDON"/>
    <m/>
    <m/>
    <m/>
    <m/>
    <x v="4"/>
    <x v="3"/>
    <x v="1"/>
  </r>
  <r>
    <s v="E35211"/>
    <s v="7310"/>
    <s v="00000"/>
    <s v="00000"/>
    <s v="000000"/>
    <s v="Employee Resourcing"/>
    <s v="Legal / Prof Fees"/>
    <s v="Default"/>
    <s v="Default"/>
    <s v="Default"/>
    <n v="-920"/>
    <d v="2020-07-01T00:00:00"/>
    <x v="1"/>
    <s v="Cost Management"/>
    <s v="Journal Import 89422959:"/>
    <s v="Cost Management A 18511233 89422959 2"/>
    <s v="01-JUL-2020 Receiving GBP"/>
    <d v="2020-06-30T00:00:00"/>
    <s v="SSCREPMAN,"/>
    <n v="3091"/>
    <s v="Invoice 004920 - Investigation  Coxheath Delivery by Abi Alemoru 4 x days Case document review and report writing"/>
    <x v="20"/>
    <n v="165085045"/>
    <d v="2020-06-03T00:00:00"/>
    <m/>
    <m/>
    <m/>
    <s v="CHEADLE"/>
    <m/>
    <m/>
    <m/>
    <m/>
    <x v="3"/>
    <x v="3"/>
    <x v="1"/>
  </r>
  <r>
    <s v="E35211"/>
    <s v="7310"/>
    <s v="00000"/>
    <s v="00000"/>
    <s v="000000"/>
    <s v="Employee Resourcing"/>
    <s v="Legal / Prof Fees"/>
    <s v="Default"/>
    <s v="Default"/>
    <s v="Default"/>
    <n v="-3597.6"/>
    <d v="2020-07-01T00:00:00"/>
    <x v="1"/>
    <s v="Cost Management"/>
    <s v="Journal Import 89422959:"/>
    <s v="Cost Management A 18511233 89422959 2"/>
    <s v="01-JUL-2020 Receiving GBP"/>
    <d v="2020-06-30T00:00:00"/>
    <s v="SSCREPMAN,"/>
    <n v="3092"/>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805"/>
    <d v="2020-07-01T00:00:00"/>
    <x v="1"/>
    <s v="Cost Management"/>
    <s v="Journal Import 89422959:"/>
    <s v="Cost Management A 18511233 89422959 2"/>
    <s v="01-JUL-2020 Receiving GBP"/>
    <d v="2020-06-30T00:00:00"/>
    <s v="SSCREPMAN,"/>
    <n v="3093"/>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1380"/>
    <d v="2020-07-01T00:00:00"/>
    <x v="1"/>
    <s v="Cost Management"/>
    <s v="Journal Import 89422959:"/>
    <s v="Cost Management A 18511233 89422959 2"/>
    <s v="01-JUL-2020 Receiving GBP"/>
    <d v="2020-06-30T00:00:00"/>
    <s v="SSCREPMAN,"/>
    <n v="3094"/>
    <s v="RC - 6 x day meetings on investigation.  Delivery by Abi Alemoru (Coxheath)"/>
    <x v="20"/>
    <n v="165083938"/>
    <d v="2020-03-31T00:00:00"/>
    <m/>
    <m/>
    <m/>
    <s v="CHEADLE"/>
    <m/>
    <m/>
    <m/>
    <m/>
    <x v="3"/>
    <x v="3"/>
    <x v="1"/>
  </r>
  <r>
    <s v="E35211"/>
    <s v="7310"/>
    <s v="00000"/>
    <s v="00000"/>
    <s v="000000"/>
    <s v="Employee Resourcing"/>
    <s v="Legal / Prof Fees"/>
    <s v="Default"/>
    <s v="Default"/>
    <s v="Default"/>
    <n v="-182.2"/>
    <d v="2020-07-01T00:00:00"/>
    <x v="1"/>
    <s v="Cost Management"/>
    <s v="Journal Import 89422959:"/>
    <s v="Cost Management A 18511233 89422959 2"/>
    <s v="01-JUL-2020 Receiving GBP"/>
    <d v="2020-06-30T00:00:00"/>
    <s v="SSCREPMAN,"/>
    <n v="3095"/>
    <s v="To our professional charges for employment law advice during the period 11 February to 24 March 2020 as detailed in the attached spreadsheet."/>
    <x v="19"/>
    <n v="165084075"/>
    <d v="2020-04-03T00:00:00"/>
    <m/>
    <m/>
    <m/>
    <s v="LONDON"/>
    <m/>
    <m/>
    <m/>
    <m/>
    <x v="3"/>
    <x v="3"/>
    <x v="1"/>
  </r>
  <r>
    <s v="E35211"/>
    <s v="7310"/>
    <s v="00000"/>
    <s v="00000"/>
    <s v="000000"/>
    <s v="Employee Resourcing"/>
    <s v="Legal / Prof Fees"/>
    <s v="Default"/>
    <s v="Default"/>
    <s v="Default"/>
    <n v="805"/>
    <d v="2020-07-01T00:00:00"/>
    <x v="1"/>
    <s v="Cost Management"/>
    <s v="Journal Import 90649963:"/>
    <s v="Cost Management A 18736251 90649963"/>
    <s v="31-JUL-2020 Receiving GBP"/>
    <d v="2020-07-31T00:00:00"/>
    <s v="SSCREPMAN,"/>
    <n v="3117"/>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3597.6"/>
    <d v="2020-07-01T00:00:00"/>
    <x v="1"/>
    <s v="Cost Management"/>
    <s v="Journal Import 90649963:"/>
    <s v="Cost Management A 18736251 90649963"/>
    <s v="31-JUL-2020 Receiving GBP"/>
    <d v="2020-07-31T00:00:00"/>
    <s v="SSCREPMAN,"/>
    <n v="3118"/>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920"/>
    <d v="2020-07-01T00:00:00"/>
    <x v="1"/>
    <s v="Cost Management"/>
    <s v="Journal Import 90649963:"/>
    <s v="Cost Management A 18736251 90649963"/>
    <s v="31-JUL-2020 Receiving GBP"/>
    <d v="2020-07-31T00:00:00"/>
    <s v="SSCREPMAN,"/>
    <n v="3119"/>
    <s v="Invoice 004920 - Investigation  Coxheath Delivery by Abi Alemoru 4 x days Case document review and report writing"/>
    <x v="20"/>
    <n v="165085045"/>
    <d v="2020-06-03T00:00:00"/>
    <m/>
    <m/>
    <m/>
    <s v="CHEADLE"/>
    <m/>
    <m/>
    <m/>
    <m/>
    <x v="3"/>
    <x v="3"/>
    <x v="1"/>
  </r>
  <r>
    <s v="E35211"/>
    <s v="7310"/>
    <s v="00000"/>
    <s v="00000"/>
    <s v="000000"/>
    <s v="Employee Resourcing"/>
    <s v="Legal / Prof Fees"/>
    <s v="Default"/>
    <s v="Default"/>
    <s v="Default"/>
    <n v="5750"/>
    <d v="2020-07-01T00:00:00"/>
    <x v="1"/>
    <s v="Cost Management"/>
    <s v="Journal Import 90649963:"/>
    <s v="Cost Management A 18736251 90649963"/>
    <s v="31-JUL-2020 Receiving GBP"/>
    <d v="2020-07-31T00:00:00"/>
    <s v="SSCREPMAN,"/>
    <n v="3120"/>
    <s v="Approved by RC: Delivery by Abi Alemoru 2.5 x days Document collation/review 2.5 x days Report writing and delivery"/>
    <x v="20"/>
    <n v="165086193"/>
    <d v="2020-07-30T00:00:00"/>
    <m/>
    <m/>
    <m/>
    <s v="CHEADLE"/>
    <m/>
    <m/>
    <m/>
    <m/>
    <x v="3"/>
    <x v="3"/>
    <x v="1"/>
  </r>
  <r>
    <s v="E35211"/>
    <s v="7310"/>
    <s v="00000"/>
    <s v="00000"/>
    <s v="000000"/>
    <s v="Employee Resourcing"/>
    <s v="Legal / Prof Fees"/>
    <s v="Default"/>
    <s v="Default"/>
    <s v="Default"/>
    <n v="1380"/>
    <d v="2020-07-01T00:00:00"/>
    <x v="1"/>
    <s v="Cost Management"/>
    <s v="Journal Import 90649963:"/>
    <s v="Cost Management A 18736251 90649963"/>
    <s v="31-JUL-2020 Receiving GBP"/>
    <d v="2020-07-31T00:00:00"/>
    <s v="SSCREPMAN,"/>
    <n v="3121"/>
    <s v="RC - 6 x day meetings on investigation.  Delivery by Abi Alemoru (Coxheath)"/>
    <x v="20"/>
    <n v="165083938"/>
    <d v="2020-03-31T00:00:00"/>
    <m/>
    <m/>
    <m/>
    <s v="CHEADLE"/>
    <m/>
    <m/>
    <m/>
    <m/>
    <x v="3"/>
    <x v="3"/>
    <x v="1"/>
  </r>
  <r>
    <s v="E35211"/>
    <s v="7310"/>
    <s v="00000"/>
    <s v="00000"/>
    <s v="000000"/>
    <s v="Employee Resourcing"/>
    <s v="Legal / Prof Fees"/>
    <s v="Default"/>
    <s v="Default"/>
    <s v="Default"/>
    <n v="182.2"/>
    <d v="2020-07-01T00:00:00"/>
    <x v="1"/>
    <s v="Cost Management"/>
    <s v="Journal Import 90649963:"/>
    <s v="Cost Management A 18736251 90649963"/>
    <s v="31-JUL-2020 Receiving GBP"/>
    <d v="2020-07-31T00:00:00"/>
    <s v="SSCREPMAN,"/>
    <n v="3122"/>
    <s v="To our professional charges for employment law advice during the period 11 February to 24 March 2020 as detailed in the attached spreadsheet."/>
    <x v="19"/>
    <n v="165084075"/>
    <d v="2020-04-03T00:00:00"/>
    <m/>
    <m/>
    <m/>
    <s v="LONDON"/>
    <m/>
    <m/>
    <m/>
    <m/>
    <x v="3"/>
    <x v="3"/>
    <x v="1"/>
  </r>
  <r>
    <s v="E35400"/>
    <s v="7310"/>
    <s v="00000"/>
    <s v="00000"/>
    <s v="000000"/>
    <s v="Strategic Partnerships"/>
    <s v="Legal / Prof Fees"/>
    <s v="Default"/>
    <s v="Default"/>
    <s v="Default"/>
    <n v="-500"/>
    <d v="2020-07-01T00:00:00"/>
    <x v="1"/>
    <s v="Cost Management"/>
    <s v="Journal Import 89422959:"/>
    <s v="Cost Management A 18511233 89422959 2"/>
    <s v="01-JUL-2020 Receiving GBP"/>
    <d v="2020-06-30T00:00:00"/>
    <s v="SSCREPMAN,"/>
    <n v="2571"/>
    <s v="Initial investigation into whether the Coronavirus could constitute a force majeure event (FME); Budget agreed: 500"/>
    <x v="13"/>
    <n v="165083284"/>
    <d v="2020-04-02T00:00:00"/>
    <m/>
    <m/>
    <m/>
    <s v="LONDON-4"/>
    <m/>
    <m/>
    <m/>
    <m/>
    <x v="10"/>
    <x v="5"/>
    <x v="1"/>
  </r>
  <r>
    <s v="E35400"/>
    <s v="7310"/>
    <s v="00000"/>
    <s v="00000"/>
    <s v="000000"/>
    <s v="Strategic Partnerships"/>
    <s v="Legal / Prof Fees"/>
    <s v="Default"/>
    <s v="Default"/>
    <s v="Default"/>
    <n v="500"/>
    <d v="2020-07-01T00:00:00"/>
    <x v="1"/>
    <s v="Cost Management"/>
    <s v="Journal Import 90649963:"/>
    <s v="Cost Management A 18736251 90649963"/>
    <s v="31-JUL-2020 Receiving GBP"/>
    <d v="2020-07-31T00:00:00"/>
    <s v="SSCREPMAN,"/>
    <n v="2537"/>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3000"/>
    <d v="2020-07-01T00:00:00"/>
    <x v="1"/>
    <s v="Cost Management"/>
    <s v="Journal Import 89422959:"/>
    <s v="Cost Management A 18511233 89422959 2"/>
    <s v="01-JUL-2020 Receiving GBP"/>
    <d v="2020-06-30T00:00:00"/>
    <s v="SSCREPMAN,"/>
    <n v="2354"/>
    <s v="To provide legal consultancy in relation to the 2020-25 NHS 111 KMS (CAS) main contract;  To produce a subcontract for IC24 based on the NHS England standard form"/>
    <x v="13"/>
    <n v="165079870"/>
    <d v="2020-04-02T00:00:00"/>
    <m/>
    <m/>
    <m/>
    <s v="LONDON-4"/>
    <m/>
    <m/>
    <m/>
    <m/>
    <x v="11"/>
    <x v="6"/>
    <x v="1"/>
  </r>
  <r>
    <s v="E35461"/>
    <s v="7310"/>
    <s v="00000"/>
    <s v="00000"/>
    <s v="000000"/>
    <s v="NHS 111 Set-up (Tender_Contract)"/>
    <s v="Legal / Prof Fees"/>
    <s v="Default"/>
    <s v="Default"/>
    <s v="Default"/>
    <n v="-862.8"/>
    <d v="2020-07-01T00:00:00"/>
    <x v="1"/>
    <s v="Cost Management"/>
    <s v="Journal Import 89422959:"/>
    <s v="Cost Management A 18511233 89422959 2"/>
    <s v="01-JUL-2020 Receiving GBP"/>
    <d v="2020-06-30T00:00:00"/>
    <s v="SSCREPMAN,"/>
    <n v="2355"/>
    <s v="IC24 Subcontract"/>
    <x v="13"/>
    <n v="165082574"/>
    <d v="2020-04-02T00:00:00"/>
    <m/>
    <m/>
    <m/>
    <s v="LONDON-4"/>
    <m/>
    <m/>
    <m/>
    <m/>
    <x v="11"/>
    <x v="6"/>
    <x v="1"/>
  </r>
  <r>
    <s v="E35461"/>
    <s v="7310"/>
    <s v="00000"/>
    <s v="00000"/>
    <s v="000000"/>
    <s v="NHS 111 Set-up (Tender_Contract)"/>
    <s v="Legal / Prof Fees"/>
    <s v="Default"/>
    <s v="Default"/>
    <s v="Default"/>
    <n v="3000"/>
    <d v="2020-07-01T00:00:00"/>
    <x v="1"/>
    <s v="Cost Management"/>
    <s v="Journal Import 90649963:"/>
    <s v="Cost Management A 18736251 90649963"/>
    <s v="31-JUL-2020 Receiving GBP"/>
    <d v="2020-07-31T00:00:00"/>
    <s v="SSCREPMAN,"/>
    <n v="2342"/>
    <s v="To provide legal consultancy in relation to the 2020-25 NHS 111 KMS (CAS) main contract;  To produce a subcontract for IC24 based on the NHS England standard form"/>
    <x v="13"/>
    <n v="165079870"/>
    <d v="2020-04-02T00:00:00"/>
    <m/>
    <m/>
    <m/>
    <s v="LONDON-4"/>
    <m/>
    <m/>
    <m/>
    <m/>
    <x v="11"/>
    <x v="6"/>
    <x v="1"/>
  </r>
  <r>
    <s v="E35461"/>
    <s v="7310"/>
    <s v="00000"/>
    <s v="00000"/>
    <s v="000000"/>
    <s v="NHS 111 Set-up (Tender_Contract)"/>
    <s v="Legal / Prof Fees"/>
    <s v="Default"/>
    <s v="Default"/>
    <s v="Default"/>
    <n v="862.8"/>
    <d v="2020-07-01T00:00:00"/>
    <x v="1"/>
    <s v="Cost Management"/>
    <s v="Journal Import 90649963:"/>
    <s v="Cost Management A 18736251 90649963"/>
    <s v="31-JUL-2020 Receiving GBP"/>
    <d v="2020-07-31T00:00:00"/>
    <s v="SSCREPMAN,"/>
    <n v="2343"/>
    <s v="IC24 Subcontract"/>
    <x v="13"/>
    <n v="165082574"/>
    <d v="2020-04-02T00:00:00"/>
    <m/>
    <m/>
    <m/>
    <s v="LONDON-4"/>
    <m/>
    <m/>
    <m/>
    <m/>
    <x v="11"/>
    <x v="6"/>
    <x v="1"/>
  </r>
  <r>
    <s v="E35930"/>
    <s v="7310"/>
    <s v="00000"/>
    <s v="00000"/>
    <s v="000000"/>
    <s v="Estates &amp; Facilities"/>
    <s v="Legal / Prof Fees"/>
    <s v="Default"/>
    <s v="Default"/>
    <s v="Default"/>
    <n v="-375"/>
    <d v="2020-07-01T00:00:00"/>
    <x v="1"/>
    <s v="Cost Management"/>
    <s v="Journal Import 89422959:"/>
    <s v="Cost Management A 18511233 89422959 2"/>
    <s v="01-JUL-2020 Receiving GBP"/>
    <d v="2020-06-30T00:00:00"/>
    <s v="SSCREPMAN,"/>
    <n v="2578"/>
    <s v="Crawley HQ - PO raised to reconcile remaining fees invoice 44509.  Dec 2019"/>
    <x v="13"/>
    <n v="165081956"/>
    <d v="2019-12-30T00:00:00"/>
    <m/>
    <m/>
    <m/>
    <s v="LONDON-4"/>
    <m/>
    <m/>
    <m/>
    <m/>
    <x v="0"/>
    <x v="0"/>
    <x v="1"/>
  </r>
  <r>
    <s v="E35930"/>
    <s v="7310"/>
    <s v="00000"/>
    <s v="00000"/>
    <s v="000000"/>
    <s v="Estates &amp; Facilities"/>
    <s v="Legal / Prof Fees"/>
    <s v="Default"/>
    <s v="Default"/>
    <s v="Default"/>
    <n v="375"/>
    <d v="2020-07-01T00:00:00"/>
    <x v="1"/>
    <s v="Cost Management"/>
    <s v="Journal Import 90649963:"/>
    <s v="Cost Management A 18736251 90649963"/>
    <s v="31-JUL-2020 Receiving GBP"/>
    <d v="2020-07-31T00:00:00"/>
    <s v="SSCREPMAN,"/>
    <n v="2542"/>
    <s v="Crawley HQ - PO raised to reconcile remaining fees invoice 44509.  Dec 2019"/>
    <x v="13"/>
    <n v="165081956"/>
    <d v="2019-12-30T00:00:00"/>
    <m/>
    <m/>
    <m/>
    <s v="LONDON-4"/>
    <m/>
    <m/>
    <m/>
    <m/>
    <x v="0"/>
    <x v="0"/>
    <x v="1"/>
  </r>
  <r>
    <s v="E35930"/>
    <s v="7310"/>
    <s v="00000"/>
    <s v="F8235"/>
    <s v="000000"/>
    <s v="Estates &amp; Facilities"/>
    <s v="Legal / Prof Fees"/>
    <s v="Default"/>
    <s v="Bognor South ACRP"/>
    <s v="Default"/>
    <n v="-432.8"/>
    <d v="2020-07-01T00:00:00"/>
    <x v="1"/>
    <s v="Cost Management"/>
    <s v="Journal Import 89422959:"/>
    <s v="Cost Management A 18511233 89422959 2"/>
    <s v="01-JUL-2020 Receiving GBP"/>
    <d v="2020-06-30T00:00:00"/>
    <s v="SSCREPMAN,"/>
    <n v="2997"/>
    <s v="Bognor South ACRP - Lease Works for new ACRP at Bognor Fire Station"/>
    <x v="13"/>
    <n v="165064187"/>
    <d v="2018-09-27T00:00:00"/>
    <m/>
    <m/>
    <m/>
    <s v="LONDON-4"/>
    <m/>
    <m/>
    <m/>
    <m/>
    <x v="0"/>
    <x v="0"/>
    <x v="1"/>
  </r>
  <r>
    <s v="E35930"/>
    <s v="7310"/>
    <s v="00000"/>
    <s v="F8235"/>
    <s v="000000"/>
    <s v="Estates &amp; Facilities"/>
    <s v="Legal / Prof Fees"/>
    <s v="Default"/>
    <s v="Bognor South ACRP"/>
    <s v="Default"/>
    <n v="432.8"/>
    <d v="2020-07-01T00:00:00"/>
    <x v="1"/>
    <s v="Cost Management"/>
    <s v="Journal Import 90649963:"/>
    <s v="Cost Management A 18736251 90649963"/>
    <s v="31-JUL-2020 Receiving GBP"/>
    <d v="2020-07-31T00:00:00"/>
    <s v="SSCREPMAN,"/>
    <n v="3011"/>
    <s v="Bognor South ACRP - Lease Works for new ACRP at Bognor Fire Station"/>
    <x v="13"/>
    <n v="165064187"/>
    <d v="2018-09-27T00:00:00"/>
    <m/>
    <m/>
    <m/>
    <s v="LONDON-4"/>
    <m/>
    <m/>
    <m/>
    <m/>
    <x v="0"/>
    <x v="0"/>
    <x v="1"/>
  </r>
  <r>
    <s v="E35930"/>
    <s v="7308"/>
    <s v="00000"/>
    <s v="00000"/>
    <s v="000000"/>
    <s v="Estates &amp; Facilities"/>
    <s v="Legal Fees"/>
    <s v="Default"/>
    <s v="Default"/>
    <s v="Default"/>
    <n v="-48"/>
    <d v="2020-08-01T00:00:00"/>
    <x v="1"/>
    <s v="Cost Management"/>
    <s v="Journal Import 90649963:"/>
    <s v="Cost Management A 18736251 90649963 2"/>
    <s v="01-AUG-2020 Receiving GBP"/>
    <d v="2020-07-31T00:00:00"/>
    <s v="SSCREPMAN,"/>
    <n v="2563"/>
    <s v="Legal and Professional Fees - Licence to Occupy At Rushmoor - Invoice 430681 (15/7/2019)"/>
    <x v="13"/>
    <n v="165078943"/>
    <d v="2019-12-27T00:00:00"/>
    <m/>
    <m/>
    <m/>
    <s v="LONDON-4"/>
    <m/>
    <m/>
    <m/>
    <m/>
    <x v="0"/>
    <x v="0"/>
    <x v="1"/>
  </r>
  <r>
    <s v="E35930"/>
    <s v="7308"/>
    <s v="00000"/>
    <s v="00000"/>
    <s v="000000"/>
    <s v="Estates &amp; Facilities"/>
    <s v="Legal Fees"/>
    <s v="Default"/>
    <s v="Default"/>
    <s v="Default"/>
    <n v="-144"/>
    <d v="2020-08-01T00:00:00"/>
    <x v="1"/>
    <s v="Cost Management"/>
    <s v="Journal Import 90649963:"/>
    <s v="Cost Management A 18736251 90649963 2"/>
    <s v="01-AUG-2020 Receiving GBP"/>
    <d v="2020-07-31T00:00:00"/>
    <s v="SSCREPMAN,"/>
    <n v="2564"/>
    <s v="Legal and Professional Fees - Licence to Occupy At Rushmoor - Invoice 433316 (7/5/19)"/>
    <x v="13"/>
    <n v="165078943"/>
    <d v="2019-07-25T00:00:00"/>
    <m/>
    <m/>
    <m/>
    <s v="LONDON-4"/>
    <m/>
    <m/>
    <m/>
    <m/>
    <x v="0"/>
    <x v="0"/>
    <x v="1"/>
  </r>
  <r>
    <s v="E35930"/>
    <s v="7308"/>
    <s v="00000"/>
    <s v="00000"/>
    <s v="000000"/>
    <s v="Estates &amp; Facilities"/>
    <s v="Legal Fees"/>
    <s v="Default"/>
    <s v="Default"/>
    <s v="Default"/>
    <n v="-26"/>
    <d v="2020-08-01T00:00:00"/>
    <x v="1"/>
    <s v="Cost Management"/>
    <s v="Journal Import 90649963:"/>
    <s v="Cost Management A 18736251 90649963 2"/>
    <s v="01-AUG-2020 Receiving GBP"/>
    <d v="2020-07-31T00:00:00"/>
    <s v="SSCREPMAN,"/>
    <n v="2565"/>
    <s v="Secamb - General Estates Matters - Invoice 430675 (Invoice attached)"/>
    <x v="13"/>
    <n v="165078325"/>
    <d v="2019-06-25T00:00:00"/>
    <m/>
    <m/>
    <m/>
    <s v="LONDON-4"/>
    <m/>
    <m/>
    <m/>
    <m/>
    <x v="0"/>
    <x v="0"/>
    <x v="1"/>
  </r>
  <r>
    <s v="E35930"/>
    <s v="7308"/>
    <s v="00000"/>
    <s v="00000"/>
    <s v="000000"/>
    <s v="Estates &amp; Facilities"/>
    <s v="Legal Fees"/>
    <s v="Default"/>
    <s v="Default"/>
    <s v="Default"/>
    <n v="-857.4"/>
    <d v="2020-08-01T00:00:00"/>
    <x v="1"/>
    <s v="Cost Management"/>
    <s v="Journal Import 90649963:"/>
    <s v="Cost Management A 18736251 90649963 2"/>
    <s v="01-AUG-2020 Receiving GBP"/>
    <d v="2020-07-31T00:00:00"/>
    <s v="SSCREPMAN,"/>
    <n v="2566"/>
    <s v="Secamb - General Estates Matters - Unbilled Time - 6000"/>
    <x v="13"/>
    <n v="165078325"/>
    <d v="2019-12-09T00:00:00"/>
    <m/>
    <m/>
    <m/>
    <s v="LONDON-4"/>
    <m/>
    <m/>
    <m/>
    <m/>
    <x v="0"/>
    <x v="0"/>
    <x v="1"/>
  </r>
  <r>
    <s v="E35930"/>
    <s v="7308"/>
    <s v="00000"/>
    <s v="00000"/>
    <s v="000000"/>
    <s v="Estates &amp; Facilities"/>
    <s v="Legal Fees"/>
    <s v="Default"/>
    <s v="Default"/>
    <s v="Default"/>
    <n v="-341.74"/>
    <d v="2020-08-01T00:00:00"/>
    <x v="1"/>
    <s v="Cost Management"/>
    <s v="Journal Import 90649963:"/>
    <s v="Cost Management A 18736251 90649963 2"/>
    <s v="01-AUG-2020 Receiving GBP"/>
    <d v="2020-07-31T00:00:00"/>
    <s v="SSCREPMAN,"/>
    <n v="2567"/>
    <s v="Secamb - General Estates Matters - Blanket Order - April 2019 - March 2020 - Top up to cover outstanding invoices"/>
    <x v="13"/>
    <n v="165078325"/>
    <d v="2020-01-20T00:00:00"/>
    <m/>
    <m/>
    <m/>
    <s v="LONDON-4"/>
    <m/>
    <m/>
    <m/>
    <m/>
    <x v="0"/>
    <x v="0"/>
    <x v="1"/>
  </r>
  <r>
    <s v="E35120"/>
    <s v="7310"/>
    <s v="00000"/>
    <s v="00000"/>
    <s v="000000"/>
    <s v="Corporate Expenses"/>
    <s v="Legal / Prof Fees"/>
    <s v="Default"/>
    <s v="Default"/>
    <s v="Default"/>
    <n v="-0.51"/>
    <d v="2020-08-01T00:00:00"/>
    <x v="1"/>
    <s v="Cost Management"/>
    <s v="Journal Import 90649963:"/>
    <s v="Cost Management A 18736251 90649963 2"/>
    <s v="01-AUG-2020 Receiving GBP"/>
    <d v="2020-07-31T00:00:00"/>
    <s v="SSCREPMAN,"/>
    <n v="1639"/>
    <s v="SP - Investigations by Design invoice 100521 top up due to missed disbursements"/>
    <x v="18"/>
    <n v="165081155"/>
    <d v="2019-12-10T00:00:00"/>
    <m/>
    <m/>
    <m/>
    <s v="MANCHESTER"/>
    <m/>
    <m/>
    <m/>
    <m/>
    <x v="2"/>
    <x v="2"/>
    <x v="1"/>
  </r>
  <r>
    <s v="E35210"/>
    <s v="7310"/>
    <s v="00000"/>
    <s v="00000"/>
    <s v="000000"/>
    <s v="Employee Service Centre"/>
    <s v="Legal / Prof Fees"/>
    <s v="Default"/>
    <s v="Default"/>
    <s v="Default"/>
    <n v="-7547.5"/>
    <d v="2020-08-01T00:00:00"/>
    <x v="1"/>
    <s v="Cost Management"/>
    <s v="Journal Import 90649963:"/>
    <s v="Cost Management A 18736251 90649963 2"/>
    <s v="01-AUG-2020 Receiving GBP"/>
    <d v="2020-07-31T00:00:00"/>
    <s v="SSCREPMAN,"/>
    <n v="2227"/>
    <s v="C/TC199525 Standard non-volunteer DBS applications submitted up to 30-Jun-2020; Enhanced non-volunteer DBS applications submitted up to 30-Jun-2020; Enhanced volunteer DBS applications submitted up to 30-Jun-2020; Countersigning proces"/>
    <x v="22"/>
    <n v="165086154"/>
    <d v="2020-07-27T00:00:00"/>
    <m/>
    <m/>
    <m/>
    <s v="LONDON-2"/>
    <m/>
    <m/>
    <m/>
    <m/>
    <x v="4"/>
    <x v="3"/>
    <x v="1"/>
  </r>
  <r>
    <s v="E35210"/>
    <s v="7310"/>
    <s v="00000"/>
    <s v="00000"/>
    <s v="000000"/>
    <s v="Employee Service Centre"/>
    <s v="Legal / Prof Fees"/>
    <s v="Default"/>
    <s v="Default"/>
    <s v="Default"/>
    <n v="-575"/>
    <d v="2020-08-01T00:00:00"/>
    <x v="1"/>
    <s v="Cost Management"/>
    <s v="Journal Import 90649963:"/>
    <s v="Cost Management A 18736251 90649963 2"/>
    <s v="01-AUG-2020 Receiving GBP"/>
    <d v="2020-07-31T00:00:00"/>
    <s v="SSCREPMAN,"/>
    <n v="2228"/>
    <s v="RC - Investigation final. 2.5 x days Document Review &amp; Report Writing.  (LH)"/>
    <x v="20"/>
    <n v="165083937"/>
    <d v="2020-03-31T00:00:00"/>
    <m/>
    <m/>
    <m/>
    <s v="CHEADLE"/>
    <m/>
    <m/>
    <m/>
    <m/>
    <x v="4"/>
    <x v="3"/>
    <x v="1"/>
  </r>
  <r>
    <s v="E35210"/>
    <s v="7310"/>
    <s v="00000"/>
    <s v="00000"/>
    <s v="000000"/>
    <s v="Employee Service Centre"/>
    <s v="Legal / Prof Fees"/>
    <s v="Default"/>
    <s v="Default"/>
    <s v="Default"/>
    <n v="-2093"/>
    <d v="2020-08-01T00:00:00"/>
    <x v="1"/>
    <s v="Cost Management"/>
    <s v="Journal Import 90649963:"/>
    <s v="Cost Management A 18736251 90649963 2"/>
    <s v="01-AUG-2020 Receiving GBP"/>
    <d v="2020-07-31T00:00:00"/>
    <s v="SSCREPMAN,"/>
    <n v="2229"/>
    <s v="To our professional charges for employment law advice during the period 20 April to 16 July 2020"/>
    <x v="19"/>
    <n v="165086023"/>
    <d v="2020-07-21T00:00:00"/>
    <m/>
    <m/>
    <m/>
    <s v="LONDON"/>
    <m/>
    <m/>
    <m/>
    <m/>
    <x v="4"/>
    <x v="3"/>
    <x v="1"/>
  </r>
  <r>
    <s v="E35210"/>
    <s v="7310"/>
    <s v="00000"/>
    <s v="00000"/>
    <s v="000000"/>
    <s v="Employee Service Centre"/>
    <s v="Legal / Prof Fees"/>
    <s v="Default"/>
    <s v="Default"/>
    <s v="Default"/>
    <n v="7547.5"/>
    <d v="2020-08-01T00:00:00"/>
    <x v="1"/>
    <s v="Cost Management"/>
    <s v="Journal Import 91611345:"/>
    <s v="Cost Management A 18933919 91611345"/>
    <s v="28-AUG-2020 Receiving GBP"/>
    <d v="2020-08-28T00:00:00"/>
    <s v="SSCREPMAN,"/>
    <n v="2066"/>
    <s v="C/TC199525 Standard non-volunteer DBS applications submitted up to 30-Jun-2020; Enhanced non-volunteer DBS applications submitted up to 30-Jun-2020; Enhanced volunteer DBS applications submitted up to 30-Jun-2020; Countersigning proces"/>
    <x v="22"/>
    <n v="165086154"/>
    <d v="2020-07-27T00:00:00"/>
    <m/>
    <m/>
    <m/>
    <s v="LONDON-2"/>
    <m/>
    <m/>
    <m/>
    <m/>
    <x v="4"/>
    <x v="3"/>
    <x v="1"/>
  </r>
  <r>
    <s v="E35211"/>
    <s v="7310"/>
    <s v="00000"/>
    <s v="00000"/>
    <s v="000000"/>
    <s v="Employee Resourcing"/>
    <s v="Legal / Prof Fees"/>
    <s v="Default"/>
    <s v="Default"/>
    <s v="Default"/>
    <n v="-805"/>
    <d v="2020-08-01T00:00:00"/>
    <x v="1"/>
    <s v="Cost Management"/>
    <s v="Journal Import 90649963:"/>
    <s v="Cost Management A 18736251 90649963 2"/>
    <s v="01-AUG-2020 Receiving GBP"/>
    <d v="2020-07-31T00:00:00"/>
    <s v="SSCREPMAN,"/>
    <n v="3117"/>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3597.6"/>
    <d v="2020-08-01T00:00:00"/>
    <x v="1"/>
    <s v="Cost Management"/>
    <s v="Journal Import 90649963:"/>
    <s v="Cost Management A 18736251 90649963 2"/>
    <s v="01-AUG-2020 Receiving GBP"/>
    <d v="2020-07-31T00:00:00"/>
    <s v="SSCREPMAN,"/>
    <n v="3118"/>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920"/>
    <d v="2020-08-01T00:00:00"/>
    <x v="1"/>
    <s v="Cost Management"/>
    <s v="Journal Import 90649963:"/>
    <s v="Cost Management A 18736251 90649963 2"/>
    <s v="01-AUG-2020 Receiving GBP"/>
    <d v="2020-07-31T00:00:00"/>
    <s v="SSCREPMAN,"/>
    <n v="3119"/>
    <s v="Invoice 004920 - Investigation  Coxheath Delivery by Abi Alemoru 4 x days Case document review and report writing"/>
    <x v="20"/>
    <n v="165085045"/>
    <d v="2020-06-03T00:00:00"/>
    <m/>
    <m/>
    <m/>
    <s v="CHEADLE"/>
    <m/>
    <m/>
    <m/>
    <m/>
    <x v="3"/>
    <x v="3"/>
    <x v="1"/>
  </r>
  <r>
    <s v="E35211"/>
    <s v="7310"/>
    <s v="00000"/>
    <s v="00000"/>
    <s v="000000"/>
    <s v="Employee Resourcing"/>
    <s v="Legal / Prof Fees"/>
    <s v="Default"/>
    <s v="Default"/>
    <s v="Default"/>
    <n v="-5750"/>
    <d v="2020-08-01T00:00:00"/>
    <x v="1"/>
    <s v="Cost Management"/>
    <s v="Journal Import 90649963:"/>
    <s v="Cost Management A 18736251 90649963 2"/>
    <s v="01-AUG-2020 Receiving GBP"/>
    <d v="2020-07-31T00:00:00"/>
    <s v="SSCREPMAN,"/>
    <n v="3120"/>
    <s v="Approved by RC: Delivery by Abi Alemoru 2.5 x days Document collation/review 2.5 x days Report writing and delivery"/>
    <x v="20"/>
    <n v="165086193"/>
    <d v="2020-07-30T00:00:00"/>
    <m/>
    <m/>
    <m/>
    <s v="CHEADLE"/>
    <m/>
    <m/>
    <m/>
    <m/>
    <x v="3"/>
    <x v="3"/>
    <x v="1"/>
  </r>
  <r>
    <s v="E35211"/>
    <s v="7310"/>
    <s v="00000"/>
    <s v="00000"/>
    <s v="000000"/>
    <s v="Employee Resourcing"/>
    <s v="Legal / Prof Fees"/>
    <s v="Default"/>
    <s v="Default"/>
    <s v="Default"/>
    <n v="-1380"/>
    <d v="2020-08-01T00:00:00"/>
    <x v="1"/>
    <s v="Cost Management"/>
    <s v="Journal Import 90649963:"/>
    <s v="Cost Management A 18736251 90649963 2"/>
    <s v="01-AUG-2020 Receiving GBP"/>
    <d v="2020-07-31T00:00:00"/>
    <s v="SSCREPMAN,"/>
    <n v="3121"/>
    <s v="RC - 6 x day meetings on investigation.  Delivery by Abi Alemoru (Coxheath)"/>
    <x v="20"/>
    <n v="165083938"/>
    <d v="2020-03-31T00:00:00"/>
    <m/>
    <m/>
    <m/>
    <s v="CHEADLE"/>
    <m/>
    <m/>
    <m/>
    <m/>
    <x v="3"/>
    <x v="3"/>
    <x v="1"/>
  </r>
  <r>
    <s v="E35211"/>
    <s v="7310"/>
    <s v="00000"/>
    <s v="00000"/>
    <s v="000000"/>
    <s v="Employee Resourcing"/>
    <s v="Legal / Prof Fees"/>
    <s v="Default"/>
    <s v="Default"/>
    <s v="Default"/>
    <n v="-182.2"/>
    <d v="2020-08-01T00:00:00"/>
    <x v="1"/>
    <s v="Cost Management"/>
    <s v="Journal Import 90649963:"/>
    <s v="Cost Management A 18736251 90649963 2"/>
    <s v="01-AUG-2020 Receiving GBP"/>
    <d v="2020-07-31T00:00:00"/>
    <s v="SSCREPMAN,"/>
    <n v="3122"/>
    <s v="To our professional charges for employment law advice during the period 11 February to 24 March 2020 as detailed in the attached spreadsheet."/>
    <x v="19"/>
    <n v="165084075"/>
    <d v="2020-04-03T00:00:00"/>
    <m/>
    <m/>
    <m/>
    <s v="LONDON"/>
    <m/>
    <m/>
    <m/>
    <m/>
    <x v="3"/>
    <x v="3"/>
    <x v="1"/>
  </r>
  <r>
    <s v="E35211"/>
    <s v="7310"/>
    <s v="00000"/>
    <s v="00000"/>
    <s v="000000"/>
    <s v="Employee Resourcing"/>
    <s v="Legal / Prof Fees"/>
    <s v="Default"/>
    <s v="Default"/>
    <s v="Default"/>
    <n v="3597.6"/>
    <d v="2020-08-01T00:00:00"/>
    <x v="1"/>
    <s v="Cost Management"/>
    <s v="Journal Import 91611345:"/>
    <s v="Cost Management A 18933919 91611345"/>
    <s v="28-AUG-2020 Receiving GBP"/>
    <d v="2020-08-28T00:00:00"/>
    <s v="SSCREPMAN,"/>
    <n v="2884"/>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805"/>
    <d v="2020-08-01T00:00:00"/>
    <x v="1"/>
    <s v="Cost Management"/>
    <s v="Journal Import 91611345:"/>
    <s v="Cost Management A 18933919 91611345"/>
    <s v="28-AUG-2020 Receiving GBP"/>
    <d v="2020-08-28T00:00:00"/>
    <s v="SSCREPMAN,"/>
    <n v="2885"/>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5750"/>
    <d v="2020-08-01T00:00:00"/>
    <x v="1"/>
    <s v="Cost Management"/>
    <s v="Journal Import 91611345:"/>
    <s v="Cost Management A 18933919 91611345"/>
    <s v="28-AUG-2020 Receiving GBP"/>
    <d v="2020-08-28T00:00:00"/>
    <s v="SSCREPMAN,"/>
    <n v="2886"/>
    <s v="Approved by RC: Delivery by Abi Alemoru 2.5 x days Document collation/review 2.5 x days Report writing and delivery"/>
    <x v="20"/>
    <n v="165086193"/>
    <d v="2020-07-30T00:00:00"/>
    <m/>
    <m/>
    <m/>
    <s v="CHEADLE"/>
    <m/>
    <m/>
    <m/>
    <m/>
    <x v="3"/>
    <x v="3"/>
    <x v="1"/>
  </r>
  <r>
    <s v="E35211"/>
    <s v="7310"/>
    <s v="00000"/>
    <s v="00000"/>
    <s v="000000"/>
    <s v="Employee Resourcing"/>
    <s v="Legal / Prof Fees"/>
    <s v="Default"/>
    <s v="Default"/>
    <s v="Default"/>
    <n v="920"/>
    <d v="2020-08-01T00:00:00"/>
    <x v="1"/>
    <s v="Cost Management"/>
    <s v="Journal Import 91611345:"/>
    <s v="Cost Management A 18933919 91611345"/>
    <s v="28-AUG-2020 Receiving GBP"/>
    <d v="2020-08-28T00:00:00"/>
    <s v="SSCREPMAN,"/>
    <n v="2887"/>
    <s v="Invoice 004920 - Investigation  Coxheath Delivery by Abi Alemoru 4 x days Case document review and report writing"/>
    <x v="20"/>
    <n v="165085045"/>
    <d v="2020-06-03T00:00:00"/>
    <m/>
    <m/>
    <m/>
    <s v="CHEADLE"/>
    <m/>
    <m/>
    <m/>
    <m/>
    <x v="3"/>
    <x v="3"/>
    <x v="1"/>
  </r>
  <r>
    <s v="E35400"/>
    <s v="7310"/>
    <s v="00000"/>
    <s v="00000"/>
    <s v="000000"/>
    <s v="Strategic Partnerships"/>
    <s v="Legal / Prof Fees"/>
    <s v="Default"/>
    <s v="Default"/>
    <s v="Default"/>
    <n v="-500"/>
    <d v="2020-08-01T00:00:00"/>
    <x v="1"/>
    <s v="Cost Management"/>
    <s v="Journal Import 90649963:"/>
    <s v="Cost Management A 18736251 90649963 2"/>
    <s v="01-AUG-2020 Receiving GBP"/>
    <d v="2020-07-31T00:00:00"/>
    <s v="SSCREPMAN,"/>
    <n v="2537"/>
    <s v="Initial investigation into whether the Coronavirus could constitute a force majeure event (FME); Budget agreed: 500"/>
    <x v="13"/>
    <n v="165083284"/>
    <d v="2020-04-02T00:00:00"/>
    <m/>
    <m/>
    <m/>
    <s v="LONDON-4"/>
    <m/>
    <m/>
    <m/>
    <m/>
    <x v="10"/>
    <x v="5"/>
    <x v="1"/>
  </r>
  <r>
    <s v="E35400"/>
    <s v="7310"/>
    <s v="00000"/>
    <s v="00000"/>
    <s v="000000"/>
    <s v="Strategic Partnerships"/>
    <s v="Legal / Prof Fees"/>
    <s v="Default"/>
    <s v="Default"/>
    <s v="Default"/>
    <n v="500"/>
    <d v="2020-08-01T00:00:00"/>
    <x v="1"/>
    <s v="Cost Management"/>
    <s v="Journal Import 91611345:"/>
    <s v="Cost Management A 18933919 91611345"/>
    <s v="28-AUG-2020 Receiving GBP"/>
    <d v="2020-08-28T00:00:00"/>
    <s v="SSCREPMAN,"/>
    <n v="2384"/>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3000"/>
    <d v="2020-08-01T00:00:00"/>
    <x v="1"/>
    <s v="Cost Management"/>
    <s v="Journal Import 90649963:"/>
    <s v="Cost Management A 18736251 90649963 2"/>
    <s v="01-AUG-2020 Receiving GBP"/>
    <d v="2020-07-31T00:00:00"/>
    <s v="SSCREPMAN,"/>
    <n v="2342"/>
    <s v="To provide legal consultancy in relation to the 2020-25 NHS 111 KMS (CAS) main contract;  To produce a subcontract for IC24 based on the NHS England standard form"/>
    <x v="13"/>
    <n v="165079870"/>
    <d v="2020-04-02T00:00:00"/>
    <m/>
    <m/>
    <m/>
    <s v="LONDON-4"/>
    <m/>
    <m/>
    <m/>
    <m/>
    <x v="11"/>
    <x v="6"/>
    <x v="1"/>
  </r>
  <r>
    <s v="E35461"/>
    <s v="7310"/>
    <s v="00000"/>
    <s v="00000"/>
    <s v="000000"/>
    <s v="NHS 111 Set-up (Tender_Contract)"/>
    <s v="Legal / Prof Fees"/>
    <s v="Default"/>
    <s v="Default"/>
    <s v="Default"/>
    <n v="-862.8"/>
    <d v="2020-08-01T00:00:00"/>
    <x v="1"/>
    <s v="Cost Management"/>
    <s v="Journal Import 90649963:"/>
    <s v="Cost Management A 18736251 90649963 2"/>
    <s v="01-AUG-2020 Receiving GBP"/>
    <d v="2020-07-31T00:00:00"/>
    <s v="SSCREPMAN,"/>
    <n v="2343"/>
    <s v="IC24 Subcontract"/>
    <x v="13"/>
    <n v="165082574"/>
    <d v="2020-04-02T00:00:00"/>
    <m/>
    <m/>
    <m/>
    <s v="LONDON-4"/>
    <m/>
    <m/>
    <m/>
    <m/>
    <x v="11"/>
    <x v="6"/>
    <x v="1"/>
  </r>
  <r>
    <s v="E35461"/>
    <s v="7310"/>
    <s v="00000"/>
    <s v="00000"/>
    <s v="000000"/>
    <s v="NHS 111 Set-up (Tender_Contract)"/>
    <s v="Legal / Prof Fees"/>
    <s v="Default"/>
    <s v="Default"/>
    <s v="Default"/>
    <n v="862.8"/>
    <d v="2020-08-01T00:00:00"/>
    <x v="1"/>
    <s v="Cost Management"/>
    <s v="Journal Import 91611345:"/>
    <s v="Cost Management A 18933919 91611345"/>
    <s v="28-AUG-2020 Receiving GBP"/>
    <d v="2020-08-28T00:00:00"/>
    <s v="SSCREPMAN,"/>
    <n v="2184"/>
    <s v="IC24 Subcontract"/>
    <x v="13"/>
    <n v="165082574"/>
    <d v="2020-04-02T00:00:00"/>
    <m/>
    <m/>
    <m/>
    <s v="LONDON-4"/>
    <m/>
    <m/>
    <m/>
    <m/>
    <x v="11"/>
    <x v="6"/>
    <x v="1"/>
  </r>
  <r>
    <s v="E35461"/>
    <s v="7310"/>
    <s v="00000"/>
    <s v="00000"/>
    <s v="000000"/>
    <s v="NHS 111 Set-up (Tender_Contract)"/>
    <s v="Legal / Prof Fees"/>
    <s v="Default"/>
    <s v="Default"/>
    <s v="Default"/>
    <n v="3000"/>
    <d v="2020-08-01T00:00:00"/>
    <x v="1"/>
    <s v="Cost Management"/>
    <s v="Journal Import 91611345:"/>
    <s v="Cost Management A 18933919 91611345"/>
    <s v="28-AUG-2020 Receiving GBP"/>
    <d v="2020-08-28T00:00:00"/>
    <s v="SSCREPMAN,"/>
    <n v="2185"/>
    <s v="To provide legal consultancy in relation to the 2020-25 NHS 111 KMS (CAS) main contract;  To produce a subcontract for IC24 based on the NHS England standard form"/>
    <x v="13"/>
    <n v="165079870"/>
    <d v="2020-04-02T00:00:00"/>
    <m/>
    <m/>
    <m/>
    <s v="LONDON-4"/>
    <m/>
    <m/>
    <m/>
    <m/>
    <x v="11"/>
    <x v="6"/>
    <x v="1"/>
  </r>
  <r>
    <s v="E35930"/>
    <s v="7310"/>
    <s v="00000"/>
    <s v="00000"/>
    <s v="000000"/>
    <s v="Estates &amp; Facilities"/>
    <s v="Legal / Prof Fees"/>
    <s v="Default"/>
    <s v="Default"/>
    <s v="Default"/>
    <n v="-375"/>
    <d v="2020-08-01T00:00:00"/>
    <x v="1"/>
    <s v="Cost Management"/>
    <s v="Journal Import 90649963:"/>
    <s v="Cost Management A 18736251 90649963 2"/>
    <s v="01-AUG-2020 Receiving GBP"/>
    <d v="2020-07-31T00:00:00"/>
    <s v="SSCREPMAN,"/>
    <n v="2542"/>
    <s v="Crawley HQ - PO raised to reconcile remaining fees invoice 44509.  Dec 2019"/>
    <x v="13"/>
    <n v="165081956"/>
    <d v="2019-12-30T00:00:00"/>
    <m/>
    <m/>
    <m/>
    <s v="LONDON-4"/>
    <m/>
    <m/>
    <m/>
    <m/>
    <x v="0"/>
    <x v="0"/>
    <x v="1"/>
  </r>
  <r>
    <s v="E35930"/>
    <s v="7310"/>
    <s v="00000"/>
    <s v="F8235"/>
    <s v="000000"/>
    <s v="Estates &amp; Facilities"/>
    <s v="Legal / Prof Fees"/>
    <s v="Default"/>
    <s v="Bognor South ACRP"/>
    <s v="Default"/>
    <n v="-432.8"/>
    <d v="2020-08-01T00:00:00"/>
    <x v="1"/>
    <s v="Cost Management"/>
    <s v="Journal Import 90649963:"/>
    <s v="Cost Management A 18736251 90649963 2"/>
    <s v="01-AUG-2020 Receiving GBP"/>
    <d v="2020-07-31T00:00:00"/>
    <s v="SSCREPMAN,"/>
    <n v="3011"/>
    <s v="Bognor South ACRP - Lease Works for new ACRP at Bognor Fire Station"/>
    <x v="13"/>
    <n v="165064187"/>
    <d v="2018-09-27T00:00:00"/>
    <m/>
    <m/>
    <m/>
    <s v="LONDON-4"/>
    <m/>
    <m/>
    <m/>
    <m/>
    <x v="0"/>
    <x v="0"/>
    <x v="1"/>
  </r>
  <r>
    <s v="E35210"/>
    <s v="7310"/>
    <s v="00000"/>
    <s v="00000"/>
    <s v="000000"/>
    <s v="Employee Service Centre"/>
    <s v="Legal / Prof Fees"/>
    <s v="Default"/>
    <s v="Default"/>
    <s v="Default"/>
    <n v="-7547.5"/>
    <d v="2020-09-01T00:00:00"/>
    <x v="1"/>
    <s v="Cost Management"/>
    <s v="Journal Import 91611345:"/>
    <s v="Cost Management A 18933919 91611345 2"/>
    <s v="01-SEP-2020 Receiving GBP"/>
    <d v="2020-08-28T00:00:00"/>
    <s v="SSCREPMAN,"/>
    <n v="2066"/>
    <s v="C/TC199525 Standard non-volunteer DBS applications submitted up to 30-Jun-2020; Enhanced non-volunteer DBS applications submitted up to 30-Jun-2020; Enhanced volunteer DBS applications submitted up to 30-Jun-2020; Countersigning proces"/>
    <x v="22"/>
    <n v="165086154"/>
    <d v="2020-07-27T00:00:00"/>
    <m/>
    <m/>
    <m/>
    <s v="LONDON-2"/>
    <m/>
    <m/>
    <m/>
    <m/>
    <x v="4"/>
    <x v="3"/>
    <x v="1"/>
  </r>
  <r>
    <s v="E35211"/>
    <s v="7310"/>
    <s v="00000"/>
    <s v="00000"/>
    <s v="000000"/>
    <s v="Employee Resourcing"/>
    <s v="Legal / Prof Fees"/>
    <s v="Default"/>
    <s v="Default"/>
    <s v="Default"/>
    <n v="-3597.6"/>
    <d v="2020-09-01T00:00:00"/>
    <x v="1"/>
    <s v="Cost Management"/>
    <s v="Journal Import 91611345:"/>
    <s v="Cost Management A 18933919 91611345 2"/>
    <s v="01-SEP-2020 Receiving GBP"/>
    <d v="2020-08-28T00:00:00"/>
    <s v="SSCREPMAN,"/>
    <n v="2884"/>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805"/>
    <d v="2020-09-01T00:00:00"/>
    <x v="1"/>
    <s v="Cost Management"/>
    <s v="Journal Import 91611345:"/>
    <s v="Cost Management A 18933919 91611345 2"/>
    <s v="01-SEP-2020 Receiving GBP"/>
    <d v="2020-08-28T00:00:00"/>
    <s v="SSCREPMAN,"/>
    <n v="2885"/>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5750"/>
    <d v="2020-09-01T00:00:00"/>
    <x v="1"/>
    <s v="Cost Management"/>
    <s v="Journal Import 91611345:"/>
    <s v="Cost Management A 18933919 91611345 2"/>
    <s v="01-SEP-2020 Receiving GBP"/>
    <d v="2020-08-28T00:00:00"/>
    <s v="SSCREPMAN,"/>
    <n v="2886"/>
    <s v="Approved by RC: Delivery by Abi Alemoru 2.5 x days Document collation/review 2.5 x days Report writing and delivery"/>
    <x v="20"/>
    <n v="165086193"/>
    <d v="2020-07-30T00:00:00"/>
    <m/>
    <m/>
    <m/>
    <s v="CHEADLE"/>
    <m/>
    <m/>
    <m/>
    <m/>
    <x v="3"/>
    <x v="3"/>
    <x v="1"/>
  </r>
  <r>
    <s v="E35211"/>
    <s v="7310"/>
    <s v="00000"/>
    <s v="00000"/>
    <s v="000000"/>
    <s v="Employee Resourcing"/>
    <s v="Legal / Prof Fees"/>
    <s v="Default"/>
    <s v="Default"/>
    <s v="Default"/>
    <n v="-920"/>
    <d v="2020-09-01T00:00:00"/>
    <x v="1"/>
    <s v="Cost Management"/>
    <s v="Journal Import 91611345:"/>
    <s v="Cost Management A 18933919 91611345 2"/>
    <s v="01-SEP-2020 Receiving GBP"/>
    <d v="2020-08-28T00:00:00"/>
    <s v="SSCREPMAN,"/>
    <n v="2887"/>
    <s v="Invoice 004920 - Investigation  Coxheath Delivery by Abi Alemoru 4 x days Case document review and report writing"/>
    <x v="20"/>
    <n v="165085045"/>
    <d v="2020-06-03T00:00:00"/>
    <m/>
    <m/>
    <m/>
    <s v="CHEADLE"/>
    <m/>
    <m/>
    <m/>
    <m/>
    <x v="3"/>
    <x v="3"/>
    <x v="1"/>
  </r>
  <r>
    <s v="E35211"/>
    <s v="7310"/>
    <s v="00000"/>
    <s v="00000"/>
    <s v="000000"/>
    <s v="Employee Resourcing"/>
    <s v="Legal / Prof Fees"/>
    <s v="Default"/>
    <s v="Default"/>
    <s v="Default"/>
    <n v="805"/>
    <d v="2020-09-01T00:00:00"/>
    <x v="1"/>
    <s v="Cost Management"/>
    <s v="Journal Import 92731062:"/>
    <s v="Cost Management A 19203105 92731062"/>
    <s v="30-SEP-2020 Receiving GBP"/>
    <d v="2020-09-30T00:00:00"/>
    <s v="SSCREPMAN,"/>
    <n v="2703"/>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3597.6"/>
    <d v="2020-09-01T00:00:00"/>
    <x v="1"/>
    <s v="Cost Management"/>
    <s v="Journal Import 92731062:"/>
    <s v="Cost Management A 19203105 92731062"/>
    <s v="30-SEP-2020 Receiving GBP"/>
    <d v="2020-09-30T00:00:00"/>
    <s v="SSCREPMAN,"/>
    <n v="2704"/>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920"/>
    <d v="2020-09-01T00:00:00"/>
    <x v="1"/>
    <s v="Cost Management"/>
    <s v="Journal Import 92731062:"/>
    <s v="Cost Management A 19203105 92731062"/>
    <s v="30-SEP-2020 Receiving GBP"/>
    <d v="2020-09-30T00:00:00"/>
    <s v="SSCREPMAN,"/>
    <n v="2705"/>
    <s v="Invoice 004920 - Investigation  Coxheath Delivery by Abi Alemoru 4 x days Case document review and report writing"/>
    <x v="20"/>
    <n v="165085045"/>
    <d v="2020-06-03T00:00:00"/>
    <m/>
    <m/>
    <m/>
    <s v="CHEADLE"/>
    <m/>
    <m/>
    <m/>
    <m/>
    <x v="3"/>
    <x v="3"/>
    <x v="1"/>
  </r>
  <r>
    <s v="E35400"/>
    <s v="7310"/>
    <s v="00000"/>
    <s v="00000"/>
    <s v="000000"/>
    <s v="Strategic Partnerships"/>
    <s v="Legal / Prof Fees"/>
    <s v="Default"/>
    <s v="Default"/>
    <s v="Default"/>
    <n v="-500"/>
    <d v="2020-09-01T00:00:00"/>
    <x v="1"/>
    <s v="Cost Management"/>
    <s v="Journal Import 91611345:"/>
    <s v="Cost Management A 18933919 91611345 2"/>
    <s v="01-SEP-2020 Receiving GBP"/>
    <d v="2020-08-28T00:00:00"/>
    <s v="SSCREPMAN,"/>
    <n v="2384"/>
    <s v="Initial investigation into whether the Coronavirus could constitute a force majeure event (FME); Budget agreed: 500"/>
    <x v="13"/>
    <n v="165083284"/>
    <d v="2020-04-02T00:00:00"/>
    <m/>
    <m/>
    <m/>
    <s v="LONDON-4"/>
    <m/>
    <m/>
    <m/>
    <m/>
    <x v="10"/>
    <x v="5"/>
    <x v="1"/>
  </r>
  <r>
    <s v="E35400"/>
    <s v="7310"/>
    <s v="00000"/>
    <s v="00000"/>
    <s v="000000"/>
    <s v="Strategic Partnerships"/>
    <s v="Legal / Prof Fees"/>
    <s v="Default"/>
    <s v="Default"/>
    <s v="Default"/>
    <n v="500"/>
    <d v="2020-09-01T00:00:00"/>
    <x v="1"/>
    <s v="Cost Management"/>
    <s v="Journal Import 92731062:"/>
    <s v="Cost Management A 19203105 92731062"/>
    <s v="30-SEP-2020 Receiving GBP"/>
    <d v="2020-09-30T00:00:00"/>
    <s v="SSCREPMAN,"/>
    <n v="2262"/>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862.8"/>
    <d v="2020-09-01T00:00:00"/>
    <x v="1"/>
    <s v="Cost Management"/>
    <s v="Journal Import 91611345:"/>
    <s v="Cost Management A 18933919 91611345 2"/>
    <s v="01-SEP-2020 Receiving GBP"/>
    <d v="2020-08-28T00:00:00"/>
    <s v="SSCREPMAN,"/>
    <n v="2184"/>
    <s v="IC24 Subcontract"/>
    <x v="13"/>
    <n v="165082574"/>
    <d v="2020-04-02T00:00:00"/>
    <m/>
    <m/>
    <m/>
    <s v="LONDON-4"/>
    <m/>
    <m/>
    <m/>
    <m/>
    <x v="11"/>
    <x v="6"/>
    <x v="1"/>
  </r>
  <r>
    <s v="E35461"/>
    <s v="7310"/>
    <s v="00000"/>
    <s v="00000"/>
    <s v="000000"/>
    <s v="NHS 111 Set-up (Tender_Contract)"/>
    <s v="Legal / Prof Fees"/>
    <s v="Default"/>
    <s v="Default"/>
    <s v="Default"/>
    <n v="-3000"/>
    <d v="2020-09-01T00:00:00"/>
    <x v="1"/>
    <s v="Cost Management"/>
    <s v="Journal Import 91611345:"/>
    <s v="Cost Management A 18933919 91611345 2"/>
    <s v="01-SEP-2020 Receiving GBP"/>
    <d v="2020-08-28T00:00:00"/>
    <s v="SSCREPMAN,"/>
    <n v="2185"/>
    <s v="To provide legal consultancy in relation to the 2020-25 NHS 111 KMS (CAS) main contract;  To produce a subcontract for IC24 based on the NHS England standard form"/>
    <x v="13"/>
    <n v="165079870"/>
    <d v="2020-04-02T00:00:00"/>
    <m/>
    <m/>
    <m/>
    <s v="LONDON-4"/>
    <m/>
    <m/>
    <m/>
    <m/>
    <x v="11"/>
    <x v="6"/>
    <x v="1"/>
  </r>
  <r>
    <s v="E35461"/>
    <s v="7310"/>
    <s v="00000"/>
    <s v="00000"/>
    <s v="000000"/>
    <s v="NHS 111 Set-up (Tender_Contract)"/>
    <s v="Legal / Prof Fees"/>
    <s v="Default"/>
    <s v="Default"/>
    <s v="Default"/>
    <n v="862.8"/>
    <d v="2020-09-01T00:00:00"/>
    <x v="1"/>
    <s v="Cost Management"/>
    <s v="Journal Import 92731062:"/>
    <s v="Cost Management A 19203105 92731062"/>
    <s v="30-SEP-2020 Receiving GBP"/>
    <d v="2020-09-30T00:00:00"/>
    <s v="SSCREPMAN,"/>
    <n v="2096"/>
    <s v="IC24 Subcontract"/>
    <x v="13"/>
    <n v="165082574"/>
    <d v="2020-04-02T00:00:00"/>
    <m/>
    <m/>
    <m/>
    <s v="LONDON-4"/>
    <m/>
    <m/>
    <m/>
    <m/>
    <x v="11"/>
    <x v="6"/>
    <x v="1"/>
  </r>
  <r>
    <s v="E35461"/>
    <s v="7310"/>
    <s v="00000"/>
    <s v="00000"/>
    <s v="000000"/>
    <s v="NHS 111 Set-up (Tender_Contract)"/>
    <s v="Legal / Prof Fees"/>
    <s v="Default"/>
    <s v="Default"/>
    <s v="Default"/>
    <n v="3000"/>
    <d v="2020-09-01T00:00:00"/>
    <x v="1"/>
    <s v="Cost Management"/>
    <s v="Journal Import 92731062:"/>
    <s v="Cost Management A 19203105 92731062"/>
    <s v="30-SEP-2020 Receiving GBP"/>
    <d v="2020-09-30T00:00:00"/>
    <s v="SSCREPMAN,"/>
    <n v="2097"/>
    <s v="To provide legal consultancy in relation to the 2020-25 NHS 111 KMS (CAS) main contract;  To produce a subcontract for IC24 based on the NHS England standard form"/>
    <x v="13"/>
    <n v="165079870"/>
    <d v="2020-04-02T00:00:00"/>
    <m/>
    <m/>
    <m/>
    <s v="LONDON-4"/>
    <m/>
    <m/>
    <m/>
    <m/>
    <x v="11"/>
    <x v="6"/>
    <x v="1"/>
  </r>
  <r>
    <s v="E35211"/>
    <s v="7310"/>
    <s v="00000"/>
    <s v="00000"/>
    <s v="000000"/>
    <s v="Employee Resourcing"/>
    <s v="Legal / Prof Fees"/>
    <s v="Default"/>
    <s v="Default"/>
    <s v="Default"/>
    <n v="-805"/>
    <d v="2020-10-01T00:00:00"/>
    <x v="1"/>
    <s v="Cost Management"/>
    <s v="Journal Import 92731062:"/>
    <s v="Cost Management A 19203105 92731062 2"/>
    <s v="01-OCT-2020 Receiving GBP"/>
    <d v="2020-09-30T00:00:00"/>
    <s v="SSCREPMAN,"/>
    <n v="2703"/>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3597.6"/>
    <d v="2020-10-01T00:00:00"/>
    <x v="1"/>
    <s v="Cost Management"/>
    <s v="Journal Import 92731062:"/>
    <s v="Cost Management A 19203105 92731062 2"/>
    <s v="01-OCT-2020 Receiving GBP"/>
    <d v="2020-09-30T00:00:00"/>
    <s v="SSCREPMAN,"/>
    <n v="2704"/>
    <s v="KL - Job evaluator initial licence subscription and commitment to 3 year contract. For the period 23rd March 2020 to 22nd March 2021."/>
    <x v="21"/>
    <n v="165083936"/>
    <d v="2020-03-31T00:00:00"/>
    <m/>
    <m/>
    <m/>
    <s v="LINCOLN"/>
    <m/>
    <m/>
    <m/>
    <m/>
    <x v="3"/>
    <x v="3"/>
    <x v="1"/>
  </r>
  <r>
    <s v="E35211"/>
    <s v="7310"/>
    <s v="00000"/>
    <s v="00000"/>
    <s v="000000"/>
    <s v="Employee Resourcing"/>
    <s v="Legal / Prof Fees"/>
    <s v="Default"/>
    <s v="Default"/>
    <s v="Default"/>
    <n v="-920"/>
    <d v="2020-10-01T00:00:00"/>
    <x v="1"/>
    <s v="Cost Management"/>
    <s v="Journal Import 92731062:"/>
    <s v="Cost Management A 19203105 92731062 2"/>
    <s v="01-OCT-2020 Receiving GBP"/>
    <d v="2020-09-30T00:00:00"/>
    <s v="SSCREPMAN,"/>
    <n v="2705"/>
    <s v="Invoice 004920 - Investigation  Coxheath Delivery by Abi Alemoru 4 x days Case document review and report writing"/>
    <x v="20"/>
    <n v="165085045"/>
    <d v="2020-06-03T00:00:00"/>
    <m/>
    <m/>
    <m/>
    <s v="CHEADLE"/>
    <m/>
    <m/>
    <m/>
    <m/>
    <x v="3"/>
    <x v="3"/>
    <x v="1"/>
  </r>
  <r>
    <s v="E35211"/>
    <s v="7310"/>
    <s v="00000"/>
    <s v="00000"/>
    <s v="000000"/>
    <s v="Employee Resourcing"/>
    <s v="Legal / Prof Fees"/>
    <s v="Default"/>
    <s v="Default"/>
    <s v="Default"/>
    <n v="920"/>
    <d v="2020-10-01T00:00:00"/>
    <x v="1"/>
    <s v="Cost Management"/>
    <s v="Journal Import 93905090:"/>
    <s v="Cost Management A 19452031 93905090"/>
    <s v="30-OCT-2020 Receiving GBP"/>
    <d v="2020-10-30T00:00:00"/>
    <s v="SSCREPMAN,"/>
    <n v="2860"/>
    <s v="Invoice 004920 - Investigation  Coxheath Delivery by Abi Alemoru 4 x days Case document review and report writing"/>
    <x v="20"/>
    <n v="165085045"/>
    <d v="2020-06-03T00:00:00"/>
    <m/>
    <m/>
    <m/>
    <s v="CHEADLE"/>
    <m/>
    <m/>
    <m/>
    <m/>
    <x v="3"/>
    <x v="3"/>
    <x v="1"/>
  </r>
  <r>
    <s v="E35211"/>
    <s v="7310"/>
    <s v="00000"/>
    <s v="00000"/>
    <s v="000000"/>
    <s v="Employee Resourcing"/>
    <s v="Legal / Prof Fees"/>
    <s v="Default"/>
    <s v="Default"/>
    <s v="Default"/>
    <n v="805"/>
    <d v="2020-10-01T00:00:00"/>
    <x v="1"/>
    <s v="Cost Management"/>
    <s v="Journal Import 93905090:"/>
    <s v="Cost Management A 19452031 93905090"/>
    <s v="30-OCT-2020 Receiving GBP"/>
    <d v="2020-10-30T00:00:00"/>
    <s v="SSCREPMAN,"/>
    <n v="2861"/>
    <s v="Invoice 4921 - Investigation  ref Coxheath Delivery by Abi Alemoru 2 x days Interviews 1.5 days Case document review &amp; report writing"/>
    <x v="20"/>
    <n v="165085046"/>
    <d v="2020-06-02T00:00:00"/>
    <m/>
    <m/>
    <m/>
    <s v="CHEADLE"/>
    <m/>
    <m/>
    <m/>
    <m/>
    <x v="3"/>
    <x v="3"/>
    <x v="1"/>
  </r>
  <r>
    <s v="E35400"/>
    <s v="7310"/>
    <s v="00000"/>
    <s v="00000"/>
    <s v="000000"/>
    <s v="Strategic Partnerships"/>
    <s v="Legal / Prof Fees"/>
    <s v="Default"/>
    <s v="Default"/>
    <s v="Default"/>
    <n v="-500"/>
    <d v="2020-10-01T00:00:00"/>
    <x v="1"/>
    <s v="Cost Management"/>
    <s v="Journal Import 92731062:"/>
    <s v="Cost Management A 19203105 92731062 2"/>
    <s v="01-OCT-2020 Receiving GBP"/>
    <d v="2020-09-30T00:00:00"/>
    <s v="SSCREPMAN,"/>
    <n v="2262"/>
    <s v="Initial investigation into whether the Coronavirus could constitute a force majeure event (FME); Budget agreed: 500"/>
    <x v="13"/>
    <n v="165083284"/>
    <d v="2020-04-02T00:00:00"/>
    <m/>
    <m/>
    <m/>
    <s v="LONDON-4"/>
    <m/>
    <m/>
    <m/>
    <m/>
    <x v="10"/>
    <x v="5"/>
    <x v="1"/>
  </r>
  <r>
    <s v="E35400"/>
    <s v="7310"/>
    <s v="00000"/>
    <s v="00000"/>
    <s v="000000"/>
    <s v="Strategic Partnerships"/>
    <s v="Legal / Prof Fees"/>
    <s v="Default"/>
    <s v="Default"/>
    <s v="Default"/>
    <n v="500"/>
    <d v="2020-10-01T00:00:00"/>
    <x v="1"/>
    <s v="Cost Management"/>
    <s v="Journal Import 93905090:"/>
    <s v="Cost Management A 19452031 93905090"/>
    <s v="30-OCT-2020 Receiving GBP"/>
    <d v="2020-10-30T00:00:00"/>
    <s v="SSCREPMAN,"/>
    <n v="2385"/>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862.8"/>
    <d v="2020-10-01T00:00:00"/>
    <x v="1"/>
    <s v="Cost Management"/>
    <s v="Journal Import 92731062:"/>
    <s v="Cost Management A 19203105 92731062 2"/>
    <s v="01-OCT-2020 Receiving GBP"/>
    <d v="2020-09-30T00:00:00"/>
    <s v="SSCREPMAN,"/>
    <n v="2096"/>
    <s v="IC24 Subcontract"/>
    <x v="13"/>
    <n v="165082574"/>
    <d v="2020-04-02T00:00:00"/>
    <m/>
    <m/>
    <m/>
    <s v="LONDON-4"/>
    <m/>
    <m/>
    <m/>
    <m/>
    <x v="11"/>
    <x v="6"/>
    <x v="1"/>
  </r>
  <r>
    <s v="E35461"/>
    <s v="7310"/>
    <s v="00000"/>
    <s v="00000"/>
    <s v="000000"/>
    <s v="NHS 111 Set-up (Tender_Contract)"/>
    <s v="Legal / Prof Fees"/>
    <s v="Default"/>
    <s v="Default"/>
    <s v="Default"/>
    <n v="-3000"/>
    <d v="2020-10-01T00:00:00"/>
    <x v="1"/>
    <s v="Cost Management"/>
    <s v="Journal Import 92731062:"/>
    <s v="Cost Management A 19203105 92731062 2"/>
    <s v="01-OCT-2020 Receiving GBP"/>
    <d v="2020-09-30T00:00:00"/>
    <s v="SSCREPMAN,"/>
    <n v="2097"/>
    <s v="To provide legal consultancy in relation to the 2020-25 NHS 111 KMS (CAS) main contract;  To produce a subcontract for IC24 based on the NHS England standard form"/>
    <x v="13"/>
    <n v="165079870"/>
    <d v="2020-04-02T00:00:00"/>
    <m/>
    <m/>
    <m/>
    <s v="LONDON-4"/>
    <m/>
    <m/>
    <m/>
    <m/>
    <x v="11"/>
    <x v="6"/>
    <x v="1"/>
  </r>
  <r>
    <s v="E35930"/>
    <s v="7308"/>
    <s v="00000"/>
    <s v="00000"/>
    <s v="000000"/>
    <s v="Estates &amp; Facilities"/>
    <s v="Legal Fees"/>
    <s v="Default"/>
    <s v="Default"/>
    <s v="Default"/>
    <n v="679.9"/>
    <d v="2020-11-01T00:00:00"/>
    <x v="1"/>
    <s v="Cost Management"/>
    <s v="Journal Import 95114748:"/>
    <s v="Cost Management A 19709183 95114748"/>
    <s v="30-NOV-2020 Receiving GBP"/>
    <d v="2020-11-30T00:00:00"/>
    <s v="SSCREPMAN,"/>
    <n v="2467"/>
    <s v="December Invoices - Capsticks General Legal Matters"/>
    <x v="13"/>
    <n v="165078325"/>
    <d v="2019-12-27T00:00:00"/>
    <m/>
    <m/>
    <m/>
    <s v="LONDON-4"/>
    <m/>
    <m/>
    <m/>
    <m/>
    <x v="0"/>
    <x v="0"/>
    <x v="1"/>
  </r>
  <r>
    <s v="E35930"/>
    <s v="7308"/>
    <s v="00000"/>
    <s v="00000"/>
    <s v="000000"/>
    <s v="Estates &amp; Facilities"/>
    <s v="Legal Fees"/>
    <s v="Default"/>
    <s v="Default"/>
    <s v="Default"/>
    <n v="26"/>
    <d v="2020-11-01T00:00:00"/>
    <x v="1"/>
    <s v="Cost Management"/>
    <s v="Journal Import 95114748:"/>
    <s v="Cost Management A 19709183 95114748"/>
    <s v="30-NOV-2020 Receiving GBP"/>
    <d v="2020-11-30T00:00:00"/>
    <s v="SSCREPMAN,"/>
    <n v="2468"/>
    <s v="Secamb - General Estates Matters - Invoice 430675 (Invoice attached)"/>
    <x v="13"/>
    <n v="165078325"/>
    <d v="2019-06-25T00:00:00"/>
    <m/>
    <m/>
    <m/>
    <s v="LONDON-4"/>
    <m/>
    <m/>
    <m/>
    <m/>
    <x v="0"/>
    <x v="0"/>
    <x v="1"/>
  </r>
  <r>
    <s v="E35930"/>
    <s v="7308"/>
    <s v="00000"/>
    <s v="00000"/>
    <s v="000000"/>
    <s v="Estates &amp; Facilities"/>
    <s v="Legal Fees"/>
    <s v="Default"/>
    <s v="Default"/>
    <s v="Default"/>
    <n v="333.4"/>
    <d v="2020-11-01T00:00:00"/>
    <x v="1"/>
    <s v="Cost Management"/>
    <s v="Journal Import 95114748:"/>
    <s v="Cost Management A 19709183 95114748"/>
    <s v="30-NOV-2020 Receiving GBP"/>
    <d v="2020-11-30T00:00:00"/>
    <s v="SSCREPMAN,"/>
    <n v="2469"/>
    <s v="Secamb - General Estates Matters - Unbilled Time - 6000"/>
    <x v="13"/>
    <n v="165078325"/>
    <d v="2019-12-09T00:00:00"/>
    <m/>
    <m/>
    <m/>
    <s v="LONDON-4"/>
    <m/>
    <m/>
    <m/>
    <m/>
    <x v="0"/>
    <x v="0"/>
    <x v="1"/>
  </r>
  <r>
    <s v="E35211"/>
    <s v="7310"/>
    <s v="00000"/>
    <s v="00000"/>
    <s v="000000"/>
    <s v="Employee Resourcing"/>
    <s v="Legal / Prof Fees"/>
    <s v="Default"/>
    <s v="Default"/>
    <s v="Default"/>
    <n v="-920"/>
    <d v="2020-11-01T00:00:00"/>
    <x v="1"/>
    <s v="Cost Management"/>
    <s v="Journal Import 93905090:"/>
    <s v="Cost Management A 19452031 93905090 2"/>
    <s v="01-NOV-2020 Receiving GBP"/>
    <d v="2020-10-30T00:00:00"/>
    <s v="SSCREPMAN,"/>
    <n v="2860"/>
    <s v="Invoice 004920 - Investigation  Coxheath Delivery by Abi Alemoru 4 x days Case document review and report writing"/>
    <x v="20"/>
    <n v="165085045"/>
    <d v="2020-06-03T00:00:00"/>
    <m/>
    <m/>
    <m/>
    <s v="CHEADLE"/>
    <m/>
    <m/>
    <m/>
    <m/>
    <x v="3"/>
    <x v="3"/>
    <x v="1"/>
  </r>
  <r>
    <s v="E35211"/>
    <s v="7310"/>
    <s v="00000"/>
    <s v="00000"/>
    <s v="000000"/>
    <s v="Employee Resourcing"/>
    <s v="Legal / Prof Fees"/>
    <s v="Default"/>
    <s v="Default"/>
    <s v="Default"/>
    <n v="-805"/>
    <d v="2020-11-01T00:00:00"/>
    <x v="1"/>
    <s v="Cost Management"/>
    <s v="Journal Import 93905090:"/>
    <s v="Cost Management A 19452031 93905090 2"/>
    <s v="01-NOV-2020 Receiving GBP"/>
    <d v="2020-10-30T00:00:00"/>
    <s v="SSCREPMAN,"/>
    <n v="2861"/>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805"/>
    <d v="2020-11-01T00:00:00"/>
    <x v="1"/>
    <s v="Cost Management"/>
    <s v="Journal Import 95114748:"/>
    <s v="Cost Management A 19709183 95114748"/>
    <s v="30-NOV-2020 Receiving GBP"/>
    <d v="2020-11-30T00:00:00"/>
    <s v="SSCREPMAN,"/>
    <n v="2976"/>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920"/>
    <d v="2020-11-01T00:00:00"/>
    <x v="1"/>
    <s v="Cost Management"/>
    <s v="Journal Import 95114748:"/>
    <s v="Cost Management A 19709183 95114748"/>
    <s v="30-NOV-2020 Receiving GBP"/>
    <d v="2020-11-30T00:00:00"/>
    <s v="SSCREPMAN,"/>
    <n v="2977"/>
    <s v="Invoice 004920 - Investigation  Coxheath Delivery by Abi Alemoru 4 x days Case document review and report writing"/>
    <x v="20"/>
    <n v="165085045"/>
    <d v="2020-06-03T00:00:00"/>
    <m/>
    <m/>
    <m/>
    <s v="CHEADLE"/>
    <m/>
    <m/>
    <m/>
    <m/>
    <x v="3"/>
    <x v="3"/>
    <x v="1"/>
  </r>
  <r>
    <s v="E35400"/>
    <s v="7310"/>
    <s v="00000"/>
    <s v="00000"/>
    <s v="000000"/>
    <s v="Strategic Partnerships"/>
    <s v="Legal / Prof Fees"/>
    <s v="Default"/>
    <s v="Default"/>
    <s v="Default"/>
    <n v="-500"/>
    <d v="2020-11-01T00:00:00"/>
    <x v="1"/>
    <s v="Cost Management"/>
    <s v="Journal Import 93905090:"/>
    <s v="Cost Management A 19452031 93905090 2"/>
    <s v="01-NOV-2020 Receiving GBP"/>
    <d v="2020-10-30T00:00:00"/>
    <s v="SSCREPMAN,"/>
    <n v="2385"/>
    <s v="Initial investigation into whether the Coronavirus could constitute a force majeure event (FME); Budget agreed: 500"/>
    <x v="13"/>
    <n v="165083284"/>
    <d v="2020-04-02T00:00:00"/>
    <m/>
    <m/>
    <m/>
    <s v="LONDON-4"/>
    <m/>
    <m/>
    <m/>
    <m/>
    <x v="10"/>
    <x v="5"/>
    <x v="1"/>
  </r>
  <r>
    <s v="E35400"/>
    <s v="7310"/>
    <s v="00000"/>
    <s v="00000"/>
    <s v="000000"/>
    <s v="Strategic Partnerships"/>
    <s v="Legal / Prof Fees"/>
    <s v="Default"/>
    <s v="Default"/>
    <s v="Default"/>
    <n v="500"/>
    <d v="2020-11-01T00:00:00"/>
    <x v="1"/>
    <s v="Cost Management"/>
    <s v="Journal Import 95114748:"/>
    <s v="Cost Management A 19709183 95114748"/>
    <s v="30-NOV-2020 Receiving GBP"/>
    <d v="2020-11-30T00:00:00"/>
    <s v="SSCREPMAN,"/>
    <n v="2454"/>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492.8"/>
    <d v="2020-11-01T00:00:00"/>
    <x v="1"/>
    <s v="Cost Management"/>
    <s v="Journal Import 95114748:"/>
    <s v="Cost Management A 19709183 95114748"/>
    <s v="30-NOV-2020 Receiving GBP"/>
    <d v="2020-11-30T00:00:00"/>
    <s v="SSCREPMAN,"/>
    <n v="2271"/>
    <s v="IC24 Subcontract"/>
    <x v="13"/>
    <n v="165082574"/>
    <d v="2020-04-02T00:00:00"/>
    <m/>
    <m/>
    <m/>
    <s v="LONDON-4"/>
    <m/>
    <m/>
    <m/>
    <m/>
    <x v="11"/>
    <x v="6"/>
    <x v="1"/>
  </r>
  <r>
    <s v="E35930"/>
    <s v="7310"/>
    <s v="00000"/>
    <s v="00000"/>
    <s v="000000"/>
    <s v="Estates &amp; Facilities"/>
    <s v="Legal / Prof Fees"/>
    <s v="Default"/>
    <s v="Default"/>
    <s v="Default"/>
    <n v="315.8"/>
    <d v="2020-11-01T00:00:00"/>
    <x v="1"/>
    <s v="Cost Management"/>
    <s v="Journal Import 95114748:"/>
    <s v="Cost Management A 19709183 95114748"/>
    <s v="30-NOV-2020 Receiving GBP"/>
    <d v="2020-11-30T00:00:00"/>
    <s v="SSCREPMAN,"/>
    <n v="2459"/>
    <s v="MEDWAY AMBULANCE STATION REPORT ON TITLE - Invoice 474457"/>
    <x v="13"/>
    <n v="165088379"/>
    <d v="2020-11-30T00:00:00"/>
    <m/>
    <m/>
    <m/>
    <s v="LONDON-4"/>
    <m/>
    <m/>
    <m/>
    <m/>
    <x v="0"/>
    <x v="0"/>
    <x v="1"/>
  </r>
  <r>
    <s v="E35930"/>
    <s v="7310"/>
    <s v="00000"/>
    <s v="00000"/>
    <s v="000000"/>
    <s v="Estates &amp; Facilities"/>
    <s v="Legal / Prof Fees"/>
    <s v="Default"/>
    <s v="Default"/>
    <s v="Default"/>
    <n v="22.4"/>
    <d v="2020-11-01T00:00:00"/>
    <x v="1"/>
    <s v="Cost Management"/>
    <s v="Journal Import 95114748:"/>
    <s v="Cost Management A 19709183 95114748"/>
    <s v="30-NOV-2020 Receiving GBP"/>
    <d v="2020-11-30T00:00:00"/>
    <s v="SSCREPMAN,"/>
    <n v="2460"/>
    <s v="Battle Ambulance Station Licence to Occupy - Invoice 476887"/>
    <x v="13"/>
    <n v="165088383"/>
    <d v="2020-11-29T00:00:00"/>
    <m/>
    <m/>
    <m/>
    <s v="LONDON-4"/>
    <m/>
    <m/>
    <m/>
    <m/>
    <x v="0"/>
    <x v="0"/>
    <x v="1"/>
  </r>
  <r>
    <s v="E35932"/>
    <s v="7310"/>
    <s v="00000"/>
    <s v="00000"/>
    <s v="000000"/>
    <s v="Response Posts"/>
    <s v="Legal / Prof Fees"/>
    <s v="Default"/>
    <s v="Default"/>
    <s v="Default"/>
    <n v="0.6"/>
    <d v="2020-11-01T00:00:00"/>
    <x v="1"/>
    <s v="Cost Management"/>
    <s v="Journal Import 95114748:"/>
    <s v="Cost Management A 19709183 95114748"/>
    <s v="30-NOV-2020 Receiving GBP"/>
    <d v="2020-11-30T00:00:00"/>
    <s v="SSCREPMAN,"/>
    <n v="2197"/>
    <s v="Legal costs for the 12 month Extension of existing Reigate ACRP lease"/>
    <x v="13"/>
    <n v="165074866"/>
    <d v="2019-12-05T00:00:00"/>
    <m/>
    <m/>
    <m/>
    <s v="LONDON-4"/>
    <m/>
    <m/>
    <m/>
    <m/>
    <x v="6"/>
    <x v="4"/>
    <x v="1"/>
  </r>
  <r>
    <s v="E35930"/>
    <s v="7308"/>
    <s v="00000"/>
    <s v="00000"/>
    <s v="000000"/>
    <s v="Estates &amp; Facilities"/>
    <s v="Legal Fees"/>
    <s v="Default"/>
    <s v="Default"/>
    <s v="Default"/>
    <n v="-679.9"/>
    <d v="2020-12-01T00:00:00"/>
    <x v="1"/>
    <s v="Cost Management"/>
    <s v="Journal Import 95114748:"/>
    <s v="Cost Management A 19709183 95114748 2"/>
    <s v="01-DEC-2020 Receiving GBP"/>
    <d v="2020-11-30T00:00:00"/>
    <s v="SSCREPMAN,"/>
    <n v="2467"/>
    <s v="December Invoices - Capsticks General Legal Matters"/>
    <x v="13"/>
    <n v="165078325"/>
    <d v="2019-12-27T00:00:00"/>
    <m/>
    <m/>
    <m/>
    <s v="LONDON-4"/>
    <m/>
    <m/>
    <m/>
    <m/>
    <x v="0"/>
    <x v="0"/>
    <x v="1"/>
  </r>
  <r>
    <s v="E35930"/>
    <s v="7308"/>
    <s v="00000"/>
    <s v="00000"/>
    <s v="000000"/>
    <s v="Estates &amp; Facilities"/>
    <s v="Legal Fees"/>
    <s v="Default"/>
    <s v="Default"/>
    <s v="Default"/>
    <n v="-26"/>
    <d v="2020-12-01T00:00:00"/>
    <x v="1"/>
    <s v="Cost Management"/>
    <s v="Journal Import 95114748:"/>
    <s v="Cost Management A 19709183 95114748 2"/>
    <s v="01-DEC-2020 Receiving GBP"/>
    <d v="2020-11-30T00:00:00"/>
    <s v="SSCREPMAN,"/>
    <n v="2468"/>
    <s v="Secamb - General Estates Matters - Invoice 430675 (Invoice attached)"/>
    <x v="13"/>
    <n v="165078325"/>
    <d v="2019-06-25T00:00:00"/>
    <m/>
    <m/>
    <m/>
    <s v="LONDON-4"/>
    <m/>
    <m/>
    <m/>
    <m/>
    <x v="0"/>
    <x v="0"/>
    <x v="1"/>
  </r>
  <r>
    <s v="E35930"/>
    <s v="7308"/>
    <s v="00000"/>
    <s v="00000"/>
    <s v="000000"/>
    <s v="Estates &amp; Facilities"/>
    <s v="Legal Fees"/>
    <s v="Default"/>
    <s v="Default"/>
    <s v="Default"/>
    <n v="-333.4"/>
    <d v="2020-12-01T00:00:00"/>
    <x v="1"/>
    <s v="Cost Management"/>
    <s v="Journal Import 95114748:"/>
    <s v="Cost Management A 19709183 95114748 2"/>
    <s v="01-DEC-2020 Receiving GBP"/>
    <d v="2020-11-30T00:00:00"/>
    <s v="SSCREPMAN,"/>
    <n v="2469"/>
    <s v="Secamb - General Estates Matters - Unbilled Time - 6000"/>
    <x v="13"/>
    <n v="165078325"/>
    <d v="2019-12-09T00:00:00"/>
    <m/>
    <m/>
    <m/>
    <s v="LONDON-4"/>
    <m/>
    <m/>
    <m/>
    <m/>
    <x v="0"/>
    <x v="0"/>
    <x v="1"/>
  </r>
  <r>
    <s v="E35930"/>
    <s v="7308"/>
    <s v="00000"/>
    <s v="00000"/>
    <s v="000000"/>
    <s v="Estates &amp; Facilities"/>
    <s v="Legal Fees"/>
    <s v="Default"/>
    <s v="Default"/>
    <s v="Default"/>
    <n v="359.9"/>
    <d v="2020-12-01T00:00:00"/>
    <x v="1"/>
    <s v="Cost Management"/>
    <s v="Journal Import 96243490:"/>
    <s v="Cost Management A 19985750 96243490"/>
    <s v="31-DEC-2020 Receiving GBP"/>
    <d v="2020-12-31T00:00:00"/>
    <s v="SSCREPMAN,"/>
    <n v="2474"/>
    <s v="December Invoices - Capsticks General Legal Matters"/>
    <x v="13"/>
    <n v="165078325"/>
    <d v="2019-12-27T00:00:00"/>
    <m/>
    <m/>
    <m/>
    <s v="LONDON-4"/>
    <m/>
    <m/>
    <m/>
    <m/>
    <x v="0"/>
    <x v="0"/>
    <x v="1"/>
  </r>
  <r>
    <s v="E35930"/>
    <s v="7308"/>
    <s v="00000"/>
    <s v="00000"/>
    <s v="000000"/>
    <s v="Estates &amp; Facilities"/>
    <s v="Legal Fees"/>
    <s v="Default"/>
    <s v="Default"/>
    <s v="Default"/>
    <n v="333.4"/>
    <d v="2020-12-01T00:00:00"/>
    <x v="1"/>
    <s v="Cost Management"/>
    <s v="Journal Import 96243490:"/>
    <s v="Cost Management A 19985750 96243490"/>
    <s v="31-DEC-2020 Receiving GBP"/>
    <d v="2020-12-31T00:00:00"/>
    <s v="SSCREPMAN,"/>
    <n v="2475"/>
    <s v="Secamb - General Estates Matters - Unbilled Time - 6000"/>
    <x v="13"/>
    <n v="165078325"/>
    <d v="2019-12-09T00:00:00"/>
    <m/>
    <m/>
    <m/>
    <s v="LONDON-4"/>
    <m/>
    <m/>
    <m/>
    <m/>
    <x v="0"/>
    <x v="0"/>
    <x v="1"/>
  </r>
  <r>
    <s v="E35930"/>
    <s v="7308"/>
    <s v="00000"/>
    <s v="00000"/>
    <s v="000000"/>
    <s v="Estates &amp; Facilities"/>
    <s v="Legal Fees"/>
    <s v="Default"/>
    <s v="Default"/>
    <s v="Default"/>
    <n v="80"/>
    <d v="2020-12-01T00:00:00"/>
    <x v="1"/>
    <s v="Cost Management"/>
    <s v="Journal Import 96243490:"/>
    <s v="Cost Management A 19985750 96243490"/>
    <s v="31-DEC-2020 Receiving GBP"/>
    <d v="2020-12-31T00:00:00"/>
    <s v="SSCREPMAN,"/>
    <n v="2476"/>
    <s v="Secamb - General Estates Matters - Blanket Order - April 2019 - March 2020 - Top up to cover outstanding invoice 471083"/>
    <x v="13"/>
    <n v="165078325"/>
    <d v="2020-12-15T00:00:00"/>
    <m/>
    <m/>
    <m/>
    <s v="LONDON-4"/>
    <m/>
    <m/>
    <m/>
    <m/>
    <x v="0"/>
    <x v="0"/>
    <x v="1"/>
  </r>
  <r>
    <s v="E35930"/>
    <s v="7308"/>
    <s v="00000"/>
    <s v="00000"/>
    <s v="000000"/>
    <s v="Estates &amp; Facilities"/>
    <s v="Legal Fees"/>
    <s v="Default"/>
    <s v="Default"/>
    <s v="Default"/>
    <n v="123.6"/>
    <d v="2020-12-01T00:00:00"/>
    <x v="1"/>
    <s v="Cost Management"/>
    <s v="Journal Import 96243490:"/>
    <s v="Cost Management A 19985750 96243490"/>
    <s v="31-DEC-2020 Receiving GBP"/>
    <d v="2020-12-31T00:00:00"/>
    <s v="SSCREPMAN,"/>
    <n v="2477"/>
    <s v="Secamb - General Estates Matters - Blanket Order - April 2020 - Mar 2021 to replace old PO"/>
    <x v="13"/>
    <n v="165088326"/>
    <d v="2020-12-15T00:00:00"/>
    <m/>
    <m/>
    <m/>
    <s v="LONDON-4"/>
    <m/>
    <m/>
    <m/>
    <m/>
    <x v="0"/>
    <x v="0"/>
    <x v="1"/>
  </r>
  <r>
    <s v="E35930"/>
    <s v="7308"/>
    <s v="00000"/>
    <s v="00000"/>
    <s v="000000"/>
    <s v="Estates &amp; Facilities"/>
    <s v="Legal Fees"/>
    <s v="Default"/>
    <s v="Default"/>
    <s v="Default"/>
    <n v="26"/>
    <d v="2020-12-01T00:00:00"/>
    <x v="1"/>
    <s v="Cost Management"/>
    <s v="Journal Import 96243490:"/>
    <s v="Cost Management A 19985750 96243490"/>
    <s v="31-DEC-2020 Receiving GBP"/>
    <d v="2020-12-31T00:00:00"/>
    <s v="SSCREPMAN,"/>
    <n v="2478"/>
    <s v="Secamb - General Estates Matters - Invoice 430675 (Invoice attached)"/>
    <x v="13"/>
    <n v="165078325"/>
    <d v="2019-06-25T00:00:00"/>
    <m/>
    <m/>
    <m/>
    <s v="LONDON-4"/>
    <m/>
    <m/>
    <m/>
    <m/>
    <x v="0"/>
    <x v="0"/>
    <x v="1"/>
  </r>
  <r>
    <s v="E35211"/>
    <s v="7310"/>
    <s v="00000"/>
    <s v="00000"/>
    <s v="000000"/>
    <s v="Employee Resourcing"/>
    <s v="Legal / Prof Fees"/>
    <s v="Default"/>
    <s v="Default"/>
    <s v="Default"/>
    <n v="-805"/>
    <d v="2020-12-01T00:00:00"/>
    <x v="1"/>
    <s v="Cost Management"/>
    <s v="Journal Import 95114748:"/>
    <s v="Cost Management A 19709183 95114748 2"/>
    <s v="01-DEC-2020 Receiving GBP"/>
    <d v="2020-11-30T00:00:00"/>
    <s v="SSCREPMAN,"/>
    <n v="2976"/>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920"/>
    <d v="2020-12-01T00:00:00"/>
    <x v="1"/>
    <s v="Cost Management"/>
    <s v="Journal Import 95114748:"/>
    <s v="Cost Management A 19709183 95114748 2"/>
    <s v="01-DEC-2020 Receiving GBP"/>
    <d v="2020-11-30T00:00:00"/>
    <s v="SSCREPMAN,"/>
    <n v="2977"/>
    <s v="Invoice 004920 - Investigation  Coxheath Delivery by Abi Alemoru 4 x days Case document review and report writing"/>
    <x v="20"/>
    <n v="165085045"/>
    <d v="2020-06-03T00:00:00"/>
    <m/>
    <m/>
    <m/>
    <s v="CHEADLE"/>
    <m/>
    <m/>
    <m/>
    <m/>
    <x v="3"/>
    <x v="3"/>
    <x v="1"/>
  </r>
  <r>
    <s v="E35211"/>
    <s v="7310"/>
    <s v="00000"/>
    <s v="00000"/>
    <s v="000000"/>
    <s v="Employee Resourcing"/>
    <s v="Legal / Prof Fees"/>
    <s v="Default"/>
    <s v="Default"/>
    <s v="Default"/>
    <n v="805"/>
    <d v="2020-12-01T00:00:00"/>
    <x v="1"/>
    <s v="Cost Management"/>
    <s v="Journal Import 96243490:"/>
    <s v="Cost Management A 19985750 96243490"/>
    <s v="31-DEC-2020 Receiving GBP"/>
    <d v="2020-12-31T00:00:00"/>
    <s v="SSCREPMAN,"/>
    <n v="2907"/>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920"/>
    <d v="2020-12-01T00:00:00"/>
    <x v="1"/>
    <s v="Cost Management"/>
    <s v="Journal Import 96243490:"/>
    <s v="Cost Management A 19985750 96243490"/>
    <s v="31-DEC-2020 Receiving GBP"/>
    <d v="2020-12-31T00:00:00"/>
    <s v="SSCREPMAN,"/>
    <n v="2908"/>
    <s v="Invoice 004920 - Investigation  Coxheath Delivery by Abi Alemoru 4 x days Case document review and report writing"/>
    <x v="20"/>
    <n v="165085045"/>
    <d v="2020-06-03T00:00:00"/>
    <m/>
    <m/>
    <m/>
    <s v="CHEADLE"/>
    <m/>
    <m/>
    <m/>
    <m/>
    <x v="3"/>
    <x v="3"/>
    <x v="1"/>
  </r>
  <r>
    <s v="E35400"/>
    <s v="7310"/>
    <s v="00000"/>
    <s v="00000"/>
    <s v="000000"/>
    <s v="Strategic Partnerships"/>
    <s v="Legal / Prof Fees"/>
    <s v="Default"/>
    <s v="Default"/>
    <s v="Default"/>
    <n v="-500"/>
    <d v="2020-12-01T00:00:00"/>
    <x v="1"/>
    <s v="Cost Management"/>
    <s v="Journal Import 95114748:"/>
    <s v="Cost Management A 19709183 95114748 2"/>
    <s v="01-DEC-2020 Receiving GBP"/>
    <d v="2020-11-30T00:00:00"/>
    <s v="SSCREPMAN,"/>
    <n v="2454"/>
    <s v="Initial investigation into whether the Coronavirus could constitute a force majeure event (FME); Budget agreed: 500"/>
    <x v="13"/>
    <n v="165083284"/>
    <d v="2020-04-02T00:00:00"/>
    <m/>
    <m/>
    <m/>
    <s v="LONDON-4"/>
    <m/>
    <m/>
    <m/>
    <m/>
    <x v="10"/>
    <x v="5"/>
    <x v="1"/>
  </r>
  <r>
    <s v="E35400"/>
    <s v="7310"/>
    <s v="00000"/>
    <s v="00000"/>
    <s v="000000"/>
    <s v="Strategic Partnerships"/>
    <s v="Legal / Prof Fees"/>
    <s v="Default"/>
    <s v="Default"/>
    <s v="Default"/>
    <n v="500"/>
    <d v="2020-12-01T00:00:00"/>
    <x v="1"/>
    <s v="Cost Management"/>
    <s v="Journal Import 96243490:"/>
    <s v="Cost Management A 19985750 96243490"/>
    <s v="31-DEC-2020 Receiving GBP"/>
    <d v="2020-12-31T00:00:00"/>
    <s v="SSCREPMAN,"/>
    <n v="2459"/>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492.8"/>
    <d v="2020-12-01T00:00:00"/>
    <x v="1"/>
    <s v="Cost Management"/>
    <s v="Journal Import 95114748:"/>
    <s v="Cost Management A 19709183 95114748 2"/>
    <s v="01-DEC-2020 Receiving GBP"/>
    <d v="2020-11-30T00:00:00"/>
    <s v="SSCREPMAN,"/>
    <n v="2271"/>
    <s v="IC24 Subcontract"/>
    <x v="13"/>
    <n v="165082574"/>
    <d v="2020-04-02T00:00:00"/>
    <m/>
    <m/>
    <m/>
    <s v="LONDON-4"/>
    <m/>
    <m/>
    <m/>
    <m/>
    <x v="11"/>
    <x v="6"/>
    <x v="1"/>
  </r>
  <r>
    <s v="E35461"/>
    <s v="7310"/>
    <s v="00000"/>
    <s v="00000"/>
    <s v="000000"/>
    <s v="NHS 111 Set-up (Tender_Contract)"/>
    <s v="Legal / Prof Fees"/>
    <s v="Default"/>
    <s v="Default"/>
    <s v="Default"/>
    <n v="492.8"/>
    <d v="2020-12-01T00:00:00"/>
    <x v="1"/>
    <s v="Cost Management"/>
    <s v="Journal Import 96243490:"/>
    <s v="Cost Management A 19985750 96243490"/>
    <s v="31-DEC-2020 Receiving GBP"/>
    <d v="2020-12-31T00:00:00"/>
    <s v="SSCREPMAN,"/>
    <n v="2260"/>
    <s v="IC24 Subcontract"/>
    <x v="13"/>
    <n v="165082574"/>
    <d v="2020-04-02T00:00:00"/>
    <m/>
    <m/>
    <m/>
    <s v="LONDON-4"/>
    <m/>
    <m/>
    <m/>
    <m/>
    <x v="11"/>
    <x v="6"/>
    <x v="1"/>
  </r>
  <r>
    <s v="E35930"/>
    <s v="7310"/>
    <s v="00000"/>
    <s v="00000"/>
    <s v="000000"/>
    <s v="Estates &amp; Facilities"/>
    <s v="Legal / Prof Fees"/>
    <s v="Default"/>
    <s v="Default"/>
    <s v="Default"/>
    <n v="-315.8"/>
    <d v="2020-12-01T00:00:00"/>
    <x v="1"/>
    <s v="Cost Management"/>
    <s v="Journal Import 95114748:"/>
    <s v="Cost Management A 19709183 95114748 2"/>
    <s v="01-DEC-2020 Receiving GBP"/>
    <d v="2020-11-30T00:00:00"/>
    <s v="SSCREPMAN,"/>
    <n v="2459"/>
    <s v="MEDWAY AMBULANCE STATION REPORT ON TITLE - Invoice 474457"/>
    <x v="13"/>
    <n v="165088379"/>
    <d v="2020-11-30T00:00:00"/>
    <m/>
    <m/>
    <m/>
    <s v="LONDON-4"/>
    <m/>
    <m/>
    <m/>
    <m/>
    <x v="0"/>
    <x v="0"/>
    <x v="1"/>
  </r>
  <r>
    <s v="E35930"/>
    <s v="7310"/>
    <s v="00000"/>
    <s v="00000"/>
    <s v="000000"/>
    <s v="Estates &amp; Facilities"/>
    <s v="Legal / Prof Fees"/>
    <s v="Default"/>
    <s v="Default"/>
    <s v="Default"/>
    <n v="-22.4"/>
    <d v="2020-12-01T00:00:00"/>
    <x v="1"/>
    <s v="Cost Management"/>
    <s v="Journal Import 95114748:"/>
    <s v="Cost Management A 19709183 95114748 2"/>
    <s v="01-DEC-2020 Receiving GBP"/>
    <d v="2020-11-30T00:00:00"/>
    <s v="SSCREPMAN,"/>
    <n v="2460"/>
    <s v="Battle Ambulance Station Licence to Occupy - Invoice 476887"/>
    <x v="13"/>
    <n v="165088383"/>
    <d v="2020-11-29T00:00:00"/>
    <m/>
    <m/>
    <m/>
    <s v="LONDON-4"/>
    <m/>
    <m/>
    <m/>
    <m/>
    <x v="0"/>
    <x v="0"/>
    <x v="1"/>
  </r>
  <r>
    <s v="E35930"/>
    <s v="7310"/>
    <s v="00000"/>
    <s v="00000"/>
    <s v="000000"/>
    <s v="Estates &amp; Facilities"/>
    <s v="Legal / Prof Fees"/>
    <s v="Default"/>
    <s v="Default"/>
    <s v="Default"/>
    <n v="2657"/>
    <d v="2020-12-01T00:00:00"/>
    <x v="1"/>
    <s v="Cost Management"/>
    <s v="Journal Import 96243490:"/>
    <s v="Cost Management A 19985750 96243490"/>
    <s v="31-DEC-2020 Receiving GBP"/>
    <d v="2020-12-31T00:00:00"/>
    <s v="SSCREPMAN,"/>
    <n v="2462"/>
    <s v="Reigate Fire Station - 148300 - update and budget review"/>
    <x v="13"/>
    <n v="165085833"/>
    <d v="2020-12-09T00:00:00"/>
    <m/>
    <m/>
    <m/>
    <s v="LONDON-4"/>
    <m/>
    <m/>
    <m/>
    <m/>
    <x v="0"/>
    <x v="0"/>
    <x v="1"/>
  </r>
  <r>
    <s v="E35930"/>
    <s v="7310"/>
    <s v="00000"/>
    <s v="00000"/>
    <s v="000000"/>
    <s v="Estates &amp; Facilities"/>
    <s v="Legal / Prof Fees"/>
    <s v="Default"/>
    <s v="Default"/>
    <s v="Default"/>
    <n v="22.4"/>
    <d v="2020-12-01T00:00:00"/>
    <x v="1"/>
    <s v="Cost Management"/>
    <s v="Journal Import 96243490:"/>
    <s v="Cost Management A 19985750 96243490"/>
    <s v="31-DEC-2020 Receiving GBP"/>
    <d v="2020-12-31T00:00:00"/>
    <s v="SSCREPMAN,"/>
    <n v="2463"/>
    <s v="Battle Ambulance Station Licence to Occupy - Invoice 476887"/>
    <x v="13"/>
    <n v="165088383"/>
    <d v="2020-11-29T00:00:00"/>
    <m/>
    <m/>
    <m/>
    <s v="LONDON-4"/>
    <m/>
    <m/>
    <m/>
    <m/>
    <x v="0"/>
    <x v="0"/>
    <x v="1"/>
  </r>
  <r>
    <s v="E35930"/>
    <s v="7310"/>
    <s v="00000"/>
    <s v="00000"/>
    <s v="000000"/>
    <s v="Estates &amp; Facilities"/>
    <s v="Legal / Prof Fees"/>
    <s v="Default"/>
    <s v="Default"/>
    <s v="Default"/>
    <n v="985"/>
    <d v="2020-12-01T00:00:00"/>
    <x v="1"/>
    <s v="Cost Management"/>
    <s v="Journal Import 96243490:"/>
    <s v="Cost Management A 19985750 96243490"/>
    <s v="31-DEC-2020 Receiving GBP"/>
    <d v="2020-12-31T00:00:00"/>
    <s v="SSCREPMAN,"/>
    <n v="2464"/>
    <s v="Lease of 22 Eldon Way, Paddock Wood"/>
    <x v="13"/>
    <n v="165084346"/>
    <d v="2020-12-09T00:00:00"/>
    <m/>
    <m/>
    <m/>
    <s v="LONDON-4"/>
    <m/>
    <m/>
    <m/>
    <m/>
    <x v="0"/>
    <x v="0"/>
    <x v="1"/>
  </r>
  <r>
    <s v="E35930"/>
    <s v="7310"/>
    <s v="00000"/>
    <s v="F8235"/>
    <s v="000000"/>
    <s v="Estates &amp; Facilities"/>
    <s v="Legal / Prof Fees"/>
    <s v="Default"/>
    <s v="Bognor South ACRP"/>
    <s v="Default"/>
    <n v="384.8"/>
    <d v="2020-12-01T00:00:00"/>
    <x v="1"/>
    <s v="Cost Management"/>
    <s v="Journal Import 96243490:"/>
    <s v="Cost Management A 19985750 96243490"/>
    <s v="31-DEC-2020 Receiving GBP"/>
    <d v="2020-12-31T00:00:00"/>
    <s v="SSCREPMAN,"/>
    <n v="2841"/>
    <s v="Bognor South ACRP - Lease Works for new ACRP at Bognor Fire Station"/>
    <x v="13"/>
    <n v="165064187"/>
    <d v="2018-09-27T00:00:00"/>
    <m/>
    <m/>
    <m/>
    <s v="LONDON-4"/>
    <m/>
    <m/>
    <m/>
    <m/>
    <x v="0"/>
    <x v="0"/>
    <x v="1"/>
  </r>
  <r>
    <s v="E35932"/>
    <s v="7310"/>
    <s v="00000"/>
    <s v="00000"/>
    <s v="000000"/>
    <s v="Response Posts"/>
    <s v="Legal / Prof Fees"/>
    <s v="Default"/>
    <s v="Default"/>
    <s v="Default"/>
    <n v="-0.6"/>
    <d v="2020-12-01T00:00:00"/>
    <x v="1"/>
    <s v="Cost Management"/>
    <s v="Journal Import 95114748:"/>
    <s v="Cost Management A 19709183 95114748 2"/>
    <s v="01-DEC-2020 Receiving GBP"/>
    <d v="2020-11-30T00:00:00"/>
    <s v="SSCREPMAN,"/>
    <n v="2197"/>
    <s v="Legal costs for the 12 month Extension of existing Reigate ACRP lease"/>
    <x v="13"/>
    <n v="165074866"/>
    <d v="2019-12-05T00:00:00"/>
    <m/>
    <m/>
    <m/>
    <s v="LONDON-4"/>
    <m/>
    <m/>
    <m/>
    <m/>
    <x v="6"/>
    <x v="4"/>
    <x v="1"/>
  </r>
  <r>
    <s v="E35932"/>
    <s v="7310"/>
    <s v="00000"/>
    <s v="00000"/>
    <s v="000000"/>
    <s v="Response Posts"/>
    <s v="Legal / Prof Fees"/>
    <s v="Default"/>
    <s v="Default"/>
    <s v="Default"/>
    <n v="0.6"/>
    <d v="2020-12-01T00:00:00"/>
    <x v="1"/>
    <s v="Cost Management"/>
    <s v="Journal Import 96243490:"/>
    <s v="Cost Management A 19985750 96243490"/>
    <s v="31-DEC-2020 Receiving GBP"/>
    <d v="2020-12-31T00:00:00"/>
    <s v="SSCREPMAN,"/>
    <n v="2175"/>
    <s v="Legal costs for the 12 month Extension of existing Reigate ACRP lease"/>
    <x v="13"/>
    <n v="165074866"/>
    <d v="2019-12-05T00:00:00"/>
    <m/>
    <m/>
    <m/>
    <s v="LONDON-4"/>
    <m/>
    <m/>
    <m/>
    <m/>
    <x v="6"/>
    <x v="4"/>
    <x v="1"/>
  </r>
  <r>
    <s v="E35930"/>
    <s v="7308"/>
    <s v="00000"/>
    <s v="00000"/>
    <s v="000000"/>
    <s v="Estates &amp; Facilities"/>
    <s v="Legal Fees"/>
    <s v="Default"/>
    <s v="Default"/>
    <s v="Default"/>
    <n v="-359.9"/>
    <d v="2021-01-01T00:00:00"/>
    <x v="1"/>
    <s v="Cost Management"/>
    <s v="Journal Import 96243490:"/>
    <s v="Cost Management A 19985750 96243490 2"/>
    <s v="01-JAN-2021 Receiving GBP"/>
    <d v="2020-12-31T00:00:00"/>
    <s v="SSCREPMAN,"/>
    <n v="2474"/>
    <s v="December Invoices - Capsticks General Legal Matters"/>
    <x v="13"/>
    <n v="165078325"/>
    <d v="2019-12-27T00:00:00"/>
    <m/>
    <m/>
    <m/>
    <s v="LONDON-4"/>
    <m/>
    <m/>
    <m/>
    <m/>
    <x v="0"/>
    <x v="0"/>
    <x v="1"/>
  </r>
  <r>
    <s v="E35930"/>
    <s v="7308"/>
    <s v="00000"/>
    <s v="00000"/>
    <s v="000000"/>
    <s v="Estates &amp; Facilities"/>
    <s v="Legal Fees"/>
    <s v="Default"/>
    <s v="Default"/>
    <s v="Default"/>
    <n v="-333.4"/>
    <d v="2021-01-01T00:00:00"/>
    <x v="1"/>
    <s v="Cost Management"/>
    <s v="Journal Import 96243490:"/>
    <s v="Cost Management A 19985750 96243490 2"/>
    <s v="01-JAN-2021 Receiving GBP"/>
    <d v="2020-12-31T00:00:00"/>
    <s v="SSCREPMAN,"/>
    <n v="2475"/>
    <s v="Secamb - General Estates Matters - Unbilled Time - 6000"/>
    <x v="13"/>
    <n v="165078325"/>
    <d v="2019-12-09T00:00:00"/>
    <m/>
    <m/>
    <m/>
    <s v="LONDON-4"/>
    <m/>
    <m/>
    <m/>
    <m/>
    <x v="0"/>
    <x v="0"/>
    <x v="1"/>
  </r>
  <r>
    <s v="E35930"/>
    <s v="7308"/>
    <s v="00000"/>
    <s v="00000"/>
    <s v="000000"/>
    <s v="Estates &amp; Facilities"/>
    <s v="Legal Fees"/>
    <s v="Default"/>
    <s v="Default"/>
    <s v="Default"/>
    <n v="-80"/>
    <d v="2021-01-01T00:00:00"/>
    <x v="1"/>
    <s v="Cost Management"/>
    <s v="Journal Import 96243490:"/>
    <s v="Cost Management A 19985750 96243490 2"/>
    <s v="01-JAN-2021 Receiving GBP"/>
    <d v="2020-12-31T00:00:00"/>
    <s v="SSCREPMAN,"/>
    <n v="2476"/>
    <s v="Secamb - General Estates Matters - Blanket Order - April 2019 - March 2020 - Top up to cover outstanding invoice 471083"/>
    <x v="13"/>
    <n v="165078325"/>
    <d v="2020-12-15T00:00:00"/>
    <m/>
    <m/>
    <m/>
    <s v="LONDON-4"/>
    <m/>
    <m/>
    <m/>
    <m/>
    <x v="0"/>
    <x v="0"/>
    <x v="1"/>
  </r>
  <r>
    <s v="E35930"/>
    <s v="7308"/>
    <s v="00000"/>
    <s v="00000"/>
    <s v="000000"/>
    <s v="Estates &amp; Facilities"/>
    <s v="Legal Fees"/>
    <s v="Default"/>
    <s v="Default"/>
    <s v="Default"/>
    <n v="-123.6"/>
    <d v="2021-01-01T00:00:00"/>
    <x v="1"/>
    <s v="Cost Management"/>
    <s v="Journal Import 96243490:"/>
    <s v="Cost Management A 19985750 96243490 2"/>
    <s v="01-JAN-2021 Receiving GBP"/>
    <d v="2020-12-31T00:00:00"/>
    <s v="SSCREPMAN,"/>
    <n v="2477"/>
    <s v="Secamb - General Estates Matters - Blanket Order - April 2020 - Mar 2021 to replace old PO"/>
    <x v="13"/>
    <n v="165088326"/>
    <d v="2020-12-15T00:00:00"/>
    <m/>
    <m/>
    <m/>
    <s v="LONDON-4"/>
    <m/>
    <m/>
    <m/>
    <m/>
    <x v="0"/>
    <x v="0"/>
    <x v="1"/>
  </r>
  <r>
    <s v="E35930"/>
    <s v="7308"/>
    <s v="00000"/>
    <s v="00000"/>
    <s v="000000"/>
    <s v="Estates &amp; Facilities"/>
    <s v="Legal Fees"/>
    <s v="Default"/>
    <s v="Default"/>
    <s v="Default"/>
    <n v="-26"/>
    <d v="2021-01-01T00:00:00"/>
    <x v="1"/>
    <s v="Cost Management"/>
    <s v="Journal Import 96243490:"/>
    <s v="Cost Management A 19985750 96243490 2"/>
    <s v="01-JAN-2021 Receiving GBP"/>
    <d v="2020-12-31T00:00:00"/>
    <s v="SSCREPMAN,"/>
    <n v="2478"/>
    <s v="Secamb - General Estates Matters - Invoice 430675 (Invoice attached)"/>
    <x v="13"/>
    <n v="165078325"/>
    <d v="2019-06-25T00:00:00"/>
    <m/>
    <m/>
    <m/>
    <s v="LONDON-4"/>
    <m/>
    <m/>
    <m/>
    <m/>
    <x v="0"/>
    <x v="0"/>
    <x v="1"/>
  </r>
  <r>
    <s v="E35930"/>
    <s v="7308"/>
    <s v="00000"/>
    <s v="00000"/>
    <s v="000000"/>
    <s v="Estates &amp; Facilities"/>
    <s v="Legal Fees"/>
    <s v="Default"/>
    <s v="Default"/>
    <s v="Default"/>
    <n v="359.9"/>
    <d v="2021-01-01T00:00:00"/>
    <x v="1"/>
    <s v="Cost Management"/>
    <s v="Journal Import 97369425:"/>
    <s v="Cost Management A 20230024 97369425"/>
    <s v="29-JAN-2021 Receiving GBP"/>
    <d v="2021-01-29T00:00:00"/>
    <s v="SSCREPMAN,"/>
    <n v="2650"/>
    <s v="December Invoices - Capsticks General Legal Matters"/>
    <x v="13"/>
    <n v="165078325"/>
    <d v="2019-12-27T00:00:00"/>
    <m/>
    <m/>
    <m/>
    <s v="LONDON-4"/>
    <m/>
    <m/>
    <m/>
    <m/>
    <x v="0"/>
    <x v="0"/>
    <x v="1"/>
  </r>
  <r>
    <s v="E35930"/>
    <s v="7308"/>
    <s v="00000"/>
    <s v="00000"/>
    <s v="000000"/>
    <s v="Estates &amp; Facilities"/>
    <s v="Legal Fees"/>
    <s v="Default"/>
    <s v="Default"/>
    <s v="Default"/>
    <n v="123.6"/>
    <d v="2021-01-01T00:00:00"/>
    <x v="1"/>
    <s v="Cost Management"/>
    <s v="Journal Import 97369425:"/>
    <s v="Cost Management A 20230024 97369425"/>
    <s v="29-JAN-2021 Receiving GBP"/>
    <d v="2021-01-29T00:00:00"/>
    <s v="SSCREPMAN,"/>
    <n v="2651"/>
    <s v="Secamb - General Estates Matters - Blanket Order - April 2020 - Mar 2021 to replace old PO"/>
    <x v="13"/>
    <n v="165088326"/>
    <d v="2020-12-15T00:00:00"/>
    <m/>
    <m/>
    <m/>
    <s v="LONDON-4"/>
    <m/>
    <m/>
    <m/>
    <m/>
    <x v="0"/>
    <x v="0"/>
    <x v="1"/>
  </r>
  <r>
    <s v="E35930"/>
    <s v="7308"/>
    <s v="00000"/>
    <s v="00000"/>
    <s v="000000"/>
    <s v="Estates &amp; Facilities"/>
    <s v="Legal Fees"/>
    <s v="Default"/>
    <s v="Default"/>
    <s v="Default"/>
    <n v="333.4"/>
    <d v="2021-01-01T00:00:00"/>
    <x v="1"/>
    <s v="Cost Management"/>
    <s v="Journal Import 97369425:"/>
    <s v="Cost Management A 20230024 97369425"/>
    <s v="29-JAN-2021 Receiving GBP"/>
    <d v="2021-01-29T00:00:00"/>
    <s v="SSCREPMAN,"/>
    <n v="2652"/>
    <s v="Secamb - General Estates Matters - Unbilled Time - 6000"/>
    <x v="13"/>
    <n v="165078325"/>
    <d v="2019-12-09T00:00:00"/>
    <m/>
    <m/>
    <m/>
    <s v="LONDON-4"/>
    <m/>
    <m/>
    <m/>
    <m/>
    <x v="0"/>
    <x v="0"/>
    <x v="1"/>
  </r>
  <r>
    <s v="E35930"/>
    <s v="7308"/>
    <s v="00000"/>
    <s v="00000"/>
    <s v="000000"/>
    <s v="Estates &amp; Facilities"/>
    <s v="Legal Fees"/>
    <s v="Default"/>
    <s v="Default"/>
    <s v="Default"/>
    <n v="341.74"/>
    <d v="2021-01-01T00:00:00"/>
    <x v="1"/>
    <s v="Cost Management"/>
    <s v="Journal Import 97369425:"/>
    <s v="Cost Management A 20230024 97369425"/>
    <s v="29-JAN-2021 Receiving GBP"/>
    <d v="2021-01-29T00:00:00"/>
    <s v="SSCREPMAN,"/>
    <n v="2653"/>
    <s v="Secamb - General Estates Matters - Blanket Order - April 2019 - March 2020 - Top up to cover outstanding invoices"/>
    <x v="13"/>
    <n v="165078325"/>
    <d v="2020-01-20T00:00:00"/>
    <m/>
    <m/>
    <m/>
    <s v="LONDON-4"/>
    <m/>
    <m/>
    <m/>
    <m/>
    <x v="0"/>
    <x v="0"/>
    <x v="1"/>
  </r>
  <r>
    <s v="E35930"/>
    <s v="7308"/>
    <s v="00000"/>
    <s v="00000"/>
    <s v="000000"/>
    <s v="Estates &amp; Facilities"/>
    <s v="Legal Fees"/>
    <s v="Default"/>
    <s v="Default"/>
    <s v="Default"/>
    <n v="42"/>
    <d v="2021-01-01T00:00:00"/>
    <x v="1"/>
    <s v="Cost Management"/>
    <s v="Journal Import 97369425:"/>
    <s v="Cost Management A 20230024 97369425"/>
    <s v="29-JAN-2021 Receiving GBP"/>
    <d v="2021-01-29T00:00:00"/>
    <s v="SSCREPMAN,"/>
    <n v="2654"/>
    <s v="Secamb - General Estates Matters - Capsticks Invoice 403684 - 25/07/2018"/>
    <x v="13"/>
    <n v="165074838"/>
    <d v="2019-01-17T00:00:00"/>
    <m/>
    <m/>
    <m/>
    <s v="LONDON-4"/>
    <m/>
    <m/>
    <m/>
    <m/>
    <x v="0"/>
    <x v="0"/>
    <x v="1"/>
  </r>
  <r>
    <s v="E35930"/>
    <s v="7308"/>
    <s v="00000"/>
    <s v="00000"/>
    <s v="000000"/>
    <s v="Estates &amp; Facilities"/>
    <s v="Legal Fees"/>
    <s v="Default"/>
    <s v="Default"/>
    <s v="Default"/>
    <n v="80"/>
    <d v="2021-01-01T00:00:00"/>
    <x v="1"/>
    <s v="Cost Management"/>
    <s v="Journal Import 97369425:"/>
    <s v="Cost Management A 20230024 97369425"/>
    <s v="29-JAN-2021 Receiving GBP"/>
    <d v="2021-01-29T00:00:00"/>
    <s v="SSCREPMAN,"/>
    <n v="2655"/>
    <s v="Secamb - General Estates Matters - Blanket Order - April 2019 - March 2020 - Top up to cover outstanding invoice 471083"/>
    <x v="13"/>
    <n v="165078325"/>
    <d v="2020-12-15T00:00:00"/>
    <m/>
    <m/>
    <m/>
    <s v="LONDON-4"/>
    <m/>
    <m/>
    <m/>
    <m/>
    <x v="0"/>
    <x v="0"/>
    <x v="1"/>
  </r>
  <r>
    <s v="E35930"/>
    <s v="7308"/>
    <s v="00000"/>
    <s v="00000"/>
    <s v="000000"/>
    <s v="Estates &amp; Facilities"/>
    <s v="Legal Fees"/>
    <s v="Default"/>
    <s v="Default"/>
    <s v="Default"/>
    <n v="26"/>
    <d v="2021-01-01T00:00:00"/>
    <x v="1"/>
    <s v="Cost Management"/>
    <s v="Journal Import 97369425:"/>
    <s v="Cost Management A 20230024 97369425"/>
    <s v="29-JAN-2021 Receiving GBP"/>
    <d v="2021-01-29T00:00:00"/>
    <s v="SSCREPMAN,"/>
    <n v="2656"/>
    <s v="Secamb - General Estates Matters - Invoice 430675 (Invoice attached)"/>
    <x v="13"/>
    <n v="165078325"/>
    <d v="2019-06-25T00:00:00"/>
    <m/>
    <m/>
    <m/>
    <s v="LONDON-4"/>
    <m/>
    <m/>
    <m/>
    <m/>
    <x v="0"/>
    <x v="0"/>
    <x v="1"/>
  </r>
  <r>
    <s v="E35211"/>
    <s v="7310"/>
    <s v="00000"/>
    <s v="00000"/>
    <s v="000000"/>
    <s v="Employee Resourcing"/>
    <s v="Legal / Prof Fees"/>
    <s v="Default"/>
    <s v="Default"/>
    <s v="Default"/>
    <n v="-805"/>
    <d v="2021-01-01T00:00:00"/>
    <x v="1"/>
    <s v="Cost Management"/>
    <s v="Journal Import 96243490:"/>
    <s v="Cost Management A 19985750 96243490 2"/>
    <s v="01-JAN-2021 Receiving GBP"/>
    <d v="2020-12-31T00:00:00"/>
    <s v="SSCREPMAN,"/>
    <n v="2907"/>
    <s v="Invoice 4921 - Investigation  ref Coxheath Delivery by Abi Alemoru 2 x days Interviews 1.5 days Case document review &amp; report writing"/>
    <x v="20"/>
    <n v="165085046"/>
    <d v="2020-06-02T00:00:00"/>
    <m/>
    <m/>
    <m/>
    <s v="CHEADLE"/>
    <m/>
    <m/>
    <m/>
    <m/>
    <x v="3"/>
    <x v="3"/>
    <x v="1"/>
  </r>
  <r>
    <s v="E35211"/>
    <s v="7310"/>
    <s v="00000"/>
    <s v="00000"/>
    <s v="000000"/>
    <s v="Employee Resourcing"/>
    <s v="Legal / Prof Fees"/>
    <s v="Default"/>
    <s v="Default"/>
    <s v="Default"/>
    <n v="-920"/>
    <d v="2021-01-01T00:00:00"/>
    <x v="1"/>
    <s v="Cost Management"/>
    <s v="Journal Import 96243490:"/>
    <s v="Cost Management A 19985750 96243490 2"/>
    <s v="01-JAN-2021 Receiving GBP"/>
    <d v="2020-12-31T00:00:00"/>
    <s v="SSCREPMAN,"/>
    <n v="2908"/>
    <s v="Invoice 004920 - Investigation  Coxheath Delivery by Abi Alemoru 4 x days Case document review and report writing"/>
    <x v="20"/>
    <n v="165085045"/>
    <d v="2020-06-03T00:00:00"/>
    <m/>
    <m/>
    <m/>
    <s v="CHEADLE"/>
    <m/>
    <m/>
    <m/>
    <m/>
    <x v="3"/>
    <x v="3"/>
    <x v="1"/>
  </r>
  <r>
    <s v="E35211"/>
    <s v="7310"/>
    <s v="00000"/>
    <s v="00000"/>
    <s v="000000"/>
    <s v="Employee Resourcing"/>
    <s v="Legal / Prof Fees"/>
    <s v="Default"/>
    <s v="Default"/>
    <s v="Default"/>
    <n v="805"/>
    <d v="2021-01-01T00:00:00"/>
    <x v="1"/>
    <s v="Cost Management"/>
    <s v="Journal Import 97369425:"/>
    <s v="Cost Management A 20230024 97369425"/>
    <s v="29-JAN-2021 Receiving GBP"/>
    <d v="2021-01-29T00:00:00"/>
    <s v="SSCREPMAN,"/>
    <n v="3110"/>
    <s v="Invoice 4921 - Investigation  ref Coxheath Delivery by Abi Alemoru 2 x days Interviews 1.5 days Case document review &amp; report writing"/>
    <x v="20"/>
    <n v="165085046"/>
    <d v="2021-01-11T00:00:00"/>
    <m/>
    <m/>
    <m/>
    <s v="CHEADLE"/>
    <m/>
    <m/>
    <m/>
    <m/>
    <x v="3"/>
    <x v="3"/>
    <x v="1"/>
  </r>
  <r>
    <s v="E35211"/>
    <s v="7310"/>
    <s v="00000"/>
    <s v="00000"/>
    <s v="000000"/>
    <s v="Employee Resourcing"/>
    <s v="Legal / Prof Fees"/>
    <s v="Default"/>
    <s v="Default"/>
    <s v="Default"/>
    <n v="920"/>
    <d v="2021-01-01T00:00:00"/>
    <x v="1"/>
    <s v="Cost Management"/>
    <s v="Journal Import 97369425:"/>
    <s v="Cost Management A 20230024 97369425"/>
    <s v="29-JAN-2021 Receiving GBP"/>
    <d v="2021-01-29T00:00:00"/>
    <s v="SSCREPMAN,"/>
    <n v="3111"/>
    <s v="Invoice 004920 - Investigation  Coxheath Delivery by Abi Alemoru 4 x days Case document review and report writing"/>
    <x v="20"/>
    <n v="165085045"/>
    <d v="2021-01-11T00:00:00"/>
    <m/>
    <m/>
    <m/>
    <s v="CHEADLE"/>
    <m/>
    <m/>
    <m/>
    <m/>
    <x v="3"/>
    <x v="3"/>
    <x v="1"/>
  </r>
  <r>
    <s v="E35400"/>
    <s v="7310"/>
    <s v="00000"/>
    <s v="00000"/>
    <s v="000000"/>
    <s v="Strategic Partnerships"/>
    <s v="Legal / Prof Fees"/>
    <s v="Default"/>
    <s v="Default"/>
    <s v="Default"/>
    <n v="-500"/>
    <d v="2021-01-01T00:00:00"/>
    <x v="1"/>
    <s v="Cost Management"/>
    <s v="Journal Import 96243490:"/>
    <s v="Cost Management A 19985750 96243490 2"/>
    <s v="01-JAN-2021 Receiving GBP"/>
    <d v="2020-12-31T00:00:00"/>
    <s v="SSCREPMAN,"/>
    <n v="2459"/>
    <s v="Initial investigation into whether the Coronavirus could constitute a force majeure event (FME); Budget agreed: 500"/>
    <x v="13"/>
    <n v="165083284"/>
    <d v="2020-04-02T00:00:00"/>
    <m/>
    <m/>
    <m/>
    <s v="LONDON-4"/>
    <m/>
    <m/>
    <m/>
    <m/>
    <x v="10"/>
    <x v="5"/>
    <x v="1"/>
  </r>
  <r>
    <s v="E35400"/>
    <s v="7310"/>
    <s v="00000"/>
    <s v="00000"/>
    <s v="000000"/>
    <s v="Strategic Partnerships"/>
    <s v="Legal / Prof Fees"/>
    <s v="Default"/>
    <s v="Default"/>
    <s v="Default"/>
    <n v="500"/>
    <d v="2021-01-01T00:00:00"/>
    <x v="1"/>
    <s v="Cost Management"/>
    <s v="Journal Import 97369425:"/>
    <s v="Cost Management A 20230024 97369425"/>
    <s v="29-JAN-2021 Receiving GBP"/>
    <d v="2021-01-29T00:00:00"/>
    <s v="SSCREPMAN,"/>
    <n v="2634"/>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492.8"/>
    <d v="2021-01-01T00:00:00"/>
    <x v="1"/>
    <s v="Cost Management"/>
    <s v="Journal Import 96243490:"/>
    <s v="Cost Management A 19985750 96243490 2"/>
    <s v="01-JAN-2021 Receiving GBP"/>
    <d v="2020-12-31T00:00:00"/>
    <s v="SSCREPMAN,"/>
    <n v="2260"/>
    <s v="IC24 Subcontract"/>
    <x v="13"/>
    <n v="165082574"/>
    <d v="2020-04-02T00:00:00"/>
    <m/>
    <m/>
    <m/>
    <s v="LONDON-4"/>
    <m/>
    <m/>
    <m/>
    <m/>
    <x v="11"/>
    <x v="6"/>
    <x v="1"/>
  </r>
  <r>
    <s v="E35461"/>
    <s v="7310"/>
    <s v="00000"/>
    <s v="00000"/>
    <s v="000000"/>
    <s v="NHS 111 Set-up (Tender_Contract)"/>
    <s v="Legal / Prof Fees"/>
    <s v="Default"/>
    <s v="Default"/>
    <s v="Default"/>
    <n v="492.8"/>
    <d v="2021-01-01T00:00:00"/>
    <x v="1"/>
    <s v="Cost Management"/>
    <s v="Journal Import 97369425:"/>
    <s v="Cost Management A 20230024 97369425"/>
    <s v="29-JAN-2021 Receiving GBP"/>
    <d v="2021-01-29T00:00:00"/>
    <s v="SSCREPMAN,"/>
    <n v="2407"/>
    <s v="IC24 Subcontract"/>
    <x v="13"/>
    <n v="165082574"/>
    <d v="2020-04-02T00:00:00"/>
    <m/>
    <m/>
    <m/>
    <s v="LONDON-4"/>
    <m/>
    <m/>
    <m/>
    <m/>
    <x v="11"/>
    <x v="6"/>
    <x v="1"/>
  </r>
  <r>
    <s v="E35930"/>
    <s v="7310"/>
    <s v="00000"/>
    <s v="00000"/>
    <s v="000000"/>
    <s v="Estates &amp; Facilities"/>
    <s v="Legal / Prof Fees"/>
    <s v="Default"/>
    <s v="Default"/>
    <s v="Default"/>
    <n v="-2657"/>
    <d v="2021-01-01T00:00:00"/>
    <x v="1"/>
    <s v="Cost Management"/>
    <s v="Journal Import 96243490:"/>
    <s v="Cost Management A 19985750 96243490 2"/>
    <s v="01-JAN-2021 Receiving GBP"/>
    <d v="2020-12-31T00:00:00"/>
    <s v="SSCREPMAN,"/>
    <n v="2462"/>
    <s v="Reigate Fire Station - 148300 - update and budget review"/>
    <x v="13"/>
    <n v="165085833"/>
    <d v="2020-12-09T00:00:00"/>
    <m/>
    <m/>
    <m/>
    <s v="LONDON-4"/>
    <m/>
    <m/>
    <m/>
    <m/>
    <x v="0"/>
    <x v="0"/>
    <x v="1"/>
  </r>
  <r>
    <s v="E35930"/>
    <s v="7310"/>
    <s v="00000"/>
    <s v="00000"/>
    <s v="000000"/>
    <s v="Estates &amp; Facilities"/>
    <s v="Legal / Prof Fees"/>
    <s v="Default"/>
    <s v="Default"/>
    <s v="Default"/>
    <n v="-22.4"/>
    <d v="2021-01-01T00:00:00"/>
    <x v="1"/>
    <s v="Cost Management"/>
    <s v="Journal Import 96243490:"/>
    <s v="Cost Management A 19985750 96243490 2"/>
    <s v="01-JAN-2021 Receiving GBP"/>
    <d v="2020-12-31T00:00:00"/>
    <s v="SSCREPMAN,"/>
    <n v="2463"/>
    <s v="Battle Ambulance Station Licence to Occupy - Invoice 476887"/>
    <x v="13"/>
    <n v="165088383"/>
    <d v="2020-11-29T00:00:00"/>
    <m/>
    <m/>
    <m/>
    <s v="LONDON-4"/>
    <m/>
    <m/>
    <m/>
    <m/>
    <x v="0"/>
    <x v="0"/>
    <x v="1"/>
  </r>
  <r>
    <s v="E35930"/>
    <s v="7310"/>
    <s v="00000"/>
    <s v="00000"/>
    <s v="000000"/>
    <s v="Estates &amp; Facilities"/>
    <s v="Legal / Prof Fees"/>
    <s v="Default"/>
    <s v="Default"/>
    <s v="Default"/>
    <n v="-985"/>
    <d v="2021-01-01T00:00:00"/>
    <x v="1"/>
    <s v="Cost Management"/>
    <s v="Journal Import 96243490:"/>
    <s v="Cost Management A 19985750 96243490 2"/>
    <s v="01-JAN-2021 Receiving GBP"/>
    <d v="2020-12-31T00:00:00"/>
    <s v="SSCREPMAN,"/>
    <n v="2464"/>
    <s v="Lease of 22 Eldon Way, Paddock Wood"/>
    <x v="13"/>
    <n v="165084346"/>
    <d v="2020-12-09T00:00:00"/>
    <m/>
    <m/>
    <m/>
    <s v="LONDON-4"/>
    <m/>
    <m/>
    <m/>
    <m/>
    <x v="0"/>
    <x v="0"/>
    <x v="1"/>
  </r>
  <r>
    <s v="E35930"/>
    <s v="7310"/>
    <s v="00000"/>
    <s v="00000"/>
    <s v="000000"/>
    <s v="Estates &amp; Facilities"/>
    <s v="Legal / Prof Fees"/>
    <s v="Default"/>
    <s v="Default"/>
    <s v="Default"/>
    <n v="985"/>
    <d v="2021-01-01T00:00:00"/>
    <x v="1"/>
    <s v="Cost Management"/>
    <s v="Journal Import 97369425:"/>
    <s v="Cost Management A 20230024 97369425"/>
    <s v="29-JAN-2021 Receiving GBP"/>
    <d v="2021-01-29T00:00:00"/>
    <s v="SSCREPMAN,"/>
    <n v="2638"/>
    <s v="Lease of 22 Eldon Way, Paddock Wood"/>
    <x v="13"/>
    <n v="165084346"/>
    <d v="2020-12-09T00:00:00"/>
    <m/>
    <m/>
    <m/>
    <s v="LONDON-4"/>
    <m/>
    <m/>
    <m/>
    <m/>
    <x v="0"/>
    <x v="0"/>
    <x v="1"/>
  </r>
  <r>
    <s v="E35930"/>
    <s v="7310"/>
    <s v="00000"/>
    <s v="00000"/>
    <s v="000000"/>
    <s v="Estates &amp; Facilities"/>
    <s v="Legal / Prof Fees"/>
    <s v="Default"/>
    <s v="Default"/>
    <s v="Default"/>
    <n v="1276"/>
    <d v="2021-01-01T00:00:00"/>
    <x v="1"/>
    <s v="Cost Management"/>
    <s v="Journal Import 97369425:"/>
    <s v="Cost Management A 20230024 97369425"/>
    <s v="29-JAN-2021 Receiving GBP"/>
    <d v="2021-01-29T00:00:00"/>
    <s v="SSCREPMAN,"/>
    <n v="2639"/>
    <s v="Reigate Fire Station - 148300 - update and budget review"/>
    <x v="13"/>
    <n v="165085833"/>
    <d v="2020-12-09T00:00:00"/>
    <m/>
    <m/>
    <m/>
    <s v="LONDON-4"/>
    <m/>
    <m/>
    <m/>
    <m/>
    <x v="0"/>
    <x v="0"/>
    <x v="1"/>
  </r>
  <r>
    <s v="E35930"/>
    <s v="7310"/>
    <s v="00000"/>
    <s v="00000"/>
    <s v="000000"/>
    <s v="Estates &amp; Facilities"/>
    <s v="Legal / Prof Fees"/>
    <s v="Default"/>
    <s v="Default"/>
    <s v="Default"/>
    <n v="22.4"/>
    <d v="2021-01-01T00:00:00"/>
    <x v="1"/>
    <s v="Cost Management"/>
    <s v="Journal Import 97369425:"/>
    <s v="Cost Management A 20230024 97369425"/>
    <s v="29-JAN-2021 Receiving GBP"/>
    <d v="2021-01-29T00:00:00"/>
    <s v="SSCREPMAN,"/>
    <n v="2640"/>
    <s v="Battle Ambulance Station Licence to Occupy - Invoice 476887"/>
    <x v="13"/>
    <n v="165088383"/>
    <d v="2020-11-29T00:00:00"/>
    <m/>
    <m/>
    <m/>
    <s v="LONDON-4"/>
    <m/>
    <m/>
    <m/>
    <m/>
    <x v="0"/>
    <x v="0"/>
    <x v="1"/>
  </r>
  <r>
    <s v="E35930"/>
    <s v="7310"/>
    <s v="00000"/>
    <s v="F8235"/>
    <s v="000000"/>
    <s v="Estates &amp; Facilities"/>
    <s v="Legal / Prof Fees"/>
    <s v="Default"/>
    <s v="Bognor South ACRP"/>
    <s v="Default"/>
    <n v="-384.8"/>
    <d v="2021-01-01T00:00:00"/>
    <x v="1"/>
    <s v="Cost Management"/>
    <s v="Journal Import 96243490:"/>
    <s v="Cost Management A 19985750 96243490 2"/>
    <s v="01-JAN-2021 Receiving GBP"/>
    <d v="2020-12-31T00:00:00"/>
    <s v="SSCREPMAN,"/>
    <n v="2841"/>
    <s v="Bognor South ACRP - Lease Works for new ACRP at Bognor Fire Station"/>
    <x v="13"/>
    <n v="165064187"/>
    <d v="2018-09-27T00:00:00"/>
    <m/>
    <m/>
    <m/>
    <s v="LONDON-4"/>
    <m/>
    <m/>
    <m/>
    <m/>
    <x v="0"/>
    <x v="0"/>
    <x v="1"/>
  </r>
  <r>
    <s v="E35930"/>
    <s v="7310"/>
    <s v="00000"/>
    <s v="F8235"/>
    <s v="000000"/>
    <s v="Estates &amp; Facilities"/>
    <s v="Legal / Prof Fees"/>
    <s v="Default"/>
    <s v="Bognor South ACRP"/>
    <s v="Default"/>
    <n v="384.8"/>
    <d v="2021-01-01T00:00:00"/>
    <x v="1"/>
    <s v="Cost Management"/>
    <s v="Journal Import 97369425:"/>
    <s v="Cost Management A 20230024 97369425"/>
    <s v="29-JAN-2021 Receiving GBP"/>
    <d v="2021-01-29T00:00:00"/>
    <s v="SSCREPMAN,"/>
    <n v="3039"/>
    <s v="Bognor South ACRP - Lease Works for new ACRP at Bognor Fire Station"/>
    <x v="13"/>
    <n v="165064187"/>
    <d v="2018-09-27T00:00:00"/>
    <m/>
    <m/>
    <m/>
    <s v="LONDON-4"/>
    <m/>
    <m/>
    <m/>
    <m/>
    <x v="0"/>
    <x v="0"/>
    <x v="1"/>
  </r>
  <r>
    <s v="E35932"/>
    <s v="7310"/>
    <s v="00000"/>
    <s v="00000"/>
    <s v="000000"/>
    <s v="Response Posts"/>
    <s v="Legal / Prof Fees"/>
    <s v="Default"/>
    <s v="Default"/>
    <s v="Default"/>
    <n v="-0.6"/>
    <d v="2021-01-01T00:00:00"/>
    <x v="1"/>
    <s v="Cost Management"/>
    <s v="Journal Import 96243490:"/>
    <s v="Cost Management A 19985750 96243490 2"/>
    <s v="01-JAN-2021 Receiving GBP"/>
    <d v="2020-12-31T00:00:00"/>
    <s v="SSCREPMAN,"/>
    <n v="2175"/>
    <s v="Legal costs for the 12 month Extension of existing Reigate ACRP lease"/>
    <x v="13"/>
    <n v="165074866"/>
    <d v="2019-12-05T00:00:00"/>
    <m/>
    <m/>
    <m/>
    <s v="LONDON-4"/>
    <m/>
    <m/>
    <m/>
    <m/>
    <x v="6"/>
    <x v="4"/>
    <x v="1"/>
  </r>
  <r>
    <s v="E35932"/>
    <s v="7310"/>
    <s v="00000"/>
    <s v="00000"/>
    <s v="000000"/>
    <s v="Response Posts"/>
    <s v="Legal / Prof Fees"/>
    <s v="Default"/>
    <s v="Default"/>
    <s v="Default"/>
    <n v="0.6"/>
    <d v="2021-01-01T00:00:00"/>
    <x v="1"/>
    <s v="Cost Management"/>
    <s v="Journal Import 97369425:"/>
    <s v="Cost Management A 20230024 97369425"/>
    <s v="29-JAN-2021 Receiving GBP"/>
    <d v="2021-01-29T00:00:00"/>
    <s v="SSCREPMAN,"/>
    <n v="2329"/>
    <s v="Legal costs for the 12 month Extension of existing Reigate ACRP lease"/>
    <x v="13"/>
    <n v="165074866"/>
    <d v="2019-12-05T00:00:00"/>
    <m/>
    <m/>
    <m/>
    <s v="LONDON-4"/>
    <m/>
    <m/>
    <m/>
    <m/>
    <x v="6"/>
    <x v="4"/>
    <x v="1"/>
  </r>
  <r>
    <s v="E35930"/>
    <s v="7308"/>
    <s v="00000"/>
    <s v="00000"/>
    <s v="000000"/>
    <s v="Estates &amp; Facilities"/>
    <s v="Legal Fees"/>
    <s v="Default"/>
    <s v="Default"/>
    <s v="Default"/>
    <n v="-359.9"/>
    <d v="2021-02-01T00:00:00"/>
    <x v="1"/>
    <s v="Cost Management"/>
    <s v="Journal Import 97369425:"/>
    <s v="Cost Management A 20230024 97369425 2"/>
    <s v="01-FEB-2021 Receiving GBP"/>
    <d v="2021-01-29T00:00:00"/>
    <s v="SSCREPMAN,"/>
    <n v="2650"/>
    <s v="December Invoices - Capsticks General Legal Matters"/>
    <x v="13"/>
    <n v="165078325"/>
    <d v="2019-12-27T00:00:00"/>
    <m/>
    <m/>
    <m/>
    <s v="LONDON-4"/>
    <m/>
    <m/>
    <m/>
    <m/>
    <x v="0"/>
    <x v="0"/>
    <x v="1"/>
  </r>
  <r>
    <s v="E35930"/>
    <s v="7308"/>
    <s v="00000"/>
    <s v="00000"/>
    <s v="000000"/>
    <s v="Estates &amp; Facilities"/>
    <s v="Legal Fees"/>
    <s v="Default"/>
    <s v="Default"/>
    <s v="Default"/>
    <n v="-123.6"/>
    <d v="2021-02-01T00:00:00"/>
    <x v="1"/>
    <s v="Cost Management"/>
    <s v="Journal Import 97369425:"/>
    <s v="Cost Management A 20230024 97369425 2"/>
    <s v="01-FEB-2021 Receiving GBP"/>
    <d v="2021-01-29T00:00:00"/>
    <s v="SSCREPMAN,"/>
    <n v="2651"/>
    <s v="Secamb - General Estates Matters - Blanket Order - April 2020 - Mar 2021 to replace old PO"/>
    <x v="13"/>
    <n v="165088326"/>
    <d v="2020-12-15T00:00:00"/>
    <m/>
    <m/>
    <m/>
    <s v="LONDON-4"/>
    <m/>
    <m/>
    <m/>
    <m/>
    <x v="0"/>
    <x v="0"/>
    <x v="1"/>
  </r>
  <r>
    <s v="E35930"/>
    <s v="7308"/>
    <s v="00000"/>
    <s v="00000"/>
    <s v="000000"/>
    <s v="Estates &amp; Facilities"/>
    <s v="Legal Fees"/>
    <s v="Default"/>
    <s v="Default"/>
    <s v="Default"/>
    <n v="-333.4"/>
    <d v="2021-02-01T00:00:00"/>
    <x v="1"/>
    <s v="Cost Management"/>
    <s v="Journal Import 97369425:"/>
    <s v="Cost Management A 20230024 97369425 2"/>
    <s v="01-FEB-2021 Receiving GBP"/>
    <d v="2021-01-29T00:00:00"/>
    <s v="SSCREPMAN,"/>
    <n v="2652"/>
    <s v="Secamb - General Estates Matters - Unbilled Time - 6000"/>
    <x v="13"/>
    <n v="165078325"/>
    <d v="2019-12-09T00:00:00"/>
    <m/>
    <m/>
    <m/>
    <s v="LONDON-4"/>
    <m/>
    <m/>
    <m/>
    <m/>
    <x v="0"/>
    <x v="0"/>
    <x v="1"/>
  </r>
  <r>
    <s v="E35930"/>
    <s v="7308"/>
    <s v="00000"/>
    <s v="00000"/>
    <s v="000000"/>
    <s v="Estates &amp; Facilities"/>
    <s v="Legal Fees"/>
    <s v="Default"/>
    <s v="Default"/>
    <s v="Default"/>
    <n v="-341.74"/>
    <d v="2021-02-01T00:00:00"/>
    <x v="1"/>
    <s v="Cost Management"/>
    <s v="Journal Import 97369425:"/>
    <s v="Cost Management A 20230024 97369425 2"/>
    <s v="01-FEB-2021 Receiving GBP"/>
    <d v="2021-01-29T00:00:00"/>
    <s v="SSCREPMAN,"/>
    <n v="2653"/>
    <s v="Secamb - General Estates Matters - Blanket Order - April 2019 - March 2020 - Top up to cover outstanding invoices"/>
    <x v="13"/>
    <n v="165078325"/>
    <d v="2020-01-20T00:00:00"/>
    <m/>
    <m/>
    <m/>
    <s v="LONDON-4"/>
    <m/>
    <m/>
    <m/>
    <m/>
    <x v="0"/>
    <x v="0"/>
    <x v="1"/>
  </r>
  <r>
    <s v="E35930"/>
    <s v="7308"/>
    <s v="00000"/>
    <s v="00000"/>
    <s v="000000"/>
    <s v="Estates &amp; Facilities"/>
    <s v="Legal Fees"/>
    <s v="Default"/>
    <s v="Default"/>
    <s v="Default"/>
    <n v="-42"/>
    <d v="2021-02-01T00:00:00"/>
    <x v="1"/>
    <s v="Cost Management"/>
    <s v="Journal Import 97369425:"/>
    <s v="Cost Management A 20230024 97369425 2"/>
    <s v="01-FEB-2021 Receiving GBP"/>
    <d v="2021-01-29T00:00:00"/>
    <s v="SSCREPMAN,"/>
    <n v="2654"/>
    <s v="Secamb - General Estates Matters - Capsticks Invoice 403684 - 25/07/2018"/>
    <x v="13"/>
    <n v="165074838"/>
    <d v="2019-01-17T00:00:00"/>
    <m/>
    <m/>
    <m/>
    <s v="LONDON-4"/>
    <m/>
    <m/>
    <m/>
    <m/>
    <x v="0"/>
    <x v="0"/>
    <x v="1"/>
  </r>
  <r>
    <s v="E35930"/>
    <s v="7308"/>
    <s v="00000"/>
    <s v="00000"/>
    <s v="000000"/>
    <s v="Estates &amp; Facilities"/>
    <s v="Legal Fees"/>
    <s v="Default"/>
    <s v="Default"/>
    <s v="Default"/>
    <n v="-80"/>
    <d v="2021-02-01T00:00:00"/>
    <x v="1"/>
    <s v="Cost Management"/>
    <s v="Journal Import 97369425:"/>
    <s v="Cost Management A 20230024 97369425 2"/>
    <s v="01-FEB-2021 Receiving GBP"/>
    <d v="2021-01-29T00:00:00"/>
    <s v="SSCREPMAN,"/>
    <n v="2655"/>
    <s v="Secamb - General Estates Matters - Blanket Order - April 2019 - March 2020 - Top up to cover outstanding invoice 471083"/>
    <x v="13"/>
    <n v="165078325"/>
    <d v="2020-12-15T00:00:00"/>
    <m/>
    <m/>
    <m/>
    <s v="LONDON-4"/>
    <m/>
    <m/>
    <m/>
    <m/>
    <x v="0"/>
    <x v="0"/>
    <x v="1"/>
  </r>
  <r>
    <s v="E35930"/>
    <s v="7308"/>
    <s v="00000"/>
    <s v="00000"/>
    <s v="000000"/>
    <s v="Estates &amp; Facilities"/>
    <s v="Legal Fees"/>
    <s v="Default"/>
    <s v="Default"/>
    <s v="Default"/>
    <n v="-26"/>
    <d v="2021-02-01T00:00:00"/>
    <x v="1"/>
    <s v="Cost Management"/>
    <s v="Journal Import 97369425:"/>
    <s v="Cost Management A 20230024 97369425 2"/>
    <s v="01-FEB-2021 Receiving GBP"/>
    <d v="2021-01-29T00:00:00"/>
    <s v="SSCREPMAN,"/>
    <n v="2656"/>
    <s v="Secamb - General Estates Matters - Invoice 430675 (Invoice attached)"/>
    <x v="13"/>
    <n v="165078325"/>
    <d v="2019-06-25T00:00:00"/>
    <m/>
    <m/>
    <m/>
    <s v="LONDON-4"/>
    <m/>
    <m/>
    <m/>
    <m/>
    <x v="0"/>
    <x v="0"/>
    <x v="1"/>
  </r>
  <r>
    <s v="E35930"/>
    <s v="7308"/>
    <s v="00000"/>
    <s v="00000"/>
    <s v="000000"/>
    <s v="Estates &amp; Facilities"/>
    <s v="Legal Fees"/>
    <s v="Default"/>
    <s v="Default"/>
    <s v="Default"/>
    <n v="26"/>
    <d v="2021-02-01T00:00:00"/>
    <x v="1"/>
    <s v="Cost Management"/>
    <s v="Journal Import 98377971:"/>
    <s v="Cost Management A 20469158 98377971"/>
    <s v="26-FEB-2021 Receiving GBP"/>
    <d v="2021-02-26T00:00:00"/>
    <s v="SSCREPMAN,"/>
    <n v="2638"/>
    <s v="Secamb - General Estates Matters - Invoice 430675 (Invoice attached)"/>
    <x v="13"/>
    <n v="165078325"/>
    <d v="2019-06-25T00:00:00"/>
    <m/>
    <m/>
    <m/>
    <s v="LONDON-4"/>
    <m/>
    <m/>
    <m/>
    <m/>
    <x v="0"/>
    <x v="0"/>
    <x v="1"/>
  </r>
  <r>
    <s v="E35930"/>
    <s v="7308"/>
    <s v="00000"/>
    <s v="00000"/>
    <s v="000000"/>
    <s v="Estates &amp; Facilities"/>
    <s v="Legal Fees"/>
    <s v="Default"/>
    <s v="Default"/>
    <s v="Default"/>
    <n v="123.6"/>
    <d v="2021-02-01T00:00:00"/>
    <x v="1"/>
    <s v="Cost Management"/>
    <s v="Journal Import 98377971:"/>
    <s v="Cost Management A 20469158 98377971"/>
    <s v="26-FEB-2021 Receiving GBP"/>
    <d v="2021-02-26T00:00:00"/>
    <s v="SSCREPMAN,"/>
    <n v="2639"/>
    <s v="Secamb - General Estates Matters - Blanket Order - April 2020 - Mar 2021 to replace old PO"/>
    <x v="13"/>
    <n v="165088326"/>
    <d v="2020-12-15T00:00:00"/>
    <m/>
    <m/>
    <m/>
    <s v="LONDON-4"/>
    <m/>
    <m/>
    <m/>
    <m/>
    <x v="0"/>
    <x v="0"/>
    <x v="1"/>
  </r>
  <r>
    <s v="E35930"/>
    <s v="7308"/>
    <s v="00000"/>
    <s v="00000"/>
    <s v="000000"/>
    <s v="Estates &amp; Facilities"/>
    <s v="Legal Fees"/>
    <s v="Default"/>
    <s v="Default"/>
    <s v="Default"/>
    <n v="333.4"/>
    <d v="2021-02-01T00:00:00"/>
    <x v="1"/>
    <s v="Cost Management"/>
    <s v="Journal Import 98377971:"/>
    <s v="Cost Management A 20469158 98377971"/>
    <s v="26-FEB-2021 Receiving GBP"/>
    <d v="2021-02-26T00:00:00"/>
    <s v="SSCREPMAN,"/>
    <n v="2640"/>
    <s v="Secamb - General Estates Matters - Unbilled Time - 6000"/>
    <x v="13"/>
    <n v="165078325"/>
    <d v="2019-12-09T00:00:00"/>
    <m/>
    <m/>
    <m/>
    <s v="LONDON-4"/>
    <m/>
    <m/>
    <m/>
    <m/>
    <x v="0"/>
    <x v="0"/>
    <x v="1"/>
  </r>
  <r>
    <s v="E35930"/>
    <s v="7308"/>
    <s v="00000"/>
    <s v="00000"/>
    <s v="000000"/>
    <s v="Estates &amp; Facilities"/>
    <s v="Legal Fees"/>
    <s v="Default"/>
    <s v="Default"/>
    <s v="Default"/>
    <n v="359.9"/>
    <d v="2021-02-01T00:00:00"/>
    <x v="1"/>
    <s v="Cost Management"/>
    <s v="Journal Import 98377971:"/>
    <s v="Cost Management A 20469158 98377971"/>
    <s v="26-FEB-2021 Receiving GBP"/>
    <d v="2021-02-26T00:00:00"/>
    <s v="SSCREPMAN,"/>
    <n v="2641"/>
    <s v="December Invoices - Capsticks General Legal Matters"/>
    <x v="13"/>
    <n v="165078325"/>
    <d v="2019-12-27T00:00:00"/>
    <m/>
    <m/>
    <m/>
    <s v="LONDON-4"/>
    <m/>
    <m/>
    <m/>
    <m/>
    <x v="0"/>
    <x v="0"/>
    <x v="1"/>
  </r>
  <r>
    <s v="E35930"/>
    <s v="7308"/>
    <s v="00000"/>
    <s v="00000"/>
    <s v="000000"/>
    <s v="Estates &amp; Facilities"/>
    <s v="Legal Fees"/>
    <s v="Default"/>
    <s v="Default"/>
    <s v="Default"/>
    <n v="341.74"/>
    <d v="2021-02-01T00:00:00"/>
    <x v="1"/>
    <s v="Cost Management"/>
    <s v="Journal Import 98377971:"/>
    <s v="Cost Management A 20469158 98377971"/>
    <s v="26-FEB-2021 Receiving GBP"/>
    <d v="2021-02-26T00:00:00"/>
    <s v="SSCREPMAN,"/>
    <n v="2642"/>
    <s v="Secamb - General Estates Matters - Blanket Order - April 2019 - March 2020 - Top up to cover outstanding invoices"/>
    <x v="13"/>
    <n v="165078325"/>
    <d v="2020-01-20T00:00:00"/>
    <m/>
    <m/>
    <m/>
    <s v="LONDON-4"/>
    <m/>
    <m/>
    <m/>
    <m/>
    <x v="0"/>
    <x v="0"/>
    <x v="1"/>
  </r>
  <r>
    <s v="E35930"/>
    <s v="7308"/>
    <s v="00000"/>
    <s v="00000"/>
    <s v="000000"/>
    <s v="Estates &amp; Facilities"/>
    <s v="Legal Fees"/>
    <s v="Default"/>
    <s v="Default"/>
    <s v="Default"/>
    <n v="42"/>
    <d v="2021-02-01T00:00:00"/>
    <x v="1"/>
    <s v="Cost Management"/>
    <s v="Journal Import 98377971:"/>
    <s v="Cost Management A 20469158 98377971"/>
    <s v="26-FEB-2021 Receiving GBP"/>
    <d v="2021-02-26T00:00:00"/>
    <s v="SSCREPMAN,"/>
    <n v="2643"/>
    <s v="Secamb - General Estates Matters - Capsticks Invoice 403684 - 25/07/2018"/>
    <x v="13"/>
    <n v="165074838"/>
    <d v="2019-01-17T00:00:00"/>
    <m/>
    <m/>
    <m/>
    <s v="LONDON-4"/>
    <m/>
    <m/>
    <m/>
    <m/>
    <x v="0"/>
    <x v="0"/>
    <x v="1"/>
  </r>
  <r>
    <s v="E35930"/>
    <s v="7308"/>
    <s v="00000"/>
    <s v="00000"/>
    <s v="000000"/>
    <s v="Estates &amp; Facilities"/>
    <s v="Legal Fees"/>
    <s v="Default"/>
    <s v="Default"/>
    <s v="Default"/>
    <n v="80"/>
    <d v="2021-02-01T00:00:00"/>
    <x v="1"/>
    <s v="Cost Management"/>
    <s v="Journal Import 98377971:"/>
    <s v="Cost Management A 20469158 98377971"/>
    <s v="26-FEB-2021 Receiving GBP"/>
    <d v="2021-02-26T00:00:00"/>
    <s v="SSCREPMAN,"/>
    <n v="2644"/>
    <s v="Secamb - General Estates Matters - Blanket Order - April 2019 - March 2020 - Top up to cover outstanding invoice 471083"/>
    <x v="13"/>
    <n v="165078325"/>
    <d v="2020-12-15T00:00:00"/>
    <m/>
    <m/>
    <m/>
    <s v="LONDON-4"/>
    <m/>
    <m/>
    <m/>
    <m/>
    <x v="0"/>
    <x v="0"/>
    <x v="1"/>
  </r>
  <r>
    <s v="E35211"/>
    <s v="7310"/>
    <s v="00000"/>
    <s v="00000"/>
    <s v="000000"/>
    <s v="Employee Resourcing"/>
    <s v="Legal / Prof Fees"/>
    <s v="Default"/>
    <s v="Default"/>
    <s v="Default"/>
    <n v="-805"/>
    <d v="2021-02-01T00:00:00"/>
    <x v="1"/>
    <s v="Cost Management"/>
    <s v="Journal Import 97369425:"/>
    <s v="Cost Management A 20230024 97369425 2"/>
    <s v="01-FEB-2021 Receiving GBP"/>
    <d v="2021-01-29T00:00:00"/>
    <s v="SSCREPMAN,"/>
    <n v="3110"/>
    <s v="Invoice 4921 - Investigation  ref Coxheath Delivery by Abi Alemoru 2 x days Interviews 1.5 days Case document review &amp; report writing"/>
    <x v="20"/>
    <n v="165085046"/>
    <d v="2021-01-11T00:00:00"/>
    <m/>
    <m/>
    <m/>
    <s v="CHEADLE"/>
    <m/>
    <m/>
    <m/>
    <m/>
    <x v="3"/>
    <x v="3"/>
    <x v="1"/>
  </r>
  <r>
    <s v="E35211"/>
    <s v="7310"/>
    <s v="00000"/>
    <s v="00000"/>
    <s v="000000"/>
    <s v="Employee Resourcing"/>
    <s v="Legal / Prof Fees"/>
    <s v="Default"/>
    <s v="Default"/>
    <s v="Default"/>
    <n v="-920"/>
    <d v="2021-02-01T00:00:00"/>
    <x v="1"/>
    <s v="Cost Management"/>
    <s v="Journal Import 97369425:"/>
    <s v="Cost Management A 20230024 97369425 2"/>
    <s v="01-FEB-2021 Receiving GBP"/>
    <d v="2021-01-29T00:00:00"/>
    <s v="SSCREPMAN,"/>
    <n v="3111"/>
    <s v="Invoice 004920 - Investigation  Coxheath Delivery by Abi Alemoru 4 x days Case document review and report writing"/>
    <x v="20"/>
    <n v="165085045"/>
    <d v="2021-01-11T00:00:00"/>
    <m/>
    <m/>
    <m/>
    <s v="CHEADLE"/>
    <m/>
    <m/>
    <m/>
    <m/>
    <x v="3"/>
    <x v="3"/>
    <x v="1"/>
  </r>
  <r>
    <s v="E35211"/>
    <s v="7310"/>
    <s v="00000"/>
    <s v="00000"/>
    <s v="000000"/>
    <s v="Employee Resourcing"/>
    <s v="Legal / Prof Fees"/>
    <s v="Default"/>
    <s v="Default"/>
    <s v="Default"/>
    <n v="805"/>
    <d v="2021-02-01T00:00:00"/>
    <x v="1"/>
    <s v="Cost Management"/>
    <s v="Journal Import 98377971:"/>
    <s v="Cost Management A 20469158 98377971"/>
    <s v="26-FEB-2021 Receiving GBP"/>
    <d v="2021-02-26T00:00:00"/>
    <s v="SSCREPMAN,"/>
    <n v="3135"/>
    <s v="Invoice 4921 - Investigation  ref Coxheath Delivery by Abi Alemoru 2 x days Interviews 1.5 days Case document review &amp; report writing"/>
    <x v="20"/>
    <n v="165085046"/>
    <d v="2021-01-11T00:00:00"/>
    <m/>
    <m/>
    <m/>
    <s v="CHEADLE"/>
    <m/>
    <m/>
    <m/>
    <m/>
    <x v="3"/>
    <x v="3"/>
    <x v="1"/>
  </r>
  <r>
    <s v="E35211"/>
    <s v="7310"/>
    <s v="00000"/>
    <s v="00000"/>
    <s v="000000"/>
    <s v="Employee Resourcing"/>
    <s v="Legal / Prof Fees"/>
    <s v="Default"/>
    <s v="Default"/>
    <s v="Default"/>
    <n v="3148"/>
    <d v="2021-02-01T00:00:00"/>
    <x v="1"/>
    <s v="Cost Management"/>
    <s v="Journal Import 98377971:"/>
    <s v="Cost Management A 20469158 98377971"/>
    <s v="26-FEB-2021 Receiving GBP"/>
    <d v="2021-02-26T00:00:00"/>
    <s v="SSCREPMAN,"/>
    <n v="3136"/>
    <s v="SEC002 -27012021: Job Evaluator from 23/03/2021 to 22/03/2022"/>
    <x v="23"/>
    <n v="165089945"/>
    <d v="2021-02-08T00:00:00"/>
    <m/>
    <m/>
    <m/>
    <s v="RICHMOND-UPON"/>
    <m/>
    <m/>
    <m/>
    <m/>
    <x v="3"/>
    <x v="3"/>
    <x v="1"/>
  </r>
  <r>
    <s v="E35211"/>
    <s v="7310"/>
    <s v="00000"/>
    <s v="00000"/>
    <s v="000000"/>
    <s v="Employee Resourcing"/>
    <s v="Legal / Prof Fees"/>
    <s v="Default"/>
    <s v="Default"/>
    <s v="Default"/>
    <n v="920"/>
    <d v="2021-02-01T00:00:00"/>
    <x v="1"/>
    <s v="Cost Management"/>
    <s v="Journal Import 98377971:"/>
    <s v="Cost Management A 20469158 98377971"/>
    <s v="26-FEB-2021 Receiving GBP"/>
    <d v="2021-02-26T00:00:00"/>
    <s v="SSCREPMAN,"/>
    <n v="3137"/>
    <s v="Invoice 004920 - Investigation  Coxheath Delivery by Abi Alemoru 4 x days Case document review and report writing"/>
    <x v="20"/>
    <n v="165085045"/>
    <d v="2021-01-11T00:00:00"/>
    <m/>
    <m/>
    <m/>
    <s v="CHEADLE"/>
    <m/>
    <m/>
    <m/>
    <m/>
    <x v="3"/>
    <x v="3"/>
    <x v="1"/>
  </r>
  <r>
    <s v="E35400"/>
    <s v="7310"/>
    <s v="00000"/>
    <s v="00000"/>
    <s v="000000"/>
    <s v="Strategic Partnerships"/>
    <s v="Legal / Prof Fees"/>
    <s v="Default"/>
    <s v="Default"/>
    <s v="Default"/>
    <n v="-500"/>
    <d v="2021-02-01T00:00:00"/>
    <x v="1"/>
    <s v="Cost Management"/>
    <s v="Journal Import 97369425:"/>
    <s v="Cost Management A 20230024 97369425 2"/>
    <s v="01-FEB-2021 Receiving GBP"/>
    <d v="2021-01-29T00:00:00"/>
    <s v="SSCREPMAN,"/>
    <n v="2634"/>
    <s v="Initial investigation into whether the Coronavirus could constitute a force majeure event (FME); Budget agreed: 500"/>
    <x v="13"/>
    <n v="165083284"/>
    <d v="2020-04-02T00:00:00"/>
    <m/>
    <m/>
    <m/>
    <s v="LONDON-4"/>
    <m/>
    <m/>
    <m/>
    <m/>
    <x v="10"/>
    <x v="5"/>
    <x v="1"/>
  </r>
  <r>
    <s v="E35400"/>
    <s v="7310"/>
    <s v="00000"/>
    <s v="00000"/>
    <s v="000000"/>
    <s v="Strategic Partnerships"/>
    <s v="Legal / Prof Fees"/>
    <s v="Default"/>
    <s v="Default"/>
    <s v="Default"/>
    <n v="500"/>
    <d v="2021-02-01T00:00:00"/>
    <x v="1"/>
    <s v="Cost Management"/>
    <s v="Journal Import 98377971:"/>
    <s v="Cost Management A 20469158 98377971"/>
    <s v="26-FEB-2021 Receiving GBP"/>
    <d v="2021-02-26T00:00:00"/>
    <s v="SSCREPMAN,"/>
    <n v="2624"/>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492.8"/>
    <d v="2021-02-01T00:00:00"/>
    <x v="1"/>
    <s v="Cost Management"/>
    <s v="Journal Import 97369425:"/>
    <s v="Cost Management A 20230024 97369425 2"/>
    <s v="01-FEB-2021 Receiving GBP"/>
    <d v="2021-01-29T00:00:00"/>
    <s v="SSCREPMAN,"/>
    <n v="2407"/>
    <s v="IC24 Subcontract"/>
    <x v="13"/>
    <n v="165082574"/>
    <d v="2020-04-02T00:00:00"/>
    <m/>
    <m/>
    <m/>
    <s v="LONDON-4"/>
    <m/>
    <m/>
    <m/>
    <m/>
    <x v="11"/>
    <x v="6"/>
    <x v="1"/>
  </r>
  <r>
    <s v="E35461"/>
    <s v="7310"/>
    <s v="00000"/>
    <s v="00000"/>
    <s v="000000"/>
    <s v="NHS 111 Set-up (Tender_Contract)"/>
    <s v="Legal / Prof Fees"/>
    <s v="Default"/>
    <s v="Default"/>
    <s v="Default"/>
    <n v="492.8"/>
    <d v="2021-02-01T00:00:00"/>
    <x v="1"/>
    <s v="Cost Management"/>
    <s v="Journal Import 98377971:"/>
    <s v="Cost Management A 20469158 98377971"/>
    <s v="26-FEB-2021 Receiving GBP"/>
    <d v="2021-02-26T00:00:00"/>
    <s v="SSCREPMAN,"/>
    <n v="2419"/>
    <s v="IC24 Subcontract"/>
    <x v="13"/>
    <n v="165082574"/>
    <d v="2020-04-02T00:00:00"/>
    <m/>
    <m/>
    <m/>
    <s v="LONDON-4"/>
    <m/>
    <m/>
    <m/>
    <m/>
    <x v="11"/>
    <x v="6"/>
    <x v="1"/>
  </r>
  <r>
    <s v="E35930"/>
    <s v="7310"/>
    <s v="00000"/>
    <s v="00000"/>
    <s v="000000"/>
    <s v="Estates &amp; Facilities"/>
    <s v="Legal / Prof Fees"/>
    <s v="Default"/>
    <s v="Default"/>
    <s v="Default"/>
    <n v="-985"/>
    <d v="2021-02-01T00:00:00"/>
    <x v="1"/>
    <s v="Cost Management"/>
    <s v="Journal Import 97369425:"/>
    <s v="Cost Management A 20230024 97369425 2"/>
    <s v="01-FEB-2021 Receiving GBP"/>
    <d v="2021-01-29T00:00:00"/>
    <s v="SSCREPMAN,"/>
    <n v="2638"/>
    <s v="Lease of 22 Eldon Way, Paddock Wood"/>
    <x v="13"/>
    <n v="165084346"/>
    <d v="2020-12-09T00:00:00"/>
    <m/>
    <m/>
    <m/>
    <s v="LONDON-4"/>
    <m/>
    <m/>
    <m/>
    <m/>
    <x v="0"/>
    <x v="0"/>
    <x v="1"/>
  </r>
  <r>
    <s v="E35930"/>
    <s v="7310"/>
    <s v="00000"/>
    <s v="00000"/>
    <s v="000000"/>
    <s v="Estates &amp; Facilities"/>
    <s v="Legal / Prof Fees"/>
    <s v="Default"/>
    <s v="Default"/>
    <s v="Default"/>
    <n v="-1276"/>
    <d v="2021-02-01T00:00:00"/>
    <x v="1"/>
    <s v="Cost Management"/>
    <s v="Journal Import 97369425:"/>
    <s v="Cost Management A 20230024 97369425 2"/>
    <s v="01-FEB-2021 Receiving GBP"/>
    <d v="2021-01-29T00:00:00"/>
    <s v="SSCREPMAN,"/>
    <n v="2639"/>
    <s v="Reigate Fire Station - 148300 - update and budget review"/>
    <x v="13"/>
    <n v="165085833"/>
    <d v="2020-12-09T00:00:00"/>
    <m/>
    <m/>
    <m/>
    <s v="LONDON-4"/>
    <m/>
    <m/>
    <m/>
    <m/>
    <x v="0"/>
    <x v="0"/>
    <x v="1"/>
  </r>
  <r>
    <s v="E35930"/>
    <s v="7310"/>
    <s v="00000"/>
    <s v="00000"/>
    <s v="000000"/>
    <s v="Estates &amp; Facilities"/>
    <s v="Legal / Prof Fees"/>
    <s v="Default"/>
    <s v="Default"/>
    <s v="Default"/>
    <n v="-22.4"/>
    <d v="2021-02-01T00:00:00"/>
    <x v="1"/>
    <s v="Cost Management"/>
    <s v="Journal Import 97369425:"/>
    <s v="Cost Management A 20230024 97369425 2"/>
    <s v="01-FEB-2021 Receiving GBP"/>
    <d v="2021-01-29T00:00:00"/>
    <s v="SSCREPMAN,"/>
    <n v="2640"/>
    <s v="Battle Ambulance Station Licence to Occupy - Invoice 476887"/>
    <x v="13"/>
    <n v="165088383"/>
    <d v="2020-11-29T00:00:00"/>
    <m/>
    <m/>
    <m/>
    <s v="LONDON-4"/>
    <m/>
    <m/>
    <m/>
    <m/>
    <x v="0"/>
    <x v="0"/>
    <x v="1"/>
  </r>
  <r>
    <s v="E35930"/>
    <s v="7310"/>
    <s v="00000"/>
    <s v="00000"/>
    <s v="000000"/>
    <s v="Estates &amp; Facilities"/>
    <s v="Legal / Prof Fees"/>
    <s v="Default"/>
    <s v="Default"/>
    <s v="Default"/>
    <n v="985"/>
    <d v="2021-02-01T00:00:00"/>
    <x v="1"/>
    <s v="Cost Management"/>
    <s v="Journal Import 98377971:"/>
    <s v="Cost Management A 20469158 98377971"/>
    <s v="26-FEB-2021 Receiving GBP"/>
    <d v="2021-02-26T00:00:00"/>
    <s v="SSCREPMAN,"/>
    <n v="2628"/>
    <s v="Lease of 22 Eldon Way, Paddock Wood"/>
    <x v="13"/>
    <n v="165084346"/>
    <d v="2020-12-09T00:00:00"/>
    <m/>
    <m/>
    <m/>
    <s v="LONDON-4"/>
    <m/>
    <m/>
    <m/>
    <m/>
    <x v="0"/>
    <x v="0"/>
    <x v="1"/>
  </r>
  <r>
    <s v="E35930"/>
    <s v="7310"/>
    <s v="00000"/>
    <s v="00000"/>
    <s v="000000"/>
    <s v="Estates &amp; Facilities"/>
    <s v="Legal / Prof Fees"/>
    <s v="Default"/>
    <s v="Default"/>
    <s v="Default"/>
    <n v="22.4"/>
    <d v="2021-02-01T00:00:00"/>
    <x v="1"/>
    <s v="Cost Management"/>
    <s v="Journal Import 98377971:"/>
    <s v="Cost Management A 20469158 98377971"/>
    <s v="26-FEB-2021 Receiving GBP"/>
    <d v="2021-02-26T00:00:00"/>
    <s v="SSCREPMAN,"/>
    <n v="2629"/>
    <s v="Battle Ambulance Station Licence to Occupy - Invoice 476887"/>
    <x v="13"/>
    <n v="165088383"/>
    <d v="2020-11-29T00:00:00"/>
    <m/>
    <m/>
    <m/>
    <s v="LONDON-4"/>
    <m/>
    <m/>
    <m/>
    <m/>
    <x v="0"/>
    <x v="0"/>
    <x v="1"/>
  </r>
  <r>
    <s v="E35930"/>
    <s v="7310"/>
    <s v="00000"/>
    <s v="00000"/>
    <s v="000000"/>
    <s v="Estates &amp; Facilities"/>
    <s v="Legal / Prof Fees"/>
    <s v="Default"/>
    <s v="Default"/>
    <s v="Default"/>
    <n v="1213"/>
    <d v="2021-02-01T00:00:00"/>
    <x v="1"/>
    <s v="Cost Management"/>
    <s v="Journal Import 98377971:"/>
    <s v="Cost Management A 20469158 98377971"/>
    <s v="26-FEB-2021 Receiving GBP"/>
    <d v="2021-02-26T00:00:00"/>
    <s v="SSCREPMAN,"/>
    <n v="2630"/>
    <s v="Reigate Fire Station - 148300 - update and budget review"/>
    <x v="13"/>
    <n v="165085833"/>
    <d v="2020-12-09T00:00:00"/>
    <m/>
    <m/>
    <m/>
    <s v="LONDON-4"/>
    <m/>
    <m/>
    <m/>
    <m/>
    <x v="0"/>
    <x v="0"/>
    <x v="1"/>
  </r>
  <r>
    <s v="E35930"/>
    <s v="7310"/>
    <s v="00000"/>
    <s v="F8235"/>
    <s v="000000"/>
    <s v="Estates &amp; Facilities"/>
    <s v="Legal / Prof Fees"/>
    <s v="Default"/>
    <s v="Bognor South ACRP"/>
    <s v="Default"/>
    <n v="-384.8"/>
    <d v="2021-02-01T00:00:00"/>
    <x v="1"/>
    <s v="Cost Management"/>
    <s v="Journal Import 97369425:"/>
    <s v="Cost Management A 20230024 97369425 2"/>
    <s v="01-FEB-2021 Receiving GBP"/>
    <d v="2021-01-29T00:00:00"/>
    <s v="SSCREPMAN,"/>
    <n v="3039"/>
    <s v="Bognor South ACRP - Lease Works for new ACRP at Bognor Fire Station"/>
    <x v="13"/>
    <n v="165064187"/>
    <d v="2018-09-27T00:00:00"/>
    <m/>
    <m/>
    <m/>
    <s v="LONDON-4"/>
    <m/>
    <m/>
    <m/>
    <m/>
    <x v="0"/>
    <x v="0"/>
    <x v="1"/>
  </r>
  <r>
    <s v="E35930"/>
    <s v="7310"/>
    <s v="00000"/>
    <s v="F8235"/>
    <s v="000000"/>
    <s v="Estates &amp; Facilities"/>
    <s v="Legal / Prof Fees"/>
    <s v="Default"/>
    <s v="Bognor South ACRP"/>
    <s v="Default"/>
    <n v="384.8"/>
    <d v="2021-02-01T00:00:00"/>
    <x v="1"/>
    <s v="Cost Management"/>
    <s v="Journal Import 98377971:"/>
    <s v="Cost Management A 20469158 98377971"/>
    <s v="26-FEB-2021 Receiving GBP"/>
    <d v="2021-02-26T00:00:00"/>
    <s v="SSCREPMAN,"/>
    <n v="3060"/>
    <s v="Bognor South ACRP - Lease Works for new ACRP at Bognor Fire Station"/>
    <x v="13"/>
    <n v="165064187"/>
    <d v="2018-09-27T00:00:00"/>
    <m/>
    <m/>
    <m/>
    <s v="LONDON-4"/>
    <m/>
    <m/>
    <m/>
    <m/>
    <x v="0"/>
    <x v="0"/>
    <x v="1"/>
  </r>
  <r>
    <s v="E35932"/>
    <s v="7310"/>
    <s v="00000"/>
    <s v="00000"/>
    <s v="000000"/>
    <s v="Response Posts"/>
    <s v="Legal / Prof Fees"/>
    <s v="Default"/>
    <s v="Default"/>
    <s v="Default"/>
    <n v="-0.6"/>
    <d v="2021-02-01T00:00:00"/>
    <x v="1"/>
    <s v="Cost Management"/>
    <s v="Journal Import 97369425:"/>
    <s v="Cost Management A 20230024 97369425 2"/>
    <s v="01-FEB-2021 Receiving GBP"/>
    <d v="2021-01-29T00:00:00"/>
    <s v="SSCREPMAN,"/>
    <n v="2329"/>
    <s v="Legal costs for the 12 month Extension of existing Reigate ACRP lease"/>
    <x v="13"/>
    <n v="165074866"/>
    <d v="2019-12-05T00:00:00"/>
    <m/>
    <m/>
    <m/>
    <s v="LONDON-4"/>
    <m/>
    <m/>
    <m/>
    <m/>
    <x v="6"/>
    <x v="4"/>
    <x v="1"/>
  </r>
  <r>
    <s v="E35932"/>
    <s v="7310"/>
    <s v="00000"/>
    <s v="00000"/>
    <s v="000000"/>
    <s v="Response Posts"/>
    <s v="Legal / Prof Fees"/>
    <s v="Default"/>
    <s v="Default"/>
    <s v="Default"/>
    <n v="0.6"/>
    <d v="2021-02-01T00:00:00"/>
    <x v="1"/>
    <s v="Cost Management"/>
    <s v="Journal Import 98377971:"/>
    <s v="Cost Management A 20469158 98377971"/>
    <s v="26-FEB-2021 Receiving GBP"/>
    <d v="2021-02-26T00:00:00"/>
    <s v="SSCREPMAN,"/>
    <n v="2338"/>
    <s v="Legal costs for the 12 month Extension of existing Reigate ACRP lease"/>
    <x v="13"/>
    <n v="165074866"/>
    <d v="2019-12-05T00:00:00"/>
    <m/>
    <m/>
    <m/>
    <s v="LONDON-4"/>
    <m/>
    <m/>
    <m/>
    <m/>
    <x v="6"/>
    <x v="4"/>
    <x v="1"/>
  </r>
  <r>
    <s v="E35930"/>
    <s v="7308"/>
    <s v="00000"/>
    <s v="00000"/>
    <s v="000000"/>
    <s v="Estates &amp; Facilities"/>
    <s v="Legal Fees"/>
    <s v="Default"/>
    <s v="Default"/>
    <s v="Default"/>
    <n v="-26"/>
    <d v="2021-03-01T00:00:00"/>
    <x v="1"/>
    <s v="Cost Management"/>
    <s v="Journal Import 98377971:"/>
    <s v="Cost Management A 20469158 98377971 2"/>
    <s v="01-MAR-2021 Receiving GBP"/>
    <d v="2021-02-26T00:00:00"/>
    <s v="SSCREPMAN,"/>
    <n v="2638"/>
    <s v="Secamb - General Estates Matters - Invoice 430675 (Invoice attached)"/>
    <x v="13"/>
    <n v="165078325"/>
    <d v="2019-06-25T00:00:00"/>
    <m/>
    <m/>
    <m/>
    <s v="LONDON-4"/>
    <m/>
    <m/>
    <m/>
    <m/>
    <x v="0"/>
    <x v="0"/>
    <x v="1"/>
  </r>
  <r>
    <s v="E35930"/>
    <s v="7308"/>
    <s v="00000"/>
    <s v="00000"/>
    <s v="000000"/>
    <s v="Estates &amp; Facilities"/>
    <s v="Legal Fees"/>
    <s v="Default"/>
    <s v="Default"/>
    <s v="Default"/>
    <n v="-123.6"/>
    <d v="2021-03-01T00:00:00"/>
    <x v="1"/>
    <s v="Cost Management"/>
    <s v="Journal Import 98377971:"/>
    <s v="Cost Management A 20469158 98377971 2"/>
    <s v="01-MAR-2021 Receiving GBP"/>
    <d v="2021-02-26T00:00:00"/>
    <s v="SSCREPMAN,"/>
    <n v="2639"/>
    <s v="Secamb - General Estates Matters - Blanket Order - April 2020 - Mar 2021 to replace old PO"/>
    <x v="13"/>
    <n v="165088326"/>
    <d v="2020-12-15T00:00:00"/>
    <m/>
    <m/>
    <m/>
    <s v="LONDON-4"/>
    <m/>
    <m/>
    <m/>
    <m/>
    <x v="0"/>
    <x v="0"/>
    <x v="1"/>
  </r>
  <r>
    <s v="E35930"/>
    <s v="7308"/>
    <s v="00000"/>
    <s v="00000"/>
    <s v="000000"/>
    <s v="Estates &amp; Facilities"/>
    <s v="Legal Fees"/>
    <s v="Default"/>
    <s v="Default"/>
    <s v="Default"/>
    <n v="-333.4"/>
    <d v="2021-03-01T00:00:00"/>
    <x v="1"/>
    <s v="Cost Management"/>
    <s v="Journal Import 98377971:"/>
    <s v="Cost Management A 20469158 98377971 2"/>
    <s v="01-MAR-2021 Receiving GBP"/>
    <d v="2021-02-26T00:00:00"/>
    <s v="SSCREPMAN,"/>
    <n v="2640"/>
    <s v="Secamb - General Estates Matters - Unbilled Time - 6000"/>
    <x v="13"/>
    <n v="165078325"/>
    <d v="2019-12-09T00:00:00"/>
    <m/>
    <m/>
    <m/>
    <s v="LONDON-4"/>
    <m/>
    <m/>
    <m/>
    <m/>
    <x v="0"/>
    <x v="0"/>
    <x v="1"/>
  </r>
  <r>
    <s v="E35930"/>
    <s v="7308"/>
    <s v="00000"/>
    <s v="00000"/>
    <s v="000000"/>
    <s v="Estates &amp; Facilities"/>
    <s v="Legal Fees"/>
    <s v="Default"/>
    <s v="Default"/>
    <s v="Default"/>
    <n v="-359.9"/>
    <d v="2021-03-01T00:00:00"/>
    <x v="1"/>
    <s v="Cost Management"/>
    <s v="Journal Import 98377971:"/>
    <s v="Cost Management A 20469158 98377971 2"/>
    <s v="01-MAR-2021 Receiving GBP"/>
    <d v="2021-02-26T00:00:00"/>
    <s v="SSCREPMAN,"/>
    <n v="2641"/>
    <s v="December Invoices - Capsticks General Legal Matters"/>
    <x v="13"/>
    <n v="165078325"/>
    <d v="2019-12-27T00:00:00"/>
    <m/>
    <m/>
    <m/>
    <s v="LONDON-4"/>
    <m/>
    <m/>
    <m/>
    <m/>
    <x v="0"/>
    <x v="0"/>
    <x v="1"/>
  </r>
  <r>
    <s v="E35930"/>
    <s v="7308"/>
    <s v="00000"/>
    <s v="00000"/>
    <s v="000000"/>
    <s v="Estates &amp; Facilities"/>
    <s v="Legal Fees"/>
    <s v="Default"/>
    <s v="Default"/>
    <s v="Default"/>
    <n v="-341.74"/>
    <d v="2021-03-01T00:00:00"/>
    <x v="1"/>
    <s v="Cost Management"/>
    <s v="Journal Import 98377971:"/>
    <s v="Cost Management A 20469158 98377971 2"/>
    <s v="01-MAR-2021 Receiving GBP"/>
    <d v="2021-02-26T00:00:00"/>
    <s v="SSCREPMAN,"/>
    <n v="2642"/>
    <s v="Secamb - General Estates Matters - Blanket Order - April 2019 - March 2020 - Top up to cover outstanding invoices"/>
    <x v="13"/>
    <n v="165078325"/>
    <d v="2020-01-20T00:00:00"/>
    <m/>
    <m/>
    <m/>
    <s v="LONDON-4"/>
    <m/>
    <m/>
    <m/>
    <m/>
    <x v="0"/>
    <x v="0"/>
    <x v="1"/>
  </r>
  <r>
    <s v="E35930"/>
    <s v="7308"/>
    <s v="00000"/>
    <s v="00000"/>
    <s v="000000"/>
    <s v="Estates &amp; Facilities"/>
    <s v="Legal Fees"/>
    <s v="Default"/>
    <s v="Default"/>
    <s v="Default"/>
    <n v="-42"/>
    <d v="2021-03-01T00:00:00"/>
    <x v="1"/>
    <s v="Cost Management"/>
    <s v="Journal Import 98377971:"/>
    <s v="Cost Management A 20469158 98377971 2"/>
    <s v="01-MAR-2021 Receiving GBP"/>
    <d v="2021-02-26T00:00:00"/>
    <s v="SSCREPMAN,"/>
    <n v="2643"/>
    <s v="Secamb - General Estates Matters - Capsticks Invoice 403684 - 25/07/2018"/>
    <x v="13"/>
    <n v="165074838"/>
    <d v="2019-01-17T00:00:00"/>
    <m/>
    <m/>
    <m/>
    <s v="LONDON-4"/>
    <m/>
    <m/>
    <m/>
    <m/>
    <x v="0"/>
    <x v="0"/>
    <x v="1"/>
  </r>
  <r>
    <s v="E35930"/>
    <s v="7308"/>
    <s v="00000"/>
    <s v="00000"/>
    <s v="000000"/>
    <s v="Estates &amp; Facilities"/>
    <s v="Legal Fees"/>
    <s v="Default"/>
    <s v="Default"/>
    <s v="Default"/>
    <n v="-80"/>
    <d v="2021-03-01T00:00:00"/>
    <x v="1"/>
    <s v="Cost Management"/>
    <s v="Journal Import 98377971:"/>
    <s v="Cost Management A 20469158 98377971 2"/>
    <s v="01-MAR-2021 Receiving GBP"/>
    <d v="2021-02-26T00:00:00"/>
    <s v="SSCREPMAN,"/>
    <n v="2644"/>
    <s v="Secamb - General Estates Matters - Blanket Order - April 2019 - March 2020 - Top up to cover outstanding invoice 471083"/>
    <x v="13"/>
    <n v="165078325"/>
    <d v="2020-12-15T00:00:00"/>
    <m/>
    <m/>
    <m/>
    <s v="LONDON-4"/>
    <m/>
    <m/>
    <m/>
    <m/>
    <x v="0"/>
    <x v="0"/>
    <x v="1"/>
  </r>
  <r>
    <s v="E35211"/>
    <s v="7310"/>
    <s v="00000"/>
    <s v="00000"/>
    <s v="000000"/>
    <s v="Employee Resourcing"/>
    <s v="Legal / Prof Fees"/>
    <s v="Default"/>
    <s v="Default"/>
    <s v="Default"/>
    <n v="-805"/>
    <d v="2021-03-01T00:00:00"/>
    <x v="1"/>
    <s v="Cost Management"/>
    <s v="Journal Import 98377971:"/>
    <s v="Cost Management A 20469158 98377971 2"/>
    <s v="01-MAR-2021 Receiving GBP"/>
    <d v="2021-02-26T00:00:00"/>
    <s v="SSCREPMAN,"/>
    <n v="3135"/>
    <s v="Invoice 4921 - Investigation  ref Coxheath Delivery by Abi Alemoru 2 x days Interviews 1.5 days Case document review &amp; report writing"/>
    <x v="20"/>
    <n v="165085046"/>
    <d v="2021-01-11T00:00:00"/>
    <m/>
    <m/>
    <m/>
    <s v="CHEADLE"/>
    <m/>
    <m/>
    <m/>
    <m/>
    <x v="3"/>
    <x v="3"/>
    <x v="1"/>
  </r>
  <r>
    <s v="E35211"/>
    <s v="7310"/>
    <s v="00000"/>
    <s v="00000"/>
    <s v="000000"/>
    <s v="Employee Resourcing"/>
    <s v="Legal / Prof Fees"/>
    <s v="Default"/>
    <s v="Default"/>
    <s v="Default"/>
    <n v="-3148"/>
    <d v="2021-03-01T00:00:00"/>
    <x v="1"/>
    <s v="Cost Management"/>
    <s v="Journal Import 98377971:"/>
    <s v="Cost Management A 20469158 98377971 2"/>
    <s v="01-MAR-2021 Receiving GBP"/>
    <d v="2021-02-26T00:00:00"/>
    <s v="SSCREPMAN,"/>
    <n v="3136"/>
    <s v="SEC002 -27012021: Job Evaluator from 23/03/2021 to 22/03/2022"/>
    <x v="23"/>
    <n v="165089945"/>
    <d v="2021-02-08T00:00:00"/>
    <m/>
    <m/>
    <m/>
    <s v="RICHMOND-UPON"/>
    <m/>
    <m/>
    <m/>
    <m/>
    <x v="3"/>
    <x v="3"/>
    <x v="1"/>
  </r>
  <r>
    <s v="E35211"/>
    <s v="7310"/>
    <s v="00000"/>
    <s v="00000"/>
    <s v="000000"/>
    <s v="Employee Resourcing"/>
    <s v="Legal / Prof Fees"/>
    <s v="Default"/>
    <s v="Default"/>
    <s v="Default"/>
    <n v="-920"/>
    <d v="2021-03-01T00:00:00"/>
    <x v="1"/>
    <s v="Cost Management"/>
    <s v="Journal Import 98377971:"/>
    <s v="Cost Management A 20469158 98377971 2"/>
    <s v="01-MAR-2021 Receiving GBP"/>
    <d v="2021-02-26T00:00:00"/>
    <s v="SSCREPMAN,"/>
    <n v="3137"/>
    <s v="Invoice 004920 - Investigation  Coxheath Delivery by Abi Alemoru 4 x days Case document review and report writing"/>
    <x v="20"/>
    <n v="165085045"/>
    <d v="2021-01-11T00:00:00"/>
    <m/>
    <m/>
    <m/>
    <s v="CHEADLE"/>
    <m/>
    <m/>
    <m/>
    <m/>
    <x v="3"/>
    <x v="3"/>
    <x v="1"/>
  </r>
  <r>
    <s v="E35400"/>
    <s v="7310"/>
    <s v="00000"/>
    <s v="00000"/>
    <s v="000000"/>
    <s v="Strategic Partnerships"/>
    <s v="Legal / Prof Fees"/>
    <s v="Default"/>
    <s v="Default"/>
    <s v="Default"/>
    <n v="-500"/>
    <d v="2021-03-01T00:00:00"/>
    <x v="1"/>
    <s v="Cost Management"/>
    <s v="Journal Import 98377971:"/>
    <s v="Cost Management A 20469158 98377971 2"/>
    <s v="01-MAR-2021 Receiving GBP"/>
    <d v="2021-02-26T00:00:00"/>
    <s v="SSCREPMAN,"/>
    <n v="2624"/>
    <s v="Initial investigation into whether the Coronavirus could constitute a force majeure event (FME); Budget agreed: 500"/>
    <x v="13"/>
    <n v="165083284"/>
    <d v="2020-04-02T00:00:00"/>
    <m/>
    <m/>
    <m/>
    <s v="LONDON-4"/>
    <m/>
    <m/>
    <m/>
    <m/>
    <x v="10"/>
    <x v="5"/>
    <x v="1"/>
  </r>
  <r>
    <s v="E35400"/>
    <s v="7310"/>
    <s v="00000"/>
    <s v="00000"/>
    <s v="000000"/>
    <s v="Strategic Partnerships"/>
    <s v="Legal / Prof Fees"/>
    <s v="Default"/>
    <s v="Default"/>
    <s v="Default"/>
    <n v="500"/>
    <d v="2021-03-01T00:00:00"/>
    <x v="1"/>
    <s v="Cost Management"/>
    <s v="Journal Import 99618613:"/>
    <s v="Cost Management A 20690108 99618613"/>
    <s v="31-MAR-2021 Receiving GBP"/>
    <d v="2021-03-31T00:00:00"/>
    <s v="SSCREPMAN,"/>
    <n v="2497"/>
    <s v="Initial investigation into whether the Coronavirus could constitute a force majeure event (FME); Budget agreed: 500"/>
    <x v="13"/>
    <n v="165083284"/>
    <d v="2020-04-02T00:00:00"/>
    <m/>
    <m/>
    <m/>
    <s v="LONDON-4"/>
    <m/>
    <m/>
    <m/>
    <m/>
    <x v="10"/>
    <x v="5"/>
    <x v="1"/>
  </r>
  <r>
    <s v="E35461"/>
    <s v="7310"/>
    <s v="00000"/>
    <s v="00000"/>
    <s v="000000"/>
    <s v="NHS 111 Set-up (Tender_Contract)"/>
    <s v="Legal / Prof Fees"/>
    <s v="Default"/>
    <s v="Default"/>
    <s v="Default"/>
    <n v="-492.8"/>
    <d v="2021-03-01T00:00:00"/>
    <x v="1"/>
    <s v="Cost Management"/>
    <s v="Journal Import 98377971:"/>
    <s v="Cost Management A 20469158 98377971 2"/>
    <s v="01-MAR-2021 Receiving GBP"/>
    <d v="2021-02-26T00:00:00"/>
    <s v="SSCREPMAN,"/>
    <n v="2419"/>
    <s v="IC24 Subcontract"/>
    <x v="13"/>
    <n v="165082574"/>
    <d v="2020-04-02T00:00:00"/>
    <m/>
    <m/>
    <m/>
    <s v="LONDON-4"/>
    <m/>
    <m/>
    <m/>
    <m/>
    <x v="11"/>
    <x v="6"/>
    <x v="1"/>
  </r>
  <r>
    <s v="E35930"/>
    <s v="7310"/>
    <s v="00000"/>
    <s v="00000"/>
    <s v="000000"/>
    <s v="Estates &amp; Facilities"/>
    <s v="Legal / Prof Fees"/>
    <s v="Default"/>
    <s v="Default"/>
    <s v="Default"/>
    <n v="-985"/>
    <d v="2021-03-01T00:00:00"/>
    <x v="1"/>
    <s v="Cost Management"/>
    <s v="Journal Import 98377971:"/>
    <s v="Cost Management A 20469158 98377971 2"/>
    <s v="01-MAR-2021 Receiving GBP"/>
    <d v="2021-02-26T00:00:00"/>
    <s v="SSCREPMAN,"/>
    <n v="2628"/>
    <s v="Lease of 22 Eldon Way, Paddock Wood"/>
    <x v="13"/>
    <n v="165084346"/>
    <d v="2020-12-09T00:00:00"/>
    <m/>
    <m/>
    <m/>
    <s v="LONDON-4"/>
    <m/>
    <m/>
    <m/>
    <m/>
    <x v="0"/>
    <x v="0"/>
    <x v="1"/>
  </r>
  <r>
    <s v="E35930"/>
    <s v="7310"/>
    <s v="00000"/>
    <s v="00000"/>
    <s v="000000"/>
    <s v="Estates &amp; Facilities"/>
    <s v="Legal / Prof Fees"/>
    <s v="Default"/>
    <s v="Default"/>
    <s v="Default"/>
    <n v="-22.4"/>
    <d v="2021-03-01T00:00:00"/>
    <x v="1"/>
    <s v="Cost Management"/>
    <s v="Journal Import 98377971:"/>
    <s v="Cost Management A 20469158 98377971 2"/>
    <s v="01-MAR-2021 Receiving GBP"/>
    <d v="2021-02-26T00:00:00"/>
    <s v="SSCREPMAN,"/>
    <n v="2629"/>
    <s v="Battle Ambulance Station Licence to Occupy - Invoice 476887"/>
    <x v="13"/>
    <n v="165088383"/>
    <d v="2020-11-29T00:00:00"/>
    <m/>
    <m/>
    <m/>
    <s v="LONDON-4"/>
    <m/>
    <m/>
    <m/>
    <m/>
    <x v="0"/>
    <x v="0"/>
    <x v="1"/>
  </r>
  <r>
    <s v="E35930"/>
    <s v="7310"/>
    <s v="00000"/>
    <s v="00000"/>
    <s v="000000"/>
    <s v="Estates &amp; Facilities"/>
    <s v="Legal / Prof Fees"/>
    <s v="Default"/>
    <s v="Default"/>
    <s v="Default"/>
    <n v="-1213"/>
    <d v="2021-03-01T00:00:00"/>
    <x v="1"/>
    <s v="Cost Management"/>
    <s v="Journal Import 98377971:"/>
    <s v="Cost Management A 20469158 98377971 2"/>
    <s v="01-MAR-2021 Receiving GBP"/>
    <d v="2021-02-26T00:00:00"/>
    <s v="SSCREPMAN,"/>
    <n v="2630"/>
    <s v="Reigate Fire Station - 148300 - update and budget review"/>
    <x v="13"/>
    <n v="165085833"/>
    <d v="2020-12-09T00:00:00"/>
    <m/>
    <m/>
    <m/>
    <s v="LONDON-4"/>
    <m/>
    <m/>
    <m/>
    <m/>
    <x v="0"/>
    <x v="0"/>
    <x v="1"/>
  </r>
  <r>
    <s v="E35930"/>
    <s v="7310"/>
    <s v="00000"/>
    <s v="F8235"/>
    <s v="000000"/>
    <s v="Estates &amp; Facilities"/>
    <s v="Legal / Prof Fees"/>
    <s v="Default"/>
    <s v="Bognor South ACRP"/>
    <s v="Default"/>
    <n v="-384.8"/>
    <d v="2021-03-01T00:00:00"/>
    <x v="1"/>
    <s v="Cost Management"/>
    <s v="Journal Import 98377971:"/>
    <s v="Cost Management A 20469158 98377971 2"/>
    <s v="01-MAR-2021 Receiving GBP"/>
    <d v="2021-02-26T00:00:00"/>
    <s v="SSCREPMAN,"/>
    <n v="3060"/>
    <s v="Bognor South ACRP - Lease Works for new ACRP at Bognor Fire Station"/>
    <x v="13"/>
    <n v="165064187"/>
    <d v="2018-09-27T00:00:00"/>
    <m/>
    <m/>
    <m/>
    <s v="LONDON-4"/>
    <m/>
    <m/>
    <m/>
    <m/>
    <x v="0"/>
    <x v="0"/>
    <x v="1"/>
  </r>
  <r>
    <s v="E35932"/>
    <s v="7310"/>
    <s v="00000"/>
    <s v="00000"/>
    <s v="000000"/>
    <s v="Response Posts"/>
    <s v="Legal / Prof Fees"/>
    <s v="Default"/>
    <s v="Default"/>
    <s v="Default"/>
    <n v="-0.6"/>
    <d v="2021-03-01T00:00:00"/>
    <x v="1"/>
    <s v="Cost Management"/>
    <s v="Journal Import 98377971:"/>
    <s v="Cost Management A 20469158 98377971 2"/>
    <s v="01-MAR-2021 Receiving GBP"/>
    <d v="2021-02-26T00:00:00"/>
    <s v="SSCREPMAN,"/>
    <n v="2338"/>
    <s v="Legal costs for the 12 month Extension of existing Reigate ACRP lease"/>
    <x v="13"/>
    <n v="165074866"/>
    <d v="2019-12-05T00:00:00"/>
    <m/>
    <m/>
    <m/>
    <s v="LONDON-4"/>
    <m/>
    <m/>
    <m/>
    <m/>
    <x v="6"/>
    <x v="4"/>
    <x v="1"/>
  </r>
  <r>
    <s v="E35930"/>
    <s v="7308"/>
    <s v="00000"/>
    <s v="00000"/>
    <s v="000000"/>
    <s v="Estates &amp; Facilities"/>
    <s v="Legal Fees"/>
    <s v="Default"/>
    <s v="Default"/>
    <s v="Default"/>
    <n v="1653"/>
    <d v="2021-04-01T00:00:00"/>
    <x v="1"/>
    <s v="Cost Management"/>
    <s v="Journal Import 100766410:"/>
    <s v="Cost Management A 20880343 100766410"/>
    <s v="30-APR-2021 Receiving GBP"/>
    <d v="2021-04-30T00:00:00"/>
    <s v="SSCREPMAN,"/>
    <n v="2655"/>
    <s v="Coxheath - Title Matters - Invoice 444507"/>
    <x v="13"/>
    <n v="165077832"/>
    <d v="2019-12-30T00:00:00"/>
    <m/>
    <m/>
    <m/>
    <s v="LONDON-4"/>
    <m/>
    <m/>
    <m/>
    <m/>
    <x v="0"/>
    <x v="0"/>
    <x v="2"/>
  </r>
  <r>
    <s v="E35400"/>
    <s v="7310"/>
    <s v="00000"/>
    <s v="00000"/>
    <s v="000000"/>
    <s v="Strategic Partnerships"/>
    <s v="Legal / Prof Fees"/>
    <s v="Default"/>
    <s v="Default"/>
    <s v="Default"/>
    <n v="500"/>
    <d v="2021-04-01T00:00:00"/>
    <x v="1"/>
    <s v="Cost Management"/>
    <s v="Journal Import 100766410:"/>
    <s v="Cost Management A 20880343 100766410"/>
    <s v="30-APR-2021 Receiving GBP"/>
    <d v="2021-04-30T00:00:00"/>
    <s v="SSCREPMAN,"/>
    <n v="2636"/>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1-04-01T00:00:00"/>
    <x v="1"/>
    <s v="Cost Management"/>
    <s v="Journal Import 99618613:"/>
    <s v="Cost Management A 20690108 99618613 2"/>
    <s v="01-APR-2021 Receiving GBP"/>
    <d v="2021-03-31T00:00:00"/>
    <s v="SSCREPMAN,"/>
    <n v="2497"/>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1250"/>
    <d v="2021-04-01T00:00:00"/>
    <x v="1"/>
    <s v="Cost Management"/>
    <s v="Journal Import 100766410:"/>
    <s v="Cost Management A 20880343 100766410"/>
    <s v="30-APR-2021 Receiving GBP"/>
    <d v="2021-04-30T00:00:00"/>
    <s v="SSCREPMAN,"/>
    <n v="2641"/>
    <s v="Disposal of Shoreham AS  Pre Sale/ Let Report @ 1,250 + Vat plus disbursements"/>
    <x v="13"/>
    <n v="165091391"/>
    <d v="2021-04-20T00:00:00"/>
    <m/>
    <m/>
    <m/>
    <s v="LONDON-4"/>
    <m/>
    <m/>
    <m/>
    <m/>
    <x v="0"/>
    <x v="0"/>
    <x v="2"/>
  </r>
  <r>
    <s v="E35930"/>
    <s v="7308"/>
    <s v="00000"/>
    <s v="00000"/>
    <s v="000000"/>
    <s v="Estates &amp; Facilities"/>
    <s v="Legal Fees"/>
    <s v="Default"/>
    <s v="Default"/>
    <s v="Default"/>
    <n v="-1653"/>
    <d v="2021-05-01T00:00:00"/>
    <x v="1"/>
    <s v="Cost Management"/>
    <s v="Journal Import 100766410:"/>
    <s v="Cost Management A 20880343 100766410 2"/>
    <s v="01-MAY-2021 Receiving GBP"/>
    <d v="2021-04-30T00:00:00"/>
    <s v="SSCREPMAN,"/>
    <n v="2655"/>
    <s v="Coxheath - Title Matters - Invoice 444507"/>
    <x v="13"/>
    <n v="165077832"/>
    <d v="2019-12-30T00:00:00"/>
    <m/>
    <m/>
    <m/>
    <s v="LONDON-4"/>
    <m/>
    <m/>
    <m/>
    <m/>
    <x v="0"/>
    <x v="0"/>
    <x v="2"/>
  </r>
  <r>
    <s v="E35930"/>
    <s v="7308"/>
    <s v="00000"/>
    <s v="00000"/>
    <s v="000000"/>
    <s v="Estates &amp; Facilities"/>
    <s v="Legal Fees"/>
    <s v="Default"/>
    <s v="Default"/>
    <s v="Default"/>
    <n v="210"/>
    <d v="2021-05-01T00:00:00"/>
    <x v="1"/>
    <s v="Cost Management"/>
    <s v="Journal Import 101832306:"/>
    <s v="Cost Management A 21042131 101832306"/>
    <s v="28-MAY-2021 Receiving GBP"/>
    <d v="2021-05-28T00:00:00"/>
    <s v="SSCREPMAN,"/>
    <n v="2802"/>
    <s v="Lease of premises- Part of 85 Summerdown Road, Eastbourne - Invoice 500772"/>
    <x v="13"/>
    <n v="165092179"/>
    <d v="2021-05-27T00:00:00"/>
    <m/>
    <m/>
    <m/>
    <s v="LONDON-4"/>
    <m/>
    <m/>
    <m/>
    <m/>
    <x v="0"/>
    <x v="0"/>
    <x v="2"/>
  </r>
  <r>
    <s v="E35930"/>
    <s v="7308"/>
    <s v="00000"/>
    <s v="00000"/>
    <s v="000000"/>
    <s v="Estates &amp; Facilities"/>
    <s v="Legal Fees"/>
    <s v="Default"/>
    <s v="Default"/>
    <s v="Default"/>
    <n v="348.9"/>
    <d v="2021-05-01T00:00:00"/>
    <x v="1"/>
    <s v="Cost Management"/>
    <s v="Journal Import 101832306:"/>
    <s v="Cost Management A 21042131 101832306"/>
    <s v="28-MAY-2021 Receiving GBP"/>
    <d v="2021-05-28T00:00:00"/>
    <s v="SSCREPMAN,"/>
    <n v="2803"/>
    <s v="Hythe ACRP Licence Renewal - Capsticks Invoice 418070 January 2019"/>
    <x v="13"/>
    <n v="165074834"/>
    <d v="2019-01-29T00:00:00"/>
    <m/>
    <m/>
    <m/>
    <s v="LONDON-4"/>
    <m/>
    <m/>
    <m/>
    <m/>
    <x v="0"/>
    <x v="0"/>
    <x v="2"/>
  </r>
  <r>
    <s v="E35930"/>
    <s v="7308"/>
    <s v="00000"/>
    <s v="00000"/>
    <s v="000000"/>
    <s v="Estates &amp; Facilities"/>
    <s v="Legal Fees"/>
    <s v="Default"/>
    <s v="Default"/>
    <s v="Default"/>
    <n v="1653"/>
    <d v="2021-05-01T00:00:00"/>
    <x v="1"/>
    <s v="Cost Management"/>
    <s v="Journal Import 101832306:"/>
    <s v="Cost Management A 21042131 101832306"/>
    <s v="28-MAY-2021 Receiving GBP"/>
    <d v="2021-05-28T00:00:00"/>
    <s v="SSCREPMAN,"/>
    <n v="2804"/>
    <s v="Coxheath - Title Matters - Invoice 444507"/>
    <x v="13"/>
    <n v="165077832"/>
    <d v="2019-12-30T00:00:00"/>
    <m/>
    <m/>
    <m/>
    <s v="LONDON-4"/>
    <m/>
    <m/>
    <m/>
    <m/>
    <x v="0"/>
    <x v="0"/>
    <x v="2"/>
  </r>
  <r>
    <s v="E35930"/>
    <s v="7308"/>
    <s v="00000"/>
    <s v="00000"/>
    <s v="000000"/>
    <s v="Estates &amp; Facilities"/>
    <s v="Legal Fees"/>
    <s v="Default"/>
    <s v="Default"/>
    <s v="Default"/>
    <n v="162"/>
    <d v="2021-05-01T00:00:00"/>
    <x v="1"/>
    <s v="Cost Management"/>
    <s v="Journal Import 101832306:"/>
    <s v="Cost Management A 21042131 101832306"/>
    <s v="28-MAY-2021 Receiving GBP"/>
    <d v="2021-05-28T00:00:00"/>
    <s v="SSCREPMAN,"/>
    <n v="2805"/>
    <s v="Adverse Posession of Land at Eastern Avenue (Sheppey) Invoice 497490"/>
    <x v="13"/>
    <n v="165091758"/>
    <d v="2021-05-26T00:00:00"/>
    <m/>
    <m/>
    <m/>
    <s v="LONDON-4"/>
    <m/>
    <m/>
    <m/>
    <m/>
    <x v="0"/>
    <x v="0"/>
    <x v="2"/>
  </r>
  <r>
    <s v="E35930"/>
    <s v="7308"/>
    <s v="00000"/>
    <s v="00000"/>
    <s v="000000"/>
    <s v="Estates &amp; Facilities"/>
    <s v="Legal Fees"/>
    <s v="Default"/>
    <s v="Default"/>
    <s v="Default"/>
    <n v="978"/>
    <d v="2021-05-01T00:00:00"/>
    <x v="1"/>
    <s v="Cost Management"/>
    <s v="Journal Import 101832306:"/>
    <s v="Cost Management A 21042131 101832306"/>
    <s v="28-MAY-2021 Receiving GBP"/>
    <d v="2021-05-28T00:00:00"/>
    <s v="SSCREPMAN,"/>
    <n v="2806"/>
    <s v="Epsom Ambulance Station Sale - Invoice 500763"/>
    <x v="13"/>
    <n v="165092183"/>
    <d v="2021-05-27T00:00:00"/>
    <m/>
    <m/>
    <m/>
    <s v="LONDON-4"/>
    <m/>
    <m/>
    <m/>
    <m/>
    <x v="0"/>
    <x v="0"/>
    <x v="2"/>
  </r>
  <r>
    <s v="E35400"/>
    <s v="7310"/>
    <s v="00000"/>
    <s v="00000"/>
    <s v="000000"/>
    <s v="Strategic Partnerships"/>
    <s v="Legal / Prof Fees"/>
    <s v="Default"/>
    <s v="Default"/>
    <s v="Default"/>
    <n v="-500"/>
    <d v="2021-05-01T00:00:00"/>
    <x v="1"/>
    <s v="Cost Management"/>
    <s v="Journal Import 100766410:"/>
    <s v="Cost Management A 20880343 100766410 2"/>
    <s v="01-MAY-2021 Receiving GBP"/>
    <d v="2021-04-30T00:00:00"/>
    <s v="SSCREPMAN,"/>
    <n v="2636"/>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1-05-01T00:00:00"/>
    <x v="1"/>
    <s v="Cost Management"/>
    <s v="Journal Import 101832306:"/>
    <s v="Cost Management A 21042131 101832306"/>
    <s v="28-MAY-2021 Receiving GBP"/>
    <d v="2021-05-28T00:00:00"/>
    <s v="SSCREPMAN,"/>
    <n v="2775"/>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1250"/>
    <d v="2021-05-01T00:00:00"/>
    <x v="1"/>
    <s v="Cost Management"/>
    <s v="Journal Import 100766410:"/>
    <s v="Cost Management A 20880343 100766410 2"/>
    <s v="01-MAY-2021 Receiving GBP"/>
    <d v="2021-04-30T00:00:00"/>
    <s v="SSCREPMAN,"/>
    <n v="2641"/>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120"/>
    <d v="2021-05-01T00:00:00"/>
    <x v="1"/>
    <s v="Cost Management"/>
    <s v="Journal Import 101832306:"/>
    <s v="Cost Management A 21042131 101832306"/>
    <s v="28-MAY-2021 Receiving GBP"/>
    <d v="2021-05-28T00:00:00"/>
    <s v="SSCREPMAN,"/>
    <n v="2780"/>
    <s v="Lease of 22 Eldon Way, Paddock Wood - Invoice 500765"/>
    <x v="13"/>
    <n v="165092181"/>
    <d v="2021-05-27T00:00:00"/>
    <m/>
    <m/>
    <m/>
    <s v="LONDON-4"/>
    <m/>
    <m/>
    <m/>
    <m/>
    <x v="0"/>
    <x v="0"/>
    <x v="2"/>
  </r>
  <r>
    <s v="E35930"/>
    <s v="7310"/>
    <s v="00000"/>
    <s v="00000"/>
    <s v="000000"/>
    <s v="Estates &amp; Facilities"/>
    <s v="Legal / Prof Fees"/>
    <s v="Default"/>
    <s v="Default"/>
    <s v="Default"/>
    <n v="1456"/>
    <d v="2021-05-01T00:00:00"/>
    <x v="1"/>
    <s v="Cost Management"/>
    <s v="Journal Import 101832306:"/>
    <s v="Cost Management A 21042131 101832306"/>
    <s v="28-MAY-2021 Receiving GBP"/>
    <d v="2021-05-28T00:00:00"/>
    <s v="SSCREPMAN,"/>
    <n v="2781"/>
    <s v="DISPOSAL OF SHOREHAM AMBULANCE STATION - PRE SALE/LET REPORT Invoice 500776"/>
    <x v="13"/>
    <n v="165092175"/>
    <d v="2021-05-27T00:00:00"/>
    <m/>
    <m/>
    <m/>
    <s v="LONDON-4"/>
    <m/>
    <m/>
    <m/>
    <m/>
    <x v="0"/>
    <x v="0"/>
    <x v="2"/>
  </r>
  <r>
    <s v="E35930"/>
    <s v="7310"/>
    <s v="00000"/>
    <s v="00000"/>
    <s v="000000"/>
    <s v="Estates &amp; Facilities"/>
    <s v="Legal / Prof Fees"/>
    <s v="Default"/>
    <s v="Default"/>
    <s v="Default"/>
    <n v="135"/>
    <d v="2021-05-01T00:00:00"/>
    <x v="1"/>
    <s v="Cost Management"/>
    <s v="Journal Import 101832306:"/>
    <s v="Cost Management A 21042131 101832306"/>
    <s v="28-MAY-2021 Receiving GBP"/>
    <d v="2021-05-28T00:00:00"/>
    <s v="SSCREPMAN,"/>
    <n v="2782"/>
    <s v="Lease of ACRP at Gatwick Airport including disbursements Invoice 500775"/>
    <x v="13"/>
    <n v="165092176"/>
    <d v="2021-05-27T00:00:00"/>
    <m/>
    <m/>
    <m/>
    <s v="LONDON-4"/>
    <m/>
    <m/>
    <m/>
    <m/>
    <x v="0"/>
    <x v="0"/>
    <x v="2"/>
  </r>
  <r>
    <s v="E35930"/>
    <s v="7310"/>
    <s v="00000"/>
    <s v="00000"/>
    <s v="000000"/>
    <s v="Estates &amp; Facilities"/>
    <s v="Legal / Prof Fees"/>
    <s v="Default"/>
    <s v="Default"/>
    <s v="Default"/>
    <n v="240"/>
    <d v="2021-05-01T00:00:00"/>
    <x v="1"/>
    <s v="Cost Management"/>
    <s v="Journal Import 101832306:"/>
    <s v="Cost Management A 21042131 101832306"/>
    <s v="28-MAY-2021 Receiving GBP"/>
    <d v="2021-05-28T00:00:00"/>
    <s v="SSCREPMAN,"/>
    <n v="2783"/>
    <s v="For the review of the &quot;Tenancy At Will&quot;; for our occupation of Unit 25 St James Industrial Estate, Chichester from January 2021 onwards Invoice 500774"/>
    <x v="13"/>
    <n v="165092177"/>
    <d v="2021-05-27T00:00:00"/>
    <m/>
    <m/>
    <m/>
    <s v="LONDON-4"/>
    <m/>
    <m/>
    <m/>
    <m/>
    <x v="0"/>
    <x v="0"/>
    <x v="2"/>
  </r>
  <r>
    <s v="E35930"/>
    <s v="7310"/>
    <s v="00000"/>
    <s v="00000"/>
    <s v="000000"/>
    <s v="Estates &amp; Facilities"/>
    <s v="Legal / Prof Fees"/>
    <s v="Default"/>
    <s v="Default"/>
    <s v="Default"/>
    <n v="1250"/>
    <d v="2021-05-01T00:00:00"/>
    <x v="1"/>
    <s v="Cost Management"/>
    <s v="Journal Import 101832306:"/>
    <s v="Cost Management A 21042131 101832306"/>
    <s v="28-MAY-2021 Receiving GBP"/>
    <d v="2021-05-28T00:00:00"/>
    <s v="SSCREPMAN,"/>
    <n v="2784"/>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60"/>
    <d v="2021-05-01T00:00:00"/>
    <x v="1"/>
    <s v="Cost Management"/>
    <s v="Journal Import 101832306:"/>
    <s v="Cost Management A 21042131 101832306"/>
    <s v="28-MAY-2021 Receiving GBP"/>
    <d v="2021-05-28T00:00:00"/>
    <s v="SSCREPMAN,"/>
    <n v="2785"/>
    <s v="LEWES ACRP/AMBULANCE STATION DISPOSAL - Invoice 500761"/>
    <x v="13"/>
    <n v="165092173"/>
    <d v="2021-05-27T00:00:00"/>
    <m/>
    <m/>
    <m/>
    <s v="LONDON-4"/>
    <m/>
    <m/>
    <m/>
    <m/>
    <x v="0"/>
    <x v="0"/>
    <x v="2"/>
  </r>
  <r>
    <s v="E35930"/>
    <s v="7310"/>
    <s v="00000"/>
    <s v="00000"/>
    <s v="000000"/>
    <s v="Estates &amp; Facilities"/>
    <s v="Legal / Prof Fees"/>
    <s v="Default"/>
    <s v="Default"/>
    <s v="Default"/>
    <n v="5842"/>
    <d v="2021-05-01T00:00:00"/>
    <x v="1"/>
    <s v="Cost Management"/>
    <s v="Journal Import 101832306:"/>
    <s v="Cost Management A 21042131 101832306"/>
    <s v="28-MAY-2021 Receiving GBP"/>
    <d v="2021-05-28T00:00:00"/>
    <s v="SSCREPMAN,"/>
    <n v="2786"/>
    <s v="DISPOSAL OF LITTLEHAMPTON AMBULANCE STATION - PRE SALE/LET R - Invoice 500777"/>
    <x v="13"/>
    <n v="165092174"/>
    <d v="2021-05-27T00:00:00"/>
    <m/>
    <m/>
    <m/>
    <s v="LONDON-4"/>
    <m/>
    <m/>
    <m/>
    <m/>
    <x v="0"/>
    <x v="0"/>
    <x v="2"/>
  </r>
  <r>
    <s v="E35930"/>
    <s v="7308"/>
    <s v="00000"/>
    <s v="00000"/>
    <s v="000000"/>
    <s v="Estates &amp; Facilities"/>
    <s v="Legal Fees"/>
    <s v="Default"/>
    <s v="Default"/>
    <s v="Default"/>
    <n v="-210"/>
    <d v="2021-06-01T00:00:00"/>
    <x v="1"/>
    <s v="Cost Management"/>
    <s v="Journal Import 101832306:"/>
    <s v="Cost Management A 21042131 101832306 2"/>
    <s v="01-JUN-2021 Receiving GBP"/>
    <d v="2021-05-28T00:00:00"/>
    <s v="SSCREPMAN,"/>
    <n v="2802"/>
    <s v="Lease of premises- Part of 85 Summerdown Road, Eastbourne - Invoice 500772"/>
    <x v="13"/>
    <n v="165092179"/>
    <d v="2021-05-27T00:00:00"/>
    <m/>
    <m/>
    <m/>
    <s v="LONDON-4"/>
    <m/>
    <m/>
    <m/>
    <m/>
    <x v="0"/>
    <x v="0"/>
    <x v="2"/>
  </r>
  <r>
    <s v="E35930"/>
    <s v="7308"/>
    <s v="00000"/>
    <s v="00000"/>
    <s v="000000"/>
    <s v="Estates &amp; Facilities"/>
    <s v="Legal Fees"/>
    <s v="Default"/>
    <s v="Default"/>
    <s v="Default"/>
    <n v="-348.9"/>
    <d v="2021-06-01T00:00:00"/>
    <x v="1"/>
    <s v="Cost Management"/>
    <s v="Journal Import 101832306:"/>
    <s v="Cost Management A 21042131 101832306 2"/>
    <s v="01-JUN-2021 Receiving GBP"/>
    <d v="2021-05-28T00:00:00"/>
    <s v="SSCREPMAN,"/>
    <n v="2803"/>
    <s v="Hythe ACRP Licence Renewal - Capsticks Invoice 418070 January 2019"/>
    <x v="13"/>
    <n v="165074834"/>
    <d v="2019-01-29T00:00:00"/>
    <m/>
    <m/>
    <m/>
    <s v="LONDON-4"/>
    <m/>
    <m/>
    <m/>
    <m/>
    <x v="0"/>
    <x v="0"/>
    <x v="2"/>
  </r>
  <r>
    <s v="E35930"/>
    <s v="7308"/>
    <s v="00000"/>
    <s v="00000"/>
    <s v="000000"/>
    <s v="Estates &amp; Facilities"/>
    <s v="Legal Fees"/>
    <s v="Default"/>
    <s v="Default"/>
    <s v="Default"/>
    <n v="-1653"/>
    <d v="2021-06-01T00:00:00"/>
    <x v="1"/>
    <s v="Cost Management"/>
    <s v="Journal Import 101832306:"/>
    <s v="Cost Management A 21042131 101832306 2"/>
    <s v="01-JUN-2021 Receiving GBP"/>
    <d v="2021-05-28T00:00:00"/>
    <s v="SSCREPMAN,"/>
    <n v="2804"/>
    <s v="Coxheath - Title Matters - Invoice 444507"/>
    <x v="13"/>
    <n v="165077832"/>
    <d v="2019-12-30T00:00:00"/>
    <m/>
    <m/>
    <m/>
    <s v="LONDON-4"/>
    <m/>
    <m/>
    <m/>
    <m/>
    <x v="0"/>
    <x v="0"/>
    <x v="2"/>
  </r>
  <r>
    <s v="E35930"/>
    <s v="7308"/>
    <s v="00000"/>
    <s v="00000"/>
    <s v="000000"/>
    <s v="Estates &amp; Facilities"/>
    <s v="Legal Fees"/>
    <s v="Default"/>
    <s v="Default"/>
    <s v="Default"/>
    <n v="-162"/>
    <d v="2021-06-01T00:00:00"/>
    <x v="1"/>
    <s v="Cost Management"/>
    <s v="Journal Import 101832306:"/>
    <s v="Cost Management A 21042131 101832306 2"/>
    <s v="01-JUN-2021 Receiving GBP"/>
    <d v="2021-05-28T00:00:00"/>
    <s v="SSCREPMAN,"/>
    <n v="2805"/>
    <s v="Adverse Posession of Land at Eastern Avenue (Sheppey) Invoice 497490"/>
    <x v="13"/>
    <n v="165091758"/>
    <d v="2021-05-26T00:00:00"/>
    <m/>
    <m/>
    <m/>
    <s v="LONDON-4"/>
    <m/>
    <m/>
    <m/>
    <m/>
    <x v="0"/>
    <x v="0"/>
    <x v="2"/>
  </r>
  <r>
    <s v="E35930"/>
    <s v="7308"/>
    <s v="00000"/>
    <s v="00000"/>
    <s v="000000"/>
    <s v="Estates &amp; Facilities"/>
    <s v="Legal Fees"/>
    <s v="Default"/>
    <s v="Default"/>
    <s v="Default"/>
    <n v="-978"/>
    <d v="2021-06-01T00:00:00"/>
    <x v="1"/>
    <s v="Cost Management"/>
    <s v="Journal Import 101832306:"/>
    <s v="Cost Management A 21042131 101832306 2"/>
    <s v="01-JUN-2021 Receiving GBP"/>
    <d v="2021-05-28T00:00:00"/>
    <s v="SSCREPMAN,"/>
    <n v="2806"/>
    <s v="Epsom Ambulance Station Sale - Invoice 500763"/>
    <x v="13"/>
    <n v="165092183"/>
    <d v="2021-05-27T00:00:00"/>
    <m/>
    <m/>
    <m/>
    <s v="LONDON-4"/>
    <m/>
    <m/>
    <m/>
    <m/>
    <x v="0"/>
    <x v="0"/>
    <x v="2"/>
  </r>
  <r>
    <s v="E35930"/>
    <s v="7308"/>
    <s v="00000"/>
    <s v="00000"/>
    <s v="000000"/>
    <s v="Estates &amp; Facilities"/>
    <s v="Legal Fees"/>
    <s v="Default"/>
    <s v="Default"/>
    <s v="Default"/>
    <n v="348.9"/>
    <d v="2021-06-01T00:00:00"/>
    <x v="1"/>
    <s v="Cost Management"/>
    <s v="Journal Import 103049494:"/>
    <s v="Cost Management A 21231119 103049494"/>
    <s v="30-JUN-2021 Receiving GBP"/>
    <d v="2021-06-30T00:00:00"/>
    <s v="SSCREPMAN,"/>
    <n v="2786"/>
    <s v="Hythe ACRP Licence Renewal - Capsticks Invoice 418070 January 2019"/>
    <x v="13"/>
    <n v="165074834"/>
    <d v="2019-01-29T00:00:00"/>
    <m/>
    <m/>
    <m/>
    <s v="LONDON-4"/>
    <m/>
    <m/>
    <m/>
    <m/>
    <x v="0"/>
    <x v="0"/>
    <x v="2"/>
  </r>
  <r>
    <s v="E35930"/>
    <s v="7308"/>
    <s v="00000"/>
    <s v="00000"/>
    <s v="000000"/>
    <s v="Estates &amp; Facilities"/>
    <s v="Legal Fees"/>
    <s v="Default"/>
    <s v="Default"/>
    <s v="Default"/>
    <n v="162"/>
    <d v="2021-06-01T00:00:00"/>
    <x v="1"/>
    <s v="Cost Management"/>
    <s v="Journal Import 103049494:"/>
    <s v="Cost Management A 21231119 103049494"/>
    <s v="30-JUN-2021 Receiving GBP"/>
    <d v="2021-06-30T00:00:00"/>
    <s v="SSCREPMAN,"/>
    <n v="2787"/>
    <s v="Adverse Posession of Land at Eastern Avenue (Sheppey) Invoice 497490"/>
    <x v="13"/>
    <n v="165091758"/>
    <d v="2021-05-26T00:00:00"/>
    <m/>
    <m/>
    <m/>
    <s v="LONDON-4"/>
    <m/>
    <m/>
    <m/>
    <m/>
    <x v="0"/>
    <x v="0"/>
    <x v="2"/>
  </r>
  <r>
    <s v="E35930"/>
    <s v="7308"/>
    <s v="00000"/>
    <s v="00000"/>
    <s v="000000"/>
    <s v="Estates &amp; Facilities"/>
    <s v="Legal Fees"/>
    <s v="Default"/>
    <s v="Default"/>
    <s v="Default"/>
    <n v="1653"/>
    <d v="2021-06-01T00:00:00"/>
    <x v="1"/>
    <s v="Cost Management"/>
    <s v="Journal Import 103049494:"/>
    <s v="Cost Management A 21231119 103049494"/>
    <s v="30-JUN-2021 Receiving GBP"/>
    <d v="2021-06-30T00:00:00"/>
    <s v="SSCREPMAN,"/>
    <n v="2788"/>
    <s v="Coxheath - Title Matters - Invoice 444507"/>
    <x v="13"/>
    <n v="165077832"/>
    <d v="2019-12-30T00:00:00"/>
    <m/>
    <m/>
    <m/>
    <s v="LONDON-4"/>
    <m/>
    <m/>
    <m/>
    <m/>
    <x v="0"/>
    <x v="0"/>
    <x v="2"/>
  </r>
  <r>
    <s v="E35400"/>
    <s v="7310"/>
    <s v="00000"/>
    <s v="00000"/>
    <s v="000000"/>
    <s v="Strategic Partnerships"/>
    <s v="Legal / Prof Fees"/>
    <s v="Default"/>
    <s v="Default"/>
    <s v="Default"/>
    <n v="-500"/>
    <d v="2021-06-01T00:00:00"/>
    <x v="1"/>
    <s v="Cost Management"/>
    <s v="Journal Import 101832306:"/>
    <s v="Cost Management A 21042131 101832306 2"/>
    <s v="01-JUN-2021 Receiving GBP"/>
    <d v="2021-05-28T00:00:00"/>
    <s v="SSCREPMAN,"/>
    <n v="2775"/>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1-06-01T00:00:00"/>
    <x v="1"/>
    <s v="Cost Management"/>
    <s v="Journal Import 103049494:"/>
    <s v="Cost Management A 21231119 103049494"/>
    <s v="30-JUN-2021 Receiving GBP"/>
    <d v="2021-06-30T00:00:00"/>
    <s v="SSCREPMAN,"/>
    <n v="2766"/>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120"/>
    <d v="2021-06-01T00:00:00"/>
    <x v="1"/>
    <s v="Cost Management"/>
    <s v="Journal Import 101832306:"/>
    <s v="Cost Management A 21042131 101832306 2"/>
    <s v="01-JUN-2021 Receiving GBP"/>
    <d v="2021-05-28T00:00:00"/>
    <s v="SSCREPMAN,"/>
    <n v="2780"/>
    <s v="Lease of 22 Eldon Way, Paddock Wood - Invoice 500765"/>
    <x v="13"/>
    <n v="165092181"/>
    <d v="2021-05-27T00:00:00"/>
    <m/>
    <m/>
    <m/>
    <s v="LONDON-4"/>
    <m/>
    <m/>
    <m/>
    <m/>
    <x v="0"/>
    <x v="0"/>
    <x v="2"/>
  </r>
  <r>
    <s v="E35930"/>
    <s v="7310"/>
    <s v="00000"/>
    <s v="00000"/>
    <s v="000000"/>
    <s v="Estates &amp; Facilities"/>
    <s v="Legal / Prof Fees"/>
    <s v="Default"/>
    <s v="Default"/>
    <s v="Default"/>
    <n v="-1456"/>
    <d v="2021-06-01T00:00:00"/>
    <x v="1"/>
    <s v="Cost Management"/>
    <s v="Journal Import 101832306:"/>
    <s v="Cost Management A 21042131 101832306 2"/>
    <s v="01-JUN-2021 Receiving GBP"/>
    <d v="2021-05-28T00:00:00"/>
    <s v="SSCREPMAN,"/>
    <n v="2781"/>
    <s v="DISPOSAL OF SHOREHAM AMBULANCE STATION - PRE SALE/LET REPORT Invoice 500776"/>
    <x v="13"/>
    <n v="165092175"/>
    <d v="2021-05-27T00:00:00"/>
    <m/>
    <m/>
    <m/>
    <s v="LONDON-4"/>
    <m/>
    <m/>
    <m/>
    <m/>
    <x v="0"/>
    <x v="0"/>
    <x v="2"/>
  </r>
  <r>
    <s v="E35930"/>
    <s v="7310"/>
    <s v="00000"/>
    <s v="00000"/>
    <s v="000000"/>
    <s v="Estates &amp; Facilities"/>
    <s v="Legal / Prof Fees"/>
    <s v="Default"/>
    <s v="Default"/>
    <s v="Default"/>
    <n v="-135"/>
    <d v="2021-06-01T00:00:00"/>
    <x v="1"/>
    <s v="Cost Management"/>
    <s v="Journal Import 101832306:"/>
    <s v="Cost Management A 21042131 101832306 2"/>
    <s v="01-JUN-2021 Receiving GBP"/>
    <d v="2021-05-28T00:00:00"/>
    <s v="SSCREPMAN,"/>
    <n v="2782"/>
    <s v="Lease of ACRP at Gatwick Airport including disbursements Invoice 500775"/>
    <x v="13"/>
    <n v="165092176"/>
    <d v="2021-05-27T00:00:00"/>
    <m/>
    <m/>
    <m/>
    <s v="LONDON-4"/>
    <m/>
    <m/>
    <m/>
    <m/>
    <x v="0"/>
    <x v="0"/>
    <x v="2"/>
  </r>
  <r>
    <s v="E35930"/>
    <s v="7310"/>
    <s v="00000"/>
    <s v="00000"/>
    <s v="000000"/>
    <s v="Estates &amp; Facilities"/>
    <s v="Legal / Prof Fees"/>
    <s v="Default"/>
    <s v="Default"/>
    <s v="Default"/>
    <n v="-240"/>
    <d v="2021-06-01T00:00:00"/>
    <x v="1"/>
    <s v="Cost Management"/>
    <s v="Journal Import 101832306:"/>
    <s v="Cost Management A 21042131 101832306 2"/>
    <s v="01-JUN-2021 Receiving GBP"/>
    <d v="2021-05-28T00:00:00"/>
    <s v="SSCREPMAN,"/>
    <n v="2783"/>
    <s v="For the review of the &quot;Tenancy At Will&quot;; for our occupation of Unit 25 St James Industrial Estate, Chichester from January 2021 onwards Invoice 500774"/>
    <x v="13"/>
    <n v="165092177"/>
    <d v="2021-05-27T00:00:00"/>
    <m/>
    <m/>
    <m/>
    <s v="LONDON-4"/>
    <m/>
    <m/>
    <m/>
    <m/>
    <x v="0"/>
    <x v="0"/>
    <x v="2"/>
  </r>
  <r>
    <s v="E35930"/>
    <s v="7310"/>
    <s v="00000"/>
    <s v="00000"/>
    <s v="000000"/>
    <s v="Estates &amp; Facilities"/>
    <s v="Legal / Prof Fees"/>
    <s v="Default"/>
    <s v="Default"/>
    <s v="Default"/>
    <n v="-1250"/>
    <d v="2021-06-01T00:00:00"/>
    <x v="1"/>
    <s v="Cost Management"/>
    <s v="Journal Import 101832306:"/>
    <s v="Cost Management A 21042131 101832306 2"/>
    <s v="01-JUN-2021 Receiving GBP"/>
    <d v="2021-05-28T00:00:00"/>
    <s v="SSCREPMAN,"/>
    <n v="2784"/>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60"/>
    <d v="2021-06-01T00:00:00"/>
    <x v="1"/>
    <s v="Cost Management"/>
    <s v="Journal Import 101832306:"/>
    <s v="Cost Management A 21042131 101832306 2"/>
    <s v="01-JUN-2021 Receiving GBP"/>
    <d v="2021-05-28T00:00:00"/>
    <s v="SSCREPMAN,"/>
    <n v="2785"/>
    <s v="LEWES ACRP/AMBULANCE STATION DISPOSAL - Invoice 500761"/>
    <x v="13"/>
    <n v="165092173"/>
    <d v="2021-05-27T00:00:00"/>
    <m/>
    <m/>
    <m/>
    <s v="LONDON-4"/>
    <m/>
    <m/>
    <m/>
    <m/>
    <x v="0"/>
    <x v="0"/>
    <x v="2"/>
  </r>
  <r>
    <s v="E35930"/>
    <s v="7310"/>
    <s v="00000"/>
    <s v="00000"/>
    <s v="000000"/>
    <s v="Estates &amp; Facilities"/>
    <s v="Legal / Prof Fees"/>
    <s v="Default"/>
    <s v="Default"/>
    <s v="Default"/>
    <n v="-5842"/>
    <d v="2021-06-01T00:00:00"/>
    <x v="1"/>
    <s v="Cost Management"/>
    <s v="Journal Import 101832306:"/>
    <s v="Cost Management A 21042131 101832306 2"/>
    <s v="01-JUN-2021 Receiving GBP"/>
    <d v="2021-05-28T00:00:00"/>
    <s v="SSCREPMAN,"/>
    <n v="2786"/>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1250"/>
    <d v="2021-06-01T00:00:00"/>
    <x v="1"/>
    <s v="Cost Management"/>
    <s v="Journal Import 103049494:"/>
    <s v="Cost Management A 21231119 103049494"/>
    <s v="30-JUN-2021 Receiving GBP"/>
    <d v="2021-06-30T00:00:00"/>
    <s v="SSCREPMAN,"/>
    <n v="2771"/>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5207"/>
    <d v="2021-06-01T00:00:00"/>
    <x v="1"/>
    <s v="Cost Management"/>
    <s v="Journal Import 103049494:"/>
    <s v="Cost Management A 21231119 103049494"/>
    <s v="30-JUN-2021 Receiving GBP"/>
    <d v="2021-06-30T00:00:00"/>
    <s v="SSCREPMAN,"/>
    <n v="2772"/>
    <s v="DISPOSAL OF LITTLEHAMPTON AMBULANCE STATION - PRE SALE/LET R - Invoice 500777"/>
    <x v="13"/>
    <n v="165092174"/>
    <d v="2021-05-27T00:00:00"/>
    <m/>
    <m/>
    <m/>
    <s v="LONDON-4"/>
    <m/>
    <m/>
    <m/>
    <m/>
    <x v="0"/>
    <x v="0"/>
    <x v="2"/>
  </r>
  <r>
    <s v="E35930"/>
    <s v="7308"/>
    <s v="00000"/>
    <s v="00000"/>
    <s v="000000"/>
    <s v="Estates &amp; Facilities"/>
    <s v="Legal Fees"/>
    <s v="Default"/>
    <s v="Default"/>
    <s v="Default"/>
    <n v="-348.9"/>
    <d v="2021-07-01T00:00:00"/>
    <x v="1"/>
    <s v="Cost Management"/>
    <s v="Journal Import 103049494:"/>
    <s v="Cost Management A 21231119 103049494 2"/>
    <s v="01-JUL-2021 Receiving GBP"/>
    <d v="2021-06-30T00:00:00"/>
    <s v="SSCREPMAN,"/>
    <n v="2786"/>
    <s v="Hythe ACRP Licence Renewal - Capsticks Invoice 418070 January 2019"/>
    <x v="13"/>
    <n v="165074834"/>
    <d v="2019-01-29T00:00:00"/>
    <m/>
    <m/>
    <m/>
    <s v="LONDON-4"/>
    <m/>
    <m/>
    <m/>
    <m/>
    <x v="0"/>
    <x v="0"/>
    <x v="2"/>
  </r>
  <r>
    <s v="E35930"/>
    <s v="7308"/>
    <s v="00000"/>
    <s v="00000"/>
    <s v="000000"/>
    <s v="Estates &amp; Facilities"/>
    <s v="Legal Fees"/>
    <s v="Default"/>
    <s v="Default"/>
    <s v="Default"/>
    <n v="-162"/>
    <d v="2021-07-01T00:00:00"/>
    <x v="1"/>
    <s v="Cost Management"/>
    <s v="Journal Import 103049494:"/>
    <s v="Cost Management A 21231119 103049494 2"/>
    <s v="01-JUL-2021 Receiving GBP"/>
    <d v="2021-06-30T00:00:00"/>
    <s v="SSCREPMAN,"/>
    <n v="2787"/>
    <s v="Adverse Posession of Land at Eastern Avenue (Sheppey) Invoice 497490"/>
    <x v="13"/>
    <n v="165091758"/>
    <d v="2021-05-26T00:00:00"/>
    <m/>
    <m/>
    <m/>
    <s v="LONDON-4"/>
    <m/>
    <m/>
    <m/>
    <m/>
    <x v="0"/>
    <x v="0"/>
    <x v="2"/>
  </r>
  <r>
    <s v="E35930"/>
    <s v="7308"/>
    <s v="00000"/>
    <s v="00000"/>
    <s v="000000"/>
    <s v="Estates &amp; Facilities"/>
    <s v="Legal Fees"/>
    <s v="Default"/>
    <s v="Default"/>
    <s v="Default"/>
    <n v="-1653"/>
    <d v="2021-07-01T00:00:00"/>
    <x v="1"/>
    <s v="Cost Management"/>
    <s v="Journal Import 103049494:"/>
    <s v="Cost Management A 21231119 103049494 2"/>
    <s v="01-JUL-2021 Receiving GBP"/>
    <d v="2021-06-30T00:00:00"/>
    <s v="SSCREPMAN,"/>
    <n v="2788"/>
    <s v="Coxheath - Title Matters - Invoice 444507"/>
    <x v="13"/>
    <n v="165077832"/>
    <d v="2019-12-30T00:00:00"/>
    <m/>
    <m/>
    <m/>
    <s v="LONDON-4"/>
    <m/>
    <m/>
    <m/>
    <m/>
    <x v="0"/>
    <x v="0"/>
    <x v="2"/>
  </r>
  <r>
    <s v="E35930"/>
    <s v="7308"/>
    <s v="00000"/>
    <s v="00000"/>
    <s v="000000"/>
    <s v="Estates &amp; Facilities"/>
    <s v="Legal Fees"/>
    <s v="Default"/>
    <s v="Default"/>
    <s v="Default"/>
    <n v="1653"/>
    <d v="2021-07-01T00:00:00"/>
    <x v="1"/>
    <s v="Cost Management"/>
    <s v="Journal Import 104193921:"/>
    <s v="Cost Management A 21436658 104193921"/>
    <s v="30-JUL-2021 Receiving GBP"/>
    <d v="2021-07-30T00:00:00"/>
    <s v="SSCREPMAN,"/>
    <n v="2775"/>
    <s v="Coxheath - Title Matters - Invoice 444507"/>
    <x v="13"/>
    <n v="165077832"/>
    <d v="2019-12-30T00:00:00"/>
    <m/>
    <m/>
    <m/>
    <s v="LONDON-4"/>
    <m/>
    <m/>
    <m/>
    <m/>
    <x v="0"/>
    <x v="0"/>
    <x v="2"/>
  </r>
  <r>
    <s v="E35930"/>
    <s v="7308"/>
    <s v="00000"/>
    <s v="00000"/>
    <s v="000000"/>
    <s v="Estates &amp; Facilities"/>
    <s v="Legal Fees"/>
    <s v="Default"/>
    <s v="Default"/>
    <s v="Default"/>
    <n v="162"/>
    <d v="2021-07-01T00:00:00"/>
    <x v="1"/>
    <s v="Cost Management"/>
    <s v="Journal Import 104193921:"/>
    <s v="Cost Management A 21436658 104193921"/>
    <s v="30-JUL-2021 Receiving GBP"/>
    <d v="2021-07-30T00:00:00"/>
    <s v="SSCREPMAN,"/>
    <n v="2776"/>
    <s v="Adverse Posession of Land at Eastern Avenue (Sheppey) Invoice 497490"/>
    <x v="13"/>
    <n v="165091758"/>
    <d v="2021-05-26T00:00:00"/>
    <m/>
    <m/>
    <m/>
    <s v="LONDON-4"/>
    <m/>
    <m/>
    <m/>
    <m/>
    <x v="0"/>
    <x v="0"/>
    <x v="2"/>
  </r>
  <r>
    <s v="E35930"/>
    <s v="7308"/>
    <s v="00000"/>
    <s v="00000"/>
    <s v="000000"/>
    <s v="Estates &amp; Facilities"/>
    <s v="Legal Fees"/>
    <s v="Default"/>
    <s v="Default"/>
    <s v="Default"/>
    <n v="138.75"/>
    <d v="2021-07-01T00:00:00"/>
    <x v="1"/>
    <s v="Cost Management"/>
    <s v="Journal Import 104193921:"/>
    <s v="Cost Management A 21436658 104193921"/>
    <s v="30-JUL-2021 Receiving GBP"/>
    <d v="2021-07-30T00:00:00"/>
    <s v="SSCREPMAN,"/>
    <n v="2777"/>
    <s v="Lease of premises- Part of 85 Summerdown Road, Eastbourne - Invoice 507933"/>
    <x v="13"/>
    <n v="165093493"/>
    <d v="2021-07-28T00:00:00"/>
    <m/>
    <m/>
    <m/>
    <s v="LONDON-4"/>
    <m/>
    <m/>
    <m/>
    <m/>
    <x v="0"/>
    <x v="0"/>
    <x v="2"/>
  </r>
  <r>
    <s v="E35400"/>
    <s v="7310"/>
    <s v="00000"/>
    <s v="00000"/>
    <s v="000000"/>
    <s v="Strategic Partnerships"/>
    <s v="Legal / Prof Fees"/>
    <s v="Default"/>
    <s v="Default"/>
    <s v="Default"/>
    <n v="-500"/>
    <d v="2021-07-01T00:00:00"/>
    <x v="1"/>
    <s v="Cost Management"/>
    <s v="Journal Import 103049494:"/>
    <s v="Cost Management A 21231119 103049494 2"/>
    <s v="01-JUL-2021 Receiving GBP"/>
    <d v="2021-06-30T00:00:00"/>
    <s v="SSCREPMAN,"/>
    <n v="2766"/>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1-07-01T00:00:00"/>
    <x v="1"/>
    <s v="Cost Management"/>
    <s v="Journal Import 104193921:"/>
    <s v="Cost Management A 21436658 104193921"/>
    <s v="30-JUL-2021 Receiving GBP"/>
    <d v="2021-07-30T00:00:00"/>
    <s v="SSCREPMAN,"/>
    <n v="2749"/>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1250"/>
    <d v="2021-07-01T00:00:00"/>
    <x v="1"/>
    <s v="Cost Management"/>
    <s v="Journal Import 103049494:"/>
    <s v="Cost Management A 21231119 103049494 2"/>
    <s v="01-JUL-2021 Receiving GBP"/>
    <d v="2021-06-30T00:00:00"/>
    <s v="SSCREPMAN,"/>
    <n v="2771"/>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5207"/>
    <d v="2021-07-01T00:00:00"/>
    <x v="1"/>
    <s v="Cost Management"/>
    <s v="Journal Import 103049494:"/>
    <s v="Cost Management A 21231119 103049494 2"/>
    <s v="01-JUL-2021 Receiving GBP"/>
    <d v="2021-06-30T00:00:00"/>
    <s v="SSCREPMAN,"/>
    <n v="2772"/>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5207"/>
    <d v="2021-07-01T00:00:00"/>
    <x v="1"/>
    <s v="Cost Management"/>
    <s v="Journal Import 104193921:"/>
    <s v="Cost Management A 21436658 104193921"/>
    <s v="30-JUL-2021 Receiving GBP"/>
    <d v="2021-07-30T00:00:00"/>
    <s v="SSCREPMAN,"/>
    <n v="2755"/>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160"/>
    <d v="2021-07-01T00:00:00"/>
    <x v="1"/>
    <s v="Cost Management"/>
    <s v="Journal Import 104193921:"/>
    <s v="Cost Management A 21436658 104193921"/>
    <s v="30-JUL-2021 Receiving GBP"/>
    <d v="2021-07-30T00:00:00"/>
    <s v="SSCREPMAN,"/>
    <n v="2756"/>
    <s v="Disposal  of Bexhill Ambulance Station Invoice 507934"/>
    <x v="13"/>
    <n v="165093492"/>
    <d v="2021-07-28T00:00:00"/>
    <m/>
    <m/>
    <m/>
    <s v="LONDON-4"/>
    <m/>
    <m/>
    <m/>
    <m/>
    <x v="0"/>
    <x v="0"/>
    <x v="2"/>
  </r>
  <r>
    <s v="E35930"/>
    <s v="7310"/>
    <s v="00000"/>
    <s v="00000"/>
    <s v="000000"/>
    <s v="Estates &amp; Facilities"/>
    <s v="Legal / Prof Fees"/>
    <s v="Default"/>
    <s v="Default"/>
    <s v="Default"/>
    <n v="126.5"/>
    <d v="2021-07-01T00:00:00"/>
    <x v="1"/>
    <s v="Cost Management"/>
    <s v="Journal Import 104193921:"/>
    <s v="Cost Management A 21436658 104193921"/>
    <s v="30-JUL-2021 Receiving GBP"/>
    <d v="2021-07-30T00:00:00"/>
    <s v="SSCREPMAN,"/>
    <n v="2757"/>
    <s v="Lease of ACRP at Gatwick Airport including disbursements Invoice 507939"/>
    <x v="13"/>
    <n v="165093488"/>
    <d v="2021-07-28T00:00:00"/>
    <m/>
    <m/>
    <m/>
    <s v="LONDON-4"/>
    <m/>
    <m/>
    <m/>
    <m/>
    <x v="0"/>
    <x v="0"/>
    <x v="2"/>
  </r>
  <r>
    <s v="E35930"/>
    <s v="7310"/>
    <s v="00000"/>
    <s v="00000"/>
    <s v="000000"/>
    <s v="Estates &amp; Facilities"/>
    <s v="Legal / Prof Fees"/>
    <s v="Default"/>
    <s v="Default"/>
    <s v="Default"/>
    <n v="64"/>
    <d v="2021-07-01T00:00:00"/>
    <x v="1"/>
    <s v="Cost Management"/>
    <s v="Journal Import 104193921:"/>
    <s v="Cost Management A 21436658 104193921"/>
    <s v="30-JUL-2021 Receiving GBP"/>
    <d v="2021-07-30T00:00:00"/>
    <s v="SSCREPMAN,"/>
    <n v="2758"/>
    <s v="DISPOSAL OF LITTLEHAMPTON AMBULANCE STATION - PRE SALE/LET R - Invoice 507941"/>
    <x v="13"/>
    <n v="165093487"/>
    <d v="2021-07-28T00:00:00"/>
    <m/>
    <m/>
    <m/>
    <s v="LONDON-4"/>
    <m/>
    <m/>
    <m/>
    <m/>
    <x v="0"/>
    <x v="0"/>
    <x v="2"/>
  </r>
  <r>
    <s v="E35930"/>
    <s v="7310"/>
    <s v="00000"/>
    <s v="00000"/>
    <s v="000000"/>
    <s v="Estates &amp; Facilities"/>
    <s v="Legal / Prof Fees"/>
    <s v="Default"/>
    <s v="Default"/>
    <s v="Default"/>
    <n v="1250"/>
    <d v="2021-07-01T00:00:00"/>
    <x v="1"/>
    <s v="Cost Management"/>
    <s v="Journal Import 104193921:"/>
    <s v="Cost Management A 21436658 104193921"/>
    <s v="30-JUL-2021 Receiving GBP"/>
    <d v="2021-07-30T00:00:00"/>
    <s v="SSCREPMAN,"/>
    <n v="2759"/>
    <s v="Disposal of Shoreham AS  Pre Sale/ Let Report @ 1,250 + Vat plus disbursements"/>
    <x v="13"/>
    <n v="165091391"/>
    <d v="2021-04-20T00:00:00"/>
    <m/>
    <m/>
    <m/>
    <s v="LONDON-4"/>
    <m/>
    <m/>
    <m/>
    <m/>
    <x v="0"/>
    <x v="0"/>
    <x v="2"/>
  </r>
  <r>
    <s v="E35930"/>
    <s v="7308"/>
    <s v="00000"/>
    <s v="00000"/>
    <s v="000000"/>
    <s v="Estates &amp; Facilities"/>
    <s v="Legal Fees"/>
    <s v="Default"/>
    <s v="Default"/>
    <s v="Default"/>
    <n v="-1653"/>
    <d v="2021-08-01T00:00:00"/>
    <x v="1"/>
    <s v="Cost Management"/>
    <s v="Journal Import 104193921:"/>
    <s v="Cost Management A 21436658 104193921 2"/>
    <s v="01-AUG-2021 Receiving GBP"/>
    <d v="2021-07-30T00:00:00"/>
    <s v="SSCREPMAN,"/>
    <n v="2775"/>
    <s v="Coxheath - Title Matters - Invoice 444507"/>
    <x v="13"/>
    <n v="165077832"/>
    <d v="2019-12-30T00:00:00"/>
    <m/>
    <m/>
    <m/>
    <s v="LONDON-4"/>
    <m/>
    <m/>
    <m/>
    <m/>
    <x v="0"/>
    <x v="0"/>
    <x v="2"/>
  </r>
  <r>
    <s v="E35930"/>
    <s v="7308"/>
    <s v="00000"/>
    <s v="00000"/>
    <s v="000000"/>
    <s v="Estates &amp; Facilities"/>
    <s v="Legal Fees"/>
    <s v="Default"/>
    <s v="Default"/>
    <s v="Default"/>
    <n v="-162"/>
    <d v="2021-08-01T00:00:00"/>
    <x v="1"/>
    <s v="Cost Management"/>
    <s v="Journal Import 104193921:"/>
    <s v="Cost Management A 21436658 104193921 2"/>
    <s v="01-AUG-2021 Receiving GBP"/>
    <d v="2021-07-30T00:00:00"/>
    <s v="SSCREPMAN,"/>
    <n v="2776"/>
    <s v="Adverse Posession of Land at Eastern Avenue (Sheppey) Invoice 497490"/>
    <x v="13"/>
    <n v="165091758"/>
    <d v="2021-05-26T00:00:00"/>
    <m/>
    <m/>
    <m/>
    <s v="LONDON-4"/>
    <m/>
    <m/>
    <m/>
    <m/>
    <x v="0"/>
    <x v="0"/>
    <x v="2"/>
  </r>
  <r>
    <s v="E35930"/>
    <s v="7308"/>
    <s v="00000"/>
    <s v="00000"/>
    <s v="000000"/>
    <s v="Estates &amp; Facilities"/>
    <s v="Legal Fees"/>
    <s v="Default"/>
    <s v="Default"/>
    <s v="Default"/>
    <n v="-138.75"/>
    <d v="2021-08-01T00:00:00"/>
    <x v="1"/>
    <s v="Cost Management"/>
    <s v="Journal Import 104193921:"/>
    <s v="Cost Management A 21436658 104193921 2"/>
    <s v="01-AUG-2021 Receiving GBP"/>
    <d v="2021-07-30T00:00:00"/>
    <s v="SSCREPMAN,"/>
    <n v="2777"/>
    <s v="Lease of premises- Part of 85 Summerdown Road, Eastbourne - Invoice 507933"/>
    <x v="13"/>
    <n v="165093493"/>
    <d v="2021-07-28T00:00:00"/>
    <m/>
    <m/>
    <m/>
    <s v="LONDON-4"/>
    <m/>
    <m/>
    <m/>
    <m/>
    <x v="0"/>
    <x v="0"/>
    <x v="2"/>
  </r>
  <r>
    <s v="E35930"/>
    <s v="7308"/>
    <s v="00000"/>
    <s v="00000"/>
    <s v="000000"/>
    <s v="Estates &amp; Facilities"/>
    <s v="Legal Fees"/>
    <s v="Default"/>
    <s v="Default"/>
    <s v="Default"/>
    <n v="156"/>
    <d v="2021-08-01T00:00:00"/>
    <x v="1"/>
    <s v="Cost Management"/>
    <s v="Journal Import 105365206:"/>
    <s v="Cost Management A 21652724 105365206"/>
    <s v="31-AUG-2021 Receiving GBP"/>
    <d v="2021-08-31T00:00:00"/>
    <s v="SSCREPMAN,"/>
    <n v="2845"/>
    <s v="Lease of premises- Part of 85 Summerdown Road, Eastbourne - Invoice 511741"/>
    <x v="13"/>
    <n v="165094047"/>
    <d v="2021-08-31T00:00:00"/>
    <m/>
    <m/>
    <m/>
    <s v="LONDON-4"/>
    <m/>
    <m/>
    <m/>
    <m/>
    <x v="0"/>
    <x v="0"/>
    <x v="2"/>
  </r>
  <r>
    <s v="E35930"/>
    <s v="7308"/>
    <s v="00000"/>
    <s v="00000"/>
    <s v="000000"/>
    <s v="Estates &amp; Facilities"/>
    <s v="Legal Fees"/>
    <s v="Default"/>
    <s v="Default"/>
    <s v="Default"/>
    <n v="1653"/>
    <d v="2021-08-01T00:00:00"/>
    <x v="1"/>
    <s v="Cost Management"/>
    <s v="Journal Import 105365206:"/>
    <s v="Cost Management A 21652724 105365206"/>
    <s v="31-AUG-2021 Receiving GBP"/>
    <d v="2021-08-31T00:00:00"/>
    <s v="SSCREPMAN,"/>
    <n v="2846"/>
    <s v="Coxheath - Title Matters - Invoice 444507"/>
    <x v="13"/>
    <n v="165077832"/>
    <d v="2019-12-30T00:00:00"/>
    <m/>
    <m/>
    <m/>
    <s v="LONDON-4"/>
    <m/>
    <m/>
    <m/>
    <m/>
    <x v="0"/>
    <x v="0"/>
    <x v="2"/>
  </r>
  <r>
    <s v="E35930"/>
    <s v="7308"/>
    <s v="00000"/>
    <s v="00000"/>
    <s v="000000"/>
    <s v="Estates &amp; Facilities"/>
    <s v="Legal Fees"/>
    <s v="Default"/>
    <s v="Default"/>
    <s v="Default"/>
    <n v="194"/>
    <d v="2021-08-01T00:00:00"/>
    <x v="1"/>
    <s v="Cost Management"/>
    <s v="Journal Import 105365206:"/>
    <s v="Cost Management A 21652724 105365206"/>
    <s v="31-AUG-2021 Receiving GBP"/>
    <d v="2021-08-31T00:00:00"/>
    <s v="SSCREPMAN,"/>
    <n v="2847"/>
    <s v="Secamb - General Estates Matters - Invoice 511735"/>
    <x v="13"/>
    <n v="165094053"/>
    <d v="2021-08-31T00:00:00"/>
    <m/>
    <m/>
    <m/>
    <s v="LONDON-4"/>
    <m/>
    <m/>
    <m/>
    <m/>
    <x v="0"/>
    <x v="0"/>
    <x v="2"/>
  </r>
  <r>
    <s v="E35930"/>
    <s v="7308"/>
    <s v="00000"/>
    <s v="00000"/>
    <s v="000000"/>
    <s v="Estates &amp; Facilities"/>
    <s v="Legal Fees"/>
    <s v="Default"/>
    <s v="Default"/>
    <s v="Default"/>
    <n v="162"/>
    <d v="2021-08-01T00:00:00"/>
    <x v="1"/>
    <s v="Cost Management"/>
    <s v="Journal Import 105365206:"/>
    <s v="Cost Management A 21652724 105365206"/>
    <s v="31-AUG-2021 Receiving GBP"/>
    <d v="2021-08-31T00:00:00"/>
    <s v="SSCREPMAN,"/>
    <n v="2848"/>
    <s v="Adverse Posession of Land at Eastern Avenue (Sheppey) Invoice 497490"/>
    <x v="13"/>
    <n v="165091758"/>
    <d v="2021-05-26T00:00:00"/>
    <m/>
    <m/>
    <m/>
    <s v="LONDON-4"/>
    <m/>
    <m/>
    <m/>
    <m/>
    <x v="0"/>
    <x v="0"/>
    <x v="2"/>
  </r>
  <r>
    <s v="E35400"/>
    <s v="7310"/>
    <s v="00000"/>
    <s v="00000"/>
    <s v="000000"/>
    <s v="Strategic Partnerships"/>
    <s v="Legal / Prof Fees"/>
    <s v="Default"/>
    <s v="Default"/>
    <s v="Default"/>
    <n v="-500"/>
    <d v="2021-08-01T00:00:00"/>
    <x v="1"/>
    <s v="Cost Management"/>
    <s v="Journal Import 104193921:"/>
    <s v="Cost Management A 21436658 104193921 2"/>
    <s v="01-AUG-2021 Receiving GBP"/>
    <d v="2021-07-30T00:00:00"/>
    <s v="SSCREPMAN,"/>
    <n v="2749"/>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1-08-01T00:00:00"/>
    <x v="1"/>
    <s v="Cost Management"/>
    <s v="Journal Import 105365206:"/>
    <s v="Cost Management A 21652724 105365206"/>
    <s v="31-AUG-2021 Receiving GBP"/>
    <d v="2021-08-31T00:00:00"/>
    <s v="SSCREPMAN,"/>
    <n v="2813"/>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5207"/>
    <d v="2021-08-01T00:00:00"/>
    <x v="1"/>
    <s v="Cost Management"/>
    <s v="Journal Import 104193921:"/>
    <s v="Cost Management A 21436658 104193921 2"/>
    <s v="01-AUG-2021 Receiving GBP"/>
    <d v="2021-07-30T00:00:00"/>
    <s v="SSCREPMAN,"/>
    <n v="2755"/>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160"/>
    <d v="2021-08-01T00:00:00"/>
    <x v="1"/>
    <s v="Cost Management"/>
    <s v="Journal Import 104193921:"/>
    <s v="Cost Management A 21436658 104193921 2"/>
    <s v="01-AUG-2021 Receiving GBP"/>
    <d v="2021-07-30T00:00:00"/>
    <s v="SSCREPMAN,"/>
    <n v="2756"/>
    <s v="Disposal  of Bexhill Ambulance Station Invoice 507934"/>
    <x v="13"/>
    <n v="165093492"/>
    <d v="2021-07-28T00:00:00"/>
    <m/>
    <m/>
    <m/>
    <s v="LONDON-4"/>
    <m/>
    <m/>
    <m/>
    <m/>
    <x v="0"/>
    <x v="0"/>
    <x v="2"/>
  </r>
  <r>
    <s v="E35930"/>
    <s v="7310"/>
    <s v="00000"/>
    <s v="00000"/>
    <s v="000000"/>
    <s v="Estates &amp; Facilities"/>
    <s v="Legal / Prof Fees"/>
    <s v="Default"/>
    <s v="Default"/>
    <s v="Default"/>
    <n v="-126.5"/>
    <d v="2021-08-01T00:00:00"/>
    <x v="1"/>
    <s v="Cost Management"/>
    <s v="Journal Import 104193921:"/>
    <s v="Cost Management A 21436658 104193921 2"/>
    <s v="01-AUG-2021 Receiving GBP"/>
    <d v="2021-07-30T00:00:00"/>
    <s v="SSCREPMAN,"/>
    <n v="2757"/>
    <s v="Lease of ACRP at Gatwick Airport including disbursements Invoice 507939"/>
    <x v="13"/>
    <n v="165093488"/>
    <d v="2021-07-28T00:00:00"/>
    <m/>
    <m/>
    <m/>
    <s v="LONDON-4"/>
    <m/>
    <m/>
    <m/>
    <m/>
    <x v="0"/>
    <x v="0"/>
    <x v="2"/>
  </r>
  <r>
    <s v="E35930"/>
    <s v="7310"/>
    <s v="00000"/>
    <s v="00000"/>
    <s v="000000"/>
    <s v="Estates &amp; Facilities"/>
    <s v="Legal / Prof Fees"/>
    <s v="Default"/>
    <s v="Default"/>
    <s v="Default"/>
    <n v="-64"/>
    <d v="2021-08-01T00:00:00"/>
    <x v="1"/>
    <s v="Cost Management"/>
    <s v="Journal Import 104193921:"/>
    <s v="Cost Management A 21436658 104193921 2"/>
    <s v="01-AUG-2021 Receiving GBP"/>
    <d v="2021-07-30T00:00:00"/>
    <s v="SSCREPMAN,"/>
    <n v="2758"/>
    <s v="DISPOSAL OF LITTLEHAMPTON AMBULANCE STATION - PRE SALE/LET R - Invoice 507941"/>
    <x v="13"/>
    <n v="165093487"/>
    <d v="2021-07-28T00:00:00"/>
    <m/>
    <m/>
    <m/>
    <s v="LONDON-4"/>
    <m/>
    <m/>
    <m/>
    <m/>
    <x v="0"/>
    <x v="0"/>
    <x v="2"/>
  </r>
  <r>
    <s v="E35930"/>
    <s v="7310"/>
    <s v="00000"/>
    <s v="00000"/>
    <s v="000000"/>
    <s v="Estates &amp; Facilities"/>
    <s v="Legal / Prof Fees"/>
    <s v="Default"/>
    <s v="Default"/>
    <s v="Default"/>
    <n v="-1250"/>
    <d v="2021-08-01T00:00:00"/>
    <x v="1"/>
    <s v="Cost Management"/>
    <s v="Journal Import 104193921:"/>
    <s v="Cost Management A 21436658 104193921 2"/>
    <s v="01-AUG-2021 Receiving GBP"/>
    <d v="2021-07-30T00:00:00"/>
    <s v="SSCREPMAN,"/>
    <n v="2759"/>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48"/>
    <d v="2021-08-01T00:00:00"/>
    <x v="1"/>
    <s v="Cost Management"/>
    <s v="Journal Import 105365206:"/>
    <s v="Cost Management A 21652724 105365206"/>
    <s v="31-AUG-2021 Receiving GBP"/>
    <d v="2021-08-31T00:00:00"/>
    <s v="SSCREPMAN,"/>
    <n v="2818"/>
    <s v="Battle AS - Licence for ESFRS to use the Gym Area - Invoice 511737"/>
    <x v="13"/>
    <n v="165094051"/>
    <d v="2021-08-31T00:00:00"/>
    <m/>
    <m/>
    <m/>
    <s v="LONDON-4"/>
    <m/>
    <m/>
    <m/>
    <m/>
    <x v="0"/>
    <x v="0"/>
    <x v="2"/>
  </r>
  <r>
    <s v="E35930"/>
    <s v="7310"/>
    <s v="00000"/>
    <s v="00000"/>
    <s v="000000"/>
    <s v="Estates &amp; Facilities"/>
    <s v="Legal / Prof Fees"/>
    <s v="Default"/>
    <s v="Default"/>
    <s v="Default"/>
    <n v="5207"/>
    <d v="2021-08-01T00:00:00"/>
    <x v="1"/>
    <s v="Cost Management"/>
    <s v="Journal Import 105365206:"/>
    <s v="Cost Management A 21652724 105365206"/>
    <s v="31-AUG-2021 Receiving GBP"/>
    <d v="2021-08-31T00:00:00"/>
    <s v="SSCREPMAN,"/>
    <n v="2819"/>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374"/>
    <d v="2021-08-01T00:00:00"/>
    <x v="1"/>
    <s v="Cost Management"/>
    <s v="Journal Import 105365206:"/>
    <s v="Cost Management A 21652724 105365206"/>
    <s v="31-AUG-2021 Receiving GBP"/>
    <d v="2021-08-31T00:00:00"/>
    <s v="SSCREPMAN,"/>
    <n v="2820"/>
    <s v="Disposal of Littlehampton - Invoice 511751"/>
    <x v="13"/>
    <n v="165094037"/>
    <d v="2021-08-31T00:00:00"/>
    <m/>
    <m/>
    <m/>
    <s v="LONDON-4"/>
    <m/>
    <m/>
    <m/>
    <m/>
    <x v="0"/>
    <x v="0"/>
    <x v="2"/>
  </r>
  <r>
    <s v="E35930"/>
    <s v="7310"/>
    <s v="00000"/>
    <s v="00000"/>
    <s v="000000"/>
    <s v="Estates &amp; Facilities"/>
    <s v="Legal / Prof Fees"/>
    <s v="Default"/>
    <s v="Default"/>
    <s v="Default"/>
    <n v="142.5"/>
    <d v="2021-08-01T00:00:00"/>
    <x v="1"/>
    <s v="Cost Management"/>
    <s v="Journal Import 105365206:"/>
    <s v="Cost Management A 21652724 105365206"/>
    <s v="31-AUG-2021 Receiving GBP"/>
    <d v="2021-08-31T00:00:00"/>
    <s v="SSCREPMAN,"/>
    <n v="2821"/>
    <s v="Leases of fire stations at Reigate, Esher and Epsom - Invoice 511738"/>
    <x v="13"/>
    <n v="165094050"/>
    <d v="2021-08-31T00:00:00"/>
    <m/>
    <m/>
    <m/>
    <s v="LONDON-4"/>
    <m/>
    <m/>
    <m/>
    <m/>
    <x v="0"/>
    <x v="0"/>
    <x v="2"/>
  </r>
  <r>
    <s v="E35930"/>
    <s v="7310"/>
    <s v="00000"/>
    <s v="00000"/>
    <s v="000000"/>
    <s v="Estates &amp; Facilities"/>
    <s v="Legal / Prof Fees"/>
    <s v="Default"/>
    <s v="Default"/>
    <s v="Default"/>
    <n v="1250"/>
    <d v="2021-08-01T00:00:00"/>
    <x v="1"/>
    <s v="Cost Management"/>
    <s v="Journal Import 105365206:"/>
    <s v="Cost Management A 21652724 105365206"/>
    <s v="31-AUG-2021 Receiving GBP"/>
    <d v="2021-08-31T00:00:00"/>
    <s v="SSCREPMAN,"/>
    <n v="2822"/>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1702.25"/>
    <d v="2021-08-01T00:00:00"/>
    <x v="1"/>
    <s v="Cost Management"/>
    <s v="Journal Import 105365206:"/>
    <s v="Cost Management A 21652724 105365206"/>
    <s v="31-AUG-2021 Receiving GBP"/>
    <d v="2021-08-31T00:00:00"/>
    <s v="SSCREPMAN,"/>
    <n v="2823"/>
    <s v="Disposal  of Bexhill Ambulance Station Invoice 511757"/>
    <x v="13"/>
    <n v="165094031"/>
    <d v="2021-08-31T00:00:00"/>
    <m/>
    <m/>
    <m/>
    <s v="LONDON-4"/>
    <m/>
    <m/>
    <m/>
    <m/>
    <x v="0"/>
    <x v="0"/>
    <x v="2"/>
  </r>
  <r>
    <s v="E35930"/>
    <s v="7310"/>
    <s v="00000"/>
    <s v="00000"/>
    <s v="000000"/>
    <s v="Estates &amp; Facilities"/>
    <s v="Legal / Prof Fees"/>
    <s v="Default"/>
    <s v="Default"/>
    <s v="Default"/>
    <n v="736"/>
    <d v="2021-08-01T00:00:00"/>
    <x v="1"/>
    <s v="Cost Management"/>
    <s v="Journal Import 105365206:"/>
    <s v="Cost Management A 21652724 105365206"/>
    <s v="31-AUG-2021 Receiving GBP"/>
    <d v="2021-08-31T00:00:00"/>
    <s v="SSCREPMAN,"/>
    <n v="2824"/>
    <s v="Lease of ACRP at Gatwick Airport including disbursements - Invoice 511749"/>
    <x v="13"/>
    <n v="165094039"/>
    <d v="2021-08-31T00:00:00"/>
    <m/>
    <m/>
    <m/>
    <s v="LONDON-4"/>
    <m/>
    <m/>
    <m/>
    <m/>
    <x v="0"/>
    <x v="0"/>
    <x v="2"/>
  </r>
  <r>
    <s v="E35930"/>
    <s v="7310"/>
    <s v="00000"/>
    <s v="00000"/>
    <s v="000000"/>
    <s v="Estates &amp; Facilities"/>
    <s v="Legal / Prof Fees"/>
    <s v="Default"/>
    <s v="Default"/>
    <s v="Default"/>
    <n v="133"/>
    <d v="2021-08-01T00:00:00"/>
    <x v="1"/>
    <s v="Cost Management"/>
    <s v="Journal Import 105365206:"/>
    <s v="Cost Management A 21652724 105365206"/>
    <s v="31-AUG-2021 Receiving GBP"/>
    <d v="2021-08-31T00:00:00"/>
    <s v="SSCREPMAN,"/>
    <n v="2825"/>
    <s v="Lease of 22 Eldon Way, Paddock Wood - Invoice 511739"/>
    <x v="13"/>
    <n v="165094049"/>
    <d v="2021-08-31T00:00:00"/>
    <m/>
    <m/>
    <m/>
    <s v="LONDON-4"/>
    <m/>
    <m/>
    <m/>
    <m/>
    <x v="0"/>
    <x v="0"/>
    <x v="2"/>
  </r>
  <r>
    <s v="E35930"/>
    <s v="7308"/>
    <s v="00000"/>
    <s v="00000"/>
    <s v="000000"/>
    <s v="Estates &amp; Facilities"/>
    <s v="Legal Fees"/>
    <s v="Default"/>
    <s v="Default"/>
    <s v="Default"/>
    <n v="-156"/>
    <d v="2021-09-01T00:00:00"/>
    <x v="1"/>
    <s v="Cost Management"/>
    <s v="Journal Import 105365206:"/>
    <s v="Cost Management A 21652724 105365206 2"/>
    <s v="01-SEP-2021 Receiving GBP"/>
    <d v="2021-08-31T00:00:00"/>
    <s v="SSCREPMAN,"/>
    <n v="2845"/>
    <s v="Lease of premises- Part of 85 Summerdown Road, Eastbourne - Invoice 511741"/>
    <x v="13"/>
    <n v="165094047"/>
    <d v="2021-08-31T00:00:00"/>
    <m/>
    <m/>
    <m/>
    <s v="LONDON-4"/>
    <m/>
    <m/>
    <m/>
    <m/>
    <x v="0"/>
    <x v="0"/>
    <x v="2"/>
  </r>
  <r>
    <s v="E35930"/>
    <s v="7308"/>
    <s v="00000"/>
    <s v="00000"/>
    <s v="000000"/>
    <s v="Estates &amp; Facilities"/>
    <s v="Legal Fees"/>
    <s v="Default"/>
    <s v="Default"/>
    <s v="Default"/>
    <n v="-1653"/>
    <d v="2021-09-01T00:00:00"/>
    <x v="1"/>
    <s v="Cost Management"/>
    <s v="Journal Import 105365206:"/>
    <s v="Cost Management A 21652724 105365206 2"/>
    <s v="01-SEP-2021 Receiving GBP"/>
    <d v="2021-08-31T00:00:00"/>
    <s v="SSCREPMAN,"/>
    <n v="2846"/>
    <s v="Coxheath - Title Matters - Invoice 444507"/>
    <x v="13"/>
    <n v="165077832"/>
    <d v="2019-12-30T00:00:00"/>
    <m/>
    <m/>
    <m/>
    <s v="LONDON-4"/>
    <m/>
    <m/>
    <m/>
    <m/>
    <x v="0"/>
    <x v="0"/>
    <x v="2"/>
  </r>
  <r>
    <s v="E35930"/>
    <s v="7308"/>
    <s v="00000"/>
    <s v="00000"/>
    <s v="000000"/>
    <s v="Estates &amp; Facilities"/>
    <s v="Legal Fees"/>
    <s v="Default"/>
    <s v="Default"/>
    <s v="Default"/>
    <n v="-194"/>
    <d v="2021-09-01T00:00:00"/>
    <x v="1"/>
    <s v="Cost Management"/>
    <s v="Journal Import 105365206:"/>
    <s v="Cost Management A 21652724 105365206 2"/>
    <s v="01-SEP-2021 Receiving GBP"/>
    <d v="2021-08-31T00:00:00"/>
    <s v="SSCREPMAN,"/>
    <n v="2847"/>
    <s v="Secamb - General Estates Matters - Invoice 511735"/>
    <x v="13"/>
    <n v="165094053"/>
    <d v="2021-08-31T00:00:00"/>
    <m/>
    <m/>
    <m/>
    <s v="LONDON-4"/>
    <m/>
    <m/>
    <m/>
    <m/>
    <x v="0"/>
    <x v="0"/>
    <x v="2"/>
  </r>
  <r>
    <s v="E35930"/>
    <s v="7308"/>
    <s v="00000"/>
    <s v="00000"/>
    <s v="000000"/>
    <s v="Estates &amp; Facilities"/>
    <s v="Legal Fees"/>
    <s v="Default"/>
    <s v="Default"/>
    <s v="Default"/>
    <n v="-162"/>
    <d v="2021-09-01T00:00:00"/>
    <x v="1"/>
    <s v="Cost Management"/>
    <s v="Journal Import 105365206:"/>
    <s v="Cost Management A 21652724 105365206 2"/>
    <s v="01-SEP-2021 Receiving GBP"/>
    <d v="2021-08-31T00:00:00"/>
    <s v="SSCREPMAN,"/>
    <n v="2848"/>
    <s v="Adverse Posession of Land at Eastern Avenue (Sheppey) Invoice 497490"/>
    <x v="13"/>
    <n v="165091758"/>
    <d v="2021-05-26T00:00:00"/>
    <m/>
    <m/>
    <m/>
    <s v="LONDON-4"/>
    <m/>
    <m/>
    <m/>
    <m/>
    <x v="0"/>
    <x v="0"/>
    <x v="2"/>
  </r>
  <r>
    <s v="E35930"/>
    <s v="7308"/>
    <s v="00000"/>
    <s v="00000"/>
    <s v="000000"/>
    <s v="Estates &amp; Facilities"/>
    <s v="Legal Fees"/>
    <s v="Default"/>
    <s v="Default"/>
    <s v="Default"/>
    <n v="1653"/>
    <d v="2021-09-01T00:00:00"/>
    <x v="1"/>
    <s v="Cost Management"/>
    <s v="Journal Import 106489269:"/>
    <s v="Cost Management A 21873349 106489269"/>
    <s v="30-SEP-2021 Receiving GBP"/>
    <d v="2021-09-30T00:00:00"/>
    <s v="SSCREPMAN,"/>
    <n v="2895"/>
    <s v="Coxheath - Title Matters - Invoice 444507"/>
    <x v="13"/>
    <n v="165077832"/>
    <d v="2019-12-30T00:00:00"/>
    <m/>
    <m/>
    <m/>
    <s v="LONDON-4"/>
    <m/>
    <m/>
    <m/>
    <m/>
    <x v="0"/>
    <x v="0"/>
    <x v="2"/>
  </r>
  <r>
    <s v="E35930"/>
    <s v="7308"/>
    <s v="00000"/>
    <s v="00000"/>
    <s v="000000"/>
    <s v="Estates &amp; Facilities"/>
    <s v="Legal Fees"/>
    <s v="Default"/>
    <s v="Default"/>
    <s v="Default"/>
    <n v="162"/>
    <d v="2021-09-01T00:00:00"/>
    <x v="1"/>
    <s v="Cost Management"/>
    <s v="Journal Import 106489269:"/>
    <s v="Cost Management A 21873349 106489269"/>
    <s v="30-SEP-2021 Receiving GBP"/>
    <d v="2021-09-30T00:00:00"/>
    <s v="SSCREPMAN,"/>
    <n v="2896"/>
    <s v="Adverse Posession of Land at Eastern Avenue (Sheppey) Invoice 497490"/>
    <x v="13"/>
    <n v="165091758"/>
    <d v="2021-05-26T00:00:00"/>
    <m/>
    <m/>
    <m/>
    <s v="LONDON-4"/>
    <m/>
    <m/>
    <m/>
    <m/>
    <x v="0"/>
    <x v="0"/>
    <x v="2"/>
  </r>
  <r>
    <s v="E35930"/>
    <s v="7308"/>
    <s v="00000"/>
    <s v="00000"/>
    <s v="000000"/>
    <s v="Estates &amp; Facilities"/>
    <s v="Legal Fees"/>
    <s v="Default"/>
    <s v="Default"/>
    <s v="Default"/>
    <n v="45.64"/>
    <d v="2021-09-01T00:00:00"/>
    <x v="1"/>
    <s v="Cost Management"/>
    <s v="Journal Import 106489269:"/>
    <s v="Cost Management A 21873349 106489269"/>
    <s v="30-SEP-2021 Receiving GBP"/>
    <d v="2021-09-30T00:00:00"/>
    <s v="SSCREPMAN,"/>
    <n v="2897"/>
    <s v="LEASE TO UKPN AT BANSTEAD AMBULANCE STATION - INVOICE 507942"/>
    <x v="13"/>
    <n v="165093938"/>
    <d v="2021-08-20T00:00:00"/>
    <m/>
    <m/>
    <m/>
    <s v="LONDON-4"/>
    <m/>
    <m/>
    <m/>
    <m/>
    <x v="0"/>
    <x v="0"/>
    <x v="2"/>
  </r>
  <r>
    <s v="E35400"/>
    <s v="7310"/>
    <s v="00000"/>
    <s v="00000"/>
    <s v="000000"/>
    <s v="Strategic Partnerships"/>
    <s v="Legal / Prof Fees"/>
    <s v="Default"/>
    <s v="Default"/>
    <s v="Default"/>
    <n v="-500"/>
    <d v="2021-09-01T00:00:00"/>
    <x v="1"/>
    <s v="Cost Management"/>
    <s v="Journal Import 105365206:"/>
    <s v="Cost Management A 21652724 105365206 2"/>
    <s v="01-SEP-2021 Receiving GBP"/>
    <d v="2021-08-31T00:00:00"/>
    <s v="SSCREPMAN,"/>
    <n v="2813"/>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1-09-01T00:00:00"/>
    <x v="1"/>
    <s v="Cost Management"/>
    <s v="Journal Import 106489269:"/>
    <s v="Cost Management A 21873349 106489269"/>
    <s v="30-SEP-2021 Receiving GBP"/>
    <d v="2021-09-30T00:00:00"/>
    <s v="SSCREPMAN,"/>
    <n v="2851"/>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48"/>
    <d v="2021-09-01T00:00:00"/>
    <x v="1"/>
    <s v="Cost Management"/>
    <s v="Journal Import 105365206:"/>
    <s v="Cost Management A 21652724 105365206 2"/>
    <s v="01-SEP-2021 Receiving GBP"/>
    <d v="2021-08-31T00:00:00"/>
    <s v="SSCREPMAN,"/>
    <n v="2818"/>
    <s v="Battle AS - Licence for ESFRS to use the Gym Area - Invoice 511737"/>
    <x v="13"/>
    <n v="165094051"/>
    <d v="2021-08-31T00:00:00"/>
    <m/>
    <m/>
    <m/>
    <s v="LONDON-4"/>
    <m/>
    <m/>
    <m/>
    <m/>
    <x v="0"/>
    <x v="0"/>
    <x v="2"/>
  </r>
  <r>
    <s v="E35930"/>
    <s v="7310"/>
    <s v="00000"/>
    <s v="00000"/>
    <s v="000000"/>
    <s v="Estates &amp; Facilities"/>
    <s v="Legal / Prof Fees"/>
    <s v="Default"/>
    <s v="Default"/>
    <s v="Default"/>
    <n v="-5207"/>
    <d v="2021-09-01T00:00:00"/>
    <x v="1"/>
    <s v="Cost Management"/>
    <s v="Journal Import 105365206:"/>
    <s v="Cost Management A 21652724 105365206 2"/>
    <s v="01-SEP-2021 Receiving GBP"/>
    <d v="2021-08-31T00:00:00"/>
    <s v="SSCREPMAN,"/>
    <n v="2819"/>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374"/>
    <d v="2021-09-01T00:00:00"/>
    <x v="1"/>
    <s v="Cost Management"/>
    <s v="Journal Import 105365206:"/>
    <s v="Cost Management A 21652724 105365206 2"/>
    <s v="01-SEP-2021 Receiving GBP"/>
    <d v="2021-08-31T00:00:00"/>
    <s v="SSCREPMAN,"/>
    <n v="2820"/>
    <s v="Disposal of Littlehampton - Invoice 511751"/>
    <x v="13"/>
    <n v="165094037"/>
    <d v="2021-08-31T00:00:00"/>
    <m/>
    <m/>
    <m/>
    <s v="LONDON-4"/>
    <m/>
    <m/>
    <m/>
    <m/>
    <x v="0"/>
    <x v="0"/>
    <x v="2"/>
  </r>
  <r>
    <s v="E35930"/>
    <s v="7310"/>
    <s v="00000"/>
    <s v="00000"/>
    <s v="000000"/>
    <s v="Estates &amp; Facilities"/>
    <s v="Legal / Prof Fees"/>
    <s v="Default"/>
    <s v="Default"/>
    <s v="Default"/>
    <n v="-142.5"/>
    <d v="2021-09-01T00:00:00"/>
    <x v="1"/>
    <s v="Cost Management"/>
    <s v="Journal Import 105365206:"/>
    <s v="Cost Management A 21652724 105365206 2"/>
    <s v="01-SEP-2021 Receiving GBP"/>
    <d v="2021-08-31T00:00:00"/>
    <s v="SSCREPMAN,"/>
    <n v="2821"/>
    <s v="Leases of fire stations at Reigate, Esher and Epsom - Invoice 511738"/>
    <x v="13"/>
    <n v="165094050"/>
    <d v="2021-08-31T00:00:00"/>
    <m/>
    <m/>
    <m/>
    <s v="LONDON-4"/>
    <m/>
    <m/>
    <m/>
    <m/>
    <x v="0"/>
    <x v="0"/>
    <x v="2"/>
  </r>
  <r>
    <s v="E35930"/>
    <s v="7310"/>
    <s v="00000"/>
    <s v="00000"/>
    <s v="000000"/>
    <s v="Estates &amp; Facilities"/>
    <s v="Legal / Prof Fees"/>
    <s v="Default"/>
    <s v="Default"/>
    <s v="Default"/>
    <n v="-1250"/>
    <d v="2021-09-01T00:00:00"/>
    <x v="1"/>
    <s v="Cost Management"/>
    <s v="Journal Import 105365206:"/>
    <s v="Cost Management A 21652724 105365206 2"/>
    <s v="01-SEP-2021 Receiving GBP"/>
    <d v="2021-08-31T00:00:00"/>
    <s v="SSCREPMAN,"/>
    <n v="2822"/>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1702.25"/>
    <d v="2021-09-01T00:00:00"/>
    <x v="1"/>
    <s v="Cost Management"/>
    <s v="Journal Import 105365206:"/>
    <s v="Cost Management A 21652724 105365206 2"/>
    <s v="01-SEP-2021 Receiving GBP"/>
    <d v="2021-08-31T00:00:00"/>
    <s v="SSCREPMAN,"/>
    <n v="2823"/>
    <s v="Disposal  of Bexhill Ambulance Station Invoice 511757"/>
    <x v="13"/>
    <n v="165094031"/>
    <d v="2021-08-31T00:00:00"/>
    <m/>
    <m/>
    <m/>
    <s v="LONDON-4"/>
    <m/>
    <m/>
    <m/>
    <m/>
    <x v="0"/>
    <x v="0"/>
    <x v="2"/>
  </r>
  <r>
    <s v="E35930"/>
    <s v="7310"/>
    <s v="00000"/>
    <s v="00000"/>
    <s v="000000"/>
    <s v="Estates &amp; Facilities"/>
    <s v="Legal / Prof Fees"/>
    <s v="Default"/>
    <s v="Default"/>
    <s v="Default"/>
    <n v="-736"/>
    <d v="2021-09-01T00:00:00"/>
    <x v="1"/>
    <s v="Cost Management"/>
    <s v="Journal Import 105365206:"/>
    <s v="Cost Management A 21652724 105365206 2"/>
    <s v="01-SEP-2021 Receiving GBP"/>
    <d v="2021-08-31T00:00:00"/>
    <s v="SSCREPMAN,"/>
    <n v="2824"/>
    <s v="Lease of ACRP at Gatwick Airport including disbursements - Invoice 511749"/>
    <x v="13"/>
    <n v="165094039"/>
    <d v="2021-08-31T00:00:00"/>
    <m/>
    <m/>
    <m/>
    <s v="LONDON-4"/>
    <m/>
    <m/>
    <m/>
    <m/>
    <x v="0"/>
    <x v="0"/>
    <x v="2"/>
  </r>
  <r>
    <s v="E35930"/>
    <s v="7310"/>
    <s v="00000"/>
    <s v="00000"/>
    <s v="000000"/>
    <s v="Estates &amp; Facilities"/>
    <s v="Legal / Prof Fees"/>
    <s v="Default"/>
    <s v="Default"/>
    <s v="Default"/>
    <n v="-133"/>
    <d v="2021-09-01T00:00:00"/>
    <x v="1"/>
    <s v="Cost Management"/>
    <s v="Journal Import 105365206:"/>
    <s v="Cost Management A 21652724 105365206 2"/>
    <s v="01-SEP-2021 Receiving GBP"/>
    <d v="2021-08-31T00:00:00"/>
    <s v="SSCREPMAN,"/>
    <n v="2825"/>
    <s v="Lease of 22 Eldon Way, Paddock Wood - Invoice 511739"/>
    <x v="13"/>
    <n v="165094049"/>
    <d v="2021-08-31T00:00:00"/>
    <m/>
    <m/>
    <m/>
    <s v="LONDON-4"/>
    <m/>
    <m/>
    <m/>
    <m/>
    <x v="0"/>
    <x v="0"/>
    <x v="2"/>
  </r>
  <r>
    <s v="E35930"/>
    <s v="7310"/>
    <s v="00000"/>
    <s v="00000"/>
    <s v="000000"/>
    <s v="Estates &amp; Facilities"/>
    <s v="Legal / Prof Fees"/>
    <s v="Default"/>
    <s v="Default"/>
    <s v="Default"/>
    <n v="5207"/>
    <d v="2021-09-01T00:00:00"/>
    <x v="1"/>
    <s v="Cost Management"/>
    <s v="Journal Import 106489269:"/>
    <s v="Cost Management A 21873349 106489269"/>
    <s v="30-SEP-2021 Receiving GBP"/>
    <d v="2021-09-30T00:00:00"/>
    <s v="SSCREPMAN,"/>
    <n v="2855"/>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34"/>
    <d v="2021-09-01T00:00:00"/>
    <x v="1"/>
    <s v="Cost Management"/>
    <s v="Journal Import 106489269:"/>
    <s v="Cost Management A 21873349 106489269"/>
    <s v="30-SEP-2021 Receiving GBP"/>
    <d v="2021-09-30T00:00:00"/>
    <s v="SSCREPMAN,"/>
    <n v="2856"/>
    <s v="Disposal  of Bexhill Ambulance Station Invoice 511757"/>
    <x v="13"/>
    <n v="165094031"/>
    <d v="2021-08-31T00:00:00"/>
    <m/>
    <m/>
    <m/>
    <s v="LONDON-4"/>
    <m/>
    <m/>
    <m/>
    <m/>
    <x v="0"/>
    <x v="0"/>
    <x v="2"/>
  </r>
  <r>
    <s v="E35930"/>
    <s v="7310"/>
    <s v="00000"/>
    <s v="00000"/>
    <s v="000000"/>
    <s v="Estates &amp; Facilities"/>
    <s v="Legal / Prof Fees"/>
    <s v="Default"/>
    <s v="Default"/>
    <s v="Default"/>
    <n v="0.3"/>
    <d v="2021-09-01T00:00:00"/>
    <x v="1"/>
    <s v="Cost Management"/>
    <s v="Journal Import 106489269:"/>
    <s v="Cost Management A 21873349 106489269"/>
    <s v="30-SEP-2021 Receiving GBP"/>
    <d v="2021-09-30T00:00:00"/>
    <s v="SSCREPMAN,"/>
    <n v="2857"/>
    <s v="Dover AS/Renewal Extension Legal Invoice 512158"/>
    <x v="13"/>
    <n v="165094259"/>
    <d v="2021-09-08T00:00:00"/>
    <m/>
    <m/>
    <m/>
    <s v="LONDON-4"/>
    <m/>
    <m/>
    <m/>
    <m/>
    <x v="0"/>
    <x v="0"/>
    <x v="2"/>
  </r>
  <r>
    <s v="E35930"/>
    <s v="7310"/>
    <s v="00000"/>
    <s v="00000"/>
    <s v="000000"/>
    <s v="Estates &amp; Facilities"/>
    <s v="Legal / Prof Fees"/>
    <s v="Default"/>
    <s v="Default"/>
    <s v="Default"/>
    <n v="1250"/>
    <d v="2021-09-01T00:00:00"/>
    <x v="1"/>
    <s v="Cost Management"/>
    <s v="Journal Import 106489269:"/>
    <s v="Cost Management A 21873349 106489269"/>
    <s v="30-SEP-2021 Receiving GBP"/>
    <d v="2021-09-30T00:00:00"/>
    <s v="SSCREPMAN,"/>
    <n v="2858"/>
    <s v="Disposal of Shoreham AS  Pre Sale/ Let Report @ 1,250 + Vat plus disbursements"/>
    <x v="13"/>
    <n v="165091391"/>
    <d v="2021-04-20T00:00:00"/>
    <m/>
    <m/>
    <m/>
    <s v="LONDON-4"/>
    <m/>
    <m/>
    <m/>
    <m/>
    <x v="0"/>
    <x v="0"/>
    <x v="2"/>
  </r>
  <r>
    <s v="E35930"/>
    <s v="7308"/>
    <s v="00000"/>
    <s v="00000"/>
    <s v="000000"/>
    <s v="Estates &amp; Facilities"/>
    <s v="Legal Fees"/>
    <s v="Default"/>
    <s v="Default"/>
    <s v="Default"/>
    <n v="-1653"/>
    <d v="2021-10-01T00:00:00"/>
    <x v="1"/>
    <s v="Cost Management"/>
    <s v="Journal Import 106489269:"/>
    <s v="Cost Management A 21873349 106489269 2"/>
    <s v="01-OCT-2021 Receiving GBP"/>
    <d v="2021-09-30T00:00:00"/>
    <s v="SSCREPMAN,"/>
    <n v="2895"/>
    <s v="Coxheath - Title Matters - Invoice 444507"/>
    <x v="13"/>
    <n v="165077832"/>
    <d v="2019-12-30T00:00:00"/>
    <m/>
    <m/>
    <m/>
    <s v="LONDON-4"/>
    <m/>
    <m/>
    <m/>
    <m/>
    <x v="0"/>
    <x v="0"/>
    <x v="2"/>
  </r>
  <r>
    <s v="E35930"/>
    <s v="7308"/>
    <s v="00000"/>
    <s v="00000"/>
    <s v="000000"/>
    <s v="Estates &amp; Facilities"/>
    <s v="Legal Fees"/>
    <s v="Default"/>
    <s v="Default"/>
    <s v="Default"/>
    <n v="-162"/>
    <d v="2021-10-01T00:00:00"/>
    <x v="1"/>
    <s v="Cost Management"/>
    <s v="Journal Import 106489269:"/>
    <s v="Cost Management A 21873349 106489269 2"/>
    <s v="01-OCT-2021 Receiving GBP"/>
    <d v="2021-09-30T00:00:00"/>
    <s v="SSCREPMAN,"/>
    <n v="2896"/>
    <s v="Adverse Posession of Land at Eastern Avenue (Sheppey) Invoice 497490"/>
    <x v="13"/>
    <n v="165091758"/>
    <d v="2021-05-26T00:00:00"/>
    <m/>
    <m/>
    <m/>
    <s v="LONDON-4"/>
    <m/>
    <m/>
    <m/>
    <m/>
    <x v="0"/>
    <x v="0"/>
    <x v="2"/>
  </r>
  <r>
    <s v="E35930"/>
    <s v="7308"/>
    <s v="00000"/>
    <s v="00000"/>
    <s v="000000"/>
    <s v="Estates &amp; Facilities"/>
    <s v="Legal Fees"/>
    <s v="Default"/>
    <s v="Default"/>
    <s v="Default"/>
    <n v="-45.64"/>
    <d v="2021-10-01T00:00:00"/>
    <x v="1"/>
    <s v="Cost Management"/>
    <s v="Journal Import 106489269:"/>
    <s v="Cost Management A 21873349 106489269 2"/>
    <s v="01-OCT-2021 Receiving GBP"/>
    <d v="2021-09-30T00:00:00"/>
    <s v="SSCREPMAN,"/>
    <n v="2897"/>
    <s v="LEASE TO UKPN AT BANSTEAD AMBULANCE STATION - INVOICE 507942"/>
    <x v="13"/>
    <n v="165093938"/>
    <d v="2021-08-20T00:00:00"/>
    <m/>
    <m/>
    <m/>
    <s v="LONDON-4"/>
    <m/>
    <m/>
    <m/>
    <m/>
    <x v="0"/>
    <x v="0"/>
    <x v="2"/>
  </r>
  <r>
    <s v="E35930"/>
    <s v="7308"/>
    <s v="00000"/>
    <s v="00000"/>
    <s v="000000"/>
    <s v="Estates &amp; Facilities"/>
    <s v="Legal Fees"/>
    <s v="Default"/>
    <s v="Default"/>
    <s v="Default"/>
    <n v="72.5"/>
    <d v="2021-10-01T00:00:00"/>
    <x v="1"/>
    <s v="Cost Management"/>
    <s v="Journal Import 107667278:"/>
    <s v="Cost Management A 22088721 107667278"/>
    <s v="29-OCT-2021 Receiving GBP"/>
    <d v="2021-10-29T00:00:00"/>
    <s v="SSCREPMAN,"/>
    <n v="2947"/>
    <s v="Disposal of Godstone AS Invoice 518751"/>
    <x v="13"/>
    <n v="165095321"/>
    <d v="2021-10-28T00:00:00"/>
    <m/>
    <m/>
    <m/>
    <s v="LONDON-4"/>
    <m/>
    <m/>
    <m/>
    <m/>
    <x v="0"/>
    <x v="0"/>
    <x v="2"/>
  </r>
  <r>
    <s v="E35930"/>
    <s v="7308"/>
    <s v="00000"/>
    <s v="00000"/>
    <s v="000000"/>
    <s v="Estates &amp; Facilities"/>
    <s v="Legal Fees"/>
    <s v="Default"/>
    <s v="Default"/>
    <s v="Default"/>
    <n v="795.8"/>
    <d v="2021-10-01T00:00:00"/>
    <x v="1"/>
    <s v="Cost Management"/>
    <s v="Journal Import 107667278:"/>
    <s v="Cost Management A 22088721 107667278"/>
    <s v="29-OCT-2021 Receiving GBP"/>
    <d v="2021-10-29T00:00:00"/>
    <s v="SSCREPMAN,"/>
    <n v="2948"/>
    <s v="Strood - Variation of Lease - Invoice 518763"/>
    <x v="13"/>
    <n v="165095311"/>
    <d v="2021-10-28T00:00:00"/>
    <m/>
    <m/>
    <m/>
    <s v="LONDON-4"/>
    <m/>
    <m/>
    <m/>
    <m/>
    <x v="0"/>
    <x v="0"/>
    <x v="2"/>
  </r>
  <r>
    <s v="E35930"/>
    <s v="7308"/>
    <s v="00000"/>
    <s v="00000"/>
    <s v="000000"/>
    <s v="Estates &amp; Facilities"/>
    <s v="Legal Fees"/>
    <s v="Default"/>
    <s v="Default"/>
    <s v="Default"/>
    <n v="822"/>
    <d v="2021-10-01T00:00:00"/>
    <x v="1"/>
    <s v="Cost Management"/>
    <s v="Journal Import 107667278:"/>
    <s v="Cost Management A 22088721 107667278"/>
    <s v="29-OCT-2021 Receiving GBP"/>
    <d v="2021-10-29T00:00:00"/>
    <s v="SSCREPMAN,"/>
    <n v="2949"/>
    <s v="Godalming Disputes - Invoice 518766"/>
    <x v="13"/>
    <n v="165095308"/>
    <d v="2021-10-28T00:00:00"/>
    <m/>
    <m/>
    <m/>
    <s v="LONDON-4"/>
    <m/>
    <m/>
    <m/>
    <m/>
    <x v="0"/>
    <x v="0"/>
    <x v="2"/>
  </r>
  <r>
    <s v="E35930"/>
    <s v="7308"/>
    <s v="00000"/>
    <s v="00000"/>
    <s v="000000"/>
    <s v="Estates &amp; Facilities"/>
    <s v="Legal Fees"/>
    <s v="Default"/>
    <s v="Default"/>
    <s v="Default"/>
    <n v="1051"/>
    <d v="2021-10-01T00:00:00"/>
    <x v="1"/>
    <s v="Cost Management"/>
    <s v="Journal Import 107667278:"/>
    <s v="Cost Management A 22088721 107667278"/>
    <s v="29-OCT-2021 Receiving GBP"/>
    <d v="2021-10-29T00:00:00"/>
    <s v="SSCREPMAN,"/>
    <n v="2950"/>
    <s v="Disposal of Leatherhead AS Invoice 518750"/>
    <x v="13"/>
    <n v="165095322"/>
    <d v="2021-10-28T00:00:00"/>
    <m/>
    <m/>
    <m/>
    <s v="LONDON-4"/>
    <m/>
    <m/>
    <m/>
    <m/>
    <x v="0"/>
    <x v="0"/>
    <x v="2"/>
  </r>
  <r>
    <s v="E35930"/>
    <s v="7308"/>
    <s v="00000"/>
    <s v="00000"/>
    <s v="000000"/>
    <s v="Estates &amp; Facilities"/>
    <s v="Legal Fees"/>
    <s v="Default"/>
    <s v="Default"/>
    <s v="Default"/>
    <n v="1667.75"/>
    <d v="2021-10-01T00:00:00"/>
    <x v="1"/>
    <s v="Cost Management"/>
    <s v="Journal Import 107667278:"/>
    <s v="Cost Management A 22088721 107667278"/>
    <s v="29-OCT-2021 Receiving GBP"/>
    <d v="2021-10-29T00:00:00"/>
    <s v="SSCREPMAN,"/>
    <n v="2951"/>
    <s v="Disposal of Hove AS - Invoice 518764"/>
    <x v="13"/>
    <n v="165095310"/>
    <d v="2021-10-28T00:00:00"/>
    <m/>
    <m/>
    <m/>
    <s v="LONDON-4"/>
    <m/>
    <m/>
    <m/>
    <m/>
    <x v="0"/>
    <x v="0"/>
    <x v="2"/>
  </r>
  <r>
    <s v="E35930"/>
    <s v="7308"/>
    <s v="00000"/>
    <s v="00000"/>
    <s v="000000"/>
    <s v="Estates &amp; Facilities"/>
    <s v="Legal Fees"/>
    <s v="Default"/>
    <s v="Default"/>
    <s v="Default"/>
    <n v="327.67"/>
    <d v="2021-10-01T00:00:00"/>
    <x v="1"/>
    <s v="Cost Management"/>
    <s v="Journal Import 107667278:"/>
    <s v="Cost Management A 22088721 107667278"/>
    <s v="29-OCT-2021 Receiving GBP"/>
    <d v="2021-10-29T00:00:00"/>
    <s v="SSCREPMAN,"/>
    <n v="2952"/>
    <s v="Disposal of Dorking - Invoice 518753"/>
    <x v="13"/>
    <n v="165095319"/>
    <d v="2021-10-28T00:00:00"/>
    <m/>
    <m/>
    <m/>
    <s v="LONDON-4"/>
    <m/>
    <m/>
    <m/>
    <m/>
    <x v="0"/>
    <x v="0"/>
    <x v="2"/>
  </r>
  <r>
    <s v="E35930"/>
    <s v="7308"/>
    <s v="00000"/>
    <s v="00000"/>
    <s v="000000"/>
    <s v="Estates &amp; Facilities"/>
    <s v="Legal Fees"/>
    <s v="Default"/>
    <s v="Default"/>
    <s v="Default"/>
    <n v="1824"/>
    <d v="2021-10-01T00:00:00"/>
    <x v="1"/>
    <s v="Cost Management"/>
    <s v="Journal Import 107667278:"/>
    <s v="Cost Management A 22088721 107667278"/>
    <s v="29-OCT-2021 Receiving GBP"/>
    <d v="2021-10-29T00:00:00"/>
    <s v="SSCREPMAN,"/>
    <n v="2953"/>
    <s v="Brighton AS Sale - Invoice 518767"/>
    <x v="13"/>
    <n v="165095307"/>
    <d v="2021-10-28T00:00:00"/>
    <m/>
    <m/>
    <m/>
    <s v="LONDON-4"/>
    <m/>
    <m/>
    <m/>
    <m/>
    <x v="0"/>
    <x v="0"/>
    <x v="2"/>
  </r>
  <r>
    <s v="E35930"/>
    <s v="7308"/>
    <s v="00000"/>
    <s v="00000"/>
    <s v="000000"/>
    <s v="Estates &amp; Facilities"/>
    <s v="Legal Fees"/>
    <s v="Default"/>
    <s v="Default"/>
    <s v="Default"/>
    <n v="241"/>
    <d v="2021-10-01T00:00:00"/>
    <x v="1"/>
    <s v="Cost Management"/>
    <s v="Journal Import 107667278:"/>
    <s v="Cost Management A 22088721 107667278"/>
    <s v="29-OCT-2021 Receiving GBP"/>
    <d v="2021-10-29T00:00:00"/>
    <s v="SSCREPMAN,"/>
    <n v="2954"/>
    <s v="Disposal of Littlehampton - Invoice 518765"/>
    <x v="13"/>
    <n v="165095309"/>
    <d v="2021-10-28T00:00:00"/>
    <m/>
    <m/>
    <m/>
    <s v="LONDON-4"/>
    <m/>
    <m/>
    <m/>
    <m/>
    <x v="0"/>
    <x v="0"/>
    <x v="2"/>
  </r>
  <r>
    <s v="E35930"/>
    <s v="7308"/>
    <s v="00000"/>
    <s v="00000"/>
    <s v="000000"/>
    <s v="Estates &amp; Facilities"/>
    <s v="Legal Fees"/>
    <s v="Default"/>
    <s v="Default"/>
    <s v="Default"/>
    <n v="368.6"/>
    <d v="2021-10-01T00:00:00"/>
    <x v="1"/>
    <s v="Cost Management"/>
    <s v="Journal Import 107667278:"/>
    <s v="Cost Management A 22088721 107667278"/>
    <s v="29-OCT-2021 Receiving GBP"/>
    <d v="2021-10-29T00:00:00"/>
    <s v="SSCREPMAN,"/>
    <n v="2955"/>
    <s v="Lease to UKPN / Banstead - Invoice 518757"/>
    <x v="13"/>
    <n v="165095317"/>
    <d v="2021-10-28T00:00:00"/>
    <m/>
    <m/>
    <m/>
    <s v="LONDON-4"/>
    <m/>
    <m/>
    <m/>
    <m/>
    <x v="0"/>
    <x v="0"/>
    <x v="2"/>
  </r>
  <r>
    <s v="E35930"/>
    <s v="7308"/>
    <s v="00000"/>
    <s v="00000"/>
    <s v="000000"/>
    <s v="Estates &amp; Facilities"/>
    <s v="Legal Fees"/>
    <s v="Default"/>
    <s v="Default"/>
    <s v="Default"/>
    <n v="175.5"/>
    <d v="2021-10-01T00:00:00"/>
    <x v="1"/>
    <s v="Cost Management"/>
    <s v="Journal Import 107667278:"/>
    <s v="Cost Management A 22088721 107667278"/>
    <s v="29-OCT-2021 Receiving GBP"/>
    <d v="2021-10-29T00:00:00"/>
    <s v="SSCREPMAN,"/>
    <n v="2956"/>
    <s v="Lease of Birdham Village Hall - Invoice 518760"/>
    <x v="13"/>
    <n v="165095314"/>
    <d v="2021-10-28T00:00:00"/>
    <m/>
    <m/>
    <m/>
    <s v="LONDON-4"/>
    <m/>
    <m/>
    <m/>
    <m/>
    <x v="0"/>
    <x v="0"/>
    <x v="2"/>
  </r>
  <r>
    <s v="E35930"/>
    <s v="7308"/>
    <s v="00000"/>
    <s v="00000"/>
    <s v="000000"/>
    <s v="Estates &amp; Facilities"/>
    <s v="Legal Fees"/>
    <s v="Default"/>
    <s v="Default"/>
    <s v="Default"/>
    <n v="1653"/>
    <d v="2021-10-01T00:00:00"/>
    <x v="1"/>
    <s v="Cost Management"/>
    <s v="Journal Import 107667278:"/>
    <s v="Cost Management A 22088721 107667278"/>
    <s v="29-OCT-2021 Receiving GBP"/>
    <d v="2021-10-29T00:00:00"/>
    <s v="SSCREPMAN,"/>
    <n v="2957"/>
    <s v="Coxheath - Title Matters - Invoice 444507"/>
    <x v="13"/>
    <n v="165077832"/>
    <d v="2019-12-30T00:00:00"/>
    <m/>
    <m/>
    <m/>
    <s v="LONDON-4"/>
    <m/>
    <m/>
    <m/>
    <m/>
    <x v="0"/>
    <x v="0"/>
    <x v="2"/>
  </r>
  <r>
    <s v="E35930"/>
    <s v="7308"/>
    <s v="00000"/>
    <s v="00000"/>
    <s v="000000"/>
    <s v="Estates &amp; Facilities"/>
    <s v="Legal Fees"/>
    <s v="Default"/>
    <s v="Default"/>
    <s v="Default"/>
    <n v="40.5"/>
    <d v="2021-10-01T00:00:00"/>
    <x v="1"/>
    <s v="Cost Management"/>
    <s v="Journal Import 107667278:"/>
    <s v="Cost Management A 22088721 107667278"/>
    <s v="29-OCT-2021 Receiving GBP"/>
    <d v="2021-10-29T00:00:00"/>
    <s v="SSCREPMAN,"/>
    <n v="2958"/>
    <s v="Lease of premises- Part of 85 Summerdown Road, Eastbourne - Invoice 518747"/>
    <x v="13"/>
    <n v="165095325"/>
    <d v="2021-10-28T00:00:00"/>
    <m/>
    <m/>
    <m/>
    <s v="LONDON-4"/>
    <m/>
    <m/>
    <m/>
    <m/>
    <x v="0"/>
    <x v="0"/>
    <x v="2"/>
  </r>
  <r>
    <s v="E35930"/>
    <s v="7308"/>
    <s v="00000"/>
    <s v="00000"/>
    <s v="000000"/>
    <s v="Estates &amp; Facilities"/>
    <s v="Legal Fees"/>
    <s v="Default"/>
    <s v="Default"/>
    <s v="Default"/>
    <n v="2764.6"/>
    <d v="2021-10-01T00:00:00"/>
    <x v="1"/>
    <s v="Cost Management"/>
    <s v="Journal Import 107667278:"/>
    <s v="Cost Management A 22088721 107667278"/>
    <s v="29-OCT-2021 Receiving GBP"/>
    <d v="2021-10-29T00:00:00"/>
    <s v="SSCREPMAN,"/>
    <n v="2959"/>
    <s v="Bexhill AS - Sale and Leaseback - Invoice 518762"/>
    <x v="13"/>
    <n v="165095312"/>
    <d v="2021-10-28T00:00:00"/>
    <m/>
    <m/>
    <m/>
    <s v="LONDON-4"/>
    <m/>
    <m/>
    <m/>
    <m/>
    <x v="0"/>
    <x v="0"/>
    <x v="2"/>
  </r>
  <r>
    <s v="E35930"/>
    <s v="7308"/>
    <s v="00000"/>
    <s v="00000"/>
    <s v="000000"/>
    <s v="Estates &amp; Facilities"/>
    <s v="Legal Fees"/>
    <s v="Default"/>
    <s v="Default"/>
    <s v="Default"/>
    <n v="518"/>
    <d v="2021-10-01T00:00:00"/>
    <x v="1"/>
    <s v="Cost Management"/>
    <s v="Journal Import 107667278:"/>
    <s v="Cost Management A 22088721 107667278"/>
    <s v="29-OCT-2021 Receiving GBP"/>
    <d v="2021-10-29T00:00:00"/>
    <s v="SSCREPMAN,"/>
    <n v="2960"/>
    <s v="Disposal of Eastbourne - Invoice 518759"/>
    <x v="13"/>
    <n v="165095315"/>
    <d v="2021-10-28T00:00:00"/>
    <m/>
    <m/>
    <m/>
    <s v="LONDON-4"/>
    <m/>
    <m/>
    <m/>
    <m/>
    <x v="0"/>
    <x v="0"/>
    <x v="2"/>
  </r>
  <r>
    <s v="E35930"/>
    <s v="7308"/>
    <s v="00000"/>
    <s v="00000"/>
    <s v="000000"/>
    <s v="Estates &amp; Facilities"/>
    <s v="Legal Fees"/>
    <s v="Default"/>
    <s v="Default"/>
    <s v="Default"/>
    <n v="1612"/>
    <d v="2021-10-01T00:00:00"/>
    <x v="1"/>
    <s v="Cost Management"/>
    <s v="Journal Import 107667278:"/>
    <s v="Cost Management A 22088721 107667278"/>
    <s v="29-OCT-2021 Receiving GBP"/>
    <d v="2021-10-29T00:00:00"/>
    <s v="SSCREPMAN,"/>
    <n v="2961"/>
    <s v="Disposal of Coxheath Invoice 518752"/>
    <x v="13"/>
    <n v="165095320"/>
    <d v="2021-10-28T00:00:00"/>
    <m/>
    <m/>
    <m/>
    <s v="LONDON-4"/>
    <m/>
    <m/>
    <m/>
    <m/>
    <x v="0"/>
    <x v="0"/>
    <x v="2"/>
  </r>
  <r>
    <s v="E35930"/>
    <s v="7308"/>
    <s v="00000"/>
    <s v="00000"/>
    <s v="000000"/>
    <s v="Estates &amp; Facilities"/>
    <s v="Legal Fees"/>
    <s v="Default"/>
    <s v="Default"/>
    <s v="Default"/>
    <n v="45.64"/>
    <d v="2021-10-01T00:00:00"/>
    <x v="1"/>
    <s v="Cost Management"/>
    <s v="Journal Import 107667278:"/>
    <s v="Cost Management A 22088721 107667278"/>
    <s v="29-OCT-2021 Receiving GBP"/>
    <d v="2021-10-29T00:00:00"/>
    <s v="SSCREPMAN,"/>
    <n v="2962"/>
    <s v="LEASE TO UKPN AT BANSTEAD AMBULANCE STATION - INVOICE 507942"/>
    <x v="13"/>
    <n v="165093938"/>
    <d v="2021-08-20T00:00:00"/>
    <m/>
    <m/>
    <m/>
    <s v="LONDON-4"/>
    <m/>
    <m/>
    <m/>
    <m/>
    <x v="0"/>
    <x v="0"/>
    <x v="2"/>
  </r>
  <r>
    <s v="E35930"/>
    <s v="7308"/>
    <s v="00000"/>
    <s v="00000"/>
    <s v="000000"/>
    <s v="Estates &amp; Facilities"/>
    <s v="Legal Fees"/>
    <s v="Default"/>
    <s v="Default"/>
    <s v="Default"/>
    <n v="1453.45"/>
    <d v="2021-10-01T00:00:00"/>
    <x v="1"/>
    <s v="Cost Management"/>
    <s v="Journal Import 107667278:"/>
    <s v="Cost Management A 22088721 107667278"/>
    <s v="29-OCT-2021 Receiving GBP"/>
    <d v="2021-10-29T00:00:00"/>
    <s v="SSCREPMAN,"/>
    <n v="2963"/>
    <s v="Kingston Road, Leatherhead ACRP - Invoice 518761"/>
    <x v="13"/>
    <n v="165095313"/>
    <d v="2021-10-28T00:00:00"/>
    <m/>
    <m/>
    <m/>
    <s v="LONDON-4"/>
    <m/>
    <m/>
    <m/>
    <m/>
    <x v="0"/>
    <x v="0"/>
    <x v="2"/>
  </r>
  <r>
    <s v="E35930"/>
    <s v="7308"/>
    <s v="00000"/>
    <s v="00000"/>
    <s v="000000"/>
    <s v="Estates &amp; Facilities"/>
    <s v="Legal Fees"/>
    <s v="Default"/>
    <s v="Default"/>
    <s v="Default"/>
    <n v="162"/>
    <d v="2021-10-01T00:00:00"/>
    <x v="1"/>
    <s v="Cost Management"/>
    <s v="Journal Import 107667278:"/>
    <s v="Cost Management A 22088721 107667278"/>
    <s v="29-OCT-2021 Receiving GBP"/>
    <d v="2021-10-29T00:00:00"/>
    <s v="SSCREPMAN,"/>
    <n v="2964"/>
    <s v="Adverse Posession of Land at Eastern Avenue (Sheppey) Invoice 497490"/>
    <x v="13"/>
    <n v="165091758"/>
    <d v="2021-05-26T00:00:00"/>
    <m/>
    <m/>
    <m/>
    <s v="LONDON-4"/>
    <m/>
    <m/>
    <m/>
    <m/>
    <x v="0"/>
    <x v="0"/>
    <x v="2"/>
  </r>
  <r>
    <s v="E35930"/>
    <s v="7308"/>
    <s v="00000"/>
    <s v="00000"/>
    <s v="000000"/>
    <s v="Estates &amp; Facilities"/>
    <s v="Legal Fees"/>
    <s v="Default"/>
    <s v="Default"/>
    <s v="Default"/>
    <n v="83.5"/>
    <d v="2021-10-01T00:00:00"/>
    <x v="1"/>
    <s v="Cost Management"/>
    <s v="Journal Import 107667278:"/>
    <s v="Cost Management A 22088721 107667278"/>
    <s v="29-OCT-2021 Receiving GBP"/>
    <d v="2021-10-29T00:00:00"/>
    <s v="SSCREPMAN,"/>
    <n v="2965"/>
    <s v="Lease of Pier 3, Room 114, Gatwick Airport - Invoice 518754"/>
    <x v="13"/>
    <n v="165095318"/>
    <d v="2021-10-28T00:00:00"/>
    <m/>
    <m/>
    <m/>
    <s v="LONDON-4"/>
    <m/>
    <m/>
    <m/>
    <m/>
    <x v="0"/>
    <x v="0"/>
    <x v="2"/>
  </r>
  <r>
    <s v="E35930"/>
    <s v="7308"/>
    <s v="00000"/>
    <s v="00000"/>
    <s v="000000"/>
    <s v="Estates &amp; Facilities"/>
    <s v="Legal Fees"/>
    <s v="Default"/>
    <s v="Default"/>
    <s v="Default"/>
    <n v="1236"/>
    <d v="2021-10-01T00:00:00"/>
    <x v="1"/>
    <s v="Cost Management"/>
    <s v="Journal Import 107667278:"/>
    <s v="Cost Management A 22088721 107667278"/>
    <s v="29-OCT-2021 Receiving GBP"/>
    <d v="2021-10-29T00:00:00"/>
    <s v="SSCREPMAN,"/>
    <n v="2966"/>
    <s v="Disposal of Heathfield - Invoice 518758"/>
    <x v="13"/>
    <n v="165095316"/>
    <d v="2021-10-28T00:00:00"/>
    <m/>
    <m/>
    <m/>
    <s v="LONDON-4"/>
    <m/>
    <m/>
    <m/>
    <m/>
    <x v="0"/>
    <x v="0"/>
    <x v="2"/>
  </r>
  <r>
    <s v="E35400"/>
    <s v="7310"/>
    <s v="00000"/>
    <s v="00000"/>
    <s v="000000"/>
    <s v="Strategic Partnerships"/>
    <s v="Legal / Prof Fees"/>
    <s v="Default"/>
    <s v="Default"/>
    <s v="Default"/>
    <n v="-500"/>
    <d v="2021-10-01T00:00:00"/>
    <x v="1"/>
    <s v="Cost Management"/>
    <s v="Journal Import 106489269:"/>
    <s v="Cost Management A 21873349 106489269 2"/>
    <s v="01-OCT-2021 Receiving GBP"/>
    <d v="2021-09-30T00:00:00"/>
    <s v="SSCREPMAN,"/>
    <n v="2851"/>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1-10-01T00:00:00"/>
    <x v="1"/>
    <s v="Cost Management"/>
    <s v="Journal Import 107667278:"/>
    <s v="Cost Management A 22088721 107667278"/>
    <s v="29-OCT-2021 Receiving GBP"/>
    <d v="2021-10-29T00:00:00"/>
    <s v="SSCREPMAN,"/>
    <n v="2892"/>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5207"/>
    <d v="2021-10-01T00:00:00"/>
    <x v="1"/>
    <s v="Cost Management"/>
    <s v="Journal Import 106489269:"/>
    <s v="Cost Management A 21873349 106489269 2"/>
    <s v="01-OCT-2021 Receiving GBP"/>
    <d v="2021-09-30T00:00:00"/>
    <s v="SSCREPMAN,"/>
    <n v="2855"/>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34"/>
    <d v="2021-10-01T00:00:00"/>
    <x v="1"/>
    <s v="Cost Management"/>
    <s v="Journal Import 106489269:"/>
    <s v="Cost Management A 21873349 106489269 2"/>
    <s v="01-OCT-2021 Receiving GBP"/>
    <d v="2021-09-30T00:00:00"/>
    <s v="SSCREPMAN,"/>
    <n v="2856"/>
    <s v="Disposal  of Bexhill Ambulance Station Invoice 511757"/>
    <x v="13"/>
    <n v="165094031"/>
    <d v="2021-08-31T00:00:00"/>
    <m/>
    <m/>
    <m/>
    <s v="LONDON-4"/>
    <m/>
    <m/>
    <m/>
    <m/>
    <x v="0"/>
    <x v="0"/>
    <x v="2"/>
  </r>
  <r>
    <s v="E35930"/>
    <s v="7310"/>
    <s v="00000"/>
    <s v="00000"/>
    <s v="000000"/>
    <s v="Estates &amp; Facilities"/>
    <s v="Legal / Prof Fees"/>
    <s v="Default"/>
    <s v="Default"/>
    <s v="Default"/>
    <n v="-0.3"/>
    <d v="2021-10-01T00:00:00"/>
    <x v="1"/>
    <s v="Cost Management"/>
    <s v="Journal Import 106489269:"/>
    <s v="Cost Management A 21873349 106489269 2"/>
    <s v="01-OCT-2021 Receiving GBP"/>
    <d v="2021-09-30T00:00:00"/>
    <s v="SSCREPMAN,"/>
    <n v="2857"/>
    <s v="Dover AS/Renewal Extension Legal Invoice 512158"/>
    <x v="13"/>
    <n v="165094259"/>
    <d v="2021-09-08T00:00:00"/>
    <m/>
    <m/>
    <m/>
    <s v="LONDON-4"/>
    <m/>
    <m/>
    <m/>
    <m/>
    <x v="0"/>
    <x v="0"/>
    <x v="2"/>
  </r>
  <r>
    <s v="E35930"/>
    <s v="7310"/>
    <s v="00000"/>
    <s v="00000"/>
    <s v="000000"/>
    <s v="Estates &amp; Facilities"/>
    <s v="Legal / Prof Fees"/>
    <s v="Default"/>
    <s v="Default"/>
    <s v="Default"/>
    <n v="-1250"/>
    <d v="2021-10-01T00:00:00"/>
    <x v="1"/>
    <s v="Cost Management"/>
    <s v="Journal Import 106489269:"/>
    <s v="Cost Management A 21873349 106489269 2"/>
    <s v="01-OCT-2021 Receiving GBP"/>
    <d v="2021-09-30T00:00:00"/>
    <s v="SSCREPMAN,"/>
    <n v="2858"/>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1250"/>
    <d v="2021-10-01T00:00:00"/>
    <x v="1"/>
    <s v="Cost Management"/>
    <s v="Journal Import 107667278:"/>
    <s v="Cost Management A 22088721 107667278"/>
    <s v="29-OCT-2021 Receiving GBP"/>
    <d v="2021-10-29T00:00:00"/>
    <s v="SSCREPMAN,"/>
    <n v="2896"/>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0.3"/>
    <d v="2021-10-01T00:00:00"/>
    <x v="1"/>
    <s v="Cost Management"/>
    <s v="Journal Import 107667278:"/>
    <s v="Cost Management A 22088721 107667278"/>
    <s v="29-OCT-2021 Receiving GBP"/>
    <d v="2021-10-29T00:00:00"/>
    <s v="SSCREPMAN,"/>
    <n v="2897"/>
    <s v="Dover AS/Renewal Extension Legal Invoice 512158"/>
    <x v="13"/>
    <n v="165094259"/>
    <d v="2021-09-08T00:00:00"/>
    <m/>
    <m/>
    <m/>
    <s v="LONDON-4"/>
    <m/>
    <m/>
    <m/>
    <m/>
    <x v="0"/>
    <x v="0"/>
    <x v="2"/>
  </r>
  <r>
    <s v="E35930"/>
    <s v="7310"/>
    <s v="00000"/>
    <s v="00000"/>
    <s v="000000"/>
    <s v="Estates &amp; Facilities"/>
    <s v="Legal / Prof Fees"/>
    <s v="Default"/>
    <s v="Default"/>
    <s v="Default"/>
    <n v="712.5"/>
    <d v="2021-10-01T00:00:00"/>
    <x v="1"/>
    <s v="Cost Management"/>
    <s v="Journal Import 107667278:"/>
    <s v="Cost Management A 22088721 107667278"/>
    <s v="29-OCT-2021 Receiving GBP"/>
    <d v="2021-10-29T00:00:00"/>
    <s v="SSCREPMAN,"/>
    <n v="2898"/>
    <s v="Disposal  of Medway Ambulance Station Invoice 518746"/>
    <x v="13"/>
    <n v="165095326"/>
    <d v="2021-10-28T00:00:00"/>
    <m/>
    <m/>
    <m/>
    <s v="LONDON-4"/>
    <m/>
    <m/>
    <m/>
    <m/>
    <x v="0"/>
    <x v="0"/>
    <x v="2"/>
  </r>
  <r>
    <s v="E35930"/>
    <s v="7310"/>
    <s v="00000"/>
    <s v="00000"/>
    <s v="000000"/>
    <s v="Estates &amp; Facilities"/>
    <s v="Legal / Prof Fees"/>
    <s v="Default"/>
    <s v="Default"/>
    <s v="Default"/>
    <n v="5207"/>
    <d v="2021-10-01T00:00:00"/>
    <x v="1"/>
    <s v="Cost Management"/>
    <s v="Journal Import 107667278:"/>
    <s v="Cost Management A 22088721 107667278"/>
    <s v="29-OCT-2021 Receiving GBP"/>
    <d v="2021-10-29T00:00:00"/>
    <s v="SSCREPMAN,"/>
    <n v="2899"/>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185"/>
    <d v="2021-10-01T00:00:00"/>
    <x v="1"/>
    <s v="Cost Management"/>
    <s v="Journal Import 107667278:"/>
    <s v="Cost Management A 22088721 107667278"/>
    <s v="29-OCT-2021 Receiving GBP"/>
    <d v="2021-10-29T00:00:00"/>
    <s v="SSCREPMAN,"/>
    <n v="2900"/>
    <s v="Leases of Fire Stations at Reigate, Epson and Esher - Invoice 518744"/>
    <x v="13"/>
    <n v="165095328"/>
    <d v="2021-10-28T00:00:00"/>
    <m/>
    <m/>
    <m/>
    <s v="LONDON-4"/>
    <m/>
    <m/>
    <m/>
    <m/>
    <x v="0"/>
    <x v="0"/>
    <x v="2"/>
  </r>
  <r>
    <s v="E35930"/>
    <s v="7310"/>
    <s v="00000"/>
    <s v="00000"/>
    <s v="000000"/>
    <s v="Estates &amp; Facilities"/>
    <s v="Legal / Prof Fees"/>
    <s v="Default"/>
    <s v="Default"/>
    <s v="Default"/>
    <n v="34"/>
    <d v="2021-10-01T00:00:00"/>
    <x v="1"/>
    <s v="Cost Management"/>
    <s v="Journal Import 107667278:"/>
    <s v="Cost Management A 22088721 107667278"/>
    <s v="29-OCT-2021 Receiving GBP"/>
    <d v="2021-10-29T00:00:00"/>
    <s v="SSCREPMAN,"/>
    <n v="2901"/>
    <s v="Disposal  of Bexhill Ambulance Station Invoice 511757"/>
    <x v="13"/>
    <n v="165094031"/>
    <d v="2021-08-31T00:00:00"/>
    <m/>
    <m/>
    <m/>
    <s v="LONDON-4"/>
    <m/>
    <m/>
    <m/>
    <m/>
    <x v="0"/>
    <x v="0"/>
    <x v="2"/>
  </r>
  <r>
    <s v="E35930"/>
    <s v="7310"/>
    <s v="00000"/>
    <s v="00000"/>
    <s v="000000"/>
    <s v="Estates &amp; Facilities"/>
    <s v="Legal / Prof Fees"/>
    <s v="Default"/>
    <s v="Default"/>
    <s v="Default"/>
    <n v="5550"/>
    <d v="2021-10-01T00:00:00"/>
    <x v="1"/>
    <s v="Cost Management"/>
    <s v="Journal Import 107667278:"/>
    <s v="Cost Management A 22088721 107667278"/>
    <s v="29-OCT-2021 Receiving GBP"/>
    <d v="2021-10-29T00:00:00"/>
    <s v="SSCREPMAN,"/>
    <n v="2902"/>
    <s v="167506 - Bexhill Ambulance Station - Sale and Leaseback"/>
    <x v="13"/>
    <n v="165095159"/>
    <d v="2021-10-28T00:00:00"/>
    <m/>
    <m/>
    <m/>
    <s v="LONDON-4"/>
    <m/>
    <m/>
    <m/>
    <m/>
    <x v="0"/>
    <x v="0"/>
    <x v="2"/>
  </r>
  <r>
    <s v="E35930"/>
    <s v="7310"/>
    <s v="00000"/>
    <s v="00000"/>
    <s v="000000"/>
    <s v="Estates &amp; Facilities"/>
    <s v="Legal / Prof Fees"/>
    <s v="Default"/>
    <s v="Default"/>
    <s v="Default"/>
    <n v="48"/>
    <d v="2021-10-01T00:00:00"/>
    <x v="1"/>
    <s v="Cost Management"/>
    <s v="Journal Import 107667278:"/>
    <s v="Cost Management A 22088721 107667278"/>
    <s v="29-OCT-2021 Receiving GBP"/>
    <d v="2021-10-29T00:00:00"/>
    <s v="SSCREPMAN,"/>
    <n v="2903"/>
    <s v="Lease of 22 Eldon Way, Paddock Wood - Invoice 518745"/>
    <x v="13"/>
    <n v="165095327"/>
    <d v="2021-10-28T00:00:00"/>
    <m/>
    <m/>
    <m/>
    <s v="LONDON-4"/>
    <m/>
    <m/>
    <m/>
    <m/>
    <x v="0"/>
    <x v="0"/>
    <x v="2"/>
  </r>
  <r>
    <s v="E35930"/>
    <s v="7308"/>
    <s v="00000"/>
    <s v="00000"/>
    <s v="000000"/>
    <s v="Estates &amp; Facilities"/>
    <s v="Legal Fees"/>
    <s v="Default"/>
    <s v="Default"/>
    <s v="Default"/>
    <n v="-72.5"/>
    <d v="2021-11-01T00:00:00"/>
    <x v="1"/>
    <s v="Cost Management"/>
    <s v="Journal Import 107667278:"/>
    <s v="Cost Management A 22088721 107667278 2"/>
    <s v="01-NOV-2021 Receiving GBP"/>
    <d v="2021-10-29T00:00:00"/>
    <s v="SSCREPMAN,"/>
    <n v="2947"/>
    <s v="Disposal of Godstone AS Invoice 518751"/>
    <x v="13"/>
    <n v="165095321"/>
    <d v="2021-10-28T00:00:00"/>
    <m/>
    <m/>
    <m/>
    <s v="LONDON-4"/>
    <m/>
    <m/>
    <m/>
    <m/>
    <x v="0"/>
    <x v="0"/>
    <x v="2"/>
  </r>
  <r>
    <s v="E35930"/>
    <s v="7308"/>
    <s v="00000"/>
    <s v="00000"/>
    <s v="000000"/>
    <s v="Estates &amp; Facilities"/>
    <s v="Legal Fees"/>
    <s v="Default"/>
    <s v="Default"/>
    <s v="Default"/>
    <n v="-795.8"/>
    <d v="2021-11-01T00:00:00"/>
    <x v="1"/>
    <s v="Cost Management"/>
    <s v="Journal Import 107667278:"/>
    <s v="Cost Management A 22088721 107667278 2"/>
    <s v="01-NOV-2021 Receiving GBP"/>
    <d v="2021-10-29T00:00:00"/>
    <s v="SSCREPMAN,"/>
    <n v="2948"/>
    <s v="Strood - Variation of Lease - Invoice 518763"/>
    <x v="13"/>
    <n v="165095311"/>
    <d v="2021-10-28T00:00:00"/>
    <m/>
    <m/>
    <m/>
    <s v="LONDON-4"/>
    <m/>
    <m/>
    <m/>
    <m/>
    <x v="0"/>
    <x v="0"/>
    <x v="2"/>
  </r>
  <r>
    <s v="E35930"/>
    <s v="7308"/>
    <s v="00000"/>
    <s v="00000"/>
    <s v="000000"/>
    <s v="Estates &amp; Facilities"/>
    <s v="Legal Fees"/>
    <s v="Default"/>
    <s v="Default"/>
    <s v="Default"/>
    <n v="-822"/>
    <d v="2021-11-01T00:00:00"/>
    <x v="1"/>
    <s v="Cost Management"/>
    <s v="Journal Import 107667278:"/>
    <s v="Cost Management A 22088721 107667278 2"/>
    <s v="01-NOV-2021 Receiving GBP"/>
    <d v="2021-10-29T00:00:00"/>
    <s v="SSCREPMAN,"/>
    <n v="2949"/>
    <s v="Godalming Disputes - Invoice 518766"/>
    <x v="13"/>
    <n v="165095308"/>
    <d v="2021-10-28T00:00:00"/>
    <m/>
    <m/>
    <m/>
    <s v="LONDON-4"/>
    <m/>
    <m/>
    <m/>
    <m/>
    <x v="0"/>
    <x v="0"/>
    <x v="2"/>
  </r>
  <r>
    <s v="E35930"/>
    <s v="7308"/>
    <s v="00000"/>
    <s v="00000"/>
    <s v="000000"/>
    <s v="Estates &amp; Facilities"/>
    <s v="Legal Fees"/>
    <s v="Default"/>
    <s v="Default"/>
    <s v="Default"/>
    <n v="-1051"/>
    <d v="2021-11-01T00:00:00"/>
    <x v="1"/>
    <s v="Cost Management"/>
    <s v="Journal Import 107667278:"/>
    <s v="Cost Management A 22088721 107667278 2"/>
    <s v="01-NOV-2021 Receiving GBP"/>
    <d v="2021-10-29T00:00:00"/>
    <s v="SSCREPMAN,"/>
    <n v="2950"/>
    <s v="Disposal of Leatherhead AS Invoice 518750"/>
    <x v="13"/>
    <n v="165095322"/>
    <d v="2021-10-28T00:00:00"/>
    <m/>
    <m/>
    <m/>
    <s v="LONDON-4"/>
    <m/>
    <m/>
    <m/>
    <m/>
    <x v="0"/>
    <x v="0"/>
    <x v="2"/>
  </r>
  <r>
    <s v="E35930"/>
    <s v="7308"/>
    <s v="00000"/>
    <s v="00000"/>
    <s v="000000"/>
    <s v="Estates &amp; Facilities"/>
    <s v="Legal Fees"/>
    <s v="Default"/>
    <s v="Default"/>
    <s v="Default"/>
    <n v="-1667.75"/>
    <d v="2021-11-01T00:00:00"/>
    <x v="1"/>
    <s v="Cost Management"/>
    <s v="Journal Import 107667278:"/>
    <s v="Cost Management A 22088721 107667278 2"/>
    <s v="01-NOV-2021 Receiving GBP"/>
    <d v="2021-10-29T00:00:00"/>
    <s v="SSCREPMAN,"/>
    <n v="2951"/>
    <s v="Disposal of Hove AS - Invoice 518764"/>
    <x v="13"/>
    <n v="165095310"/>
    <d v="2021-10-28T00:00:00"/>
    <m/>
    <m/>
    <m/>
    <s v="LONDON-4"/>
    <m/>
    <m/>
    <m/>
    <m/>
    <x v="0"/>
    <x v="0"/>
    <x v="2"/>
  </r>
  <r>
    <s v="E35930"/>
    <s v="7308"/>
    <s v="00000"/>
    <s v="00000"/>
    <s v="000000"/>
    <s v="Estates &amp; Facilities"/>
    <s v="Legal Fees"/>
    <s v="Default"/>
    <s v="Default"/>
    <s v="Default"/>
    <n v="-327.67"/>
    <d v="2021-11-01T00:00:00"/>
    <x v="1"/>
    <s v="Cost Management"/>
    <s v="Journal Import 107667278:"/>
    <s v="Cost Management A 22088721 107667278 2"/>
    <s v="01-NOV-2021 Receiving GBP"/>
    <d v="2021-10-29T00:00:00"/>
    <s v="SSCREPMAN,"/>
    <n v="2952"/>
    <s v="Disposal of Dorking - Invoice 518753"/>
    <x v="13"/>
    <n v="165095319"/>
    <d v="2021-10-28T00:00:00"/>
    <m/>
    <m/>
    <m/>
    <s v="LONDON-4"/>
    <m/>
    <m/>
    <m/>
    <m/>
    <x v="0"/>
    <x v="0"/>
    <x v="2"/>
  </r>
  <r>
    <s v="E35930"/>
    <s v="7308"/>
    <s v="00000"/>
    <s v="00000"/>
    <s v="000000"/>
    <s v="Estates &amp; Facilities"/>
    <s v="Legal Fees"/>
    <s v="Default"/>
    <s v="Default"/>
    <s v="Default"/>
    <n v="-1824"/>
    <d v="2021-11-01T00:00:00"/>
    <x v="1"/>
    <s v="Cost Management"/>
    <s v="Journal Import 107667278:"/>
    <s v="Cost Management A 22088721 107667278 2"/>
    <s v="01-NOV-2021 Receiving GBP"/>
    <d v="2021-10-29T00:00:00"/>
    <s v="SSCREPMAN,"/>
    <n v="2953"/>
    <s v="Brighton AS Sale - Invoice 518767"/>
    <x v="13"/>
    <n v="165095307"/>
    <d v="2021-10-28T00:00:00"/>
    <m/>
    <m/>
    <m/>
    <s v="LONDON-4"/>
    <m/>
    <m/>
    <m/>
    <m/>
    <x v="0"/>
    <x v="0"/>
    <x v="2"/>
  </r>
  <r>
    <s v="E35930"/>
    <s v="7308"/>
    <s v="00000"/>
    <s v="00000"/>
    <s v="000000"/>
    <s v="Estates &amp; Facilities"/>
    <s v="Legal Fees"/>
    <s v="Default"/>
    <s v="Default"/>
    <s v="Default"/>
    <n v="-241"/>
    <d v="2021-11-01T00:00:00"/>
    <x v="1"/>
    <s v="Cost Management"/>
    <s v="Journal Import 107667278:"/>
    <s v="Cost Management A 22088721 107667278 2"/>
    <s v="01-NOV-2021 Receiving GBP"/>
    <d v="2021-10-29T00:00:00"/>
    <s v="SSCREPMAN,"/>
    <n v="2954"/>
    <s v="Disposal of Littlehampton - Invoice 518765"/>
    <x v="13"/>
    <n v="165095309"/>
    <d v="2021-10-28T00:00:00"/>
    <m/>
    <m/>
    <m/>
    <s v="LONDON-4"/>
    <m/>
    <m/>
    <m/>
    <m/>
    <x v="0"/>
    <x v="0"/>
    <x v="2"/>
  </r>
  <r>
    <s v="E35930"/>
    <s v="7308"/>
    <s v="00000"/>
    <s v="00000"/>
    <s v="000000"/>
    <s v="Estates &amp; Facilities"/>
    <s v="Legal Fees"/>
    <s v="Default"/>
    <s v="Default"/>
    <s v="Default"/>
    <n v="-368.6"/>
    <d v="2021-11-01T00:00:00"/>
    <x v="1"/>
    <s v="Cost Management"/>
    <s v="Journal Import 107667278:"/>
    <s v="Cost Management A 22088721 107667278 2"/>
    <s v="01-NOV-2021 Receiving GBP"/>
    <d v="2021-10-29T00:00:00"/>
    <s v="SSCREPMAN,"/>
    <n v="2955"/>
    <s v="Lease to UKPN / Banstead - Invoice 518757"/>
    <x v="13"/>
    <n v="165095317"/>
    <d v="2021-10-28T00:00:00"/>
    <m/>
    <m/>
    <m/>
    <s v="LONDON-4"/>
    <m/>
    <m/>
    <m/>
    <m/>
    <x v="0"/>
    <x v="0"/>
    <x v="2"/>
  </r>
  <r>
    <s v="E35930"/>
    <s v="7308"/>
    <s v="00000"/>
    <s v="00000"/>
    <s v="000000"/>
    <s v="Estates &amp; Facilities"/>
    <s v="Legal Fees"/>
    <s v="Default"/>
    <s v="Default"/>
    <s v="Default"/>
    <n v="-175.5"/>
    <d v="2021-11-01T00:00:00"/>
    <x v="1"/>
    <s v="Cost Management"/>
    <s v="Journal Import 107667278:"/>
    <s v="Cost Management A 22088721 107667278 2"/>
    <s v="01-NOV-2021 Receiving GBP"/>
    <d v="2021-10-29T00:00:00"/>
    <s v="SSCREPMAN,"/>
    <n v="2956"/>
    <s v="Lease of Birdham Village Hall - Invoice 518760"/>
    <x v="13"/>
    <n v="165095314"/>
    <d v="2021-10-28T00:00:00"/>
    <m/>
    <m/>
    <m/>
    <s v="LONDON-4"/>
    <m/>
    <m/>
    <m/>
    <m/>
    <x v="0"/>
    <x v="0"/>
    <x v="2"/>
  </r>
  <r>
    <s v="E35930"/>
    <s v="7308"/>
    <s v="00000"/>
    <s v="00000"/>
    <s v="000000"/>
    <s v="Estates &amp; Facilities"/>
    <s v="Legal Fees"/>
    <s v="Default"/>
    <s v="Default"/>
    <s v="Default"/>
    <n v="-1653"/>
    <d v="2021-11-01T00:00:00"/>
    <x v="1"/>
    <s v="Cost Management"/>
    <s v="Journal Import 107667278:"/>
    <s v="Cost Management A 22088721 107667278 2"/>
    <s v="01-NOV-2021 Receiving GBP"/>
    <d v="2021-10-29T00:00:00"/>
    <s v="SSCREPMAN,"/>
    <n v="2957"/>
    <s v="Coxheath - Title Matters - Invoice 444507"/>
    <x v="13"/>
    <n v="165077832"/>
    <d v="2019-12-30T00:00:00"/>
    <m/>
    <m/>
    <m/>
    <s v="LONDON-4"/>
    <m/>
    <m/>
    <m/>
    <m/>
    <x v="0"/>
    <x v="0"/>
    <x v="2"/>
  </r>
  <r>
    <s v="E35930"/>
    <s v="7308"/>
    <s v="00000"/>
    <s v="00000"/>
    <s v="000000"/>
    <s v="Estates &amp; Facilities"/>
    <s v="Legal Fees"/>
    <s v="Default"/>
    <s v="Default"/>
    <s v="Default"/>
    <n v="-40.5"/>
    <d v="2021-11-01T00:00:00"/>
    <x v="1"/>
    <s v="Cost Management"/>
    <s v="Journal Import 107667278:"/>
    <s v="Cost Management A 22088721 107667278 2"/>
    <s v="01-NOV-2021 Receiving GBP"/>
    <d v="2021-10-29T00:00:00"/>
    <s v="SSCREPMAN,"/>
    <n v="2958"/>
    <s v="Lease of premises- Part of 85 Summerdown Road, Eastbourne - Invoice 518747"/>
    <x v="13"/>
    <n v="165095325"/>
    <d v="2021-10-28T00:00:00"/>
    <m/>
    <m/>
    <m/>
    <s v="LONDON-4"/>
    <m/>
    <m/>
    <m/>
    <m/>
    <x v="0"/>
    <x v="0"/>
    <x v="2"/>
  </r>
  <r>
    <s v="E35930"/>
    <s v="7308"/>
    <s v="00000"/>
    <s v="00000"/>
    <s v="000000"/>
    <s v="Estates &amp; Facilities"/>
    <s v="Legal Fees"/>
    <s v="Default"/>
    <s v="Default"/>
    <s v="Default"/>
    <n v="-2764.6"/>
    <d v="2021-11-01T00:00:00"/>
    <x v="1"/>
    <s v="Cost Management"/>
    <s v="Journal Import 107667278:"/>
    <s v="Cost Management A 22088721 107667278 2"/>
    <s v="01-NOV-2021 Receiving GBP"/>
    <d v="2021-10-29T00:00:00"/>
    <s v="SSCREPMAN,"/>
    <n v="2959"/>
    <s v="Bexhill AS - Sale and Leaseback - Invoice 518762"/>
    <x v="13"/>
    <n v="165095312"/>
    <d v="2021-10-28T00:00:00"/>
    <m/>
    <m/>
    <m/>
    <s v="LONDON-4"/>
    <m/>
    <m/>
    <m/>
    <m/>
    <x v="0"/>
    <x v="0"/>
    <x v="2"/>
  </r>
  <r>
    <s v="E35930"/>
    <s v="7308"/>
    <s v="00000"/>
    <s v="00000"/>
    <s v="000000"/>
    <s v="Estates &amp; Facilities"/>
    <s v="Legal Fees"/>
    <s v="Default"/>
    <s v="Default"/>
    <s v="Default"/>
    <n v="-518"/>
    <d v="2021-11-01T00:00:00"/>
    <x v="1"/>
    <s v="Cost Management"/>
    <s v="Journal Import 107667278:"/>
    <s v="Cost Management A 22088721 107667278 2"/>
    <s v="01-NOV-2021 Receiving GBP"/>
    <d v="2021-10-29T00:00:00"/>
    <s v="SSCREPMAN,"/>
    <n v="2960"/>
    <s v="Disposal of Eastbourne - Invoice 518759"/>
    <x v="13"/>
    <n v="165095315"/>
    <d v="2021-10-28T00:00:00"/>
    <m/>
    <m/>
    <m/>
    <s v="LONDON-4"/>
    <m/>
    <m/>
    <m/>
    <m/>
    <x v="0"/>
    <x v="0"/>
    <x v="2"/>
  </r>
  <r>
    <s v="E35930"/>
    <s v="7308"/>
    <s v="00000"/>
    <s v="00000"/>
    <s v="000000"/>
    <s v="Estates &amp; Facilities"/>
    <s v="Legal Fees"/>
    <s v="Default"/>
    <s v="Default"/>
    <s v="Default"/>
    <n v="-1612"/>
    <d v="2021-11-01T00:00:00"/>
    <x v="1"/>
    <s v="Cost Management"/>
    <s v="Journal Import 107667278:"/>
    <s v="Cost Management A 22088721 107667278 2"/>
    <s v="01-NOV-2021 Receiving GBP"/>
    <d v="2021-10-29T00:00:00"/>
    <s v="SSCREPMAN,"/>
    <n v="2961"/>
    <s v="Disposal of Coxheath Invoice 518752"/>
    <x v="13"/>
    <n v="165095320"/>
    <d v="2021-10-28T00:00:00"/>
    <m/>
    <m/>
    <m/>
    <s v="LONDON-4"/>
    <m/>
    <m/>
    <m/>
    <m/>
    <x v="0"/>
    <x v="0"/>
    <x v="2"/>
  </r>
  <r>
    <s v="E35930"/>
    <s v="7308"/>
    <s v="00000"/>
    <s v="00000"/>
    <s v="000000"/>
    <s v="Estates &amp; Facilities"/>
    <s v="Legal Fees"/>
    <s v="Default"/>
    <s v="Default"/>
    <s v="Default"/>
    <n v="-45.64"/>
    <d v="2021-11-01T00:00:00"/>
    <x v="1"/>
    <s v="Cost Management"/>
    <s v="Journal Import 107667278:"/>
    <s v="Cost Management A 22088721 107667278 2"/>
    <s v="01-NOV-2021 Receiving GBP"/>
    <d v="2021-10-29T00:00:00"/>
    <s v="SSCREPMAN,"/>
    <n v="2962"/>
    <s v="LEASE TO UKPN AT BANSTEAD AMBULANCE STATION - INVOICE 507942"/>
    <x v="13"/>
    <n v="165093938"/>
    <d v="2021-08-20T00:00:00"/>
    <m/>
    <m/>
    <m/>
    <s v="LONDON-4"/>
    <m/>
    <m/>
    <m/>
    <m/>
    <x v="0"/>
    <x v="0"/>
    <x v="2"/>
  </r>
  <r>
    <s v="E35930"/>
    <s v="7308"/>
    <s v="00000"/>
    <s v="00000"/>
    <s v="000000"/>
    <s v="Estates &amp; Facilities"/>
    <s v="Legal Fees"/>
    <s v="Default"/>
    <s v="Default"/>
    <s v="Default"/>
    <n v="-1453.45"/>
    <d v="2021-11-01T00:00:00"/>
    <x v="1"/>
    <s v="Cost Management"/>
    <s v="Journal Import 107667278:"/>
    <s v="Cost Management A 22088721 107667278 2"/>
    <s v="01-NOV-2021 Receiving GBP"/>
    <d v="2021-10-29T00:00:00"/>
    <s v="SSCREPMAN,"/>
    <n v="2963"/>
    <s v="Kingston Road, Leatherhead ACRP - Invoice 518761"/>
    <x v="13"/>
    <n v="165095313"/>
    <d v="2021-10-28T00:00:00"/>
    <m/>
    <m/>
    <m/>
    <s v="LONDON-4"/>
    <m/>
    <m/>
    <m/>
    <m/>
    <x v="0"/>
    <x v="0"/>
    <x v="2"/>
  </r>
  <r>
    <s v="E35930"/>
    <s v="7308"/>
    <s v="00000"/>
    <s v="00000"/>
    <s v="000000"/>
    <s v="Estates &amp; Facilities"/>
    <s v="Legal Fees"/>
    <s v="Default"/>
    <s v="Default"/>
    <s v="Default"/>
    <n v="-162"/>
    <d v="2021-11-01T00:00:00"/>
    <x v="1"/>
    <s v="Cost Management"/>
    <s v="Journal Import 107667278:"/>
    <s v="Cost Management A 22088721 107667278 2"/>
    <s v="01-NOV-2021 Receiving GBP"/>
    <d v="2021-10-29T00:00:00"/>
    <s v="SSCREPMAN,"/>
    <n v="2964"/>
    <s v="Adverse Posession of Land at Eastern Avenue (Sheppey) Invoice 497490"/>
    <x v="13"/>
    <n v="165091758"/>
    <d v="2021-05-26T00:00:00"/>
    <m/>
    <m/>
    <m/>
    <s v="LONDON-4"/>
    <m/>
    <m/>
    <m/>
    <m/>
    <x v="0"/>
    <x v="0"/>
    <x v="2"/>
  </r>
  <r>
    <s v="E35930"/>
    <s v="7308"/>
    <s v="00000"/>
    <s v="00000"/>
    <s v="000000"/>
    <s v="Estates &amp; Facilities"/>
    <s v="Legal Fees"/>
    <s v="Default"/>
    <s v="Default"/>
    <s v="Default"/>
    <n v="-83.5"/>
    <d v="2021-11-01T00:00:00"/>
    <x v="1"/>
    <s v="Cost Management"/>
    <s v="Journal Import 107667278:"/>
    <s v="Cost Management A 22088721 107667278 2"/>
    <s v="01-NOV-2021 Receiving GBP"/>
    <d v="2021-10-29T00:00:00"/>
    <s v="SSCREPMAN,"/>
    <n v="2965"/>
    <s v="Lease of Pier 3, Room 114, Gatwick Airport - Invoice 518754"/>
    <x v="13"/>
    <n v="165095318"/>
    <d v="2021-10-28T00:00:00"/>
    <m/>
    <m/>
    <m/>
    <s v="LONDON-4"/>
    <m/>
    <m/>
    <m/>
    <m/>
    <x v="0"/>
    <x v="0"/>
    <x v="2"/>
  </r>
  <r>
    <s v="E35930"/>
    <s v="7308"/>
    <s v="00000"/>
    <s v="00000"/>
    <s v="000000"/>
    <s v="Estates &amp; Facilities"/>
    <s v="Legal Fees"/>
    <s v="Default"/>
    <s v="Default"/>
    <s v="Default"/>
    <n v="-1236"/>
    <d v="2021-11-01T00:00:00"/>
    <x v="1"/>
    <s v="Cost Management"/>
    <s v="Journal Import 107667278:"/>
    <s v="Cost Management A 22088721 107667278 2"/>
    <s v="01-NOV-2021 Receiving GBP"/>
    <d v="2021-10-29T00:00:00"/>
    <s v="SSCREPMAN,"/>
    <n v="2966"/>
    <s v="Disposal of Heathfield - Invoice 518758"/>
    <x v="13"/>
    <n v="165095316"/>
    <d v="2021-10-28T00:00:00"/>
    <m/>
    <m/>
    <m/>
    <s v="LONDON-4"/>
    <m/>
    <m/>
    <m/>
    <m/>
    <x v="0"/>
    <x v="0"/>
    <x v="2"/>
  </r>
  <r>
    <s v="E35930"/>
    <s v="7308"/>
    <s v="00000"/>
    <s v="00000"/>
    <s v="000000"/>
    <s v="Estates &amp; Facilities"/>
    <s v="Legal Fees"/>
    <s v="Default"/>
    <s v="Default"/>
    <s v="Default"/>
    <n v="1653"/>
    <d v="2021-11-01T00:00:00"/>
    <x v="1"/>
    <s v="Cost Management"/>
    <s v="Journal Import 108844136:"/>
    <s v="Cost Management A 22305212 108844136"/>
    <s v="30-NOV-2021 Receiving GBP"/>
    <d v="2021-11-30T00:00:00"/>
    <s v="SSCREPMAN,"/>
    <n v="2983"/>
    <s v="Coxheath - Title Matters - Invoice 444507"/>
    <x v="13"/>
    <n v="165077832"/>
    <d v="2019-12-30T00:00:00"/>
    <m/>
    <m/>
    <m/>
    <s v="LONDON-4"/>
    <m/>
    <m/>
    <m/>
    <m/>
    <x v="0"/>
    <x v="0"/>
    <x v="2"/>
  </r>
  <r>
    <s v="E35930"/>
    <s v="7308"/>
    <s v="00000"/>
    <s v="00000"/>
    <s v="000000"/>
    <s v="Estates &amp; Facilities"/>
    <s v="Legal Fees"/>
    <s v="Default"/>
    <s v="Default"/>
    <s v="Default"/>
    <n v="162"/>
    <d v="2021-11-01T00:00:00"/>
    <x v="1"/>
    <s v="Cost Management"/>
    <s v="Journal Import 108844136:"/>
    <s v="Cost Management A 22305212 108844136"/>
    <s v="30-NOV-2021 Receiving GBP"/>
    <d v="2021-11-30T00:00:00"/>
    <s v="SSCREPMAN,"/>
    <n v="2984"/>
    <s v="Adverse Posession of Land at Eastern Avenue (Sheppey) Invoice 497490"/>
    <x v="13"/>
    <n v="165091758"/>
    <d v="2021-05-26T00:00:00"/>
    <m/>
    <m/>
    <m/>
    <s v="LONDON-4"/>
    <m/>
    <m/>
    <m/>
    <m/>
    <x v="0"/>
    <x v="0"/>
    <x v="2"/>
  </r>
  <r>
    <s v="E35930"/>
    <s v="7308"/>
    <s v="00000"/>
    <s v="00000"/>
    <s v="000000"/>
    <s v="Estates &amp; Facilities"/>
    <s v="Legal Fees"/>
    <s v="Default"/>
    <s v="Default"/>
    <s v="Default"/>
    <n v="45.64"/>
    <d v="2021-11-01T00:00:00"/>
    <x v="1"/>
    <s v="Cost Management"/>
    <s v="Journal Import 108844136:"/>
    <s v="Cost Management A 22305212 108844136"/>
    <s v="30-NOV-2021 Receiving GBP"/>
    <d v="2021-11-30T00:00:00"/>
    <s v="SSCREPMAN,"/>
    <n v="2985"/>
    <s v="LEASE TO UKPN AT BANSTEAD AMBULANCE STATION - INVOICE 507942"/>
    <x v="13"/>
    <n v="165093938"/>
    <d v="2021-08-20T00:00:00"/>
    <m/>
    <m/>
    <m/>
    <s v="LONDON-4"/>
    <m/>
    <m/>
    <m/>
    <m/>
    <x v="0"/>
    <x v="0"/>
    <x v="2"/>
  </r>
  <r>
    <s v="E35930"/>
    <s v="7308"/>
    <s v="00000"/>
    <s v="00000"/>
    <s v="000000"/>
    <s v="Estates &amp; Facilities"/>
    <s v="Legal Fees"/>
    <s v="Default"/>
    <s v="Default"/>
    <s v="Default"/>
    <n v="0.1"/>
    <d v="2021-11-01T00:00:00"/>
    <x v="1"/>
    <s v="Cost Management"/>
    <s v="Journal Import 108844136:"/>
    <s v="Cost Management A 22305212 108844136"/>
    <s v="30-NOV-2021 Receiving GBP"/>
    <d v="2021-11-30T00:00:00"/>
    <s v="SSCREPMAN,"/>
    <n v="2986"/>
    <s v="Bexhill AS - Sale and Leaseback - Invoice 518762"/>
    <x v="13"/>
    <n v="165095312"/>
    <d v="2021-10-28T00:00:00"/>
    <m/>
    <m/>
    <m/>
    <s v="LONDON-4"/>
    <m/>
    <m/>
    <m/>
    <m/>
    <x v="0"/>
    <x v="0"/>
    <x v="2"/>
  </r>
  <r>
    <s v="E35120"/>
    <s v="7310"/>
    <s v="00000"/>
    <s v="00000"/>
    <s v="000000"/>
    <s v="Corporate Expenses"/>
    <s v="Legal / Prof Fees"/>
    <s v="Default"/>
    <s v="Default"/>
    <s v="Default"/>
    <n v="40"/>
    <d v="2021-11-01T00:00:00"/>
    <x v="1"/>
    <s v="Cost Management"/>
    <s v="Journal Import 108844136:"/>
    <s v="Cost Management A 22305212 108844136"/>
    <s v="30-NOV-2021 Receiving GBP"/>
    <d v="2021-11-30T00:00:00"/>
    <s v="SSCREPMAN,"/>
    <n v="1827"/>
    <s v="Invoice for the Legal Annual Retainer 2021/2022 for the period of April to September 2021"/>
    <x v="15"/>
    <n v="165095658"/>
    <d v="2021-11-18T00:00:00"/>
    <m/>
    <m/>
    <m/>
    <s v="BRISTOL 1"/>
    <m/>
    <m/>
    <m/>
    <m/>
    <x v="2"/>
    <x v="2"/>
    <x v="2"/>
  </r>
  <r>
    <s v="E35400"/>
    <s v="7310"/>
    <s v="00000"/>
    <s v="00000"/>
    <s v="000000"/>
    <s v="Strategic Partnerships"/>
    <s v="Legal / Prof Fees"/>
    <s v="Default"/>
    <s v="Default"/>
    <s v="Default"/>
    <n v="-500"/>
    <d v="2021-11-01T00:00:00"/>
    <x v="1"/>
    <s v="Cost Management"/>
    <s v="Journal Import 107667278:"/>
    <s v="Cost Management A 22088721 107667278 2"/>
    <s v="01-NOV-2021 Receiving GBP"/>
    <d v="2021-10-29T00:00:00"/>
    <s v="SSCREPMAN,"/>
    <n v="2892"/>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1-11-01T00:00:00"/>
    <x v="1"/>
    <s v="Cost Management"/>
    <s v="Journal Import 108844136:"/>
    <s v="Cost Management A 22305212 108844136"/>
    <s v="30-NOV-2021 Receiving GBP"/>
    <d v="2021-11-30T00:00:00"/>
    <s v="SSCREPMAN,"/>
    <n v="2931"/>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1250"/>
    <d v="2021-11-01T00:00:00"/>
    <x v="1"/>
    <s v="Cost Management"/>
    <s v="Journal Import 107667278:"/>
    <s v="Cost Management A 22088721 107667278 2"/>
    <s v="01-NOV-2021 Receiving GBP"/>
    <d v="2021-10-29T00:00:00"/>
    <s v="SSCREPMAN,"/>
    <n v="2896"/>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0.3"/>
    <d v="2021-11-01T00:00:00"/>
    <x v="1"/>
    <s v="Cost Management"/>
    <s v="Journal Import 107667278:"/>
    <s v="Cost Management A 22088721 107667278 2"/>
    <s v="01-NOV-2021 Receiving GBP"/>
    <d v="2021-10-29T00:00:00"/>
    <s v="SSCREPMAN,"/>
    <n v="2897"/>
    <s v="Dover AS/Renewal Extension Legal Invoice 512158"/>
    <x v="13"/>
    <n v="165094259"/>
    <d v="2021-09-08T00:00:00"/>
    <m/>
    <m/>
    <m/>
    <s v="LONDON-4"/>
    <m/>
    <m/>
    <m/>
    <m/>
    <x v="0"/>
    <x v="0"/>
    <x v="2"/>
  </r>
  <r>
    <s v="E35930"/>
    <s v="7310"/>
    <s v="00000"/>
    <s v="00000"/>
    <s v="000000"/>
    <s v="Estates &amp; Facilities"/>
    <s v="Legal / Prof Fees"/>
    <s v="Default"/>
    <s v="Default"/>
    <s v="Default"/>
    <n v="-712.5"/>
    <d v="2021-11-01T00:00:00"/>
    <x v="1"/>
    <s v="Cost Management"/>
    <s v="Journal Import 107667278:"/>
    <s v="Cost Management A 22088721 107667278 2"/>
    <s v="01-NOV-2021 Receiving GBP"/>
    <d v="2021-10-29T00:00:00"/>
    <s v="SSCREPMAN,"/>
    <n v="2898"/>
    <s v="Disposal  of Medway Ambulance Station Invoice 518746"/>
    <x v="13"/>
    <n v="165095326"/>
    <d v="2021-10-28T00:00:00"/>
    <m/>
    <m/>
    <m/>
    <s v="LONDON-4"/>
    <m/>
    <m/>
    <m/>
    <m/>
    <x v="0"/>
    <x v="0"/>
    <x v="2"/>
  </r>
  <r>
    <s v="E35930"/>
    <s v="7310"/>
    <s v="00000"/>
    <s v="00000"/>
    <s v="000000"/>
    <s v="Estates &amp; Facilities"/>
    <s v="Legal / Prof Fees"/>
    <s v="Default"/>
    <s v="Default"/>
    <s v="Default"/>
    <n v="-5207"/>
    <d v="2021-11-01T00:00:00"/>
    <x v="1"/>
    <s v="Cost Management"/>
    <s v="Journal Import 107667278:"/>
    <s v="Cost Management A 22088721 107667278 2"/>
    <s v="01-NOV-2021 Receiving GBP"/>
    <d v="2021-10-29T00:00:00"/>
    <s v="SSCREPMAN,"/>
    <n v="2899"/>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185"/>
    <d v="2021-11-01T00:00:00"/>
    <x v="1"/>
    <s v="Cost Management"/>
    <s v="Journal Import 107667278:"/>
    <s v="Cost Management A 22088721 107667278 2"/>
    <s v="01-NOV-2021 Receiving GBP"/>
    <d v="2021-10-29T00:00:00"/>
    <s v="SSCREPMAN,"/>
    <n v="2900"/>
    <s v="Leases of Fire Stations at Reigate, Epson and Esher - Invoice 518744"/>
    <x v="13"/>
    <n v="165095328"/>
    <d v="2021-10-28T00:00:00"/>
    <m/>
    <m/>
    <m/>
    <s v="LONDON-4"/>
    <m/>
    <m/>
    <m/>
    <m/>
    <x v="0"/>
    <x v="0"/>
    <x v="2"/>
  </r>
  <r>
    <s v="E35930"/>
    <s v="7310"/>
    <s v="00000"/>
    <s v="00000"/>
    <s v="000000"/>
    <s v="Estates &amp; Facilities"/>
    <s v="Legal / Prof Fees"/>
    <s v="Default"/>
    <s v="Default"/>
    <s v="Default"/>
    <n v="-34"/>
    <d v="2021-11-01T00:00:00"/>
    <x v="1"/>
    <s v="Cost Management"/>
    <s v="Journal Import 107667278:"/>
    <s v="Cost Management A 22088721 107667278 2"/>
    <s v="01-NOV-2021 Receiving GBP"/>
    <d v="2021-10-29T00:00:00"/>
    <s v="SSCREPMAN,"/>
    <n v="2901"/>
    <s v="Disposal  of Bexhill Ambulance Station Invoice 511757"/>
    <x v="13"/>
    <n v="165094031"/>
    <d v="2021-08-31T00:00:00"/>
    <m/>
    <m/>
    <m/>
    <s v="LONDON-4"/>
    <m/>
    <m/>
    <m/>
    <m/>
    <x v="0"/>
    <x v="0"/>
    <x v="2"/>
  </r>
  <r>
    <s v="E35930"/>
    <s v="7310"/>
    <s v="00000"/>
    <s v="00000"/>
    <s v="000000"/>
    <s v="Estates &amp; Facilities"/>
    <s v="Legal / Prof Fees"/>
    <s v="Default"/>
    <s v="Default"/>
    <s v="Default"/>
    <n v="-5550"/>
    <d v="2021-11-01T00:00:00"/>
    <x v="1"/>
    <s v="Cost Management"/>
    <s v="Journal Import 107667278:"/>
    <s v="Cost Management A 22088721 107667278 2"/>
    <s v="01-NOV-2021 Receiving GBP"/>
    <d v="2021-10-29T00:00:00"/>
    <s v="SSCREPMAN,"/>
    <n v="2902"/>
    <s v="167506 - Bexhill Ambulance Station - Sale and Leaseback"/>
    <x v="13"/>
    <n v="165095159"/>
    <d v="2021-10-28T00:00:00"/>
    <m/>
    <m/>
    <m/>
    <s v="LONDON-4"/>
    <m/>
    <m/>
    <m/>
    <m/>
    <x v="0"/>
    <x v="0"/>
    <x v="2"/>
  </r>
  <r>
    <s v="E35930"/>
    <s v="7310"/>
    <s v="00000"/>
    <s v="00000"/>
    <s v="000000"/>
    <s v="Estates &amp; Facilities"/>
    <s v="Legal / Prof Fees"/>
    <s v="Default"/>
    <s v="Default"/>
    <s v="Default"/>
    <n v="-48"/>
    <d v="2021-11-01T00:00:00"/>
    <x v="1"/>
    <s v="Cost Management"/>
    <s v="Journal Import 107667278:"/>
    <s v="Cost Management A 22088721 107667278 2"/>
    <s v="01-NOV-2021 Receiving GBP"/>
    <d v="2021-10-29T00:00:00"/>
    <s v="SSCREPMAN,"/>
    <n v="2903"/>
    <s v="Lease of 22 Eldon Way, Paddock Wood - Invoice 518745"/>
    <x v="13"/>
    <n v="165095327"/>
    <d v="2021-10-28T00:00:00"/>
    <m/>
    <m/>
    <m/>
    <s v="LONDON-4"/>
    <m/>
    <m/>
    <m/>
    <m/>
    <x v="0"/>
    <x v="0"/>
    <x v="2"/>
  </r>
  <r>
    <s v="E35930"/>
    <s v="7310"/>
    <s v="00000"/>
    <s v="00000"/>
    <s v="000000"/>
    <s v="Estates &amp; Facilities"/>
    <s v="Legal / Prof Fees"/>
    <s v="Default"/>
    <s v="Default"/>
    <s v="Default"/>
    <n v="5550"/>
    <d v="2021-11-01T00:00:00"/>
    <x v="1"/>
    <s v="Cost Management"/>
    <s v="Journal Import 108844136:"/>
    <s v="Cost Management A 22305212 108844136"/>
    <s v="30-NOV-2021 Receiving GBP"/>
    <d v="2021-11-30T00:00:00"/>
    <s v="SSCREPMAN,"/>
    <n v="2935"/>
    <s v="167506 - Bexhill Ambulance Station - Sale and Leaseback"/>
    <x v="13"/>
    <n v="165095159"/>
    <d v="2021-10-28T00:00:00"/>
    <m/>
    <m/>
    <m/>
    <s v="LONDON-4"/>
    <m/>
    <m/>
    <m/>
    <m/>
    <x v="0"/>
    <x v="0"/>
    <x v="2"/>
  </r>
  <r>
    <s v="E35930"/>
    <s v="7310"/>
    <s v="00000"/>
    <s v="00000"/>
    <s v="000000"/>
    <s v="Estates &amp; Facilities"/>
    <s v="Legal / Prof Fees"/>
    <s v="Default"/>
    <s v="Default"/>
    <s v="Default"/>
    <n v="1250"/>
    <d v="2021-11-01T00:00:00"/>
    <x v="1"/>
    <s v="Cost Management"/>
    <s v="Journal Import 108844136:"/>
    <s v="Cost Management A 22305212 108844136"/>
    <s v="30-NOV-2021 Receiving GBP"/>
    <d v="2021-11-30T00:00:00"/>
    <s v="SSCREPMAN,"/>
    <n v="2936"/>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5207"/>
    <d v="2021-11-01T00:00:00"/>
    <x v="1"/>
    <s v="Cost Management"/>
    <s v="Journal Import 108844136:"/>
    <s v="Cost Management A 22305212 108844136"/>
    <s v="30-NOV-2021 Receiving GBP"/>
    <d v="2021-11-30T00:00:00"/>
    <s v="SSCREPMAN,"/>
    <n v="2937"/>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34"/>
    <d v="2021-11-01T00:00:00"/>
    <x v="1"/>
    <s v="Cost Management"/>
    <s v="Journal Import 108844136:"/>
    <s v="Cost Management A 22305212 108844136"/>
    <s v="30-NOV-2021 Receiving GBP"/>
    <d v="2021-11-30T00:00:00"/>
    <s v="SSCREPMAN,"/>
    <n v="2938"/>
    <s v="Disposal  of Bexhill Ambulance Station Invoice 511757"/>
    <x v="13"/>
    <n v="165094031"/>
    <d v="2021-08-31T00:00:00"/>
    <m/>
    <m/>
    <m/>
    <s v="LONDON-4"/>
    <m/>
    <m/>
    <m/>
    <m/>
    <x v="0"/>
    <x v="0"/>
    <x v="2"/>
  </r>
  <r>
    <s v="E35930"/>
    <s v="7310"/>
    <s v="00000"/>
    <s v="00000"/>
    <s v="000000"/>
    <s v="Estates &amp; Facilities"/>
    <s v="Legal / Prof Fees"/>
    <s v="Default"/>
    <s v="Default"/>
    <s v="Default"/>
    <n v="0.3"/>
    <d v="2021-11-01T00:00:00"/>
    <x v="1"/>
    <s v="Cost Management"/>
    <s v="Journal Import 108844136:"/>
    <s v="Cost Management A 22305212 108844136"/>
    <s v="30-NOV-2021 Receiving GBP"/>
    <d v="2021-11-30T00:00:00"/>
    <s v="SSCREPMAN,"/>
    <n v="2939"/>
    <s v="Dover AS/Renewal Extension Legal Invoice 512158"/>
    <x v="13"/>
    <n v="165094259"/>
    <d v="2021-09-08T00:00:00"/>
    <m/>
    <m/>
    <m/>
    <s v="LONDON-4"/>
    <m/>
    <m/>
    <m/>
    <m/>
    <x v="0"/>
    <x v="0"/>
    <x v="2"/>
  </r>
  <r>
    <s v="E35930"/>
    <s v="7308"/>
    <s v="00000"/>
    <s v="00000"/>
    <s v="000000"/>
    <s v="Estates &amp; Facilities"/>
    <s v="Legal Fees"/>
    <s v="Default"/>
    <s v="Default"/>
    <s v="Default"/>
    <n v="-1653"/>
    <d v="2021-12-01T00:00:00"/>
    <x v="1"/>
    <s v="Cost Management"/>
    <s v="Journal Import 108844136:"/>
    <s v="Cost Management A 22305212 108844136 2"/>
    <s v="01-DEC-2021 Receiving GBP"/>
    <d v="2021-11-30T00:00:00"/>
    <s v="SSCREPMAN,"/>
    <n v="2983"/>
    <s v="Coxheath - Title Matters - Invoice 444507"/>
    <x v="13"/>
    <n v="165077832"/>
    <d v="2019-12-30T00:00:00"/>
    <m/>
    <m/>
    <m/>
    <s v="LONDON-4"/>
    <m/>
    <m/>
    <m/>
    <m/>
    <x v="0"/>
    <x v="0"/>
    <x v="2"/>
  </r>
  <r>
    <s v="E35930"/>
    <s v="7308"/>
    <s v="00000"/>
    <s v="00000"/>
    <s v="000000"/>
    <s v="Estates &amp; Facilities"/>
    <s v="Legal Fees"/>
    <s v="Default"/>
    <s v="Default"/>
    <s v="Default"/>
    <n v="-162"/>
    <d v="2021-12-01T00:00:00"/>
    <x v="1"/>
    <s v="Cost Management"/>
    <s v="Journal Import 108844136:"/>
    <s v="Cost Management A 22305212 108844136 2"/>
    <s v="01-DEC-2021 Receiving GBP"/>
    <d v="2021-11-30T00:00:00"/>
    <s v="SSCREPMAN,"/>
    <n v="2984"/>
    <s v="Adverse Posession of Land at Eastern Avenue (Sheppey) Invoice 497490"/>
    <x v="13"/>
    <n v="165091758"/>
    <d v="2021-05-26T00:00:00"/>
    <m/>
    <m/>
    <m/>
    <s v="LONDON-4"/>
    <m/>
    <m/>
    <m/>
    <m/>
    <x v="0"/>
    <x v="0"/>
    <x v="2"/>
  </r>
  <r>
    <s v="E35930"/>
    <s v="7308"/>
    <s v="00000"/>
    <s v="00000"/>
    <s v="000000"/>
    <s v="Estates &amp; Facilities"/>
    <s v="Legal Fees"/>
    <s v="Default"/>
    <s v="Default"/>
    <s v="Default"/>
    <n v="-45.64"/>
    <d v="2021-12-01T00:00:00"/>
    <x v="1"/>
    <s v="Cost Management"/>
    <s v="Journal Import 108844136:"/>
    <s v="Cost Management A 22305212 108844136 2"/>
    <s v="01-DEC-2021 Receiving GBP"/>
    <d v="2021-11-30T00:00:00"/>
    <s v="SSCREPMAN,"/>
    <n v="2985"/>
    <s v="LEASE TO UKPN AT BANSTEAD AMBULANCE STATION - INVOICE 507942"/>
    <x v="13"/>
    <n v="165093938"/>
    <d v="2021-08-20T00:00:00"/>
    <m/>
    <m/>
    <m/>
    <s v="LONDON-4"/>
    <m/>
    <m/>
    <m/>
    <m/>
    <x v="0"/>
    <x v="0"/>
    <x v="2"/>
  </r>
  <r>
    <s v="E35930"/>
    <s v="7308"/>
    <s v="00000"/>
    <s v="00000"/>
    <s v="000000"/>
    <s v="Estates &amp; Facilities"/>
    <s v="Legal Fees"/>
    <s v="Default"/>
    <s v="Default"/>
    <s v="Default"/>
    <n v="-0.1"/>
    <d v="2021-12-01T00:00:00"/>
    <x v="1"/>
    <s v="Cost Management"/>
    <s v="Journal Import 108844136:"/>
    <s v="Cost Management A 22305212 108844136 2"/>
    <s v="01-DEC-2021 Receiving GBP"/>
    <d v="2021-11-30T00:00:00"/>
    <s v="SSCREPMAN,"/>
    <n v="2986"/>
    <s v="Bexhill AS - Sale and Leaseback - Invoice 518762"/>
    <x v="13"/>
    <n v="165095312"/>
    <d v="2021-10-28T00:00:00"/>
    <m/>
    <m/>
    <m/>
    <s v="LONDON-4"/>
    <m/>
    <m/>
    <m/>
    <m/>
    <x v="0"/>
    <x v="0"/>
    <x v="2"/>
  </r>
  <r>
    <s v="E35930"/>
    <s v="7308"/>
    <s v="00000"/>
    <s v="00000"/>
    <s v="000000"/>
    <s v="Estates &amp; Facilities"/>
    <s v="Legal Fees"/>
    <s v="Default"/>
    <s v="Default"/>
    <s v="Default"/>
    <n v="45.64"/>
    <d v="2021-12-01T00:00:00"/>
    <x v="1"/>
    <s v="Cost Management"/>
    <s v="Journal Import 109980437:"/>
    <s v="Cost Management A 22521851 109980437"/>
    <s v="31-DEC-2021 Receiving GBP"/>
    <d v="2021-12-31T00:00:00"/>
    <s v="SSCREPMAN,"/>
    <n v="3089"/>
    <s v="LEASE TO UKPN AT BANSTEAD AMBULANCE STATION - INVOICE 507942"/>
    <x v="13"/>
    <n v="165093938"/>
    <d v="2021-08-20T00:00:00"/>
    <m/>
    <m/>
    <m/>
    <s v="LONDON-4"/>
    <m/>
    <m/>
    <m/>
    <m/>
    <x v="0"/>
    <x v="0"/>
    <x v="2"/>
  </r>
  <r>
    <s v="E35930"/>
    <s v="7308"/>
    <s v="00000"/>
    <s v="00000"/>
    <s v="000000"/>
    <s v="Estates &amp; Facilities"/>
    <s v="Legal Fees"/>
    <s v="Default"/>
    <s v="Default"/>
    <s v="Default"/>
    <n v="0.1"/>
    <d v="2021-12-01T00:00:00"/>
    <x v="1"/>
    <s v="Cost Management"/>
    <s v="Journal Import 109980437:"/>
    <s v="Cost Management A 22521851 109980437"/>
    <s v="31-DEC-2021 Receiving GBP"/>
    <d v="2021-12-31T00:00:00"/>
    <s v="SSCREPMAN,"/>
    <n v="3090"/>
    <s v="Bexhill AS - Sale and Leaseback - Invoice 518762"/>
    <x v="13"/>
    <n v="165095312"/>
    <d v="2021-10-28T00:00:00"/>
    <m/>
    <m/>
    <m/>
    <s v="LONDON-4"/>
    <m/>
    <m/>
    <m/>
    <m/>
    <x v="0"/>
    <x v="0"/>
    <x v="2"/>
  </r>
  <r>
    <s v="E35930"/>
    <s v="7308"/>
    <s v="00000"/>
    <s v="00000"/>
    <s v="000000"/>
    <s v="Estates &amp; Facilities"/>
    <s v="Legal Fees"/>
    <s v="Default"/>
    <s v="Default"/>
    <s v="Default"/>
    <n v="162"/>
    <d v="2021-12-01T00:00:00"/>
    <x v="1"/>
    <s v="Cost Management"/>
    <s v="Journal Import 109980437:"/>
    <s v="Cost Management A 22521851 109980437"/>
    <s v="31-DEC-2021 Receiving GBP"/>
    <d v="2021-12-31T00:00:00"/>
    <s v="SSCREPMAN,"/>
    <n v="3091"/>
    <s v="Adverse Posession of Land at Eastern Avenue (Sheppey) Invoice 497490"/>
    <x v="13"/>
    <n v="165091758"/>
    <d v="2021-05-26T00:00:00"/>
    <m/>
    <m/>
    <m/>
    <s v="LONDON-4"/>
    <m/>
    <m/>
    <m/>
    <m/>
    <x v="0"/>
    <x v="0"/>
    <x v="2"/>
  </r>
  <r>
    <s v="E35930"/>
    <s v="7308"/>
    <s v="00000"/>
    <s v="00000"/>
    <s v="000000"/>
    <s v="Estates &amp; Facilities"/>
    <s v="Legal Fees"/>
    <s v="Default"/>
    <s v="Default"/>
    <s v="Default"/>
    <n v="1653"/>
    <d v="2021-12-01T00:00:00"/>
    <x v="1"/>
    <s v="Cost Management"/>
    <s v="Journal Import 109980437:"/>
    <s v="Cost Management A 22521851 109980437"/>
    <s v="31-DEC-2021 Receiving GBP"/>
    <d v="2021-12-31T00:00:00"/>
    <s v="SSCREPMAN,"/>
    <n v="3092"/>
    <s v="Coxheath - Title Matters - Invoice 444507"/>
    <x v="13"/>
    <n v="165077832"/>
    <d v="2019-12-30T00:00:00"/>
    <m/>
    <m/>
    <m/>
    <s v="LONDON-4"/>
    <m/>
    <m/>
    <m/>
    <m/>
    <x v="0"/>
    <x v="0"/>
    <x v="2"/>
  </r>
  <r>
    <s v="E35930"/>
    <s v="7308"/>
    <s v="00000"/>
    <s v="00000"/>
    <s v="000000"/>
    <s v="Estates &amp; Facilities"/>
    <s v="Legal Fees"/>
    <s v="Default"/>
    <s v="Default"/>
    <s v="Default"/>
    <n v="0.99"/>
    <d v="2021-12-01T00:00:00"/>
    <x v="1"/>
    <s v="Cost Management"/>
    <s v="Journal Import 109980437:"/>
    <s v="Cost Management A 22521851 109980437"/>
    <s v="31-DEC-2021 Receiving GBP"/>
    <d v="2021-12-31T00:00:00"/>
    <s v="SSCREPMAN,"/>
    <n v="3093"/>
    <s v="Dorking - 15 July 2021 to 30 November 2021 - Invoice 73011412"/>
    <x v="13"/>
    <n v="165096660"/>
    <d v="2021-12-21T00:00:00"/>
    <m/>
    <m/>
    <m/>
    <s v="LONDON-4"/>
    <m/>
    <m/>
    <m/>
    <m/>
    <x v="0"/>
    <x v="0"/>
    <x v="2"/>
  </r>
  <r>
    <s v="E35930"/>
    <s v="7308"/>
    <s v="00000"/>
    <s v="00000"/>
    <s v="000000"/>
    <s v="Estates &amp; Facilities"/>
    <s v="Legal Fees"/>
    <s v="Default"/>
    <s v="Default"/>
    <s v="Default"/>
    <n v="430"/>
    <d v="2021-12-01T00:00:00"/>
    <x v="1"/>
    <s v="Cost Management"/>
    <s v="Journal Import 109980437:"/>
    <s v="Cost Management A 22521851 109980437"/>
    <s v="31-DEC-2021 Receiving GBP"/>
    <d v="2021-12-31T00:00:00"/>
    <s v="SSCREPMAN,"/>
    <n v="3094"/>
    <s v="Leatherhead - Project Description: Schedule of Condition -  Invoice 11815"/>
    <x v="24"/>
    <n v="165096326"/>
    <d v="2021-12-13T00:00:00"/>
    <m/>
    <m/>
    <m/>
    <s v="LEATHERHEAD"/>
    <m/>
    <m/>
    <m/>
    <m/>
    <x v="0"/>
    <x v="0"/>
    <x v="2"/>
  </r>
  <r>
    <s v="E35930"/>
    <s v="7308"/>
    <s v="00000"/>
    <s v="00000"/>
    <s v="000000"/>
    <s v="Estates &amp; Facilities"/>
    <s v="Legal Fees"/>
    <s v="Default"/>
    <s v="Default"/>
    <s v="Default"/>
    <n v="1350"/>
    <d v="2021-12-01T00:00:00"/>
    <x v="1"/>
    <s v="Cost Management"/>
    <s v="Journal Import 109980437:"/>
    <s v="Cost Management A 22521851 109980437"/>
    <s v="31-DEC-2021 Receiving GBP"/>
    <d v="2021-12-31T00:00:00"/>
    <s v="SSCREPMAN,"/>
    <n v="3095"/>
    <s v="Covenant advice for Elm Grove Ambulance Station"/>
    <x v="13"/>
    <n v="165096128"/>
    <d v="2021-12-07T00:00:00"/>
    <m/>
    <m/>
    <m/>
    <s v="LONDON-4"/>
    <m/>
    <m/>
    <m/>
    <m/>
    <x v="0"/>
    <x v="0"/>
    <x v="2"/>
  </r>
  <r>
    <s v="E35120"/>
    <s v="7310"/>
    <s v="00000"/>
    <s v="00000"/>
    <s v="000000"/>
    <s v="Corporate Expenses"/>
    <s v="Legal / Prof Fees"/>
    <s v="Default"/>
    <s v="Default"/>
    <s v="Default"/>
    <n v="-40"/>
    <d v="2021-12-01T00:00:00"/>
    <x v="1"/>
    <s v="Cost Management"/>
    <s v="Journal Import 108844136:"/>
    <s v="Cost Management A 22305212 108844136 2"/>
    <s v="01-DEC-2021 Receiving GBP"/>
    <d v="2021-11-30T00:00:00"/>
    <s v="SSCREPMAN,"/>
    <n v="1827"/>
    <s v="Invoice for the Legal Annual Retainer 2021/2022 for the period of April to September 2021"/>
    <x v="15"/>
    <n v="165095658"/>
    <d v="2021-11-18T00:00:00"/>
    <m/>
    <m/>
    <m/>
    <s v="BRISTOL 1"/>
    <m/>
    <m/>
    <m/>
    <m/>
    <x v="2"/>
    <x v="2"/>
    <x v="2"/>
  </r>
  <r>
    <s v="E35120"/>
    <s v="7310"/>
    <s v="00000"/>
    <s v="00000"/>
    <s v="000000"/>
    <s v="Corporate Expenses"/>
    <s v="Legal / Prof Fees"/>
    <s v="Default"/>
    <s v="Default"/>
    <s v="Default"/>
    <n v="40"/>
    <d v="2021-12-01T00:00:00"/>
    <x v="1"/>
    <s v="Cost Management"/>
    <s v="Journal Import 109980437:"/>
    <s v="Cost Management A 22521851 109980437"/>
    <s v="31-DEC-2021 Receiving GBP"/>
    <d v="2021-12-31T00:00:00"/>
    <s v="SSCREPMAN,"/>
    <n v="1897"/>
    <s v="Invoice for the Legal Annual Retainer 2021/2022 for the period of April to September 2021"/>
    <x v="15"/>
    <n v="165095658"/>
    <d v="2021-11-18T00:00:00"/>
    <m/>
    <m/>
    <m/>
    <s v="BRISTOL 1"/>
    <m/>
    <m/>
    <m/>
    <m/>
    <x v="2"/>
    <x v="2"/>
    <x v="2"/>
  </r>
  <r>
    <s v="E35400"/>
    <s v="7310"/>
    <s v="00000"/>
    <s v="00000"/>
    <s v="000000"/>
    <s v="Strategic Partnerships"/>
    <s v="Legal / Prof Fees"/>
    <s v="Default"/>
    <s v="Default"/>
    <s v="Default"/>
    <n v="-500"/>
    <d v="2021-12-01T00:00:00"/>
    <x v="1"/>
    <s v="Cost Management"/>
    <s v="Journal Import 108844136:"/>
    <s v="Cost Management A 22305212 108844136 2"/>
    <s v="01-DEC-2021 Receiving GBP"/>
    <d v="2021-11-30T00:00:00"/>
    <s v="SSCREPMAN,"/>
    <n v="2931"/>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1-12-01T00:00:00"/>
    <x v="1"/>
    <s v="Cost Management"/>
    <s v="Journal Import 109980437:"/>
    <s v="Cost Management A 22521851 109980437"/>
    <s v="31-DEC-2021 Receiving GBP"/>
    <d v="2021-12-31T00:00:00"/>
    <s v="SSCREPMAN,"/>
    <n v="3037"/>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5550"/>
    <d v="2021-12-01T00:00:00"/>
    <x v="1"/>
    <s v="Cost Management"/>
    <s v="Journal Import 108844136:"/>
    <s v="Cost Management A 22305212 108844136 2"/>
    <s v="01-DEC-2021 Receiving GBP"/>
    <d v="2021-11-30T00:00:00"/>
    <s v="SSCREPMAN,"/>
    <n v="2935"/>
    <s v="167506 - Bexhill Ambulance Station - Sale and Leaseback"/>
    <x v="13"/>
    <n v="165095159"/>
    <d v="2021-10-28T00:00:00"/>
    <m/>
    <m/>
    <m/>
    <s v="LONDON-4"/>
    <m/>
    <m/>
    <m/>
    <m/>
    <x v="0"/>
    <x v="0"/>
    <x v="2"/>
  </r>
  <r>
    <s v="E35930"/>
    <s v="7310"/>
    <s v="00000"/>
    <s v="00000"/>
    <s v="000000"/>
    <s v="Estates &amp; Facilities"/>
    <s v="Legal / Prof Fees"/>
    <s v="Default"/>
    <s v="Default"/>
    <s v="Default"/>
    <n v="-1250"/>
    <d v="2021-12-01T00:00:00"/>
    <x v="1"/>
    <s v="Cost Management"/>
    <s v="Journal Import 108844136:"/>
    <s v="Cost Management A 22305212 108844136 2"/>
    <s v="01-DEC-2021 Receiving GBP"/>
    <d v="2021-11-30T00:00:00"/>
    <s v="SSCREPMAN,"/>
    <n v="2936"/>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5207"/>
    <d v="2021-12-01T00:00:00"/>
    <x v="1"/>
    <s v="Cost Management"/>
    <s v="Journal Import 108844136:"/>
    <s v="Cost Management A 22305212 108844136 2"/>
    <s v="01-DEC-2021 Receiving GBP"/>
    <d v="2021-11-30T00:00:00"/>
    <s v="SSCREPMAN,"/>
    <n v="2937"/>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34"/>
    <d v="2021-12-01T00:00:00"/>
    <x v="1"/>
    <s v="Cost Management"/>
    <s v="Journal Import 108844136:"/>
    <s v="Cost Management A 22305212 108844136 2"/>
    <s v="01-DEC-2021 Receiving GBP"/>
    <d v="2021-11-30T00:00:00"/>
    <s v="SSCREPMAN,"/>
    <n v="2938"/>
    <s v="Disposal  of Bexhill Ambulance Station Invoice 511757"/>
    <x v="13"/>
    <n v="165094031"/>
    <d v="2021-08-31T00:00:00"/>
    <m/>
    <m/>
    <m/>
    <s v="LONDON-4"/>
    <m/>
    <m/>
    <m/>
    <m/>
    <x v="0"/>
    <x v="0"/>
    <x v="2"/>
  </r>
  <r>
    <s v="E35930"/>
    <s v="7310"/>
    <s v="00000"/>
    <s v="00000"/>
    <s v="000000"/>
    <s v="Estates &amp; Facilities"/>
    <s v="Legal / Prof Fees"/>
    <s v="Default"/>
    <s v="Default"/>
    <s v="Default"/>
    <n v="-0.3"/>
    <d v="2021-12-01T00:00:00"/>
    <x v="1"/>
    <s v="Cost Management"/>
    <s v="Journal Import 108844136:"/>
    <s v="Cost Management A 22305212 108844136 2"/>
    <s v="01-DEC-2021 Receiving GBP"/>
    <d v="2021-11-30T00:00:00"/>
    <s v="SSCREPMAN,"/>
    <n v="2939"/>
    <s v="Dover AS/Renewal Extension Legal Invoice 512158"/>
    <x v="13"/>
    <n v="165094259"/>
    <d v="2021-09-08T00:00:00"/>
    <m/>
    <m/>
    <m/>
    <s v="LONDON-4"/>
    <m/>
    <m/>
    <m/>
    <m/>
    <x v="0"/>
    <x v="0"/>
    <x v="2"/>
  </r>
  <r>
    <s v="E35930"/>
    <s v="7310"/>
    <s v="00000"/>
    <s v="00000"/>
    <s v="000000"/>
    <s v="Estates &amp; Facilities"/>
    <s v="Legal / Prof Fees"/>
    <s v="Default"/>
    <s v="Default"/>
    <s v="Default"/>
    <n v="5207"/>
    <d v="2021-12-01T00:00:00"/>
    <x v="1"/>
    <s v="Cost Management"/>
    <s v="Journal Import 109980437:"/>
    <s v="Cost Management A 22521851 109980437"/>
    <s v="31-DEC-2021 Receiving GBP"/>
    <d v="2021-12-31T00:00:00"/>
    <s v="SSCREPMAN,"/>
    <n v="3042"/>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0.3"/>
    <d v="2021-12-01T00:00:00"/>
    <x v="1"/>
    <s v="Cost Management"/>
    <s v="Journal Import 109980437:"/>
    <s v="Cost Management A 22521851 109980437"/>
    <s v="31-DEC-2021 Receiving GBP"/>
    <d v="2021-12-31T00:00:00"/>
    <s v="SSCREPMAN,"/>
    <n v="3043"/>
    <s v="Dover AS/Renewal Extension Legal Invoice 512158"/>
    <x v="13"/>
    <n v="165094259"/>
    <d v="2021-09-08T00:00:00"/>
    <m/>
    <m/>
    <m/>
    <s v="LONDON-4"/>
    <m/>
    <m/>
    <m/>
    <m/>
    <x v="0"/>
    <x v="0"/>
    <x v="2"/>
  </r>
  <r>
    <s v="E35930"/>
    <s v="7310"/>
    <s v="00000"/>
    <s v="00000"/>
    <s v="000000"/>
    <s v="Estates &amp; Facilities"/>
    <s v="Legal / Prof Fees"/>
    <s v="Default"/>
    <s v="Default"/>
    <s v="Default"/>
    <n v="34"/>
    <d v="2021-12-01T00:00:00"/>
    <x v="1"/>
    <s v="Cost Management"/>
    <s v="Journal Import 109980437:"/>
    <s v="Cost Management A 22521851 109980437"/>
    <s v="31-DEC-2021 Receiving GBP"/>
    <d v="2021-12-31T00:00:00"/>
    <s v="SSCREPMAN,"/>
    <n v="3044"/>
    <s v="Disposal  of Bexhill Ambulance Station Invoice 511757"/>
    <x v="13"/>
    <n v="165094031"/>
    <d v="2021-08-31T00:00:00"/>
    <m/>
    <m/>
    <m/>
    <s v="LONDON-4"/>
    <m/>
    <m/>
    <m/>
    <m/>
    <x v="0"/>
    <x v="0"/>
    <x v="2"/>
  </r>
  <r>
    <s v="E35930"/>
    <s v="7310"/>
    <s v="00000"/>
    <s v="00000"/>
    <s v="000000"/>
    <s v="Estates &amp; Facilities"/>
    <s v="Legal / Prof Fees"/>
    <s v="Default"/>
    <s v="Default"/>
    <s v="Default"/>
    <n v="12356"/>
    <d v="2021-12-01T00:00:00"/>
    <x v="1"/>
    <s v="Cost Management"/>
    <s v="Journal Import 109980437:"/>
    <s v="Cost Management A 22521851 109980437"/>
    <s v="31-DEC-2021 Receiving GBP"/>
    <d v="2021-12-31T00:00:00"/>
    <s v="SSCREPMAN,"/>
    <n v="3045"/>
    <s v="Marketing of Hove AS  -  Invoice 10770"/>
    <x v="25"/>
    <n v="165096645"/>
    <d v="2021-12-21T00:00:00"/>
    <m/>
    <m/>
    <m/>
    <s v="BRIGHTON"/>
    <m/>
    <m/>
    <m/>
    <m/>
    <x v="0"/>
    <x v="0"/>
    <x v="2"/>
  </r>
  <r>
    <s v="E35930"/>
    <s v="7310"/>
    <s v="00000"/>
    <s v="00000"/>
    <s v="000000"/>
    <s v="Estates &amp; Facilities"/>
    <s v="Legal / Prof Fees"/>
    <s v="Default"/>
    <s v="Default"/>
    <s v="Default"/>
    <n v="5550"/>
    <d v="2021-12-01T00:00:00"/>
    <x v="1"/>
    <s v="Cost Management"/>
    <s v="Journal Import 109980437:"/>
    <s v="Cost Management A 22521851 109980437"/>
    <s v="31-DEC-2021 Receiving GBP"/>
    <d v="2021-12-31T00:00:00"/>
    <s v="SSCREPMAN,"/>
    <n v="3046"/>
    <s v="167506 - Bexhill Ambulance Station - Sale and Leaseback"/>
    <x v="13"/>
    <n v="165095159"/>
    <d v="2021-10-28T00:00:00"/>
    <m/>
    <m/>
    <m/>
    <s v="LONDON-4"/>
    <m/>
    <m/>
    <m/>
    <m/>
    <x v="0"/>
    <x v="0"/>
    <x v="2"/>
  </r>
  <r>
    <s v="E35930"/>
    <s v="7310"/>
    <s v="00000"/>
    <s v="00000"/>
    <s v="000000"/>
    <s v="Estates &amp; Facilities"/>
    <s v="Legal / Prof Fees"/>
    <s v="Default"/>
    <s v="Default"/>
    <s v="Default"/>
    <n v="1250"/>
    <d v="2021-12-01T00:00:00"/>
    <x v="1"/>
    <s v="Cost Management"/>
    <s v="Journal Import 109980437:"/>
    <s v="Cost Management A 22521851 109980437"/>
    <s v="31-DEC-2021 Receiving GBP"/>
    <d v="2021-12-31T00:00:00"/>
    <s v="SSCREPMAN,"/>
    <n v="3047"/>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4850"/>
    <d v="2021-12-01T00:00:00"/>
    <x v="1"/>
    <s v="Cost Management"/>
    <s v="Journal Import 109980437:"/>
    <s v="Cost Management A 22521851 109980437"/>
    <s v="31-DEC-2021 Receiving GBP"/>
    <d v="2021-12-31T00:00:00"/>
    <s v="SSCREPMAN,"/>
    <n v="3048"/>
    <s v="Marketing of Bexhill -  Invoice"/>
    <x v="25"/>
    <n v="165096644"/>
    <d v="2021-12-21T00:00:00"/>
    <m/>
    <m/>
    <m/>
    <s v="BRIGHTON"/>
    <m/>
    <m/>
    <m/>
    <m/>
    <x v="0"/>
    <x v="0"/>
    <x v="2"/>
  </r>
  <r>
    <s v="E35930"/>
    <s v="7308"/>
    <s v="00000"/>
    <s v="00000"/>
    <s v="000000"/>
    <s v="Estates &amp; Facilities"/>
    <s v="Legal Fees"/>
    <s v="Default"/>
    <s v="Default"/>
    <s v="Default"/>
    <n v="-45.64"/>
    <d v="2022-01-01T00:00:00"/>
    <x v="1"/>
    <s v="Cost Management"/>
    <s v="Journal Import 109980437:"/>
    <s v="Cost Management A 22521851 109980437 2"/>
    <s v="01-JAN-2022 Receiving GBP"/>
    <d v="2021-12-31T00:00:00"/>
    <s v="SSCREPMAN,"/>
    <n v="3089"/>
    <s v="LEASE TO UKPN AT BANSTEAD AMBULANCE STATION - INVOICE 507942"/>
    <x v="13"/>
    <n v="165093938"/>
    <d v="2021-08-20T00:00:00"/>
    <m/>
    <m/>
    <m/>
    <s v="LONDON-4"/>
    <m/>
    <m/>
    <m/>
    <m/>
    <x v="0"/>
    <x v="0"/>
    <x v="2"/>
  </r>
  <r>
    <s v="E35930"/>
    <s v="7308"/>
    <s v="00000"/>
    <s v="00000"/>
    <s v="000000"/>
    <s v="Estates &amp; Facilities"/>
    <s v="Legal Fees"/>
    <s v="Default"/>
    <s v="Default"/>
    <s v="Default"/>
    <n v="-0.1"/>
    <d v="2022-01-01T00:00:00"/>
    <x v="1"/>
    <s v="Cost Management"/>
    <s v="Journal Import 109980437:"/>
    <s v="Cost Management A 22521851 109980437 2"/>
    <s v="01-JAN-2022 Receiving GBP"/>
    <d v="2021-12-31T00:00:00"/>
    <s v="SSCREPMAN,"/>
    <n v="3090"/>
    <s v="Bexhill AS - Sale and Leaseback - Invoice 518762"/>
    <x v="13"/>
    <n v="165095312"/>
    <d v="2021-10-28T00:00:00"/>
    <m/>
    <m/>
    <m/>
    <s v="LONDON-4"/>
    <m/>
    <m/>
    <m/>
    <m/>
    <x v="0"/>
    <x v="0"/>
    <x v="2"/>
  </r>
  <r>
    <s v="E35930"/>
    <s v="7308"/>
    <s v="00000"/>
    <s v="00000"/>
    <s v="000000"/>
    <s v="Estates &amp; Facilities"/>
    <s v="Legal Fees"/>
    <s v="Default"/>
    <s v="Default"/>
    <s v="Default"/>
    <n v="-162"/>
    <d v="2022-01-01T00:00:00"/>
    <x v="1"/>
    <s v="Cost Management"/>
    <s v="Journal Import 109980437:"/>
    <s v="Cost Management A 22521851 109980437 2"/>
    <s v="01-JAN-2022 Receiving GBP"/>
    <d v="2021-12-31T00:00:00"/>
    <s v="SSCREPMAN,"/>
    <n v="3091"/>
    <s v="Adverse Posession of Land at Eastern Avenue (Sheppey) Invoice 497490"/>
    <x v="13"/>
    <n v="165091758"/>
    <d v="2021-05-26T00:00:00"/>
    <m/>
    <m/>
    <m/>
    <s v="LONDON-4"/>
    <m/>
    <m/>
    <m/>
    <m/>
    <x v="0"/>
    <x v="0"/>
    <x v="2"/>
  </r>
  <r>
    <s v="E35930"/>
    <s v="7308"/>
    <s v="00000"/>
    <s v="00000"/>
    <s v="000000"/>
    <s v="Estates &amp; Facilities"/>
    <s v="Legal Fees"/>
    <s v="Default"/>
    <s v="Default"/>
    <s v="Default"/>
    <n v="-1653"/>
    <d v="2022-01-01T00:00:00"/>
    <x v="1"/>
    <s v="Cost Management"/>
    <s v="Journal Import 109980437:"/>
    <s v="Cost Management A 22521851 109980437 2"/>
    <s v="01-JAN-2022 Receiving GBP"/>
    <d v="2021-12-31T00:00:00"/>
    <s v="SSCREPMAN,"/>
    <n v="3092"/>
    <s v="Coxheath - Title Matters - Invoice 444507"/>
    <x v="13"/>
    <n v="165077832"/>
    <d v="2019-12-30T00:00:00"/>
    <m/>
    <m/>
    <m/>
    <s v="LONDON-4"/>
    <m/>
    <m/>
    <m/>
    <m/>
    <x v="0"/>
    <x v="0"/>
    <x v="2"/>
  </r>
  <r>
    <s v="E35930"/>
    <s v="7308"/>
    <s v="00000"/>
    <s v="00000"/>
    <s v="000000"/>
    <s v="Estates &amp; Facilities"/>
    <s v="Legal Fees"/>
    <s v="Default"/>
    <s v="Default"/>
    <s v="Default"/>
    <n v="-0.99"/>
    <d v="2022-01-01T00:00:00"/>
    <x v="1"/>
    <s v="Cost Management"/>
    <s v="Journal Import 109980437:"/>
    <s v="Cost Management A 22521851 109980437 2"/>
    <s v="01-JAN-2022 Receiving GBP"/>
    <d v="2021-12-31T00:00:00"/>
    <s v="SSCREPMAN,"/>
    <n v="3093"/>
    <s v="Dorking - 15 July 2021 to 30 November 2021 - Invoice 73011412"/>
    <x v="13"/>
    <n v="165096660"/>
    <d v="2021-12-21T00:00:00"/>
    <m/>
    <m/>
    <m/>
    <s v="LONDON-4"/>
    <m/>
    <m/>
    <m/>
    <m/>
    <x v="0"/>
    <x v="0"/>
    <x v="2"/>
  </r>
  <r>
    <s v="E35930"/>
    <s v="7308"/>
    <s v="00000"/>
    <s v="00000"/>
    <s v="000000"/>
    <s v="Estates &amp; Facilities"/>
    <s v="Legal Fees"/>
    <s v="Default"/>
    <s v="Default"/>
    <s v="Default"/>
    <n v="-430"/>
    <d v="2022-01-01T00:00:00"/>
    <x v="1"/>
    <s v="Cost Management"/>
    <s v="Journal Import 109980437:"/>
    <s v="Cost Management A 22521851 109980437 2"/>
    <s v="01-JAN-2022 Receiving GBP"/>
    <d v="2021-12-31T00:00:00"/>
    <s v="SSCREPMAN,"/>
    <n v="3094"/>
    <s v="Leatherhead - Project Description: Schedule of Condition -  Invoice 11815"/>
    <x v="24"/>
    <n v="165096326"/>
    <d v="2021-12-13T00:00:00"/>
    <m/>
    <m/>
    <m/>
    <s v="LEATHERHEAD"/>
    <m/>
    <m/>
    <m/>
    <m/>
    <x v="0"/>
    <x v="0"/>
    <x v="2"/>
  </r>
  <r>
    <s v="E35930"/>
    <s v="7308"/>
    <s v="00000"/>
    <s v="00000"/>
    <s v="000000"/>
    <s v="Estates &amp; Facilities"/>
    <s v="Legal Fees"/>
    <s v="Default"/>
    <s v="Default"/>
    <s v="Default"/>
    <n v="-1350"/>
    <d v="2022-01-01T00:00:00"/>
    <x v="1"/>
    <s v="Cost Management"/>
    <s v="Journal Import 109980437:"/>
    <s v="Cost Management A 22521851 109980437 2"/>
    <s v="01-JAN-2022 Receiving GBP"/>
    <d v="2021-12-31T00:00:00"/>
    <s v="SSCREPMAN,"/>
    <n v="3095"/>
    <s v="Covenant advice for Elm Grove Ambulance Station"/>
    <x v="13"/>
    <n v="165096128"/>
    <d v="2021-12-07T00:00:00"/>
    <m/>
    <m/>
    <m/>
    <s v="LONDON-4"/>
    <m/>
    <m/>
    <m/>
    <m/>
    <x v="0"/>
    <x v="0"/>
    <x v="2"/>
  </r>
  <r>
    <s v="E35930"/>
    <s v="7308"/>
    <s v="00000"/>
    <s v="00000"/>
    <s v="000000"/>
    <s v="Estates &amp; Facilities"/>
    <s v="Legal Fees"/>
    <s v="Default"/>
    <s v="Default"/>
    <s v="Default"/>
    <n v="430"/>
    <d v="2022-01-01T00:00:00"/>
    <x v="1"/>
    <s v="Cost Management"/>
    <s v="Journal Import 111146665:"/>
    <s v="Cost Management A 22756143 111146665"/>
    <s v="31-JAN-2022 Receiving GBP"/>
    <d v="2022-01-31T00:00:00"/>
    <s v="SSCREPMAN,"/>
    <n v="3166"/>
    <s v="Leatherhead - Project Description: Schedule of Condition -  Invoice 11815"/>
    <x v="24"/>
    <n v="165096326"/>
    <d v="2021-12-13T00:00:00"/>
    <m/>
    <m/>
    <m/>
    <s v="LEATHERHEAD"/>
    <m/>
    <m/>
    <m/>
    <m/>
    <x v="0"/>
    <x v="0"/>
    <x v="2"/>
  </r>
  <r>
    <s v="E35930"/>
    <s v="7308"/>
    <s v="00000"/>
    <s v="00000"/>
    <s v="000000"/>
    <s v="Estates &amp; Facilities"/>
    <s v="Legal Fees"/>
    <s v="Default"/>
    <s v="Default"/>
    <s v="Default"/>
    <n v="100.5"/>
    <d v="2022-01-01T00:00:00"/>
    <x v="1"/>
    <s v="Cost Management"/>
    <s v="Journal Import 111146665:"/>
    <s v="Cost Management A 22756143 111146665"/>
    <s v="31-JAN-2022 Receiving GBP"/>
    <d v="2022-01-31T00:00:00"/>
    <s v="SSCREPMAN,"/>
    <n v="3167"/>
    <s v="Invoice 73014226"/>
    <x v="13"/>
    <n v="165097221"/>
    <d v="2022-01-27T00:00:00"/>
    <m/>
    <m/>
    <m/>
    <s v="LONDON-4"/>
    <m/>
    <m/>
    <m/>
    <m/>
    <x v="0"/>
    <x v="0"/>
    <x v="2"/>
  </r>
  <r>
    <s v="E35930"/>
    <s v="7308"/>
    <s v="00000"/>
    <s v="00000"/>
    <s v="000000"/>
    <s v="Estates &amp; Facilities"/>
    <s v="Legal Fees"/>
    <s v="Default"/>
    <s v="Default"/>
    <s v="Default"/>
    <n v="131.5"/>
    <d v="2022-01-01T00:00:00"/>
    <x v="1"/>
    <s v="Cost Management"/>
    <s v="Journal Import 111146665:"/>
    <s v="Cost Management A 22756143 111146665"/>
    <s v="31-JAN-2022 Receiving GBP"/>
    <d v="2022-01-31T00:00:00"/>
    <s v="SSCREPMAN,"/>
    <n v="3168"/>
    <s v="Invoice 73014221"/>
    <x v="13"/>
    <n v="165097221"/>
    <d v="2022-01-27T00:00:00"/>
    <m/>
    <m/>
    <m/>
    <s v="LONDON-4"/>
    <m/>
    <m/>
    <m/>
    <m/>
    <x v="0"/>
    <x v="0"/>
    <x v="2"/>
  </r>
  <r>
    <s v="E35930"/>
    <s v="7308"/>
    <s v="00000"/>
    <s v="00000"/>
    <s v="000000"/>
    <s v="Estates &amp; Facilities"/>
    <s v="Legal Fees"/>
    <s v="Default"/>
    <s v="Default"/>
    <s v="Default"/>
    <n v="75.599999999999994"/>
    <d v="2022-01-01T00:00:00"/>
    <x v="1"/>
    <s v="Cost Management"/>
    <s v="Journal Import 111146665:"/>
    <s v="Cost Management A 22756143 111146665"/>
    <s v="31-JAN-2022 Receiving GBP"/>
    <d v="2022-01-31T00:00:00"/>
    <s v="SSCREPMAN,"/>
    <n v="3169"/>
    <s v="Invoice 73014223"/>
    <x v="13"/>
    <n v="165097221"/>
    <d v="2022-01-27T00:00:00"/>
    <m/>
    <m/>
    <m/>
    <s v="LONDON-4"/>
    <m/>
    <m/>
    <m/>
    <m/>
    <x v="0"/>
    <x v="0"/>
    <x v="2"/>
  </r>
  <r>
    <s v="E35930"/>
    <s v="7308"/>
    <s v="00000"/>
    <s v="00000"/>
    <s v="000000"/>
    <s v="Estates &amp; Facilities"/>
    <s v="Legal Fees"/>
    <s v="Default"/>
    <s v="Default"/>
    <s v="Default"/>
    <n v="162"/>
    <d v="2022-01-01T00:00:00"/>
    <x v="1"/>
    <s v="Cost Management"/>
    <s v="Journal Import 111146665:"/>
    <s v="Cost Management A 22756143 111146665"/>
    <s v="31-JAN-2022 Receiving GBP"/>
    <d v="2022-01-31T00:00:00"/>
    <s v="SSCREPMAN,"/>
    <n v="3170"/>
    <s v="Adverse Posession of Land at Eastern Avenue (Sheppey) Invoice 497490"/>
    <x v="13"/>
    <n v="165091758"/>
    <d v="2021-05-26T00:00:00"/>
    <m/>
    <m/>
    <m/>
    <s v="LONDON-4"/>
    <m/>
    <m/>
    <m/>
    <m/>
    <x v="0"/>
    <x v="0"/>
    <x v="2"/>
  </r>
  <r>
    <s v="E35930"/>
    <s v="7308"/>
    <s v="00000"/>
    <s v="00000"/>
    <s v="000000"/>
    <s v="Estates &amp; Facilities"/>
    <s v="Legal Fees"/>
    <s v="Default"/>
    <s v="Default"/>
    <s v="Default"/>
    <n v="45.64"/>
    <d v="2022-01-01T00:00:00"/>
    <x v="1"/>
    <s v="Cost Management"/>
    <s v="Journal Import 111146665:"/>
    <s v="Cost Management A 22756143 111146665"/>
    <s v="31-JAN-2022 Receiving GBP"/>
    <d v="2022-01-31T00:00:00"/>
    <s v="SSCREPMAN,"/>
    <n v="3171"/>
    <s v="LEASE TO UKPN AT BANSTEAD AMBULANCE STATION - INVOICE 507942"/>
    <x v="13"/>
    <n v="165093938"/>
    <d v="2021-08-20T00:00:00"/>
    <m/>
    <m/>
    <m/>
    <s v="LONDON-4"/>
    <m/>
    <m/>
    <m/>
    <m/>
    <x v="0"/>
    <x v="0"/>
    <x v="2"/>
  </r>
  <r>
    <s v="E35930"/>
    <s v="7308"/>
    <s v="00000"/>
    <s v="00000"/>
    <s v="000000"/>
    <s v="Estates &amp; Facilities"/>
    <s v="Legal Fees"/>
    <s v="Default"/>
    <s v="Default"/>
    <s v="Default"/>
    <n v="1653"/>
    <d v="2022-01-01T00:00:00"/>
    <x v="1"/>
    <s v="Cost Management"/>
    <s v="Journal Import 111146665:"/>
    <s v="Cost Management A 22756143 111146665"/>
    <s v="31-JAN-2022 Receiving GBP"/>
    <d v="2022-01-31T00:00:00"/>
    <s v="SSCREPMAN,"/>
    <n v="3172"/>
    <s v="Coxheath - Title Matters - Invoice 444507"/>
    <x v="13"/>
    <n v="165077832"/>
    <d v="2019-12-30T00:00:00"/>
    <m/>
    <m/>
    <m/>
    <s v="LONDON-4"/>
    <m/>
    <m/>
    <m/>
    <m/>
    <x v="0"/>
    <x v="0"/>
    <x v="2"/>
  </r>
  <r>
    <s v="E35930"/>
    <s v="7308"/>
    <s v="00000"/>
    <s v="00000"/>
    <s v="000000"/>
    <s v="Estates &amp; Facilities"/>
    <s v="Legal Fees"/>
    <s v="Default"/>
    <s v="Default"/>
    <s v="Default"/>
    <n v="1350"/>
    <d v="2022-01-01T00:00:00"/>
    <x v="1"/>
    <s v="Cost Management"/>
    <s v="Journal Import 111146665:"/>
    <s v="Cost Management A 22756143 111146665"/>
    <s v="31-JAN-2022 Receiving GBP"/>
    <d v="2022-01-31T00:00:00"/>
    <s v="SSCREPMAN,"/>
    <n v="3173"/>
    <s v="Covenant advice for Elm Grove Ambulance Station"/>
    <x v="13"/>
    <n v="165096128"/>
    <d v="2021-12-07T00:00:00"/>
    <m/>
    <m/>
    <m/>
    <s v="LONDON-4"/>
    <m/>
    <m/>
    <m/>
    <m/>
    <x v="0"/>
    <x v="0"/>
    <x v="2"/>
  </r>
  <r>
    <s v="E35930"/>
    <s v="7308"/>
    <s v="00000"/>
    <s v="00000"/>
    <s v="000000"/>
    <s v="Estates &amp; Facilities"/>
    <s v="Legal Fees"/>
    <s v="Default"/>
    <s v="Default"/>
    <s v="Default"/>
    <n v="938.4"/>
    <d v="2022-01-01T00:00:00"/>
    <x v="1"/>
    <s v="Cost Management"/>
    <s v="Journal Import 111146665:"/>
    <s v="Cost Management A 22756143 111146665"/>
    <s v="31-JAN-2022 Receiving GBP"/>
    <d v="2022-01-31T00:00:00"/>
    <s v="SSCREPMAN,"/>
    <n v="3174"/>
    <s v="Top up to cover addittional - Property/legal Invoices for January 2021"/>
    <x v="13"/>
    <n v="165097221"/>
    <d v="2022-01-27T00:00:00"/>
    <m/>
    <m/>
    <m/>
    <s v="LONDON-4"/>
    <m/>
    <m/>
    <m/>
    <m/>
    <x v="0"/>
    <x v="0"/>
    <x v="2"/>
  </r>
  <r>
    <s v="E35930"/>
    <s v="7308"/>
    <s v="00000"/>
    <s v="00000"/>
    <s v="000000"/>
    <s v="Estates &amp; Facilities"/>
    <s v="Legal Fees"/>
    <s v="Default"/>
    <s v="Default"/>
    <s v="Default"/>
    <n v="62"/>
    <d v="2022-01-01T00:00:00"/>
    <x v="1"/>
    <s v="Cost Management"/>
    <s v="Journal Import 111146665:"/>
    <s v="Cost Management A 22756143 111146665"/>
    <s v="31-JAN-2022 Receiving GBP"/>
    <d v="2022-01-31T00:00:00"/>
    <s v="SSCREPMAN,"/>
    <n v="3175"/>
    <s v="Invoice 73014222"/>
    <x v="13"/>
    <n v="165097221"/>
    <d v="2022-01-27T00:00:00"/>
    <m/>
    <m/>
    <m/>
    <s v="LONDON-4"/>
    <m/>
    <m/>
    <m/>
    <m/>
    <x v="0"/>
    <x v="0"/>
    <x v="2"/>
  </r>
  <r>
    <s v="E35930"/>
    <s v="7308"/>
    <s v="00000"/>
    <s v="00000"/>
    <s v="000000"/>
    <s v="Estates &amp; Facilities"/>
    <s v="Legal Fees"/>
    <s v="Default"/>
    <s v="Default"/>
    <s v="Default"/>
    <n v="0.1"/>
    <d v="2022-01-01T00:00:00"/>
    <x v="1"/>
    <s v="Cost Management"/>
    <s v="Journal Import 111146665:"/>
    <s v="Cost Management A 22756143 111146665"/>
    <s v="31-JAN-2022 Receiving GBP"/>
    <d v="2022-01-31T00:00:00"/>
    <s v="SSCREPMAN,"/>
    <n v="3176"/>
    <s v="Bexhill AS - Sale and Leaseback - Invoice 518762"/>
    <x v="13"/>
    <n v="165095312"/>
    <d v="2021-10-28T00:00:00"/>
    <m/>
    <m/>
    <m/>
    <s v="LONDON-4"/>
    <m/>
    <m/>
    <m/>
    <m/>
    <x v="0"/>
    <x v="0"/>
    <x v="2"/>
  </r>
  <r>
    <s v="E35930"/>
    <s v="7308"/>
    <s v="00000"/>
    <s v="00000"/>
    <s v="000000"/>
    <s v="Estates &amp; Facilities"/>
    <s v="Legal Fees"/>
    <s v="Default"/>
    <s v="Default"/>
    <s v="Default"/>
    <n v="0.99"/>
    <d v="2022-01-01T00:00:00"/>
    <x v="1"/>
    <s v="Cost Management"/>
    <s v="Journal Import 111146665:"/>
    <s v="Cost Management A 22756143 111146665"/>
    <s v="31-JAN-2022 Receiving GBP"/>
    <d v="2022-01-31T00:00:00"/>
    <s v="SSCREPMAN,"/>
    <n v="3177"/>
    <s v="Dorking - 15 July 2021 to 30 November 2021 - Invoice 73011412"/>
    <x v="13"/>
    <n v="165096660"/>
    <d v="2021-12-21T00:00:00"/>
    <m/>
    <m/>
    <m/>
    <s v="LONDON-4"/>
    <m/>
    <m/>
    <m/>
    <m/>
    <x v="0"/>
    <x v="0"/>
    <x v="2"/>
  </r>
  <r>
    <s v="E35930"/>
    <s v="7308"/>
    <s v="00000"/>
    <s v="00000"/>
    <s v="000000"/>
    <s v="Estates &amp; Facilities"/>
    <s v="Legal Fees"/>
    <s v="Default"/>
    <s v="Default"/>
    <s v="Default"/>
    <n v="48"/>
    <d v="2022-01-01T00:00:00"/>
    <x v="1"/>
    <s v="Cost Management"/>
    <s v="Journal Import 111146665:"/>
    <s v="Cost Management A 22756143 111146665"/>
    <s v="31-JAN-2022 Receiving GBP"/>
    <d v="2022-01-31T00:00:00"/>
    <s v="SSCREPMAN,"/>
    <n v="3178"/>
    <s v="Invoice 73014224"/>
    <x v="13"/>
    <n v="165097221"/>
    <d v="2022-01-27T00:00:00"/>
    <m/>
    <m/>
    <m/>
    <s v="LONDON-4"/>
    <m/>
    <m/>
    <m/>
    <m/>
    <x v="0"/>
    <x v="0"/>
    <x v="2"/>
  </r>
  <r>
    <s v="E35120"/>
    <s v="7310"/>
    <s v="00000"/>
    <s v="00000"/>
    <s v="000000"/>
    <s v="Corporate Expenses"/>
    <s v="Legal / Prof Fees"/>
    <s v="Default"/>
    <s v="Default"/>
    <s v="Default"/>
    <n v="-40"/>
    <d v="2022-01-01T00:00:00"/>
    <x v="1"/>
    <s v="Cost Management"/>
    <s v="Journal Import 109980437:"/>
    <s v="Cost Management A 22521851 109980437 2"/>
    <s v="01-JAN-2022 Receiving GBP"/>
    <d v="2021-12-31T00:00:00"/>
    <s v="SSCREPMAN,"/>
    <n v="1897"/>
    <s v="Invoice for the Legal Annual Retainer 2021/2022 for the period of April to September 2021"/>
    <x v="15"/>
    <n v="165095658"/>
    <d v="2021-11-18T00:00:00"/>
    <m/>
    <m/>
    <m/>
    <s v="BRISTOL 1"/>
    <m/>
    <m/>
    <m/>
    <m/>
    <x v="2"/>
    <x v="2"/>
    <x v="2"/>
  </r>
  <r>
    <s v="E35120"/>
    <s v="7310"/>
    <s v="00000"/>
    <s v="00000"/>
    <s v="000000"/>
    <s v="Corporate Expenses"/>
    <s v="Legal / Prof Fees"/>
    <s v="Default"/>
    <s v="Default"/>
    <s v="Default"/>
    <n v="40"/>
    <d v="2022-01-01T00:00:00"/>
    <x v="1"/>
    <s v="Cost Management"/>
    <s v="Journal Import 111146665:"/>
    <s v="Cost Management A 22756143 111146665"/>
    <s v="31-JAN-2022 Receiving GBP"/>
    <d v="2022-01-31T00:00:00"/>
    <s v="SSCREPMAN,"/>
    <n v="1968"/>
    <s v="Invoice for the Legal Annual Retainer 2021/2022 for the period of April to September 2021"/>
    <x v="15"/>
    <n v="165095658"/>
    <d v="2021-11-18T00:00:00"/>
    <m/>
    <m/>
    <m/>
    <s v="BRISTOL 1"/>
    <m/>
    <m/>
    <m/>
    <m/>
    <x v="2"/>
    <x v="2"/>
    <x v="2"/>
  </r>
  <r>
    <s v="E35120"/>
    <s v="7310"/>
    <s v="00000"/>
    <s v="00000"/>
    <s v="000000"/>
    <s v="Corporate Expenses"/>
    <s v="Legal / Prof Fees"/>
    <s v="Default"/>
    <s v="Default"/>
    <s v="Default"/>
    <n v="4200"/>
    <d v="2022-01-01T00:00:00"/>
    <x v="1"/>
    <s v="Cost Management"/>
    <s v="Journal Import 111146665:"/>
    <s v="Cost Management A 22756143 111146665"/>
    <s v="31-JAN-2022 Receiving GBP"/>
    <d v="2022-01-31T00:00:00"/>
    <s v="SSCREPMAN,"/>
    <n v="1969"/>
    <s v="INVOICE NUMBER: 01-10052049 - professional fees and disbursements; People Pool Consultant Fee - 5.6 days - requested by Ian Jeffreys"/>
    <x v="15"/>
    <n v="165097254"/>
    <d v="2022-01-26T00:00:00"/>
    <m/>
    <m/>
    <m/>
    <s v="BRISTOL 1"/>
    <m/>
    <m/>
    <m/>
    <m/>
    <x v="2"/>
    <x v="2"/>
    <x v="2"/>
  </r>
  <r>
    <s v="E35400"/>
    <s v="7310"/>
    <s v="00000"/>
    <s v="00000"/>
    <s v="000000"/>
    <s v="Strategic Partnerships"/>
    <s v="Legal / Prof Fees"/>
    <s v="Default"/>
    <s v="Default"/>
    <s v="Default"/>
    <n v="-500"/>
    <d v="2022-01-01T00:00:00"/>
    <x v="1"/>
    <s v="Cost Management"/>
    <s v="Journal Import 109980437:"/>
    <s v="Cost Management A 22521851 109980437 2"/>
    <s v="01-JAN-2022 Receiving GBP"/>
    <d v="2021-12-31T00:00:00"/>
    <s v="SSCREPMAN,"/>
    <n v="3037"/>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2-01-01T00:00:00"/>
    <x v="1"/>
    <s v="Cost Management"/>
    <s v="Journal Import 111146665:"/>
    <s v="Cost Management A 22756143 111146665"/>
    <s v="31-JAN-2022 Receiving GBP"/>
    <d v="2022-01-31T00:00:00"/>
    <s v="SSCREPMAN,"/>
    <n v="3115"/>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5207"/>
    <d v="2022-01-01T00:00:00"/>
    <x v="1"/>
    <s v="Cost Management"/>
    <s v="Journal Import 109980437:"/>
    <s v="Cost Management A 22521851 109980437 2"/>
    <s v="01-JAN-2022 Receiving GBP"/>
    <d v="2021-12-31T00:00:00"/>
    <s v="SSCREPMAN,"/>
    <n v="3042"/>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0.3"/>
    <d v="2022-01-01T00:00:00"/>
    <x v="1"/>
    <s v="Cost Management"/>
    <s v="Journal Import 109980437:"/>
    <s v="Cost Management A 22521851 109980437 2"/>
    <s v="01-JAN-2022 Receiving GBP"/>
    <d v="2021-12-31T00:00:00"/>
    <s v="SSCREPMAN,"/>
    <n v="3043"/>
    <s v="Dover AS/Renewal Extension Legal Invoice 512158"/>
    <x v="13"/>
    <n v="165094259"/>
    <d v="2021-09-08T00:00:00"/>
    <m/>
    <m/>
    <m/>
    <s v="LONDON-4"/>
    <m/>
    <m/>
    <m/>
    <m/>
    <x v="0"/>
    <x v="0"/>
    <x v="2"/>
  </r>
  <r>
    <s v="E35930"/>
    <s v="7310"/>
    <s v="00000"/>
    <s v="00000"/>
    <s v="000000"/>
    <s v="Estates &amp; Facilities"/>
    <s v="Legal / Prof Fees"/>
    <s v="Default"/>
    <s v="Default"/>
    <s v="Default"/>
    <n v="-34"/>
    <d v="2022-01-01T00:00:00"/>
    <x v="1"/>
    <s v="Cost Management"/>
    <s v="Journal Import 109980437:"/>
    <s v="Cost Management A 22521851 109980437 2"/>
    <s v="01-JAN-2022 Receiving GBP"/>
    <d v="2021-12-31T00:00:00"/>
    <s v="SSCREPMAN,"/>
    <n v="3044"/>
    <s v="Disposal  of Bexhill Ambulance Station Invoice 511757"/>
    <x v="13"/>
    <n v="165094031"/>
    <d v="2021-08-31T00:00:00"/>
    <m/>
    <m/>
    <m/>
    <s v="LONDON-4"/>
    <m/>
    <m/>
    <m/>
    <m/>
    <x v="0"/>
    <x v="0"/>
    <x v="2"/>
  </r>
  <r>
    <s v="E35930"/>
    <s v="7310"/>
    <s v="00000"/>
    <s v="00000"/>
    <s v="000000"/>
    <s v="Estates &amp; Facilities"/>
    <s v="Legal / Prof Fees"/>
    <s v="Default"/>
    <s v="Default"/>
    <s v="Default"/>
    <n v="-12356"/>
    <d v="2022-01-01T00:00:00"/>
    <x v="1"/>
    <s v="Cost Management"/>
    <s v="Journal Import 109980437:"/>
    <s v="Cost Management A 22521851 109980437 2"/>
    <s v="01-JAN-2022 Receiving GBP"/>
    <d v="2021-12-31T00:00:00"/>
    <s v="SSCREPMAN,"/>
    <n v="3045"/>
    <s v="Marketing of Hove AS  -  Invoice 10770"/>
    <x v="25"/>
    <n v="165096645"/>
    <d v="2021-12-21T00:00:00"/>
    <m/>
    <m/>
    <m/>
    <s v="BRIGHTON"/>
    <m/>
    <m/>
    <m/>
    <m/>
    <x v="0"/>
    <x v="0"/>
    <x v="2"/>
  </r>
  <r>
    <s v="E35930"/>
    <s v="7310"/>
    <s v="00000"/>
    <s v="00000"/>
    <s v="000000"/>
    <s v="Estates &amp; Facilities"/>
    <s v="Legal / Prof Fees"/>
    <s v="Default"/>
    <s v="Default"/>
    <s v="Default"/>
    <n v="-5550"/>
    <d v="2022-01-01T00:00:00"/>
    <x v="1"/>
    <s v="Cost Management"/>
    <s v="Journal Import 109980437:"/>
    <s v="Cost Management A 22521851 109980437 2"/>
    <s v="01-JAN-2022 Receiving GBP"/>
    <d v="2021-12-31T00:00:00"/>
    <s v="SSCREPMAN,"/>
    <n v="3046"/>
    <s v="167506 - Bexhill Ambulance Station - Sale and Leaseback"/>
    <x v="13"/>
    <n v="165095159"/>
    <d v="2021-10-28T00:00:00"/>
    <m/>
    <m/>
    <m/>
    <s v="LONDON-4"/>
    <m/>
    <m/>
    <m/>
    <m/>
    <x v="0"/>
    <x v="0"/>
    <x v="2"/>
  </r>
  <r>
    <s v="E35930"/>
    <s v="7310"/>
    <s v="00000"/>
    <s v="00000"/>
    <s v="000000"/>
    <s v="Estates &amp; Facilities"/>
    <s v="Legal / Prof Fees"/>
    <s v="Default"/>
    <s v="Default"/>
    <s v="Default"/>
    <n v="-1250"/>
    <d v="2022-01-01T00:00:00"/>
    <x v="1"/>
    <s v="Cost Management"/>
    <s v="Journal Import 109980437:"/>
    <s v="Cost Management A 22521851 109980437 2"/>
    <s v="01-JAN-2022 Receiving GBP"/>
    <d v="2021-12-31T00:00:00"/>
    <s v="SSCREPMAN,"/>
    <n v="3047"/>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4850"/>
    <d v="2022-01-01T00:00:00"/>
    <x v="1"/>
    <s v="Cost Management"/>
    <s v="Journal Import 109980437:"/>
    <s v="Cost Management A 22521851 109980437 2"/>
    <s v="01-JAN-2022 Receiving GBP"/>
    <d v="2021-12-31T00:00:00"/>
    <s v="SSCREPMAN,"/>
    <n v="3048"/>
    <s v="Marketing of Bexhill -  Invoice"/>
    <x v="25"/>
    <n v="165096644"/>
    <d v="2021-12-21T00:00:00"/>
    <m/>
    <m/>
    <m/>
    <s v="BRIGHTON"/>
    <m/>
    <m/>
    <m/>
    <m/>
    <x v="0"/>
    <x v="0"/>
    <x v="2"/>
  </r>
  <r>
    <s v="E35930"/>
    <s v="7310"/>
    <s v="00000"/>
    <s v="00000"/>
    <s v="000000"/>
    <s v="Estates &amp; Facilities"/>
    <s v="Legal / Prof Fees"/>
    <s v="Default"/>
    <s v="Default"/>
    <s v="Default"/>
    <n v="34"/>
    <d v="2022-01-01T00:00:00"/>
    <x v="1"/>
    <s v="Cost Management"/>
    <s v="Journal Import 111146665:"/>
    <s v="Cost Management A 22756143 111146665"/>
    <s v="31-JAN-2022 Receiving GBP"/>
    <d v="2022-01-31T00:00:00"/>
    <s v="SSCREPMAN,"/>
    <n v="3120"/>
    <s v="Disposal  of Bexhill Ambulance Station Invoice 511757"/>
    <x v="13"/>
    <n v="165094031"/>
    <d v="2021-08-31T00:00:00"/>
    <m/>
    <m/>
    <m/>
    <s v="LONDON-4"/>
    <m/>
    <m/>
    <m/>
    <m/>
    <x v="0"/>
    <x v="0"/>
    <x v="2"/>
  </r>
  <r>
    <s v="E35930"/>
    <s v="7310"/>
    <s v="00000"/>
    <s v="00000"/>
    <s v="000000"/>
    <s v="Estates &amp; Facilities"/>
    <s v="Legal / Prof Fees"/>
    <s v="Default"/>
    <s v="Default"/>
    <s v="Default"/>
    <n v="1250"/>
    <d v="2022-01-01T00:00:00"/>
    <x v="1"/>
    <s v="Cost Management"/>
    <s v="Journal Import 111146665:"/>
    <s v="Cost Management A 22756143 111146665"/>
    <s v="31-JAN-2022 Receiving GBP"/>
    <d v="2022-01-31T00:00:00"/>
    <s v="SSCREPMAN,"/>
    <n v="3121"/>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5207"/>
    <d v="2022-01-01T00:00:00"/>
    <x v="1"/>
    <s v="Cost Management"/>
    <s v="Journal Import 111146665:"/>
    <s v="Cost Management A 22756143 111146665"/>
    <s v="31-JAN-2022 Receiving GBP"/>
    <d v="2022-01-31T00:00:00"/>
    <s v="SSCREPMAN,"/>
    <n v="3122"/>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5550"/>
    <d v="2022-01-01T00:00:00"/>
    <x v="1"/>
    <s v="Cost Management"/>
    <s v="Journal Import 111146665:"/>
    <s v="Cost Management A 22756143 111146665"/>
    <s v="31-JAN-2022 Receiving GBP"/>
    <d v="2022-01-31T00:00:00"/>
    <s v="SSCREPMAN,"/>
    <n v="3123"/>
    <s v="167506 - Bexhill Ambulance Station - Sale and Leaseback"/>
    <x v="13"/>
    <n v="165095159"/>
    <d v="2021-10-28T00:00:00"/>
    <m/>
    <m/>
    <m/>
    <s v="LONDON-4"/>
    <m/>
    <m/>
    <m/>
    <m/>
    <x v="0"/>
    <x v="0"/>
    <x v="2"/>
  </r>
  <r>
    <s v="E35930"/>
    <s v="7310"/>
    <s v="00000"/>
    <s v="00000"/>
    <s v="000000"/>
    <s v="Estates &amp; Facilities"/>
    <s v="Legal / Prof Fees"/>
    <s v="Default"/>
    <s v="Default"/>
    <s v="Default"/>
    <n v="0.3"/>
    <d v="2022-01-01T00:00:00"/>
    <x v="1"/>
    <s v="Cost Management"/>
    <s v="Journal Import 111146665:"/>
    <s v="Cost Management A 22756143 111146665"/>
    <s v="31-JAN-2022 Receiving GBP"/>
    <d v="2022-01-31T00:00:00"/>
    <s v="SSCREPMAN,"/>
    <n v="3124"/>
    <s v="Dover AS/Renewal Extension Legal Invoice 512158"/>
    <x v="13"/>
    <n v="165094259"/>
    <d v="2021-09-08T00:00:00"/>
    <m/>
    <m/>
    <m/>
    <s v="LONDON-4"/>
    <m/>
    <m/>
    <m/>
    <m/>
    <x v="0"/>
    <x v="0"/>
    <x v="2"/>
  </r>
  <r>
    <s v="E35930"/>
    <s v="7308"/>
    <s v="00000"/>
    <s v="00000"/>
    <s v="000000"/>
    <s v="Estates &amp; Facilities"/>
    <s v="Legal Fees"/>
    <s v="Default"/>
    <s v="Default"/>
    <s v="Default"/>
    <n v="-430"/>
    <d v="2022-02-01T00:00:00"/>
    <x v="1"/>
    <s v="Cost Management"/>
    <s v="Journal Import 111146665:"/>
    <s v="Cost Management A 22756143 111146665 2"/>
    <s v="01-FEB-2022 Receiving GBP"/>
    <d v="2022-01-31T00:00:00"/>
    <s v="SSCREPMAN,"/>
    <n v="3166"/>
    <s v="Leatherhead - Project Description: Schedule of Condition -  Invoice 11815"/>
    <x v="24"/>
    <n v="165096326"/>
    <d v="2021-12-13T00:00:00"/>
    <m/>
    <m/>
    <m/>
    <s v="LEATHERHEAD"/>
    <m/>
    <m/>
    <m/>
    <m/>
    <x v="0"/>
    <x v="0"/>
    <x v="2"/>
  </r>
  <r>
    <s v="E35930"/>
    <s v="7308"/>
    <s v="00000"/>
    <s v="00000"/>
    <s v="000000"/>
    <s v="Estates &amp; Facilities"/>
    <s v="Legal Fees"/>
    <s v="Default"/>
    <s v="Default"/>
    <s v="Default"/>
    <n v="-100.5"/>
    <d v="2022-02-01T00:00:00"/>
    <x v="1"/>
    <s v="Cost Management"/>
    <s v="Journal Import 111146665:"/>
    <s v="Cost Management A 22756143 111146665 2"/>
    <s v="01-FEB-2022 Receiving GBP"/>
    <d v="2022-01-31T00:00:00"/>
    <s v="SSCREPMAN,"/>
    <n v="3167"/>
    <s v="Invoice 73014226"/>
    <x v="13"/>
    <n v="165097221"/>
    <d v="2022-01-27T00:00:00"/>
    <m/>
    <m/>
    <m/>
    <s v="LONDON-4"/>
    <m/>
    <m/>
    <m/>
    <m/>
    <x v="0"/>
    <x v="0"/>
    <x v="2"/>
  </r>
  <r>
    <s v="E35930"/>
    <s v="7308"/>
    <s v="00000"/>
    <s v="00000"/>
    <s v="000000"/>
    <s v="Estates &amp; Facilities"/>
    <s v="Legal Fees"/>
    <s v="Default"/>
    <s v="Default"/>
    <s v="Default"/>
    <n v="-131.5"/>
    <d v="2022-02-01T00:00:00"/>
    <x v="1"/>
    <s v="Cost Management"/>
    <s v="Journal Import 111146665:"/>
    <s v="Cost Management A 22756143 111146665 2"/>
    <s v="01-FEB-2022 Receiving GBP"/>
    <d v="2022-01-31T00:00:00"/>
    <s v="SSCREPMAN,"/>
    <n v="3168"/>
    <s v="Invoice 73014221"/>
    <x v="13"/>
    <n v="165097221"/>
    <d v="2022-01-27T00:00:00"/>
    <m/>
    <m/>
    <m/>
    <s v="LONDON-4"/>
    <m/>
    <m/>
    <m/>
    <m/>
    <x v="0"/>
    <x v="0"/>
    <x v="2"/>
  </r>
  <r>
    <s v="E35930"/>
    <s v="7308"/>
    <s v="00000"/>
    <s v="00000"/>
    <s v="000000"/>
    <s v="Estates &amp; Facilities"/>
    <s v="Legal Fees"/>
    <s v="Default"/>
    <s v="Default"/>
    <s v="Default"/>
    <n v="-75.599999999999994"/>
    <d v="2022-02-01T00:00:00"/>
    <x v="1"/>
    <s v="Cost Management"/>
    <s v="Journal Import 111146665:"/>
    <s v="Cost Management A 22756143 111146665 2"/>
    <s v="01-FEB-2022 Receiving GBP"/>
    <d v="2022-01-31T00:00:00"/>
    <s v="SSCREPMAN,"/>
    <n v="3169"/>
    <s v="Invoice 73014223"/>
    <x v="13"/>
    <n v="165097221"/>
    <d v="2022-01-27T00:00:00"/>
    <m/>
    <m/>
    <m/>
    <s v="LONDON-4"/>
    <m/>
    <m/>
    <m/>
    <m/>
    <x v="0"/>
    <x v="0"/>
    <x v="2"/>
  </r>
  <r>
    <s v="E35930"/>
    <s v="7308"/>
    <s v="00000"/>
    <s v="00000"/>
    <s v="000000"/>
    <s v="Estates &amp; Facilities"/>
    <s v="Legal Fees"/>
    <s v="Default"/>
    <s v="Default"/>
    <s v="Default"/>
    <n v="-162"/>
    <d v="2022-02-01T00:00:00"/>
    <x v="1"/>
    <s v="Cost Management"/>
    <s v="Journal Import 111146665:"/>
    <s v="Cost Management A 22756143 111146665 2"/>
    <s v="01-FEB-2022 Receiving GBP"/>
    <d v="2022-01-31T00:00:00"/>
    <s v="SSCREPMAN,"/>
    <n v="3170"/>
    <s v="Adverse Posession of Land at Eastern Avenue (Sheppey) Invoice 497490"/>
    <x v="13"/>
    <n v="165091758"/>
    <d v="2021-05-26T00:00:00"/>
    <m/>
    <m/>
    <m/>
    <s v="LONDON-4"/>
    <m/>
    <m/>
    <m/>
    <m/>
    <x v="0"/>
    <x v="0"/>
    <x v="2"/>
  </r>
  <r>
    <s v="E35930"/>
    <s v="7308"/>
    <s v="00000"/>
    <s v="00000"/>
    <s v="000000"/>
    <s v="Estates &amp; Facilities"/>
    <s v="Legal Fees"/>
    <s v="Default"/>
    <s v="Default"/>
    <s v="Default"/>
    <n v="-45.64"/>
    <d v="2022-02-01T00:00:00"/>
    <x v="1"/>
    <s v="Cost Management"/>
    <s v="Journal Import 111146665:"/>
    <s v="Cost Management A 22756143 111146665 2"/>
    <s v="01-FEB-2022 Receiving GBP"/>
    <d v="2022-01-31T00:00:00"/>
    <s v="SSCREPMAN,"/>
    <n v="3171"/>
    <s v="LEASE TO UKPN AT BANSTEAD AMBULANCE STATION - INVOICE 507942"/>
    <x v="13"/>
    <n v="165093938"/>
    <d v="2021-08-20T00:00:00"/>
    <m/>
    <m/>
    <m/>
    <s v="LONDON-4"/>
    <m/>
    <m/>
    <m/>
    <m/>
    <x v="0"/>
    <x v="0"/>
    <x v="2"/>
  </r>
  <r>
    <s v="E35930"/>
    <s v="7308"/>
    <s v="00000"/>
    <s v="00000"/>
    <s v="000000"/>
    <s v="Estates &amp; Facilities"/>
    <s v="Legal Fees"/>
    <s v="Default"/>
    <s v="Default"/>
    <s v="Default"/>
    <n v="-1653"/>
    <d v="2022-02-01T00:00:00"/>
    <x v="1"/>
    <s v="Cost Management"/>
    <s v="Journal Import 111146665:"/>
    <s v="Cost Management A 22756143 111146665 2"/>
    <s v="01-FEB-2022 Receiving GBP"/>
    <d v="2022-01-31T00:00:00"/>
    <s v="SSCREPMAN,"/>
    <n v="3172"/>
    <s v="Coxheath - Title Matters - Invoice 444507"/>
    <x v="13"/>
    <n v="165077832"/>
    <d v="2019-12-30T00:00:00"/>
    <m/>
    <m/>
    <m/>
    <s v="LONDON-4"/>
    <m/>
    <m/>
    <m/>
    <m/>
    <x v="0"/>
    <x v="0"/>
    <x v="2"/>
  </r>
  <r>
    <s v="E35930"/>
    <s v="7308"/>
    <s v="00000"/>
    <s v="00000"/>
    <s v="000000"/>
    <s v="Estates &amp; Facilities"/>
    <s v="Legal Fees"/>
    <s v="Default"/>
    <s v="Default"/>
    <s v="Default"/>
    <n v="-1350"/>
    <d v="2022-02-01T00:00:00"/>
    <x v="1"/>
    <s v="Cost Management"/>
    <s v="Journal Import 111146665:"/>
    <s v="Cost Management A 22756143 111146665 2"/>
    <s v="01-FEB-2022 Receiving GBP"/>
    <d v="2022-01-31T00:00:00"/>
    <s v="SSCREPMAN,"/>
    <n v="3173"/>
    <s v="Covenant advice for Elm Grove Ambulance Station"/>
    <x v="13"/>
    <n v="165096128"/>
    <d v="2021-12-07T00:00:00"/>
    <m/>
    <m/>
    <m/>
    <s v="LONDON-4"/>
    <m/>
    <m/>
    <m/>
    <m/>
    <x v="0"/>
    <x v="0"/>
    <x v="2"/>
  </r>
  <r>
    <s v="E35930"/>
    <s v="7308"/>
    <s v="00000"/>
    <s v="00000"/>
    <s v="000000"/>
    <s v="Estates &amp; Facilities"/>
    <s v="Legal Fees"/>
    <s v="Default"/>
    <s v="Default"/>
    <s v="Default"/>
    <n v="-938.4"/>
    <d v="2022-02-01T00:00:00"/>
    <x v="1"/>
    <s v="Cost Management"/>
    <s v="Journal Import 111146665:"/>
    <s v="Cost Management A 22756143 111146665 2"/>
    <s v="01-FEB-2022 Receiving GBP"/>
    <d v="2022-01-31T00:00:00"/>
    <s v="SSCREPMAN,"/>
    <n v="3174"/>
    <s v="Top up to cover addittional - Property/legal Invoices for January 2021"/>
    <x v="13"/>
    <n v="165097221"/>
    <d v="2022-01-27T00:00:00"/>
    <m/>
    <m/>
    <m/>
    <s v="LONDON-4"/>
    <m/>
    <m/>
    <m/>
    <m/>
    <x v="0"/>
    <x v="0"/>
    <x v="2"/>
  </r>
  <r>
    <s v="E35930"/>
    <s v="7308"/>
    <s v="00000"/>
    <s v="00000"/>
    <s v="000000"/>
    <s v="Estates &amp; Facilities"/>
    <s v="Legal Fees"/>
    <s v="Default"/>
    <s v="Default"/>
    <s v="Default"/>
    <n v="-62"/>
    <d v="2022-02-01T00:00:00"/>
    <x v="1"/>
    <s v="Cost Management"/>
    <s v="Journal Import 111146665:"/>
    <s v="Cost Management A 22756143 111146665 2"/>
    <s v="01-FEB-2022 Receiving GBP"/>
    <d v="2022-01-31T00:00:00"/>
    <s v="SSCREPMAN,"/>
    <n v="3175"/>
    <s v="Invoice 73014222"/>
    <x v="13"/>
    <n v="165097221"/>
    <d v="2022-01-27T00:00:00"/>
    <m/>
    <m/>
    <m/>
    <s v="LONDON-4"/>
    <m/>
    <m/>
    <m/>
    <m/>
    <x v="0"/>
    <x v="0"/>
    <x v="2"/>
  </r>
  <r>
    <s v="E35930"/>
    <s v="7308"/>
    <s v="00000"/>
    <s v="00000"/>
    <s v="000000"/>
    <s v="Estates &amp; Facilities"/>
    <s v="Legal Fees"/>
    <s v="Default"/>
    <s v="Default"/>
    <s v="Default"/>
    <n v="-0.1"/>
    <d v="2022-02-01T00:00:00"/>
    <x v="1"/>
    <s v="Cost Management"/>
    <s v="Journal Import 111146665:"/>
    <s v="Cost Management A 22756143 111146665 2"/>
    <s v="01-FEB-2022 Receiving GBP"/>
    <d v="2022-01-31T00:00:00"/>
    <s v="SSCREPMAN,"/>
    <n v="3176"/>
    <s v="Bexhill AS - Sale and Leaseback - Invoice 518762"/>
    <x v="13"/>
    <n v="165095312"/>
    <d v="2021-10-28T00:00:00"/>
    <m/>
    <m/>
    <m/>
    <s v="LONDON-4"/>
    <m/>
    <m/>
    <m/>
    <m/>
    <x v="0"/>
    <x v="0"/>
    <x v="2"/>
  </r>
  <r>
    <s v="E35930"/>
    <s v="7308"/>
    <s v="00000"/>
    <s v="00000"/>
    <s v="000000"/>
    <s v="Estates &amp; Facilities"/>
    <s v="Legal Fees"/>
    <s v="Default"/>
    <s v="Default"/>
    <s v="Default"/>
    <n v="-0.99"/>
    <d v="2022-02-01T00:00:00"/>
    <x v="1"/>
    <s v="Cost Management"/>
    <s v="Journal Import 111146665:"/>
    <s v="Cost Management A 22756143 111146665 2"/>
    <s v="01-FEB-2022 Receiving GBP"/>
    <d v="2022-01-31T00:00:00"/>
    <s v="SSCREPMAN,"/>
    <n v="3177"/>
    <s v="Dorking - 15 July 2021 to 30 November 2021 - Invoice 73011412"/>
    <x v="13"/>
    <n v="165096660"/>
    <d v="2021-12-21T00:00:00"/>
    <m/>
    <m/>
    <m/>
    <s v="LONDON-4"/>
    <m/>
    <m/>
    <m/>
    <m/>
    <x v="0"/>
    <x v="0"/>
    <x v="2"/>
  </r>
  <r>
    <s v="E35930"/>
    <s v="7308"/>
    <s v="00000"/>
    <s v="00000"/>
    <s v="000000"/>
    <s v="Estates &amp; Facilities"/>
    <s v="Legal Fees"/>
    <s v="Default"/>
    <s v="Default"/>
    <s v="Default"/>
    <n v="-48"/>
    <d v="2022-02-01T00:00:00"/>
    <x v="1"/>
    <s v="Cost Management"/>
    <s v="Journal Import 111146665:"/>
    <s v="Cost Management A 22756143 111146665 2"/>
    <s v="01-FEB-2022 Receiving GBP"/>
    <d v="2022-01-31T00:00:00"/>
    <s v="SSCREPMAN,"/>
    <n v="3178"/>
    <s v="Invoice 73014224"/>
    <x v="13"/>
    <n v="165097221"/>
    <d v="2022-01-27T00:00:00"/>
    <m/>
    <m/>
    <m/>
    <s v="LONDON-4"/>
    <m/>
    <m/>
    <m/>
    <m/>
    <x v="0"/>
    <x v="0"/>
    <x v="2"/>
  </r>
  <r>
    <s v="E35930"/>
    <s v="7308"/>
    <s v="00000"/>
    <s v="00000"/>
    <s v="000000"/>
    <s v="Estates &amp; Facilities"/>
    <s v="Legal Fees"/>
    <s v="Default"/>
    <s v="Default"/>
    <s v="Default"/>
    <n v="1653"/>
    <d v="2022-02-01T00:00:00"/>
    <x v="1"/>
    <s v="Cost Management"/>
    <s v="Journal Import 112210539:"/>
    <s v="Cost Management A 22961970 112210539"/>
    <s v="28-FEB-2022 Receiving GBP"/>
    <d v="2022-02-28T00:00:00"/>
    <s v="SSCREPMAN,"/>
    <n v="3072"/>
    <s v="Coxheath - Title Matters - Invoice 444507"/>
    <x v="13"/>
    <n v="165077832"/>
    <d v="2019-12-30T00:00:00"/>
    <m/>
    <m/>
    <m/>
    <s v="LONDON-4"/>
    <m/>
    <m/>
    <m/>
    <m/>
    <x v="0"/>
    <x v="0"/>
    <x v="2"/>
  </r>
  <r>
    <s v="E35930"/>
    <s v="7308"/>
    <s v="00000"/>
    <s v="00000"/>
    <s v="000000"/>
    <s v="Estates &amp; Facilities"/>
    <s v="Legal Fees"/>
    <s v="Default"/>
    <s v="Default"/>
    <s v="Default"/>
    <n v="430"/>
    <d v="2022-02-01T00:00:00"/>
    <x v="1"/>
    <s v="Cost Management"/>
    <s v="Journal Import 112210539:"/>
    <s v="Cost Management A 22961970 112210539"/>
    <s v="28-FEB-2022 Receiving GBP"/>
    <d v="2022-02-28T00:00:00"/>
    <s v="SSCREPMAN,"/>
    <n v="3073"/>
    <s v="Leatherhead - Project Description: Schedule of Condition -  Invoice 11815"/>
    <x v="24"/>
    <n v="165096326"/>
    <d v="2021-12-13T00:00:00"/>
    <m/>
    <m/>
    <m/>
    <s v="LEATHERHEAD"/>
    <m/>
    <m/>
    <m/>
    <m/>
    <x v="0"/>
    <x v="0"/>
    <x v="2"/>
  </r>
  <r>
    <s v="E35930"/>
    <s v="7308"/>
    <s v="00000"/>
    <s v="00000"/>
    <s v="000000"/>
    <s v="Estates &amp; Facilities"/>
    <s v="Legal Fees"/>
    <s v="Default"/>
    <s v="Default"/>
    <s v="Default"/>
    <n v="1350"/>
    <d v="2022-02-01T00:00:00"/>
    <x v="1"/>
    <s v="Cost Management"/>
    <s v="Journal Import 112210539:"/>
    <s v="Cost Management A 22961970 112210539"/>
    <s v="28-FEB-2022 Receiving GBP"/>
    <d v="2022-02-28T00:00:00"/>
    <s v="SSCREPMAN,"/>
    <n v="3074"/>
    <s v="Covenant advice for Elm Grove Ambulance Station"/>
    <x v="13"/>
    <n v="165096128"/>
    <d v="2021-12-07T00:00:00"/>
    <m/>
    <m/>
    <m/>
    <s v="LONDON-4"/>
    <m/>
    <m/>
    <m/>
    <m/>
    <x v="0"/>
    <x v="0"/>
    <x v="2"/>
  </r>
  <r>
    <s v="E35930"/>
    <s v="7308"/>
    <s v="00000"/>
    <s v="00000"/>
    <s v="000000"/>
    <s v="Estates &amp; Facilities"/>
    <s v="Legal Fees"/>
    <s v="Default"/>
    <s v="Default"/>
    <s v="Default"/>
    <n v="45.64"/>
    <d v="2022-02-01T00:00:00"/>
    <x v="1"/>
    <s v="Cost Management"/>
    <s v="Journal Import 112210539:"/>
    <s v="Cost Management A 22961970 112210539"/>
    <s v="28-FEB-2022 Receiving GBP"/>
    <d v="2022-02-28T00:00:00"/>
    <s v="SSCREPMAN,"/>
    <n v="3075"/>
    <s v="LEASE TO UKPN AT BANSTEAD AMBULANCE STATION - INVOICE 507942"/>
    <x v="13"/>
    <n v="165093938"/>
    <d v="2021-08-20T00:00:00"/>
    <m/>
    <m/>
    <m/>
    <s v="LONDON-4"/>
    <m/>
    <m/>
    <m/>
    <m/>
    <x v="0"/>
    <x v="0"/>
    <x v="2"/>
  </r>
  <r>
    <s v="E35930"/>
    <s v="7308"/>
    <s v="00000"/>
    <s v="00000"/>
    <s v="000000"/>
    <s v="Estates &amp; Facilities"/>
    <s v="Legal Fees"/>
    <s v="Default"/>
    <s v="Default"/>
    <s v="Default"/>
    <n v="162"/>
    <d v="2022-02-01T00:00:00"/>
    <x v="1"/>
    <s v="Cost Management"/>
    <s v="Journal Import 112210539:"/>
    <s v="Cost Management A 22961970 112210539"/>
    <s v="28-FEB-2022 Receiving GBP"/>
    <d v="2022-02-28T00:00:00"/>
    <s v="SSCREPMAN,"/>
    <n v="3076"/>
    <s v="Adverse Posession of Land at Eastern Avenue (Sheppey) Invoice 497490"/>
    <x v="13"/>
    <n v="165091758"/>
    <d v="2021-05-26T00:00:00"/>
    <m/>
    <m/>
    <m/>
    <s v="LONDON-4"/>
    <m/>
    <m/>
    <m/>
    <m/>
    <x v="0"/>
    <x v="0"/>
    <x v="2"/>
  </r>
  <r>
    <s v="E35930"/>
    <s v="7308"/>
    <s v="00000"/>
    <s v="00000"/>
    <s v="000000"/>
    <s v="Estates &amp; Facilities"/>
    <s v="Legal Fees"/>
    <s v="Default"/>
    <s v="Default"/>
    <s v="Default"/>
    <n v="640.5"/>
    <d v="2022-02-01T00:00:00"/>
    <x v="1"/>
    <s v="Cost Management"/>
    <s v="Journal Import 112210539:"/>
    <s v="Cost Management A 22961970 112210539"/>
    <s v="28-FEB-2022 Receiving GBP"/>
    <d v="2022-02-28T00:00:00"/>
    <s v="SSCREPMAN,"/>
    <n v="3077"/>
    <s v="Top up to cover addittional - Property/legal Invoices for January 2021"/>
    <x v="13"/>
    <n v="165097221"/>
    <d v="2022-01-27T00:00:00"/>
    <m/>
    <m/>
    <m/>
    <s v="LONDON-4"/>
    <m/>
    <m/>
    <m/>
    <m/>
    <x v="0"/>
    <x v="0"/>
    <x v="2"/>
  </r>
  <r>
    <s v="E35930"/>
    <s v="7308"/>
    <s v="00000"/>
    <s v="00000"/>
    <s v="000000"/>
    <s v="Estates &amp; Facilities"/>
    <s v="Legal Fees"/>
    <s v="Default"/>
    <s v="Default"/>
    <s v="Default"/>
    <n v="0.99"/>
    <d v="2022-02-01T00:00:00"/>
    <x v="1"/>
    <s v="Cost Management"/>
    <s v="Journal Import 112210539:"/>
    <s v="Cost Management A 22961970 112210539"/>
    <s v="28-FEB-2022 Receiving GBP"/>
    <d v="2022-02-28T00:00:00"/>
    <s v="SSCREPMAN,"/>
    <n v="3078"/>
    <s v="Dorking - 15 July 2021 to 30 November 2021 - Invoice 73011412"/>
    <x v="13"/>
    <n v="165096660"/>
    <d v="2021-12-21T00:00:00"/>
    <m/>
    <m/>
    <m/>
    <s v="LONDON-4"/>
    <m/>
    <m/>
    <m/>
    <m/>
    <x v="0"/>
    <x v="0"/>
    <x v="2"/>
  </r>
  <r>
    <s v="E35930"/>
    <s v="7308"/>
    <s v="00000"/>
    <s v="00000"/>
    <s v="000000"/>
    <s v="Estates &amp; Facilities"/>
    <s v="Legal Fees"/>
    <s v="Default"/>
    <s v="Default"/>
    <s v="Default"/>
    <n v="0.1"/>
    <d v="2022-02-01T00:00:00"/>
    <x v="1"/>
    <s v="Cost Management"/>
    <s v="Journal Import 112210539:"/>
    <s v="Cost Management A 22961970 112210539"/>
    <s v="28-FEB-2022 Receiving GBP"/>
    <d v="2022-02-28T00:00:00"/>
    <s v="SSCREPMAN,"/>
    <n v="3079"/>
    <s v="Bexhill AS - Sale and Leaseback - Invoice 518762"/>
    <x v="13"/>
    <n v="165095312"/>
    <d v="2021-10-28T00:00:00"/>
    <m/>
    <m/>
    <m/>
    <s v="LONDON-4"/>
    <m/>
    <m/>
    <m/>
    <m/>
    <x v="0"/>
    <x v="0"/>
    <x v="2"/>
  </r>
  <r>
    <s v="E35120"/>
    <s v="7310"/>
    <s v="00000"/>
    <s v="00000"/>
    <s v="000000"/>
    <s v="Corporate Expenses"/>
    <s v="Legal / Prof Fees"/>
    <s v="Default"/>
    <s v="Default"/>
    <s v="Default"/>
    <n v="-40"/>
    <d v="2022-02-01T00:00:00"/>
    <x v="1"/>
    <s v="Cost Management"/>
    <s v="Journal Import 111146665:"/>
    <s v="Cost Management A 22756143 111146665 2"/>
    <s v="01-FEB-2022 Receiving GBP"/>
    <d v="2022-01-31T00:00:00"/>
    <s v="SSCREPMAN,"/>
    <n v="1968"/>
    <s v="Invoice for the Legal Annual Retainer 2021/2022 for the period of April to September 2021"/>
    <x v="15"/>
    <n v="165095658"/>
    <d v="2021-11-18T00:00:00"/>
    <m/>
    <m/>
    <m/>
    <s v="BRISTOL 1"/>
    <m/>
    <m/>
    <m/>
    <m/>
    <x v="2"/>
    <x v="2"/>
    <x v="2"/>
  </r>
  <r>
    <s v="E35120"/>
    <s v="7310"/>
    <s v="00000"/>
    <s v="00000"/>
    <s v="000000"/>
    <s v="Corporate Expenses"/>
    <s v="Legal / Prof Fees"/>
    <s v="Default"/>
    <s v="Default"/>
    <s v="Default"/>
    <n v="-4200"/>
    <d v="2022-02-01T00:00:00"/>
    <x v="1"/>
    <s v="Cost Management"/>
    <s v="Journal Import 111146665:"/>
    <s v="Cost Management A 22756143 111146665 2"/>
    <s v="01-FEB-2022 Receiving GBP"/>
    <d v="2022-01-31T00:00:00"/>
    <s v="SSCREPMAN,"/>
    <n v="1969"/>
    <s v="INVOICE NUMBER: 01-10052049 - professional fees and disbursements; People Pool Consultant Fee - 5.6 days - requested by Ian Jeffreys"/>
    <x v="15"/>
    <n v="165097254"/>
    <d v="2022-01-26T00:00:00"/>
    <m/>
    <m/>
    <m/>
    <s v="BRISTOL 1"/>
    <m/>
    <m/>
    <m/>
    <m/>
    <x v="2"/>
    <x v="2"/>
    <x v="2"/>
  </r>
  <r>
    <s v="E35120"/>
    <s v="7310"/>
    <s v="00000"/>
    <s v="00000"/>
    <s v="000000"/>
    <s v="Corporate Expenses"/>
    <s v="Legal / Prof Fees"/>
    <s v="Default"/>
    <s v="Default"/>
    <s v="Default"/>
    <n v="40"/>
    <d v="2022-02-01T00:00:00"/>
    <x v="1"/>
    <s v="Cost Management"/>
    <s v="Journal Import 112210539:"/>
    <s v="Cost Management A 22961970 112210539"/>
    <s v="28-FEB-2022 Receiving GBP"/>
    <d v="2022-02-28T00:00:00"/>
    <s v="SSCREPMAN,"/>
    <n v="1852"/>
    <s v="Invoice for the Legal Annual Retainer 2021/2022 for the period of April to September 2021"/>
    <x v="15"/>
    <n v="165095658"/>
    <d v="2021-11-18T00:00:00"/>
    <m/>
    <m/>
    <m/>
    <s v="BRISTOL 1"/>
    <m/>
    <m/>
    <m/>
    <m/>
    <x v="2"/>
    <x v="2"/>
    <x v="2"/>
  </r>
  <r>
    <s v="E35120"/>
    <s v="7310"/>
    <s v="00000"/>
    <s v="00000"/>
    <s v="000000"/>
    <s v="Corporate Expenses"/>
    <s v="Legal / Prof Fees"/>
    <s v="Default"/>
    <s v="Default"/>
    <s v="Default"/>
    <n v="4750"/>
    <d v="2022-02-01T00:00:00"/>
    <x v="1"/>
    <s v="Cost Management"/>
    <s v="Journal Import 112210539:"/>
    <s v="Cost Management A 22961970 112210539"/>
    <s v="28-FEB-2022 Receiving GBP"/>
    <d v="2022-02-28T00:00:00"/>
    <s v="SSCREPMAN,"/>
    <n v="1853"/>
    <s v="Invoice 01-10059710 Legal fees and People Pool Consultant Fee - 6.33 days (Unpaid) - approved by Ian Jeffreys"/>
    <x v="15"/>
    <n v="165097918"/>
    <d v="2022-02-24T00:00:00"/>
    <m/>
    <m/>
    <m/>
    <s v="BRISTOL 1"/>
    <m/>
    <m/>
    <m/>
    <m/>
    <x v="2"/>
    <x v="2"/>
    <x v="2"/>
  </r>
  <r>
    <s v="E35400"/>
    <s v="7310"/>
    <s v="00000"/>
    <s v="00000"/>
    <s v="000000"/>
    <s v="Strategic Partnerships"/>
    <s v="Legal / Prof Fees"/>
    <s v="Default"/>
    <s v="Default"/>
    <s v="Default"/>
    <n v="-500"/>
    <d v="2022-02-01T00:00:00"/>
    <x v="1"/>
    <s v="Cost Management"/>
    <s v="Journal Import 111146665:"/>
    <s v="Cost Management A 22756143 111146665 2"/>
    <s v="01-FEB-2022 Receiving GBP"/>
    <d v="2022-01-31T00:00:00"/>
    <s v="SSCREPMAN,"/>
    <n v="3115"/>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2-02-01T00:00:00"/>
    <x v="1"/>
    <s v="Cost Management"/>
    <s v="Journal Import 112210539:"/>
    <s v="Cost Management A 22961970 112210539"/>
    <s v="28-FEB-2022 Receiving GBP"/>
    <d v="2022-02-28T00:00:00"/>
    <s v="SSCREPMAN,"/>
    <n v="3013"/>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34"/>
    <d v="2022-02-01T00:00:00"/>
    <x v="1"/>
    <s v="Cost Management"/>
    <s v="Journal Import 111146665:"/>
    <s v="Cost Management A 22756143 111146665 2"/>
    <s v="01-FEB-2022 Receiving GBP"/>
    <d v="2022-01-31T00:00:00"/>
    <s v="SSCREPMAN,"/>
    <n v="3120"/>
    <s v="Disposal  of Bexhill Ambulance Station Invoice 511757"/>
    <x v="13"/>
    <n v="165094031"/>
    <d v="2021-08-31T00:00:00"/>
    <m/>
    <m/>
    <m/>
    <s v="LONDON-4"/>
    <m/>
    <m/>
    <m/>
    <m/>
    <x v="0"/>
    <x v="0"/>
    <x v="2"/>
  </r>
  <r>
    <s v="E35930"/>
    <s v="7310"/>
    <s v="00000"/>
    <s v="00000"/>
    <s v="000000"/>
    <s v="Estates &amp; Facilities"/>
    <s v="Legal / Prof Fees"/>
    <s v="Default"/>
    <s v="Default"/>
    <s v="Default"/>
    <n v="-1250"/>
    <d v="2022-02-01T00:00:00"/>
    <x v="1"/>
    <s v="Cost Management"/>
    <s v="Journal Import 111146665:"/>
    <s v="Cost Management A 22756143 111146665 2"/>
    <s v="01-FEB-2022 Receiving GBP"/>
    <d v="2022-01-31T00:00:00"/>
    <s v="SSCREPMAN,"/>
    <n v="3121"/>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5207"/>
    <d v="2022-02-01T00:00:00"/>
    <x v="1"/>
    <s v="Cost Management"/>
    <s v="Journal Import 111146665:"/>
    <s v="Cost Management A 22756143 111146665 2"/>
    <s v="01-FEB-2022 Receiving GBP"/>
    <d v="2022-01-31T00:00:00"/>
    <s v="SSCREPMAN,"/>
    <n v="3122"/>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5550"/>
    <d v="2022-02-01T00:00:00"/>
    <x v="1"/>
    <s v="Cost Management"/>
    <s v="Journal Import 111146665:"/>
    <s v="Cost Management A 22756143 111146665 2"/>
    <s v="01-FEB-2022 Receiving GBP"/>
    <d v="2022-01-31T00:00:00"/>
    <s v="SSCREPMAN,"/>
    <n v="3123"/>
    <s v="167506 - Bexhill Ambulance Station - Sale and Leaseback"/>
    <x v="13"/>
    <n v="165095159"/>
    <d v="2021-10-28T00:00:00"/>
    <m/>
    <m/>
    <m/>
    <s v="LONDON-4"/>
    <m/>
    <m/>
    <m/>
    <m/>
    <x v="0"/>
    <x v="0"/>
    <x v="2"/>
  </r>
  <r>
    <s v="E35930"/>
    <s v="7310"/>
    <s v="00000"/>
    <s v="00000"/>
    <s v="000000"/>
    <s v="Estates &amp; Facilities"/>
    <s v="Legal / Prof Fees"/>
    <s v="Default"/>
    <s v="Default"/>
    <s v="Default"/>
    <n v="-0.3"/>
    <d v="2022-02-01T00:00:00"/>
    <x v="1"/>
    <s v="Cost Management"/>
    <s v="Journal Import 111146665:"/>
    <s v="Cost Management A 22756143 111146665 2"/>
    <s v="01-FEB-2022 Receiving GBP"/>
    <d v="2022-01-31T00:00:00"/>
    <s v="SSCREPMAN,"/>
    <n v="3124"/>
    <s v="Dover AS/Renewal Extension Legal Invoice 512158"/>
    <x v="13"/>
    <n v="165094259"/>
    <d v="2021-09-08T00:00:00"/>
    <m/>
    <m/>
    <m/>
    <s v="LONDON-4"/>
    <m/>
    <m/>
    <m/>
    <m/>
    <x v="0"/>
    <x v="0"/>
    <x v="2"/>
  </r>
  <r>
    <s v="E35930"/>
    <s v="7310"/>
    <s v="00000"/>
    <s v="00000"/>
    <s v="000000"/>
    <s v="Estates &amp; Facilities"/>
    <s v="Legal / Prof Fees"/>
    <s v="Default"/>
    <s v="Default"/>
    <s v="Default"/>
    <n v="5207"/>
    <d v="2022-02-01T00:00:00"/>
    <x v="1"/>
    <s v="Cost Management"/>
    <s v="Journal Import 112210539:"/>
    <s v="Cost Management A 22961970 112210539"/>
    <s v="28-FEB-2022 Receiving GBP"/>
    <d v="2022-02-28T00:00:00"/>
    <s v="SSCREPMAN,"/>
    <n v="3028"/>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0.3"/>
    <d v="2022-02-01T00:00:00"/>
    <x v="1"/>
    <s v="Cost Management"/>
    <s v="Journal Import 112210539:"/>
    <s v="Cost Management A 22961970 112210539"/>
    <s v="28-FEB-2022 Receiving GBP"/>
    <d v="2022-02-28T00:00:00"/>
    <s v="SSCREPMAN,"/>
    <n v="3029"/>
    <s v="Dover AS/Renewal Extension Legal Invoice 512158"/>
    <x v="13"/>
    <n v="165094259"/>
    <d v="2021-09-08T00:00:00"/>
    <m/>
    <m/>
    <m/>
    <s v="LONDON-4"/>
    <m/>
    <m/>
    <m/>
    <m/>
    <x v="0"/>
    <x v="0"/>
    <x v="2"/>
  </r>
  <r>
    <s v="E35930"/>
    <s v="7310"/>
    <s v="00000"/>
    <s v="00000"/>
    <s v="000000"/>
    <s v="Estates &amp; Facilities"/>
    <s v="Legal / Prof Fees"/>
    <s v="Default"/>
    <s v="Default"/>
    <s v="Default"/>
    <n v="5550"/>
    <d v="2022-02-01T00:00:00"/>
    <x v="1"/>
    <s v="Cost Management"/>
    <s v="Journal Import 112210539:"/>
    <s v="Cost Management A 22961970 112210539"/>
    <s v="28-FEB-2022 Receiving GBP"/>
    <d v="2022-02-28T00:00:00"/>
    <s v="SSCREPMAN,"/>
    <n v="3030"/>
    <s v="167506 - Bexhill Ambulance Station - Sale and Leaseback"/>
    <x v="13"/>
    <n v="165095159"/>
    <d v="2021-10-28T00:00:00"/>
    <m/>
    <m/>
    <m/>
    <s v="LONDON-4"/>
    <m/>
    <m/>
    <m/>
    <m/>
    <x v="0"/>
    <x v="0"/>
    <x v="2"/>
  </r>
  <r>
    <s v="E35930"/>
    <s v="7310"/>
    <s v="00000"/>
    <s v="00000"/>
    <s v="000000"/>
    <s v="Estates &amp; Facilities"/>
    <s v="Legal / Prof Fees"/>
    <s v="Default"/>
    <s v="Default"/>
    <s v="Default"/>
    <n v="34"/>
    <d v="2022-02-01T00:00:00"/>
    <x v="1"/>
    <s v="Cost Management"/>
    <s v="Journal Import 112210539:"/>
    <s v="Cost Management A 22961970 112210539"/>
    <s v="28-FEB-2022 Receiving GBP"/>
    <d v="2022-02-28T00:00:00"/>
    <s v="SSCREPMAN,"/>
    <n v="3031"/>
    <s v="Disposal  of Bexhill Ambulance Station Invoice 511757"/>
    <x v="13"/>
    <n v="165094031"/>
    <d v="2021-08-31T00:00:00"/>
    <m/>
    <m/>
    <m/>
    <s v="LONDON-4"/>
    <m/>
    <m/>
    <m/>
    <m/>
    <x v="0"/>
    <x v="0"/>
    <x v="2"/>
  </r>
  <r>
    <s v="E35930"/>
    <s v="7310"/>
    <s v="00000"/>
    <s v="00000"/>
    <s v="000000"/>
    <s v="Estates &amp; Facilities"/>
    <s v="Legal / Prof Fees"/>
    <s v="Default"/>
    <s v="Default"/>
    <s v="Default"/>
    <n v="1250"/>
    <d v="2022-02-01T00:00:00"/>
    <x v="1"/>
    <s v="Cost Management"/>
    <s v="Journal Import 112210539:"/>
    <s v="Cost Management A 22961970 112210539"/>
    <s v="28-FEB-2022 Receiving GBP"/>
    <d v="2022-02-28T00:00:00"/>
    <s v="SSCREPMAN,"/>
    <n v="3032"/>
    <s v="Disposal of Shoreham AS  Pre Sale/ Let Report @ 1,250 + Vat plus disbursements"/>
    <x v="13"/>
    <n v="165091391"/>
    <d v="2021-04-20T00:00:00"/>
    <m/>
    <m/>
    <m/>
    <s v="LONDON-4"/>
    <m/>
    <m/>
    <m/>
    <m/>
    <x v="0"/>
    <x v="0"/>
    <x v="2"/>
  </r>
  <r>
    <s v="E35930"/>
    <s v="7308"/>
    <s v="00000"/>
    <s v="00000"/>
    <s v="000000"/>
    <s v="Estates &amp; Facilities"/>
    <s v="Legal Fees"/>
    <s v="Default"/>
    <s v="Default"/>
    <s v="Default"/>
    <n v="-1653"/>
    <d v="2022-03-01T00:00:00"/>
    <x v="1"/>
    <s v="Cost Management"/>
    <s v="Journal Import 112210539:"/>
    <s v="Cost Management A 22961970 112210539"/>
    <s v="01-MAR-2022 Receiving GBP"/>
    <d v="2022-02-28T00:00:00"/>
    <s v="SSCREPMAN,"/>
    <n v="3072"/>
    <s v="Coxheath - Title Matters - Invoice 444507"/>
    <x v="13"/>
    <n v="165077832"/>
    <d v="2019-12-30T00:00:00"/>
    <m/>
    <m/>
    <m/>
    <s v="LONDON-4"/>
    <m/>
    <m/>
    <m/>
    <m/>
    <x v="0"/>
    <x v="0"/>
    <x v="2"/>
  </r>
  <r>
    <s v="E35930"/>
    <s v="7308"/>
    <s v="00000"/>
    <s v="00000"/>
    <s v="000000"/>
    <s v="Estates &amp; Facilities"/>
    <s v="Legal Fees"/>
    <s v="Default"/>
    <s v="Default"/>
    <s v="Default"/>
    <n v="-430"/>
    <d v="2022-03-01T00:00:00"/>
    <x v="1"/>
    <s v="Cost Management"/>
    <s v="Journal Import 112210539:"/>
    <s v="Cost Management A 22961970 112210539"/>
    <s v="01-MAR-2022 Receiving GBP"/>
    <d v="2022-02-28T00:00:00"/>
    <s v="SSCREPMAN,"/>
    <n v="3073"/>
    <s v="Leatherhead - Project Description: Schedule of Condition -  Invoice 11815"/>
    <x v="24"/>
    <n v="165096326"/>
    <d v="2021-12-13T00:00:00"/>
    <m/>
    <m/>
    <m/>
    <s v="LEATHERHEAD"/>
    <m/>
    <m/>
    <m/>
    <m/>
    <x v="0"/>
    <x v="0"/>
    <x v="2"/>
  </r>
  <r>
    <s v="E35930"/>
    <s v="7308"/>
    <s v="00000"/>
    <s v="00000"/>
    <s v="000000"/>
    <s v="Estates &amp; Facilities"/>
    <s v="Legal Fees"/>
    <s v="Default"/>
    <s v="Default"/>
    <s v="Default"/>
    <n v="-1350"/>
    <d v="2022-03-01T00:00:00"/>
    <x v="1"/>
    <s v="Cost Management"/>
    <s v="Journal Import 112210539:"/>
    <s v="Cost Management A 22961970 112210539"/>
    <s v="01-MAR-2022 Receiving GBP"/>
    <d v="2022-02-28T00:00:00"/>
    <s v="SSCREPMAN,"/>
    <n v="3074"/>
    <s v="Covenant advice for Elm Grove Ambulance Station"/>
    <x v="13"/>
    <n v="165096128"/>
    <d v="2021-12-07T00:00:00"/>
    <m/>
    <m/>
    <m/>
    <s v="LONDON-4"/>
    <m/>
    <m/>
    <m/>
    <m/>
    <x v="0"/>
    <x v="0"/>
    <x v="2"/>
  </r>
  <r>
    <s v="E35930"/>
    <s v="7308"/>
    <s v="00000"/>
    <s v="00000"/>
    <s v="000000"/>
    <s v="Estates &amp; Facilities"/>
    <s v="Legal Fees"/>
    <s v="Default"/>
    <s v="Default"/>
    <s v="Default"/>
    <n v="-45.64"/>
    <d v="2022-03-01T00:00:00"/>
    <x v="1"/>
    <s v="Cost Management"/>
    <s v="Journal Import 112210539:"/>
    <s v="Cost Management A 22961970 112210539"/>
    <s v="01-MAR-2022 Receiving GBP"/>
    <d v="2022-02-28T00:00:00"/>
    <s v="SSCREPMAN,"/>
    <n v="3075"/>
    <s v="LEASE TO UKPN AT BANSTEAD AMBULANCE STATION - INVOICE 507942"/>
    <x v="13"/>
    <n v="165093938"/>
    <d v="2021-08-20T00:00:00"/>
    <m/>
    <m/>
    <m/>
    <s v="LONDON-4"/>
    <m/>
    <m/>
    <m/>
    <m/>
    <x v="0"/>
    <x v="0"/>
    <x v="2"/>
  </r>
  <r>
    <s v="E35930"/>
    <s v="7308"/>
    <s v="00000"/>
    <s v="00000"/>
    <s v="000000"/>
    <s v="Estates &amp; Facilities"/>
    <s v="Legal Fees"/>
    <s v="Default"/>
    <s v="Default"/>
    <s v="Default"/>
    <n v="-162"/>
    <d v="2022-03-01T00:00:00"/>
    <x v="1"/>
    <s v="Cost Management"/>
    <s v="Journal Import 112210539:"/>
    <s v="Cost Management A 22961970 112210539"/>
    <s v="01-MAR-2022 Receiving GBP"/>
    <d v="2022-02-28T00:00:00"/>
    <s v="SSCREPMAN,"/>
    <n v="3076"/>
    <s v="Adverse Posession of Land at Eastern Avenue (Sheppey) Invoice 497490"/>
    <x v="13"/>
    <n v="165091758"/>
    <d v="2021-05-26T00:00:00"/>
    <m/>
    <m/>
    <m/>
    <s v="LONDON-4"/>
    <m/>
    <m/>
    <m/>
    <m/>
    <x v="0"/>
    <x v="0"/>
    <x v="2"/>
  </r>
  <r>
    <s v="E35930"/>
    <s v="7308"/>
    <s v="00000"/>
    <s v="00000"/>
    <s v="000000"/>
    <s v="Estates &amp; Facilities"/>
    <s v="Legal Fees"/>
    <s v="Default"/>
    <s v="Default"/>
    <s v="Default"/>
    <n v="-640.5"/>
    <d v="2022-03-01T00:00:00"/>
    <x v="1"/>
    <s v="Cost Management"/>
    <s v="Journal Import 112210539:"/>
    <s v="Cost Management A 22961970 112210539"/>
    <s v="01-MAR-2022 Receiving GBP"/>
    <d v="2022-02-28T00:00:00"/>
    <s v="SSCREPMAN,"/>
    <n v="3077"/>
    <s v="Top up to cover addittional - Property/legal Invoices for January 2021"/>
    <x v="13"/>
    <n v="165097221"/>
    <d v="2022-01-27T00:00:00"/>
    <m/>
    <m/>
    <m/>
    <s v="LONDON-4"/>
    <m/>
    <m/>
    <m/>
    <m/>
    <x v="0"/>
    <x v="0"/>
    <x v="2"/>
  </r>
  <r>
    <s v="E35930"/>
    <s v="7308"/>
    <s v="00000"/>
    <s v="00000"/>
    <s v="000000"/>
    <s v="Estates &amp; Facilities"/>
    <s v="Legal Fees"/>
    <s v="Default"/>
    <s v="Default"/>
    <s v="Default"/>
    <n v="-0.99"/>
    <d v="2022-03-01T00:00:00"/>
    <x v="1"/>
    <s v="Cost Management"/>
    <s v="Journal Import 112210539:"/>
    <s v="Cost Management A 22961970 112210539"/>
    <s v="01-MAR-2022 Receiving GBP"/>
    <d v="2022-02-28T00:00:00"/>
    <s v="SSCREPMAN,"/>
    <n v="3078"/>
    <s v="Dorking - 15 July 2021 to 30 November 2021 - Invoice 73011412"/>
    <x v="13"/>
    <n v="165096660"/>
    <d v="2021-12-21T00:00:00"/>
    <m/>
    <m/>
    <m/>
    <s v="LONDON-4"/>
    <m/>
    <m/>
    <m/>
    <m/>
    <x v="0"/>
    <x v="0"/>
    <x v="2"/>
  </r>
  <r>
    <s v="E35930"/>
    <s v="7308"/>
    <s v="00000"/>
    <s v="00000"/>
    <s v="000000"/>
    <s v="Estates &amp; Facilities"/>
    <s v="Legal Fees"/>
    <s v="Default"/>
    <s v="Default"/>
    <s v="Default"/>
    <n v="-0.1"/>
    <d v="2022-03-01T00:00:00"/>
    <x v="1"/>
    <s v="Cost Management"/>
    <s v="Journal Import 112210539:"/>
    <s v="Cost Management A 22961970 112210539"/>
    <s v="01-MAR-2022 Receiving GBP"/>
    <d v="2022-02-28T00:00:00"/>
    <s v="SSCREPMAN,"/>
    <n v="3079"/>
    <s v="Bexhill AS - Sale and Leaseback - Invoice 518762"/>
    <x v="13"/>
    <n v="165095312"/>
    <d v="2021-10-28T00:00:00"/>
    <m/>
    <m/>
    <m/>
    <s v="LONDON-4"/>
    <m/>
    <m/>
    <m/>
    <m/>
    <x v="0"/>
    <x v="0"/>
    <x v="2"/>
  </r>
  <r>
    <s v="E35930"/>
    <s v="7308"/>
    <s v="00000"/>
    <s v="00000"/>
    <s v="000000"/>
    <s v="Estates &amp; Facilities"/>
    <s v="Legal Fees"/>
    <s v="Default"/>
    <s v="Default"/>
    <s v="Default"/>
    <n v="45.64"/>
    <d v="2022-03-01T00:00:00"/>
    <x v="1"/>
    <s v="Cost Management"/>
    <s v="Journal Import 113461893:"/>
    <s v="Cost Management A 23208479 113461893"/>
    <s v="31-MAR-2022 Receiving GBP"/>
    <d v="2022-03-31T00:00:00"/>
    <s v="SSCREPMAN,"/>
    <n v="2639"/>
    <s v="LEASE TO UKPN AT BANSTEAD AMBULANCE STATION - INVOICE 507942"/>
    <x v="13"/>
    <n v="165093938"/>
    <d v="2021-08-20T00:00:00"/>
    <m/>
    <m/>
    <m/>
    <s v="LONDON-4"/>
    <m/>
    <m/>
    <m/>
    <m/>
    <x v="0"/>
    <x v="0"/>
    <x v="2"/>
  </r>
  <r>
    <s v="E35930"/>
    <s v="7308"/>
    <s v="00000"/>
    <s v="00000"/>
    <s v="000000"/>
    <s v="Estates &amp; Facilities"/>
    <s v="Legal Fees"/>
    <s v="Default"/>
    <s v="Default"/>
    <s v="Default"/>
    <n v="430"/>
    <d v="2022-03-01T00:00:00"/>
    <x v="1"/>
    <s v="Cost Management"/>
    <s v="Journal Import 113461893:"/>
    <s v="Cost Management A 23208479 113461893"/>
    <s v="31-MAR-2022 Receiving GBP"/>
    <d v="2022-03-31T00:00:00"/>
    <s v="SSCREPMAN,"/>
    <n v="2640"/>
    <s v="Leatherhead - Project Description: Schedule of Condition -  Invoice 11815"/>
    <x v="24"/>
    <n v="165096326"/>
    <d v="2021-12-13T00:00:00"/>
    <m/>
    <m/>
    <m/>
    <s v="LEATHERHEAD"/>
    <m/>
    <m/>
    <m/>
    <m/>
    <x v="0"/>
    <x v="0"/>
    <x v="2"/>
  </r>
  <r>
    <s v="E35930"/>
    <s v="7308"/>
    <s v="00000"/>
    <s v="00000"/>
    <s v="000000"/>
    <s v="Estates &amp; Facilities"/>
    <s v="Legal Fees"/>
    <s v="Default"/>
    <s v="Default"/>
    <s v="Default"/>
    <n v="10000"/>
    <d v="2022-03-01T00:00:00"/>
    <x v="1"/>
    <s v="Cost Management"/>
    <s v="Journal Import 113461893:"/>
    <s v="Cost Management A 23208479 113461893"/>
    <s v="31-MAR-2022 Receiving GBP"/>
    <d v="2022-03-31T00:00:00"/>
    <s v="SSCREPMAN,"/>
    <n v="2641"/>
    <s v="Capsticks - Property/legal Invoices for April 2022"/>
    <x v="13"/>
    <n v="165098803"/>
    <d v="2022-03-30T00:00:00"/>
    <m/>
    <m/>
    <m/>
    <s v="LONDON-4"/>
    <m/>
    <m/>
    <m/>
    <m/>
    <x v="0"/>
    <x v="0"/>
    <x v="2"/>
  </r>
  <r>
    <s v="E35930"/>
    <s v="7308"/>
    <s v="00000"/>
    <s v="00000"/>
    <s v="000000"/>
    <s v="Estates &amp; Facilities"/>
    <s v="Legal Fees"/>
    <s v="Default"/>
    <s v="Default"/>
    <s v="Default"/>
    <n v="0.99"/>
    <d v="2022-03-01T00:00:00"/>
    <x v="1"/>
    <s v="Cost Management"/>
    <s v="Journal Import 113461893:"/>
    <s v="Cost Management A 23208479 113461893"/>
    <s v="31-MAR-2022 Receiving GBP"/>
    <d v="2022-03-31T00:00:00"/>
    <s v="SSCREPMAN,"/>
    <n v="2642"/>
    <s v="Dorking - 15 July 2021 to 30 November 2021 - Invoice 73011412"/>
    <x v="13"/>
    <n v="165096660"/>
    <d v="2021-12-21T00:00:00"/>
    <m/>
    <m/>
    <m/>
    <s v="LONDON-4"/>
    <m/>
    <m/>
    <m/>
    <m/>
    <x v="0"/>
    <x v="0"/>
    <x v="2"/>
  </r>
  <r>
    <s v="E35930"/>
    <s v="7308"/>
    <s v="00000"/>
    <s v="00000"/>
    <s v="000000"/>
    <s v="Estates &amp; Facilities"/>
    <s v="Legal Fees"/>
    <s v="Default"/>
    <s v="Default"/>
    <s v="Default"/>
    <n v="0.1"/>
    <d v="2022-03-01T00:00:00"/>
    <x v="1"/>
    <s v="Cost Management"/>
    <s v="Journal Import 113461893:"/>
    <s v="Cost Management A 23208479 113461893"/>
    <s v="31-MAR-2022 Receiving GBP"/>
    <d v="2022-03-31T00:00:00"/>
    <s v="SSCREPMAN,"/>
    <n v="2643"/>
    <s v="Capsticks - Property/legal Invoices for February 2022"/>
    <x v="13"/>
    <n v="165097399"/>
    <d v="2022-03-07T00:00:00"/>
    <m/>
    <m/>
    <m/>
    <s v="LONDON-4"/>
    <m/>
    <m/>
    <m/>
    <m/>
    <x v="0"/>
    <x v="0"/>
    <x v="2"/>
  </r>
  <r>
    <s v="E35930"/>
    <s v="7308"/>
    <s v="00000"/>
    <s v="00000"/>
    <s v="000000"/>
    <s v="Estates &amp; Facilities"/>
    <s v="Legal Fees"/>
    <s v="Default"/>
    <s v="Default"/>
    <s v="Default"/>
    <n v="1000"/>
    <d v="2022-03-01T00:00:00"/>
    <x v="1"/>
    <s v="Cost Management"/>
    <s v="Journal Import 113461893:"/>
    <s v="Cost Management A 23208479 113461893"/>
    <s v="31-MAR-2022 Receiving GBP"/>
    <d v="2022-03-31T00:00:00"/>
    <s v="SSCREPMAN,"/>
    <n v="2644"/>
    <s v="Estates Management Service  Licence Renewal"/>
    <x v="13"/>
    <n v="165098755"/>
    <d v="2022-03-25T00:00:00"/>
    <m/>
    <m/>
    <m/>
    <s v="LONDON-4"/>
    <m/>
    <m/>
    <m/>
    <m/>
    <x v="0"/>
    <x v="0"/>
    <x v="2"/>
  </r>
  <r>
    <s v="E35930"/>
    <s v="7308"/>
    <s v="00000"/>
    <s v="00000"/>
    <s v="000000"/>
    <s v="Estates &amp; Facilities"/>
    <s v="Legal Fees"/>
    <s v="Default"/>
    <s v="Default"/>
    <s v="Default"/>
    <n v="0.1"/>
    <d v="2022-03-01T00:00:00"/>
    <x v="1"/>
    <s v="Cost Management"/>
    <s v="Journal Import 113461893:"/>
    <s v="Cost Management A 23208479 113461893"/>
    <s v="31-MAR-2022 Receiving GBP"/>
    <d v="2022-03-31T00:00:00"/>
    <s v="SSCREPMAN,"/>
    <n v="2645"/>
    <s v="Bexhill AS - Sale and Leaseback - Invoice 518762"/>
    <x v="13"/>
    <n v="165095312"/>
    <d v="2021-10-28T00:00:00"/>
    <m/>
    <m/>
    <m/>
    <s v="LONDON-4"/>
    <m/>
    <m/>
    <m/>
    <m/>
    <x v="0"/>
    <x v="0"/>
    <x v="2"/>
  </r>
  <r>
    <s v="E35930"/>
    <s v="7308"/>
    <s v="00000"/>
    <s v="00000"/>
    <s v="000000"/>
    <s v="Estates &amp; Facilities"/>
    <s v="Legal Fees"/>
    <s v="Default"/>
    <s v="Default"/>
    <s v="Default"/>
    <n v="1350"/>
    <d v="2022-03-01T00:00:00"/>
    <x v="1"/>
    <s v="Cost Management"/>
    <s v="Journal Import 113461893:"/>
    <s v="Cost Management A 23208479 113461893"/>
    <s v="31-MAR-2022 Receiving GBP"/>
    <d v="2022-03-31T00:00:00"/>
    <s v="SSCREPMAN,"/>
    <n v="2646"/>
    <s v="Covenant advice for Elm Grove Ambulance Station"/>
    <x v="13"/>
    <n v="165096128"/>
    <d v="2021-12-07T00:00:00"/>
    <m/>
    <m/>
    <m/>
    <s v="LONDON-4"/>
    <m/>
    <m/>
    <m/>
    <m/>
    <x v="0"/>
    <x v="0"/>
    <x v="2"/>
  </r>
  <r>
    <s v="E35930"/>
    <s v="7308"/>
    <s v="00000"/>
    <s v="00000"/>
    <s v="000000"/>
    <s v="Estates &amp; Facilities"/>
    <s v="Legal Fees"/>
    <s v="Default"/>
    <s v="Default"/>
    <s v="Default"/>
    <n v="640.5"/>
    <d v="2022-03-01T00:00:00"/>
    <x v="1"/>
    <s v="Cost Management"/>
    <s v="Journal Import 113461893:"/>
    <s v="Cost Management A 23208479 113461893"/>
    <s v="31-MAR-2022 Receiving GBP"/>
    <d v="2022-03-31T00:00:00"/>
    <s v="SSCREPMAN,"/>
    <n v="2647"/>
    <s v="Top up to cover addittional - Property/legal Invoices for January 2021"/>
    <x v="13"/>
    <n v="165097221"/>
    <d v="2022-01-27T00:00:00"/>
    <m/>
    <m/>
    <m/>
    <s v="LONDON-4"/>
    <m/>
    <m/>
    <m/>
    <m/>
    <x v="0"/>
    <x v="0"/>
    <x v="2"/>
  </r>
  <r>
    <s v="E35120"/>
    <s v="7310"/>
    <s v="00000"/>
    <s v="00000"/>
    <s v="000000"/>
    <s v="Corporate Expenses"/>
    <s v="Legal / Prof Fees"/>
    <s v="Default"/>
    <s v="Default"/>
    <s v="Default"/>
    <n v="-40"/>
    <d v="2022-03-01T00:00:00"/>
    <x v="1"/>
    <s v="Cost Management"/>
    <s v="Journal Import 112210539:"/>
    <s v="Cost Management A 22961970 112210539"/>
    <s v="01-MAR-2022 Receiving GBP"/>
    <d v="2022-02-28T00:00:00"/>
    <s v="SSCREPMAN,"/>
    <n v="1852"/>
    <s v="Invoice for the Legal Annual Retainer 2021/2022 for the period of April to September 2021"/>
    <x v="15"/>
    <n v="165095658"/>
    <d v="2021-11-18T00:00:00"/>
    <m/>
    <m/>
    <m/>
    <s v="BRISTOL 1"/>
    <m/>
    <m/>
    <m/>
    <m/>
    <x v="2"/>
    <x v="2"/>
    <x v="2"/>
  </r>
  <r>
    <s v="E35120"/>
    <s v="7310"/>
    <s v="00000"/>
    <s v="00000"/>
    <s v="000000"/>
    <s v="Corporate Expenses"/>
    <s v="Legal / Prof Fees"/>
    <s v="Default"/>
    <s v="Default"/>
    <s v="Default"/>
    <n v="-4750"/>
    <d v="2022-03-01T00:00:00"/>
    <x v="1"/>
    <s v="Cost Management"/>
    <s v="Journal Import 112210539:"/>
    <s v="Cost Management A 22961970 112210539"/>
    <s v="01-MAR-2022 Receiving GBP"/>
    <d v="2022-02-28T00:00:00"/>
    <s v="SSCREPMAN,"/>
    <n v="1853"/>
    <s v="Invoice 01-10059710 Legal fees and People Pool Consultant Fee - 6.33 days (Unpaid) - approved by Ian Jeffreys"/>
    <x v="15"/>
    <n v="165097918"/>
    <d v="2022-02-24T00:00:00"/>
    <m/>
    <m/>
    <m/>
    <s v="BRISTOL 1"/>
    <m/>
    <m/>
    <m/>
    <m/>
    <x v="2"/>
    <x v="2"/>
    <x v="2"/>
  </r>
  <r>
    <s v="E35400"/>
    <s v="7310"/>
    <s v="00000"/>
    <s v="00000"/>
    <s v="000000"/>
    <s v="Strategic Partnerships"/>
    <s v="Legal / Prof Fees"/>
    <s v="Default"/>
    <s v="Default"/>
    <s v="Default"/>
    <n v="-500"/>
    <d v="2022-03-01T00:00:00"/>
    <x v="1"/>
    <s v="Cost Management"/>
    <s v="Journal Import 112210539:"/>
    <s v="Cost Management A 22961970 112210539"/>
    <s v="01-MAR-2022 Receiving GBP"/>
    <d v="2022-02-28T00:00:00"/>
    <s v="SSCREPMAN,"/>
    <n v="3013"/>
    <s v="Initial investigation into whether the Coronavirus could constitute a force majeure event (FME); Budget agreed: 500"/>
    <x v="13"/>
    <n v="165083284"/>
    <d v="2020-04-02T00:00:00"/>
    <m/>
    <m/>
    <m/>
    <s v="LONDON-4"/>
    <m/>
    <m/>
    <m/>
    <m/>
    <x v="10"/>
    <x v="5"/>
    <x v="2"/>
  </r>
  <r>
    <s v="E35400"/>
    <s v="7310"/>
    <s v="00000"/>
    <s v="00000"/>
    <s v="000000"/>
    <s v="Strategic Partnerships"/>
    <s v="Legal / Prof Fees"/>
    <s v="Default"/>
    <s v="Default"/>
    <s v="Default"/>
    <n v="500"/>
    <d v="2022-03-01T00:00:00"/>
    <x v="1"/>
    <s v="Cost Management"/>
    <s v="Journal Import 113461893:"/>
    <s v="Cost Management A 23208479 113461893"/>
    <s v="31-MAR-2022 Receiving GBP"/>
    <d v="2022-03-31T00:00:00"/>
    <s v="SSCREPMAN,"/>
    <n v="2600"/>
    <s v="Initial investigation into whether the Coronavirus could constitute a force majeure event (FME); Budget agreed: 500"/>
    <x v="13"/>
    <n v="165083284"/>
    <d v="2020-04-02T00:00:00"/>
    <m/>
    <m/>
    <m/>
    <s v="LONDON-4"/>
    <m/>
    <m/>
    <m/>
    <m/>
    <x v="10"/>
    <x v="5"/>
    <x v="2"/>
  </r>
  <r>
    <s v="E35930"/>
    <s v="7310"/>
    <s v="00000"/>
    <s v="00000"/>
    <s v="000000"/>
    <s v="Estates &amp; Facilities"/>
    <s v="Legal / Prof Fees"/>
    <s v="Default"/>
    <s v="Default"/>
    <s v="Default"/>
    <n v="-5207"/>
    <d v="2022-03-01T00:00:00"/>
    <x v="1"/>
    <s v="Cost Management"/>
    <s v="Journal Import 112210539:"/>
    <s v="Cost Management A 22961970 112210539"/>
    <s v="01-MAR-2022 Receiving GBP"/>
    <d v="2022-02-28T00:00:00"/>
    <s v="SSCREPMAN,"/>
    <n v="3028"/>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0.3"/>
    <d v="2022-03-01T00:00:00"/>
    <x v="1"/>
    <s v="Cost Management"/>
    <s v="Journal Import 112210539:"/>
    <s v="Cost Management A 22961970 112210539"/>
    <s v="01-MAR-2022 Receiving GBP"/>
    <d v="2022-02-28T00:00:00"/>
    <s v="SSCREPMAN,"/>
    <n v="3029"/>
    <s v="Dover AS/Renewal Extension Legal Invoice 512158"/>
    <x v="13"/>
    <n v="165094259"/>
    <d v="2021-09-08T00:00:00"/>
    <m/>
    <m/>
    <m/>
    <s v="LONDON-4"/>
    <m/>
    <m/>
    <m/>
    <m/>
    <x v="0"/>
    <x v="0"/>
    <x v="2"/>
  </r>
  <r>
    <s v="E35930"/>
    <s v="7310"/>
    <s v="00000"/>
    <s v="00000"/>
    <s v="000000"/>
    <s v="Estates &amp; Facilities"/>
    <s v="Legal / Prof Fees"/>
    <s v="Default"/>
    <s v="Default"/>
    <s v="Default"/>
    <n v="-5550"/>
    <d v="2022-03-01T00:00:00"/>
    <x v="1"/>
    <s v="Cost Management"/>
    <s v="Journal Import 112210539:"/>
    <s v="Cost Management A 22961970 112210539"/>
    <s v="01-MAR-2022 Receiving GBP"/>
    <d v="2022-02-28T00:00:00"/>
    <s v="SSCREPMAN,"/>
    <n v="3030"/>
    <s v="167506 - Bexhill Ambulance Station - Sale and Leaseback"/>
    <x v="13"/>
    <n v="165095159"/>
    <d v="2021-10-28T00:00:00"/>
    <m/>
    <m/>
    <m/>
    <s v="LONDON-4"/>
    <m/>
    <m/>
    <m/>
    <m/>
    <x v="0"/>
    <x v="0"/>
    <x v="2"/>
  </r>
  <r>
    <s v="E35930"/>
    <s v="7310"/>
    <s v="00000"/>
    <s v="00000"/>
    <s v="000000"/>
    <s v="Estates &amp; Facilities"/>
    <s v="Legal / Prof Fees"/>
    <s v="Default"/>
    <s v="Default"/>
    <s v="Default"/>
    <n v="-34"/>
    <d v="2022-03-01T00:00:00"/>
    <x v="1"/>
    <s v="Cost Management"/>
    <s v="Journal Import 112210539:"/>
    <s v="Cost Management A 22961970 112210539"/>
    <s v="01-MAR-2022 Receiving GBP"/>
    <d v="2022-02-28T00:00:00"/>
    <s v="SSCREPMAN,"/>
    <n v="3031"/>
    <s v="Disposal  of Bexhill Ambulance Station Invoice 511757"/>
    <x v="13"/>
    <n v="165094031"/>
    <d v="2021-08-31T00:00:00"/>
    <m/>
    <m/>
    <m/>
    <s v="LONDON-4"/>
    <m/>
    <m/>
    <m/>
    <m/>
    <x v="0"/>
    <x v="0"/>
    <x v="2"/>
  </r>
  <r>
    <s v="E35930"/>
    <s v="7310"/>
    <s v="00000"/>
    <s v="00000"/>
    <s v="000000"/>
    <s v="Estates &amp; Facilities"/>
    <s v="Legal / Prof Fees"/>
    <s v="Default"/>
    <s v="Default"/>
    <s v="Default"/>
    <n v="-1250"/>
    <d v="2022-03-01T00:00:00"/>
    <x v="1"/>
    <s v="Cost Management"/>
    <s v="Journal Import 112210539:"/>
    <s v="Cost Management A 22961970 112210539"/>
    <s v="01-MAR-2022 Receiving GBP"/>
    <d v="2022-02-28T00:00:00"/>
    <s v="SSCREPMAN,"/>
    <n v="3032"/>
    <s v="Disposal of Shoreham AS  Pre Sale/ Let Report @ 1,250 + Vat plus disbursements"/>
    <x v="13"/>
    <n v="165091391"/>
    <d v="2021-04-20T00:00:00"/>
    <m/>
    <m/>
    <m/>
    <s v="LONDON-4"/>
    <m/>
    <m/>
    <m/>
    <m/>
    <x v="0"/>
    <x v="0"/>
    <x v="2"/>
  </r>
  <r>
    <s v="E35930"/>
    <s v="7310"/>
    <s v="00000"/>
    <s v="00000"/>
    <s v="000000"/>
    <s v="Estates &amp; Facilities"/>
    <s v="Legal / Prof Fees"/>
    <s v="Default"/>
    <s v="Default"/>
    <s v="Default"/>
    <n v="5207"/>
    <d v="2022-03-01T00:00:00"/>
    <x v="1"/>
    <s v="Cost Management"/>
    <s v="Journal Import 113461893:"/>
    <s v="Cost Management A 23208479 113461893"/>
    <s v="31-MAR-2022 Receiving GBP"/>
    <d v="2022-03-31T00:00:00"/>
    <s v="SSCREPMAN,"/>
    <n v="2604"/>
    <s v="DISPOSAL OF LITTLEHAMPTON AMBULANCE STATION - PRE SALE/LET R - Invoice 500777"/>
    <x v="13"/>
    <n v="165092174"/>
    <d v="2021-05-27T00:00:00"/>
    <m/>
    <m/>
    <m/>
    <s v="LONDON-4"/>
    <m/>
    <m/>
    <m/>
    <m/>
    <x v="0"/>
    <x v="0"/>
    <x v="2"/>
  </r>
  <r>
    <s v="E35930"/>
    <s v="7310"/>
    <s v="00000"/>
    <s v="00000"/>
    <s v="000000"/>
    <s v="Estates &amp; Facilities"/>
    <s v="Legal / Prof Fees"/>
    <s v="Default"/>
    <s v="Default"/>
    <s v="Default"/>
    <n v="0.3"/>
    <d v="2022-03-01T00:00:00"/>
    <x v="1"/>
    <s v="Cost Management"/>
    <s v="Journal Import 113461893:"/>
    <s v="Cost Management A 23208479 113461893"/>
    <s v="31-MAR-2022 Receiving GBP"/>
    <d v="2022-03-31T00:00:00"/>
    <s v="SSCREPMAN,"/>
    <n v="2605"/>
    <s v="Dover AS/Renewal Extension Legal Invoice 512158"/>
    <x v="13"/>
    <n v="165094259"/>
    <d v="2021-09-08T00:00:00"/>
    <m/>
    <m/>
    <m/>
    <s v="LONDON-4"/>
    <m/>
    <m/>
    <m/>
    <m/>
    <x v="0"/>
    <x v="0"/>
    <x v="2"/>
  </r>
  <r>
    <s v="E35930"/>
    <s v="7310"/>
    <s v="00000"/>
    <s v="00000"/>
    <s v="000000"/>
    <s v="Estates &amp; Facilities"/>
    <s v="Legal / Prof Fees"/>
    <s v="Default"/>
    <s v="Default"/>
    <s v="Default"/>
    <n v="34"/>
    <d v="2022-03-01T00:00:00"/>
    <x v="1"/>
    <s v="Cost Management"/>
    <s v="Journal Import 113461893:"/>
    <s v="Cost Management A 23208479 113461893"/>
    <s v="31-MAR-2022 Receiving GBP"/>
    <d v="2022-03-31T00:00:00"/>
    <s v="SSCREPMAN,"/>
    <n v="2606"/>
    <s v="Disposal  of Bexhill Ambulance Station Invoice 511757"/>
    <x v="13"/>
    <n v="165094031"/>
    <d v="2021-08-31T00:00:00"/>
    <m/>
    <m/>
    <m/>
    <s v="LONDON-4"/>
    <m/>
    <m/>
    <m/>
    <m/>
    <x v="0"/>
    <x v="0"/>
    <x v="2"/>
  </r>
  <r>
    <s v="E35930"/>
    <s v="7310"/>
    <s v="00000"/>
    <s v="00000"/>
    <s v="000000"/>
    <s v="Estates &amp; Facilities"/>
    <s v="Legal / Prof Fees"/>
    <s v="Default"/>
    <s v="Default"/>
    <s v="Default"/>
    <n v="5550"/>
    <d v="2022-03-01T00:00:00"/>
    <x v="1"/>
    <s v="Cost Management"/>
    <s v="Journal Import 113461893:"/>
    <s v="Cost Management A 23208479 113461893"/>
    <s v="31-MAR-2022 Receiving GBP"/>
    <d v="2022-03-31T00:00:00"/>
    <s v="SSCREPMAN,"/>
    <n v="2607"/>
    <s v="167506 - Bexhill Ambulance Station - Sale and Leaseback"/>
    <x v="13"/>
    <n v="165095159"/>
    <d v="2021-10-28T00:00:00"/>
    <m/>
    <m/>
    <m/>
    <s v="LONDON-4"/>
    <m/>
    <m/>
    <m/>
    <m/>
    <x v="0"/>
    <x v="0"/>
    <x v="2"/>
  </r>
  <r>
    <s v="E35930"/>
    <s v="7308"/>
    <s v="00000"/>
    <s v="00000"/>
    <s v="000000"/>
    <s v="Estates &amp; Facilities"/>
    <s v="Legal Fees"/>
    <s v="Default"/>
    <s v="Default"/>
    <s v="Default"/>
    <n v="263"/>
    <d v="2019-04-01T00:00:00"/>
    <x v="2"/>
    <s v="Payables"/>
    <s v="Journal Import 73383209:"/>
    <s v="Payables A 15176549 73383209"/>
    <s v="APR-19 Purchase Invoices GBP"/>
    <d v="2019-04-01T00:00:00"/>
    <s v="SSCREPMAN,"/>
    <n v="48"/>
    <s v="Journal Import Created"/>
    <x v="13"/>
    <n v="423768"/>
    <d v="2019-03-22T00:00:00"/>
    <n v="165076441"/>
    <m/>
    <s v="PO Invoice"/>
    <m/>
    <s v="http://nww.docserv.wyss.nhs.uk/synergyiim/dist/?val=1055233_7995375_20190328143542"/>
    <n v="1"/>
    <n v="263"/>
    <m/>
    <x v="0"/>
    <x v="0"/>
    <x v="0"/>
  </r>
  <r>
    <s v="E35930"/>
    <s v="7308"/>
    <s v="00000"/>
    <s v="00000"/>
    <s v="000000"/>
    <s v="Estates &amp; Facilities"/>
    <s v="Legal Fees"/>
    <s v="Default"/>
    <s v="Default"/>
    <s v="Default"/>
    <n v="720"/>
    <d v="2019-04-01T00:00:00"/>
    <x v="2"/>
    <s v="Payables"/>
    <s v="Journal Import 73426882:"/>
    <s v="Payables A 15186698 73426882"/>
    <s v="APR-19 Purchase Invoices GBP"/>
    <d v="2019-04-02T00:00:00"/>
    <s v="SSCREPMAN,"/>
    <n v="47"/>
    <s v="Journal Import Created"/>
    <x v="13"/>
    <n v="423131"/>
    <d v="2019-03-18T00:00:00"/>
    <n v="165075723"/>
    <m/>
    <s v="PO Invoice"/>
    <m/>
    <s v="https://nww.einvoice-prod.sbs.nhs.uk:8179/invoicepdf/719ba98a-bf51-5c8e-ad3e-81401db4f71e"/>
    <n v="1"/>
    <n v="720"/>
    <m/>
    <x v="0"/>
    <x v="0"/>
    <x v="0"/>
  </r>
  <r>
    <s v="E35930"/>
    <s v="7308"/>
    <s v="00000"/>
    <s v="00000"/>
    <s v="000000"/>
    <s v="Estates &amp; Facilities"/>
    <s v="Legal Fees"/>
    <s v="Default"/>
    <s v="Default"/>
    <s v="Default"/>
    <n v="-720"/>
    <d v="2019-04-01T00:00:00"/>
    <x v="2"/>
    <s v="Payables"/>
    <s v="Journal Import 73426882:"/>
    <s v="Payables A 15186698 73426882"/>
    <s v="APR-19 Purchase Invoices GBP"/>
    <d v="2019-04-02T00:00:00"/>
    <s v="SSCREPMAN,"/>
    <n v="48"/>
    <s v="Journal Import Created"/>
    <x v="13"/>
    <n v="423131"/>
    <d v="2019-03-18T00:00:00"/>
    <n v="165075723"/>
    <m/>
    <s v="PO Invoice"/>
    <m/>
    <s v="https://nww.einvoice-prod.sbs.nhs.uk:8179/invoicepdf/719ba98a-bf51-5c8e-ad3e-81401db4f71e"/>
    <n v="1"/>
    <n v="-720"/>
    <m/>
    <x v="0"/>
    <x v="0"/>
    <x v="0"/>
  </r>
  <r>
    <s v="E35930"/>
    <s v="7308"/>
    <s v="00000"/>
    <s v="00000"/>
    <s v="000000"/>
    <s v="Estates &amp; Facilities"/>
    <s v="Legal Fees"/>
    <s v="Default"/>
    <s v="Default"/>
    <s v="Default"/>
    <n v="249.2"/>
    <d v="2019-04-01T00:00:00"/>
    <x v="2"/>
    <s v="Payables"/>
    <s v="Journal Import 74318569:"/>
    <s v="Payables A 15359844 74318569"/>
    <s v="APR-19 Purchase Invoices GBP"/>
    <d v="2019-04-29T00:00:00"/>
    <s v="SSCREPMAN,"/>
    <n v="25"/>
    <s v="Journal Import Created"/>
    <x v="13"/>
    <n v="426015"/>
    <d v="2019-04-16T00:00:00"/>
    <n v="165056810"/>
    <m/>
    <s v="PO Invoice"/>
    <m/>
    <s v="https://nww.einvoice-prod.sbs.nhs.uk:8179/invoicepdf/d46d553b-d9a1-57f7-9f4d-24e9b9208186"/>
    <n v="1"/>
    <n v="249"/>
    <m/>
    <x v="0"/>
    <x v="0"/>
    <x v="0"/>
  </r>
  <r>
    <s v="E35005"/>
    <s v="7310"/>
    <s v="00000"/>
    <s v="00000"/>
    <s v="000000"/>
    <s v="Legal Services"/>
    <s v="Legal / Prof Fees"/>
    <s v="Default"/>
    <s v="Default"/>
    <s v="Default"/>
    <n v="36.799999999999997"/>
    <d v="2019-04-01T00:00:00"/>
    <x v="2"/>
    <s v="Payables"/>
    <s v="Journal Import 74321986:"/>
    <s v="Payables A 15360728 74321986"/>
    <s v="APR-19 Purchase Invoices GBP"/>
    <d v="2019-04-29T00:00:00"/>
    <s v="SSCREPMAN,"/>
    <n v="19"/>
    <s v="Journal Import Created"/>
    <x v="13"/>
    <n v="426016"/>
    <d v="2019-04-17T00:00:00"/>
    <n v="165065420"/>
    <m/>
    <s v="PO Invoice"/>
    <m/>
    <s v="https://nww.einvoice-prod.sbs.nhs.uk:8179/invoicepdf/5445f0f1-48a8-5275-b2f5-7dfdc9341909"/>
    <n v="1"/>
    <n v="37"/>
    <m/>
    <x v="1"/>
    <x v="1"/>
    <x v="0"/>
  </r>
  <r>
    <s v="E35005"/>
    <s v="7310"/>
    <s v="00000"/>
    <s v="00000"/>
    <s v="000000"/>
    <s v="Legal Services"/>
    <s v="Legal / Prof Fees"/>
    <s v="Default"/>
    <s v="Default"/>
    <s v="Default"/>
    <n v="-36.799999999999997"/>
    <d v="2019-04-01T00:00:00"/>
    <x v="2"/>
    <s v="Payables"/>
    <s v="Journal Import 74321986:"/>
    <s v="Payables A 15360728 74321986"/>
    <s v="APR-19 Purchase Invoices GBP"/>
    <d v="2019-04-29T00:00:00"/>
    <s v="SSCREPMAN,"/>
    <n v="20"/>
    <s v="Journal Import Created"/>
    <x v="13"/>
    <n v="426016"/>
    <d v="2019-04-17T00:00:00"/>
    <n v="165065420"/>
    <m/>
    <s v="PO Invoice"/>
    <m/>
    <s v="https://nww.einvoice-prod.sbs.nhs.uk:8179/invoicepdf/5445f0f1-48a8-5275-b2f5-7dfdc9341909"/>
    <n v="1"/>
    <n v="-37"/>
    <m/>
    <x v="1"/>
    <x v="1"/>
    <x v="0"/>
  </r>
  <r>
    <s v="E35120"/>
    <s v="7310"/>
    <s v="00000"/>
    <s v="00000"/>
    <s v="000000"/>
    <s v="Corporate Expenses"/>
    <s v="Legal / Prof Fees"/>
    <s v="Default"/>
    <s v="Default"/>
    <s v="Default"/>
    <n v="23092.57"/>
    <d v="2019-04-01T00:00:00"/>
    <x v="2"/>
    <s v="Payables"/>
    <s v="Journal Import 74195338:"/>
    <s v="Payables A 15337614 74195338"/>
    <s v="APR-19 Purchase Invoices GBP"/>
    <d v="2019-04-25T00:00:00"/>
    <s v="SSCREPMAN,"/>
    <n v="7"/>
    <s v="Journal Import Created"/>
    <x v="15"/>
    <n v="10211560"/>
    <d v="2019-04-10T00:00:00"/>
    <n v="165076938"/>
    <m/>
    <s v="PO Invoice"/>
    <m/>
    <s v="http://nww.docserv.wyss.nhs.uk/synergyiim/dist/?val=1088778_8215013_20190424144431"/>
    <n v="1"/>
    <n v="23093"/>
    <m/>
    <x v="2"/>
    <x v="2"/>
    <x v="0"/>
  </r>
  <r>
    <s v="E35120"/>
    <s v="7310"/>
    <s v="00000"/>
    <s v="00000"/>
    <s v="000000"/>
    <s v="Corporate Expenses"/>
    <s v="Legal / Prof Fees"/>
    <s v="Default"/>
    <s v="Default"/>
    <s v="Default"/>
    <n v="4618.51"/>
    <d v="2019-04-01T00:00:00"/>
    <x v="2"/>
    <s v="Payables"/>
    <s v="Journal Import 74195338:"/>
    <s v="Payables A 15337614 74195338"/>
    <s v="APR-19 Purchase Invoices GBP"/>
    <d v="2019-04-25T00:00:00"/>
    <s v="SSCREPMAN,"/>
    <n v="7"/>
    <s v="Journal Import Created"/>
    <x v="15"/>
    <n v="10211560"/>
    <d v="2019-04-10T00:00:00"/>
    <n v="165076938"/>
    <m/>
    <s v="PO Invoice"/>
    <m/>
    <s v="http://nww.docserv.wyss.nhs.uk/synergyiim/dist/?val=1088778_8215013_20190424144431"/>
    <m/>
    <m/>
    <m/>
    <x v="2"/>
    <x v="2"/>
    <x v="0"/>
  </r>
  <r>
    <s v="E35120"/>
    <s v="7310"/>
    <s v="E1830"/>
    <s v="00000"/>
    <s v="000000"/>
    <s v="Corporate Expenses"/>
    <s v="Legal / Prof Fees"/>
    <s v="LTPS - Costs"/>
    <s v="Default"/>
    <s v="Default"/>
    <n v="36.799999999999997"/>
    <d v="2019-04-01T00:00:00"/>
    <x v="2"/>
    <s v="Payables"/>
    <s v="Journal Import 74321986:"/>
    <s v="Payables A 15360728 74321986"/>
    <s v="APR-19 Purchase Invoices GBP"/>
    <d v="2019-04-29T00:00:00"/>
    <s v="SSCREPMAN,"/>
    <n v="13"/>
    <s v="Journal Import Created"/>
    <x v="13"/>
    <n v="426016"/>
    <d v="2019-04-17T00:00:00"/>
    <n v="165065420"/>
    <m/>
    <s v="PO Invoice"/>
    <m/>
    <s v="https://nww.einvoice-prod.sbs.nhs.uk:8179/invoicepdf/5445f0f1-48a8-5275-b2f5-7dfdc9341909"/>
    <n v="1"/>
    <n v="37"/>
    <m/>
    <x v="2"/>
    <x v="2"/>
    <x v="0"/>
  </r>
  <r>
    <s v="E35461"/>
    <s v="7310"/>
    <s v="00000"/>
    <s v="00000"/>
    <s v="000000"/>
    <s v="NHS 111 Set-up (Tender_Contract)"/>
    <s v="Legal / Prof Fees"/>
    <s v="Default"/>
    <s v="Default"/>
    <s v="Default"/>
    <n v="45.2"/>
    <d v="2019-04-01T00:00:00"/>
    <x v="2"/>
    <s v="Payables"/>
    <s v="Journal Import 73511919:"/>
    <s v="Payables A 15203575 73511919"/>
    <s v="APR-19 Purchase Invoices GBP"/>
    <d v="2019-04-04T00:00:00"/>
    <s v="SSCREPMAN,"/>
    <n v="45"/>
    <s v="Journal Import Created"/>
    <x v="13"/>
    <n v="423163"/>
    <d v="2019-03-19T00:00:00"/>
    <n v="165075880"/>
    <m/>
    <s v="PO Invoice"/>
    <m/>
    <s v="https://nww.einvoice-prod.sbs.nhs.uk:8179/invoicepdf/3176ab00-2f63-5752-99a7-f875a3327128"/>
    <n v="1"/>
    <n v="45"/>
    <m/>
    <x v="11"/>
    <x v="6"/>
    <x v="0"/>
  </r>
  <r>
    <s v="E35461"/>
    <s v="7310"/>
    <s v="00000"/>
    <s v="00000"/>
    <s v="000000"/>
    <s v="NHS 111 Set-up (Tender_Contract)"/>
    <s v="Legal / Prof Fees"/>
    <s v="Default"/>
    <s v="Default"/>
    <s v="Default"/>
    <n v="522.4"/>
    <d v="2019-04-01T00:00:00"/>
    <x v="2"/>
    <s v="Payables"/>
    <s v="Journal Import 73511919:"/>
    <s v="Payables A 15203575 73511919"/>
    <s v="APR-19 Purchase Invoices GBP"/>
    <d v="2019-04-04T00:00:00"/>
    <s v="SSCREPMAN,"/>
    <n v="45"/>
    <s v="Journal Import Created"/>
    <x v="13"/>
    <n v="423163"/>
    <d v="2019-03-19T00:00:00"/>
    <n v="165075880"/>
    <m/>
    <s v="PO Invoice"/>
    <m/>
    <s v="https://nww.einvoice-prod.sbs.nhs.uk:8179/invoicepdf/3176ab00-2f63-5752-99a7-f875a3327128"/>
    <n v="1"/>
    <n v="261"/>
    <m/>
    <x v="11"/>
    <x v="6"/>
    <x v="0"/>
  </r>
  <r>
    <s v="E35461"/>
    <s v="7310"/>
    <s v="00000"/>
    <s v="00000"/>
    <s v="000000"/>
    <s v="NHS 111 Set-up (Tender_Contract)"/>
    <s v="Legal / Prof Fees"/>
    <s v="Default"/>
    <s v="Default"/>
    <s v="Default"/>
    <n v="-261.2"/>
    <d v="2019-04-01T00:00:00"/>
    <x v="2"/>
    <s v="Payables"/>
    <s v="Journal Import 73511919:"/>
    <s v="Payables A 15203575 73511919"/>
    <s v="APR-19 Purchase Invoices GBP"/>
    <d v="2019-04-04T00:00:00"/>
    <s v="SSCREPMAN,"/>
    <n v="46"/>
    <s v="Journal Import Created"/>
    <x v="13"/>
    <n v="423163"/>
    <d v="2019-03-19T00:00:00"/>
    <n v="165075880"/>
    <m/>
    <s v="PO Invoice"/>
    <m/>
    <s v="https://nww.einvoice-prod.sbs.nhs.uk:8179/invoicepdf/3176ab00-2f63-5752-99a7-f875a3327128"/>
    <n v="1"/>
    <n v="-261"/>
    <m/>
    <x v="11"/>
    <x v="6"/>
    <x v="0"/>
  </r>
  <r>
    <s v="E35930"/>
    <s v="7310"/>
    <s v="00000"/>
    <s v="00000"/>
    <s v="000000"/>
    <s v="Estates &amp; Facilities"/>
    <s v="Legal / Prof Fees"/>
    <s v="Default"/>
    <s v="Default"/>
    <s v="Default"/>
    <n v="372"/>
    <d v="2019-04-01T00:00:00"/>
    <x v="2"/>
    <s v="Payables"/>
    <s v="Journal Import 73383209:"/>
    <s v="Payables A 15176549 73383209"/>
    <s v="APR-19 Purchase Invoices GBP"/>
    <d v="2019-04-01T00:00:00"/>
    <s v="SSCREPMAN,"/>
    <n v="47"/>
    <s v="Journal Import Created"/>
    <x v="13"/>
    <n v="423128"/>
    <d v="2019-03-18T00:00:00"/>
    <n v="165076560"/>
    <m/>
    <s v="PO Invoice"/>
    <m/>
    <s v="https://nww.einvoice-prod.sbs.nhs.uk:8179/invoicepdf/23c791c4-2fdb-5f1a-9b0f-be66adc0afe3"/>
    <n v="1"/>
    <n v="372"/>
    <m/>
    <x v="0"/>
    <x v="0"/>
    <x v="0"/>
  </r>
  <r>
    <s v="E35930"/>
    <s v="7310"/>
    <s v="00000"/>
    <s v="00000"/>
    <s v="000000"/>
    <s v="Estates &amp; Facilities"/>
    <s v="Legal / Prof Fees"/>
    <s v="Default"/>
    <s v="Default"/>
    <s v="Default"/>
    <n v="11055"/>
    <d v="2019-04-01T00:00:00"/>
    <x v="2"/>
    <s v="Payables"/>
    <s v="Journal Import 73552181:"/>
    <s v="Payables A 15214311 73552181"/>
    <s v="APR-19 Purchase Invoices GBP"/>
    <d v="2019-04-05T00:00:00"/>
    <s v="SSCREPMAN,"/>
    <n v="48"/>
    <s v="Journal Import Created"/>
    <x v="17"/>
    <n v="949"/>
    <d v="2019-03-29T00:00:00"/>
    <n v="165076610"/>
    <m/>
    <s v="PO Invoice"/>
    <m/>
    <s v="https://nww.einvoice-prod.sbs.nhs.uk:8179/invoicepdf/307e06d5-8667-5bd5-ada5-a3f12f93b920"/>
    <n v="1"/>
    <n v="5528"/>
    <m/>
    <x v="0"/>
    <x v="0"/>
    <x v="0"/>
  </r>
  <r>
    <s v="E35930"/>
    <s v="7310"/>
    <s v="00000"/>
    <s v="00000"/>
    <s v="000000"/>
    <s v="Estates &amp; Facilities"/>
    <s v="Legal / Prof Fees"/>
    <s v="Default"/>
    <s v="Default"/>
    <s v="Default"/>
    <n v="-5527.5"/>
    <d v="2019-04-01T00:00:00"/>
    <x v="2"/>
    <s v="Payables"/>
    <s v="Journal Import 73552181:"/>
    <s v="Payables A 15214311 73552181"/>
    <s v="APR-19 Purchase Invoices GBP"/>
    <d v="2019-04-05T00:00:00"/>
    <s v="SSCREPMAN,"/>
    <n v="49"/>
    <s v="Journal Import Created"/>
    <x v="17"/>
    <n v="949"/>
    <d v="2019-03-29T00:00:00"/>
    <n v="165076610"/>
    <m/>
    <s v="PO Invoice"/>
    <m/>
    <s v="https://nww.einvoice-prod.sbs.nhs.uk:8179/invoicepdf/307e06d5-8667-5bd5-ada5-a3f12f93b920"/>
    <n v="1"/>
    <n v="-5528"/>
    <m/>
    <x v="0"/>
    <x v="0"/>
    <x v="0"/>
  </r>
  <r>
    <s v="E35930"/>
    <s v="7310"/>
    <s v="00000"/>
    <s v="00000"/>
    <s v="000000"/>
    <s v="Estates &amp; Facilities"/>
    <s v="Legal / Prof Fees"/>
    <s v="Default"/>
    <s v="Default"/>
    <s v="Default"/>
    <n v="60"/>
    <d v="2019-04-01T00:00:00"/>
    <x v="2"/>
    <s v="Payables"/>
    <s v="Journal Import 74195338:"/>
    <s v="Payables A 15337614 74195338"/>
    <s v="APR-19 Purchase Invoices GBP"/>
    <d v="2019-04-25T00:00:00"/>
    <s v="SSCREPMAN,"/>
    <n v="27"/>
    <s v="Journal Import Created"/>
    <x v="13"/>
    <n v="426017"/>
    <d v="2019-04-17T00:00:00"/>
    <n v="165063135"/>
    <m/>
    <s v="PO Invoice"/>
    <m/>
    <s v="https://nww.einvoice-prod.sbs.nhs.uk:8179/invoicepdf/f79383c0-b89c-5c21-affb-3bf6ef4e9127"/>
    <n v="1"/>
    <n v="60"/>
    <m/>
    <x v="0"/>
    <x v="0"/>
    <x v="0"/>
  </r>
  <r>
    <s v="E35930"/>
    <s v="7310"/>
    <s v="00000"/>
    <s v="00000"/>
    <s v="000000"/>
    <s v="Estates &amp; Facilities"/>
    <s v="Legal / Prof Fees"/>
    <s v="Default"/>
    <s v="Default"/>
    <s v="Default"/>
    <n v="107"/>
    <d v="2019-04-01T00:00:00"/>
    <x v="2"/>
    <s v="Payables"/>
    <s v="Journal Import 74237068:"/>
    <s v="Payables A 15342612 74237068"/>
    <s v="APR-19 Purchase Invoices GBP"/>
    <d v="2019-04-26T00:00:00"/>
    <s v="SSCREPMAN,"/>
    <n v="20"/>
    <s v="Journal Import Created"/>
    <x v="13"/>
    <n v="426020"/>
    <d v="2019-04-16T00:00:00"/>
    <n v="165070096"/>
    <m/>
    <s v="PO Invoice"/>
    <m/>
    <s v="https://nww.einvoice-prod.sbs.nhs.uk:8179/invoicepdf/0dd5d720-6dfc-5489-81da-26914f60b589"/>
    <n v="1"/>
    <n v="107"/>
    <m/>
    <x v="0"/>
    <x v="0"/>
    <x v="0"/>
  </r>
  <r>
    <s v="E35930"/>
    <s v="7310"/>
    <s v="00000"/>
    <s v="F8025"/>
    <s v="000000"/>
    <s v="Estates &amp; Facilities"/>
    <s v="Legal / Prof Fees"/>
    <s v="Default"/>
    <s v="Hailsham"/>
    <s v="Default"/>
    <n v="187.5"/>
    <d v="2019-04-01T00:00:00"/>
    <x v="2"/>
    <s v="Payables"/>
    <s v="Journal Import 73874763:"/>
    <s v="Payables A 15279328 73874763"/>
    <s v="APR-19 Purchase Invoices GBP"/>
    <d v="2019-04-15T00:00:00"/>
    <s v="SSCREPMAN,"/>
    <n v="23"/>
    <s v="Journal Import Created"/>
    <x v="25"/>
    <n v="8782"/>
    <d v="2019-04-08T00:00:00"/>
    <n v="165076311"/>
    <m/>
    <s v="PO Invoice"/>
    <m/>
    <s v="http://nww.docserv.wyss.nhs.uk/synergyiim/dist/?val=1076938_8137770_20190412124917"/>
    <n v="1"/>
    <n v="188"/>
    <m/>
    <x v="0"/>
    <x v="0"/>
    <x v="0"/>
  </r>
  <r>
    <s v="E35930"/>
    <s v="7310"/>
    <s v="00000"/>
    <s v="F8235"/>
    <s v="000000"/>
    <s v="Estates &amp; Facilities"/>
    <s v="Legal / Prof Fees"/>
    <s v="Default"/>
    <s v="Bognor South ACRP"/>
    <s v="Default"/>
    <n v="-510"/>
    <d v="2019-04-01T00:00:00"/>
    <x v="2"/>
    <s v="Payables"/>
    <s v="Journal Import 73383209:"/>
    <s v="Payables A 15176549 73383209"/>
    <s v="APR-19 Purchase Invoices GBP"/>
    <d v="2019-04-01T00:00:00"/>
    <s v="SSCREPMAN,"/>
    <n v="69"/>
    <s v="Journal Import Created"/>
    <x v="13"/>
    <n v="423157"/>
    <d v="2019-03-19T00:00:00"/>
    <n v="165076561"/>
    <m/>
    <s v="PO Invoice"/>
    <m/>
    <s v="https://nww.einvoice-prod.sbs.nhs.uk:8179/invoicepdf/a24a596e-8971-5796-8052-c52d57834600"/>
    <n v="1"/>
    <n v="-510"/>
    <m/>
    <x v="0"/>
    <x v="0"/>
    <x v="0"/>
  </r>
  <r>
    <s v="E35932"/>
    <s v="7310"/>
    <s v="00000"/>
    <s v="00000"/>
    <s v="000000"/>
    <s v="Response Posts"/>
    <s v="Legal / Prof Fees"/>
    <s v="Default"/>
    <s v="Default"/>
    <s v="Default"/>
    <n v="510"/>
    <d v="2019-04-01T00:00:00"/>
    <x v="2"/>
    <s v="Payables"/>
    <s v="Journal Import 73383209:"/>
    <s v="Payables A 15176549 73383209"/>
    <s v="APR-19 Purchase Invoices GBP"/>
    <d v="2019-04-01T00:00:00"/>
    <s v="SSCREPMAN,"/>
    <n v="28"/>
    <s v="Journal Import Created"/>
    <x v="13"/>
    <n v="423157"/>
    <d v="2019-03-19T00:00:00"/>
    <n v="165076561"/>
    <m/>
    <s v="PO Invoice"/>
    <m/>
    <s v="https://nww.einvoice-prod.sbs.nhs.uk:8179/invoicepdf/a24a596e-8971-5796-8052-c52d57834600"/>
    <n v="1"/>
    <n v="510"/>
    <m/>
    <x v="6"/>
    <x v="4"/>
    <x v="0"/>
  </r>
  <r>
    <s v="E35932"/>
    <s v="7310"/>
    <s v="00000"/>
    <s v="00000"/>
    <s v="000000"/>
    <s v="Response Posts"/>
    <s v="Legal / Prof Fees"/>
    <s v="Default"/>
    <s v="Default"/>
    <s v="Default"/>
    <n v="180"/>
    <d v="2019-04-01T00:00:00"/>
    <x v="2"/>
    <s v="Payables"/>
    <s v="Journal Import 74237068:"/>
    <s v="Payables A 15342612 74237068"/>
    <s v="APR-19 Purchase Invoices GBP"/>
    <d v="2019-04-26T00:00:00"/>
    <s v="SSCREPMAN,"/>
    <n v="14"/>
    <s v="Journal Import Created"/>
    <x v="13"/>
    <n v="426023"/>
    <d v="2019-04-16T00:00:00"/>
    <n v="165074748"/>
    <m/>
    <s v="PO Invoice"/>
    <m/>
    <s v="https://nww.einvoice-prod.sbs.nhs.uk:8179/invoicepdf/aba953f6-71c0-5da2-9914-a8100cbc09d4"/>
    <n v="1"/>
    <n v="180"/>
    <m/>
    <x v="6"/>
    <x v="4"/>
    <x v="0"/>
  </r>
  <r>
    <s v="E35932"/>
    <s v="7310"/>
    <s v="00000"/>
    <s v="00000"/>
    <s v="000000"/>
    <s v="Response Posts"/>
    <s v="Legal / Prof Fees"/>
    <s v="Default"/>
    <s v="Default"/>
    <s v="Default"/>
    <n v="1246.8"/>
    <d v="2019-04-01T00:00:00"/>
    <x v="2"/>
    <s v="Payables"/>
    <s v="Journal Import 74237068:"/>
    <s v="Payables A 15342612 74237068"/>
    <s v="APR-19 Purchase Invoices GBP"/>
    <d v="2019-04-26T00:00:00"/>
    <s v="SSCREPMAN,"/>
    <n v="14"/>
    <s v="Journal Import Created"/>
    <x v="13"/>
    <n v="426024"/>
    <d v="2019-04-16T00:00:00"/>
    <n v="165074748"/>
    <m/>
    <s v="PO Invoice"/>
    <m/>
    <s v="https://nww.einvoice-prod.sbs.nhs.uk:8179/invoicepdf/4feb7200-17b2-5cbc-b5ef-8ec68722bc6e"/>
    <n v="1"/>
    <n v="1247"/>
    <m/>
    <x v="6"/>
    <x v="4"/>
    <x v="0"/>
  </r>
  <r>
    <s v="E35932"/>
    <s v="7310"/>
    <s v="00000"/>
    <s v="00000"/>
    <s v="000000"/>
    <s v="Response Posts"/>
    <s v="Legal / Prof Fees"/>
    <s v="Default"/>
    <s v="Default"/>
    <s v="Default"/>
    <n v="465"/>
    <d v="2019-04-01T00:00:00"/>
    <x v="2"/>
    <s v="Payables"/>
    <s v="Journal Import 74237068:"/>
    <s v="Payables A 15342612 74237068"/>
    <s v="APR-19 Purchase Invoices GBP"/>
    <d v="2019-04-26T00:00:00"/>
    <s v="SSCREPMAN,"/>
    <n v="14"/>
    <s v="Journal Import Created"/>
    <x v="13"/>
    <n v="426025"/>
    <d v="2019-04-16T00:00:00"/>
    <n v="165074866"/>
    <m/>
    <s v="PO Invoice"/>
    <m/>
    <s v="https://nww.einvoice-prod.sbs.nhs.uk:8179/invoicepdf/a779c820-4d79-5b77-ac23-b56022c1b57d"/>
    <n v="1"/>
    <n v="465"/>
    <m/>
    <x v="6"/>
    <x v="4"/>
    <x v="0"/>
  </r>
  <r>
    <s v="E35960"/>
    <s v="7310"/>
    <s v="00000"/>
    <s v="F8147"/>
    <s v="000000"/>
    <s v="Make Ready"/>
    <s v="Legal / Prof Fees"/>
    <s v="Default"/>
    <s v="Make Ready - Chichester"/>
    <s v="Default"/>
    <n v="-372"/>
    <d v="2019-04-01T00:00:00"/>
    <x v="2"/>
    <s v="Payables"/>
    <s v="Journal Import 73383209:"/>
    <s v="Payables A 15176549 73383209"/>
    <s v="APR-19 Purchase Invoices GBP"/>
    <d v="2019-04-01T00:00:00"/>
    <s v="SSCREPMAN,"/>
    <n v="71"/>
    <s v="Journal Import Created"/>
    <x v="13"/>
    <n v="423128"/>
    <d v="2019-03-18T00:00:00"/>
    <n v="165076560"/>
    <m/>
    <s v="PO Invoice"/>
    <m/>
    <s v="https://nww.einvoice-prod.sbs.nhs.uk:8179/invoicepdf/23c791c4-2fdb-5f1a-9b0f-be66adc0afe3"/>
    <n v="1"/>
    <n v="-372"/>
    <m/>
    <x v="7"/>
    <x v="4"/>
    <x v="0"/>
  </r>
  <r>
    <s v="E35930"/>
    <s v="7308"/>
    <s v="00000"/>
    <s v="00000"/>
    <s v="000000"/>
    <s v="Estates &amp; Facilities"/>
    <s v="Legal Fees"/>
    <s v="Default"/>
    <s v="Default"/>
    <s v="Default"/>
    <n v="357"/>
    <d v="2019-05-01T00:00:00"/>
    <x v="2"/>
    <s v="Payables"/>
    <s v="Journal Import 74415294:"/>
    <s v="Payables A 15371458 74415294"/>
    <s v="MAY-19 Purchase Invoices GBP"/>
    <d v="2019-05-01T00:00:00"/>
    <s v="SSCREPMAN,"/>
    <n v="29"/>
    <s v="Journal Import Created"/>
    <x v="13"/>
    <n v="426022"/>
    <d v="2019-04-16T00:00:00"/>
    <n v="165077116"/>
    <m/>
    <s v="PO Invoice"/>
    <m/>
    <s v="https://nww.einvoice-prod.sbs.nhs.uk:8179/invoicepdf/767f2219-c116-5d94-86e4-321521185b16"/>
    <n v="1"/>
    <n v="357"/>
    <m/>
    <x v="0"/>
    <x v="0"/>
    <x v="0"/>
  </r>
  <r>
    <s v="E35930"/>
    <s v="7308"/>
    <s v="00000"/>
    <s v="00000"/>
    <s v="000000"/>
    <s v="Estates &amp; Facilities"/>
    <s v="Legal Fees"/>
    <s v="Default"/>
    <s v="Default"/>
    <s v="Default"/>
    <n v="249.2"/>
    <d v="2019-05-01T00:00:00"/>
    <x v="2"/>
    <s v="Payables"/>
    <s v="Journal Import 74708718:"/>
    <s v="Payables A 15431094 74708718"/>
    <s v="MAY-19 Purchase Invoices GBP"/>
    <d v="2019-05-09T00:00:00"/>
    <s v="SSCREPMAN,"/>
    <n v="20"/>
    <s v="Journal Import Created"/>
    <x v="13"/>
    <n v="426015"/>
    <d v="2019-04-16T00:00:00"/>
    <n v="165077288"/>
    <m/>
    <s v="PO Invoice"/>
    <m/>
    <s v="https://nww.einvoice-prod.sbs.nhs.uk:8179/invoicepdf/d46d553b-d9a1-57f7-9f4d-24e9b9208186"/>
    <n v="1"/>
    <n v="249"/>
    <m/>
    <x v="0"/>
    <x v="0"/>
    <x v="0"/>
  </r>
  <r>
    <s v="E35930"/>
    <s v="7308"/>
    <s v="00000"/>
    <s v="00000"/>
    <s v="000000"/>
    <s v="Estates &amp; Facilities"/>
    <s v="Legal Fees"/>
    <s v="Default"/>
    <s v="Default"/>
    <s v="Default"/>
    <n v="-249.2"/>
    <d v="2019-05-01T00:00:00"/>
    <x v="2"/>
    <s v="Payables"/>
    <s v="Journal Import 74708718:"/>
    <s v="Payables A 15431094 74708718"/>
    <s v="MAY-19 Purchase Invoices GBP"/>
    <d v="2019-05-09T00:00:00"/>
    <s v="SSCREPMAN,"/>
    <n v="21"/>
    <s v="Journal Import Created"/>
    <x v="13"/>
    <n v="426015"/>
    <d v="2019-04-16T00:00:00"/>
    <n v="165077288"/>
    <m/>
    <s v="PO Invoice"/>
    <m/>
    <s v="https://nww.einvoice-prod.sbs.nhs.uk:8179/invoicepdf/d46d553b-d9a1-57f7-9f4d-24e9b9208186"/>
    <n v="1"/>
    <n v="-249"/>
    <m/>
    <x v="0"/>
    <x v="0"/>
    <x v="0"/>
  </r>
  <r>
    <s v="E35120"/>
    <s v="7310"/>
    <s v="00000"/>
    <s v="00000"/>
    <s v="000000"/>
    <s v="Corporate Expenses"/>
    <s v="Legal / Prof Fees"/>
    <s v="Default"/>
    <s v="Default"/>
    <s v="Default"/>
    <n v="159809"/>
    <d v="2019-05-01T00:00:00"/>
    <x v="2"/>
    <s v="Payables"/>
    <s v="Journal Import 75071370:"/>
    <s v="Payables A 15484531 75071370"/>
    <s v="MAY-19 Purchase Invoices GBP"/>
    <d v="2019-05-17T00:00:00"/>
    <s v="SSCREPMAN,"/>
    <n v="8"/>
    <s v="Journal Import Created"/>
    <x v="26"/>
    <n v="42518588"/>
    <d v="2019-04-16T00:00:00"/>
    <s v="Non-PO"/>
    <m/>
    <s v="Non PO Invoice"/>
    <m/>
    <s v="http://nww.docserv.wyss.nhs.uk/Inter-NHS/PRD21RYD28048342518588.pdf"/>
    <m/>
    <m/>
    <m/>
    <x v="2"/>
    <x v="2"/>
    <x v="0"/>
  </r>
  <r>
    <s v="E35120"/>
    <s v="7310"/>
    <s v="00000"/>
    <s v="00000"/>
    <s v="000000"/>
    <s v="Corporate Expenses"/>
    <s v="Legal / Prof Fees"/>
    <s v="Default"/>
    <s v="Default"/>
    <s v="Default"/>
    <n v="75"/>
    <d v="2019-05-01T00:00:00"/>
    <x v="2"/>
    <s v="Payables"/>
    <s v="Journal Import 75268286:"/>
    <s v="Payables A 15525621 75268286"/>
    <s v="MAY-19 Purchase Invoices GBP"/>
    <d v="2019-05-23T00:00:00"/>
    <s v="SSCREPMAN,"/>
    <n v="10"/>
    <s v="Journal Import Created"/>
    <x v="13"/>
    <n v="428690"/>
    <d v="2019-05-17T00:00:00"/>
    <n v="165026831"/>
    <m/>
    <s v="PO Invoice"/>
    <m/>
    <s v="https://nww.einvoice-prod.sbs.nhs.uk:8179/invoicepdf/bacbe56e-6c20-5f43-8c5e-9007f372430c"/>
    <n v="1"/>
    <n v="75"/>
    <m/>
    <x v="2"/>
    <x v="2"/>
    <x v="0"/>
  </r>
  <r>
    <s v="E35120"/>
    <s v="7310"/>
    <s v="00000"/>
    <s v="00000"/>
    <s v="000000"/>
    <s v="Corporate Expenses"/>
    <s v="Legal / Prof Fees"/>
    <s v="Default"/>
    <s v="Default"/>
    <s v="Default"/>
    <n v="-75"/>
    <d v="2019-05-01T00:00:00"/>
    <x v="2"/>
    <s v="Payables"/>
    <s v="Journal Import 75446927:"/>
    <s v="Payables A 15569637 75446927"/>
    <s v="MAY-19 Purchase Invoices GBP"/>
    <d v="2019-05-29T00:00:00"/>
    <s v="SSCREPMAN,"/>
    <n v="16"/>
    <s v="Journal Import Created"/>
    <x v="13"/>
    <n v="428690"/>
    <d v="2019-05-17T00:00:00"/>
    <n v="165076398"/>
    <m/>
    <s v="PO Invoice"/>
    <m/>
    <s v="https://nww.einvoice-prod.sbs.nhs.uk:8179/invoicepdf/bacbe56e-6c20-5f43-8c5e-9007f372430c"/>
    <n v="1"/>
    <n v="-75"/>
    <m/>
    <x v="2"/>
    <x v="2"/>
    <x v="0"/>
  </r>
  <r>
    <s v="E35930"/>
    <s v="7310"/>
    <s v="00000"/>
    <s v="00000"/>
    <s v="000000"/>
    <s v="Estates &amp; Facilities"/>
    <s v="Legal / Prof Fees"/>
    <s v="Default"/>
    <s v="Default"/>
    <s v="Default"/>
    <n v="831"/>
    <d v="2019-05-01T00:00:00"/>
    <x v="2"/>
    <s v="Payables"/>
    <s v="Journal Import 74415294:"/>
    <s v="Payables A 15371458 74415294"/>
    <s v="MAY-19 Purchase Invoices GBP"/>
    <d v="2019-05-01T00:00:00"/>
    <s v="SSCREPMAN,"/>
    <n v="26"/>
    <s v="Journal Import Created"/>
    <x v="13"/>
    <n v="426014"/>
    <d v="2019-04-30T00:00:00"/>
    <n v="165077117"/>
    <m/>
    <s v="PO Invoice"/>
    <m/>
    <s v="https://nww.einvoice-prod.sbs.nhs.uk:8179/invoicepdf/aad1f2e0-bbd2-51f7-b9bd-330e81d692b4"/>
    <n v="1"/>
    <n v="831"/>
    <m/>
    <x v="0"/>
    <x v="0"/>
    <x v="0"/>
  </r>
  <r>
    <s v="E35930"/>
    <s v="7310"/>
    <s v="00000"/>
    <s v="00000"/>
    <s v="000000"/>
    <s v="Estates &amp; Facilities"/>
    <s v="Legal / Prof Fees"/>
    <s v="Default"/>
    <s v="Default"/>
    <s v="Default"/>
    <n v="1808"/>
    <d v="2019-05-01T00:00:00"/>
    <x v="2"/>
    <s v="Payables"/>
    <s v="Journal Import 74415294:"/>
    <s v="Payables A 15371458 74415294"/>
    <s v="MAY-19 Purchase Invoices GBP"/>
    <d v="2019-05-01T00:00:00"/>
    <s v="SSCREPMAN,"/>
    <n v="26"/>
    <s v="Journal Import Created"/>
    <x v="13"/>
    <n v="426021"/>
    <d v="2019-04-16T00:00:00"/>
    <n v="165077117"/>
    <m/>
    <s v="PO Invoice"/>
    <m/>
    <s v="https://nww.einvoice-prod.sbs.nhs.uk:8179/invoicepdf/0adce01d-217c-55e8-923a-6173925a8c73"/>
    <n v="1"/>
    <n v="1808"/>
    <m/>
    <x v="0"/>
    <x v="0"/>
    <x v="0"/>
  </r>
  <r>
    <s v="E35930"/>
    <s v="7310"/>
    <s v="00000"/>
    <s v="00000"/>
    <s v="000000"/>
    <s v="Estates &amp; Facilities"/>
    <s v="Legal / Prof Fees"/>
    <s v="Default"/>
    <s v="Default"/>
    <s v="Default"/>
    <n v="831"/>
    <d v="2019-05-01T00:00:00"/>
    <x v="2"/>
    <s v="Payables"/>
    <s v="Journal Import 74458153:"/>
    <s v="Payables A 15382574 74458153"/>
    <s v="MAY-19 Purchase Invoices GBP"/>
    <d v="2019-05-02T00:00:00"/>
    <s v="SSCREPMAN,"/>
    <n v="38"/>
    <s v="Journal Import Created"/>
    <x v="13"/>
    <n v="426014"/>
    <d v="2019-04-30T00:00:00"/>
    <n v="165077117"/>
    <m/>
    <s v="PO Invoice"/>
    <m/>
    <s v="https://nww.einvoice-prod.sbs.nhs.uk:8179/invoicepdf/aad1f2e0-bbd2-51f7-b9bd-330e81d692b4"/>
    <n v="1"/>
    <n v="831"/>
    <m/>
    <x v="0"/>
    <x v="0"/>
    <x v="0"/>
  </r>
  <r>
    <s v="E35930"/>
    <s v="7310"/>
    <s v="00000"/>
    <s v="00000"/>
    <s v="000000"/>
    <s v="Estates &amp; Facilities"/>
    <s v="Legal / Prof Fees"/>
    <s v="Default"/>
    <s v="Default"/>
    <s v="Default"/>
    <n v="-831"/>
    <d v="2019-05-01T00:00:00"/>
    <x v="2"/>
    <s v="Payables"/>
    <s v="Journal Import 74458153:"/>
    <s v="Payables A 15382574 74458153"/>
    <s v="MAY-19 Purchase Invoices GBP"/>
    <d v="2019-05-02T00:00:00"/>
    <s v="SSCREPMAN,"/>
    <n v="39"/>
    <s v="Journal Import Created"/>
    <x v="13"/>
    <n v="426014"/>
    <d v="2019-04-30T00:00:00"/>
    <n v="165077117"/>
    <m/>
    <s v="PO Invoice"/>
    <m/>
    <s v="https://nww.einvoice-prod.sbs.nhs.uk:8179/invoicepdf/aad1f2e0-bbd2-51f7-b9bd-330e81d692b4"/>
    <n v="1"/>
    <n v="-831"/>
    <m/>
    <x v="0"/>
    <x v="0"/>
    <x v="0"/>
  </r>
  <r>
    <s v="E35930"/>
    <s v="7310"/>
    <s v="00000"/>
    <s v="00000"/>
    <s v="000000"/>
    <s v="Estates &amp; Facilities"/>
    <s v="Legal / Prof Fees"/>
    <s v="Default"/>
    <s v="Default"/>
    <s v="Default"/>
    <n v="1808"/>
    <d v="2019-05-01T00:00:00"/>
    <x v="2"/>
    <s v="Payables"/>
    <s v="Journal Import 74658633:"/>
    <s v="Payables A 15422218 74658633"/>
    <s v="MAY-19 Purchase Invoices GBP"/>
    <d v="2019-05-08T00:00:00"/>
    <s v="SSCREPMAN,"/>
    <n v="44"/>
    <s v="Journal Import Created"/>
    <x v="13"/>
    <n v="426021"/>
    <d v="2019-04-16T00:00:00"/>
    <n v="165077117"/>
    <m/>
    <s v="PO Invoice"/>
    <m/>
    <s v="https://nww.einvoice-prod.sbs.nhs.uk:8179/invoicepdf/0adce01d-217c-55e8-923a-6173925a8c73"/>
    <n v="1"/>
    <n v="1808"/>
    <m/>
    <x v="0"/>
    <x v="0"/>
    <x v="0"/>
  </r>
  <r>
    <s v="E35930"/>
    <s v="7310"/>
    <s v="00000"/>
    <s v="00000"/>
    <s v="000000"/>
    <s v="Estates &amp; Facilities"/>
    <s v="Legal / Prof Fees"/>
    <s v="Default"/>
    <s v="Default"/>
    <s v="Default"/>
    <n v="10395"/>
    <d v="2019-05-01T00:00:00"/>
    <x v="2"/>
    <s v="Payables"/>
    <s v="Journal Import 74658633:"/>
    <s v="Payables A 15422218 74658633"/>
    <s v="MAY-19 Purchase Invoices GBP"/>
    <d v="2019-05-08T00:00:00"/>
    <s v="SSCREPMAN,"/>
    <n v="44"/>
    <s v="Journal Import Created"/>
    <x v="17"/>
    <n v="950"/>
    <d v="2019-04-30T00:00:00"/>
    <n v="165077291"/>
    <m/>
    <s v="PO Invoice"/>
    <m/>
    <s v="https://nww.einvoice-prod.sbs.nhs.uk:8179/invoicepdf/15381c47-f3a5-5ee1-b31c-92a157f10ea7"/>
    <n v="1"/>
    <n v="5198"/>
    <m/>
    <x v="0"/>
    <x v="0"/>
    <x v="0"/>
  </r>
  <r>
    <s v="E35930"/>
    <s v="7310"/>
    <s v="00000"/>
    <s v="00000"/>
    <s v="000000"/>
    <s v="Estates &amp; Facilities"/>
    <s v="Legal / Prof Fees"/>
    <s v="Default"/>
    <s v="Default"/>
    <s v="Default"/>
    <n v="5917.5"/>
    <d v="2019-05-01T00:00:00"/>
    <x v="2"/>
    <s v="Payables"/>
    <s v="Journal Import 74658633:"/>
    <s v="Payables A 15422218 74658633"/>
    <s v="MAY-19 Purchase Invoices GBP"/>
    <d v="2019-05-08T00:00:00"/>
    <s v="SSCREPMAN,"/>
    <n v="44"/>
    <s v="Journal Import Created"/>
    <x v="17"/>
    <n v="950"/>
    <d v="2019-04-30T00:00:00"/>
    <n v="165077291"/>
    <m/>
    <s v="PO Invoice"/>
    <m/>
    <s v="https://nww.einvoice-prod.sbs.nhs.uk:8179/invoicepdf/15381c47-f3a5-5ee1-b31c-92a157f10ea7"/>
    <n v="1"/>
    <n v="5918"/>
    <m/>
    <x v="0"/>
    <x v="0"/>
    <x v="0"/>
  </r>
  <r>
    <s v="E35930"/>
    <s v="7310"/>
    <s v="00000"/>
    <s v="00000"/>
    <s v="000000"/>
    <s v="Estates &amp; Facilities"/>
    <s v="Legal / Prof Fees"/>
    <s v="Default"/>
    <s v="Default"/>
    <s v="Default"/>
    <n v="-1808"/>
    <d v="2019-05-01T00:00:00"/>
    <x v="2"/>
    <s v="Payables"/>
    <s v="Journal Import 74658633:"/>
    <s v="Payables A 15422218 74658633"/>
    <s v="MAY-19 Purchase Invoices GBP"/>
    <d v="2019-05-08T00:00:00"/>
    <s v="SSCREPMAN,"/>
    <n v="45"/>
    <s v="Journal Import Created"/>
    <x v="13"/>
    <n v="426021"/>
    <d v="2019-04-16T00:00:00"/>
    <n v="165077117"/>
    <m/>
    <s v="PO Invoice"/>
    <m/>
    <s v="https://nww.einvoice-prod.sbs.nhs.uk:8179/invoicepdf/0adce01d-217c-55e8-923a-6173925a8c73"/>
    <n v="1"/>
    <n v="-1808"/>
    <m/>
    <x v="0"/>
    <x v="0"/>
    <x v="0"/>
  </r>
  <r>
    <s v="E35930"/>
    <s v="7310"/>
    <s v="00000"/>
    <s v="00000"/>
    <s v="000000"/>
    <s v="Estates &amp; Facilities"/>
    <s v="Legal / Prof Fees"/>
    <s v="Default"/>
    <s v="Default"/>
    <s v="Default"/>
    <n v="-5917.5"/>
    <d v="2019-05-01T00:00:00"/>
    <x v="2"/>
    <s v="Payables"/>
    <s v="Journal Import 74658633:"/>
    <s v="Payables A 15422218 74658633"/>
    <s v="MAY-19 Purchase Invoices GBP"/>
    <d v="2019-05-08T00:00:00"/>
    <s v="SSCREPMAN,"/>
    <n v="45"/>
    <s v="Journal Import Created"/>
    <x v="17"/>
    <n v="950"/>
    <d v="2019-04-30T00:00:00"/>
    <n v="165077291"/>
    <m/>
    <s v="PO Invoice"/>
    <m/>
    <s v="https://nww.einvoice-prod.sbs.nhs.uk:8179/invoicepdf/15381c47-f3a5-5ee1-b31c-92a157f10ea7"/>
    <n v="1"/>
    <n v="-5918"/>
    <m/>
    <x v="0"/>
    <x v="0"/>
    <x v="0"/>
  </r>
  <r>
    <s v="E35930"/>
    <s v="7310"/>
    <s v="00000"/>
    <s v="00000"/>
    <s v="000000"/>
    <s v="Estates &amp; Facilities"/>
    <s v="Legal / Prof Fees"/>
    <s v="Default"/>
    <s v="Default"/>
    <s v="Default"/>
    <n v="-5197.5"/>
    <d v="2019-05-01T00:00:00"/>
    <x v="2"/>
    <s v="Payables"/>
    <s v="Journal Import 74658633:"/>
    <s v="Payables A 15422218 74658633"/>
    <s v="MAY-19 Purchase Invoices GBP"/>
    <d v="2019-05-08T00:00:00"/>
    <s v="SSCREPMAN,"/>
    <n v="45"/>
    <s v="Journal Import Created"/>
    <x v="17"/>
    <n v="950"/>
    <d v="2019-04-30T00:00:00"/>
    <n v="165077291"/>
    <m/>
    <s v="PO Invoice"/>
    <m/>
    <s v="https://nww.einvoice-prod.sbs.nhs.uk:8179/invoicepdf/15381c47-f3a5-5ee1-b31c-92a157f10ea7"/>
    <n v="1"/>
    <n v="-5198"/>
    <m/>
    <x v="0"/>
    <x v="0"/>
    <x v="0"/>
  </r>
  <r>
    <s v="E35930"/>
    <s v="7310"/>
    <s v="00000"/>
    <s v="00000"/>
    <s v="000000"/>
    <s v="Estates &amp; Facilities"/>
    <s v="Legal / Prof Fees"/>
    <s v="Default"/>
    <s v="Default"/>
    <s v="Default"/>
    <n v="112"/>
    <d v="2019-05-01T00:00:00"/>
    <x v="2"/>
    <s v="Payables"/>
    <s v="Journal Import 74704520:"/>
    <s v="Payables A 15430106 74704520"/>
    <s v="MAY-19 Purchase Invoices GBP"/>
    <d v="2019-05-09T00:00:00"/>
    <s v="SSCREPMAN,"/>
    <n v="42"/>
    <s v="Journal Import Created"/>
    <x v="13"/>
    <n v="426633"/>
    <d v="2019-04-28T00:00:00"/>
    <n v="165077332"/>
    <m/>
    <s v="PO Invoice"/>
    <m/>
    <s v="https://nww.einvoice-prod.sbs.nhs.uk:8179/invoicepdf/27e3ed50-79e0-57e5-858a-200091cb37b6"/>
    <n v="1"/>
    <n v="112"/>
    <m/>
    <x v="0"/>
    <x v="0"/>
    <x v="0"/>
  </r>
  <r>
    <s v="E35930"/>
    <s v="7310"/>
    <s v="00000"/>
    <s v="00000"/>
    <s v="000000"/>
    <s v="Estates &amp; Facilities"/>
    <s v="Legal / Prof Fees"/>
    <s v="Default"/>
    <s v="Default"/>
    <s v="Default"/>
    <n v="219.2"/>
    <d v="2019-05-01T00:00:00"/>
    <x v="2"/>
    <s v="Payables"/>
    <s v="Journal Import 75268286:"/>
    <s v="Payables A 15525621 75268286"/>
    <s v="MAY-19 Purchase Invoices GBP"/>
    <d v="2019-05-23T00:00:00"/>
    <s v="SSCREPMAN,"/>
    <n v="25"/>
    <s v="Journal Import Created"/>
    <x v="13"/>
    <n v="428702"/>
    <d v="2019-05-17T00:00:00"/>
    <n v="165073469"/>
    <m/>
    <s v="PO Invoice"/>
    <m/>
    <s v="https://nww.einvoice-prod.sbs.nhs.uk:8179/invoicepdf/9892620e-d380-57a4-b7b0-9c0fd61b1112"/>
    <n v="1"/>
    <n v="219"/>
    <m/>
    <x v="0"/>
    <x v="0"/>
    <x v="0"/>
  </r>
  <r>
    <s v="E35930"/>
    <s v="7310"/>
    <s v="00000"/>
    <s v="00000"/>
    <s v="000000"/>
    <s v="Estates &amp; Facilities"/>
    <s v="Legal / Prof Fees"/>
    <s v="Default"/>
    <s v="Default"/>
    <s v="Default"/>
    <n v="81.5"/>
    <d v="2019-05-01T00:00:00"/>
    <x v="2"/>
    <s v="Payables"/>
    <s v="Journal Import 75307951:"/>
    <s v="Payables A 15534539 75307951"/>
    <s v="MAY-19 Purchase Invoices GBP"/>
    <d v="2019-05-24T00:00:00"/>
    <s v="SSCREPMAN,"/>
    <n v="28"/>
    <s v="Journal Import Created"/>
    <x v="27"/>
    <s v="603431042604195037INV"/>
    <d v="2019-05-13T00:00:00"/>
    <s v="Non-PO"/>
    <m/>
    <s v="Non PO Invoice"/>
    <m/>
    <s v="http://nww.docserv.wyss.nhs.uk/synergyiim/dist/?val=1130976_8458300_20190520161123"/>
    <m/>
    <m/>
    <m/>
    <x v="0"/>
    <x v="0"/>
    <x v="0"/>
  </r>
  <r>
    <s v="E35930"/>
    <s v="7310"/>
    <s v="00000"/>
    <s v="F8235"/>
    <s v="000000"/>
    <s v="Estates &amp; Facilities"/>
    <s v="Legal / Prof Fees"/>
    <s v="Default"/>
    <s v="Bognor South ACRP"/>
    <s v="Default"/>
    <n v="199.2"/>
    <d v="2019-05-01T00:00:00"/>
    <x v="2"/>
    <s v="Payables"/>
    <s v="Journal Import 74658633:"/>
    <s v="Payables A 15422218 74658633"/>
    <s v="MAY-19 Purchase Invoices GBP"/>
    <d v="2019-05-08T00:00:00"/>
    <s v="SSCREPMAN,"/>
    <n v="56"/>
    <s v="Journal Import Created"/>
    <x v="13"/>
    <n v="426018"/>
    <d v="2019-04-17T00:00:00"/>
    <n v="165077289"/>
    <m/>
    <s v="PO Invoice"/>
    <m/>
    <s v="https://nww.einvoice-prod.sbs.nhs.uk:8179/invoicepdf/6e7c2f19-a9f6-53c9-9a4b-8a6e5f3ab578"/>
    <n v="1"/>
    <n v="199"/>
    <m/>
    <x v="0"/>
    <x v="0"/>
    <x v="0"/>
  </r>
  <r>
    <s v="E35930"/>
    <s v="7310"/>
    <s v="00000"/>
    <s v="F8235"/>
    <s v="000000"/>
    <s v="Estates &amp; Facilities"/>
    <s v="Legal / Prof Fees"/>
    <s v="Default"/>
    <s v="Bognor South ACRP"/>
    <s v="Default"/>
    <n v="-199.2"/>
    <d v="2019-05-01T00:00:00"/>
    <x v="2"/>
    <s v="Payables"/>
    <s v="Journal Import 74658633:"/>
    <s v="Payables A 15422218 74658633"/>
    <s v="MAY-19 Purchase Invoices GBP"/>
    <d v="2019-05-08T00:00:00"/>
    <s v="SSCREPMAN,"/>
    <n v="57"/>
    <s v="Journal Import Created"/>
    <x v="13"/>
    <n v="426018"/>
    <d v="2019-04-17T00:00:00"/>
    <n v="165077289"/>
    <m/>
    <s v="PO Invoice"/>
    <m/>
    <s v="https://nww.einvoice-prod.sbs.nhs.uk:8179/invoicepdf/6e7c2f19-a9f6-53c9-9a4b-8a6e5f3ab578"/>
    <n v="1"/>
    <n v="-199"/>
    <m/>
    <x v="0"/>
    <x v="0"/>
    <x v="0"/>
  </r>
  <r>
    <s v="E35930"/>
    <s v="7310"/>
    <s v="00000"/>
    <s v="F8235"/>
    <s v="000000"/>
    <s v="Estates &amp; Facilities"/>
    <s v="Legal / Prof Fees"/>
    <s v="Default"/>
    <s v="Bognor South ACRP"/>
    <s v="Default"/>
    <n v="1551.6"/>
    <d v="2019-05-01T00:00:00"/>
    <x v="2"/>
    <s v="Payables"/>
    <s v="Journal Import 75305326:"/>
    <s v="Payables A 15533643 75305326"/>
    <s v="MAY-19 Purchase Invoices GBP"/>
    <d v="2019-05-24T00:00:00"/>
    <s v="SSCREPMAN,"/>
    <n v="44"/>
    <s v="Journal Import Created"/>
    <x v="13"/>
    <n v="428692"/>
    <d v="2019-05-17T00:00:00"/>
    <n v="165064187"/>
    <m/>
    <s v="PO Invoice"/>
    <m/>
    <s v="https://nww.einvoice-prod.sbs.nhs.uk:8179/invoicepdf/3ce89a0a-6658-5151-9d8f-c8ee6e275079"/>
    <n v="1"/>
    <n v="776"/>
    <m/>
    <x v="0"/>
    <x v="0"/>
    <x v="0"/>
  </r>
  <r>
    <s v="E35930"/>
    <s v="7310"/>
    <s v="00000"/>
    <s v="F8235"/>
    <s v="000000"/>
    <s v="Estates &amp; Facilities"/>
    <s v="Legal / Prof Fees"/>
    <s v="Default"/>
    <s v="Bognor South ACRP"/>
    <s v="Default"/>
    <n v="-775.8"/>
    <d v="2019-05-01T00:00:00"/>
    <x v="2"/>
    <s v="Payables"/>
    <s v="Journal Import 75305326:"/>
    <s v="Payables A 15533643 75305326"/>
    <s v="MAY-19 Purchase Invoices GBP"/>
    <d v="2019-05-24T00:00:00"/>
    <s v="SSCREPMAN,"/>
    <n v="45"/>
    <s v="Journal Import Created"/>
    <x v="13"/>
    <n v="428692"/>
    <d v="2019-05-17T00:00:00"/>
    <n v="165064187"/>
    <m/>
    <s v="PO Invoice"/>
    <m/>
    <s v="https://nww.einvoice-prod.sbs.nhs.uk:8179/invoicepdf/3ce89a0a-6658-5151-9d8f-c8ee6e275079"/>
    <n v="1"/>
    <n v="-776"/>
    <m/>
    <x v="0"/>
    <x v="0"/>
    <x v="0"/>
  </r>
  <r>
    <s v="E35930"/>
    <s v="7310"/>
    <s v="00000"/>
    <s v="F8235"/>
    <s v="000000"/>
    <s v="Estates &amp; Facilities"/>
    <s v="Legal / Prof Fees"/>
    <s v="Default"/>
    <s v="Bognor South ACRP"/>
    <s v="Default"/>
    <n v="-775.8"/>
    <d v="2019-05-01T00:00:00"/>
    <x v="2"/>
    <s v="Payables"/>
    <s v="Journal Import 75492896:"/>
    <s v="Payables A 15581439 75492896"/>
    <s v="MAY-19 Purchase Invoices GBP"/>
    <d v="2019-05-30T00:00:00"/>
    <s v="SSCREPMAN,"/>
    <n v="48"/>
    <s v="Journal Import Created"/>
    <x v="13"/>
    <n v="428692"/>
    <d v="2019-05-17T00:00:00"/>
    <n v="165077742"/>
    <m/>
    <s v="PO Invoice"/>
    <m/>
    <s v="https://nww.einvoice-prod.sbs.nhs.uk:8179/invoicepdf/3ce89a0a-6658-5151-9d8f-c8ee6e275079"/>
    <n v="1"/>
    <n v="-776"/>
    <m/>
    <x v="0"/>
    <x v="0"/>
    <x v="0"/>
  </r>
  <r>
    <s v="E35932"/>
    <s v="7310"/>
    <s v="00000"/>
    <s v="00000"/>
    <s v="000000"/>
    <s v="Response Posts"/>
    <s v="Legal / Prof Fees"/>
    <s v="Default"/>
    <s v="Default"/>
    <s v="Default"/>
    <n v="13"/>
    <d v="2019-05-01T00:00:00"/>
    <x v="2"/>
    <s v="Payables"/>
    <s v="Journal Import 74658633:"/>
    <s v="Payables A 15422218 74658633"/>
    <s v="MAY-19 Purchase Invoices GBP"/>
    <d v="2019-05-08T00:00:00"/>
    <s v="SSCREPMAN,"/>
    <n v="24"/>
    <s v="Journal Import Created"/>
    <x v="13"/>
    <n v="426018"/>
    <d v="2019-04-17T00:00:00"/>
    <n v="165077289"/>
    <m/>
    <s v="PO Invoice"/>
    <m/>
    <s v="https://nww.einvoice-prod.sbs.nhs.uk:8179/invoicepdf/6e7c2f19-a9f6-53c9-9a4b-8a6e5f3ab578"/>
    <n v="1"/>
    <n v="13"/>
    <m/>
    <x v="6"/>
    <x v="4"/>
    <x v="0"/>
  </r>
  <r>
    <s v="E35932"/>
    <s v="7310"/>
    <s v="00000"/>
    <s v="00000"/>
    <s v="000000"/>
    <s v="Response Posts"/>
    <s v="Legal / Prof Fees"/>
    <s v="Default"/>
    <s v="Default"/>
    <s v="Default"/>
    <n v="20"/>
    <d v="2019-05-01T00:00:00"/>
    <x v="2"/>
    <s v="Payables"/>
    <s v="Journal Import 74658633:"/>
    <s v="Payables A 15422218 74658633"/>
    <s v="MAY-19 Purchase Invoices GBP"/>
    <d v="2019-05-08T00:00:00"/>
    <s v="SSCREPMAN,"/>
    <n v="24"/>
    <s v="Journal Import Created"/>
    <x v="13"/>
    <n v="426018"/>
    <d v="2019-04-17T00:00:00"/>
    <n v="165077289"/>
    <m/>
    <s v="PO Invoice"/>
    <m/>
    <s v="https://nww.einvoice-prod.sbs.nhs.uk:8179/invoicepdf/6e7c2f19-a9f6-53c9-9a4b-8a6e5f3ab578"/>
    <n v="1"/>
    <n v="20"/>
    <m/>
    <x v="6"/>
    <x v="4"/>
    <x v="0"/>
  </r>
  <r>
    <s v="E35932"/>
    <s v="7310"/>
    <s v="00000"/>
    <s v="00000"/>
    <s v="000000"/>
    <s v="Response Posts"/>
    <s v="Legal / Prof Fees"/>
    <s v="Default"/>
    <s v="Default"/>
    <s v="Default"/>
    <n v="166.2"/>
    <d v="2019-05-01T00:00:00"/>
    <x v="2"/>
    <s v="Payables"/>
    <s v="Journal Import 74658633:"/>
    <s v="Payables A 15422218 74658633"/>
    <s v="MAY-19 Purchase Invoices GBP"/>
    <d v="2019-05-08T00:00:00"/>
    <s v="SSCREPMAN,"/>
    <n v="24"/>
    <s v="Journal Import Created"/>
    <x v="13"/>
    <n v="426018"/>
    <d v="2019-04-17T00:00:00"/>
    <n v="165077289"/>
    <m/>
    <s v="PO Invoice"/>
    <m/>
    <s v="https://nww.einvoice-prod.sbs.nhs.uk:8179/invoicepdf/6e7c2f19-a9f6-53c9-9a4b-8a6e5f3ab578"/>
    <n v="1"/>
    <n v="166"/>
    <m/>
    <x v="6"/>
    <x v="4"/>
    <x v="0"/>
  </r>
  <r>
    <s v="E35932"/>
    <s v="7310"/>
    <s v="00000"/>
    <s v="00000"/>
    <s v="000000"/>
    <s v="Response Posts"/>
    <s v="Legal / Prof Fees"/>
    <s v="Default"/>
    <s v="Default"/>
    <s v="Default"/>
    <n v="447.4"/>
    <d v="2019-05-01T00:00:00"/>
    <x v="2"/>
    <s v="Payables"/>
    <s v="Journal Import 75268286:"/>
    <s v="Payables A 15525621 75268286"/>
    <s v="MAY-19 Purchase Invoices GBP"/>
    <d v="2019-05-23T00:00:00"/>
    <s v="SSCREPMAN,"/>
    <n v="14"/>
    <s v="Journal Import Created"/>
    <x v="13"/>
    <n v="428700"/>
    <d v="2019-05-17T00:00:00"/>
    <n v="165074866"/>
    <m/>
    <s v="PO Invoice"/>
    <m/>
    <s v="https://nww.einvoice-prod.sbs.nhs.uk:8179/invoicepdf/6dc0b282-fd18-5e4e-b4ae-1fa0eb500ecb"/>
    <n v="1"/>
    <n v="447"/>
    <m/>
    <x v="6"/>
    <x v="4"/>
    <x v="0"/>
  </r>
  <r>
    <s v="E35932"/>
    <s v="7310"/>
    <s v="00000"/>
    <s v="00000"/>
    <s v="000000"/>
    <s v="Response Posts"/>
    <s v="Legal / Prof Fees"/>
    <s v="Default"/>
    <s v="Default"/>
    <s v="Default"/>
    <n v="775.8"/>
    <d v="2019-05-01T00:00:00"/>
    <x v="2"/>
    <s v="Payables"/>
    <s v="Journal Import 75492896:"/>
    <s v="Payables A 15581439 75492896"/>
    <s v="MAY-19 Purchase Invoices GBP"/>
    <d v="2019-05-30T00:00:00"/>
    <s v="SSCREPMAN,"/>
    <n v="24"/>
    <s v="Journal Import Created"/>
    <x v="13"/>
    <n v="428692"/>
    <d v="2019-05-17T00:00:00"/>
    <n v="165077742"/>
    <m/>
    <s v="PO Invoice"/>
    <m/>
    <s v="https://nww.einvoice-prod.sbs.nhs.uk:8179/invoicepdf/3ce89a0a-6658-5151-9d8f-c8ee6e275079"/>
    <n v="1"/>
    <n v="776"/>
    <m/>
    <x v="6"/>
    <x v="4"/>
    <x v="0"/>
  </r>
  <r>
    <s v="E35960"/>
    <s v="7310"/>
    <s v="00000"/>
    <s v="F8147"/>
    <s v="000000"/>
    <s v="Make Ready"/>
    <s v="Legal / Prof Fees"/>
    <s v="Default"/>
    <s v="Make Ready - Chichester"/>
    <s v="Default"/>
    <n v="224"/>
    <d v="2019-05-01T00:00:00"/>
    <x v="2"/>
    <s v="Payables"/>
    <s v="Journal Import 74611442:"/>
    <s v="Payables A 15415493 74611442"/>
    <s v="MAY-19 Purchase Invoices GBP"/>
    <d v="2019-05-07T00:00:00"/>
    <s v="SSCREPMAN,"/>
    <n v="55"/>
    <s v="Journal Import Created"/>
    <x v="13"/>
    <n v="426633"/>
    <d v="2019-04-28T00:00:00"/>
    <n v="165065876"/>
    <m/>
    <s v="PO Invoice"/>
    <m/>
    <s v="https://nww.einvoice-prod.sbs.nhs.uk:8179/invoicepdf/27e3ed50-79e0-57e5-858a-200091cb37b6"/>
    <n v="1"/>
    <n v="112"/>
    <m/>
    <x v="7"/>
    <x v="4"/>
    <x v="0"/>
  </r>
  <r>
    <s v="E35960"/>
    <s v="7310"/>
    <s v="00000"/>
    <s v="F8147"/>
    <s v="000000"/>
    <s v="Make Ready"/>
    <s v="Legal / Prof Fees"/>
    <s v="Default"/>
    <s v="Make Ready - Chichester"/>
    <s v="Default"/>
    <n v="-112"/>
    <d v="2019-05-01T00:00:00"/>
    <x v="2"/>
    <s v="Payables"/>
    <s v="Journal Import 74611442:"/>
    <s v="Payables A 15415493 74611442"/>
    <s v="MAY-19 Purchase Invoices GBP"/>
    <d v="2019-05-07T00:00:00"/>
    <s v="SSCREPMAN,"/>
    <n v="56"/>
    <s v="Journal Import Created"/>
    <x v="13"/>
    <n v="426633"/>
    <d v="2019-04-28T00:00:00"/>
    <n v="165065876"/>
    <m/>
    <s v="PO Invoice"/>
    <m/>
    <s v="https://nww.einvoice-prod.sbs.nhs.uk:8179/invoicepdf/27e3ed50-79e0-57e5-858a-200091cb37b6"/>
    <n v="1"/>
    <n v="-112"/>
    <m/>
    <x v="7"/>
    <x v="4"/>
    <x v="0"/>
  </r>
  <r>
    <s v="E35960"/>
    <s v="7310"/>
    <s v="00000"/>
    <s v="F8147"/>
    <s v="000000"/>
    <s v="Make Ready"/>
    <s v="Legal / Prof Fees"/>
    <s v="Default"/>
    <s v="Make Ready - Chichester"/>
    <s v="Default"/>
    <n v="-112"/>
    <d v="2019-05-01T00:00:00"/>
    <x v="2"/>
    <s v="Payables"/>
    <s v="Journal Import 74704520:"/>
    <s v="Payables A 15430106 74704520"/>
    <s v="MAY-19 Purchase Invoices GBP"/>
    <d v="2019-05-09T00:00:00"/>
    <s v="SSCREPMAN,"/>
    <n v="67"/>
    <s v="Journal Import Created"/>
    <x v="13"/>
    <n v="426633"/>
    <d v="2019-04-28T00:00:00"/>
    <n v="165077332"/>
    <m/>
    <s v="PO Invoice"/>
    <m/>
    <s v="https://nww.einvoice-prod.sbs.nhs.uk:8179/invoicepdf/27e3ed50-79e0-57e5-858a-200091cb37b6"/>
    <n v="1"/>
    <n v="-112"/>
    <m/>
    <x v="7"/>
    <x v="4"/>
    <x v="0"/>
  </r>
  <r>
    <s v="E35930"/>
    <s v="7308"/>
    <s v="00000"/>
    <s v="00000"/>
    <s v="000000"/>
    <s v="Estates &amp; Facilities"/>
    <s v="Legal Fees"/>
    <s v="Default"/>
    <s v="Default"/>
    <s v="Default"/>
    <n v="105"/>
    <d v="2019-06-01T00:00:00"/>
    <x v="2"/>
    <s v="Payables"/>
    <s v="Journal Import 75659230:"/>
    <s v="Payables A 15612715 75659230"/>
    <s v="JUN-19 Purchase Invoices GBP"/>
    <d v="2019-06-04T00:00:00"/>
    <s v="SSCREPMAN,"/>
    <n v="53"/>
    <s v="Journal Import Created"/>
    <x v="13"/>
    <n v="428691"/>
    <d v="2019-05-17T00:00:00"/>
    <n v="165077806"/>
    <m/>
    <s v="PO Invoice"/>
    <m/>
    <s v="https://nww.einvoice-prod.sbs.nhs.uk:8179/invoicepdf/73e295cd-4c4d-57b8-a92b-b17fec0379be"/>
    <n v="1"/>
    <n v="105"/>
    <m/>
    <x v="0"/>
    <x v="0"/>
    <x v="0"/>
  </r>
  <r>
    <s v="E35930"/>
    <s v="7308"/>
    <s v="00000"/>
    <s v="00000"/>
    <s v="000000"/>
    <s v="Estates &amp; Facilities"/>
    <s v="Legal Fees"/>
    <s v="Default"/>
    <s v="Default"/>
    <s v="Default"/>
    <n v="443.1"/>
    <d v="2019-06-01T00:00:00"/>
    <x v="2"/>
    <s v="Payables"/>
    <s v="Journal Import 75815868:"/>
    <s v="Payables A 15644479 75815868"/>
    <s v="JUN-19 Purchase Invoices GBP"/>
    <d v="2019-06-08T00:00:00"/>
    <s v="SSCREPMAN,"/>
    <n v="20"/>
    <s v="Journal Import Created"/>
    <x v="13"/>
    <n v="428689"/>
    <d v="2019-05-17T00:00:00"/>
    <n v="165077832"/>
    <m/>
    <s v="PO Invoice"/>
    <m/>
    <s v="https://nww.einvoice-prod.sbs.nhs.uk:8179/invoicepdf/bd64785b-fed3-5066-8fd6-0534f4d61f7f"/>
    <n v="1"/>
    <n v="443"/>
    <m/>
    <x v="0"/>
    <x v="0"/>
    <x v="0"/>
  </r>
  <r>
    <s v="E35930"/>
    <s v="7308"/>
    <s v="00000"/>
    <s v="00000"/>
    <s v="000000"/>
    <s v="Estates &amp; Facilities"/>
    <s v="Legal Fees"/>
    <s v="Default"/>
    <s v="Default"/>
    <s v="Default"/>
    <n v="96"/>
    <d v="2019-06-01T00:00:00"/>
    <x v="2"/>
    <s v="Payables"/>
    <s v="Journal Import 75815868:"/>
    <s v="Payables A 15644479 75815868"/>
    <s v="JUN-19 Purchase Invoices GBP"/>
    <d v="2019-06-08T00:00:00"/>
    <s v="SSCREPMAN,"/>
    <n v="20"/>
    <s v="Journal Import Created"/>
    <x v="13"/>
    <n v="428693"/>
    <d v="2019-05-17T00:00:00"/>
    <n v="165077836"/>
    <m/>
    <s v="PO Invoice"/>
    <m/>
    <s v="https://nww.einvoice-prod.sbs.nhs.uk:8179/invoicepdf/887058ac-e5c4-58a6-83ed-4f93028069de"/>
    <n v="1"/>
    <n v="96"/>
    <m/>
    <x v="0"/>
    <x v="0"/>
    <x v="0"/>
  </r>
  <r>
    <s v="E35930"/>
    <s v="7308"/>
    <s v="00000"/>
    <s v="00000"/>
    <s v="000000"/>
    <s v="Estates &amp; Facilities"/>
    <s v="Legal Fees"/>
    <s v="Default"/>
    <s v="Default"/>
    <s v="Default"/>
    <n v="896"/>
    <d v="2019-06-01T00:00:00"/>
    <x v="2"/>
    <s v="Payables"/>
    <s v="Journal Import 75815868:"/>
    <s v="Payables A 15644479 75815868"/>
    <s v="JUN-19 Purchase Invoices GBP"/>
    <d v="2019-06-08T00:00:00"/>
    <s v="SSCREPMAN,"/>
    <n v="20"/>
    <s v="Journal Import Created"/>
    <x v="13"/>
    <n v="428694"/>
    <d v="2019-05-17T00:00:00"/>
    <n v="165077835"/>
    <m/>
    <s v="PO Invoice"/>
    <m/>
    <s v="https://nww.einvoice-prod.sbs.nhs.uk:8179/invoicepdf/0c0d91ff-9c7e-524a-9e74-fc2452e6fe15"/>
    <n v="1"/>
    <n v="896"/>
    <m/>
    <x v="0"/>
    <x v="0"/>
    <x v="0"/>
  </r>
  <r>
    <s v="E35930"/>
    <s v="7308"/>
    <s v="00000"/>
    <s v="00000"/>
    <s v="000000"/>
    <s v="Estates &amp; Facilities"/>
    <s v="Legal Fees"/>
    <s v="Default"/>
    <s v="Default"/>
    <s v="Default"/>
    <n v="229.21"/>
    <d v="2019-06-01T00:00:00"/>
    <x v="2"/>
    <s v="Payables"/>
    <s v="Journal Import 75815868:"/>
    <s v="Payables A 15644479 75815868"/>
    <s v="JUN-19 Purchase Invoices GBP"/>
    <d v="2019-06-08T00:00:00"/>
    <s v="SSCREPMAN,"/>
    <n v="20"/>
    <s v="Journal Import Created"/>
    <x v="13"/>
    <n v="428695"/>
    <d v="2019-05-17T00:00:00"/>
    <n v="165077834"/>
    <m/>
    <s v="PO Invoice"/>
    <m/>
    <s v="https://nww.einvoice-prod.sbs.nhs.uk:8179/invoicepdf/59aa382a-e253-55e6-9d01-37fb2a1b3bad"/>
    <n v="1"/>
    <n v="229"/>
    <m/>
    <x v="0"/>
    <x v="0"/>
    <x v="0"/>
  </r>
  <r>
    <s v="E35930"/>
    <s v="7308"/>
    <s v="00000"/>
    <s v="00000"/>
    <s v="000000"/>
    <s v="Estates &amp; Facilities"/>
    <s v="Legal Fees"/>
    <s v="Default"/>
    <s v="Default"/>
    <s v="Default"/>
    <n v="75"/>
    <d v="2019-06-01T00:00:00"/>
    <x v="2"/>
    <s v="Payables"/>
    <s v="Journal Import 75815868:"/>
    <s v="Payables A 15644479 75815868"/>
    <s v="JUN-19 Purchase Invoices GBP"/>
    <d v="2019-06-08T00:00:00"/>
    <s v="SSCREPMAN,"/>
    <n v="20"/>
    <s v="Journal Import Created"/>
    <x v="13"/>
    <n v="428698"/>
    <d v="2019-05-17T00:00:00"/>
    <n v="165077838"/>
    <m/>
    <s v="PO Invoice"/>
    <m/>
    <s v="https://nww.einvoice-prod.sbs.nhs.uk:8179/invoicepdf/f269d668-fe81-5554-8652-4551dc1d7174"/>
    <n v="1"/>
    <n v="75"/>
    <m/>
    <x v="0"/>
    <x v="0"/>
    <x v="0"/>
  </r>
  <r>
    <s v="E35930"/>
    <s v="7308"/>
    <s v="00000"/>
    <s v="00000"/>
    <s v="000000"/>
    <s v="Estates &amp; Facilities"/>
    <s v="Legal Fees"/>
    <s v="Default"/>
    <s v="Default"/>
    <s v="Default"/>
    <n v="210"/>
    <d v="2019-06-01T00:00:00"/>
    <x v="2"/>
    <s v="Payables"/>
    <s v="Journal Import 75815868:"/>
    <s v="Payables A 15644479 75815868"/>
    <s v="JUN-19 Purchase Invoices GBP"/>
    <d v="2019-06-08T00:00:00"/>
    <s v="SSCREPMAN,"/>
    <n v="20"/>
    <s v="Journal Import Created"/>
    <x v="13"/>
    <n v="428699"/>
    <d v="2019-05-17T00:00:00"/>
    <n v="165077839"/>
    <m/>
    <s v="PO Invoice"/>
    <m/>
    <s v="https://nww.einvoice-prod.sbs.nhs.uk:8179/invoicepdf/0a6521cc-aeb5-5966-930f-75934d7a5668"/>
    <n v="1"/>
    <n v="210"/>
    <m/>
    <x v="0"/>
    <x v="0"/>
    <x v="0"/>
  </r>
  <r>
    <s v="E35930"/>
    <s v="7308"/>
    <s v="00000"/>
    <s v="00000"/>
    <s v="000000"/>
    <s v="Estates &amp; Facilities"/>
    <s v="Legal Fees"/>
    <s v="Default"/>
    <s v="Default"/>
    <s v="Default"/>
    <n v="750"/>
    <d v="2019-06-01T00:00:00"/>
    <x v="2"/>
    <s v="Payables"/>
    <s v="Journal Import 75815868:"/>
    <s v="Payables A 15644479 75815868"/>
    <s v="JUN-19 Purchase Invoices GBP"/>
    <d v="2019-06-08T00:00:00"/>
    <s v="SSCREPMAN,"/>
    <n v="20"/>
    <s v="Journal Import Created"/>
    <x v="13"/>
    <n v="428703"/>
    <d v="2019-05-17T00:00:00"/>
    <n v="165077840"/>
    <m/>
    <s v="PO Invoice"/>
    <m/>
    <s v="https://nww.einvoice-prod.sbs.nhs.uk:8179/invoicepdf/d704689d-36aa-5440-878e-3dcfe9679b81"/>
    <n v="1"/>
    <n v="750"/>
    <m/>
    <x v="0"/>
    <x v="0"/>
    <x v="0"/>
  </r>
  <r>
    <s v="E35930"/>
    <s v="7308"/>
    <s v="00000"/>
    <s v="00000"/>
    <s v="000000"/>
    <s v="Estates &amp; Facilities"/>
    <s v="Legal Fees"/>
    <s v="Default"/>
    <s v="Default"/>
    <s v="Default"/>
    <n v="530.6"/>
    <d v="2019-06-01T00:00:00"/>
    <x v="2"/>
    <s v="Payables"/>
    <s v="Journal Import 76469992:"/>
    <s v="Payables A 15785445 76469992"/>
    <s v="JUN-19 Purchase Invoices GBP"/>
    <d v="2019-06-27T00:00:00"/>
    <s v="SSCREPMAN,"/>
    <n v="17"/>
    <s v="Journal Import Created"/>
    <x v="13"/>
    <n v="430679"/>
    <d v="2019-06-27T00:00:00"/>
    <n v="165075309"/>
    <m/>
    <s v="PO Invoice"/>
    <m/>
    <s v="https://nww.einvoice-prod.sbs.nhs.uk:8179/invoicepdf/50d60fea-1cea-5bda-ad9c-779130504d86"/>
    <n v="1"/>
    <n v="531"/>
    <m/>
    <x v="0"/>
    <x v="0"/>
    <x v="0"/>
  </r>
  <r>
    <s v="E35930"/>
    <s v="7308"/>
    <s v="00000"/>
    <s v="00000"/>
    <s v="000000"/>
    <s v="Estates &amp; Facilities"/>
    <s v="Legal Fees"/>
    <s v="Default"/>
    <s v="Default"/>
    <s v="Default"/>
    <n v="530.6"/>
    <d v="2019-06-01T00:00:00"/>
    <x v="2"/>
    <s v="Payables"/>
    <s v="Journal Import 76499918:"/>
    <s v="Payables A 15787686 76499918"/>
    <s v="JUN-19 Purchase Invoices GBP"/>
    <d v="2019-06-28T00:00:00"/>
    <s v="SSCREPMAN,"/>
    <n v="42"/>
    <s v="Journal Import Created"/>
    <x v="13"/>
    <n v="430679"/>
    <d v="2019-06-27T00:00:00"/>
    <n v="165075309"/>
    <m/>
    <s v="PO Invoice"/>
    <m/>
    <s v="https://nww.einvoice-prod.sbs.nhs.uk:8179/invoicepdf/50d60fea-1cea-5bda-ad9c-779130504d86"/>
    <n v="1"/>
    <n v="531"/>
    <m/>
    <x v="0"/>
    <x v="0"/>
    <x v="0"/>
  </r>
  <r>
    <s v="E35930"/>
    <s v="7308"/>
    <s v="00000"/>
    <s v="00000"/>
    <s v="000000"/>
    <s v="Estates &amp; Facilities"/>
    <s v="Legal Fees"/>
    <s v="Default"/>
    <s v="Default"/>
    <s v="Default"/>
    <n v="-530.6"/>
    <d v="2019-06-01T00:00:00"/>
    <x v="2"/>
    <s v="Payables"/>
    <s v="Journal Import 76499918:"/>
    <s v="Payables A 15787686 76499918"/>
    <s v="JUN-19 Purchase Invoices GBP"/>
    <d v="2019-06-28T00:00:00"/>
    <s v="SSCREPMAN,"/>
    <n v="43"/>
    <s v="Journal Import Created"/>
    <x v="13"/>
    <n v="430679"/>
    <d v="2019-06-27T00:00:00"/>
    <n v="165075309"/>
    <m/>
    <s v="PO Invoice"/>
    <m/>
    <s v="https://nww.einvoice-prod.sbs.nhs.uk:8179/invoicepdf/50d60fea-1cea-5bda-ad9c-779130504d86"/>
    <n v="1"/>
    <n v="-531"/>
    <m/>
    <x v="0"/>
    <x v="0"/>
    <x v="0"/>
  </r>
  <r>
    <s v="E35120"/>
    <s v="7310"/>
    <s v="00000"/>
    <s v="00000"/>
    <s v="000000"/>
    <s v="Corporate Expenses"/>
    <s v="Legal / Prof Fees"/>
    <s v="Default"/>
    <s v="Default"/>
    <s v="Default"/>
    <n v="350"/>
    <d v="2019-06-01T00:00:00"/>
    <x v="2"/>
    <s v="Payables"/>
    <s v="Journal Import 76232781:"/>
    <s v="Payables A 15737417 76232781"/>
    <s v="JUN-19 Purchase Invoices GBP"/>
    <d v="2019-06-20T00:00:00"/>
    <s v="SSCREPMAN,"/>
    <n v="9"/>
    <s v="Journal Import Created"/>
    <x v="28"/>
    <n v="8099"/>
    <d v="2019-05-20T00:00:00"/>
    <n v="165078098"/>
    <m/>
    <s v="PO Invoice"/>
    <m/>
    <s v="http://nww.docserv.wyss.nhs.uk/synergyiim/dist/?val=1178930_8769501_20190618143940"/>
    <n v="1"/>
    <n v="350"/>
    <m/>
    <x v="2"/>
    <x v="2"/>
    <x v="0"/>
  </r>
  <r>
    <s v="E35120"/>
    <s v="7310"/>
    <s v="00000"/>
    <s v="00000"/>
    <s v="000000"/>
    <s v="Corporate Expenses"/>
    <s v="Legal / Prof Fees"/>
    <s v="Default"/>
    <s v="Default"/>
    <s v="Default"/>
    <n v="5167.9799999999996"/>
    <d v="2019-06-01T00:00:00"/>
    <x v="2"/>
    <s v="Payables"/>
    <s v="Journal Import 76270024:"/>
    <s v="Payables A 15744410 76270024"/>
    <s v="JUN-19 Purchase Invoices GBP"/>
    <d v="2019-06-21T00:00:00"/>
    <s v="SSCREPMAN,"/>
    <n v="8"/>
    <s v="Journal Import Created"/>
    <x v="15"/>
    <n v="1387134"/>
    <d v="2019-03-08T00:00:00"/>
    <n v="165078185"/>
    <m/>
    <s v="PO Invoice"/>
    <m/>
    <s v="http://nww.docserv.wyss.nhs.uk/synergyiim/dist/?val=1182604_8792204_20190620114708"/>
    <n v="1"/>
    <n v="5168"/>
    <m/>
    <x v="2"/>
    <x v="2"/>
    <x v="0"/>
  </r>
  <r>
    <s v="E35120"/>
    <s v="7310"/>
    <s v="00000"/>
    <s v="00000"/>
    <s v="000000"/>
    <s v="Corporate Expenses"/>
    <s v="Legal / Prof Fees"/>
    <s v="Default"/>
    <s v="Default"/>
    <s v="Default"/>
    <n v="915.6"/>
    <d v="2019-06-01T00:00:00"/>
    <x v="2"/>
    <s v="Payables"/>
    <s v="Journal Import 76389340:"/>
    <s v="Payables A 15770427 76389340"/>
    <s v="JUN-19 Purchase Invoices GBP"/>
    <d v="2019-06-25T00:00:00"/>
    <s v="SSCREPMAN,"/>
    <n v="7"/>
    <s v="Journal Import Created"/>
    <x v="15"/>
    <n v="1393495"/>
    <d v="2019-06-06T00:00:00"/>
    <n v="165078185"/>
    <m/>
    <s v="PO Invoice"/>
    <m/>
    <s v="http://nww.docserv.wyss.nhs.uk/synergyiim/dist/?val=1188598_8826622_20190624164800"/>
    <n v="1"/>
    <n v="916"/>
    <m/>
    <x v="2"/>
    <x v="2"/>
    <x v="0"/>
  </r>
  <r>
    <s v="E35930"/>
    <s v="7310"/>
    <s v="00000"/>
    <s v="00000"/>
    <s v="000000"/>
    <s v="Estates &amp; Facilities"/>
    <s v="Legal / Prof Fees"/>
    <s v="Default"/>
    <s v="Default"/>
    <s v="Default"/>
    <n v="10230"/>
    <d v="2019-06-01T00:00:00"/>
    <x v="2"/>
    <s v="Payables"/>
    <s v="Journal Import 75662778:"/>
    <s v="Payables A 15612791 75662778"/>
    <s v="JUN-19 Purchase Invoices GBP"/>
    <d v="2019-06-04T00:00:00"/>
    <s v="SSCREPMAN,"/>
    <n v="47"/>
    <s v="Journal Import Created"/>
    <x v="17"/>
    <n v="951"/>
    <d v="2019-05-31T00:00:00"/>
    <n v="165077291"/>
    <m/>
    <s v="PO Invoice"/>
    <m/>
    <s v="https://nww.einvoice-prod.sbs.nhs.uk:8179/invoicepdf/fb54b9a9-4294-580a-af75-05540118d16a"/>
    <n v="1"/>
    <n v="5115"/>
    <m/>
    <x v="0"/>
    <x v="0"/>
    <x v="0"/>
  </r>
  <r>
    <s v="E35930"/>
    <s v="7310"/>
    <s v="00000"/>
    <s v="00000"/>
    <s v="000000"/>
    <s v="Estates &amp; Facilities"/>
    <s v="Legal / Prof Fees"/>
    <s v="Default"/>
    <s v="Default"/>
    <s v="Default"/>
    <n v="-5115"/>
    <d v="2019-06-01T00:00:00"/>
    <x v="2"/>
    <s v="Payables"/>
    <s v="Journal Import 75662778:"/>
    <s v="Payables A 15612791 75662778"/>
    <s v="JUN-19 Purchase Invoices GBP"/>
    <d v="2019-06-04T00:00:00"/>
    <s v="SSCREPMAN,"/>
    <n v="48"/>
    <s v="Journal Import Created"/>
    <x v="17"/>
    <n v="951"/>
    <d v="2019-05-31T00:00:00"/>
    <n v="165077291"/>
    <m/>
    <s v="PO Invoice"/>
    <m/>
    <s v="https://nww.einvoice-prod.sbs.nhs.uk:8179/invoicepdf/fb54b9a9-4294-580a-af75-05540118d16a"/>
    <n v="1"/>
    <n v="-5115"/>
    <m/>
    <x v="0"/>
    <x v="0"/>
    <x v="0"/>
  </r>
  <r>
    <s v="E35932"/>
    <s v="7310"/>
    <s v="00000"/>
    <s v="00000"/>
    <s v="000000"/>
    <s v="Response Posts"/>
    <s v="Legal / Prof Fees"/>
    <s v="Default"/>
    <s v="Default"/>
    <s v="Default"/>
    <n v="830.4"/>
    <d v="2019-06-01T00:00:00"/>
    <x v="2"/>
    <s v="Payables"/>
    <s v="Journal Import 76469992:"/>
    <s v="Payables A 15785445 76469992"/>
    <s v="JUN-19 Purchase Invoices GBP"/>
    <d v="2019-06-27T00:00:00"/>
    <s v="SSCREPMAN,"/>
    <n v="10"/>
    <s v="Journal Import Created"/>
    <x v="13"/>
    <n v="430678"/>
    <d v="2019-06-16T00:00:00"/>
    <n v="165074866"/>
    <m/>
    <s v="PO Invoice"/>
    <m/>
    <s v="https://nww.einvoice-prod.sbs.nhs.uk:8179/invoicepdf/e747b0b8-fb06-5be8-8529-5cc2ccd2be7f"/>
    <n v="1"/>
    <n v="830"/>
    <m/>
    <x v="6"/>
    <x v="4"/>
    <x v="0"/>
  </r>
  <r>
    <s v="E35932"/>
    <s v="7310"/>
    <s v="00000"/>
    <s v="00000"/>
    <s v="000000"/>
    <s v="Response Posts"/>
    <s v="Legal / Prof Fees"/>
    <s v="Default"/>
    <s v="Default"/>
    <s v="Default"/>
    <n v="830.4"/>
    <d v="2019-06-01T00:00:00"/>
    <x v="2"/>
    <s v="Payables"/>
    <s v="Journal Import 76499918:"/>
    <s v="Payables A 15787686 76499918"/>
    <s v="JUN-19 Purchase Invoices GBP"/>
    <d v="2019-06-28T00:00:00"/>
    <s v="SSCREPMAN,"/>
    <n v="14"/>
    <s v="Journal Import Created"/>
    <x v="13"/>
    <n v="430678"/>
    <d v="2019-06-16T00:00:00"/>
    <n v="165074866"/>
    <m/>
    <s v="PO Invoice"/>
    <m/>
    <s v="https://nww.einvoice-prod.sbs.nhs.uk:8179/invoicepdf/e747b0b8-fb06-5be8-8529-5cc2ccd2be7f"/>
    <n v="1"/>
    <n v="830"/>
    <m/>
    <x v="6"/>
    <x v="4"/>
    <x v="0"/>
  </r>
  <r>
    <s v="E35932"/>
    <s v="7310"/>
    <s v="00000"/>
    <s v="00000"/>
    <s v="000000"/>
    <s v="Response Posts"/>
    <s v="Legal / Prof Fees"/>
    <s v="Default"/>
    <s v="Default"/>
    <s v="Default"/>
    <n v="-830.4"/>
    <d v="2019-06-01T00:00:00"/>
    <x v="2"/>
    <s v="Payables"/>
    <s v="Journal Import 76499918:"/>
    <s v="Payables A 15787686 76499918"/>
    <s v="JUN-19 Purchase Invoices GBP"/>
    <d v="2019-06-28T00:00:00"/>
    <s v="SSCREPMAN,"/>
    <n v="15"/>
    <s v="Journal Import Created"/>
    <x v="13"/>
    <n v="430678"/>
    <d v="2019-06-16T00:00:00"/>
    <n v="165074866"/>
    <m/>
    <s v="PO Invoice"/>
    <m/>
    <s v="https://nww.einvoice-prod.sbs.nhs.uk:8179/invoicepdf/e747b0b8-fb06-5be8-8529-5cc2ccd2be7f"/>
    <n v="1"/>
    <n v="-830"/>
    <m/>
    <x v="6"/>
    <x v="4"/>
    <x v="0"/>
  </r>
  <r>
    <s v="E35941"/>
    <s v="7310"/>
    <s v="00000"/>
    <s v="F8316"/>
    <s v="000000"/>
    <s v="Estates - Fleet"/>
    <s v="Legal / Prof Fees"/>
    <s v="Default"/>
    <s v="Eastbourne Commissioning Centre"/>
    <s v="Default"/>
    <n v="-1"/>
    <d v="2019-06-01T00:00:00"/>
    <x v="2"/>
    <s v="Payables"/>
    <s v="Journal Import 76239971:"/>
    <s v="Payables A 15736509 76239971"/>
    <s v="JUN-19 Purchase Invoices GBP"/>
    <d v="2019-06-21T00:00:00"/>
    <s v="SSCREPMAN,"/>
    <n v="11"/>
    <s v="Journal Import Created"/>
    <x v="13"/>
    <s v="CR407825"/>
    <d v="2018-12-17T00:00:00"/>
    <n v="165066262"/>
    <s v="PO IS 165066262"/>
    <s v="PO Invoice"/>
    <m/>
    <s v="https://nww.einvoice-prod.sbs.nhs.uk:8179/invoicepdf/a0ec6451-70b6-5bde-8fae-ffcd66beb42d"/>
    <n v="1"/>
    <n v="-1"/>
    <m/>
    <x v="8"/>
    <x v="0"/>
    <x v="0"/>
  </r>
  <r>
    <s v="E35941"/>
    <s v="7310"/>
    <s v="00000"/>
    <s v="F8316"/>
    <s v="000000"/>
    <s v="Estates - Fleet"/>
    <s v="Legal / Prof Fees"/>
    <s v="Default"/>
    <s v="Eastbourne Commissioning Centre"/>
    <s v="Default"/>
    <n v="1"/>
    <d v="2019-06-01T00:00:00"/>
    <x v="2"/>
    <s v="Payables"/>
    <s v="Journal Import 76239971:"/>
    <s v="Payables A 15736509 76239971"/>
    <s v="JUN-19 Purchase Invoices GBP"/>
    <d v="2019-06-21T00:00:00"/>
    <s v="SSCREPMAN,"/>
    <n v="11"/>
    <s v="Journal Import Created"/>
    <x v="13"/>
    <s v="CR407825"/>
    <d v="2018-12-17T00:00:00"/>
    <n v="165066262"/>
    <s v="PO IS 165066262"/>
    <s v="PO Invoice"/>
    <m/>
    <s v="https://nww.einvoice-prod.sbs.nhs.uk:8179/invoicepdf/a0ec6451-70b6-5bde-8fae-ffcd66beb42d"/>
    <n v="1"/>
    <n v="1"/>
    <m/>
    <x v="8"/>
    <x v="0"/>
    <x v="0"/>
  </r>
  <r>
    <s v="E35941"/>
    <s v="7310"/>
    <s v="00000"/>
    <s v="F8316"/>
    <s v="000000"/>
    <s v="Estates - Fleet"/>
    <s v="Legal / Prof Fees"/>
    <s v="Default"/>
    <s v="Eastbourne Commissioning Centre"/>
    <s v="Default"/>
    <n v="-43"/>
    <d v="2019-06-01T00:00:00"/>
    <x v="2"/>
    <s v="Payables"/>
    <s v="Journal Import 76239971:"/>
    <s v="Payables A 15736509 76239971"/>
    <s v="JUN-19 Purchase Invoices GBP"/>
    <d v="2019-06-21T00:00:00"/>
    <s v="SSCREPMAN,"/>
    <n v="12"/>
    <s v="Journal Import Created"/>
    <x v="13"/>
    <s v="CR407825"/>
    <d v="2018-12-17T00:00:00"/>
    <n v="165066262"/>
    <s v="PO IS 165066262"/>
    <s v="PO Invoice"/>
    <m/>
    <s v="https://nww.einvoice-prod.sbs.nhs.uk:8179/invoicepdf/a0ec6451-70b6-5bde-8fae-ffcd66beb42d"/>
    <n v="1"/>
    <m/>
    <m/>
    <x v="8"/>
    <x v="0"/>
    <x v="0"/>
  </r>
  <r>
    <s v="E35930"/>
    <s v="7308"/>
    <s v="00000"/>
    <s v="00000"/>
    <s v="000000"/>
    <s v="Estates &amp; Facilities"/>
    <s v="Legal Fees"/>
    <s v="Default"/>
    <s v="Default"/>
    <s v="Default"/>
    <n v="736"/>
    <d v="2019-07-01T00:00:00"/>
    <x v="2"/>
    <s v="Payables"/>
    <s v="Journal Import 76588980:"/>
    <s v="Payables A 15806573 76588980"/>
    <s v="JUL-19 Purchase Invoices GBP"/>
    <d v="2019-07-01T00:00:00"/>
    <s v="SSCREPMAN,"/>
    <n v="38"/>
    <s v="Journal Import Created"/>
    <x v="13"/>
    <n v="430671"/>
    <d v="2019-06-16T00:00:00"/>
    <n v="165078325"/>
    <m/>
    <s v="PO Invoice"/>
    <m/>
    <s v="https://nww.einvoice-prod.sbs.nhs.uk:8179/invoicepdf/b0874f89-4384-55e7-a82b-c275f483735a"/>
    <n v="1"/>
    <n v="736"/>
    <m/>
    <x v="0"/>
    <x v="0"/>
    <x v="0"/>
  </r>
  <r>
    <s v="E35930"/>
    <s v="7308"/>
    <s v="00000"/>
    <s v="00000"/>
    <s v="000000"/>
    <s v="Estates &amp; Facilities"/>
    <s v="Legal Fees"/>
    <s v="Default"/>
    <s v="Default"/>
    <s v="Default"/>
    <n v="1177.8"/>
    <d v="2019-07-01T00:00:00"/>
    <x v="2"/>
    <s v="Payables"/>
    <s v="Journal Import 76588980:"/>
    <s v="Payables A 15806573 76588980"/>
    <s v="JUL-19 Purchase Invoices GBP"/>
    <d v="2019-07-01T00:00:00"/>
    <s v="SSCREPMAN,"/>
    <n v="38"/>
    <s v="Journal Import Created"/>
    <x v="13"/>
    <n v="430672"/>
    <d v="2019-06-16T00:00:00"/>
    <n v="165078325"/>
    <m/>
    <s v="PO Invoice"/>
    <m/>
    <s v="https://nww.einvoice-prod.sbs.nhs.uk:8179/invoicepdf/0ccba364-5b3c-59e4-b5f4-ccf982db634f"/>
    <n v="1"/>
    <n v="1178"/>
    <m/>
    <x v="0"/>
    <x v="0"/>
    <x v="0"/>
  </r>
  <r>
    <s v="E35930"/>
    <s v="7308"/>
    <s v="00000"/>
    <s v="00000"/>
    <s v="000000"/>
    <s v="Estates &amp; Facilities"/>
    <s v="Legal Fees"/>
    <s v="Default"/>
    <s v="Default"/>
    <s v="Default"/>
    <n v="202"/>
    <d v="2019-07-01T00:00:00"/>
    <x v="2"/>
    <s v="Payables"/>
    <s v="Journal Import 76588980:"/>
    <s v="Payables A 15806573 76588980"/>
    <s v="JUL-19 Purchase Invoices GBP"/>
    <d v="2019-07-01T00:00:00"/>
    <s v="SSCREPMAN,"/>
    <n v="38"/>
    <s v="Journal Import Created"/>
    <x v="13"/>
    <n v="430673"/>
    <d v="2019-06-16T00:00:00"/>
    <n v="165078325"/>
    <m/>
    <s v="PO Invoice"/>
    <m/>
    <s v="https://nww.einvoice-prod.sbs.nhs.uk:8179/invoicepdf/ac62a006-33b5-503e-a69f-c39f64067200"/>
    <n v="1"/>
    <n v="202"/>
    <m/>
    <x v="0"/>
    <x v="0"/>
    <x v="0"/>
  </r>
  <r>
    <s v="E35930"/>
    <s v="7308"/>
    <s v="00000"/>
    <s v="00000"/>
    <s v="000000"/>
    <s v="Estates &amp; Facilities"/>
    <s v="Legal Fees"/>
    <s v="Default"/>
    <s v="Default"/>
    <s v="Default"/>
    <n v="530.6"/>
    <d v="2019-07-01T00:00:00"/>
    <x v="2"/>
    <s v="Payables"/>
    <s v="Journal Import 76633739:"/>
    <s v="Payables A 15817829 76633739"/>
    <s v="JUL-19 Purchase Invoices GBP"/>
    <d v="2019-07-02T00:00:00"/>
    <s v="SSCREPMAN,"/>
    <n v="30"/>
    <s v="Journal Import Created"/>
    <x v="13"/>
    <n v="430679"/>
    <d v="2019-06-27T00:00:00"/>
    <n v="165075309"/>
    <m/>
    <s v="PO Invoice"/>
    <m/>
    <s v="https://nww.einvoice-prod.sbs.nhs.uk:8179/invoicepdf/50d60fea-1cea-5bda-ad9c-779130504d86"/>
    <n v="1"/>
    <n v="531"/>
    <m/>
    <x v="0"/>
    <x v="0"/>
    <x v="0"/>
  </r>
  <r>
    <s v="E35930"/>
    <s v="7308"/>
    <s v="00000"/>
    <s v="00000"/>
    <s v="000000"/>
    <s v="Estates &amp; Facilities"/>
    <s v="Legal Fees"/>
    <s v="Default"/>
    <s v="Default"/>
    <s v="Default"/>
    <n v="-530.6"/>
    <d v="2019-07-01T00:00:00"/>
    <x v="2"/>
    <s v="Payables"/>
    <s v="Journal Import 76633739:"/>
    <s v="Payables A 15817829 76633739"/>
    <s v="JUL-19 Purchase Invoices GBP"/>
    <d v="2019-07-02T00:00:00"/>
    <s v="SSCREPMAN,"/>
    <n v="31"/>
    <s v="Journal Import Created"/>
    <x v="13"/>
    <n v="430679"/>
    <d v="2019-06-27T00:00:00"/>
    <n v="165075309"/>
    <m/>
    <s v="PO Invoice"/>
    <m/>
    <s v="https://nww.einvoice-prod.sbs.nhs.uk:8179/invoicepdf/50d60fea-1cea-5bda-ad9c-779130504d86"/>
    <n v="1"/>
    <n v="-531"/>
    <m/>
    <x v="0"/>
    <x v="0"/>
    <x v="0"/>
  </r>
  <r>
    <s v="E35930"/>
    <s v="7308"/>
    <s v="00000"/>
    <s v="00000"/>
    <s v="000000"/>
    <s v="Estates &amp; Facilities"/>
    <s v="Legal Fees"/>
    <s v="Default"/>
    <s v="Default"/>
    <s v="Default"/>
    <n v="125.4"/>
    <d v="2019-07-01T00:00:00"/>
    <x v="2"/>
    <s v="Payables"/>
    <s v="Journal Import 76967236:"/>
    <s v="Payables A 15884686 76967236"/>
    <s v="JUL-19 Purchase Invoices GBP"/>
    <d v="2019-07-11T00:00:00"/>
    <s v="SSCREPMAN,"/>
    <n v="42"/>
    <s v="Journal Import Created"/>
    <x v="13"/>
    <n v="418065"/>
    <d v="2019-01-21T00:00:00"/>
    <n v="165078325"/>
    <m/>
    <s v="PO Invoice"/>
    <m/>
    <s v="https://nww.einvoice-prod.sbs.nhs.uk:8179/invoicepdf/adaaf5b0-7c3f-51a1-b41c-32d77ff1e606"/>
    <n v="1"/>
    <n v="125"/>
    <m/>
    <x v="0"/>
    <x v="0"/>
    <x v="0"/>
  </r>
  <r>
    <s v="E35930"/>
    <s v="7308"/>
    <s v="00000"/>
    <s v="00000"/>
    <s v="000000"/>
    <s v="Estates &amp; Facilities"/>
    <s v="Legal Fees"/>
    <s v="Default"/>
    <s v="Default"/>
    <s v="Default"/>
    <n v="125.4"/>
    <d v="2019-07-01T00:00:00"/>
    <x v="2"/>
    <s v="Payables"/>
    <s v="Journal Import 77000784:"/>
    <s v="Payables A 15893500 77000784"/>
    <s v="JUL-19 Purchase Invoices GBP"/>
    <d v="2019-07-12T00:00:00"/>
    <s v="SSCREPMAN,"/>
    <n v="23"/>
    <s v="Journal Import Created"/>
    <x v="13"/>
    <n v="418065"/>
    <d v="2019-01-21T00:00:00"/>
    <n v="165078325"/>
    <m/>
    <s v="PO Invoice"/>
    <m/>
    <s v="https://nww.einvoice-prod.sbs.nhs.uk:8179/invoicepdf/adaaf5b0-7c3f-51a1-b41c-32d77ff1e606"/>
    <n v="1"/>
    <n v="125"/>
    <m/>
    <x v="0"/>
    <x v="0"/>
    <x v="0"/>
  </r>
  <r>
    <s v="E35930"/>
    <s v="7308"/>
    <s v="00000"/>
    <s v="00000"/>
    <s v="000000"/>
    <s v="Estates &amp; Facilities"/>
    <s v="Legal Fees"/>
    <s v="Default"/>
    <s v="Default"/>
    <s v="Default"/>
    <n v="-125.4"/>
    <d v="2019-07-01T00:00:00"/>
    <x v="2"/>
    <s v="Payables"/>
    <s v="Journal Import 77000784:"/>
    <s v="Payables A 15893500 77000784"/>
    <s v="JUL-19 Purchase Invoices GBP"/>
    <d v="2019-07-12T00:00:00"/>
    <s v="SSCREPMAN,"/>
    <n v="24"/>
    <s v="Journal Import Created"/>
    <x v="13"/>
    <n v="418065"/>
    <d v="2019-01-21T00:00:00"/>
    <n v="165078325"/>
    <m/>
    <s v="PO Invoice"/>
    <m/>
    <s v="https://nww.einvoice-prod.sbs.nhs.uk:8179/invoicepdf/adaaf5b0-7c3f-51a1-b41c-32d77ff1e606"/>
    <n v="1"/>
    <n v="-125"/>
    <m/>
    <x v="0"/>
    <x v="0"/>
    <x v="0"/>
  </r>
  <r>
    <s v="E35930"/>
    <s v="7308"/>
    <s v="00000"/>
    <s v="00000"/>
    <s v="000000"/>
    <s v="Estates &amp; Facilities"/>
    <s v="Legal Fees"/>
    <s v="Default"/>
    <s v="Default"/>
    <s v="Default"/>
    <n v="655"/>
    <d v="2019-07-01T00:00:00"/>
    <x v="2"/>
    <s v="Payables"/>
    <s v="Journal Import 77375804:"/>
    <s v="Payables A 15974815 77375804"/>
    <s v="JUL-19 Purchase Invoices GBP"/>
    <d v="2019-07-24T00:00:00"/>
    <s v="SSCREPMAN,"/>
    <n v="53"/>
    <s v="Journal Import Created"/>
    <x v="13"/>
    <n v="415393"/>
    <d v="2018-12-19T00:00:00"/>
    <n v="165074889"/>
    <m/>
    <s v="PO Invoice"/>
    <m/>
    <s v="https://nww.einvoice-prod.sbs.nhs.uk:8179/invoicepdf/604f2670-581d-51bb-9c9f-092324dd8519"/>
    <n v="1"/>
    <n v="655"/>
    <m/>
    <x v="0"/>
    <x v="0"/>
    <x v="0"/>
  </r>
  <r>
    <s v="E35930"/>
    <s v="7308"/>
    <s v="00000"/>
    <s v="00000"/>
    <s v="000000"/>
    <s v="Estates &amp; Facilities"/>
    <s v="Legal Fees"/>
    <s v="Default"/>
    <s v="Default"/>
    <s v="Default"/>
    <n v="282"/>
    <d v="2019-07-01T00:00:00"/>
    <x v="2"/>
    <s v="Payables"/>
    <s v="Journal Import 77470672:"/>
    <s v="Payables A 15995482 77470672"/>
    <s v="JUL-19 Purchase Invoices GBP"/>
    <d v="2019-07-27T00:00:00"/>
    <s v="SSCREPMAN,"/>
    <n v="13"/>
    <s v="Journal Import Created"/>
    <x v="13"/>
    <n v="433314"/>
    <d v="2019-07-15T00:00:00"/>
    <n v="165075309"/>
    <m/>
    <s v="PO Invoice"/>
    <m/>
    <s v="https://nww.einvoice-prod.sbs.nhs.uk:8179/invoicepdf/ed0ae9c9-e73b-5789-824d-0f67d5a91040"/>
    <n v="1"/>
    <n v="282"/>
    <m/>
    <x v="0"/>
    <x v="0"/>
    <x v="0"/>
  </r>
  <r>
    <s v="E35930"/>
    <s v="7308"/>
    <s v="00000"/>
    <s v="00000"/>
    <s v="000000"/>
    <s v="Estates &amp; Facilities"/>
    <s v="Legal Fees"/>
    <s v="Default"/>
    <s v="Default"/>
    <s v="Default"/>
    <n v="722.6"/>
    <d v="2019-07-01T00:00:00"/>
    <x v="2"/>
    <s v="Payables"/>
    <s v="Journal Import 77575084:"/>
    <s v="Payables A 16018824 77575084"/>
    <s v="JUL-19 Purchase Invoices GBP"/>
    <d v="2019-07-30T00:00:00"/>
    <s v="SSCREPMAN,"/>
    <n v="18"/>
    <s v="Journal Import Created"/>
    <x v="13"/>
    <n v="433304"/>
    <d v="2019-07-15T00:00:00"/>
    <n v="165078325"/>
    <m/>
    <s v="PO Invoice"/>
    <m/>
    <s v="https://nww.einvoice-prod.sbs.nhs.uk:8179/invoicepdf/95424e7a-54d9-56e1-8c8f-680a008bfec8"/>
    <n v="1"/>
    <n v="723"/>
    <m/>
    <x v="0"/>
    <x v="0"/>
    <x v="0"/>
  </r>
  <r>
    <s v="E35930"/>
    <s v="7308"/>
    <s v="00000"/>
    <s v="00000"/>
    <s v="000000"/>
    <s v="Estates &amp; Facilities"/>
    <s v="Legal Fees"/>
    <s v="Default"/>
    <s v="Default"/>
    <s v="Default"/>
    <n v="96"/>
    <d v="2019-07-01T00:00:00"/>
    <x v="2"/>
    <s v="Payables"/>
    <s v="Journal Import 77575084:"/>
    <s v="Payables A 16018824 77575084"/>
    <s v="JUL-19 Purchase Invoices GBP"/>
    <d v="2019-07-30T00:00:00"/>
    <s v="SSCREPMAN,"/>
    <n v="18"/>
    <s v="Journal Import Created"/>
    <x v="13"/>
    <n v="433305"/>
    <d v="2019-07-15T00:00:00"/>
    <n v="165078325"/>
    <m/>
    <s v="PO Invoice"/>
    <m/>
    <s v="https://nww.einvoice-prod.sbs.nhs.uk:8179/invoicepdf/0aa992bb-dd1c-5476-9c39-a5fb57f7aef5"/>
    <n v="1"/>
    <n v="96"/>
    <m/>
    <x v="0"/>
    <x v="0"/>
    <x v="0"/>
  </r>
  <r>
    <s v="E35930"/>
    <s v="7308"/>
    <s v="00000"/>
    <s v="00000"/>
    <s v="000000"/>
    <s v="Estates &amp; Facilities"/>
    <s v="Legal Fees"/>
    <s v="Default"/>
    <s v="Default"/>
    <s v="Default"/>
    <n v="468"/>
    <d v="2019-07-01T00:00:00"/>
    <x v="2"/>
    <s v="Payables"/>
    <s v="Journal Import 77575084:"/>
    <s v="Payables A 16018824 77575084"/>
    <s v="JUL-19 Purchase Invoices GBP"/>
    <d v="2019-07-30T00:00:00"/>
    <s v="SSCREPMAN,"/>
    <n v="18"/>
    <s v="Journal Import Created"/>
    <x v="13"/>
    <n v="433307"/>
    <d v="2019-07-15T00:00:00"/>
    <n v="165078325"/>
    <m/>
    <s v="PO Invoice"/>
    <m/>
    <s v="https://nww.einvoice-prod.sbs.nhs.uk:8179/invoicepdf/34d0518d-24fa-5113-8dd2-47c45e3cf18b"/>
    <n v="1"/>
    <n v="468"/>
    <m/>
    <x v="0"/>
    <x v="0"/>
    <x v="0"/>
  </r>
  <r>
    <s v="E35930"/>
    <s v="7308"/>
    <s v="00000"/>
    <s v="00000"/>
    <s v="000000"/>
    <s v="Estates &amp; Facilities"/>
    <s v="Legal Fees"/>
    <s v="Default"/>
    <s v="Default"/>
    <s v="Default"/>
    <n v="539"/>
    <d v="2019-07-01T00:00:00"/>
    <x v="2"/>
    <s v="Payables"/>
    <s v="Journal Import 77619532:"/>
    <s v="Payables A 16026138 77619532"/>
    <s v="JUL-19 Purchase Invoices GBP"/>
    <d v="2019-07-31T00:00:00"/>
    <s v="SSCREPMAN,"/>
    <n v="14"/>
    <s v="Journal Import Created"/>
    <x v="13"/>
    <n v="433309"/>
    <d v="2019-07-15T00:00:00"/>
    <n v="165078325"/>
    <m/>
    <s v="PO Invoice"/>
    <m/>
    <s v="https://nww.einvoice-prod.sbs.nhs.uk:8179/invoicepdf/d1da1282-8703-525c-82bc-a249a94d6fe0"/>
    <n v="1"/>
    <n v="539"/>
    <m/>
    <x v="0"/>
    <x v="0"/>
    <x v="0"/>
  </r>
  <r>
    <s v="E35120"/>
    <s v="7310"/>
    <s v="00000"/>
    <s v="00000"/>
    <s v="000000"/>
    <s v="Corporate Expenses"/>
    <s v="Legal / Prof Fees"/>
    <s v="Default"/>
    <s v="Default"/>
    <s v="Default"/>
    <n v="722.6"/>
    <d v="2019-07-01T00:00:00"/>
    <x v="2"/>
    <s v="Payables"/>
    <s v="Journal Import 77414457:"/>
    <s v="Payables A 15982727 77414457"/>
    <s v="JUL-19 Purchase Invoices GBP"/>
    <d v="2019-07-25T00:00:00"/>
    <s v="SSCREPMAN,"/>
    <n v="10"/>
    <s v="Journal Import Created"/>
    <x v="13"/>
    <n v="433304"/>
    <d v="2019-07-15T00:00:00"/>
    <n v="165028647"/>
    <m/>
    <s v="PO Invoice"/>
    <m/>
    <s v="https://nww.einvoice-prod.sbs.nhs.uk:8179/invoicepdf/95424e7a-54d9-56e1-8c8f-680a008bfec8"/>
    <n v="1"/>
    <n v="723"/>
    <m/>
    <x v="2"/>
    <x v="2"/>
    <x v="0"/>
  </r>
  <r>
    <s v="E35120"/>
    <s v="7310"/>
    <s v="00000"/>
    <s v="00000"/>
    <s v="000000"/>
    <s v="Corporate Expenses"/>
    <s v="Legal / Prof Fees"/>
    <s v="Default"/>
    <s v="Default"/>
    <s v="Default"/>
    <n v="96"/>
    <d v="2019-07-01T00:00:00"/>
    <x v="2"/>
    <s v="Payables"/>
    <s v="Journal Import 77414457:"/>
    <s v="Payables A 15982727 77414457"/>
    <s v="JUL-19 Purchase Invoices GBP"/>
    <d v="2019-07-25T00:00:00"/>
    <s v="SSCREPMAN,"/>
    <n v="10"/>
    <s v="Journal Import Created"/>
    <x v="13"/>
    <n v="433305"/>
    <d v="2019-07-15T00:00:00"/>
    <n v="165026831"/>
    <m/>
    <s v="PO Invoice"/>
    <m/>
    <s v="https://nww.einvoice-prod.sbs.nhs.uk:8179/invoicepdf/0aa992bb-dd1c-5476-9c39-a5fb57f7aef5"/>
    <n v="1"/>
    <n v="96"/>
    <m/>
    <x v="2"/>
    <x v="2"/>
    <x v="0"/>
  </r>
  <r>
    <s v="E35120"/>
    <s v="7310"/>
    <s v="00000"/>
    <s v="00000"/>
    <s v="000000"/>
    <s v="Corporate Expenses"/>
    <s v="Legal / Prof Fees"/>
    <s v="Default"/>
    <s v="Default"/>
    <s v="Default"/>
    <n v="-722.6"/>
    <d v="2019-07-01T00:00:00"/>
    <x v="2"/>
    <s v="Payables"/>
    <s v="Journal Import 77575084:"/>
    <s v="Payables A 16018824 77575084"/>
    <s v="JUL-19 Purchase Invoices GBP"/>
    <d v="2019-07-30T00:00:00"/>
    <s v="SSCREPMAN,"/>
    <n v="10"/>
    <s v="Journal Import Created"/>
    <x v="13"/>
    <n v="433304"/>
    <d v="2019-07-15T00:00:00"/>
    <n v="165078325"/>
    <m/>
    <s v="PO Invoice"/>
    <m/>
    <s v="https://nww.einvoice-prod.sbs.nhs.uk:8179/invoicepdf/95424e7a-54d9-56e1-8c8f-680a008bfec8"/>
    <n v="1"/>
    <n v="-723"/>
    <m/>
    <x v="2"/>
    <x v="2"/>
    <x v="0"/>
  </r>
  <r>
    <s v="E35120"/>
    <s v="7310"/>
    <s v="00000"/>
    <s v="00000"/>
    <s v="000000"/>
    <s v="Corporate Expenses"/>
    <s v="Legal / Prof Fees"/>
    <s v="Default"/>
    <s v="Default"/>
    <s v="Default"/>
    <n v="-96"/>
    <d v="2019-07-01T00:00:00"/>
    <x v="2"/>
    <s v="Payables"/>
    <s v="Journal Import 77575084:"/>
    <s v="Payables A 16018824 77575084"/>
    <s v="JUL-19 Purchase Invoices GBP"/>
    <d v="2019-07-30T00:00:00"/>
    <s v="SSCREPMAN,"/>
    <n v="10"/>
    <s v="Journal Import Created"/>
    <x v="13"/>
    <n v="433305"/>
    <d v="2019-07-15T00:00:00"/>
    <n v="165078325"/>
    <m/>
    <s v="PO Invoice"/>
    <m/>
    <s v="https://nww.einvoice-prod.sbs.nhs.uk:8179/invoicepdf/0aa992bb-dd1c-5476-9c39-a5fb57f7aef5"/>
    <n v="1"/>
    <n v="-96"/>
    <m/>
    <x v="2"/>
    <x v="2"/>
    <x v="0"/>
  </r>
  <r>
    <s v="E35930"/>
    <s v="7310"/>
    <s v="00000"/>
    <s v="00000"/>
    <s v="000000"/>
    <s v="Estates &amp; Facilities"/>
    <s v="Legal / Prof Fees"/>
    <s v="Default"/>
    <s v="Default"/>
    <s v="Default"/>
    <n v="736"/>
    <d v="2019-07-01T00:00:00"/>
    <x v="2"/>
    <s v="Payables"/>
    <s v="Journal Import 76588980:"/>
    <s v="Payables A 15806573 76588980"/>
    <s v="JUL-19 Purchase Invoices GBP"/>
    <d v="2019-07-01T00:00:00"/>
    <s v="SSCREPMAN,"/>
    <n v="36"/>
    <s v="Journal Import Created"/>
    <x v="13"/>
    <n v="430671"/>
    <d v="2019-06-16T00:00:00"/>
    <n v="165078325"/>
    <m/>
    <s v="PO Invoice"/>
    <m/>
    <s v="https://nww.einvoice-prod.sbs.nhs.uk:8179/invoicepdf/b0874f89-4384-55e7-a82b-c275f483735a"/>
    <n v="1"/>
    <n v="736"/>
    <m/>
    <x v="0"/>
    <x v="0"/>
    <x v="0"/>
  </r>
  <r>
    <s v="E35930"/>
    <s v="7310"/>
    <s v="00000"/>
    <s v="00000"/>
    <s v="000000"/>
    <s v="Estates &amp; Facilities"/>
    <s v="Legal / Prof Fees"/>
    <s v="Default"/>
    <s v="Default"/>
    <s v="Default"/>
    <n v="-736"/>
    <d v="2019-07-01T00:00:00"/>
    <x v="2"/>
    <s v="Payables"/>
    <s v="Journal Import 76588980:"/>
    <s v="Payables A 15806573 76588980"/>
    <s v="JUL-19 Purchase Invoices GBP"/>
    <d v="2019-07-01T00:00:00"/>
    <s v="SSCREPMAN,"/>
    <n v="37"/>
    <s v="Journal Import Created"/>
    <x v="13"/>
    <n v="430671"/>
    <d v="2019-06-16T00:00:00"/>
    <n v="165078325"/>
    <m/>
    <s v="PO Invoice"/>
    <m/>
    <s v="https://nww.einvoice-prod.sbs.nhs.uk:8179/invoicepdf/b0874f89-4384-55e7-a82b-c275f483735a"/>
    <n v="1"/>
    <n v="-736"/>
    <m/>
    <x v="0"/>
    <x v="0"/>
    <x v="0"/>
  </r>
  <r>
    <s v="E35930"/>
    <s v="7310"/>
    <s v="00000"/>
    <s v="00000"/>
    <s v="000000"/>
    <s v="Estates &amp; Facilities"/>
    <s v="Legal / Prof Fees"/>
    <s v="Default"/>
    <s v="Default"/>
    <s v="Default"/>
    <n v="10725"/>
    <d v="2019-07-01T00:00:00"/>
    <x v="2"/>
    <s v="Payables"/>
    <s v="Journal Import 76734686:"/>
    <s v="Payables A 15842465 76734686"/>
    <s v="JUL-19 Purchase Invoices GBP"/>
    <d v="2019-07-05T00:00:00"/>
    <s v="SSCREPMAN,"/>
    <n v="17"/>
    <s v="Journal Import Created"/>
    <x v="17"/>
    <n v="952"/>
    <d v="2019-07-01T00:00:00"/>
    <n v="165077291"/>
    <m/>
    <s v="PO Invoice"/>
    <m/>
    <s v="https://nww.einvoice-prod.sbs.nhs.uk:8179/invoicepdf/9423345a-8a50-5628-93e7-b15d1f8ae983"/>
    <n v="1"/>
    <n v="5363"/>
    <m/>
    <x v="0"/>
    <x v="0"/>
    <x v="0"/>
  </r>
  <r>
    <s v="E35930"/>
    <s v="7310"/>
    <s v="00000"/>
    <s v="00000"/>
    <s v="000000"/>
    <s v="Estates &amp; Facilities"/>
    <s v="Legal / Prof Fees"/>
    <s v="Default"/>
    <s v="Default"/>
    <s v="Default"/>
    <n v="-5362.5"/>
    <d v="2019-07-01T00:00:00"/>
    <x v="2"/>
    <s v="Payables"/>
    <s v="Journal Import 76734686:"/>
    <s v="Payables A 15842465 76734686"/>
    <s v="JUL-19 Purchase Invoices GBP"/>
    <d v="2019-07-05T00:00:00"/>
    <s v="SSCREPMAN,"/>
    <n v="18"/>
    <s v="Journal Import Created"/>
    <x v="17"/>
    <n v="952"/>
    <d v="2019-07-01T00:00:00"/>
    <n v="165077291"/>
    <m/>
    <s v="PO Invoice"/>
    <m/>
    <s v="https://nww.einvoice-prod.sbs.nhs.uk:8179/invoicepdf/9423345a-8a50-5628-93e7-b15d1f8ae983"/>
    <n v="1"/>
    <n v="-5363"/>
    <m/>
    <x v="0"/>
    <x v="0"/>
    <x v="0"/>
  </r>
  <r>
    <s v="E35930"/>
    <s v="7310"/>
    <s v="00000"/>
    <s v="00000"/>
    <s v="000000"/>
    <s v="Estates &amp; Facilities"/>
    <s v="Legal / Prof Fees"/>
    <s v="Default"/>
    <s v="Default"/>
    <s v="Default"/>
    <n v="206.4"/>
    <d v="2019-07-01T00:00:00"/>
    <x v="2"/>
    <s v="Payables"/>
    <s v="Journal Import 77414457:"/>
    <s v="Payables A 15982727 77414457"/>
    <s v="JUL-19 Purchase Invoices GBP"/>
    <d v="2019-07-25T00:00:00"/>
    <s v="SSCREPMAN,"/>
    <n v="28"/>
    <s v="Journal Import Created"/>
    <x v="13"/>
    <n v="433313"/>
    <d v="2019-07-15T00:00:00"/>
    <n v="165073469"/>
    <m/>
    <s v="PO Invoice"/>
    <m/>
    <s v="https://nww.einvoice-prod.sbs.nhs.uk:8179/invoicepdf/e29c469a-5179-50ce-b4af-6cb9fec93d63"/>
    <n v="1"/>
    <n v="206"/>
    <m/>
    <x v="0"/>
    <x v="0"/>
    <x v="0"/>
  </r>
  <r>
    <s v="E35930"/>
    <s v="7310"/>
    <s v="00000"/>
    <s v="00000"/>
    <s v="000000"/>
    <s v="Estates &amp; Facilities"/>
    <s v="Legal / Prof Fees"/>
    <s v="Default"/>
    <s v="Default"/>
    <s v="Default"/>
    <n v="384"/>
    <d v="2019-07-01T00:00:00"/>
    <x v="2"/>
    <s v="Payables"/>
    <s v="Journal Import 77499809:"/>
    <s v="Payables A 16010512 77499809"/>
    <s v="JUL-19 Purchase Invoices GBP"/>
    <d v="2019-07-29T00:00:00"/>
    <s v="SSCREPMAN,"/>
    <n v="11"/>
    <s v="Journal Import Created"/>
    <x v="13"/>
    <n v="433306"/>
    <d v="2019-07-15T00:00:00"/>
    <n v="165042377"/>
    <m/>
    <s v="PO Invoice"/>
    <m/>
    <s v="https://nww.einvoice-prod.sbs.nhs.uk:8179/invoicepdf/6930aa66-3baa-54fe-b234-f79280d3919e"/>
    <n v="1"/>
    <n v="384"/>
    <m/>
    <x v="0"/>
    <x v="0"/>
    <x v="0"/>
  </r>
  <r>
    <s v="E35930"/>
    <s v="7310"/>
    <s v="00000"/>
    <s v="F8235"/>
    <s v="000000"/>
    <s v="Estates &amp; Facilities"/>
    <s v="Legal / Prof Fees"/>
    <s v="Default"/>
    <s v="Bognor South ACRP"/>
    <s v="Default"/>
    <n v="404"/>
    <d v="2019-07-01T00:00:00"/>
    <x v="2"/>
    <s v="Payables"/>
    <s v="Journal Import 76588980:"/>
    <s v="Payables A 15806573 76588980"/>
    <s v="JUL-19 Purchase Invoices GBP"/>
    <d v="2019-07-01T00:00:00"/>
    <s v="SSCREPMAN,"/>
    <n v="51"/>
    <s v="Journal Import Created"/>
    <x v="13"/>
    <n v="430673"/>
    <d v="2019-06-16T00:00:00"/>
    <n v="165078325"/>
    <m/>
    <s v="PO Invoice"/>
    <m/>
    <s v="https://nww.einvoice-prod.sbs.nhs.uk:8179/invoicepdf/ac62a006-33b5-503e-a69f-c39f64067200"/>
    <n v="1"/>
    <n v="202"/>
    <m/>
    <x v="0"/>
    <x v="0"/>
    <x v="0"/>
  </r>
  <r>
    <s v="E35930"/>
    <s v="7310"/>
    <s v="00000"/>
    <s v="F8235"/>
    <s v="000000"/>
    <s v="Estates &amp; Facilities"/>
    <s v="Legal / Prof Fees"/>
    <s v="Default"/>
    <s v="Bognor South ACRP"/>
    <s v="Default"/>
    <n v="-404"/>
    <d v="2019-07-01T00:00:00"/>
    <x v="2"/>
    <s v="Payables"/>
    <s v="Journal Import 76588980:"/>
    <s v="Payables A 15806573 76588980"/>
    <s v="JUL-19 Purchase Invoices GBP"/>
    <d v="2019-07-01T00:00:00"/>
    <s v="SSCREPMAN,"/>
    <n v="52"/>
    <s v="Journal Import Created"/>
    <x v="13"/>
    <n v="430673"/>
    <d v="2019-06-16T00:00:00"/>
    <n v="165078325"/>
    <m/>
    <s v="PO Invoice"/>
    <m/>
    <s v="https://nww.einvoice-prod.sbs.nhs.uk:8179/invoicepdf/ac62a006-33b5-503e-a69f-c39f64067200"/>
    <n v="1"/>
    <n v="-202"/>
    <m/>
    <x v="0"/>
    <x v="0"/>
    <x v="0"/>
  </r>
  <r>
    <s v="E35930"/>
    <s v="7310"/>
    <s v="00000"/>
    <s v="F8235"/>
    <s v="000000"/>
    <s v="Estates &amp; Facilities"/>
    <s v="Legal / Prof Fees"/>
    <s v="Default"/>
    <s v="Bognor South ACRP"/>
    <s v="Default"/>
    <n v="1078"/>
    <d v="2019-07-01T00:00:00"/>
    <x v="2"/>
    <s v="Payables"/>
    <s v="Journal Import 77499809:"/>
    <s v="Payables A 16010512 77499809"/>
    <s v="JUL-19 Purchase Invoices GBP"/>
    <d v="2019-07-29T00:00:00"/>
    <s v="SSCREPMAN,"/>
    <n v="16"/>
    <s v="Journal Import Created"/>
    <x v="13"/>
    <n v="433309"/>
    <d v="2019-07-15T00:00:00"/>
    <n v="165064187"/>
    <m/>
    <s v="PO Invoice"/>
    <m/>
    <s v="https://nww.einvoice-prod.sbs.nhs.uk:8179/invoicepdf/d1da1282-8703-525c-82bc-a249a94d6fe0"/>
    <n v="1"/>
    <n v="539"/>
    <m/>
    <x v="0"/>
    <x v="0"/>
    <x v="0"/>
  </r>
  <r>
    <s v="E35930"/>
    <s v="7310"/>
    <s v="00000"/>
    <s v="F8235"/>
    <s v="000000"/>
    <s v="Estates &amp; Facilities"/>
    <s v="Legal / Prof Fees"/>
    <s v="Default"/>
    <s v="Bognor South ACRP"/>
    <s v="Default"/>
    <n v="-539"/>
    <d v="2019-07-01T00:00:00"/>
    <x v="2"/>
    <s v="Payables"/>
    <s v="Journal Import 77499809:"/>
    <s v="Payables A 16010512 77499809"/>
    <s v="JUL-19 Purchase Invoices GBP"/>
    <d v="2019-07-29T00:00:00"/>
    <s v="SSCREPMAN,"/>
    <n v="17"/>
    <s v="Journal Import Created"/>
    <x v="13"/>
    <n v="433309"/>
    <d v="2019-07-15T00:00:00"/>
    <n v="165064187"/>
    <m/>
    <s v="PO Invoice"/>
    <m/>
    <s v="https://nww.einvoice-prod.sbs.nhs.uk:8179/invoicepdf/d1da1282-8703-525c-82bc-a249a94d6fe0"/>
    <n v="1"/>
    <n v="-539"/>
    <m/>
    <x v="0"/>
    <x v="0"/>
    <x v="0"/>
  </r>
  <r>
    <s v="E35930"/>
    <s v="7310"/>
    <s v="00000"/>
    <s v="F8235"/>
    <s v="000000"/>
    <s v="Estates &amp; Facilities"/>
    <s v="Legal / Prof Fees"/>
    <s v="Default"/>
    <s v="Bognor South ACRP"/>
    <s v="Default"/>
    <n v="-539"/>
    <d v="2019-07-01T00:00:00"/>
    <x v="2"/>
    <s v="Payables"/>
    <s v="Journal Import 77619532:"/>
    <s v="Payables A 16026138 77619532"/>
    <s v="JUL-19 Purchase Invoices GBP"/>
    <d v="2019-07-31T00:00:00"/>
    <s v="SSCREPMAN,"/>
    <n v="23"/>
    <s v="Journal Import Created"/>
    <x v="13"/>
    <n v="433309"/>
    <d v="2019-07-15T00:00:00"/>
    <n v="165078325"/>
    <m/>
    <s v="PO Invoice"/>
    <m/>
    <s v="https://nww.einvoice-prod.sbs.nhs.uk:8179/invoicepdf/d1da1282-8703-525c-82bc-a249a94d6fe0"/>
    <n v="1"/>
    <n v="-539"/>
    <m/>
    <x v="0"/>
    <x v="0"/>
    <x v="0"/>
  </r>
  <r>
    <s v="E35932"/>
    <s v="7310"/>
    <s v="00000"/>
    <s v="00000"/>
    <s v="000000"/>
    <s v="Response Posts"/>
    <s v="Legal / Prof Fees"/>
    <s v="Default"/>
    <s v="Default"/>
    <s v="Default"/>
    <n v="830.4"/>
    <d v="2019-07-01T00:00:00"/>
    <x v="2"/>
    <s v="Payables"/>
    <s v="Journal Import 76633739:"/>
    <s v="Payables A 15817829 76633739"/>
    <s v="JUL-19 Purchase Invoices GBP"/>
    <d v="2019-07-02T00:00:00"/>
    <s v="SSCREPMAN,"/>
    <n v="17"/>
    <s v="Journal Import Created"/>
    <x v="13"/>
    <n v="430678"/>
    <d v="2019-06-16T00:00:00"/>
    <n v="165074866"/>
    <m/>
    <s v="PO Invoice"/>
    <m/>
    <s v="https://nww.einvoice-prod.sbs.nhs.uk:8179/invoicepdf/e747b0b8-fb06-5be8-8529-5cc2ccd2be7f"/>
    <n v="1"/>
    <n v="830"/>
    <m/>
    <x v="6"/>
    <x v="4"/>
    <x v="0"/>
  </r>
  <r>
    <s v="E35932"/>
    <s v="7310"/>
    <s v="00000"/>
    <s v="00000"/>
    <s v="000000"/>
    <s v="Response Posts"/>
    <s v="Legal / Prof Fees"/>
    <s v="Default"/>
    <s v="Default"/>
    <s v="Default"/>
    <n v="-830.4"/>
    <d v="2019-07-01T00:00:00"/>
    <x v="2"/>
    <s v="Payables"/>
    <s v="Journal Import 76633739:"/>
    <s v="Payables A 15817829 76633739"/>
    <s v="JUL-19 Purchase Invoices GBP"/>
    <d v="2019-07-02T00:00:00"/>
    <s v="SSCREPMAN,"/>
    <n v="18"/>
    <s v="Journal Import Created"/>
    <x v="13"/>
    <n v="430678"/>
    <d v="2019-06-16T00:00:00"/>
    <n v="165074866"/>
    <m/>
    <s v="PO Invoice"/>
    <m/>
    <s v="https://nww.einvoice-prod.sbs.nhs.uk:8179/invoicepdf/e747b0b8-fb06-5be8-8529-5cc2ccd2be7f"/>
    <n v="1"/>
    <n v="-830"/>
    <m/>
    <x v="6"/>
    <x v="4"/>
    <x v="0"/>
  </r>
  <r>
    <s v="E35932"/>
    <s v="7310"/>
    <s v="00000"/>
    <s v="00000"/>
    <s v="000000"/>
    <s v="Response Posts"/>
    <s v="Legal / Prof Fees"/>
    <s v="Default"/>
    <s v="Default"/>
    <s v="Default"/>
    <n v="0.5"/>
    <d v="2019-07-01T00:00:00"/>
    <x v="2"/>
    <s v="Payables"/>
    <s v="Journal Import 77470672:"/>
    <s v="Payables A 15995482 77470672"/>
    <s v="JUL-19 Purchase Invoices GBP"/>
    <d v="2019-07-27T00:00:00"/>
    <s v="SSCREPMAN,"/>
    <n v="8"/>
    <s v="Journal Import Created"/>
    <x v="13"/>
    <s v="433312V2"/>
    <d v="2019-07-25T00:00:00"/>
    <n v="165074866"/>
    <m/>
    <s v="PO Invoice"/>
    <m/>
    <s v="https://nww.einvoice-prod.sbs.nhs.uk:8179/invoicepdf/82faa25a-bd05-5fee-84e8-481e443b2771"/>
    <n v="1"/>
    <n v="1"/>
    <m/>
    <x v="6"/>
    <x v="4"/>
    <x v="0"/>
  </r>
  <r>
    <s v="E35932"/>
    <s v="7310"/>
    <s v="00000"/>
    <s v="00000"/>
    <s v="000000"/>
    <s v="Response Posts"/>
    <s v="Legal / Prof Fees"/>
    <s v="Default"/>
    <s v="Default"/>
    <s v="Default"/>
    <n v="23"/>
    <d v="2019-07-01T00:00:00"/>
    <x v="2"/>
    <s v="Payables"/>
    <s v="Journal Import 77499809:"/>
    <s v="Payables A 16010512 77499809"/>
    <s v="JUL-19 Purchase Invoices GBP"/>
    <d v="2019-07-29T00:00:00"/>
    <s v="SSCREPMAN,"/>
    <n v="7"/>
    <s v="Journal Import Created"/>
    <x v="13"/>
    <n v="433315"/>
    <d v="2019-07-15T00:00:00"/>
    <n v="165074866"/>
    <m/>
    <s v="PO Invoice"/>
    <m/>
    <s v="https://nww.einvoice-prod.sbs.nhs.uk:8179/invoicepdf/2ce062ef-a441-5816-9d83-5df5c8199f1a"/>
    <n v="1"/>
    <n v="23"/>
    <m/>
    <x v="6"/>
    <x v="4"/>
    <x v="0"/>
  </r>
  <r>
    <s v="E35932"/>
    <s v="7310"/>
    <s v="00000"/>
    <s v="00000"/>
    <s v="000000"/>
    <s v="Response Posts"/>
    <s v="Legal / Prof Fees"/>
    <s v="Default"/>
    <s v="Default"/>
    <s v="Default"/>
    <n v="112.4"/>
    <d v="2019-07-01T00:00:00"/>
    <x v="2"/>
    <s v="Payables"/>
    <s v="Journal Import 77499809:"/>
    <s v="Payables A 16010512 77499809"/>
    <s v="JUL-19 Purchase Invoices GBP"/>
    <d v="2019-07-29T00:00:00"/>
    <s v="SSCREPMAN,"/>
    <n v="7"/>
    <s v="Journal Import Created"/>
    <x v="13"/>
    <n v="433315"/>
    <d v="2019-07-15T00:00:00"/>
    <n v="165074866"/>
    <m/>
    <s v="PO Invoice"/>
    <m/>
    <s v="https://nww.einvoice-prod.sbs.nhs.uk:8179/invoicepdf/2ce062ef-a441-5816-9d83-5df5c8199f1a"/>
    <n v="1"/>
    <n v="112"/>
    <m/>
    <x v="6"/>
    <x v="4"/>
    <x v="0"/>
  </r>
  <r>
    <s v="E35932"/>
    <s v="7310"/>
    <s v="00000"/>
    <s v="00000"/>
    <s v="000000"/>
    <s v="Response Posts"/>
    <s v="Legal / Prof Fees"/>
    <s v="Default"/>
    <s v="Default"/>
    <s v="Default"/>
    <n v="135.4"/>
    <d v="2019-07-01T00:00:00"/>
    <x v="2"/>
    <s v="Payables"/>
    <s v="Journal Import 77499809:"/>
    <s v="Payables A 16010512 77499809"/>
    <s v="JUL-19 Purchase Invoices GBP"/>
    <d v="2019-07-29T00:00:00"/>
    <s v="SSCREPMAN,"/>
    <n v="7"/>
    <s v="Journal Import Created"/>
    <x v="13"/>
    <n v="433315"/>
    <d v="2019-07-15T00:00:00"/>
    <n v="165074866"/>
    <m/>
    <s v="PO Invoice"/>
    <m/>
    <s v="https://nww.einvoice-prod.sbs.nhs.uk:8179/invoicepdf/2ce062ef-a441-5816-9d83-5df5c8199f1a"/>
    <n v="1"/>
    <n v="135"/>
    <m/>
    <x v="6"/>
    <x v="4"/>
    <x v="0"/>
  </r>
  <r>
    <s v="E35932"/>
    <s v="7310"/>
    <s v="00000"/>
    <s v="00000"/>
    <s v="000000"/>
    <s v="Response Posts"/>
    <s v="Legal / Prof Fees"/>
    <s v="Default"/>
    <s v="Default"/>
    <s v="Default"/>
    <n v="-135.4"/>
    <d v="2019-07-01T00:00:00"/>
    <x v="2"/>
    <s v="Payables"/>
    <s v="Journal Import 77499809:"/>
    <s v="Payables A 16010512 77499809"/>
    <s v="JUL-19 Purchase Invoices GBP"/>
    <d v="2019-07-29T00:00:00"/>
    <s v="SSCREPMAN,"/>
    <n v="8"/>
    <s v="Journal Import Created"/>
    <x v="13"/>
    <n v="433315"/>
    <d v="2019-07-15T00:00:00"/>
    <n v="165074866"/>
    <m/>
    <s v="PO Invoice"/>
    <m/>
    <s v="https://nww.einvoice-prod.sbs.nhs.uk:8179/invoicepdf/2ce062ef-a441-5816-9d83-5df5c8199f1a"/>
    <n v="1"/>
    <n v="-135"/>
    <m/>
    <x v="6"/>
    <x v="4"/>
    <x v="0"/>
  </r>
  <r>
    <s v="E35932"/>
    <s v="7310"/>
    <s v="00000"/>
    <s v="F8178"/>
    <s v="000000"/>
    <s v="Response Posts"/>
    <s v="Legal / Prof Fees"/>
    <s v="Default"/>
    <s v="Balcombe Road ACRP"/>
    <s v="Default"/>
    <n v="94"/>
    <d v="2019-07-01T00:00:00"/>
    <x v="2"/>
    <s v="Payables"/>
    <s v="Journal Import 76588980:"/>
    <s v="Payables A 15806573 76588980"/>
    <s v="JUL-19 Purchase Invoices GBP"/>
    <d v="2019-07-01T00:00:00"/>
    <s v="SSCREPMAN,"/>
    <n v="32"/>
    <s v="Journal Import Created"/>
    <x v="13"/>
    <n v="430674"/>
    <d v="2019-06-16T00:00:00"/>
    <n v="165070006"/>
    <m/>
    <s v="PO Invoice"/>
    <m/>
    <s v="https://nww.einvoice-prod.sbs.nhs.uk:8179/invoicepdf/b4896c04-1095-53b4-a306-327a74924766"/>
    <n v="1"/>
    <n v="47"/>
    <m/>
    <x v="6"/>
    <x v="4"/>
    <x v="0"/>
  </r>
  <r>
    <s v="E35932"/>
    <s v="7310"/>
    <s v="00000"/>
    <s v="F8178"/>
    <s v="000000"/>
    <s v="Response Posts"/>
    <s v="Legal / Prof Fees"/>
    <s v="Default"/>
    <s v="Balcombe Road ACRP"/>
    <s v="Default"/>
    <n v="-47"/>
    <d v="2019-07-01T00:00:00"/>
    <x v="2"/>
    <s v="Payables"/>
    <s v="Journal Import 76588980:"/>
    <s v="Payables A 15806573 76588980"/>
    <s v="JUL-19 Purchase Invoices GBP"/>
    <d v="2019-07-01T00:00:00"/>
    <s v="SSCREPMAN,"/>
    <n v="33"/>
    <s v="Journal Import Created"/>
    <x v="13"/>
    <n v="430674"/>
    <d v="2019-06-16T00:00:00"/>
    <n v="165070006"/>
    <m/>
    <s v="PO Invoice"/>
    <m/>
    <s v="https://nww.einvoice-prod.sbs.nhs.uk:8179/invoicepdf/b4896c04-1095-53b4-a306-327a74924766"/>
    <n v="1"/>
    <n v="-47"/>
    <m/>
    <x v="6"/>
    <x v="4"/>
    <x v="0"/>
  </r>
  <r>
    <s v="E35930"/>
    <s v="7308"/>
    <s v="00000"/>
    <s v="00000"/>
    <s v="000000"/>
    <s v="Estates &amp; Facilities"/>
    <s v="Legal Fees"/>
    <s v="Default"/>
    <s v="Default"/>
    <s v="Default"/>
    <n v="384"/>
    <d v="2019-08-01T00:00:00"/>
    <x v="2"/>
    <s v="Payables"/>
    <s v="Journal Import 77660838:"/>
    <s v="Payables A 16033650 77660838"/>
    <s v="AUG-19 Purchase Invoices GBP"/>
    <d v="2019-08-01T00:00:00"/>
    <s v="SSCREPMAN,"/>
    <n v="49"/>
    <s v="Journal Import Created"/>
    <x v="13"/>
    <n v="433306"/>
    <d v="2019-07-15T00:00:00"/>
    <n v="165078325"/>
    <m/>
    <s v="PO Invoice"/>
    <m/>
    <s v="https://nww.einvoice-prod.sbs.nhs.uk:8179/invoicepdf/6930aa66-3baa-54fe-b234-f79280d3919e"/>
    <n v="1"/>
    <n v="384"/>
    <m/>
    <x v="0"/>
    <x v="0"/>
    <x v="0"/>
  </r>
  <r>
    <s v="E35930"/>
    <s v="7308"/>
    <s v="00000"/>
    <s v="00000"/>
    <s v="000000"/>
    <s v="Estates &amp; Facilities"/>
    <s v="Legal Fees"/>
    <s v="Default"/>
    <s v="Default"/>
    <s v="Default"/>
    <n v="282"/>
    <d v="2019-08-01T00:00:00"/>
    <x v="2"/>
    <s v="Payables"/>
    <s v="Journal Import 77660838:"/>
    <s v="Payables A 16033650 77660838"/>
    <s v="AUG-19 Purchase Invoices GBP"/>
    <d v="2019-08-01T00:00:00"/>
    <s v="SSCREPMAN,"/>
    <n v="49"/>
    <s v="Journal Import Created"/>
    <x v="13"/>
    <n v="433314"/>
    <d v="2019-07-15T00:00:00"/>
    <n v="165078325"/>
    <m/>
    <s v="PO Invoice"/>
    <m/>
    <s v="https://nww.einvoice-prod.sbs.nhs.uk:8179/invoicepdf/ed0ae9c9-e73b-5789-824d-0f67d5a91040"/>
    <n v="1"/>
    <n v="282"/>
    <m/>
    <x v="0"/>
    <x v="0"/>
    <x v="0"/>
  </r>
  <r>
    <s v="E35930"/>
    <s v="7308"/>
    <s v="00000"/>
    <s v="00000"/>
    <s v="000000"/>
    <s v="Estates &amp; Facilities"/>
    <s v="Legal Fees"/>
    <s v="Default"/>
    <s v="Default"/>
    <s v="Default"/>
    <n v="-282"/>
    <d v="2019-08-01T00:00:00"/>
    <x v="2"/>
    <s v="Payables"/>
    <s v="Journal Import 77660838:"/>
    <s v="Payables A 16033650 77660838"/>
    <s v="AUG-19 Purchase Invoices GBP"/>
    <d v="2019-08-01T00:00:00"/>
    <s v="SSCREPMAN,"/>
    <n v="50"/>
    <s v="Journal Import Created"/>
    <x v="13"/>
    <n v="433314"/>
    <d v="2019-07-15T00:00:00"/>
    <n v="165078325"/>
    <m/>
    <s v="PO Invoice"/>
    <m/>
    <s v="https://nww.einvoice-prod.sbs.nhs.uk:8179/invoicepdf/ed0ae9c9-e73b-5789-824d-0f67d5a91040"/>
    <n v="1"/>
    <n v="-282"/>
    <m/>
    <x v="0"/>
    <x v="0"/>
    <x v="0"/>
  </r>
  <r>
    <s v="E35930"/>
    <s v="7308"/>
    <s v="00000"/>
    <s v="00000"/>
    <s v="000000"/>
    <s v="Estates &amp; Facilities"/>
    <s v="Legal Fees"/>
    <s v="Default"/>
    <s v="Default"/>
    <s v="Default"/>
    <n v="398"/>
    <d v="2019-08-01T00:00:00"/>
    <x v="2"/>
    <s v="Payables"/>
    <s v="Journal Import 77702936:"/>
    <s v="Payables A 16045566 77702936"/>
    <s v="AUG-19 Purchase Invoices GBP"/>
    <d v="2019-08-02T00:00:00"/>
    <s v="SSCREPMAN,"/>
    <n v="53"/>
    <s v="Journal Import Created"/>
    <x v="13"/>
    <n v="433308"/>
    <d v="2019-07-15T00:00:00"/>
    <n v="165078325"/>
    <m/>
    <s v="PO Invoice"/>
    <m/>
    <s v="https://nww.einvoice-prod.sbs.nhs.uk:8179/invoicepdf/097c0771-62a9-5bcb-ba27-68d51d310ff2"/>
    <n v="1"/>
    <n v="398"/>
    <m/>
    <x v="0"/>
    <x v="0"/>
    <x v="0"/>
  </r>
  <r>
    <s v="E35930"/>
    <s v="7308"/>
    <s v="00000"/>
    <s v="00000"/>
    <s v="000000"/>
    <s v="Estates &amp; Facilities"/>
    <s v="Legal Fees"/>
    <s v="Default"/>
    <s v="Default"/>
    <s v="Default"/>
    <n v="130"/>
    <d v="2019-08-01T00:00:00"/>
    <x v="2"/>
    <s v="Payables"/>
    <s v="Journal Import 77706005:"/>
    <s v="Payables A 16044739 77706005"/>
    <s v="AUG-19 Purchase Invoices GBP"/>
    <d v="2019-08-02T00:00:00"/>
    <s v="SSCREPMAN,"/>
    <n v="26"/>
    <s v="Journal Import Created"/>
    <x v="13"/>
    <n v="428696"/>
    <d v="2019-07-15T00:00:00"/>
    <n v="165078959"/>
    <m/>
    <s v="PO Invoice"/>
    <m/>
    <s v="https://nww.einvoice-prod.sbs.nhs.uk:8179/invoicepdf/7ea93b79-367b-5091-b433-1f1f52f69ee0"/>
    <n v="1"/>
    <n v="130"/>
    <m/>
    <x v="0"/>
    <x v="0"/>
    <x v="0"/>
  </r>
  <r>
    <s v="E35930"/>
    <s v="7308"/>
    <s v="00000"/>
    <s v="00000"/>
    <s v="000000"/>
    <s v="Estates &amp; Facilities"/>
    <s v="Legal Fees"/>
    <s v="Default"/>
    <s v="Default"/>
    <s v="Default"/>
    <n v="439"/>
    <d v="2019-08-01T00:00:00"/>
    <x v="2"/>
    <s v="Payables"/>
    <s v="Journal Import 77706005:"/>
    <s v="Payables A 16044739 77706005"/>
    <s v="AUG-19 Purchase Invoices GBP"/>
    <d v="2019-08-02T00:00:00"/>
    <s v="SSCREPMAN,"/>
    <n v="26"/>
    <s v="Journal Import Created"/>
    <x v="13"/>
    <n v="430677"/>
    <d v="2019-07-15T00:00:00"/>
    <n v="165078941"/>
    <m/>
    <s v="PO Invoice"/>
    <m/>
    <s v="https://nww.einvoice-prod.sbs.nhs.uk:8179/invoicepdf/5f9566a8-bfff-5955-8486-855a000b0c3d"/>
    <n v="1"/>
    <n v="439"/>
    <m/>
    <x v="0"/>
    <x v="0"/>
    <x v="0"/>
  </r>
  <r>
    <s v="E35930"/>
    <s v="7308"/>
    <s v="00000"/>
    <s v="00000"/>
    <s v="000000"/>
    <s v="Estates &amp; Facilities"/>
    <s v="Legal Fees"/>
    <s v="Default"/>
    <s v="Default"/>
    <s v="Default"/>
    <n v="502"/>
    <d v="2019-08-01T00:00:00"/>
    <x v="2"/>
    <s v="Payables"/>
    <s v="Journal Import 77706005:"/>
    <s v="Payables A 16044739 77706005"/>
    <s v="AUG-19 Purchase Invoices GBP"/>
    <d v="2019-08-02T00:00:00"/>
    <s v="SSCREPMAN,"/>
    <n v="26"/>
    <s v="Journal Import Created"/>
    <x v="13"/>
    <n v="430681"/>
    <d v="2019-07-15T00:00:00"/>
    <n v="165078325"/>
    <m/>
    <s v="PO Invoice"/>
    <m/>
    <s v="https://nww.einvoice-prod.sbs.nhs.uk:8179/invoicepdf/94b31a24-3ef7-5b1a-98f1-b50db3f8824c"/>
    <n v="1"/>
    <n v="502"/>
    <m/>
    <x v="0"/>
    <x v="0"/>
    <x v="0"/>
  </r>
  <r>
    <s v="E35930"/>
    <s v="7308"/>
    <s v="00000"/>
    <s v="00000"/>
    <s v="000000"/>
    <s v="Estates &amp; Facilities"/>
    <s v="Legal Fees"/>
    <s v="Default"/>
    <s v="Default"/>
    <s v="Default"/>
    <n v="42"/>
    <d v="2019-08-01T00:00:00"/>
    <x v="2"/>
    <s v="Payables"/>
    <s v="Journal Import 77706005:"/>
    <s v="Payables A 16044739 77706005"/>
    <s v="AUG-19 Purchase Invoices GBP"/>
    <d v="2019-08-02T00:00:00"/>
    <s v="SSCREPMAN,"/>
    <n v="26"/>
    <s v="Journal Import Created"/>
    <x v="13"/>
    <n v="433310"/>
    <d v="2019-07-15T00:00:00"/>
    <n v="165078959"/>
    <m/>
    <s v="PO Invoice"/>
    <m/>
    <s v="https://nww.einvoice-prod.sbs.nhs.uk:8179/invoicepdf/5d9d6d6e-840a-5cdb-b6bb-f7377590532d"/>
    <n v="1"/>
    <n v="42"/>
    <m/>
    <x v="0"/>
    <x v="0"/>
    <x v="0"/>
  </r>
  <r>
    <s v="E35930"/>
    <s v="7308"/>
    <s v="00000"/>
    <s v="00000"/>
    <s v="000000"/>
    <s v="Estates &amp; Facilities"/>
    <s v="Legal Fees"/>
    <s v="Default"/>
    <s v="Default"/>
    <s v="Default"/>
    <n v="297"/>
    <d v="2019-08-01T00:00:00"/>
    <x v="2"/>
    <s v="Payables"/>
    <s v="Journal Import 77706005:"/>
    <s v="Payables A 16044739 77706005"/>
    <s v="AUG-19 Purchase Invoices GBP"/>
    <d v="2019-08-02T00:00:00"/>
    <s v="SSCREPMAN,"/>
    <n v="26"/>
    <s v="Journal Import Created"/>
    <x v="13"/>
    <n v="433311"/>
    <d v="2019-07-15T00:00:00"/>
    <n v="165078941"/>
    <m/>
    <s v="PO Invoice"/>
    <m/>
    <s v="https://nww.einvoice-prod.sbs.nhs.uk:8179/invoicepdf/7e758090-3f4a-541b-b9d6-c590e8dfab86"/>
    <n v="1"/>
    <n v="297"/>
    <m/>
    <x v="0"/>
    <x v="0"/>
    <x v="0"/>
  </r>
  <r>
    <s v="E35930"/>
    <s v="7308"/>
    <s v="00000"/>
    <s v="00000"/>
    <s v="000000"/>
    <s v="Estates &amp; Facilities"/>
    <s v="Legal Fees"/>
    <s v="Default"/>
    <s v="Default"/>
    <s v="Default"/>
    <n v="144"/>
    <d v="2019-08-01T00:00:00"/>
    <x v="2"/>
    <s v="Payables"/>
    <s v="Journal Import 77706005:"/>
    <s v="Payables A 16044739 77706005"/>
    <s v="AUG-19 Purchase Invoices GBP"/>
    <d v="2019-08-02T00:00:00"/>
    <s v="SSCREPMAN,"/>
    <n v="26"/>
    <s v="Journal Import Created"/>
    <x v="13"/>
    <n v="434316"/>
    <d v="2019-07-15T00:00:00"/>
    <n v="165078943"/>
    <m/>
    <s v="PO Invoice"/>
    <m/>
    <s v="https://nww.einvoice-prod.sbs.nhs.uk:8179/invoicepdf/85d8392a-9a4f-5300-978f-e6fb3f4f8ef4"/>
    <n v="1"/>
    <n v="144"/>
    <m/>
    <x v="0"/>
    <x v="0"/>
    <x v="0"/>
  </r>
  <r>
    <s v="E35120"/>
    <s v="7310"/>
    <s v="00000"/>
    <s v="00000"/>
    <s v="000000"/>
    <s v="Corporate Expenses"/>
    <s v="Legal / Prof Fees"/>
    <s v="Default"/>
    <s v="Default"/>
    <s v="Default"/>
    <n v="500"/>
    <d v="2019-08-01T00:00:00"/>
    <x v="2"/>
    <s v="Payables"/>
    <s v="Journal Import 78422256:"/>
    <s v="Payables A 16202455 78422256"/>
    <s v="AUG-19 Purchase Invoices GBP"/>
    <d v="2019-08-23T00:00:00"/>
    <s v="SSCREPMAN,"/>
    <n v="6"/>
    <s v="Journal Import Created"/>
    <x v="28"/>
    <n v="8927"/>
    <d v="2019-08-06T00:00:00"/>
    <n v="165079326"/>
    <m/>
    <s v="PO Invoice"/>
    <m/>
    <s v="http://nww.docserv.wyss.nhs.uk/synergyiim/dist/?val=1281917_9413747_20190822121044"/>
    <n v="1"/>
    <n v="500"/>
    <m/>
    <x v="2"/>
    <x v="2"/>
    <x v="0"/>
  </r>
  <r>
    <s v="E35930"/>
    <s v="7310"/>
    <s v="00000"/>
    <s v="00000"/>
    <s v="000000"/>
    <s v="Estates &amp; Facilities"/>
    <s v="Legal / Prof Fees"/>
    <s v="Default"/>
    <s v="Default"/>
    <s v="Default"/>
    <n v="-384"/>
    <d v="2019-08-01T00:00:00"/>
    <x v="2"/>
    <s v="Payables"/>
    <s v="Journal Import 77660838:"/>
    <s v="Payables A 16033650 77660838"/>
    <s v="AUG-19 Purchase Invoices GBP"/>
    <d v="2019-08-01T00:00:00"/>
    <s v="SSCREPMAN,"/>
    <n v="48"/>
    <s v="Journal Import Created"/>
    <x v="13"/>
    <n v="433306"/>
    <d v="2019-07-15T00:00:00"/>
    <n v="165078325"/>
    <m/>
    <s v="PO Invoice"/>
    <m/>
    <s v="https://nww.einvoice-prod.sbs.nhs.uk:8179/invoicepdf/6930aa66-3baa-54fe-b234-f79280d3919e"/>
    <n v="1"/>
    <n v="-384"/>
    <m/>
    <x v="0"/>
    <x v="0"/>
    <x v="0"/>
  </r>
  <r>
    <s v="E35930"/>
    <s v="7310"/>
    <s v="00000"/>
    <s v="00000"/>
    <s v="000000"/>
    <s v="Estates &amp; Facilities"/>
    <s v="Legal / Prof Fees"/>
    <s v="Default"/>
    <s v="Default"/>
    <s v="Default"/>
    <n v="11055"/>
    <d v="2019-08-01T00:00:00"/>
    <x v="2"/>
    <s v="Payables"/>
    <s v="Journal Import 77755459:"/>
    <s v="Payables A 16065487 77755459"/>
    <s v="AUG-19 Purchase Invoices GBP"/>
    <d v="2019-08-05T00:00:00"/>
    <s v="SSCREPMAN,"/>
    <n v="14"/>
    <s v="Journal Import Created"/>
    <x v="17"/>
    <n v="953"/>
    <d v="2019-07-31T00:00:00"/>
    <n v="165077291"/>
    <m/>
    <s v="PO Invoice"/>
    <m/>
    <s v="https://nww.einvoice-prod.sbs.nhs.uk:8179/invoicepdf/f599729a-c301-55ff-8119-806f0dcfb53f"/>
    <n v="1"/>
    <n v="5528"/>
    <m/>
    <x v="0"/>
    <x v="0"/>
    <x v="0"/>
  </r>
  <r>
    <s v="E35930"/>
    <s v="7310"/>
    <s v="00000"/>
    <s v="00000"/>
    <s v="000000"/>
    <s v="Estates &amp; Facilities"/>
    <s v="Legal / Prof Fees"/>
    <s v="Default"/>
    <s v="Default"/>
    <s v="Default"/>
    <n v="-5527.5"/>
    <d v="2019-08-01T00:00:00"/>
    <x v="2"/>
    <s v="Payables"/>
    <s v="Journal Import 77755459:"/>
    <s v="Payables A 16065487 77755459"/>
    <s v="AUG-19 Purchase Invoices GBP"/>
    <d v="2019-08-05T00:00:00"/>
    <s v="SSCREPMAN,"/>
    <n v="15"/>
    <s v="Journal Import Created"/>
    <x v="17"/>
    <n v="953"/>
    <d v="2019-07-31T00:00:00"/>
    <n v="165077291"/>
    <m/>
    <s v="PO Invoice"/>
    <m/>
    <s v="https://nww.einvoice-prod.sbs.nhs.uk:8179/invoicepdf/f599729a-c301-55ff-8119-806f0dcfb53f"/>
    <n v="1"/>
    <n v="-5528"/>
    <m/>
    <x v="0"/>
    <x v="0"/>
    <x v="0"/>
  </r>
  <r>
    <s v="E35930"/>
    <s v="7310"/>
    <s v="00000"/>
    <s v="00000"/>
    <s v="000000"/>
    <s v="Estates &amp; Facilities"/>
    <s v="Legal / Prof Fees"/>
    <s v="Default"/>
    <s v="Default"/>
    <s v="Default"/>
    <n v="400"/>
    <d v="2019-08-01T00:00:00"/>
    <x v="2"/>
    <s v="Payables"/>
    <s v="Journal Import 78036088:"/>
    <s v="Payables A 16119768 78036088"/>
    <s v="AUG-19 Purchase Invoices GBP"/>
    <d v="2019-08-12T00:00:00"/>
    <s v="SSCREPMAN,"/>
    <n v="10"/>
    <s v="Journal Import Created"/>
    <x v="29"/>
    <s v="DLWAT217B46536"/>
    <d v="2018-09-25T00:00:00"/>
    <n v="165073384"/>
    <m/>
    <s v="PO Invoice"/>
    <m/>
    <s v="http://nww.docserv.wyss.nhs.uk/synergyiim/dist/?val=1259591_9275869_20190808162122"/>
    <n v="1"/>
    <n v="400"/>
    <m/>
    <x v="0"/>
    <x v="0"/>
    <x v="0"/>
  </r>
  <r>
    <s v="E35932"/>
    <s v="7310"/>
    <s v="00113"/>
    <s v="00000"/>
    <s v="000000"/>
    <s v="Response Posts"/>
    <s v="Legal / Prof Fees"/>
    <s v="Buildings - Planning Fees"/>
    <s v="Default"/>
    <s v="Default"/>
    <n v="35.159999999999997"/>
    <d v="2019-08-01T00:00:00"/>
    <x v="2"/>
    <s v="Payables"/>
    <s v="Journal Import 77956543:"/>
    <s v="Payables A 16099746 77956543"/>
    <s v="AUG-19 Purchase Invoices GBP"/>
    <d v="2019-08-09T00:00:00"/>
    <s v="SSCREPMAN,"/>
    <n v="11"/>
    <s v="Journal Import Created"/>
    <x v="30"/>
    <n v="1621076"/>
    <d v="2019-07-31T00:00:00"/>
    <n v="165078337"/>
    <m/>
    <s v="PO Invoice"/>
    <m/>
    <s v="http://nww.docserv.wyss.nhs.uk/synergyiim/dist/?val=1256665_9255976_20190807142932"/>
    <n v="1"/>
    <n v="35"/>
    <m/>
    <x v="6"/>
    <x v="4"/>
    <x v="0"/>
  </r>
  <r>
    <s v="E35930"/>
    <s v="7308"/>
    <s v="00000"/>
    <s v="00000"/>
    <s v="000000"/>
    <s v="Estates &amp; Facilities"/>
    <s v="Legal Fees"/>
    <s v="Default"/>
    <s v="Default"/>
    <s v="Default"/>
    <n v="224"/>
    <d v="2019-09-01T00:00:00"/>
    <x v="2"/>
    <s v="Payables"/>
    <s v="Journal Import 79105199:"/>
    <s v="Payables A 16360557 79105199"/>
    <s v="SEP-19 Purchase Invoices GBP"/>
    <d v="2019-09-13T00:00:00"/>
    <s v="SSCREPMAN,"/>
    <n v="20"/>
    <s v="Journal Import Created"/>
    <x v="13"/>
    <n v="436183"/>
    <d v="2019-08-21T00:00:00"/>
    <n v="165075309"/>
    <m/>
    <s v="PO Invoice"/>
    <m/>
    <s v="https://nww.einvoice-prod.sbs.nhs.uk:8179/invoicepdf/08edbbe6-3c82-59c7-b7cc-9f0a05dfa031"/>
    <n v="1"/>
    <n v="224"/>
    <m/>
    <x v="0"/>
    <x v="0"/>
    <x v="0"/>
  </r>
  <r>
    <s v="E35930"/>
    <s v="7308"/>
    <s v="00000"/>
    <s v="00000"/>
    <s v="000000"/>
    <s v="Estates &amp; Facilities"/>
    <s v="Legal Fees"/>
    <s v="Default"/>
    <s v="Default"/>
    <s v="Default"/>
    <n v="606"/>
    <d v="2019-09-01T00:00:00"/>
    <x v="2"/>
    <s v="Payables"/>
    <s v="Journal Import 79132810:"/>
    <s v="Payables A 16361554 79132810"/>
    <s v="SEP-19 Purchase Invoices GBP"/>
    <d v="2019-09-13T00:00:00"/>
    <s v="SSCREPMAN,"/>
    <n v="33"/>
    <s v="Journal Import Created"/>
    <x v="13"/>
    <n v="436179"/>
    <d v="2019-08-21T00:00:00"/>
    <n v="165064559"/>
    <m/>
    <s v="PO Invoice"/>
    <m/>
    <s v="https://nww.einvoice-prod.sbs.nhs.uk:8179/invoicepdf/b69f673f-300c-594f-9abf-b40a3367684a"/>
    <n v="1"/>
    <n v="303"/>
    <m/>
    <x v="0"/>
    <x v="0"/>
    <x v="0"/>
  </r>
  <r>
    <s v="E35930"/>
    <s v="7308"/>
    <s v="00000"/>
    <s v="00000"/>
    <s v="000000"/>
    <s v="Estates &amp; Facilities"/>
    <s v="Legal Fees"/>
    <s v="Default"/>
    <s v="Default"/>
    <s v="Default"/>
    <n v="288"/>
    <d v="2019-09-01T00:00:00"/>
    <x v="2"/>
    <s v="Payables"/>
    <s v="Journal Import 79132810:"/>
    <s v="Payables A 16361554 79132810"/>
    <s v="SEP-19 Purchase Invoices GBP"/>
    <d v="2019-09-13T00:00:00"/>
    <s v="SSCREPMAN,"/>
    <n v="33"/>
    <s v="Journal Import Created"/>
    <x v="13"/>
    <n v="436180"/>
    <d v="2019-08-21T00:00:00"/>
    <n v="165078325"/>
    <m/>
    <s v="PO Invoice"/>
    <m/>
    <s v="https://nww.einvoice-prod.sbs.nhs.uk:8179/invoicepdf/72eb534d-f810-568b-bd64-b10d484c711e"/>
    <n v="1"/>
    <n v="144"/>
    <m/>
    <x v="0"/>
    <x v="0"/>
    <x v="0"/>
  </r>
  <r>
    <s v="E35930"/>
    <s v="7308"/>
    <s v="00000"/>
    <s v="00000"/>
    <s v="000000"/>
    <s v="Estates &amp; Facilities"/>
    <s v="Legal Fees"/>
    <s v="Default"/>
    <s v="Default"/>
    <s v="Default"/>
    <n v="364"/>
    <d v="2019-09-01T00:00:00"/>
    <x v="2"/>
    <s v="Payables"/>
    <s v="Journal Import 79132810:"/>
    <s v="Payables A 16361554 79132810"/>
    <s v="SEP-19 Purchase Invoices GBP"/>
    <d v="2019-09-13T00:00:00"/>
    <s v="SSCREPMAN,"/>
    <n v="33"/>
    <s v="Journal Import Created"/>
    <x v="13"/>
    <n v="436185"/>
    <d v="2019-08-21T00:00:00"/>
    <n v="165078325"/>
    <m/>
    <s v="PO Invoice"/>
    <m/>
    <s v="https://nww.einvoice-prod.sbs.nhs.uk:8179/invoicepdf/393eeb22-e108-5d11-bf14-a22451e8521c"/>
    <n v="1"/>
    <n v="182"/>
    <m/>
    <x v="0"/>
    <x v="0"/>
    <x v="0"/>
  </r>
  <r>
    <s v="E35930"/>
    <s v="7308"/>
    <s v="00000"/>
    <s v="00000"/>
    <s v="000000"/>
    <s v="Estates &amp; Facilities"/>
    <s v="Legal Fees"/>
    <s v="Default"/>
    <s v="Default"/>
    <s v="Default"/>
    <n v="-303"/>
    <d v="2019-09-01T00:00:00"/>
    <x v="2"/>
    <s v="Payables"/>
    <s v="Journal Import 79132810:"/>
    <s v="Payables A 16361554 79132810"/>
    <s v="SEP-19 Purchase Invoices GBP"/>
    <d v="2019-09-13T00:00:00"/>
    <s v="SSCREPMAN,"/>
    <n v="34"/>
    <s v="Journal Import Created"/>
    <x v="13"/>
    <n v="436179"/>
    <d v="2019-08-21T00:00:00"/>
    <n v="165064559"/>
    <m/>
    <s v="PO Invoice"/>
    <m/>
    <s v="https://nww.einvoice-prod.sbs.nhs.uk:8179/invoicepdf/b69f673f-300c-594f-9abf-b40a3367684a"/>
    <n v="1"/>
    <n v="-303"/>
    <m/>
    <x v="0"/>
    <x v="0"/>
    <x v="0"/>
  </r>
  <r>
    <s v="E35930"/>
    <s v="7308"/>
    <s v="00000"/>
    <s v="00000"/>
    <s v="000000"/>
    <s v="Estates &amp; Facilities"/>
    <s v="Legal Fees"/>
    <s v="Default"/>
    <s v="Default"/>
    <s v="Default"/>
    <n v="-144"/>
    <d v="2019-09-01T00:00:00"/>
    <x v="2"/>
    <s v="Payables"/>
    <s v="Journal Import 79132810:"/>
    <s v="Payables A 16361554 79132810"/>
    <s v="SEP-19 Purchase Invoices GBP"/>
    <d v="2019-09-13T00:00:00"/>
    <s v="SSCREPMAN,"/>
    <n v="34"/>
    <s v="Journal Import Created"/>
    <x v="13"/>
    <n v="436180"/>
    <d v="2019-08-21T00:00:00"/>
    <n v="165078325"/>
    <m/>
    <s v="PO Invoice"/>
    <m/>
    <s v="https://nww.einvoice-prod.sbs.nhs.uk:8179/invoicepdf/72eb534d-f810-568b-bd64-b10d484c711e"/>
    <n v="1"/>
    <n v="-144"/>
    <m/>
    <x v="0"/>
    <x v="0"/>
    <x v="0"/>
  </r>
  <r>
    <s v="E35930"/>
    <s v="7308"/>
    <s v="00000"/>
    <s v="00000"/>
    <s v="000000"/>
    <s v="Estates &amp; Facilities"/>
    <s v="Legal Fees"/>
    <s v="Default"/>
    <s v="Default"/>
    <s v="Default"/>
    <n v="-182"/>
    <d v="2019-09-01T00:00:00"/>
    <x v="2"/>
    <s v="Payables"/>
    <s v="Journal Import 79132810:"/>
    <s v="Payables A 16361554 79132810"/>
    <s v="SEP-19 Purchase Invoices GBP"/>
    <d v="2019-09-13T00:00:00"/>
    <s v="SSCREPMAN,"/>
    <n v="34"/>
    <s v="Journal Import Created"/>
    <x v="13"/>
    <n v="436185"/>
    <d v="2019-08-21T00:00:00"/>
    <n v="165078325"/>
    <m/>
    <s v="PO Invoice"/>
    <m/>
    <s v="https://nww.einvoice-prod.sbs.nhs.uk:8179/invoicepdf/393eeb22-e108-5d11-bf14-a22451e8521c"/>
    <n v="1"/>
    <n v="-182"/>
    <m/>
    <x v="0"/>
    <x v="0"/>
    <x v="0"/>
  </r>
  <r>
    <s v="E35930"/>
    <s v="7308"/>
    <s v="00000"/>
    <s v="00000"/>
    <s v="000000"/>
    <s v="Estates &amp; Facilities"/>
    <s v="Legal Fees"/>
    <s v="Default"/>
    <s v="Default"/>
    <s v="Default"/>
    <n v="681"/>
    <d v="2019-09-01T00:00:00"/>
    <x v="2"/>
    <s v="Payables"/>
    <s v="Journal Import 79213699:"/>
    <s v="Payables A 16381641 79213699"/>
    <s v="SEP-19 Purchase Invoices GBP"/>
    <d v="2019-09-16T00:00:00"/>
    <s v="SSCREPMAN,"/>
    <n v="44"/>
    <s v="Journal Import Created"/>
    <x v="13"/>
    <n v="436172"/>
    <d v="2019-08-21T00:00:00"/>
    <n v="165077832"/>
    <m/>
    <s v="PO Invoice"/>
    <m/>
    <s v="https://nww.einvoice-prod.sbs.nhs.uk:8179/invoicepdf/3c886002-a361-5143-b675-ddd911fbe5ba"/>
    <n v="1"/>
    <n v="681"/>
    <m/>
    <x v="0"/>
    <x v="0"/>
    <x v="0"/>
  </r>
  <r>
    <s v="E35930"/>
    <s v="7308"/>
    <s v="00000"/>
    <s v="00000"/>
    <s v="000000"/>
    <s v="Estates &amp; Facilities"/>
    <s v="Legal Fees"/>
    <s v="Default"/>
    <s v="Default"/>
    <s v="Default"/>
    <n v="303"/>
    <d v="2019-09-01T00:00:00"/>
    <x v="2"/>
    <s v="Payables"/>
    <s v="Journal Import 79213699:"/>
    <s v="Payables A 16381641 79213699"/>
    <s v="SEP-19 Purchase Invoices GBP"/>
    <d v="2019-09-16T00:00:00"/>
    <s v="SSCREPMAN,"/>
    <n v="44"/>
    <s v="Journal Import Created"/>
    <x v="13"/>
    <n v="436179"/>
    <d v="2019-08-21T00:00:00"/>
    <n v="165078325"/>
    <m/>
    <s v="PO Invoice"/>
    <m/>
    <s v="https://nww.einvoice-prod.sbs.nhs.uk:8179/invoicepdf/b69f673f-300c-594f-9abf-b40a3367684a"/>
    <n v="1"/>
    <n v="303"/>
    <m/>
    <x v="0"/>
    <x v="0"/>
    <x v="0"/>
  </r>
  <r>
    <s v="E35930"/>
    <s v="7308"/>
    <s v="00000"/>
    <s v="00000"/>
    <s v="000000"/>
    <s v="Estates &amp; Facilities"/>
    <s v="Legal Fees"/>
    <s v="Default"/>
    <s v="Default"/>
    <s v="Default"/>
    <n v="457.6"/>
    <d v="2019-09-01T00:00:00"/>
    <x v="2"/>
    <s v="Payables"/>
    <s v="Journal Import 79213699:"/>
    <s v="Payables A 16381641 79213699"/>
    <s v="SEP-19 Purchase Invoices GBP"/>
    <d v="2019-09-16T00:00:00"/>
    <s v="SSCREPMAN,"/>
    <n v="44"/>
    <s v="Journal Import Created"/>
    <x v="13"/>
    <n v="436187"/>
    <d v="2019-08-21T00:00:00"/>
    <n v="165078943"/>
    <m/>
    <s v="PO Invoice"/>
    <m/>
    <s v="https://nww.einvoice-prod.sbs.nhs.uk:8179/invoicepdf/1941a7ab-3d47-53cb-b463-6b5dfb5171df"/>
    <n v="1"/>
    <n v="458"/>
    <m/>
    <x v="0"/>
    <x v="0"/>
    <x v="0"/>
  </r>
  <r>
    <s v="E35930"/>
    <s v="7308"/>
    <s v="00000"/>
    <s v="00000"/>
    <s v="000000"/>
    <s v="Estates &amp; Facilities"/>
    <s v="Legal Fees"/>
    <s v="Default"/>
    <s v="Default"/>
    <s v="Default"/>
    <n v="-303"/>
    <d v="2019-09-01T00:00:00"/>
    <x v="2"/>
    <s v="Payables"/>
    <s v="Journal Import 79213699:"/>
    <s v="Payables A 16381641 79213699"/>
    <s v="SEP-19 Purchase Invoices GBP"/>
    <d v="2019-09-16T00:00:00"/>
    <s v="SSCREPMAN,"/>
    <n v="45"/>
    <s v="Journal Import Created"/>
    <x v="13"/>
    <n v="436179"/>
    <d v="2019-08-21T00:00:00"/>
    <n v="165078325"/>
    <m/>
    <s v="PO Invoice"/>
    <m/>
    <s v="https://nww.einvoice-prod.sbs.nhs.uk:8179/invoicepdf/b69f673f-300c-594f-9abf-b40a3367684a"/>
    <n v="1"/>
    <n v="-303"/>
    <m/>
    <x v="0"/>
    <x v="0"/>
    <x v="0"/>
  </r>
  <r>
    <s v="E35930"/>
    <s v="7308"/>
    <s v="00000"/>
    <s v="00000"/>
    <s v="000000"/>
    <s v="Estates &amp; Facilities"/>
    <s v="Legal Fees"/>
    <s v="Default"/>
    <s v="Default"/>
    <s v="Default"/>
    <n v="154"/>
    <d v="2019-09-01T00:00:00"/>
    <x v="2"/>
    <s v="Payables"/>
    <s v="Journal Import 79255805:"/>
    <s v="Payables A 16389663 79255805"/>
    <s v="SEP-19 Purchase Invoices GBP"/>
    <d v="2019-09-17T00:00:00"/>
    <s v="SSCREPMAN,"/>
    <n v="26"/>
    <s v="Journal Import Created"/>
    <x v="13"/>
    <n v="436175"/>
    <d v="2019-08-21T00:00:00"/>
    <n v="165078325"/>
    <m/>
    <s v="PO Invoice"/>
    <m/>
    <s v="https://nww.einvoice-prod.sbs.nhs.uk:8179/invoicepdf/1d12b11b-9766-5806-a610-7281c7469ff3"/>
    <n v="1"/>
    <n v="154"/>
    <m/>
    <x v="0"/>
    <x v="0"/>
    <x v="0"/>
  </r>
  <r>
    <s v="E35930"/>
    <s v="7308"/>
    <s v="00000"/>
    <s v="00000"/>
    <s v="000000"/>
    <s v="Estates &amp; Facilities"/>
    <s v="Legal Fees"/>
    <s v="Default"/>
    <s v="Default"/>
    <s v="Default"/>
    <n v="330"/>
    <d v="2019-09-01T00:00:00"/>
    <x v="2"/>
    <s v="Payables"/>
    <s v="Journal Import 79367823:"/>
    <s v="Payables A 16411553 79367823"/>
    <s v="SEP-19 Purchase Invoices GBP"/>
    <d v="2019-09-20T00:00:00"/>
    <s v="SSCREPMAN,"/>
    <n v="45"/>
    <s v="Journal Import Created"/>
    <x v="13"/>
    <n v="436181"/>
    <d v="2019-08-21T00:00:00"/>
    <n v="165078941"/>
    <m/>
    <s v="PO Invoice"/>
    <m/>
    <s v="https://nww.einvoice-prod.sbs.nhs.uk:8179/invoicepdf/b51ffda3-742f-594f-8843-6e40b0c9e555"/>
    <n v="1"/>
    <n v="165"/>
    <m/>
    <x v="0"/>
    <x v="0"/>
    <x v="0"/>
  </r>
  <r>
    <s v="E35930"/>
    <s v="7308"/>
    <s v="00000"/>
    <s v="00000"/>
    <s v="000000"/>
    <s v="Estates &amp; Facilities"/>
    <s v="Legal Fees"/>
    <s v="Default"/>
    <s v="Default"/>
    <s v="Default"/>
    <n v="-165"/>
    <d v="2019-09-01T00:00:00"/>
    <x v="2"/>
    <s v="Payables"/>
    <s v="Journal Import 79367823:"/>
    <s v="Payables A 16411553 79367823"/>
    <s v="SEP-19 Purchase Invoices GBP"/>
    <d v="2019-09-20T00:00:00"/>
    <s v="SSCREPMAN,"/>
    <n v="46"/>
    <s v="Journal Import Created"/>
    <x v="13"/>
    <n v="436181"/>
    <d v="2019-08-21T00:00:00"/>
    <n v="165078941"/>
    <m/>
    <s v="PO Invoice"/>
    <m/>
    <s v="https://nww.einvoice-prod.sbs.nhs.uk:8179/invoicepdf/b51ffda3-742f-594f-8843-6e40b0c9e555"/>
    <n v="1"/>
    <n v="-165"/>
    <m/>
    <x v="0"/>
    <x v="0"/>
    <x v="0"/>
  </r>
  <r>
    <s v="E35930"/>
    <s v="7308"/>
    <s v="00000"/>
    <s v="00000"/>
    <s v="000000"/>
    <s v="Estates &amp; Facilities"/>
    <s v="Legal Fees"/>
    <s v="Default"/>
    <s v="Default"/>
    <s v="Default"/>
    <n v="154"/>
    <d v="2019-09-01T00:00:00"/>
    <x v="2"/>
    <s v="Payables"/>
    <s v="Journal Import 79370610:"/>
    <s v="Payables A 16409794 79370610"/>
    <s v="SEP-19 Purchase Invoices GBP"/>
    <d v="2019-09-20T00:00:00"/>
    <s v="SSCREPMAN,"/>
    <n v="22"/>
    <s v="Journal Import Created"/>
    <x v="13"/>
    <n v="436175"/>
    <d v="2019-08-21T00:00:00"/>
    <n v="165078325"/>
    <m/>
    <s v="PO Invoice"/>
    <m/>
    <s v="https://nww.einvoice-prod.sbs.nhs.uk:8179/invoicepdf/1d12b11b-9766-5806-a610-7281c7469ff3"/>
    <n v="1"/>
    <n v="154"/>
    <m/>
    <x v="0"/>
    <x v="0"/>
    <x v="0"/>
  </r>
  <r>
    <s v="E35930"/>
    <s v="7308"/>
    <s v="00000"/>
    <s v="00000"/>
    <s v="000000"/>
    <s v="Estates &amp; Facilities"/>
    <s v="Legal Fees"/>
    <s v="Default"/>
    <s v="Default"/>
    <s v="Default"/>
    <n v="-154"/>
    <d v="2019-09-01T00:00:00"/>
    <x v="2"/>
    <s v="Payables"/>
    <s v="Journal Import 79370610:"/>
    <s v="Payables A 16409794 79370610"/>
    <s v="SEP-19 Purchase Invoices GBP"/>
    <d v="2019-09-20T00:00:00"/>
    <s v="SSCREPMAN,"/>
    <n v="23"/>
    <s v="Journal Import Created"/>
    <x v="13"/>
    <n v="436175"/>
    <d v="2019-08-21T00:00:00"/>
    <n v="165078325"/>
    <m/>
    <s v="PO Invoice"/>
    <m/>
    <s v="https://nww.einvoice-prod.sbs.nhs.uk:8179/invoicepdf/1d12b11b-9766-5806-a610-7281c7469ff3"/>
    <n v="1"/>
    <n v="-154"/>
    <m/>
    <x v="0"/>
    <x v="0"/>
    <x v="0"/>
  </r>
  <r>
    <s v="E35930"/>
    <s v="7308"/>
    <s v="00000"/>
    <s v="00000"/>
    <s v="000000"/>
    <s v="Estates &amp; Facilities"/>
    <s v="Legal Fees"/>
    <s v="Default"/>
    <s v="Default"/>
    <s v="Default"/>
    <n v="256"/>
    <d v="2019-09-01T00:00:00"/>
    <x v="2"/>
    <s v="Payables"/>
    <s v="Journal Import 79681834:"/>
    <s v="Payables A 16482740 79681834"/>
    <s v="SEP-19 Purchase Invoices GBP"/>
    <d v="2019-09-30T00:00:00"/>
    <s v="SSCREPMAN,"/>
    <n v="55"/>
    <s v="Journal Import Created"/>
    <x v="13"/>
    <n v="438417"/>
    <d v="2019-09-18T00:00:00"/>
    <n v="165078325"/>
    <m/>
    <s v="PO Invoice"/>
    <m/>
    <s v="https://nww.einvoice-prod.sbs.nhs.uk:8179/invoicepdf/393db529-16e1-5fe8-89fb-1f10cac6d16c"/>
    <n v="1"/>
    <n v="128"/>
    <m/>
    <x v="0"/>
    <x v="0"/>
    <x v="0"/>
  </r>
  <r>
    <s v="E35930"/>
    <s v="7308"/>
    <s v="00000"/>
    <s v="00000"/>
    <s v="000000"/>
    <s v="Estates &amp; Facilities"/>
    <s v="Legal Fees"/>
    <s v="Default"/>
    <s v="Default"/>
    <s v="Default"/>
    <n v="-128"/>
    <d v="2019-09-01T00:00:00"/>
    <x v="2"/>
    <s v="Payables"/>
    <s v="Journal Import 79681834:"/>
    <s v="Payables A 16482740 79681834"/>
    <s v="SEP-19 Purchase Invoices GBP"/>
    <d v="2019-09-30T00:00:00"/>
    <s v="SSCREPMAN,"/>
    <n v="56"/>
    <s v="Journal Import Created"/>
    <x v="13"/>
    <n v="438417"/>
    <d v="2019-09-18T00:00:00"/>
    <n v="165078325"/>
    <m/>
    <s v="PO Invoice"/>
    <m/>
    <s v="https://nww.einvoice-prod.sbs.nhs.uk:8179/invoicepdf/393db529-16e1-5fe8-89fb-1f10cac6d16c"/>
    <n v="1"/>
    <n v="-128"/>
    <m/>
    <x v="0"/>
    <x v="0"/>
    <x v="0"/>
  </r>
  <r>
    <s v="E35120"/>
    <s v="7310"/>
    <s v="00000"/>
    <s v="00000"/>
    <s v="000000"/>
    <s v="Corporate Expenses"/>
    <s v="Legal / Prof Fees"/>
    <s v="Default"/>
    <s v="Default"/>
    <s v="Default"/>
    <n v="681"/>
    <d v="2019-09-01T00:00:00"/>
    <x v="2"/>
    <s v="Payables"/>
    <s v="Journal Import 79020553:"/>
    <s v="Payables A 16343452 79020553"/>
    <s v="SEP-19 Purchase Invoices GBP"/>
    <d v="2019-09-10T00:00:00"/>
    <s v="SSCREPMAN,"/>
    <n v="9"/>
    <s v="Journal Import Created"/>
    <x v="13"/>
    <n v="436172"/>
    <d v="2019-08-21T00:00:00"/>
    <n v="165028647"/>
    <m/>
    <s v="PO Invoice"/>
    <m/>
    <s v="https://nww.einvoice-prod.sbs.nhs.uk:8179/invoicepdf/3c886002-a361-5143-b675-ddd911fbe5ba"/>
    <n v="1"/>
    <n v="681"/>
    <m/>
    <x v="2"/>
    <x v="2"/>
    <x v="0"/>
  </r>
  <r>
    <s v="E35120"/>
    <s v="7310"/>
    <s v="00000"/>
    <s v="00000"/>
    <s v="000000"/>
    <s v="Corporate Expenses"/>
    <s v="Legal / Prof Fees"/>
    <s v="Default"/>
    <s v="Default"/>
    <s v="Default"/>
    <n v="176"/>
    <d v="2019-09-01T00:00:00"/>
    <x v="2"/>
    <s v="Payables"/>
    <s v="Journal Import 79020553:"/>
    <s v="Payables A 16343452 79020553"/>
    <s v="SEP-19 Purchase Invoices GBP"/>
    <d v="2019-09-10T00:00:00"/>
    <s v="SSCREPMAN,"/>
    <n v="9"/>
    <s v="Journal Import Created"/>
    <x v="13"/>
    <n v="436174"/>
    <d v="2019-08-21T00:00:00"/>
    <n v="165026831"/>
    <m/>
    <s v="PO Invoice"/>
    <m/>
    <s v="https://nww.einvoice-prod.sbs.nhs.uk:8179/invoicepdf/0b998de8-c5a5-569b-90e0-d4ce331705a4"/>
    <n v="1"/>
    <n v="176"/>
    <m/>
    <x v="2"/>
    <x v="2"/>
    <x v="0"/>
  </r>
  <r>
    <s v="E35120"/>
    <s v="7310"/>
    <s v="00000"/>
    <s v="00000"/>
    <s v="000000"/>
    <s v="Corporate Expenses"/>
    <s v="Legal / Prof Fees"/>
    <s v="Default"/>
    <s v="Default"/>
    <s v="Default"/>
    <n v="308"/>
    <d v="2019-09-01T00:00:00"/>
    <x v="2"/>
    <s v="Payables"/>
    <s v="Journal Import 79184610:"/>
    <s v="Payables A 16381503 79184610"/>
    <s v="SEP-19 Purchase Invoices GBP"/>
    <d v="2019-09-16T00:00:00"/>
    <s v="SSCREPMAN,"/>
    <n v="7"/>
    <s v="Journal Import Created"/>
    <x v="13"/>
    <n v="436175"/>
    <d v="2019-08-21T00:00:00"/>
    <n v="165026831"/>
    <m/>
    <s v="PO Invoice"/>
    <m/>
    <s v="https://nww.einvoice-prod.sbs.nhs.uk:8179/invoicepdf/1d12b11b-9766-5806-a610-7281c7469ff3"/>
    <n v="1"/>
    <n v="154"/>
    <m/>
    <x v="2"/>
    <x v="2"/>
    <x v="0"/>
  </r>
  <r>
    <s v="E35120"/>
    <s v="7310"/>
    <s v="00000"/>
    <s v="00000"/>
    <s v="000000"/>
    <s v="Corporate Expenses"/>
    <s v="Legal / Prof Fees"/>
    <s v="Default"/>
    <s v="Default"/>
    <s v="Default"/>
    <n v="-154"/>
    <d v="2019-09-01T00:00:00"/>
    <x v="2"/>
    <s v="Payables"/>
    <s v="Journal Import 79184610:"/>
    <s v="Payables A 16381503 79184610"/>
    <s v="SEP-19 Purchase Invoices GBP"/>
    <d v="2019-09-16T00:00:00"/>
    <s v="SSCREPMAN,"/>
    <n v="8"/>
    <s v="Journal Import Created"/>
    <x v="13"/>
    <n v="436175"/>
    <d v="2019-08-21T00:00:00"/>
    <n v="165026831"/>
    <m/>
    <s v="PO Invoice"/>
    <m/>
    <s v="https://nww.einvoice-prod.sbs.nhs.uk:8179/invoicepdf/1d12b11b-9766-5806-a610-7281c7469ff3"/>
    <n v="1"/>
    <n v="-154"/>
    <m/>
    <x v="2"/>
    <x v="2"/>
    <x v="0"/>
  </r>
  <r>
    <s v="E35120"/>
    <s v="7310"/>
    <s v="00000"/>
    <s v="00000"/>
    <s v="000000"/>
    <s v="Corporate Expenses"/>
    <s v="Legal / Prof Fees"/>
    <s v="Default"/>
    <s v="Default"/>
    <s v="Default"/>
    <n v="-681"/>
    <d v="2019-09-01T00:00:00"/>
    <x v="2"/>
    <s v="Payables"/>
    <s v="Journal Import 79213699:"/>
    <s v="Payables A 16381641 79213699"/>
    <s v="SEP-19 Purchase Invoices GBP"/>
    <d v="2019-09-16T00:00:00"/>
    <s v="SSCREPMAN,"/>
    <n v="17"/>
    <s v="Journal Import Created"/>
    <x v="13"/>
    <n v="436172"/>
    <d v="2019-08-21T00:00:00"/>
    <n v="165077832"/>
    <m/>
    <s v="PO Invoice"/>
    <m/>
    <s v="https://nww.einvoice-prod.sbs.nhs.uk:8179/invoicepdf/3c886002-a361-5143-b675-ddd911fbe5ba"/>
    <n v="1"/>
    <n v="-681"/>
    <m/>
    <x v="2"/>
    <x v="2"/>
    <x v="0"/>
  </r>
  <r>
    <s v="E35120"/>
    <s v="7310"/>
    <s v="00000"/>
    <s v="00000"/>
    <s v="000000"/>
    <s v="Corporate Expenses"/>
    <s v="Legal / Prof Fees"/>
    <s v="Default"/>
    <s v="Default"/>
    <s v="Default"/>
    <n v="-176"/>
    <d v="2019-09-01T00:00:00"/>
    <x v="2"/>
    <s v="Payables"/>
    <s v="Journal Import 79213699:"/>
    <s v="Payables A 16381641 79213699"/>
    <s v="SEP-19 Purchase Invoices GBP"/>
    <d v="2019-09-16T00:00:00"/>
    <s v="SSCREPMAN,"/>
    <n v="17"/>
    <s v="Journal Import Created"/>
    <x v="13"/>
    <n v="436174"/>
    <d v="2019-08-21T00:00:00"/>
    <n v="165077743"/>
    <m/>
    <s v="PO Invoice"/>
    <m/>
    <s v="https://nww.einvoice-prod.sbs.nhs.uk:8179/invoicepdf/0b998de8-c5a5-569b-90e0-d4ce331705a4"/>
    <n v="1"/>
    <n v="-176"/>
    <m/>
    <x v="2"/>
    <x v="2"/>
    <x v="0"/>
  </r>
  <r>
    <s v="E35120"/>
    <s v="7310"/>
    <s v="00000"/>
    <s v="00000"/>
    <s v="000000"/>
    <s v="Corporate Expenses"/>
    <s v="Legal / Prof Fees"/>
    <s v="Default"/>
    <s v="Default"/>
    <s v="Default"/>
    <n v="75197.95"/>
    <d v="2019-09-01T00:00:00"/>
    <x v="2"/>
    <s v="Payables"/>
    <s v="Journal Import 79255805:"/>
    <s v="Payables A 16389663 79255805"/>
    <s v="SEP-19 Purchase Invoices GBP"/>
    <d v="2019-09-17T00:00:00"/>
    <s v="SSCREPMAN,"/>
    <n v="8"/>
    <s v="Journal Import Created"/>
    <x v="15"/>
    <n v="2243969"/>
    <d v="2019-08-31T00:00:00"/>
    <n v="165079818"/>
    <m/>
    <s v="PO Invoice"/>
    <m/>
    <s v="http://nww.docserv.wyss.nhs.uk/synergyiim/dist/?val=1317280_9620594_20190916155915"/>
    <n v="1"/>
    <n v="75198"/>
    <m/>
    <x v="2"/>
    <x v="2"/>
    <x v="0"/>
  </r>
  <r>
    <s v="E35120"/>
    <s v="7310"/>
    <s v="00000"/>
    <s v="00000"/>
    <s v="000000"/>
    <s v="Corporate Expenses"/>
    <s v="Legal / Prof Fees"/>
    <s v="Default"/>
    <s v="Default"/>
    <s v="Default"/>
    <n v="15039.59"/>
    <d v="2019-09-01T00:00:00"/>
    <x v="2"/>
    <s v="Payables"/>
    <s v="Journal Import 79255805:"/>
    <s v="Payables A 16389663 79255805"/>
    <s v="SEP-19 Purchase Invoices GBP"/>
    <d v="2019-09-17T00:00:00"/>
    <s v="SSCREPMAN,"/>
    <n v="8"/>
    <s v="Journal Import Created"/>
    <x v="15"/>
    <n v="2243969"/>
    <d v="2019-08-31T00:00:00"/>
    <n v="165079818"/>
    <m/>
    <s v="PO Invoice"/>
    <m/>
    <s v="http://nww.docserv.wyss.nhs.uk/synergyiim/dist/?val=1317280_9620594_20190916155915"/>
    <m/>
    <m/>
    <m/>
    <x v="2"/>
    <x v="2"/>
    <x v="0"/>
  </r>
  <r>
    <s v="E35120"/>
    <s v="7310"/>
    <s v="00000"/>
    <s v="00000"/>
    <s v="000000"/>
    <s v="Corporate Expenses"/>
    <s v="Legal / Prof Fees"/>
    <s v="Default"/>
    <s v="Default"/>
    <s v="Default"/>
    <n v="-154"/>
    <d v="2019-09-01T00:00:00"/>
    <x v="2"/>
    <s v="Payables"/>
    <s v="Journal Import 79255805:"/>
    <s v="Payables A 16389663 79255805"/>
    <s v="SEP-19 Purchase Invoices GBP"/>
    <d v="2019-09-17T00:00:00"/>
    <s v="SSCREPMAN,"/>
    <n v="9"/>
    <s v="Journal Import Created"/>
    <x v="13"/>
    <n v="436175"/>
    <d v="2019-08-21T00:00:00"/>
    <n v="165078325"/>
    <m/>
    <s v="PO Invoice"/>
    <m/>
    <s v="https://nww.einvoice-prod.sbs.nhs.uk:8179/invoicepdf/1d12b11b-9766-5806-a610-7281c7469ff3"/>
    <n v="1"/>
    <n v="-154"/>
    <m/>
    <x v="2"/>
    <x v="2"/>
    <x v="0"/>
  </r>
  <r>
    <s v="E35400"/>
    <s v="7310"/>
    <s v="00000"/>
    <s v="00000"/>
    <s v="000000"/>
    <s v="Strategic Partnerships"/>
    <s v="Legal / Prof Fees"/>
    <s v="Default"/>
    <s v="Default"/>
    <s v="Default"/>
    <n v="1500"/>
    <d v="2019-09-01T00:00:00"/>
    <x v="2"/>
    <s v="Payables"/>
    <s v="Journal Import 79020553:"/>
    <s v="Payables A 16343452 79020553"/>
    <s v="SEP-19 Purchase Invoices GBP"/>
    <d v="2019-09-10T00:00:00"/>
    <s v="SSCREPMAN,"/>
    <n v="20"/>
    <s v="Journal Import Created"/>
    <x v="13"/>
    <n v="437534"/>
    <d v="2019-08-21T00:00:00"/>
    <n v="165079144"/>
    <m/>
    <s v="PO Invoice"/>
    <m/>
    <s v="https://nww.einvoice-prod.sbs.nhs.uk:8179/invoicepdf/eb1e37a4-4bf8-5a8b-8303-5647d9f4477b"/>
    <n v="1"/>
    <n v="1500"/>
    <m/>
    <x v="10"/>
    <x v="5"/>
    <x v="0"/>
  </r>
  <r>
    <s v="E35930"/>
    <s v="7310"/>
    <s v="00000"/>
    <s v="00000"/>
    <s v="000000"/>
    <s v="Estates &amp; Facilities"/>
    <s v="Legal / Prof Fees"/>
    <s v="Default"/>
    <s v="Default"/>
    <s v="Default"/>
    <n v="10175"/>
    <d v="2019-09-01T00:00:00"/>
    <x v="2"/>
    <s v="Payables"/>
    <s v="Journal Import 79015919:"/>
    <s v="Payables A 16335722 79015919"/>
    <s v="SEP-19 Purchase Invoices GBP"/>
    <d v="2019-09-10T00:00:00"/>
    <s v="SSCREPMAN,"/>
    <n v="34"/>
    <s v="Journal Import Created"/>
    <x v="17"/>
    <n v="954"/>
    <d v="2019-09-01T00:00:00"/>
    <n v="165077291"/>
    <m/>
    <s v="PO Invoice"/>
    <m/>
    <s v="https://nww.einvoice-prod.sbs.nhs.uk:8179/invoicepdf/7fc7a132-0448-5a30-8d82-7ad7b04e3516"/>
    <n v="1"/>
    <n v="5088"/>
    <m/>
    <x v="0"/>
    <x v="0"/>
    <x v="0"/>
  </r>
  <r>
    <s v="E35930"/>
    <s v="7310"/>
    <s v="00000"/>
    <s v="00000"/>
    <s v="000000"/>
    <s v="Estates &amp; Facilities"/>
    <s v="Legal / Prof Fees"/>
    <s v="Default"/>
    <s v="Default"/>
    <s v="Default"/>
    <n v="-5087.5"/>
    <d v="2019-09-01T00:00:00"/>
    <x v="2"/>
    <s v="Payables"/>
    <s v="Journal Import 79015919:"/>
    <s v="Payables A 16335722 79015919"/>
    <s v="SEP-19 Purchase Invoices GBP"/>
    <d v="2019-09-10T00:00:00"/>
    <s v="SSCREPMAN,"/>
    <n v="35"/>
    <s v="Journal Import Created"/>
    <x v="17"/>
    <n v="954"/>
    <d v="2019-09-01T00:00:00"/>
    <n v="165077291"/>
    <m/>
    <s v="PO Invoice"/>
    <m/>
    <s v="https://nww.einvoice-prod.sbs.nhs.uk:8179/invoicepdf/7fc7a132-0448-5a30-8d82-7ad7b04e3516"/>
    <n v="1"/>
    <n v="-5088"/>
    <m/>
    <x v="0"/>
    <x v="0"/>
    <x v="0"/>
  </r>
  <r>
    <s v="E35930"/>
    <s v="7310"/>
    <s v="00000"/>
    <s v="00000"/>
    <s v="000000"/>
    <s v="Estates &amp; Facilities"/>
    <s v="Legal / Prof Fees"/>
    <s v="Default"/>
    <s v="Default"/>
    <s v="Default"/>
    <n v="247.6"/>
    <d v="2019-09-01T00:00:00"/>
    <x v="2"/>
    <s v="Payables"/>
    <s v="Journal Import 79020553:"/>
    <s v="Payables A 16343452 79020553"/>
    <s v="SEP-19 Purchase Invoices GBP"/>
    <d v="2019-09-10T00:00:00"/>
    <s v="SSCREPMAN,"/>
    <n v="21"/>
    <s v="Journal Import Created"/>
    <x v="13"/>
    <n v="436182"/>
    <d v="2019-08-21T00:00:00"/>
    <n v="165073469"/>
    <m/>
    <s v="PO Invoice"/>
    <m/>
    <s v="https://nww.einvoice-prod.sbs.nhs.uk:8179/invoicepdf/dba2812d-2ed4-5b4b-988d-ba25bd79167a"/>
    <n v="1"/>
    <n v="248"/>
    <m/>
    <x v="0"/>
    <x v="0"/>
    <x v="0"/>
  </r>
  <r>
    <s v="E35930"/>
    <s v="7310"/>
    <s v="00000"/>
    <s v="00000"/>
    <s v="000000"/>
    <s v="Estates &amp; Facilities"/>
    <s v="Legal / Prof Fees"/>
    <s v="Default"/>
    <s v="Default"/>
    <s v="Default"/>
    <n v="578"/>
    <d v="2019-09-01T00:00:00"/>
    <x v="2"/>
    <s v="Payables"/>
    <s v="Journal Import 79020553:"/>
    <s v="Payables A 16343452 79020553"/>
    <s v="SEP-19 Purchase Invoices GBP"/>
    <d v="2019-09-10T00:00:00"/>
    <s v="SSCREPMAN,"/>
    <n v="21"/>
    <s v="Journal Import Created"/>
    <x v="13"/>
    <n v="436186"/>
    <d v="2019-08-21T00:00:00"/>
    <n v="165078986"/>
    <m/>
    <s v="PO Invoice"/>
    <m/>
    <s v="https://nww.einvoice-prod.sbs.nhs.uk:8179/invoicepdf/85539207-789f-5524-aaf4-d435c81ae580"/>
    <n v="1"/>
    <n v="578"/>
    <m/>
    <x v="0"/>
    <x v="0"/>
    <x v="0"/>
  </r>
  <r>
    <s v="E35930"/>
    <s v="7310"/>
    <s v="00000"/>
    <s v="00000"/>
    <s v="000000"/>
    <s v="Estates &amp; Facilities"/>
    <s v="Legal / Prof Fees"/>
    <s v="Default"/>
    <s v="Default"/>
    <s v="Default"/>
    <n v="457.6"/>
    <d v="2019-09-01T00:00:00"/>
    <x v="2"/>
    <s v="Payables"/>
    <s v="Journal Import 79020553:"/>
    <s v="Payables A 16343452 79020553"/>
    <s v="SEP-19 Purchase Invoices GBP"/>
    <d v="2019-09-10T00:00:00"/>
    <s v="SSCREPMAN,"/>
    <n v="21"/>
    <s v="Journal Import Created"/>
    <x v="13"/>
    <n v="436187"/>
    <d v="2019-08-21T00:00:00"/>
    <n v="165078986"/>
    <m/>
    <s v="PO Invoice"/>
    <m/>
    <s v="https://nww.einvoice-prod.sbs.nhs.uk:8179/invoicepdf/1941a7ab-3d47-53cb-b463-6b5dfb5171df"/>
    <n v="1"/>
    <n v="458"/>
    <m/>
    <x v="0"/>
    <x v="0"/>
    <x v="0"/>
  </r>
  <r>
    <s v="E35930"/>
    <s v="7310"/>
    <s v="00000"/>
    <s v="00000"/>
    <s v="000000"/>
    <s v="Estates &amp; Facilities"/>
    <s v="Legal / Prof Fees"/>
    <s v="Default"/>
    <s v="Default"/>
    <s v="Default"/>
    <n v="-457.6"/>
    <d v="2019-09-01T00:00:00"/>
    <x v="2"/>
    <s v="Payables"/>
    <s v="Journal Import 79213699:"/>
    <s v="Payables A 16381641 79213699"/>
    <s v="SEP-19 Purchase Invoices GBP"/>
    <d v="2019-09-16T00:00:00"/>
    <s v="SSCREPMAN,"/>
    <n v="41"/>
    <s v="Journal Import Created"/>
    <x v="13"/>
    <n v="436187"/>
    <d v="2019-08-21T00:00:00"/>
    <n v="165078943"/>
    <m/>
    <s v="PO Invoice"/>
    <m/>
    <s v="https://nww.einvoice-prod.sbs.nhs.uk:8179/invoicepdf/1941a7ab-3d47-53cb-b463-6b5dfb5171df"/>
    <n v="1"/>
    <n v="-458"/>
    <m/>
    <x v="0"/>
    <x v="0"/>
    <x v="0"/>
  </r>
  <r>
    <s v="E35930"/>
    <s v="7310"/>
    <s v="00000"/>
    <s v="00000"/>
    <s v="000000"/>
    <s v="Estates &amp; Facilities"/>
    <s v="Legal / Prof Fees"/>
    <s v="Default"/>
    <s v="Default"/>
    <s v="Default"/>
    <n v="170"/>
    <d v="2019-09-01T00:00:00"/>
    <x v="2"/>
    <s v="Payables"/>
    <s v="Journal Import 79608327:"/>
    <s v="Payables A 16465438 79608327"/>
    <s v="SEP-19 Purchase Invoices GBP"/>
    <d v="2019-09-27T00:00:00"/>
    <s v="SSCREPMAN,"/>
    <n v="19"/>
    <s v="Journal Import Created"/>
    <x v="13"/>
    <n v="438422"/>
    <d v="2019-09-18T00:00:00"/>
    <n v="165073469"/>
    <m/>
    <s v="PO Invoice"/>
    <m/>
    <s v="https://nww.einvoice-prod.sbs.nhs.uk:8179/invoicepdf/ba966f10-e6c1-5a06-8db4-1b779d9627d9"/>
    <n v="1"/>
    <n v="170"/>
    <m/>
    <x v="0"/>
    <x v="0"/>
    <x v="0"/>
  </r>
  <r>
    <s v="E35960"/>
    <s v="7310"/>
    <s v="00000"/>
    <s v="F8147"/>
    <s v="000000"/>
    <s v="Make Ready"/>
    <s v="Legal / Prof Fees"/>
    <s v="Default"/>
    <s v="Make Ready - Chichester"/>
    <s v="Default"/>
    <n v="60"/>
    <d v="2019-09-01T00:00:00"/>
    <x v="2"/>
    <s v="Payables"/>
    <s v="Journal Import 79105199:"/>
    <s v="Payables A 16360557 79105199"/>
    <s v="SEP-19 Purchase Invoices GBP"/>
    <d v="2019-09-13T00:00:00"/>
    <s v="SSCREPMAN,"/>
    <n v="24"/>
    <s v="Journal Import Created"/>
    <x v="13"/>
    <n v="436176"/>
    <d v="2019-08-21T00:00:00"/>
    <n v="165065876"/>
    <m/>
    <s v="PO Invoice"/>
    <m/>
    <s v="https://nww.einvoice-prod.sbs.nhs.uk:8179/invoicepdf/0667e635-0cc4-5cb9-8e8f-0b35663d09bc"/>
    <n v="1"/>
    <n v="60"/>
    <m/>
    <x v="7"/>
    <x v="4"/>
    <x v="0"/>
  </r>
  <r>
    <s v="E35930"/>
    <s v="7308"/>
    <s v="00000"/>
    <s v="00000"/>
    <s v="000000"/>
    <s v="Estates &amp; Facilities"/>
    <s v="Legal Fees"/>
    <s v="Default"/>
    <s v="Default"/>
    <s v="Default"/>
    <n v="384"/>
    <d v="2019-10-01T00:00:00"/>
    <x v="2"/>
    <s v="Payables"/>
    <s v="Journal Import 79736193:"/>
    <s v="Payables A 16487785 79736193"/>
    <s v="OCT-19 Purchase Invoices GBP"/>
    <d v="2019-10-01T00:00:00"/>
    <s v="SSCREPMAN,"/>
    <n v="38"/>
    <s v="Journal Import Created"/>
    <x v="13"/>
    <n v="438418"/>
    <d v="2019-09-18T00:00:00"/>
    <n v="165078325"/>
    <m/>
    <s v="PO Invoice"/>
    <m/>
    <s v="https://nww.einvoice-prod.sbs.nhs.uk:8179/invoicepdf/a461d34f-67c0-5951-9ad6-d593eadf632e"/>
    <n v="1"/>
    <n v="192"/>
    <m/>
    <x v="0"/>
    <x v="0"/>
    <x v="0"/>
  </r>
  <r>
    <s v="E35930"/>
    <s v="7308"/>
    <s v="00000"/>
    <s v="00000"/>
    <s v="000000"/>
    <s v="Estates &amp; Facilities"/>
    <s v="Legal Fees"/>
    <s v="Default"/>
    <s v="Default"/>
    <s v="Default"/>
    <n v="128"/>
    <d v="2019-10-01T00:00:00"/>
    <x v="2"/>
    <s v="Payables"/>
    <s v="Journal Import 79736193:"/>
    <s v="Payables A 16487785 79736193"/>
    <s v="OCT-19 Purchase Invoices GBP"/>
    <d v="2019-10-01T00:00:00"/>
    <s v="SSCREPMAN,"/>
    <n v="38"/>
    <s v="Journal Import Created"/>
    <x v="13"/>
    <n v="438420"/>
    <d v="2019-09-18T00:00:00"/>
    <n v="165078325"/>
    <m/>
    <s v="PO Invoice"/>
    <m/>
    <s v="https://nww.einvoice-prod.sbs.nhs.uk:8179/invoicepdf/48865ea7-0048-5a61-8b77-f72948427524"/>
    <n v="1"/>
    <n v="64"/>
    <m/>
    <x v="0"/>
    <x v="0"/>
    <x v="0"/>
  </r>
  <r>
    <s v="E35930"/>
    <s v="7308"/>
    <s v="00000"/>
    <s v="00000"/>
    <s v="000000"/>
    <s v="Estates &amp; Facilities"/>
    <s v="Legal Fees"/>
    <s v="Default"/>
    <s v="Default"/>
    <s v="Default"/>
    <n v="2478.8000000000002"/>
    <d v="2019-10-01T00:00:00"/>
    <x v="2"/>
    <s v="Payables"/>
    <s v="Journal Import 79736193:"/>
    <s v="Payables A 16487785 79736193"/>
    <s v="OCT-19 Purchase Invoices GBP"/>
    <d v="2019-10-01T00:00:00"/>
    <s v="SSCREPMAN,"/>
    <n v="38"/>
    <s v="Journal Import Created"/>
    <x v="13"/>
    <n v="438421"/>
    <d v="2019-09-18T00:00:00"/>
    <n v="165078941"/>
    <m/>
    <s v="PO Invoice"/>
    <m/>
    <s v="https://nww.einvoice-prod.sbs.nhs.uk:8179/invoicepdf/2e074dd4-9a50-5834-b207-25457a16a23e"/>
    <n v="1"/>
    <n v="1239"/>
    <m/>
    <x v="0"/>
    <x v="0"/>
    <x v="0"/>
  </r>
  <r>
    <s v="E35930"/>
    <s v="7308"/>
    <s v="00000"/>
    <s v="00000"/>
    <s v="000000"/>
    <s v="Estates &amp; Facilities"/>
    <s v="Legal Fees"/>
    <s v="Default"/>
    <s v="Default"/>
    <s v="Default"/>
    <n v="662.8"/>
    <d v="2019-10-01T00:00:00"/>
    <x v="2"/>
    <s v="Payables"/>
    <s v="Journal Import 79736193:"/>
    <s v="Payables A 16487785 79736193"/>
    <s v="OCT-19 Purchase Invoices GBP"/>
    <d v="2019-10-01T00:00:00"/>
    <s v="SSCREPMAN,"/>
    <n v="38"/>
    <s v="Journal Import Created"/>
    <x v="13"/>
    <n v="438423"/>
    <d v="2019-09-18T00:00:00"/>
    <n v="165075309"/>
    <m/>
    <s v="PO Invoice"/>
    <m/>
    <s v="https://nww.einvoice-prod.sbs.nhs.uk:8179/invoicepdf/d916846a-1230-58d1-95a1-ff4cf574fcfb"/>
    <n v="1"/>
    <n v="331"/>
    <m/>
    <x v="0"/>
    <x v="0"/>
    <x v="0"/>
  </r>
  <r>
    <s v="E35930"/>
    <s v="7308"/>
    <s v="00000"/>
    <s v="00000"/>
    <s v="000000"/>
    <s v="Estates &amp; Facilities"/>
    <s v="Legal Fees"/>
    <s v="Default"/>
    <s v="Default"/>
    <s v="Default"/>
    <n v="352"/>
    <d v="2019-10-01T00:00:00"/>
    <x v="2"/>
    <s v="Payables"/>
    <s v="Journal Import 79736193:"/>
    <s v="Payables A 16487785 79736193"/>
    <s v="OCT-19 Purchase Invoices GBP"/>
    <d v="2019-10-01T00:00:00"/>
    <s v="SSCREPMAN,"/>
    <n v="38"/>
    <s v="Journal Import Created"/>
    <x v="13"/>
    <n v="438424"/>
    <d v="2019-09-18T00:00:00"/>
    <n v="165078943"/>
    <m/>
    <s v="PO Invoice"/>
    <m/>
    <s v="https://nww.einvoice-prod.sbs.nhs.uk:8179/invoicepdf/59380702-b7c6-537b-9341-95df36ba5775"/>
    <n v="1"/>
    <n v="176"/>
    <m/>
    <x v="0"/>
    <x v="0"/>
    <x v="0"/>
  </r>
  <r>
    <s v="E35930"/>
    <s v="7308"/>
    <s v="00000"/>
    <s v="00000"/>
    <s v="000000"/>
    <s v="Estates &amp; Facilities"/>
    <s v="Legal Fees"/>
    <s v="Default"/>
    <s v="Default"/>
    <s v="Default"/>
    <n v="786"/>
    <d v="2019-10-01T00:00:00"/>
    <x v="2"/>
    <s v="Payables"/>
    <s v="Journal Import 79736193:"/>
    <s v="Payables A 16487785 79736193"/>
    <s v="OCT-19 Purchase Invoices GBP"/>
    <d v="2019-10-01T00:00:00"/>
    <s v="SSCREPMAN,"/>
    <n v="38"/>
    <s v="Journal Import Created"/>
    <x v="13"/>
    <n v="439305"/>
    <d v="2019-09-18T00:00:00"/>
    <n v="165078325"/>
    <m/>
    <s v="PO Invoice"/>
    <m/>
    <s v="https://nww.einvoice-prod.sbs.nhs.uk:8179/invoicepdf/c47eb86c-2732-5a43-930d-a4cea20796fe"/>
    <n v="1"/>
    <n v="393"/>
    <m/>
    <x v="0"/>
    <x v="0"/>
    <x v="0"/>
  </r>
  <r>
    <s v="E35930"/>
    <s v="7308"/>
    <s v="00000"/>
    <s v="00000"/>
    <s v="000000"/>
    <s v="Estates &amp; Facilities"/>
    <s v="Legal Fees"/>
    <s v="Default"/>
    <s v="Default"/>
    <s v="Default"/>
    <n v="-192"/>
    <d v="2019-10-01T00:00:00"/>
    <x v="2"/>
    <s v="Payables"/>
    <s v="Journal Import 79736193:"/>
    <s v="Payables A 16487785 79736193"/>
    <s v="OCT-19 Purchase Invoices GBP"/>
    <d v="2019-10-01T00:00:00"/>
    <s v="SSCREPMAN,"/>
    <n v="39"/>
    <s v="Journal Import Created"/>
    <x v="13"/>
    <n v="438418"/>
    <d v="2019-09-18T00:00:00"/>
    <n v="165078325"/>
    <m/>
    <s v="PO Invoice"/>
    <m/>
    <s v="https://nww.einvoice-prod.sbs.nhs.uk:8179/invoicepdf/a461d34f-67c0-5951-9ad6-d593eadf632e"/>
    <n v="1"/>
    <n v="-192"/>
    <m/>
    <x v="0"/>
    <x v="0"/>
    <x v="0"/>
  </r>
  <r>
    <s v="E35930"/>
    <s v="7308"/>
    <s v="00000"/>
    <s v="00000"/>
    <s v="000000"/>
    <s v="Estates &amp; Facilities"/>
    <s v="Legal Fees"/>
    <s v="Default"/>
    <s v="Default"/>
    <s v="Default"/>
    <n v="-64"/>
    <d v="2019-10-01T00:00:00"/>
    <x v="2"/>
    <s v="Payables"/>
    <s v="Journal Import 79736193:"/>
    <s v="Payables A 16487785 79736193"/>
    <s v="OCT-19 Purchase Invoices GBP"/>
    <d v="2019-10-01T00:00:00"/>
    <s v="SSCREPMAN,"/>
    <n v="39"/>
    <s v="Journal Import Created"/>
    <x v="13"/>
    <n v="438420"/>
    <d v="2019-09-18T00:00:00"/>
    <n v="165078325"/>
    <m/>
    <s v="PO Invoice"/>
    <m/>
    <s v="https://nww.einvoice-prod.sbs.nhs.uk:8179/invoicepdf/48865ea7-0048-5a61-8b77-f72948427524"/>
    <n v="1"/>
    <n v="-64"/>
    <m/>
    <x v="0"/>
    <x v="0"/>
    <x v="0"/>
  </r>
  <r>
    <s v="E35930"/>
    <s v="7308"/>
    <s v="00000"/>
    <s v="00000"/>
    <s v="000000"/>
    <s v="Estates &amp; Facilities"/>
    <s v="Legal Fees"/>
    <s v="Default"/>
    <s v="Default"/>
    <s v="Default"/>
    <n v="-1239.4000000000001"/>
    <d v="2019-10-01T00:00:00"/>
    <x v="2"/>
    <s v="Payables"/>
    <s v="Journal Import 79736193:"/>
    <s v="Payables A 16487785 79736193"/>
    <s v="OCT-19 Purchase Invoices GBP"/>
    <d v="2019-10-01T00:00:00"/>
    <s v="SSCREPMAN,"/>
    <n v="39"/>
    <s v="Journal Import Created"/>
    <x v="13"/>
    <n v="438421"/>
    <d v="2019-09-18T00:00:00"/>
    <n v="165078941"/>
    <m/>
    <s v="PO Invoice"/>
    <m/>
    <s v="https://nww.einvoice-prod.sbs.nhs.uk:8179/invoicepdf/2e074dd4-9a50-5834-b207-25457a16a23e"/>
    <n v="1"/>
    <n v="-1239"/>
    <m/>
    <x v="0"/>
    <x v="0"/>
    <x v="0"/>
  </r>
  <r>
    <s v="E35930"/>
    <s v="7308"/>
    <s v="00000"/>
    <s v="00000"/>
    <s v="000000"/>
    <s v="Estates &amp; Facilities"/>
    <s v="Legal Fees"/>
    <s v="Default"/>
    <s v="Default"/>
    <s v="Default"/>
    <n v="-331.4"/>
    <d v="2019-10-01T00:00:00"/>
    <x v="2"/>
    <s v="Payables"/>
    <s v="Journal Import 79736193:"/>
    <s v="Payables A 16487785 79736193"/>
    <s v="OCT-19 Purchase Invoices GBP"/>
    <d v="2019-10-01T00:00:00"/>
    <s v="SSCREPMAN,"/>
    <n v="39"/>
    <s v="Journal Import Created"/>
    <x v="13"/>
    <n v="438423"/>
    <d v="2019-09-18T00:00:00"/>
    <n v="165075309"/>
    <m/>
    <s v="PO Invoice"/>
    <m/>
    <s v="https://nww.einvoice-prod.sbs.nhs.uk:8179/invoicepdf/d916846a-1230-58d1-95a1-ff4cf574fcfb"/>
    <n v="1"/>
    <n v="-331"/>
    <m/>
    <x v="0"/>
    <x v="0"/>
    <x v="0"/>
  </r>
  <r>
    <s v="E35930"/>
    <s v="7308"/>
    <s v="00000"/>
    <s v="00000"/>
    <s v="000000"/>
    <s v="Estates &amp; Facilities"/>
    <s v="Legal Fees"/>
    <s v="Default"/>
    <s v="Default"/>
    <s v="Default"/>
    <n v="-176"/>
    <d v="2019-10-01T00:00:00"/>
    <x v="2"/>
    <s v="Payables"/>
    <s v="Journal Import 79736193:"/>
    <s v="Payables A 16487785 79736193"/>
    <s v="OCT-19 Purchase Invoices GBP"/>
    <d v="2019-10-01T00:00:00"/>
    <s v="SSCREPMAN,"/>
    <n v="39"/>
    <s v="Journal Import Created"/>
    <x v="13"/>
    <n v="438424"/>
    <d v="2019-09-18T00:00:00"/>
    <n v="165078943"/>
    <m/>
    <s v="PO Invoice"/>
    <m/>
    <s v="https://nww.einvoice-prod.sbs.nhs.uk:8179/invoicepdf/59380702-b7c6-537b-9341-95df36ba5775"/>
    <n v="1"/>
    <n v="-176"/>
    <m/>
    <x v="0"/>
    <x v="0"/>
    <x v="0"/>
  </r>
  <r>
    <s v="E35930"/>
    <s v="7308"/>
    <s v="00000"/>
    <s v="00000"/>
    <s v="000000"/>
    <s v="Estates &amp; Facilities"/>
    <s v="Legal Fees"/>
    <s v="Default"/>
    <s v="Default"/>
    <s v="Default"/>
    <n v="-393"/>
    <d v="2019-10-01T00:00:00"/>
    <x v="2"/>
    <s v="Payables"/>
    <s v="Journal Import 79736193:"/>
    <s v="Payables A 16487785 79736193"/>
    <s v="OCT-19 Purchase Invoices GBP"/>
    <d v="2019-10-01T00:00:00"/>
    <s v="SSCREPMAN,"/>
    <n v="39"/>
    <s v="Journal Import Created"/>
    <x v="13"/>
    <n v="439305"/>
    <d v="2019-09-18T00:00:00"/>
    <n v="165078325"/>
    <m/>
    <s v="PO Invoice"/>
    <m/>
    <s v="https://nww.einvoice-prod.sbs.nhs.uk:8179/invoicepdf/c47eb86c-2732-5a43-930d-a4cea20796fe"/>
    <n v="1"/>
    <n v="-393"/>
    <m/>
    <x v="0"/>
    <x v="0"/>
    <x v="0"/>
  </r>
  <r>
    <s v="E35930"/>
    <s v="7308"/>
    <s v="00000"/>
    <s v="00000"/>
    <s v="000000"/>
    <s v="Estates &amp; Facilities"/>
    <s v="Legal Fees"/>
    <s v="Default"/>
    <s v="Default"/>
    <s v="Default"/>
    <n v="128"/>
    <d v="2019-10-01T00:00:00"/>
    <x v="2"/>
    <s v="Payables"/>
    <s v="Journal Import 79784649:"/>
    <s v="Payables A 16498849 79784649"/>
    <s v="OCT-19 Purchase Invoices GBP"/>
    <d v="2019-10-02T00:00:00"/>
    <s v="SSCREPMAN,"/>
    <n v="23"/>
    <s v="Journal Import Created"/>
    <x v="13"/>
    <n v="438417"/>
    <d v="2019-09-18T00:00:00"/>
    <n v="165078325"/>
    <m/>
    <s v="PO Invoice"/>
    <m/>
    <s v="https://nww.einvoice-prod.sbs.nhs.uk:8179/invoicepdf/393db529-16e1-5fe8-89fb-1f10cac6d16c"/>
    <n v="1"/>
    <n v="128"/>
    <m/>
    <x v="0"/>
    <x v="0"/>
    <x v="0"/>
  </r>
  <r>
    <s v="E35930"/>
    <s v="7308"/>
    <s v="00000"/>
    <s v="00000"/>
    <s v="000000"/>
    <s v="Estates &amp; Facilities"/>
    <s v="Legal Fees"/>
    <s v="Default"/>
    <s v="Default"/>
    <s v="Default"/>
    <n v="-128"/>
    <d v="2019-10-01T00:00:00"/>
    <x v="2"/>
    <s v="Payables"/>
    <s v="Journal Import 79784649:"/>
    <s v="Payables A 16498849 79784649"/>
    <s v="OCT-19 Purchase Invoices GBP"/>
    <d v="2019-10-02T00:00:00"/>
    <s v="SSCREPMAN,"/>
    <n v="24"/>
    <s v="Journal Import Created"/>
    <x v="13"/>
    <n v="438417"/>
    <d v="2019-09-18T00:00:00"/>
    <n v="165078325"/>
    <m/>
    <s v="PO Invoice"/>
    <m/>
    <s v="https://nww.einvoice-prod.sbs.nhs.uk:8179/invoicepdf/393db529-16e1-5fe8-89fb-1f10cac6d16c"/>
    <n v="1"/>
    <n v="-128"/>
    <m/>
    <x v="0"/>
    <x v="0"/>
    <x v="0"/>
  </r>
  <r>
    <s v="E35930"/>
    <s v="7308"/>
    <s v="00000"/>
    <s v="00000"/>
    <s v="000000"/>
    <s v="Estates &amp; Facilities"/>
    <s v="Legal Fees"/>
    <s v="Default"/>
    <s v="Default"/>
    <s v="Default"/>
    <n v="192"/>
    <d v="2019-10-01T00:00:00"/>
    <x v="2"/>
    <s v="Payables"/>
    <s v="Journal Import 79825866:"/>
    <s v="Payables A 16508706 79825866"/>
    <s v="OCT-19 Purchase Invoices GBP"/>
    <d v="2019-10-03T00:00:00"/>
    <s v="SSCREPMAN,"/>
    <n v="54"/>
    <s v="Journal Import Created"/>
    <x v="13"/>
    <n v="438418"/>
    <d v="2019-09-18T00:00:00"/>
    <n v="165078325"/>
    <m/>
    <s v="PO Invoice"/>
    <m/>
    <s v="https://nww.einvoice-prod.sbs.nhs.uk:8179/invoicepdf/a461d34f-67c0-5951-9ad6-d593eadf632e"/>
    <n v="1"/>
    <n v="192"/>
    <m/>
    <x v="0"/>
    <x v="0"/>
    <x v="0"/>
  </r>
  <r>
    <s v="E35930"/>
    <s v="7308"/>
    <s v="00000"/>
    <s v="00000"/>
    <s v="000000"/>
    <s v="Estates &amp; Facilities"/>
    <s v="Legal Fees"/>
    <s v="Default"/>
    <s v="Default"/>
    <s v="Default"/>
    <n v="64"/>
    <d v="2019-10-01T00:00:00"/>
    <x v="2"/>
    <s v="Payables"/>
    <s v="Journal Import 79825866:"/>
    <s v="Payables A 16508706 79825866"/>
    <s v="OCT-19 Purchase Invoices GBP"/>
    <d v="2019-10-03T00:00:00"/>
    <s v="SSCREPMAN,"/>
    <n v="54"/>
    <s v="Journal Import Created"/>
    <x v="13"/>
    <n v="438420"/>
    <d v="2019-09-18T00:00:00"/>
    <n v="165078325"/>
    <m/>
    <s v="PO Invoice"/>
    <m/>
    <s v="https://nww.einvoice-prod.sbs.nhs.uk:8179/invoicepdf/48865ea7-0048-5a61-8b77-f72948427524"/>
    <n v="1"/>
    <n v="64"/>
    <m/>
    <x v="0"/>
    <x v="0"/>
    <x v="0"/>
  </r>
  <r>
    <s v="E35930"/>
    <s v="7308"/>
    <s v="00000"/>
    <s v="00000"/>
    <s v="000000"/>
    <s v="Estates &amp; Facilities"/>
    <s v="Legal Fees"/>
    <s v="Default"/>
    <s v="Default"/>
    <s v="Default"/>
    <n v="12.8"/>
    <d v="2019-10-01T00:00:00"/>
    <x v="2"/>
    <s v="Payables"/>
    <s v="Journal Import 79825866:"/>
    <s v="Payables A 16508706 79825866"/>
    <s v="OCT-19 Purchase Invoices GBP"/>
    <d v="2019-10-03T00:00:00"/>
    <s v="SSCREPMAN,"/>
    <n v="54"/>
    <s v="Journal Import Created"/>
    <x v="13"/>
    <n v="438420"/>
    <d v="2019-09-18T00:00:00"/>
    <n v="165078325"/>
    <m/>
    <s v="PO Invoice"/>
    <m/>
    <s v="https://nww.einvoice-prod.sbs.nhs.uk:8179/invoicepdf/48865ea7-0048-5a61-8b77-f72948427524"/>
    <m/>
    <m/>
    <m/>
    <x v="0"/>
    <x v="0"/>
    <x v="0"/>
  </r>
  <r>
    <s v="E35930"/>
    <s v="7308"/>
    <s v="00000"/>
    <s v="00000"/>
    <s v="000000"/>
    <s v="Estates &amp; Facilities"/>
    <s v="Legal Fees"/>
    <s v="Default"/>
    <s v="Default"/>
    <s v="Default"/>
    <n v="-192"/>
    <d v="2019-10-01T00:00:00"/>
    <x v="2"/>
    <s v="Payables"/>
    <s v="Journal Import 79825866:"/>
    <s v="Payables A 16508706 79825866"/>
    <s v="OCT-19 Purchase Invoices GBP"/>
    <d v="2019-10-03T00:00:00"/>
    <s v="SSCREPMAN,"/>
    <n v="55"/>
    <s v="Journal Import Created"/>
    <x v="13"/>
    <n v="438418"/>
    <d v="2019-09-18T00:00:00"/>
    <n v="165078325"/>
    <m/>
    <s v="PO Invoice"/>
    <m/>
    <s v="https://nww.einvoice-prod.sbs.nhs.uk:8179/invoicepdf/a461d34f-67c0-5951-9ad6-d593eadf632e"/>
    <n v="1"/>
    <n v="-192"/>
    <m/>
    <x v="0"/>
    <x v="0"/>
    <x v="0"/>
  </r>
  <r>
    <s v="E35930"/>
    <s v="7308"/>
    <s v="00000"/>
    <s v="00000"/>
    <s v="000000"/>
    <s v="Estates &amp; Facilities"/>
    <s v="Legal Fees"/>
    <s v="Default"/>
    <s v="Default"/>
    <s v="Default"/>
    <n v="-64"/>
    <d v="2019-10-01T00:00:00"/>
    <x v="2"/>
    <s v="Payables"/>
    <s v="Journal Import 79825866:"/>
    <s v="Payables A 16508706 79825866"/>
    <s v="OCT-19 Purchase Invoices GBP"/>
    <d v="2019-10-03T00:00:00"/>
    <s v="SSCREPMAN,"/>
    <n v="55"/>
    <s v="Journal Import Created"/>
    <x v="13"/>
    <n v="438420"/>
    <d v="2019-09-18T00:00:00"/>
    <n v="165078325"/>
    <m/>
    <s v="PO Invoice"/>
    <m/>
    <s v="https://nww.einvoice-prod.sbs.nhs.uk:8179/invoicepdf/48865ea7-0048-5a61-8b77-f72948427524"/>
    <n v="1"/>
    <n v="-64"/>
    <m/>
    <x v="0"/>
    <x v="0"/>
    <x v="0"/>
  </r>
  <r>
    <s v="E35120"/>
    <s v="7310"/>
    <s v="00000"/>
    <s v="00000"/>
    <s v="000000"/>
    <s v="Corporate Expenses"/>
    <s v="Legal / Prof Fees"/>
    <s v="Default"/>
    <s v="Default"/>
    <s v="Default"/>
    <n v="1016"/>
    <d v="2019-10-01T00:00:00"/>
    <x v="2"/>
    <s v="Payables"/>
    <s v="Journal Import 80358161:"/>
    <s v="Payables A 16616687 80358161"/>
    <s v="OCT-19 Purchase Invoices GBP"/>
    <d v="2019-10-18T00:00:00"/>
    <s v="SSCREPMAN,"/>
    <n v="9"/>
    <s v="Journal Import Created"/>
    <x v="18"/>
    <s v="I00516"/>
    <d v="2019-09-30T00:00:00"/>
    <n v="165080493"/>
    <m/>
    <s v="PO Invoice"/>
    <m/>
    <s v="http://nww.docserv.wyss.nhs.uk/synergyiim/dist/?val=1369886_9915317_20191017162816"/>
    <n v="1"/>
    <n v="1016"/>
    <m/>
    <x v="2"/>
    <x v="2"/>
    <x v="0"/>
  </r>
  <r>
    <s v="E35120"/>
    <s v="7310"/>
    <s v="00000"/>
    <s v="00000"/>
    <s v="000000"/>
    <s v="Corporate Expenses"/>
    <s v="Legal / Prof Fees"/>
    <s v="Default"/>
    <s v="Default"/>
    <s v="Default"/>
    <n v="203.2"/>
    <d v="2019-10-01T00:00:00"/>
    <x v="2"/>
    <s v="Payables"/>
    <s v="Journal Import 80358161:"/>
    <s v="Payables A 16616687 80358161"/>
    <s v="OCT-19 Purchase Invoices GBP"/>
    <d v="2019-10-18T00:00:00"/>
    <s v="SSCREPMAN,"/>
    <n v="9"/>
    <s v="Journal Import Created"/>
    <x v="18"/>
    <s v="I00516"/>
    <d v="2019-09-30T00:00:00"/>
    <n v="165080493"/>
    <m/>
    <s v="PO Invoice"/>
    <m/>
    <s v="http://nww.docserv.wyss.nhs.uk/synergyiim/dist/?val=1369886_9915317_20191017162816"/>
    <m/>
    <m/>
    <m/>
    <x v="2"/>
    <x v="2"/>
    <x v="0"/>
  </r>
  <r>
    <s v="E35400"/>
    <s v="7310"/>
    <s v="00000"/>
    <s v="00000"/>
    <s v="000000"/>
    <s v="Strategic Partnerships"/>
    <s v="Legal / Prof Fees"/>
    <s v="Default"/>
    <s v="Default"/>
    <s v="Default"/>
    <n v="1000"/>
    <d v="2019-10-01T00:00:00"/>
    <x v="2"/>
    <s v="Payables"/>
    <s v="Journal Import 80793442:"/>
    <s v="Payables A 16709965 80793442"/>
    <s v="OCT-19 Purchase Invoices GBP"/>
    <d v="2019-10-31T00:00:00"/>
    <s v="SSCREPMAN,"/>
    <n v="44"/>
    <s v="Journal Import Created"/>
    <x v="13"/>
    <n v="441539"/>
    <d v="2019-10-17T00:00:00"/>
    <n v="165080476"/>
    <m/>
    <s v="PO Invoice"/>
    <m/>
    <s v="https://nww.einvoice-prod.sbs.nhs.uk:8179/invoicepdf/42fe221d-8514-502f-9ee6-21690e6e8848"/>
    <n v="1"/>
    <n v="1000"/>
    <m/>
    <x v="10"/>
    <x v="5"/>
    <x v="0"/>
  </r>
  <r>
    <s v="E35930"/>
    <s v="7310"/>
    <s v="00000"/>
    <s v="00000"/>
    <s v="000000"/>
    <s v="Estates &amp; Facilities"/>
    <s v="Legal / Prof Fees"/>
    <s v="Default"/>
    <s v="Default"/>
    <s v="Default"/>
    <n v="393"/>
    <d v="2019-10-01T00:00:00"/>
    <x v="2"/>
    <s v="Payables"/>
    <s v="Journal Import 79736193:"/>
    <s v="Payables A 16487785 79736193"/>
    <s v="OCT-19 Purchase Invoices GBP"/>
    <d v="2019-10-01T00:00:00"/>
    <s v="SSCREPMAN,"/>
    <n v="35"/>
    <s v="Journal Import Created"/>
    <x v="13"/>
    <n v="438414"/>
    <d v="2019-09-18T00:00:00"/>
    <n v="165042377"/>
    <m/>
    <s v="PO Invoice"/>
    <m/>
    <s v="https://nww.einvoice-prod.sbs.nhs.uk:8179/invoicepdf/268da1b9-207d-5646-9a8f-94684ef0a18d"/>
    <n v="1"/>
    <n v="393"/>
    <m/>
    <x v="0"/>
    <x v="0"/>
    <x v="0"/>
  </r>
  <r>
    <s v="E35930"/>
    <s v="7310"/>
    <s v="00000"/>
    <s v="00000"/>
    <s v="000000"/>
    <s v="Estates &amp; Facilities"/>
    <s v="Legal / Prof Fees"/>
    <s v="Default"/>
    <s v="Default"/>
    <s v="Default"/>
    <n v="10615"/>
    <d v="2019-10-01T00:00:00"/>
    <x v="2"/>
    <s v="Payables"/>
    <s v="Journal Import 79825866:"/>
    <s v="Payables A 16508706 79825866"/>
    <s v="OCT-19 Purchase Invoices GBP"/>
    <d v="2019-10-03T00:00:00"/>
    <s v="SSCREPMAN,"/>
    <n v="49"/>
    <s v="Journal Import Created"/>
    <x v="17"/>
    <n v="955"/>
    <d v="2019-10-01T00:00:00"/>
    <n v="165077291"/>
    <m/>
    <s v="PO Invoice"/>
    <m/>
    <s v="https://nww.einvoice-prod.sbs.nhs.uk:8179/invoicepdf/1170369f-8875-53de-8165-8a43a9377e55"/>
    <n v="1"/>
    <n v="5308"/>
    <m/>
    <x v="0"/>
    <x v="0"/>
    <x v="0"/>
  </r>
  <r>
    <s v="E35930"/>
    <s v="7310"/>
    <s v="00000"/>
    <s v="00000"/>
    <s v="000000"/>
    <s v="Estates &amp; Facilities"/>
    <s v="Legal / Prof Fees"/>
    <s v="Default"/>
    <s v="Default"/>
    <s v="Default"/>
    <n v="-393"/>
    <d v="2019-10-01T00:00:00"/>
    <x v="2"/>
    <s v="Payables"/>
    <s v="Journal Import 79825866:"/>
    <s v="Payables A 16508706 79825866"/>
    <s v="OCT-19 Purchase Invoices GBP"/>
    <d v="2019-10-03T00:00:00"/>
    <s v="SSCREPMAN,"/>
    <n v="50"/>
    <s v="Journal Import Created"/>
    <x v="13"/>
    <n v="438414"/>
    <d v="2019-09-18T00:00:00"/>
    <n v="165080218"/>
    <m/>
    <s v="PO Invoice"/>
    <m/>
    <s v="https://nww.einvoice-prod.sbs.nhs.uk:8179/invoicepdf/268da1b9-207d-5646-9a8f-94684ef0a18d"/>
    <n v="1"/>
    <n v="-393"/>
    <m/>
    <x v="0"/>
    <x v="0"/>
    <x v="0"/>
  </r>
  <r>
    <s v="E35930"/>
    <s v="7310"/>
    <s v="00000"/>
    <s v="00000"/>
    <s v="000000"/>
    <s v="Estates &amp; Facilities"/>
    <s v="Legal / Prof Fees"/>
    <s v="Default"/>
    <s v="Default"/>
    <s v="Default"/>
    <n v="-5307.5"/>
    <d v="2019-10-01T00:00:00"/>
    <x v="2"/>
    <s v="Payables"/>
    <s v="Journal Import 79825866:"/>
    <s v="Payables A 16508706 79825866"/>
    <s v="OCT-19 Purchase Invoices GBP"/>
    <d v="2019-10-03T00:00:00"/>
    <s v="SSCREPMAN,"/>
    <n v="50"/>
    <s v="Journal Import Created"/>
    <x v="17"/>
    <n v="955"/>
    <d v="2019-10-01T00:00:00"/>
    <n v="165077291"/>
    <m/>
    <s v="PO Invoice"/>
    <m/>
    <s v="https://nww.einvoice-prod.sbs.nhs.uk:8179/invoicepdf/1170369f-8875-53de-8165-8a43a9377e55"/>
    <n v="1"/>
    <n v="-5308"/>
    <m/>
    <x v="0"/>
    <x v="0"/>
    <x v="0"/>
  </r>
  <r>
    <s v="E35930"/>
    <s v="7310"/>
    <s v="00000"/>
    <s v="F8235"/>
    <s v="000000"/>
    <s v="Estates &amp; Facilities"/>
    <s v="Legal / Prof Fees"/>
    <s v="Default"/>
    <s v="Bognor South ACRP"/>
    <s v="Default"/>
    <n v="110.4"/>
    <d v="2019-10-01T00:00:00"/>
    <x v="2"/>
    <s v="Payables"/>
    <s v="Journal Import 79997039:"/>
    <s v="Payables A 16545956 79997039"/>
    <s v="OCT-19 Purchase Invoices GBP"/>
    <d v="2019-10-08T00:00:00"/>
    <s v="SSCREPMAN,"/>
    <n v="57"/>
    <s v="Journal Import Created"/>
    <x v="13"/>
    <n v="438416"/>
    <d v="2019-09-18T00:00:00"/>
    <n v="165064187"/>
    <m/>
    <s v="PO Invoice"/>
    <m/>
    <s v="https://nww.einvoice-prod.sbs.nhs.uk:8179/invoicepdf/1763b49e-e132-55f1-9546-40f8e1348761"/>
    <n v="1"/>
    <n v="110"/>
    <m/>
    <x v="0"/>
    <x v="0"/>
    <x v="0"/>
  </r>
  <r>
    <s v="E35930"/>
    <s v="7310"/>
    <s v="00000"/>
    <s v="F8235"/>
    <s v="000000"/>
    <s v="Estates &amp; Facilities"/>
    <s v="Legal / Prof Fees"/>
    <s v="Default"/>
    <s v="Bognor South ACRP"/>
    <s v="Default"/>
    <n v="-110.4"/>
    <d v="2019-10-01T00:00:00"/>
    <x v="2"/>
    <s v="Payables"/>
    <s v="Journal Import 79997039:"/>
    <s v="Payables A 16545956 79997039"/>
    <s v="OCT-19 Purchase Invoices GBP"/>
    <d v="2019-10-08T00:00:00"/>
    <s v="SSCREPMAN,"/>
    <n v="58"/>
    <s v="Journal Import Created"/>
    <x v="13"/>
    <n v="438416"/>
    <d v="2019-09-18T00:00:00"/>
    <n v="165064187"/>
    <m/>
    <s v="PO Invoice"/>
    <m/>
    <s v="https://nww.einvoice-prod.sbs.nhs.uk:8179/invoicepdf/1763b49e-e132-55f1-9546-40f8e1348761"/>
    <n v="1"/>
    <n v="-110"/>
    <m/>
    <x v="0"/>
    <x v="0"/>
    <x v="0"/>
  </r>
  <r>
    <s v="E35932"/>
    <s v="7310"/>
    <s v="00000"/>
    <s v="00000"/>
    <s v="000000"/>
    <s v="Response Posts"/>
    <s v="Legal / Prof Fees"/>
    <s v="Default"/>
    <s v="Default"/>
    <s v="Default"/>
    <n v="20"/>
    <d v="2019-10-01T00:00:00"/>
    <x v="2"/>
    <s v="Payables"/>
    <s v="Journal Import 79997039:"/>
    <s v="Payables A 16545956 79997039"/>
    <s v="OCT-19 Purchase Invoices GBP"/>
    <d v="2019-10-08T00:00:00"/>
    <s v="SSCREPMAN,"/>
    <n v="29"/>
    <s v="Journal Import Created"/>
    <x v="13"/>
    <n v="438416"/>
    <d v="2019-09-18T00:00:00"/>
    <n v="165064187"/>
    <m/>
    <s v="PO Invoice"/>
    <m/>
    <s v="https://nww.einvoice-prod.sbs.nhs.uk:8179/invoicepdf/1763b49e-e132-55f1-9546-40f8e1348761"/>
    <n v="1"/>
    <n v="20"/>
    <m/>
    <x v="6"/>
    <x v="4"/>
    <x v="0"/>
  </r>
  <r>
    <s v="E35932"/>
    <s v="7310"/>
    <s v="00000"/>
    <s v="00000"/>
    <s v="000000"/>
    <s v="Response Posts"/>
    <s v="Legal / Prof Fees"/>
    <s v="Default"/>
    <s v="Default"/>
    <s v="Default"/>
    <n v="90.4"/>
    <d v="2019-10-01T00:00:00"/>
    <x v="2"/>
    <s v="Payables"/>
    <s v="Journal Import 79997039:"/>
    <s v="Payables A 16545956 79997039"/>
    <s v="OCT-19 Purchase Invoices GBP"/>
    <d v="2019-10-08T00:00:00"/>
    <s v="SSCREPMAN,"/>
    <n v="29"/>
    <s v="Journal Import Created"/>
    <x v="13"/>
    <n v="438416"/>
    <d v="2019-09-18T00:00:00"/>
    <n v="165064187"/>
    <m/>
    <s v="PO Invoice"/>
    <m/>
    <s v="https://nww.einvoice-prod.sbs.nhs.uk:8179/invoicepdf/1763b49e-e132-55f1-9546-40f8e1348761"/>
    <n v="1"/>
    <n v="90"/>
    <m/>
    <x v="6"/>
    <x v="4"/>
    <x v="0"/>
  </r>
  <r>
    <s v="E35940"/>
    <s v="7310"/>
    <s v="00000"/>
    <s v="00000"/>
    <s v="000000"/>
    <s v="Estates - HQ and EOC"/>
    <s v="Legal / Prof Fees"/>
    <s v="Default"/>
    <s v="Default"/>
    <s v="Default"/>
    <n v="393"/>
    <d v="2019-10-01T00:00:00"/>
    <x v="2"/>
    <s v="Payables"/>
    <s v="Journal Import 79825866:"/>
    <s v="Payables A 16508706 79825866"/>
    <s v="OCT-19 Purchase Invoices GBP"/>
    <d v="2019-10-03T00:00:00"/>
    <s v="SSCREPMAN,"/>
    <n v="51"/>
    <s v="Journal Import Created"/>
    <x v="13"/>
    <n v="438414"/>
    <d v="2019-09-18T00:00:00"/>
    <n v="165080218"/>
    <m/>
    <s v="PO Invoice"/>
    <m/>
    <s v="https://nww.einvoice-prod.sbs.nhs.uk:8179/invoicepdf/268da1b9-207d-5646-9a8f-94684ef0a18d"/>
    <n v="1"/>
    <n v="393"/>
    <m/>
    <x v="9"/>
    <x v="0"/>
    <x v="0"/>
  </r>
  <r>
    <s v="E35940"/>
    <s v="7310"/>
    <s v="00000"/>
    <s v="00000"/>
    <s v="000000"/>
    <s v="Estates - HQ and EOC"/>
    <s v="Legal / Prof Fees"/>
    <s v="Default"/>
    <s v="Default"/>
    <s v="Default"/>
    <n v="78.599999999999994"/>
    <d v="2019-10-01T00:00:00"/>
    <x v="2"/>
    <s v="Payables"/>
    <s v="Journal Import 79825866:"/>
    <s v="Payables A 16508706 79825866"/>
    <s v="OCT-19 Purchase Invoices GBP"/>
    <d v="2019-10-03T00:00:00"/>
    <s v="SSCREPMAN,"/>
    <n v="51"/>
    <s v="Journal Import Created"/>
    <x v="13"/>
    <n v="438414"/>
    <d v="2019-09-18T00:00:00"/>
    <n v="165080218"/>
    <m/>
    <s v="PO Invoice"/>
    <m/>
    <s v="https://nww.einvoice-prod.sbs.nhs.uk:8179/invoicepdf/268da1b9-207d-5646-9a8f-94684ef0a18d"/>
    <m/>
    <m/>
    <m/>
    <x v="9"/>
    <x v="0"/>
    <x v="0"/>
  </r>
  <r>
    <s v="E35930"/>
    <s v="7308"/>
    <s v="00000"/>
    <s v="00000"/>
    <s v="000000"/>
    <s v="Estates &amp; Facilities"/>
    <s v="Legal Fees"/>
    <s v="Default"/>
    <s v="Default"/>
    <s v="Default"/>
    <n v="36"/>
    <d v="2019-11-01T00:00:00"/>
    <x v="2"/>
    <s v="Payables"/>
    <s v="Journal Import 80932539:"/>
    <s v="Payables A 16741762 80932539"/>
    <s v="NOV-19 Purchase Invoices GBP"/>
    <d v="2019-11-04T00:00:00"/>
    <s v="SSCREPMAN,"/>
    <n v="38"/>
    <s v="Journal Import Created"/>
    <x v="13"/>
    <n v="441752"/>
    <d v="2019-10-18T00:00:00"/>
    <n v="165078325"/>
    <m/>
    <s v="PO Invoice"/>
    <m/>
    <s v="https://nww.einvoice-prod.sbs.nhs.uk:8179/invoicepdf/25f6ecdc-9a5a-509c-8fe8-c4c3cf5d4315"/>
    <n v="1"/>
    <n v="18"/>
    <m/>
    <x v="0"/>
    <x v="0"/>
    <x v="0"/>
  </r>
  <r>
    <s v="E35930"/>
    <s v="7308"/>
    <s v="00000"/>
    <s v="00000"/>
    <s v="000000"/>
    <s v="Estates &amp; Facilities"/>
    <s v="Legal Fees"/>
    <s v="Default"/>
    <s v="Default"/>
    <s v="Default"/>
    <n v="-18"/>
    <d v="2019-11-01T00:00:00"/>
    <x v="2"/>
    <s v="Payables"/>
    <s v="Journal Import 80932539:"/>
    <s v="Payables A 16741762 80932539"/>
    <s v="NOV-19 Purchase Invoices GBP"/>
    <d v="2019-11-04T00:00:00"/>
    <s v="SSCREPMAN,"/>
    <n v="39"/>
    <s v="Journal Import Created"/>
    <x v="13"/>
    <n v="441752"/>
    <d v="2019-10-18T00:00:00"/>
    <n v="165078325"/>
    <m/>
    <s v="PO Invoice"/>
    <m/>
    <s v="https://nww.einvoice-prod.sbs.nhs.uk:8179/invoicepdf/25f6ecdc-9a5a-509c-8fe8-c4c3cf5d4315"/>
    <n v="1"/>
    <n v="-18"/>
    <m/>
    <x v="0"/>
    <x v="0"/>
    <x v="0"/>
  </r>
  <r>
    <s v="E35930"/>
    <s v="7308"/>
    <s v="00000"/>
    <s v="00000"/>
    <s v="000000"/>
    <s v="Estates &amp; Facilities"/>
    <s v="Legal Fees"/>
    <s v="Default"/>
    <s v="Default"/>
    <s v="Default"/>
    <n v="197"/>
    <d v="2019-11-01T00:00:00"/>
    <x v="2"/>
    <s v="Payables"/>
    <s v="Journal Import 80988064:"/>
    <s v="Payables A 16755578 80988064"/>
    <s v="NOV-19 Purchase Invoices GBP"/>
    <d v="2019-11-06T00:00:00"/>
    <s v="SSCREPMAN,"/>
    <n v="9"/>
    <s v="Journal Import Created"/>
    <x v="13"/>
    <n v="441748"/>
    <d v="2019-10-18T00:00:00"/>
    <n v="165056810"/>
    <m/>
    <s v="PO Invoice"/>
    <m/>
    <s v="https://nww.einvoice-prod.sbs.nhs.uk:8179/invoicepdf/63209288-cb15-53d9-b7dd-fddc1cac6e84"/>
    <n v="1"/>
    <n v="197"/>
    <m/>
    <x v="0"/>
    <x v="0"/>
    <x v="0"/>
  </r>
  <r>
    <s v="E35930"/>
    <s v="7308"/>
    <s v="00000"/>
    <s v="00000"/>
    <s v="000000"/>
    <s v="Estates &amp; Facilities"/>
    <s v="Legal Fees"/>
    <s v="Default"/>
    <s v="Default"/>
    <s v="Default"/>
    <n v="1269.5999999999999"/>
    <d v="2019-11-01T00:00:00"/>
    <x v="2"/>
    <s v="Payables"/>
    <s v="Journal Import 80988064:"/>
    <s v="Payables A 16755578 80988064"/>
    <s v="NOV-19 Purchase Invoices GBP"/>
    <d v="2019-11-06T00:00:00"/>
    <s v="SSCREPMAN,"/>
    <n v="9"/>
    <s v="Journal Import Created"/>
    <x v="13"/>
    <n v="441753"/>
    <d v="2019-10-18T00:00:00"/>
    <n v="165078325"/>
    <m/>
    <s v="PO Invoice"/>
    <m/>
    <s v="https://nww.einvoice-prod.sbs.nhs.uk:8179/invoicepdf/f00a962f-4ec1-5cd0-81ee-8834308d80cd"/>
    <n v="1"/>
    <n v="635"/>
    <m/>
    <x v="0"/>
    <x v="0"/>
    <x v="0"/>
  </r>
  <r>
    <s v="E35930"/>
    <s v="7308"/>
    <s v="00000"/>
    <s v="00000"/>
    <s v="000000"/>
    <s v="Estates &amp; Facilities"/>
    <s v="Legal Fees"/>
    <s v="Default"/>
    <s v="Default"/>
    <s v="Default"/>
    <n v="-634.79999999999995"/>
    <d v="2019-11-01T00:00:00"/>
    <x v="2"/>
    <s v="Payables"/>
    <s v="Journal Import 80988064:"/>
    <s v="Payables A 16755578 80988064"/>
    <s v="NOV-19 Purchase Invoices GBP"/>
    <d v="2019-11-06T00:00:00"/>
    <s v="SSCREPMAN,"/>
    <n v="10"/>
    <s v="Journal Import Created"/>
    <x v="13"/>
    <n v="441753"/>
    <d v="2019-10-18T00:00:00"/>
    <n v="165078325"/>
    <m/>
    <s v="PO Invoice"/>
    <m/>
    <s v="https://nww.einvoice-prod.sbs.nhs.uk:8179/invoicepdf/f00a962f-4ec1-5cd0-81ee-8834308d80cd"/>
    <n v="1"/>
    <n v="-635"/>
    <m/>
    <x v="0"/>
    <x v="0"/>
    <x v="0"/>
  </r>
  <r>
    <s v="E35930"/>
    <s v="7308"/>
    <s v="00000"/>
    <s v="00000"/>
    <s v="000000"/>
    <s v="Estates &amp; Facilities"/>
    <s v="Legal Fees"/>
    <s v="Default"/>
    <s v="Default"/>
    <s v="Default"/>
    <n v="41.2"/>
    <d v="2019-11-01T00:00:00"/>
    <x v="2"/>
    <s v="Payables"/>
    <s v="Journal Import 81023322:"/>
    <s v="Payables A 16760593 81023322"/>
    <s v="NOV-19 Purchase Invoices GBP"/>
    <d v="2019-11-06T00:00:00"/>
    <s v="SSCREPMAN,"/>
    <n v="41"/>
    <s v="Journal Import Created"/>
    <x v="13"/>
    <n v="441754"/>
    <d v="2019-10-18T00:00:00"/>
    <n v="165078325"/>
    <m/>
    <s v="PO Invoice"/>
    <m/>
    <s v="https://nww.einvoice-prod.sbs.nhs.uk:8179/invoicepdf/4d61f457-1e5f-5f7f-9113-0d09d285ef37"/>
    <n v="1"/>
    <n v="41"/>
    <m/>
    <x v="0"/>
    <x v="0"/>
    <x v="0"/>
  </r>
  <r>
    <s v="E35930"/>
    <s v="7308"/>
    <s v="00000"/>
    <s v="00000"/>
    <s v="000000"/>
    <s v="Estates &amp; Facilities"/>
    <s v="Legal Fees"/>
    <s v="Default"/>
    <s v="Default"/>
    <s v="Default"/>
    <n v="161"/>
    <d v="2019-11-01T00:00:00"/>
    <x v="2"/>
    <s v="Payables"/>
    <s v="Journal Import 81067480:"/>
    <s v="Payables A 16768298 81067480"/>
    <s v="NOV-19 Purchase Invoices GBP"/>
    <d v="2019-11-07T00:00:00"/>
    <s v="SSCREPMAN,"/>
    <n v="45"/>
    <s v="Journal Import Created"/>
    <x v="13"/>
    <n v="441746"/>
    <d v="2019-10-18T00:00:00"/>
    <n v="165078325"/>
    <m/>
    <s v="PO Invoice"/>
    <m/>
    <s v="https://nww.einvoice-prod.sbs.nhs.uk:8179/invoicepdf/bdef039b-84c9-5329-a65b-84d42efdec63"/>
    <n v="1"/>
    <n v="161"/>
    <m/>
    <x v="0"/>
    <x v="0"/>
    <x v="0"/>
  </r>
  <r>
    <s v="E35930"/>
    <s v="7308"/>
    <s v="00000"/>
    <s v="00000"/>
    <s v="000000"/>
    <s v="Estates &amp; Facilities"/>
    <s v="Legal Fees"/>
    <s v="Default"/>
    <s v="Default"/>
    <s v="Default"/>
    <n v="204"/>
    <d v="2019-11-01T00:00:00"/>
    <x v="2"/>
    <s v="Payables"/>
    <s v="Journal Import 81067480:"/>
    <s v="Payables A 16768298 81067480"/>
    <s v="NOV-19 Purchase Invoices GBP"/>
    <d v="2019-11-07T00:00:00"/>
    <s v="SSCREPMAN,"/>
    <n v="45"/>
    <s v="Journal Import Created"/>
    <x v="13"/>
    <n v="441748"/>
    <d v="2019-10-18T00:00:00"/>
    <n v="165078325"/>
    <m/>
    <s v="PO Invoice"/>
    <m/>
    <s v="https://nww.einvoice-prod.sbs.nhs.uk:8179/invoicepdf/63209288-cb15-53d9-b7dd-fddc1cac6e84"/>
    <n v="1"/>
    <n v="204"/>
    <m/>
    <x v="0"/>
    <x v="0"/>
    <x v="0"/>
  </r>
  <r>
    <s v="E35930"/>
    <s v="7308"/>
    <s v="00000"/>
    <s v="00000"/>
    <s v="000000"/>
    <s v="Estates &amp; Facilities"/>
    <s v="Legal Fees"/>
    <s v="Default"/>
    <s v="Default"/>
    <s v="Default"/>
    <n v="137.6"/>
    <d v="2019-11-01T00:00:00"/>
    <x v="2"/>
    <s v="Payables"/>
    <s v="Journal Import 81067480:"/>
    <s v="Payables A 16768298 81067480"/>
    <s v="NOV-19 Purchase Invoices GBP"/>
    <d v="2019-11-07T00:00:00"/>
    <s v="SSCREPMAN,"/>
    <n v="45"/>
    <s v="Journal Import Created"/>
    <x v="13"/>
    <n v="441749"/>
    <d v="2019-10-18T00:00:00"/>
    <n v="165078325"/>
    <m/>
    <s v="PO Invoice"/>
    <m/>
    <s v="https://nww.einvoice-prod.sbs.nhs.uk:8179/invoicepdf/7a848a8a-8597-5bf3-983e-0755f6dfbfef"/>
    <n v="1"/>
    <n v="69"/>
    <m/>
    <x v="0"/>
    <x v="0"/>
    <x v="0"/>
  </r>
  <r>
    <s v="E35930"/>
    <s v="7308"/>
    <s v="00000"/>
    <s v="00000"/>
    <s v="000000"/>
    <s v="Estates &amp; Facilities"/>
    <s v="Legal Fees"/>
    <s v="Default"/>
    <s v="Default"/>
    <s v="Default"/>
    <n v="840"/>
    <d v="2019-11-01T00:00:00"/>
    <x v="2"/>
    <s v="Payables"/>
    <s v="Journal Import 81067480:"/>
    <s v="Payables A 16768298 81067480"/>
    <s v="NOV-19 Purchase Invoices GBP"/>
    <d v="2019-11-07T00:00:00"/>
    <s v="SSCREPMAN,"/>
    <n v="45"/>
    <s v="Journal Import Created"/>
    <x v="13"/>
    <n v="441750"/>
    <d v="2019-10-18T00:00:00"/>
    <n v="165078325"/>
    <m/>
    <s v="PO Invoice"/>
    <m/>
    <s v="https://nww.einvoice-prod.sbs.nhs.uk:8179/invoicepdf/b33161cb-ffb4-5d37-b044-c8b22ee9a3ec"/>
    <n v="1"/>
    <n v="840"/>
    <m/>
    <x v="0"/>
    <x v="0"/>
    <x v="0"/>
  </r>
  <r>
    <s v="E35930"/>
    <s v="7308"/>
    <s v="00000"/>
    <s v="00000"/>
    <s v="000000"/>
    <s v="Estates &amp; Facilities"/>
    <s v="Legal Fees"/>
    <s v="Default"/>
    <s v="Default"/>
    <s v="Default"/>
    <n v="18"/>
    <d v="2019-11-01T00:00:00"/>
    <x v="2"/>
    <s v="Payables"/>
    <s v="Journal Import 81067480:"/>
    <s v="Payables A 16768298 81067480"/>
    <s v="NOV-19 Purchase Invoices GBP"/>
    <d v="2019-11-07T00:00:00"/>
    <s v="SSCREPMAN,"/>
    <n v="45"/>
    <s v="Journal Import Created"/>
    <x v="13"/>
    <n v="441752"/>
    <d v="2019-10-18T00:00:00"/>
    <n v="165078325"/>
    <m/>
    <s v="PO Invoice"/>
    <m/>
    <s v="https://nww.einvoice-prod.sbs.nhs.uk:8179/invoicepdf/25f6ecdc-9a5a-509c-8fe8-c4c3cf5d4315"/>
    <n v="1"/>
    <n v="18"/>
    <m/>
    <x v="0"/>
    <x v="0"/>
    <x v="0"/>
  </r>
  <r>
    <s v="E35930"/>
    <s v="7308"/>
    <s v="00000"/>
    <s v="00000"/>
    <s v="000000"/>
    <s v="Estates &amp; Facilities"/>
    <s v="Legal Fees"/>
    <s v="Default"/>
    <s v="Default"/>
    <s v="Default"/>
    <n v="41.2"/>
    <d v="2019-11-01T00:00:00"/>
    <x v="2"/>
    <s v="Payables"/>
    <s v="Journal Import 81067480:"/>
    <s v="Payables A 16768298 81067480"/>
    <s v="NOV-19 Purchase Invoices GBP"/>
    <d v="2019-11-07T00:00:00"/>
    <s v="SSCREPMAN,"/>
    <n v="45"/>
    <s v="Journal Import Created"/>
    <x v="13"/>
    <n v="441754"/>
    <d v="2019-10-18T00:00:00"/>
    <n v="165078325"/>
    <m/>
    <s v="PO Invoice"/>
    <m/>
    <s v="https://nww.einvoice-prod.sbs.nhs.uk:8179/invoicepdf/4d61f457-1e5f-5f7f-9113-0d09d285ef37"/>
    <n v="1"/>
    <n v="41"/>
    <m/>
    <x v="0"/>
    <x v="0"/>
    <x v="0"/>
  </r>
  <r>
    <s v="E35930"/>
    <s v="7308"/>
    <s v="00000"/>
    <s v="00000"/>
    <s v="000000"/>
    <s v="Estates &amp; Facilities"/>
    <s v="Legal Fees"/>
    <s v="Default"/>
    <s v="Default"/>
    <s v="Default"/>
    <n v="151.19999999999999"/>
    <d v="2019-11-01T00:00:00"/>
    <x v="2"/>
    <s v="Payables"/>
    <s v="Journal Import 81067480:"/>
    <s v="Payables A 16768298 81067480"/>
    <s v="NOV-19 Purchase Invoices GBP"/>
    <d v="2019-11-07T00:00:00"/>
    <s v="SSCREPMAN,"/>
    <n v="45"/>
    <s v="Journal Import Created"/>
    <x v="13"/>
    <n v="441756"/>
    <d v="2019-10-18T00:00:00"/>
    <n v="165078325"/>
    <m/>
    <s v="PO Invoice"/>
    <m/>
    <s v="https://nww.einvoice-prod.sbs.nhs.uk:8179/invoicepdf/b1c9b47b-04e0-587c-ae91-9eafe748b615"/>
    <n v="1"/>
    <n v="76"/>
    <m/>
    <x v="0"/>
    <x v="0"/>
    <x v="0"/>
  </r>
  <r>
    <s v="E35930"/>
    <s v="7308"/>
    <s v="00000"/>
    <s v="00000"/>
    <s v="000000"/>
    <s v="Estates &amp; Facilities"/>
    <s v="Legal Fees"/>
    <s v="Default"/>
    <s v="Default"/>
    <s v="Default"/>
    <n v="-197"/>
    <d v="2019-11-01T00:00:00"/>
    <x v="2"/>
    <s v="Payables"/>
    <s v="Journal Import 81067480:"/>
    <s v="Payables A 16768298 81067480"/>
    <s v="NOV-19 Purchase Invoices GBP"/>
    <d v="2019-11-07T00:00:00"/>
    <s v="SSCREPMAN,"/>
    <n v="46"/>
    <s v="Journal Import Created"/>
    <x v="13"/>
    <n v="441748"/>
    <d v="2019-10-18T00:00:00"/>
    <n v="165078325"/>
    <m/>
    <s v="PO Invoice"/>
    <m/>
    <s v="https://nww.einvoice-prod.sbs.nhs.uk:8179/invoicepdf/63209288-cb15-53d9-b7dd-fddc1cac6e84"/>
    <n v="1"/>
    <n v="-197"/>
    <m/>
    <x v="0"/>
    <x v="0"/>
    <x v="0"/>
  </r>
  <r>
    <s v="E35930"/>
    <s v="7308"/>
    <s v="00000"/>
    <s v="00000"/>
    <s v="000000"/>
    <s v="Estates &amp; Facilities"/>
    <s v="Legal Fees"/>
    <s v="Default"/>
    <s v="Default"/>
    <s v="Default"/>
    <n v="-68.8"/>
    <d v="2019-11-01T00:00:00"/>
    <x v="2"/>
    <s v="Payables"/>
    <s v="Journal Import 81067480:"/>
    <s v="Payables A 16768298 81067480"/>
    <s v="NOV-19 Purchase Invoices GBP"/>
    <d v="2019-11-07T00:00:00"/>
    <s v="SSCREPMAN,"/>
    <n v="46"/>
    <s v="Journal Import Created"/>
    <x v="13"/>
    <n v="441749"/>
    <d v="2019-10-18T00:00:00"/>
    <n v="165078325"/>
    <m/>
    <s v="PO Invoice"/>
    <m/>
    <s v="https://nww.einvoice-prod.sbs.nhs.uk:8179/invoicepdf/7a848a8a-8597-5bf3-983e-0755f6dfbfef"/>
    <n v="1"/>
    <n v="-69"/>
    <m/>
    <x v="0"/>
    <x v="0"/>
    <x v="0"/>
  </r>
  <r>
    <s v="E35930"/>
    <s v="7308"/>
    <s v="00000"/>
    <s v="00000"/>
    <s v="000000"/>
    <s v="Estates &amp; Facilities"/>
    <s v="Legal Fees"/>
    <s v="Default"/>
    <s v="Default"/>
    <s v="Default"/>
    <n v="-18"/>
    <d v="2019-11-01T00:00:00"/>
    <x v="2"/>
    <s v="Payables"/>
    <s v="Journal Import 81067480:"/>
    <s v="Payables A 16768298 81067480"/>
    <s v="NOV-19 Purchase Invoices GBP"/>
    <d v="2019-11-07T00:00:00"/>
    <s v="SSCREPMAN,"/>
    <n v="46"/>
    <s v="Journal Import Created"/>
    <x v="13"/>
    <n v="441752"/>
    <d v="2019-10-18T00:00:00"/>
    <n v="165078325"/>
    <m/>
    <s v="PO Invoice"/>
    <m/>
    <s v="https://nww.einvoice-prod.sbs.nhs.uk:8179/invoicepdf/25f6ecdc-9a5a-509c-8fe8-c4c3cf5d4315"/>
    <n v="1"/>
    <n v="-18"/>
    <m/>
    <x v="0"/>
    <x v="0"/>
    <x v="0"/>
  </r>
  <r>
    <s v="E35930"/>
    <s v="7308"/>
    <s v="00000"/>
    <s v="00000"/>
    <s v="000000"/>
    <s v="Estates &amp; Facilities"/>
    <s v="Legal Fees"/>
    <s v="Default"/>
    <s v="Default"/>
    <s v="Default"/>
    <n v="-41.2"/>
    <d v="2019-11-01T00:00:00"/>
    <x v="2"/>
    <s v="Payables"/>
    <s v="Journal Import 81067480:"/>
    <s v="Payables A 16768298 81067480"/>
    <s v="NOV-19 Purchase Invoices GBP"/>
    <d v="2019-11-07T00:00:00"/>
    <s v="SSCREPMAN,"/>
    <n v="46"/>
    <s v="Journal Import Created"/>
    <x v="13"/>
    <n v="441754"/>
    <d v="2019-10-18T00:00:00"/>
    <n v="165078325"/>
    <m/>
    <s v="PO Invoice"/>
    <m/>
    <s v="https://nww.einvoice-prod.sbs.nhs.uk:8179/invoicepdf/4d61f457-1e5f-5f7f-9113-0d09d285ef37"/>
    <n v="1"/>
    <n v="-41"/>
    <m/>
    <x v="0"/>
    <x v="0"/>
    <x v="0"/>
  </r>
  <r>
    <s v="E35930"/>
    <s v="7308"/>
    <s v="00000"/>
    <s v="00000"/>
    <s v="000000"/>
    <s v="Estates &amp; Facilities"/>
    <s v="Legal Fees"/>
    <s v="Default"/>
    <s v="Default"/>
    <s v="Default"/>
    <n v="-75.599999999999994"/>
    <d v="2019-11-01T00:00:00"/>
    <x v="2"/>
    <s v="Payables"/>
    <s v="Journal Import 81067480:"/>
    <s v="Payables A 16768298 81067480"/>
    <s v="NOV-19 Purchase Invoices GBP"/>
    <d v="2019-11-07T00:00:00"/>
    <s v="SSCREPMAN,"/>
    <n v="46"/>
    <s v="Journal Import Created"/>
    <x v="13"/>
    <n v="441756"/>
    <d v="2019-10-18T00:00:00"/>
    <n v="165078325"/>
    <m/>
    <s v="PO Invoice"/>
    <m/>
    <s v="https://nww.einvoice-prod.sbs.nhs.uk:8179/invoicepdf/b1c9b47b-04e0-587c-ae91-9eafe748b615"/>
    <n v="1"/>
    <n v="-76"/>
    <m/>
    <x v="0"/>
    <x v="0"/>
    <x v="0"/>
  </r>
  <r>
    <s v="E35930"/>
    <s v="7308"/>
    <s v="00000"/>
    <s v="00000"/>
    <s v="000000"/>
    <s v="Estates &amp; Facilities"/>
    <s v="Legal Fees"/>
    <s v="Default"/>
    <s v="Default"/>
    <s v="Default"/>
    <n v="61"/>
    <d v="2019-11-01T00:00:00"/>
    <x v="2"/>
    <s v="Payables"/>
    <s v="Journal Import 81108619:"/>
    <s v="Payables A 16774986 81108619"/>
    <s v="NOV-19 Purchase Invoices GBP"/>
    <d v="2019-11-08T00:00:00"/>
    <s v="SSCREPMAN,"/>
    <n v="21"/>
    <s v="Journal Import Created"/>
    <x v="13"/>
    <n v="441747"/>
    <d v="2019-10-18T00:00:00"/>
    <n v="165078325"/>
    <m/>
    <s v="PO Invoice"/>
    <m/>
    <s v="https://nww.einvoice-prod.sbs.nhs.uk:8179/invoicepdf/7788541a-1f66-54fb-9ad6-9b7167412a55"/>
    <n v="1"/>
    <n v="61"/>
    <m/>
    <x v="0"/>
    <x v="0"/>
    <x v="0"/>
  </r>
  <r>
    <s v="E35930"/>
    <s v="7308"/>
    <s v="00000"/>
    <s v="00000"/>
    <s v="000000"/>
    <s v="Estates &amp; Facilities"/>
    <s v="Legal Fees"/>
    <s v="Default"/>
    <s v="Default"/>
    <s v="Default"/>
    <n v="52"/>
    <d v="2019-11-01T00:00:00"/>
    <x v="2"/>
    <s v="Payables"/>
    <s v="Journal Import 81108619:"/>
    <s v="Payables A 16774986 81108619"/>
    <s v="NOV-19 Purchase Invoices GBP"/>
    <d v="2019-11-08T00:00:00"/>
    <s v="SSCREPMAN,"/>
    <n v="21"/>
    <s v="Journal Import Created"/>
    <x v="13"/>
    <n v="441751"/>
    <d v="2019-10-18T00:00:00"/>
    <n v="165078325"/>
    <m/>
    <s v="PO Invoice"/>
    <m/>
    <s v="https://nww.einvoice-prod.sbs.nhs.uk:8179/invoicepdf/71717da0-ccea-5543-93c3-6ce0ccb4e5b0"/>
    <n v="1"/>
    <n v="52"/>
    <m/>
    <x v="0"/>
    <x v="0"/>
    <x v="0"/>
  </r>
  <r>
    <s v="E35930"/>
    <s v="7308"/>
    <s v="00000"/>
    <s v="00000"/>
    <s v="000000"/>
    <s v="Estates &amp; Facilities"/>
    <s v="Legal Fees"/>
    <s v="Default"/>
    <s v="Default"/>
    <s v="Default"/>
    <n v="609.20000000000005"/>
    <d v="2019-11-01T00:00:00"/>
    <x v="2"/>
    <s v="Payables"/>
    <s v="Journal Import 81108619:"/>
    <s v="Payables A 16774986 81108619"/>
    <s v="NOV-19 Purchase Invoices GBP"/>
    <d v="2019-11-08T00:00:00"/>
    <s v="SSCREPMAN,"/>
    <n v="21"/>
    <s v="Journal Import Created"/>
    <x v="13"/>
    <n v="441757"/>
    <d v="2019-11-01T00:00:00"/>
    <n v="165078325"/>
    <m/>
    <s v="PO Invoice"/>
    <m/>
    <s v="https://nww.einvoice-prod.sbs.nhs.uk:8179/invoicepdf/8f71d762-fe20-59a0-8066-b343f40e8002"/>
    <n v="1"/>
    <n v="609"/>
    <m/>
    <x v="0"/>
    <x v="0"/>
    <x v="0"/>
  </r>
  <r>
    <s v="E35930"/>
    <s v="7308"/>
    <s v="00000"/>
    <s v="00000"/>
    <s v="000000"/>
    <s v="Estates &amp; Facilities"/>
    <s v="Legal Fees"/>
    <s v="Default"/>
    <s v="Default"/>
    <s v="Default"/>
    <n v="70"/>
    <d v="2019-11-01T00:00:00"/>
    <x v="2"/>
    <s v="Payables"/>
    <s v="Journal Import 81233223:"/>
    <s v="Payables A 16803740 81233223"/>
    <s v="NOV-19 Purchase Invoices GBP"/>
    <d v="2019-11-12T00:00:00"/>
    <s v="SSCREPMAN,"/>
    <n v="45"/>
    <s v="Journal Import Created"/>
    <x v="13"/>
    <n v="403652"/>
    <d v="2018-07-24T00:00:00"/>
    <n v="165078325"/>
    <m/>
    <s v="PO Invoice"/>
    <m/>
    <s v="http://nww.docserv.wyss.nhs.uk/synergyiim/dist/?val=663317_5505829_20180807180436"/>
    <n v="1"/>
    <n v="70"/>
    <m/>
    <x v="0"/>
    <x v="0"/>
    <x v="0"/>
  </r>
  <r>
    <s v="E35930"/>
    <s v="7308"/>
    <s v="00000"/>
    <s v="00000"/>
    <s v="000000"/>
    <s v="Estates &amp; Facilities"/>
    <s v="Legal Fees"/>
    <s v="Default"/>
    <s v="Default"/>
    <s v="Default"/>
    <n v="68.8"/>
    <d v="2019-11-01T00:00:00"/>
    <x v="2"/>
    <s v="Payables"/>
    <s v="Journal Import 81352225:"/>
    <s v="Payables A 16824691 81352225"/>
    <s v="NOV-19 Purchase Invoices GBP"/>
    <d v="2019-11-15T00:00:00"/>
    <s v="SSCREPMAN,"/>
    <n v="45"/>
    <s v="Journal Import Created"/>
    <x v="13"/>
    <n v="441749"/>
    <d v="2019-10-18T00:00:00"/>
    <n v="165078325"/>
    <m/>
    <s v="PO Invoice"/>
    <m/>
    <s v="https://nww.einvoice-prod.sbs.nhs.uk:8179/invoicepdf/7a848a8a-8597-5bf3-983e-0755f6dfbfef"/>
    <n v="1"/>
    <n v="69"/>
    <m/>
    <x v="0"/>
    <x v="0"/>
    <x v="0"/>
  </r>
  <r>
    <s v="E35930"/>
    <s v="7308"/>
    <s v="00000"/>
    <s v="00000"/>
    <s v="000000"/>
    <s v="Estates &amp; Facilities"/>
    <s v="Legal Fees"/>
    <s v="Default"/>
    <s v="Default"/>
    <s v="Default"/>
    <n v="-68.8"/>
    <d v="2019-11-01T00:00:00"/>
    <x v="2"/>
    <s v="Payables"/>
    <s v="Journal Import 81352225:"/>
    <s v="Payables A 16824691 81352225"/>
    <s v="NOV-19 Purchase Invoices GBP"/>
    <d v="2019-11-15T00:00:00"/>
    <s v="SSCREPMAN,"/>
    <n v="46"/>
    <s v="Journal Import Created"/>
    <x v="13"/>
    <n v="441749"/>
    <d v="2019-10-18T00:00:00"/>
    <n v="165078325"/>
    <m/>
    <s v="PO Invoice"/>
    <m/>
    <s v="https://nww.einvoice-prod.sbs.nhs.uk:8179/invoicepdf/7a848a8a-8597-5bf3-983e-0755f6dfbfef"/>
    <n v="1"/>
    <n v="-69"/>
    <m/>
    <x v="0"/>
    <x v="0"/>
    <x v="0"/>
  </r>
  <r>
    <s v="E35930"/>
    <s v="7308"/>
    <s v="00000"/>
    <s v="00000"/>
    <s v="000000"/>
    <s v="Estates &amp; Facilities"/>
    <s v="Legal Fees"/>
    <s v="Default"/>
    <s v="Default"/>
    <s v="Default"/>
    <n v="90"/>
    <d v="2019-11-01T00:00:00"/>
    <x v="2"/>
    <s v="Payables"/>
    <s v="Journal Import 81765631:"/>
    <s v="Payables A 16914512 81765631"/>
    <s v="NOV-19 Purchase Invoices GBP"/>
    <d v="2019-11-27T00:00:00"/>
    <s v="SSCREPMAN,"/>
    <n v="23"/>
    <s v="Journal Import Created"/>
    <x v="13"/>
    <n v="420775"/>
    <d v="2019-11-27T00:00:00"/>
    <n v="165075665"/>
    <m/>
    <s v="PO Invoice"/>
    <m/>
    <s v="https://nww.einvoice-prod.sbs.nhs.uk:8179/invoicepdf/f4c537ce-c368-5627-840c-fb13159c0e7f"/>
    <n v="1"/>
    <n v="90"/>
    <m/>
    <x v="0"/>
    <x v="0"/>
    <x v="0"/>
  </r>
  <r>
    <s v="E35930"/>
    <s v="7308"/>
    <s v="00000"/>
    <s v="00000"/>
    <s v="000000"/>
    <s v="Estates &amp; Facilities"/>
    <s v="Legal Fees"/>
    <s v="Default"/>
    <s v="Default"/>
    <s v="Default"/>
    <n v="120"/>
    <d v="2019-11-01T00:00:00"/>
    <x v="2"/>
    <s v="Payables"/>
    <s v="Journal Import 81765631:"/>
    <s v="Payables A 16914512 81765631"/>
    <s v="NOV-19 Purchase Invoices GBP"/>
    <d v="2019-11-27T00:00:00"/>
    <s v="SSCREPMAN,"/>
    <n v="23"/>
    <s v="Journal Import Created"/>
    <x v="13"/>
    <n v="420777"/>
    <d v="2019-11-27T00:00:00"/>
    <n v="165075665"/>
    <m/>
    <s v="PO Invoice"/>
    <m/>
    <s v="https://nww.einvoice-prod.sbs.nhs.uk:8179/invoicepdf/e6ae2268-9675-596e-939b-89b18827d7e3"/>
    <n v="1"/>
    <n v="120"/>
    <m/>
    <x v="0"/>
    <x v="0"/>
    <x v="0"/>
  </r>
  <r>
    <s v="E35930"/>
    <s v="7308"/>
    <s v="00000"/>
    <s v="00000"/>
    <s v="000000"/>
    <s v="Estates &amp; Facilities"/>
    <s v="Legal Fees"/>
    <s v="Default"/>
    <s v="Default"/>
    <s v="Default"/>
    <n v="120"/>
    <d v="2019-11-01T00:00:00"/>
    <x v="2"/>
    <s v="Payables"/>
    <s v="Journal Import 81771184:"/>
    <s v="Payables A 16914609 81771184"/>
    <s v="NOV-19 Purchase Invoices GBP"/>
    <d v="2019-11-28T00:00:00"/>
    <s v="SSCREPMAN,"/>
    <n v="10"/>
    <s v="Journal Import Created"/>
    <x v="13"/>
    <n v="420777"/>
    <d v="2019-11-27T00:00:00"/>
    <n v="165075665"/>
    <m/>
    <s v="PO Invoice"/>
    <m/>
    <s v="https://nww.einvoice-prod.sbs.nhs.uk:8179/invoicepdf/e6ae2268-9675-596e-939b-89b18827d7e3"/>
    <n v="1"/>
    <n v="120"/>
    <m/>
    <x v="0"/>
    <x v="0"/>
    <x v="0"/>
  </r>
  <r>
    <s v="E35930"/>
    <s v="7308"/>
    <s v="00000"/>
    <s v="00000"/>
    <s v="000000"/>
    <s v="Estates &amp; Facilities"/>
    <s v="Legal Fees"/>
    <s v="Default"/>
    <s v="Default"/>
    <s v="Default"/>
    <n v="-120"/>
    <d v="2019-11-01T00:00:00"/>
    <x v="2"/>
    <s v="Payables"/>
    <s v="Journal Import 81771184:"/>
    <s v="Payables A 16914609 81771184"/>
    <s v="NOV-19 Purchase Invoices GBP"/>
    <d v="2019-11-28T00:00:00"/>
    <s v="SSCREPMAN,"/>
    <n v="11"/>
    <s v="Journal Import Created"/>
    <x v="13"/>
    <n v="420777"/>
    <d v="2019-11-27T00:00:00"/>
    <n v="165075665"/>
    <m/>
    <s v="PO Invoice"/>
    <m/>
    <s v="https://nww.einvoice-prod.sbs.nhs.uk:8179/invoicepdf/e6ae2268-9675-596e-939b-89b18827d7e3"/>
    <n v="1"/>
    <n v="-120"/>
    <m/>
    <x v="0"/>
    <x v="0"/>
    <x v="0"/>
  </r>
  <r>
    <s v="E35930"/>
    <s v="7308"/>
    <s v="00000"/>
    <s v="00000"/>
    <s v="000000"/>
    <s v="Estates &amp; Facilities"/>
    <s v="Legal Fees"/>
    <s v="Default"/>
    <s v="Default"/>
    <s v="Default"/>
    <n v="4008"/>
    <d v="2019-11-01T00:00:00"/>
    <x v="2"/>
    <s v="Payables"/>
    <s v="Journal Import 81803162:"/>
    <s v="Payables A 16916936 81803162"/>
    <s v="NOV-19 Purchase Invoices GBP"/>
    <d v="2019-11-28T00:00:00"/>
    <s v="SSCREPMAN,"/>
    <n v="33"/>
    <s v="Journal Import Created"/>
    <x v="13"/>
    <n v="415392"/>
    <d v="2018-12-19T00:00:00"/>
    <n v="165078325"/>
    <m/>
    <s v="PO Invoice"/>
    <m/>
    <s v="https://nww.einvoice-prod.sbs.nhs.uk:8179/invoicepdf/7d0e2a99-a863-51cd-996f-b5a009aabe40"/>
    <n v="1"/>
    <n v="2004"/>
    <m/>
    <x v="0"/>
    <x v="0"/>
    <x v="0"/>
  </r>
  <r>
    <s v="E35930"/>
    <s v="7308"/>
    <s v="00000"/>
    <s v="00000"/>
    <s v="000000"/>
    <s v="Estates &amp; Facilities"/>
    <s v="Legal Fees"/>
    <s v="Default"/>
    <s v="Default"/>
    <s v="Default"/>
    <n v="90"/>
    <d v="2019-11-01T00:00:00"/>
    <x v="2"/>
    <s v="Payables"/>
    <s v="Journal Import 81803162:"/>
    <s v="Payables A 16916936 81803162"/>
    <s v="NOV-19 Purchase Invoices GBP"/>
    <d v="2019-11-28T00:00:00"/>
    <s v="SSCREPMAN,"/>
    <n v="33"/>
    <s v="Journal Import Created"/>
    <x v="13"/>
    <n v="420775"/>
    <d v="2019-11-27T00:00:00"/>
    <n v="165075665"/>
    <m/>
    <s v="PO Invoice"/>
    <m/>
    <s v="https://nww.einvoice-prod.sbs.nhs.uk:8179/invoicepdf/f4c537ce-c368-5627-840c-fb13159c0e7f"/>
    <n v="1"/>
    <n v="90"/>
    <m/>
    <x v="0"/>
    <x v="0"/>
    <x v="0"/>
  </r>
  <r>
    <s v="E35930"/>
    <s v="7308"/>
    <s v="00000"/>
    <s v="00000"/>
    <s v="000000"/>
    <s v="Estates &amp; Facilities"/>
    <s v="Legal Fees"/>
    <s v="Default"/>
    <s v="Default"/>
    <s v="Default"/>
    <n v="-2004"/>
    <d v="2019-11-01T00:00:00"/>
    <x v="2"/>
    <s v="Payables"/>
    <s v="Journal Import 81803162:"/>
    <s v="Payables A 16916936 81803162"/>
    <s v="NOV-19 Purchase Invoices GBP"/>
    <d v="2019-11-28T00:00:00"/>
    <s v="SSCREPMAN,"/>
    <n v="34"/>
    <s v="Journal Import Created"/>
    <x v="13"/>
    <n v="415392"/>
    <d v="2018-12-19T00:00:00"/>
    <n v="165078325"/>
    <m/>
    <s v="PO Invoice"/>
    <m/>
    <s v="https://nww.einvoice-prod.sbs.nhs.uk:8179/invoicepdf/7d0e2a99-a863-51cd-996f-b5a009aabe40"/>
    <n v="1"/>
    <n v="-2004"/>
    <m/>
    <x v="0"/>
    <x v="0"/>
    <x v="0"/>
  </r>
  <r>
    <s v="E35930"/>
    <s v="7308"/>
    <s v="00000"/>
    <s v="00000"/>
    <s v="000000"/>
    <s v="Estates &amp; Facilities"/>
    <s v="Legal Fees"/>
    <s v="Default"/>
    <s v="Default"/>
    <s v="Default"/>
    <n v="-90"/>
    <d v="2019-11-01T00:00:00"/>
    <x v="2"/>
    <s v="Payables"/>
    <s v="Journal Import 81803162:"/>
    <s v="Payables A 16916936 81803162"/>
    <s v="NOV-19 Purchase Invoices GBP"/>
    <d v="2019-11-28T00:00:00"/>
    <s v="SSCREPMAN,"/>
    <n v="34"/>
    <s v="Journal Import Created"/>
    <x v="13"/>
    <n v="420775"/>
    <d v="2019-11-27T00:00:00"/>
    <n v="165075665"/>
    <m/>
    <s v="PO Invoice"/>
    <m/>
    <s v="https://nww.einvoice-prod.sbs.nhs.uk:8179/invoicepdf/f4c537ce-c368-5627-840c-fb13159c0e7f"/>
    <n v="1"/>
    <n v="-90"/>
    <m/>
    <x v="0"/>
    <x v="0"/>
    <x v="0"/>
  </r>
  <r>
    <s v="E35005"/>
    <s v="7310"/>
    <s v="00000"/>
    <s v="00000"/>
    <s v="000000"/>
    <s v="Legal Services"/>
    <s v="Legal / Prof Fees"/>
    <s v="Default"/>
    <s v="Default"/>
    <s v="Default"/>
    <n v="3580"/>
    <d v="2019-11-01T00:00:00"/>
    <x v="2"/>
    <s v="Payables"/>
    <s v="Journal Import 81803162:"/>
    <s v="Payables A 16916936 81803162"/>
    <s v="NOV-19 Purchase Invoices GBP"/>
    <d v="2019-11-28T00:00:00"/>
    <s v="SSCREPMAN,"/>
    <n v="37"/>
    <s v="Journal Import Created"/>
    <x v="13"/>
    <n v="424501"/>
    <d v="2019-03-17T00:00:00"/>
    <n v="165065420"/>
    <m/>
    <s v="PO Invoice"/>
    <m/>
    <s v="https://nww.einvoice-prod.sbs.nhs.uk:8179/invoicepdf/2415513c-e58e-5666-9f49-5fd7d1811ff3"/>
    <n v="1"/>
    <n v="3580"/>
    <m/>
    <x v="1"/>
    <x v="1"/>
    <x v="0"/>
  </r>
  <r>
    <s v="E35005"/>
    <s v="7310"/>
    <s v="00000"/>
    <s v="00000"/>
    <s v="000000"/>
    <s v="Legal Services"/>
    <s v="Legal / Prof Fees"/>
    <s v="Default"/>
    <s v="Default"/>
    <s v="Default"/>
    <n v="-3580"/>
    <d v="2019-11-01T00:00:00"/>
    <x v="2"/>
    <s v="Payables"/>
    <s v="Journal Import 81803162:"/>
    <s v="Payables A 16916936 81803162"/>
    <s v="NOV-19 Purchase Invoices GBP"/>
    <d v="2019-11-28T00:00:00"/>
    <s v="SSCREPMAN,"/>
    <n v="38"/>
    <s v="Journal Import Created"/>
    <x v="13"/>
    <n v="424501"/>
    <d v="2019-03-17T00:00:00"/>
    <n v="165065420"/>
    <m/>
    <s v="PO Invoice"/>
    <m/>
    <s v="https://nww.einvoice-prod.sbs.nhs.uk:8179/invoicepdf/2415513c-e58e-5666-9f49-5fd7d1811ff3"/>
    <n v="1"/>
    <n v="-3580"/>
    <m/>
    <x v="1"/>
    <x v="1"/>
    <x v="0"/>
  </r>
  <r>
    <s v="E35120"/>
    <s v="7310"/>
    <s v="00000"/>
    <s v="00000"/>
    <s v="000000"/>
    <s v="Corporate Expenses"/>
    <s v="Legal / Prof Fees"/>
    <s v="Default"/>
    <s v="Default"/>
    <s v="Default"/>
    <n v="322"/>
    <d v="2019-11-01T00:00:00"/>
    <x v="2"/>
    <s v="Payables"/>
    <s v="Journal Import 81023322:"/>
    <s v="Payables A 16760593 81023322"/>
    <s v="NOV-19 Purchase Invoices GBP"/>
    <d v="2019-11-06T00:00:00"/>
    <s v="SSCREPMAN,"/>
    <n v="15"/>
    <s v="Journal Import Created"/>
    <x v="13"/>
    <n v="441746"/>
    <d v="2019-10-18T00:00:00"/>
    <n v="165028647"/>
    <m/>
    <s v="PO Invoice"/>
    <m/>
    <s v="https://nww.einvoice-prod.sbs.nhs.uk:8179/invoicepdf/bdef039b-84c9-5329-a65b-84d42efdec63"/>
    <n v="1"/>
    <n v="161"/>
    <m/>
    <x v="2"/>
    <x v="2"/>
    <x v="0"/>
  </r>
  <r>
    <s v="E35120"/>
    <s v="7310"/>
    <s v="00000"/>
    <s v="00000"/>
    <s v="000000"/>
    <s v="Corporate Expenses"/>
    <s v="Legal / Prof Fees"/>
    <s v="Default"/>
    <s v="Default"/>
    <s v="Default"/>
    <n v="-161"/>
    <d v="2019-11-01T00:00:00"/>
    <x v="2"/>
    <s v="Payables"/>
    <s v="Journal Import 81023322:"/>
    <s v="Payables A 16760593 81023322"/>
    <s v="NOV-19 Purchase Invoices GBP"/>
    <d v="2019-11-06T00:00:00"/>
    <s v="SSCREPMAN,"/>
    <n v="16"/>
    <s v="Journal Import Created"/>
    <x v="13"/>
    <n v="441746"/>
    <d v="2019-10-18T00:00:00"/>
    <n v="165028647"/>
    <m/>
    <s v="PO Invoice"/>
    <m/>
    <s v="https://nww.einvoice-prod.sbs.nhs.uk:8179/invoicepdf/bdef039b-84c9-5329-a65b-84d42efdec63"/>
    <n v="1"/>
    <n v="-161"/>
    <m/>
    <x v="2"/>
    <x v="2"/>
    <x v="0"/>
  </r>
  <r>
    <s v="E35120"/>
    <s v="7310"/>
    <s v="00000"/>
    <s v="00000"/>
    <s v="000000"/>
    <s v="Corporate Expenses"/>
    <s v="Legal / Prof Fees"/>
    <s v="Default"/>
    <s v="Default"/>
    <s v="Default"/>
    <n v="-161"/>
    <d v="2019-11-01T00:00:00"/>
    <x v="2"/>
    <s v="Payables"/>
    <s v="Journal Import 81067480:"/>
    <s v="Payables A 16768298 81067480"/>
    <s v="NOV-19 Purchase Invoices GBP"/>
    <d v="2019-11-07T00:00:00"/>
    <s v="SSCREPMAN,"/>
    <n v="13"/>
    <s v="Journal Import Created"/>
    <x v="13"/>
    <n v="441746"/>
    <d v="2019-10-18T00:00:00"/>
    <n v="165078325"/>
    <m/>
    <s v="PO Invoice"/>
    <m/>
    <s v="https://nww.einvoice-prod.sbs.nhs.uk:8179/invoicepdf/bdef039b-84c9-5329-a65b-84d42efdec63"/>
    <n v="1"/>
    <n v="-161"/>
    <m/>
    <x v="2"/>
    <x v="2"/>
    <x v="0"/>
  </r>
  <r>
    <s v="E35120"/>
    <s v="7310"/>
    <s v="00000"/>
    <s v="00000"/>
    <s v="000000"/>
    <s v="Corporate Expenses"/>
    <s v="Legal / Prof Fees"/>
    <s v="Default"/>
    <s v="Default"/>
    <s v="Default"/>
    <n v="1725"/>
    <d v="2019-11-01T00:00:00"/>
    <x v="2"/>
    <s v="Payables"/>
    <s v="Journal Import 81683116:"/>
    <s v="Payables A 16900536 81683116"/>
    <s v="NOV-19 Purchase Invoices GBP"/>
    <d v="2019-11-25T00:00:00"/>
    <s v="SSCREPMAN,"/>
    <n v="6"/>
    <s v="Journal Import Created"/>
    <x v="20"/>
    <n v="4698"/>
    <d v="2019-11-07T00:00:00"/>
    <n v="165081143"/>
    <m/>
    <s v="PO Invoice"/>
    <m/>
    <s v="http://nww.docserv.wyss.nhs.uk/synergyiim/dist/?val=1429876_10255316_20191122152351"/>
    <n v="1"/>
    <n v="1725"/>
    <m/>
    <x v="2"/>
    <x v="2"/>
    <x v="0"/>
  </r>
  <r>
    <s v="E35120"/>
    <s v="7310"/>
    <s v="00000"/>
    <s v="00000"/>
    <s v="000000"/>
    <s v="Corporate Expenses"/>
    <s v="Legal / Prof Fees"/>
    <s v="Default"/>
    <s v="Default"/>
    <s v="Default"/>
    <n v="1878.89"/>
    <d v="2019-11-01T00:00:00"/>
    <x v="2"/>
    <s v="Payables"/>
    <s v="Journal Import 81719859:"/>
    <s v="Payables A 16901914 81719859"/>
    <s v="NOV-19 Purchase Invoices GBP"/>
    <d v="2019-11-26T00:00:00"/>
    <s v="SSCREPMAN,"/>
    <n v="17"/>
    <s v="Journal Import Created"/>
    <x v="18"/>
    <s v="I00521"/>
    <d v="2019-10-31T00:00:00"/>
    <n v="165081155"/>
    <m/>
    <s v="PO Invoice"/>
    <m/>
    <s v="http://nww.docserv.wyss.nhs.uk/synergyiim/dist/?val=1429876_10255315_20191122152351"/>
    <n v="1"/>
    <n v="939"/>
    <m/>
    <x v="2"/>
    <x v="2"/>
    <x v="0"/>
  </r>
  <r>
    <s v="E35120"/>
    <s v="7310"/>
    <s v="00000"/>
    <s v="00000"/>
    <s v="000000"/>
    <s v="Corporate Expenses"/>
    <s v="Legal / Prof Fees"/>
    <s v="Default"/>
    <s v="Default"/>
    <s v="Default"/>
    <n v="967.49"/>
    <d v="2019-11-01T00:00:00"/>
    <x v="2"/>
    <s v="Payables"/>
    <s v="Journal Import 81719859:"/>
    <s v="Payables A 16901914 81719859"/>
    <s v="NOV-19 Purchase Invoices GBP"/>
    <d v="2019-11-26T00:00:00"/>
    <s v="SSCREPMAN,"/>
    <n v="17"/>
    <s v="Journal Import Created"/>
    <x v="18"/>
    <s v="I00521"/>
    <d v="2019-10-31T00:00:00"/>
    <n v="165081155"/>
    <m/>
    <s v="PO Invoice"/>
    <m/>
    <s v="http://nww.docserv.wyss.nhs.uk/synergyiim/dist/?val=1429876_10255315_20191122152351"/>
    <n v="1"/>
    <n v="967"/>
    <m/>
    <x v="2"/>
    <x v="2"/>
    <x v="0"/>
  </r>
  <r>
    <s v="E35120"/>
    <s v="7310"/>
    <s v="00000"/>
    <s v="00000"/>
    <s v="000000"/>
    <s v="Corporate Expenses"/>
    <s v="Legal / Prof Fees"/>
    <s v="Default"/>
    <s v="Default"/>
    <s v="Default"/>
    <n v="8928"/>
    <d v="2019-11-01T00:00:00"/>
    <x v="2"/>
    <s v="Payables"/>
    <s v="Journal Import 81719859:"/>
    <s v="Payables A 16901914 81719859"/>
    <s v="NOV-19 Purchase Invoices GBP"/>
    <d v="2019-11-26T00:00:00"/>
    <s v="SSCREPMAN,"/>
    <n v="17"/>
    <s v="Journal Import Created"/>
    <x v="18"/>
    <s v="I00521"/>
    <d v="2019-10-31T00:00:00"/>
    <n v="165081155"/>
    <m/>
    <s v="PO Invoice"/>
    <m/>
    <s v="http://nww.docserv.wyss.nhs.uk/synergyiim/dist/?val=1429876_10255315_20191122152351"/>
    <n v="1"/>
    <n v="4464"/>
    <m/>
    <x v="2"/>
    <x v="2"/>
    <x v="0"/>
  </r>
  <r>
    <s v="E35120"/>
    <s v="7310"/>
    <s v="00000"/>
    <s v="00000"/>
    <s v="000000"/>
    <s v="Corporate Expenses"/>
    <s v="Legal / Prof Fees"/>
    <s v="Default"/>
    <s v="Default"/>
    <s v="Default"/>
    <n v="4492"/>
    <d v="2019-11-01T00:00:00"/>
    <x v="2"/>
    <s v="Payables"/>
    <s v="Journal Import 81719859:"/>
    <s v="Payables A 16901914 81719859"/>
    <s v="NOV-19 Purchase Invoices GBP"/>
    <d v="2019-11-26T00:00:00"/>
    <s v="SSCREPMAN,"/>
    <n v="17"/>
    <s v="Journal Import Created"/>
    <x v="18"/>
    <s v="I00521"/>
    <d v="2019-10-31T00:00:00"/>
    <n v="165081155"/>
    <m/>
    <s v="PO Invoice"/>
    <m/>
    <s v="http://nww.docserv.wyss.nhs.uk/synergyiim/dist/?val=1429876_10255315_20191122152351"/>
    <n v="1"/>
    <n v="4492"/>
    <m/>
    <x v="2"/>
    <x v="2"/>
    <x v="0"/>
  </r>
  <r>
    <s v="E35120"/>
    <s v="7310"/>
    <s v="00000"/>
    <s v="00000"/>
    <s v="000000"/>
    <s v="Corporate Expenses"/>
    <s v="Legal / Prof Fees"/>
    <s v="Default"/>
    <s v="Default"/>
    <s v="Default"/>
    <n v="5431.49"/>
    <d v="2019-11-01T00:00:00"/>
    <x v="2"/>
    <s v="Payables"/>
    <s v="Journal Import 81719859:"/>
    <s v="Payables A 16901914 81719859"/>
    <s v="NOV-19 Purchase Invoices GBP"/>
    <d v="2019-11-26T00:00:00"/>
    <s v="SSCREPMAN,"/>
    <n v="17"/>
    <s v="Journal Import Created"/>
    <x v="18"/>
    <s v="I00521"/>
    <d v="2019-10-31T00:00:00"/>
    <n v="165081155"/>
    <m/>
    <s v="PO Invoice"/>
    <m/>
    <s v="http://nww.docserv.wyss.nhs.uk/synergyiim/dist/?val=1429876_10255315_20191122152351"/>
    <n v="1"/>
    <n v="5431"/>
    <m/>
    <x v="2"/>
    <x v="2"/>
    <x v="0"/>
  </r>
  <r>
    <s v="E35120"/>
    <s v="7310"/>
    <s v="00000"/>
    <s v="00000"/>
    <s v="000000"/>
    <s v="Corporate Expenses"/>
    <s v="Legal / Prof Fees"/>
    <s v="Default"/>
    <s v="Default"/>
    <s v="Default"/>
    <n v="1791.2"/>
    <d v="2019-11-01T00:00:00"/>
    <x v="2"/>
    <s v="Payables"/>
    <s v="Journal Import 81719859:"/>
    <s v="Payables A 16901914 81719859"/>
    <s v="NOV-19 Purchase Invoices GBP"/>
    <d v="2019-11-26T00:00:00"/>
    <s v="SSCREPMAN,"/>
    <n v="17"/>
    <s v="Journal Import Created"/>
    <x v="18"/>
    <s v="I00521"/>
    <d v="2019-10-31T00:00:00"/>
    <n v="165081155"/>
    <m/>
    <s v="PO Invoice"/>
    <m/>
    <s v="http://nww.docserv.wyss.nhs.uk/synergyiim/dist/?val=1429876_10255315_20191122152351"/>
    <m/>
    <m/>
    <m/>
    <x v="2"/>
    <x v="2"/>
    <x v="0"/>
  </r>
  <r>
    <s v="E35120"/>
    <s v="7310"/>
    <s v="00000"/>
    <s v="00000"/>
    <s v="000000"/>
    <s v="Corporate Expenses"/>
    <s v="Legal / Prof Fees"/>
    <s v="Default"/>
    <s v="Default"/>
    <s v="Default"/>
    <n v="-5431.49"/>
    <d v="2019-11-01T00:00:00"/>
    <x v="2"/>
    <s v="Payables"/>
    <s v="Journal Import 81719859:"/>
    <s v="Payables A 16901914 81719859"/>
    <s v="NOV-19 Purchase Invoices GBP"/>
    <d v="2019-11-26T00:00:00"/>
    <s v="SSCREPMAN,"/>
    <n v="18"/>
    <s v="Journal Import Created"/>
    <x v="18"/>
    <s v="I00521"/>
    <d v="2019-10-31T00:00:00"/>
    <n v="165081155"/>
    <m/>
    <s v="PO Invoice"/>
    <m/>
    <s v="http://nww.docserv.wyss.nhs.uk/synergyiim/dist/?val=1429876_10255315_20191122152351"/>
    <n v="1"/>
    <n v="-5431"/>
    <m/>
    <x v="2"/>
    <x v="2"/>
    <x v="0"/>
  </r>
  <r>
    <s v="E35120"/>
    <s v="7310"/>
    <s v="00000"/>
    <s v="00000"/>
    <s v="000000"/>
    <s v="Corporate Expenses"/>
    <s v="Legal / Prof Fees"/>
    <s v="Default"/>
    <s v="Default"/>
    <s v="Default"/>
    <n v="-8928"/>
    <d v="2019-11-01T00:00:00"/>
    <x v="2"/>
    <s v="Payables"/>
    <s v="Journal Import 81719859:"/>
    <s v="Payables A 16901914 81719859"/>
    <s v="NOV-19 Purchase Invoices GBP"/>
    <d v="2019-11-26T00:00:00"/>
    <s v="SSCREPMAN,"/>
    <n v="18"/>
    <s v="Journal Import Created"/>
    <x v="18"/>
    <s v="I00521"/>
    <d v="2019-10-31T00:00:00"/>
    <n v="165081155"/>
    <m/>
    <s v="PO Invoice"/>
    <m/>
    <s v="http://nww.docserv.wyss.nhs.uk/synergyiim/dist/?val=1429876_10255315_20191122152351"/>
    <n v="1"/>
    <n v="-4464"/>
    <m/>
    <x v="2"/>
    <x v="2"/>
    <x v="0"/>
  </r>
  <r>
    <s v="E35120"/>
    <s v="7310"/>
    <s v="00000"/>
    <s v="00000"/>
    <s v="000000"/>
    <s v="Corporate Expenses"/>
    <s v="Legal / Prof Fees"/>
    <s v="Default"/>
    <s v="Default"/>
    <s v="Default"/>
    <n v="-967.49"/>
    <d v="2019-11-01T00:00:00"/>
    <x v="2"/>
    <s v="Payables"/>
    <s v="Journal Import 81719859:"/>
    <s v="Payables A 16901914 81719859"/>
    <s v="NOV-19 Purchase Invoices GBP"/>
    <d v="2019-11-26T00:00:00"/>
    <s v="SSCREPMAN,"/>
    <n v="18"/>
    <s v="Journal Import Created"/>
    <x v="18"/>
    <s v="I00521"/>
    <d v="2019-10-31T00:00:00"/>
    <n v="165081155"/>
    <m/>
    <s v="PO Invoice"/>
    <m/>
    <s v="http://nww.docserv.wyss.nhs.uk/synergyiim/dist/?val=1429876_10255315_20191122152351"/>
    <n v="1"/>
    <n v="-967"/>
    <m/>
    <x v="2"/>
    <x v="2"/>
    <x v="0"/>
  </r>
  <r>
    <s v="E35120"/>
    <s v="7310"/>
    <s v="00000"/>
    <s v="00000"/>
    <s v="000000"/>
    <s v="Corporate Expenses"/>
    <s v="Legal / Prof Fees"/>
    <s v="Default"/>
    <s v="Default"/>
    <s v="Default"/>
    <n v="-939.4"/>
    <d v="2019-11-01T00:00:00"/>
    <x v="2"/>
    <s v="Payables"/>
    <s v="Journal Import 81719859:"/>
    <s v="Payables A 16901914 81719859"/>
    <s v="NOV-19 Purchase Invoices GBP"/>
    <d v="2019-11-26T00:00:00"/>
    <s v="SSCREPMAN,"/>
    <n v="18"/>
    <s v="Journal Import Created"/>
    <x v="18"/>
    <s v="I00521"/>
    <d v="2019-10-31T00:00:00"/>
    <n v="165081155"/>
    <m/>
    <s v="PO Invoice"/>
    <m/>
    <s v="http://nww.docserv.wyss.nhs.uk/synergyiim/dist/?val=1429876_10255315_20191122152351"/>
    <n v="1"/>
    <n v="-939"/>
    <m/>
    <x v="2"/>
    <x v="2"/>
    <x v="0"/>
  </r>
  <r>
    <s v="E35120"/>
    <s v="7310"/>
    <s v="00000"/>
    <s v="00000"/>
    <s v="000000"/>
    <s v="Corporate Expenses"/>
    <s v="Legal / Prof Fees"/>
    <s v="Default"/>
    <s v="Default"/>
    <s v="Default"/>
    <n v="-892.8"/>
    <d v="2019-11-01T00:00:00"/>
    <x v="2"/>
    <s v="Payables"/>
    <s v="Journal Import 81719859:"/>
    <s v="Payables A 16901914 81719859"/>
    <s v="NOV-19 Purchase Invoices GBP"/>
    <d v="2019-11-26T00:00:00"/>
    <s v="SSCREPMAN,"/>
    <n v="18"/>
    <s v="Journal Import Created"/>
    <x v="18"/>
    <s v="I00521"/>
    <d v="2019-10-31T00:00:00"/>
    <n v="165081155"/>
    <m/>
    <s v="PO Invoice"/>
    <m/>
    <s v="http://nww.docserv.wyss.nhs.uk/synergyiim/dist/?val=1429876_10255315_20191122152351"/>
    <m/>
    <m/>
    <m/>
    <x v="2"/>
    <x v="2"/>
    <x v="0"/>
  </r>
  <r>
    <s v="E35120"/>
    <s v="7310"/>
    <s v="E1830"/>
    <s v="00000"/>
    <s v="000000"/>
    <s v="Corporate Expenses"/>
    <s v="Legal / Prof Fees"/>
    <s v="LTPS - Costs"/>
    <s v="Default"/>
    <s v="Default"/>
    <n v="3580"/>
    <d v="2019-11-01T00:00:00"/>
    <x v="2"/>
    <s v="Payables"/>
    <s v="Journal Import 81803162:"/>
    <s v="Payables A 16916936 81803162"/>
    <s v="NOV-19 Purchase Invoices GBP"/>
    <d v="2019-11-28T00:00:00"/>
    <s v="SSCREPMAN,"/>
    <n v="17"/>
    <s v="Journal Import Created"/>
    <x v="13"/>
    <n v="424501"/>
    <d v="2019-03-17T00:00:00"/>
    <n v="165065420"/>
    <m/>
    <s v="PO Invoice"/>
    <m/>
    <s v="https://nww.einvoice-prod.sbs.nhs.uk:8179/invoicepdf/2415513c-e58e-5666-9f49-5fd7d1811ff3"/>
    <n v="1"/>
    <n v="3580"/>
    <m/>
    <x v="2"/>
    <x v="2"/>
    <x v="0"/>
  </r>
  <r>
    <s v="E35930"/>
    <s v="7310"/>
    <s v="00000"/>
    <s v="00000"/>
    <s v="000000"/>
    <s v="Estates &amp; Facilities"/>
    <s v="Legal / Prof Fees"/>
    <s v="Default"/>
    <s v="Default"/>
    <s v="Default"/>
    <n v="609.20000000000005"/>
    <d v="2019-11-01T00:00:00"/>
    <x v="2"/>
    <s v="Payables"/>
    <s v="Journal Import 80847025:"/>
    <s v="Payables A 16716638 80847025"/>
    <s v="NOV-19 Purchase Invoices GBP"/>
    <d v="2019-11-01T00:00:00"/>
    <s v="SSCREPMAN,"/>
    <n v="19"/>
    <s v="Journal Import Created"/>
    <x v="13"/>
    <n v="441757"/>
    <d v="2019-11-01T00:00:00"/>
    <n v="165078986"/>
    <m/>
    <s v="PO Invoice"/>
    <m/>
    <s v="https://nww.einvoice-prod.sbs.nhs.uk:8179/invoicepdf/8f71d762-fe20-59a0-8066-b343f40e8002"/>
    <n v="1"/>
    <n v="609"/>
    <m/>
    <x v="0"/>
    <x v="0"/>
    <x v="0"/>
  </r>
  <r>
    <s v="E35930"/>
    <s v="7310"/>
    <s v="00000"/>
    <s v="00000"/>
    <s v="000000"/>
    <s v="Estates &amp; Facilities"/>
    <s v="Legal / Prof Fees"/>
    <s v="Default"/>
    <s v="Default"/>
    <s v="Default"/>
    <n v="41.2"/>
    <d v="2019-11-01T00:00:00"/>
    <x v="2"/>
    <s v="Payables"/>
    <s v="Journal Import 80869426:"/>
    <s v="Payables A 16724546 80869426"/>
    <s v="NOV-19 Purchase Invoices GBP"/>
    <d v="2019-11-02T00:00:00"/>
    <s v="SSCREPMAN,"/>
    <n v="10"/>
    <s v="Journal Import Created"/>
    <x v="13"/>
    <n v="441754"/>
    <d v="2019-10-18T00:00:00"/>
    <n v="165073469"/>
    <m/>
    <s v="PO Invoice"/>
    <m/>
    <s v="https://nww.einvoice-prod.sbs.nhs.uk:8179/invoicepdf/4d61f457-1e5f-5f7f-9113-0d09d285ef37"/>
    <n v="1"/>
    <n v="41"/>
    <m/>
    <x v="0"/>
    <x v="0"/>
    <x v="0"/>
  </r>
  <r>
    <s v="E35930"/>
    <s v="7310"/>
    <s v="00000"/>
    <s v="00000"/>
    <s v="000000"/>
    <s v="Estates &amp; Facilities"/>
    <s v="Legal / Prof Fees"/>
    <s v="Default"/>
    <s v="Default"/>
    <s v="Default"/>
    <n v="61"/>
    <d v="2019-11-01T00:00:00"/>
    <x v="2"/>
    <s v="Payables"/>
    <s v="Journal Import 80977937:"/>
    <s v="Payables A 16751590 80977937"/>
    <s v="NOV-19 Purchase Invoices GBP"/>
    <d v="2019-11-05T00:00:00"/>
    <s v="SSCREPMAN,"/>
    <n v="37"/>
    <s v="Journal Import Created"/>
    <x v="13"/>
    <n v="441747"/>
    <d v="2019-10-18T00:00:00"/>
    <n v="165042377"/>
    <m/>
    <s v="PO Invoice"/>
    <m/>
    <s v="https://nww.einvoice-prod.sbs.nhs.uk:8179/invoicepdf/7788541a-1f66-54fb-9ad6-9b7167412a55"/>
    <n v="1"/>
    <n v="61"/>
    <m/>
    <x v="0"/>
    <x v="0"/>
    <x v="0"/>
  </r>
  <r>
    <s v="E35930"/>
    <s v="7310"/>
    <s v="00000"/>
    <s v="00000"/>
    <s v="000000"/>
    <s v="Estates &amp; Facilities"/>
    <s v="Legal / Prof Fees"/>
    <s v="Default"/>
    <s v="Default"/>
    <s v="Default"/>
    <n v="-41.2"/>
    <d v="2019-11-01T00:00:00"/>
    <x v="2"/>
    <s v="Payables"/>
    <s v="Journal Import 81023322:"/>
    <s v="Payables A 16760593 81023322"/>
    <s v="NOV-19 Purchase Invoices GBP"/>
    <d v="2019-11-06T00:00:00"/>
    <s v="SSCREPMAN,"/>
    <n v="40"/>
    <s v="Journal Import Created"/>
    <x v="13"/>
    <n v="441754"/>
    <d v="2019-10-18T00:00:00"/>
    <n v="165078325"/>
    <m/>
    <s v="PO Invoice"/>
    <m/>
    <s v="https://nww.einvoice-prod.sbs.nhs.uk:8179/invoicepdf/4d61f457-1e5f-5f7f-9113-0d09d285ef37"/>
    <n v="1"/>
    <n v="-41"/>
    <m/>
    <x v="0"/>
    <x v="0"/>
    <x v="0"/>
  </r>
  <r>
    <s v="E35930"/>
    <s v="7310"/>
    <s v="00000"/>
    <s v="00000"/>
    <s v="000000"/>
    <s v="Estates &amp; Facilities"/>
    <s v="Legal / Prof Fees"/>
    <s v="Default"/>
    <s v="Default"/>
    <s v="Default"/>
    <n v="-61"/>
    <d v="2019-11-01T00:00:00"/>
    <x v="2"/>
    <s v="Payables"/>
    <s v="Journal Import 81108619:"/>
    <s v="Payables A 16774986 81108619"/>
    <s v="NOV-19 Purchase Invoices GBP"/>
    <d v="2019-11-08T00:00:00"/>
    <s v="SSCREPMAN,"/>
    <n v="20"/>
    <s v="Journal Import Created"/>
    <x v="13"/>
    <n v="441747"/>
    <d v="2019-10-18T00:00:00"/>
    <n v="165078325"/>
    <m/>
    <s v="PO Invoice"/>
    <m/>
    <s v="https://nww.einvoice-prod.sbs.nhs.uk:8179/invoicepdf/7788541a-1f66-54fb-9ad6-9b7167412a55"/>
    <n v="1"/>
    <n v="-61"/>
    <m/>
    <x v="0"/>
    <x v="0"/>
    <x v="0"/>
  </r>
  <r>
    <s v="E35930"/>
    <s v="7310"/>
    <s v="00000"/>
    <s v="00000"/>
    <s v="000000"/>
    <s v="Estates &amp; Facilities"/>
    <s v="Legal / Prof Fees"/>
    <s v="Default"/>
    <s v="Default"/>
    <s v="Default"/>
    <n v="-609.20000000000005"/>
    <d v="2019-11-01T00:00:00"/>
    <x v="2"/>
    <s v="Payables"/>
    <s v="Journal Import 81108619:"/>
    <s v="Payables A 16774986 81108619"/>
    <s v="NOV-19 Purchase Invoices GBP"/>
    <d v="2019-11-08T00:00:00"/>
    <s v="SSCREPMAN,"/>
    <n v="20"/>
    <s v="Journal Import Created"/>
    <x v="13"/>
    <n v="441757"/>
    <d v="2019-11-01T00:00:00"/>
    <n v="165078325"/>
    <m/>
    <s v="PO Invoice"/>
    <m/>
    <s v="https://nww.einvoice-prod.sbs.nhs.uk:8179/invoicepdf/8f71d762-fe20-59a0-8066-b343f40e8002"/>
    <n v="1"/>
    <n v="-609"/>
    <m/>
    <x v="0"/>
    <x v="0"/>
    <x v="0"/>
  </r>
  <r>
    <s v="E35930"/>
    <s v="7310"/>
    <s v="00000"/>
    <s v="00000"/>
    <s v="000000"/>
    <s v="Estates &amp; Facilities"/>
    <s v="Legal / Prof Fees"/>
    <s v="Default"/>
    <s v="Default"/>
    <s v="Default"/>
    <n v="11110"/>
    <d v="2019-11-01T00:00:00"/>
    <x v="2"/>
    <s v="Payables"/>
    <s v="Journal Import 81313611:"/>
    <s v="Payables A 16818613 81313611"/>
    <s v="NOV-19 Purchase Invoices GBP"/>
    <d v="2019-11-14T00:00:00"/>
    <s v="SSCREPMAN,"/>
    <n v="23"/>
    <s v="Journal Import Created"/>
    <x v="17"/>
    <n v="957"/>
    <d v="2019-11-01T00:00:00"/>
    <n v="165077291"/>
    <m/>
    <s v="PO Invoice"/>
    <m/>
    <s v="https://nww.einvoice-prod.sbs.nhs.uk:8179/invoicepdf/9b9c7489-a8cd-5474-9d4c-1b53e1d240aa"/>
    <n v="1"/>
    <n v="5555"/>
    <m/>
    <x v="0"/>
    <x v="0"/>
    <x v="0"/>
  </r>
  <r>
    <s v="E35930"/>
    <s v="7310"/>
    <s v="00000"/>
    <s v="00000"/>
    <s v="000000"/>
    <s v="Estates &amp; Facilities"/>
    <s v="Legal / Prof Fees"/>
    <s v="Default"/>
    <s v="Default"/>
    <s v="Default"/>
    <n v="-5555"/>
    <d v="2019-11-01T00:00:00"/>
    <x v="2"/>
    <s v="Payables"/>
    <s v="Journal Import 81313611:"/>
    <s v="Payables A 16818613 81313611"/>
    <s v="NOV-19 Purchase Invoices GBP"/>
    <d v="2019-11-14T00:00:00"/>
    <s v="SSCREPMAN,"/>
    <n v="24"/>
    <s v="Journal Import Created"/>
    <x v="17"/>
    <n v="957"/>
    <d v="2019-11-01T00:00:00"/>
    <n v="165077291"/>
    <m/>
    <s v="PO Invoice"/>
    <m/>
    <s v="https://nww.einvoice-prod.sbs.nhs.uk:8179/invoicepdf/9b9c7489-a8cd-5474-9d4c-1b53e1d240aa"/>
    <n v="1"/>
    <n v="-5555"/>
    <m/>
    <x v="0"/>
    <x v="0"/>
    <x v="0"/>
  </r>
  <r>
    <s v="E35930"/>
    <s v="7310"/>
    <s v="00000"/>
    <s v="00000"/>
    <s v="000000"/>
    <s v="Estates &amp; Facilities"/>
    <s v="Legal / Prof Fees"/>
    <s v="Default"/>
    <s v="Default"/>
    <s v="Default"/>
    <n v="43"/>
    <d v="2019-11-01T00:00:00"/>
    <x v="2"/>
    <s v="Payables"/>
    <s v="Journal Import 81803162:"/>
    <s v="Payables A 16916936 81803162"/>
    <s v="NOV-19 Purchase Invoices GBP"/>
    <d v="2019-11-28T00:00:00"/>
    <s v="SSCREPMAN,"/>
    <n v="32"/>
    <s v="Journal Import Created"/>
    <x v="13"/>
    <s v="430671V2"/>
    <d v="2019-06-16T00:00:00"/>
    <n v="165042377"/>
    <m/>
    <s v="PO Invoice"/>
    <m/>
    <s v="https://nww.einvoice-prod.sbs.nhs.uk:8179/invoicepdf/e2f321eb-5b8b-5b2c-b247-b6830d77c5d1"/>
    <n v="1"/>
    <n v="43"/>
    <m/>
    <x v="0"/>
    <x v="0"/>
    <x v="0"/>
  </r>
  <r>
    <s v="E35930"/>
    <s v="7310"/>
    <s v="00000"/>
    <s v="F8235"/>
    <s v="000000"/>
    <s v="Estates &amp; Facilities"/>
    <s v="Legal / Prof Fees"/>
    <s v="Default"/>
    <s v="Bognor South ACRP"/>
    <s v="Default"/>
    <n v="52"/>
    <d v="2019-11-01T00:00:00"/>
    <x v="2"/>
    <s v="Payables"/>
    <s v="Journal Import 80988064:"/>
    <s v="Payables A 16755578 80988064"/>
    <s v="NOV-19 Purchase Invoices GBP"/>
    <d v="2019-11-06T00:00:00"/>
    <s v="SSCREPMAN,"/>
    <n v="19"/>
    <s v="Journal Import Created"/>
    <x v="13"/>
    <n v="441751"/>
    <d v="2019-10-18T00:00:00"/>
    <n v="165064187"/>
    <m/>
    <s v="PO Invoice"/>
    <m/>
    <s v="https://nww.einvoice-prod.sbs.nhs.uk:8179/invoicepdf/71717da0-ccea-5543-93c3-6ce0ccb4e5b0"/>
    <n v="1"/>
    <n v="52"/>
    <m/>
    <x v="0"/>
    <x v="0"/>
    <x v="0"/>
  </r>
  <r>
    <s v="E35930"/>
    <s v="7310"/>
    <s v="00000"/>
    <s v="F8235"/>
    <s v="000000"/>
    <s v="Estates &amp; Facilities"/>
    <s v="Legal / Prof Fees"/>
    <s v="Default"/>
    <s v="Bognor South ACRP"/>
    <s v="Default"/>
    <n v="-52"/>
    <d v="2019-11-01T00:00:00"/>
    <x v="2"/>
    <s v="Payables"/>
    <s v="Journal Import 81108619:"/>
    <s v="Payables A 16774986 81108619"/>
    <s v="NOV-19 Purchase Invoices GBP"/>
    <d v="2019-11-08T00:00:00"/>
    <s v="SSCREPMAN,"/>
    <n v="34"/>
    <s v="Journal Import Created"/>
    <x v="13"/>
    <n v="441751"/>
    <d v="2019-10-18T00:00:00"/>
    <n v="165078325"/>
    <m/>
    <s v="PO Invoice"/>
    <m/>
    <s v="https://nww.einvoice-prod.sbs.nhs.uk:8179/invoicepdf/71717da0-ccea-5543-93c3-6ce0ccb4e5b0"/>
    <n v="1"/>
    <n v="-52"/>
    <m/>
    <x v="0"/>
    <x v="0"/>
    <x v="0"/>
  </r>
  <r>
    <s v="E35930"/>
    <s v="7308"/>
    <s v="00000"/>
    <s v="00000"/>
    <s v="000000"/>
    <s v="Estates &amp; Facilities"/>
    <s v="Legal Fees"/>
    <s v="Default"/>
    <s v="Default"/>
    <s v="Default"/>
    <n v="2004"/>
    <d v="2019-12-01T00:00:00"/>
    <x v="2"/>
    <s v="Payables"/>
    <s v="Journal Import 81978031:"/>
    <s v="Payables A 16956033 81978031"/>
    <s v="DEC-19 Purchase Invoices GBP"/>
    <d v="2019-12-03T00:00:00"/>
    <s v="SSCREPMAN,"/>
    <n v="29"/>
    <s v="Journal Import Created"/>
    <x v="13"/>
    <n v="415392"/>
    <d v="2018-12-19T00:00:00"/>
    <n v="165078325"/>
    <m/>
    <s v="PO Invoice"/>
    <m/>
    <s v="https://nww.einvoice-prod.sbs.nhs.uk:8179/invoicepdf/7d0e2a99-a863-51cd-996f-b5a009aabe40"/>
    <n v="1"/>
    <n v="2004"/>
    <m/>
    <x v="0"/>
    <x v="0"/>
    <x v="0"/>
  </r>
  <r>
    <s v="E35930"/>
    <s v="7308"/>
    <s v="00000"/>
    <s v="00000"/>
    <s v="000000"/>
    <s v="Estates &amp; Facilities"/>
    <s v="Legal Fees"/>
    <s v="Default"/>
    <s v="Default"/>
    <s v="Default"/>
    <n v="90"/>
    <d v="2019-12-01T00:00:00"/>
    <x v="2"/>
    <s v="Payables"/>
    <s v="Journal Import 81978031:"/>
    <s v="Payables A 16956033 81978031"/>
    <s v="DEC-19 Purchase Invoices GBP"/>
    <d v="2019-12-03T00:00:00"/>
    <s v="SSCREPMAN,"/>
    <n v="29"/>
    <s v="Journal Import Created"/>
    <x v="13"/>
    <n v="420775"/>
    <d v="2019-11-27T00:00:00"/>
    <n v="165075665"/>
    <m/>
    <s v="PO Invoice"/>
    <m/>
    <s v="https://nww.einvoice-prod.sbs.nhs.uk:8179/invoicepdf/f4c537ce-c368-5627-840c-fb13159c0e7f"/>
    <n v="1"/>
    <n v="90"/>
    <m/>
    <x v="0"/>
    <x v="0"/>
    <x v="0"/>
  </r>
  <r>
    <s v="E35930"/>
    <s v="7308"/>
    <s v="00000"/>
    <s v="00000"/>
    <s v="000000"/>
    <s v="Estates &amp; Facilities"/>
    <s v="Legal Fees"/>
    <s v="Default"/>
    <s v="Default"/>
    <s v="Default"/>
    <n v="120"/>
    <d v="2019-12-01T00:00:00"/>
    <x v="2"/>
    <s v="Payables"/>
    <s v="Journal Import 81978031:"/>
    <s v="Payables A 16956033 81978031"/>
    <s v="DEC-19 Purchase Invoices GBP"/>
    <d v="2019-12-03T00:00:00"/>
    <s v="SSCREPMAN,"/>
    <n v="29"/>
    <s v="Journal Import Created"/>
    <x v="13"/>
    <n v="420777"/>
    <d v="2019-11-27T00:00:00"/>
    <n v="165075665"/>
    <m/>
    <s v="PO Invoice"/>
    <m/>
    <s v="https://nww.einvoice-prod.sbs.nhs.uk:8179/invoicepdf/e6ae2268-9675-596e-939b-89b18827d7e3"/>
    <n v="1"/>
    <n v="120"/>
    <m/>
    <x v="0"/>
    <x v="0"/>
    <x v="0"/>
  </r>
  <r>
    <s v="E35930"/>
    <s v="7308"/>
    <s v="00000"/>
    <s v="00000"/>
    <s v="000000"/>
    <s v="Estates &amp; Facilities"/>
    <s v="Legal Fees"/>
    <s v="Default"/>
    <s v="Default"/>
    <s v="Default"/>
    <n v="-2004"/>
    <d v="2019-12-01T00:00:00"/>
    <x v="2"/>
    <s v="Payables"/>
    <s v="Journal Import 81978031:"/>
    <s v="Payables A 16956033 81978031"/>
    <s v="DEC-19 Purchase Invoices GBP"/>
    <d v="2019-12-03T00:00:00"/>
    <s v="SSCREPMAN,"/>
    <n v="30"/>
    <s v="Journal Import Created"/>
    <x v="13"/>
    <n v="415392"/>
    <d v="2018-12-19T00:00:00"/>
    <n v="165078325"/>
    <m/>
    <s v="PO Invoice"/>
    <m/>
    <s v="https://nww.einvoice-prod.sbs.nhs.uk:8179/invoicepdf/7d0e2a99-a863-51cd-996f-b5a009aabe40"/>
    <n v="1"/>
    <n v="-2004"/>
    <m/>
    <x v="0"/>
    <x v="0"/>
    <x v="0"/>
  </r>
  <r>
    <s v="E35930"/>
    <s v="7308"/>
    <s v="00000"/>
    <s v="00000"/>
    <s v="000000"/>
    <s v="Estates &amp; Facilities"/>
    <s v="Legal Fees"/>
    <s v="Default"/>
    <s v="Default"/>
    <s v="Default"/>
    <n v="-90"/>
    <d v="2019-12-01T00:00:00"/>
    <x v="2"/>
    <s v="Payables"/>
    <s v="Journal Import 81978031:"/>
    <s v="Payables A 16956033 81978031"/>
    <s v="DEC-19 Purchase Invoices GBP"/>
    <d v="2019-12-03T00:00:00"/>
    <s v="SSCREPMAN,"/>
    <n v="30"/>
    <s v="Journal Import Created"/>
    <x v="13"/>
    <n v="420775"/>
    <d v="2019-11-27T00:00:00"/>
    <n v="165075665"/>
    <m/>
    <s v="PO Invoice"/>
    <m/>
    <s v="https://nww.einvoice-prod.sbs.nhs.uk:8179/invoicepdf/f4c537ce-c368-5627-840c-fb13159c0e7f"/>
    <n v="1"/>
    <n v="-90"/>
    <m/>
    <x v="0"/>
    <x v="0"/>
    <x v="0"/>
  </r>
  <r>
    <s v="E35930"/>
    <s v="7308"/>
    <s v="00000"/>
    <s v="00000"/>
    <s v="000000"/>
    <s v="Estates &amp; Facilities"/>
    <s v="Legal Fees"/>
    <s v="Default"/>
    <s v="Default"/>
    <s v="Default"/>
    <n v="-120"/>
    <d v="2019-12-01T00:00:00"/>
    <x v="2"/>
    <s v="Payables"/>
    <s v="Journal Import 81978031:"/>
    <s v="Payables A 16956033 81978031"/>
    <s v="DEC-19 Purchase Invoices GBP"/>
    <d v="2019-12-03T00:00:00"/>
    <s v="SSCREPMAN,"/>
    <n v="30"/>
    <s v="Journal Import Created"/>
    <x v="13"/>
    <n v="420777"/>
    <d v="2019-11-27T00:00:00"/>
    <n v="165075665"/>
    <m/>
    <s v="PO Invoice"/>
    <m/>
    <s v="https://nww.einvoice-prod.sbs.nhs.uk:8179/invoicepdf/e6ae2268-9675-596e-939b-89b18827d7e3"/>
    <n v="1"/>
    <n v="-120"/>
    <m/>
    <x v="0"/>
    <x v="0"/>
    <x v="0"/>
  </r>
  <r>
    <s v="E35930"/>
    <s v="7308"/>
    <s v="00000"/>
    <s v="00000"/>
    <s v="000000"/>
    <s v="Estates &amp; Facilities"/>
    <s v="Legal Fees"/>
    <s v="Default"/>
    <s v="Default"/>
    <s v="Default"/>
    <n v="144"/>
    <d v="2019-12-01T00:00:00"/>
    <x v="2"/>
    <s v="Payables"/>
    <s v="Journal Import 81983159:"/>
    <s v="Payables A 16961526 81983159"/>
    <s v="DEC-19 Purchase Invoices GBP"/>
    <d v="2019-12-03T00:00:00"/>
    <s v="SSCREPMAN,"/>
    <n v="33"/>
    <s v="Journal Import Created"/>
    <x v="13"/>
    <n v="433316"/>
    <d v="2019-07-15T00:00:00"/>
    <n v="165078943"/>
    <m/>
    <s v="PO Invoice"/>
    <m/>
    <s v="https://nww.einvoice-prod.sbs.nhs.uk:8179/invoicepdf/dcceb45c-be72-502b-9723-a3c359645ec2"/>
    <n v="1"/>
    <n v="144"/>
    <m/>
    <x v="0"/>
    <x v="0"/>
    <x v="0"/>
  </r>
  <r>
    <s v="E35930"/>
    <s v="7308"/>
    <s v="00000"/>
    <s v="00000"/>
    <s v="000000"/>
    <s v="Estates &amp; Facilities"/>
    <s v="Legal Fees"/>
    <s v="Default"/>
    <s v="Default"/>
    <s v="Default"/>
    <n v="192"/>
    <d v="2019-12-01T00:00:00"/>
    <x v="2"/>
    <s v="Payables"/>
    <s v="Journal Import 82023540:"/>
    <s v="Payables A 16965891 82023540"/>
    <s v="DEC-19 Purchase Invoices GBP"/>
    <d v="2019-12-04T00:00:00"/>
    <s v="SSCREPMAN,"/>
    <n v="39"/>
    <s v="Journal Import Created"/>
    <x v="13"/>
    <n v="430675"/>
    <d v="2019-06-16T00:00:00"/>
    <n v="165078325"/>
    <m/>
    <s v="PO Invoice"/>
    <m/>
    <s v="https://nww.einvoice-prod.sbs.nhs.uk:8179/invoicepdf/f4e5d0f8-7d5d-564a-a337-90aaa3092479"/>
    <n v="1"/>
    <n v="96"/>
    <m/>
    <x v="0"/>
    <x v="0"/>
    <x v="0"/>
  </r>
  <r>
    <s v="E35930"/>
    <s v="7308"/>
    <s v="00000"/>
    <s v="00000"/>
    <s v="000000"/>
    <s v="Estates &amp; Facilities"/>
    <s v="Legal Fees"/>
    <s v="Default"/>
    <s v="Default"/>
    <s v="Default"/>
    <n v="389.2"/>
    <d v="2019-12-01T00:00:00"/>
    <x v="2"/>
    <s v="Payables"/>
    <s v="Journal Import 82023540:"/>
    <s v="Payables A 16965891 82023540"/>
    <s v="DEC-19 Purchase Invoices GBP"/>
    <d v="2019-12-04T00:00:00"/>
    <s v="SSCREPMAN,"/>
    <n v="39"/>
    <s v="Journal Import Created"/>
    <x v="13"/>
    <n v="433660"/>
    <d v="2019-07-17T00:00:00"/>
    <n v="165078325"/>
    <m/>
    <s v="PO Invoice"/>
    <m/>
    <s v="https://nww.einvoice-prod.sbs.nhs.uk:8179/invoicepdf/8ef7c526-cd74-5f32-b506-60351e6dfe25"/>
    <n v="1"/>
    <n v="389"/>
    <m/>
    <x v="0"/>
    <x v="0"/>
    <x v="0"/>
  </r>
  <r>
    <s v="E35930"/>
    <s v="7308"/>
    <s v="00000"/>
    <s v="00000"/>
    <s v="000000"/>
    <s v="Estates &amp; Facilities"/>
    <s v="Legal Fees"/>
    <s v="Default"/>
    <s v="Default"/>
    <s v="Default"/>
    <n v="1205.8"/>
    <d v="2019-12-01T00:00:00"/>
    <x v="2"/>
    <s v="Payables"/>
    <s v="Journal Import 82023540:"/>
    <s v="Payables A 16965891 82023540"/>
    <s v="DEC-19 Purchase Invoices GBP"/>
    <d v="2019-12-04T00:00:00"/>
    <s v="SSCREPMAN,"/>
    <n v="39"/>
    <s v="Journal Import Created"/>
    <x v="13"/>
    <n v="433660"/>
    <d v="2019-07-17T00:00:00"/>
    <n v="165078325"/>
    <m/>
    <s v="PO Invoice"/>
    <m/>
    <s v="https://nww.einvoice-prod.sbs.nhs.uk:8179/invoicepdf/8ef7c526-cd74-5f32-b506-60351e6dfe25"/>
    <n v="1"/>
    <n v="1206"/>
    <m/>
    <x v="0"/>
    <x v="0"/>
    <x v="0"/>
  </r>
  <r>
    <s v="E35930"/>
    <s v="7308"/>
    <s v="00000"/>
    <s v="00000"/>
    <s v="000000"/>
    <s v="Estates &amp; Facilities"/>
    <s v="Legal Fees"/>
    <s v="Default"/>
    <s v="Default"/>
    <s v="Default"/>
    <n v="1725"/>
    <d v="2019-12-01T00:00:00"/>
    <x v="2"/>
    <s v="Payables"/>
    <s v="Journal Import 82023540:"/>
    <s v="Payables A 16965891 82023540"/>
    <s v="DEC-19 Purchase Invoices GBP"/>
    <d v="2019-12-04T00:00:00"/>
    <s v="SSCREPMAN,"/>
    <n v="39"/>
    <s v="Journal Import Created"/>
    <x v="13"/>
    <n v="433660"/>
    <d v="2019-07-17T00:00:00"/>
    <n v="165078325"/>
    <m/>
    <s v="PO Invoice"/>
    <m/>
    <s v="https://nww.einvoice-prod.sbs.nhs.uk:8179/invoicepdf/8ef7c526-cd74-5f32-b506-60351e6dfe25"/>
    <n v="1"/>
    <n v="1725"/>
    <m/>
    <x v="0"/>
    <x v="0"/>
    <x v="0"/>
  </r>
  <r>
    <s v="E35930"/>
    <s v="7308"/>
    <s v="00000"/>
    <s v="00000"/>
    <s v="000000"/>
    <s v="Estates &amp; Facilities"/>
    <s v="Legal Fees"/>
    <s v="Default"/>
    <s v="Default"/>
    <s v="Default"/>
    <n v="130"/>
    <d v="2019-12-01T00:00:00"/>
    <x v="2"/>
    <s v="Payables"/>
    <s v="Journal Import 82023540:"/>
    <s v="Payables A 16965891 82023540"/>
    <s v="DEC-19 Purchase Invoices GBP"/>
    <d v="2019-12-04T00:00:00"/>
    <s v="SSCREPMAN,"/>
    <n v="39"/>
    <s v="Journal Import Created"/>
    <x v="13"/>
    <n v="433660"/>
    <d v="2019-07-17T00:00:00"/>
    <n v="165078325"/>
    <m/>
    <s v="PO Invoice"/>
    <m/>
    <s v="https://nww.einvoice-prod.sbs.nhs.uk:8179/invoicepdf/8ef7c526-cd74-5f32-b506-60351e6dfe25"/>
    <m/>
    <m/>
    <m/>
    <x v="0"/>
    <x v="0"/>
    <x v="0"/>
  </r>
  <r>
    <s v="E35930"/>
    <s v="7308"/>
    <s v="00000"/>
    <s v="00000"/>
    <s v="000000"/>
    <s v="Estates &amp; Facilities"/>
    <s v="Legal Fees"/>
    <s v="Default"/>
    <s v="Default"/>
    <s v="Default"/>
    <n v="57"/>
    <d v="2019-12-01T00:00:00"/>
    <x v="2"/>
    <s v="Payables"/>
    <s v="Journal Import 82023540:"/>
    <s v="Payables A 16965891 82023540"/>
    <s v="DEC-19 Purchase Invoices GBP"/>
    <d v="2019-12-04T00:00:00"/>
    <s v="SSCREPMAN,"/>
    <n v="39"/>
    <s v="Journal Import Created"/>
    <x v="13"/>
    <n v="444511"/>
    <d v="2019-11-18T00:00:00"/>
    <n v="165078325"/>
    <m/>
    <s v="PO Invoice"/>
    <m/>
    <s v="https://nww.einvoice-prod.sbs.nhs.uk:8179/invoicepdf/0cb79c01-7fce-51c7-8b26-35810d799dab"/>
    <n v="1"/>
    <n v="57"/>
    <m/>
    <x v="0"/>
    <x v="0"/>
    <x v="0"/>
  </r>
  <r>
    <s v="E35930"/>
    <s v="7308"/>
    <s v="00000"/>
    <s v="00000"/>
    <s v="000000"/>
    <s v="Estates &amp; Facilities"/>
    <s v="Legal Fees"/>
    <s v="Default"/>
    <s v="Default"/>
    <s v="Default"/>
    <n v="240"/>
    <d v="2019-12-01T00:00:00"/>
    <x v="2"/>
    <s v="Payables"/>
    <s v="Journal Import 82023540:"/>
    <s v="Payables A 16965891 82023540"/>
    <s v="DEC-19 Purchase Invoices GBP"/>
    <d v="2019-12-04T00:00:00"/>
    <s v="SSCREPMAN,"/>
    <n v="39"/>
    <s v="Journal Import Created"/>
    <x v="13"/>
    <n v="444511"/>
    <d v="2019-11-18T00:00:00"/>
    <n v="165078325"/>
    <m/>
    <s v="PO Invoice"/>
    <m/>
    <s v="https://nww.einvoice-prod.sbs.nhs.uk:8179/invoicepdf/0cb79c01-7fce-51c7-8b26-35810d799dab"/>
    <n v="1"/>
    <n v="240"/>
    <m/>
    <x v="0"/>
    <x v="0"/>
    <x v="0"/>
  </r>
  <r>
    <s v="E35930"/>
    <s v="7308"/>
    <s v="00000"/>
    <s v="00000"/>
    <s v="000000"/>
    <s v="Estates &amp; Facilities"/>
    <s v="Legal Fees"/>
    <s v="Default"/>
    <s v="Default"/>
    <s v="Default"/>
    <n v="297"/>
    <d v="2019-12-01T00:00:00"/>
    <x v="2"/>
    <s v="Payables"/>
    <s v="Journal Import 82023540:"/>
    <s v="Payables A 16965891 82023540"/>
    <s v="DEC-19 Purchase Invoices GBP"/>
    <d v="2019-12-04T00:00:00"/>
    <s v="SSCREPMAN,"/>
    <n v="39"/>
    <s v="Journal Import Created"/>
    <x v="13"/>
    <n v="444511"/>
    <d v="2019-11-18T00:00:00"/>
    <n v="165078325"/>
    <m/>
    <s v="PO Invoice"/>
    <m/>
    <s v="https://nww.einvoice-prod.sbs.nhs.uk:8179/invoicepdf/0cb79c01-7fce-51c7-8b26-35810d799dab"/>
    <n v="1"/>
    <n v="297"/>
    <m/>
    <x v="0"/>
    <x v="0"/>
    <x v="0"/>
  </r>
  <r>
    <s v="E35930"/>
    <s v="7308"/>
    <s v="00000"/>
    <s v="00000"/>
    <s v="000000"/>
    <s v="Estates &amp; Facilities"/>
    <s v="Legal Fees"/>
    <s v="Default"/>
    <s v="Default"/>
    <s v="Default"/>
    <n v="-96"/>
    <d v="2019-12-01T00:00:00"/>
    <x v="2"/>
    <s v="Payables"/>
    <s v="Journal Import 82023540:"/>
    <s v="Payables A 16965891 82023540"/>
    <s v="DEC-19 Purchase Invoices GBP"/>
    <d v="2019-12-04T00:00:00"/>
    <s v="SSCREPMAN,"/>
    <n v="40"/>
    <s v="Journal Import Created"/>
    <x v="13"/>
    <n v="430675"/>
    <d v="2019-06-16T00:00:00"/>
    <n v="165078325"/>
    <m/>
    <s v="PO Invoice"/>
    <m/>
    <s v="https://nww.einvoice-prod.sbs.nhs.uk:8179/invoicepdf/f4e5d0f8-7d5d-564a-a337-90aaa3092479"/>
    <n v="1"/>
    <n v="-96"/>
    <m/>
    <x v="0"/>
    <x v="0"/>
    <x v="0"/>
  </r>
  <r>
    <s v="E35930"/>
    <s v="7308"/>
    <s v="00000"/>
    <s v="00000"/>
    <s v="000000"/>
    <s v="Estates &amp; Facilities"/>
    <s v="Legal Fees"/>
    <s v="Default"/>
    <s v="Default"/>
    <s v="Default"/>
    <n v="-1725"/>
    <d v="2019-12-01T00:00:00"/>
    <x v="2"/>
    <s v="Payables"/>
    <s v="Journal Import 82023540:"/>
    <s v="Payables A 16965891 82023540"/>
    <s v="DEC-19 Purchase Invoices GBP"/>
    <d v="2019-12-04T00:00:00"/>
    <s v="SSCREPMAN,"/>
    <n v="40"/>
    <s v="Journal Import Created"/>
    <x v="13"/>
    <n v="433660"/>
    <d v="2019-07-17T00:00:00"/>
    <n v="165078325"/>
    <m/>
    <s v="PO Invoice"/>
    <m/>
    <s v="https://nww.einvoice-prod.sbs.nhs.uk:8179/invoicepdf/8ef7c526-cd74-5f32-b506-60351e6dfe25"/>
    <n v="1"/>
    <n v="-1725"/>
    <m/>
    <x v="0"/>
    <x v="0"/>
    <x v="0"/>
  </r>
  <r>
    <s v="E35930"/>
    <s v="7308"/>
    <s v="00000"/>
    <s v="00000"/>
    <s v="000000"/>
    <s v="Estates &amp; Facilities"/>
    <s v="Legal Fees"/>
    <s v="Default"/>
    <s v="Default"/>
    <s v="Default"/>
    <n v="-297"/>
    <d v="2019-12-01T00:00:00"/>
    <x v="2"/>
    <s v="Payables"/>
    <s v="Journal Import 82023540:"/>
    <s v="Payables A 16965891 82023540"/>
    <s v="DEC-19 Purchase Invoices GBP"/>
    <d v="2019-12-04T00:00:00"/>
    <s v="SSCREPMAN,"/>
    <n v="40"/>
    <s v="Journal Import Created"/>
    <x v="13"/>
    <n v="444511"/>
    <d v="2019-11-18T00:00:00"/>
    <n v="165078325"/>
    <m/>
    <s v="PO Invoice"/>
    <m/>
    <s v="https://nww.einvoice-prod.sbs.nhs.uk:8179/invoicepdf/0cb79c01-7fce-51c7-8b26-35810d799dab"/>
    <n v="1"/>
    <n v="-297"/>
    <m/>
    <x v="0"/>
    <x v="0"/>
    <x v="0"/>
  </r>
  <r>
    <s v="E35930"/>
    <s v="7308"/>
    <s v="00000"/>
    <s v="00000"/>
    <s v="000000"/>
    <s v="Estates &amp; Facilities"/>
    <s v="Legal Fees"/>
    <s v="Default"/>
    <s v="Default"/>
    <s v="Default"/>
    <n v="3"/>
    <d v="2019-12-01T00:00:00"/>
    <x v="2"/>
    <s v="Payables"/>
    <s v="Journal Import 82068436:"/>
    <s v="Payables A 16976587 82068436"/>
    <s v="DEC-19 Purchase Invoices GBP"/>
    <d v="2019-12-05T00:00:00"/>
    <s v="SSCREPMAN,"/>
    <n v="51"/>
    <s v="Journal Import Created"/>
    <x v="13"/>
    <n v="444512"/>
    <d v="2019-11-18T00:00:00"/>
    <n v="165078325"/>
    <m/>
    <s v="PO Invoice"/>
    <m/>
    <s v="https://nww.einvoice-prod.sbs.nhs.uk:8179/invoicepdf/87226b88-d361-5d2f-91a1-da0f6e757e80"/>
    <n v="1"/>
    <n v="3"/>
    <m/>
    <x v="0"/>
    <x v="0"/>
    <x v="0"/>
  </r>
  <r>
    <s v="E35930"/>
    <s v="7308"/>
    <s v="00000"/>
    <s v="00000"/>
    <s v="000000"/>
    <s v="Estates &amp; Facilities"/>
    <s v="Legal Fees"/>
    <s v="Default"/>
    <s v="Default"/>
    <s v="Default"/>
    <n v="248"/>
    <d v="2019-12-01T00:00:00"/>
    <x v="2"/>
    <s v="Payables"/>
    <s v="Journal Import 82068436:"/>
    <s v="Payables A 16976587 82068436"/>
    <s v="DEC-19 Purchase Invoices GBP"/>
    <d v="2019-12-05T00:00:00"/>
    <s v="SSCREPMAN,"/>
    <n v="51"/>
    <s v="Journal Import Created"/>
    <x v="13"/>
    <n v="444512"/>
    <d v="2019-11-18T00:00:00"/>
    <n v="165078325"/>
    <m/>
    <s v="PO Invoice"/>
    <m/>
    <s v="https://nww.einvoice-prod.sbs.nhs.uk:8179/invoicepdf/87226b88-d361-5d2f-91a1-da0f6e757e80"/>
    <n v="1"/>
    <n v="248"/>
    <m/>
    <x v="0"/>
    <x v="0"/>
    <x v="0"/>
  </r>
  <r>
    <s v="E35930"/>
    <s v="7308"/>
    <s v="00000"/>
    <s v="00000"/>
    <s v="000000"/>
    <s v="Estates &amp; Facilities"/>
    <s v="Legal Fees"/>
    <s v="Default"/>
    <s v="Default"/>
    <s v="Default"/>
    <n v="251"/>
    <d v="2019-12-01T00:00:00"/>
    <x v="2"/>
    <s v="Payables"/>
    <s v="Journal Import 82068436:"/>
    <s v="Payables A 16976587 82068436"/>
    <s v="DEC-19 Purchase Invoices GBP"/>
    <d v="2019-12-05T00:00:00"/>
    <s v="SSCREPMAN,"/>
    <n v="51"/>
    <s v="Journal Import Created"/>
    <x v="13"/>
    <n v="444512"/>
    <d v="2019-11-18T00:00:00"/>
    <n v="165078325"/>
    <m/>
    <s v="PO Invoice"/>
    <m/>
    <s v="https://nww.einvoice-prod.sbs.nhs.uk:8179/invoicepdf/87226b88-d361-5d2f-91a1-da0f6e757e80"/>
    <n v="1"/>
    <n v="251"/>
    <m/>
    <x v="0"/>
    <x v="0"/>
    <x v="0"/>
  </r>
  <r>
    <s v="E35930"/>
    <s v="7308"/>
    <s v="00000"/>
    <s v="00000"/>
    <s v="000000"/>
    <s v="Estates &amp; Facilities"/>
    <s v="Legal Fees"/>
    <s v="Default"/>
    <s v="Default"/>
    <s v="Default"/>
    <n v="4206.1400000000003"/>
    <d v="2019-12-01T00:00:00"/>
    <x v="2"/>
    <s v="Payables"/>
    <s v="Journal Import 82068436:"/>
    <s v="Payables A 16976587 82068436"/>
    <s v="DEC-19 Purchase Invoices GBP"/>
    <d v="2019-12-05T00:00:00"/>
    <s v="SSCREPMAN,"/>
    <n v="51"/>
    <s v="Journal Import Created"/>
    <x v="13"/>
    <n v="444517"/>
    <d v="2019-11-18T00:00:00"/>
    <n v="165078325"/>
    <m/>
    <s v="PO Invoice"/>
    <m/>
    <s v="https://nww.einvoice-prod.sbs.nhs.uk:8179/invoicepdf/167ca2f0-cef9-5ebc-85f2-7018177b8d9e"/>
    <n v="1"/>
    <n v="2103"/>
    <m/>
    <x v="0"/>
    <x v="0"/>
    <x v="0"/>
  </r>
  <r>
    <s v="E35930"/>
    <s v="7308"/>
    <s v="00000"/>
    <s v="00000"/>
    <s v="000000"/>
    <s v="Estates &amp; Facilities"/>
    <s v="Legal Fees"/>
    <s v="Default"/>
    <s v="Default"/>
    <s v="Default"/>
    <n v="9664"/>
    <d v="2019-12-01T00:00:00"/>
    <x v="2"/>
    <s v="Payables"/>
    <s v="Journal Import 82068436:"/>
    <s v="Payables A 16976587 82068436"/>
    <s v="DEC-19 Purchase Invoices GBP"/>
    <d v="2019-12-05T00:00:00"/>
    <s v="SSCREPMAN,"/>
    <n v="51"/>
    <s v="Journal Import Created"/>
    <x v="13"/>
    <n v="444518"/>
    <d v="2019-11-18T00:00:00"/>
    <n v="165078325"/>
    <m/>
    <s v="PO Invoice"/>
    <m/>
    <s v="https://nww.einvoice-prod.sbs.nhs.uk:8179/invoicepdf/5e1e5b5c-ae47-5692-b4e0-4cd8124d2079"/>
    <n v="1"/>
    <n v="4832"/>
    <m/>
    <x v="0"/>
    <x v="0"/>
    <x v="0"/>
  </r>
  <r>
    <s v="E35930"/>
    <s v="7308"/>
    <s v="00000"/>
    <s v="00000"/>
    <s v="000000"/>
    <s v="Estates &amp; Facilities"/>
    <s v="Legal Fees"/>
    <s v="Default"/>
    <s v="Default"/>
    <s v="Default"/>
    <n v="1686"/>
    <d v="2019-12-01T00:00:00"/>
    <x v="2"/>
    <s v="Payables"/>
    <s v="Journal Import 82068436:"/>
    <s v="Payables A 16976587 82068436"/>
    <s v="DEC-19 Purchase Invoices GBP"/>
    <d v="2019-12-05T00:00:00"/>
    <s v="SSCREPMAN,"/>
    <n v="51"/>
    <s v="Journal Import Created"/>
    <x v="13"/>
    <n v="444519"/>
    <d v="2019-11-18T00:00:00"/>
    <n v="165078325"/>
    <m/>
    <s v="PO Invoice"/>
    <m/>
    <s v="https://nww.einvoice-prod.sbs.nhs.uk:8179/invoicepdf/4e48169d-18c7-5234-9b2f-f3b8239d165f"/>
    <n v="1"/>
    <n v="843"/>
    <m/>
    <x v="0"/>
    <x v="0"/>
    <x v="0"/>
  </r>
  <r>
    <s v="E35930"/>
    <s v="7308"/>
    <s v="00000"/>
    <s v="00000"/>
    <s v="000000"/>
    <s v="Estates &amp; Facilities"/>
    <s v="Legal Fees"/>
    <s v="Default"/>
    <s v="Default"/>
    <s v="Default"/>
    <n v="758"/>
    <d v="2019-12-01T00:00:00"/>
    <x v="2"/>
    <s v="Payables"/>
    <s v="Journal Import 82068436:"/>
    <s v="Payables A 16976587 82068436"/>
    <s v="DEC-19 Purchase Invoices GBP"/>
    <d v="2019-12-05T00:00:00"/>
    <s v="SSCREPMAN,"/>
    <n v="51"/>
    <s v="Journal Import Created"/>
    <x v="13"/>
    <n v="444520"/>
    <d v="2019-11-18T00:00:00"/>
    <n v="165078325"/>
    <m/>
    <s v="PO Invoice"/>
    <m/>
    <s v="https://nww.einvoice-prod.sbs.nhs.uk:8179/invoicepdf/0ff204f5-3a77-50d6-914e-ebd7d8466fc4"/>
    <n v="1"/>
    <n v="379"/>
    <m/>
    <x v="0"/>
    <x v="0"/>
    <x v="0"/>
  </r>
  <r>
    <s v="E35930"/>
    <s v="7308"/>
    <s v="00000"/>
    <s v="00000"/>
    <s v="000000"/>
    <s v="Estates &amp; Facilities"/>
    <s v="Legal Fees"/>
    <s v="Default"/>
    <s v="Default"/>
    <s v="Default"/>
    <n v="-251"/>
    <d v="2019-12-01T00:00:00"/>
    <x v="2"/>
    <s v="Payables"/>
    <s v="Journal Import 82068436:"/>
    <s v="Payables A 16976587 82068436"/>
    <s v="DEC-19 Purchase Invoices GBP"/>
    <d v="2019-12-05T00:00:00"/>
    <s v="SSCREPMAN,"/>
    <n v="52"/>
    <s v="Journal Import Created"/>
    <x v="13"/>
    <n v="444512"/>
    <d v="2019-11-18T00:00:00"/>
    <n v="165078325"/>
    <m/>
    <s v="PO Invoice"/>
    <m/>
    <s v="https://nww.einvoice-prod.sbs.nhs.uk:8179/invoicepdf/87226b88-d361-5d2f-91a1-da0f6e757e80"/>
    <n v="1"/>
    <n v="-251"/>
    <m/>
    <x v="0"/>
    <x v="0"/>
    <x v="0"/>
  </r>
  <r>
    <s v="E35930"/>
    <s v="7308"/>
    <s v="00000"/>
    <s v="00000"/>
    <s v="000000"/>
    <s v="Estates &amp; Facilities"/>
    <s v="Legal Fees"/>
    <s v="Default"/>
    <s v="Default"/>
    <s v="Default"/>
    <n v="-2103.0700000000002"/>
    <d v="2019-12-01T00:00:00"/>
    <x v="2"/>
    <s v="Payables"/>
    <s v="Journal Import 82068436:"/>
    <s v="Payables A 16976587 82068436"/>
    <s v="DEC-19 Purchase Invoices GBP"/>
    <d v="2019-12-05T00:00:00"/>
    <s v="SSCREPMAN,"/>
    <n v="52"/>
    <s v="Journal Import Created"/>
    <x v="13"/>
    <n v="444517"/>
    <d v="2019-11-18T00:00:00"/>
    <n v="165078325"/>
    <m/>
    <s v="PO Invoice"/>
    <m/>
    <s v="https://nww.einvoice-prod.sbs.nhs.uk:8179/invoicepdf/167ca2f0-cef9-5ebc-85f2-7018177b8d9e"/>
    <n v="1"/>
    <n v="-2103"/>
    <m/>
    <x v="0"/>
    <x v="0"/>
    <x v="0"/>
  </r>
  <r>
    <s v="E35930"/>
    <s v="7308"/>
    <s v="00000"/>
    <s v="00000"/>
    <s v="000000"/>
    <s v="Estates &amp; Facilities"/>
    <s v="Legal Fees"/>
    <s v="Default"/>
    <s v="Default"/>
    <s v="Default"/>
    <n v="-4832"/>
    <d v="2019-12-01T00:00:00"/>
    <x v="2"/>
    <s v="Payables"/>
    <s v="Journal Import 82068436:"/>
    <s v="Payables A 16976587 82068436"/>
    <s v="DEC-19 Purchase Invoices GBP"/>
    <d v="2019-12-05T00:00:00"/>
    <s v="SSCREPMAN,"/>
    <n v="52"/>
    <s v="Journal Import Created"/>
    <x v="13"/>
    <n v="444518"/>
    <d v="2019-11-18T00:00:00"/>
    <n v="165078325"/>
    <m/>
    <s v="PO Invoice"/>
    <m/>
    <s v="https://nww.einvoice-prod.sbs.nhs.uk:8179/invoicepdf/5e1e5b5c-ae47-5692-b4e0-4cd8124d2079"/>
    <n v="1"/>
    <n v="-4832"/>
    <m/>
    <x v="0"/>
    <x v="0"/>
    <x v="0"/>
  </r>
  <r>
    <s v="E35930"/>
    <s v="7308"/>
    <s v="00000"/>
    <s v="00000"/>
    <s v="000000"/>
    <s v="Estates &amp; Facilities"/>
    <s v="Legal Fees"/>
    <s v="Default"/>
    <s v="Default"/>
    <s v="Default"/>
    <n v="-843"/>
    <d v="2019-12-01T00:00:00"/>
    <x v="2"/>
    <s v="Payables"/>
    <s v="Journal Import 82068436:"/>
    <s v="Payables A 16976587 82068436"/>
    <s v="DEC-19 Purchase Invoices GBP"/>
    <d v="2019-12-05T00:00:00"/>
    <s v="SSCREPMAN,"/>
    <n v="52"/>
    <s v="Journal Import Created"/>
    <x v="13"/>
    <n v="444519"/>
    <d v="2019-11-18T00:00:00"/>
    <n v="165078325"/>
    <m/>
    <s v="PO Invoice"/>
    <m/>
    <s v="https://nww.einvoice-prod.sbs.nhs.uk:8179/invoicepdf/4e48169d-18c7-5234-9b2f-f3b8239d165f"/>
    <n v="1"/>
    <n v="-843"/>
    <m/>
    <x v="0"/>
    <x v="0"/>
    <x v="0"/>
  </r>
  <r>
    <s v="E35930"/>
    <s v="7308"/>
    <s v="00000"/>
    <s v="00000"/>
    <s v="000000"/>
    <s v="Estates &amp; Facilities"/>
    <s v="Legal Fees"/>
    <s v="Default"/>
    <s v="Default"/>
    <s v="Default"/>
    <n v="-379"/>
    <d v="2019-12-01T00:00:00"/>
    <x v="2"/>
    <s v="Payables"/>
    <s v="Journal Import 82068436:"/>
    <s v="Payables A 16976587 82068436"/>
    <s v="DEC-19 Purchase Invoices GBP"/>
    <d v="2019-12-05T00:00:00"/>
    <s v="SSCREPMAN,"/>
    <n v="52"/>
    <s v="Journal Import Created"/>
    <x v="13"/>
    <n v="444520"/>
    <d v="2019-11-18T00:00:00"/>
    <n v="165078325"/>
    <m/>
    <s v="PO Invoice"/>
    <m/>
    <s v="https://nww.einvoice-prod.sbs.nhs.uk:8179/invoicepdf/0ff204f5-3a77-50d6-914e-ebd7d8466fc4"/>
    <n v="1"/>
    <n v="-379"/>
    <m/>
    <x v="0"/>
    <x v="0"/>
    <x v="0"/>
  </r>
  <r>
    <s v="E35930"/>
    <s v="7308"/>
    <s v="00000"/>
    <s v="00000"/>
    <s v="000000"/>
    <s v="Estates &amp; Facilities"/>
    <s v="Legal Fees"/>
    <s v="Default"/>
    <s v="Default"/>
    <s v="Default"/>
    <n v="980"/>
    <d v="2019-12-01T00:00:00"/>
    <x v="2"/>
    <s v="Payables"/>
    <s v="Journal Import 82132192:"/>
    <s v="Payables A 16991529 82132192"/>
    <s v="DEC-19 Purchase Invoices GBP"/>
    <d v="2019-12-07T00:00:00"/>
    <s v="SSCREPMAN,"/>
    <n v="19"/>
    <s v="Journal Import Created"/>
    <x v="13"/>
    <n v="444516"/>
    <d v="2019-11-18T00:00:00"/>
    <n v="165078325"/>
    <m/>
    <s v="PO Invoice"/>
    <m/>
    <s v="https://nww.einvoice-prod.sbs.nhs.uk:8179/invoicepdf/34f73baa-0f84-51e6-8a77-e985c0610fdd"/>
    <n v="1"/>
    <n v="490"/>
    <m/>
    <x v="0"/>
    <x v="0"/>
    <x v="0"/>
  </r>
  <r>
    <s v="E35930"/>
    <s v="7308"/>
    <s v="00000"/>
    <s v="00000"/>
    <s v="000000"/>
    <s v="Estates &amp; Facilities"/>
    <s v="Legal Fees"/>
    <s v="Default"/>
    <s v="Default"/>
    <s v="Default"/>
    <n v="-490"/>
    <d v="2019-12-01T00:00:00"/>
    <x v="2"/>
    <s v="Payables"/>
    <s v="Journal Import 82132192:"/>
    <s v="Payables A 16991529 82132192"/>
    <s v="DEC-19 Purchase Invoices GBP"/>
    <d v="2019-12-07T00:00:00"/>
    <s v="SSCREPMAN,"/>
    <n v="20"/>
    <s v="Journal Import Created"/>
    <x v="13"/>
    <n v="444516"/>
    <d v="2019-11-18T00:00:00"/>
    <n v="165078325"/>
    <m/>
    <s v="PO Invoice"/>
    <m/>
    <s v="https://nww.einvoice-prod.sbs.nhs.uk:8179/invoicepdf/34f73baa-0f84-51e6-8a77-e985c0610fdd"/>
    <n v="1"/>
    <n v="-490"/>
    <m/>
    <x v="0"/>
    <x v="0"/>
    <x v="0"/>
  </r>
  <r>
    <s v="E35930"/>
    <s v="7308"/>
    <s v="00000"/>
    <s v="00000"/>
    <s v="000000"/>
    <s v="Estates &amp; Facilities"/>
    <s v="Legal Fees"/>
    <s v="Default"/>
    <s v="Default"/>
    <s v="Default"/>
    <n v="375"/>
    <d v="2019-12-01T00:00:00"/>
    <x v="2"/>
    <s v="Payables"/>
    <s v="Journal Import 82314374:"/>
    <s v="Payables A 17037614 82314374"/>
    <s v="DEC-19 Purchase Invoices GBP"/>
    <d v="2019-12-12T00:00:00"/>
    <s v="SSCREPMAN,"/>
    <n v="29"/>
    <s v="Journal Import Created"/>
    <x v="13"/>
    <n v="444509"/>
    <d v="2019-11-17T00:00:00"/>
    <n v="165056810"/>
    <m/>
    <s v="PO Invoice"/>
    <m/>
    <s v="https://nww.einvoice-prod.sbs.nhs.uk:8179/invoicepdf/5aa3210c-36d1-52a6-a07f-20524a702f12"/>
    <n v="1"/>
    <n v="375"/>
    <m/>
    <x v="0"/>
    <x v="0"/>
    <x v="0"/>
  </r>
  <r>
    <s v="E35930"/>
    <s v="7308"/>
    <s v="00000"/>
    <s v="00000"/>
    <s v="000000"/>
    <s v="Estates &amp; Facilities"/>
    <s v="Legal Fees"/>
    <s v="Default"/>
    <s v="Default"/>
    <s v="Default"/>
    <n v="96"/>
    <d v="2019-12-01T00:00:00"/>
    <x v="2"/>
    <s v="Payables"/>
    <s v="Journal Import 82314374:"/>
    <s v="Payables A 17037614 82314374"/>
    <s v="DEC-19 Purchase Invoices GBP"/>
    <d v="2019-12-12T00:00:00"/>
    <s v="SSCREPMAN,"/>
    <n v="29"/>
    <s v="Journal Import Created"/>
    <x v="13"/>
    <n v="444514"/>
    <d v="2019-11-17T00:00:00"/>
    <n v="165078943"/>
    <m/>
    <s v="PO Invoice"/>
    <m/>
    <s v="https://nww.einvoice-prod.sbs.nhs.uk:8179/invoicepdf/4b9cee2d-bcdf-5b76-a24f-7475f093044e"/>
    <n v="1"/>
    <n v="48"/>
    <m/>
    <x v="0"/>
    <x v="0"/>
    <x v="0"/>
  </r>
  <r>
    <s v="E35930"/>
    <s v="7308"/>
    <s v="00000"/>
    <s v="00000"/>
    <s v="000000"/>
    <s v="Estates &amp; Facilities"/>
    <s v="Legal Fees"/>
    <s v="Default"/>
    <s v="Default"/>
    <s v="Default"/>
    <n v="-48"/>
    <d v="2019-12-01T00:00:00"/>
    <x v="2"/>
    <s v="Payables"/>
    <s v="Journal Import 82314374:"/>
    <s v="Payables A 17037614 82314374"/>
    <s v="DEC-19 Purchase Invoices GBP"/>
    <d v="2019-12-12T00:00:00"/>
    <s v="SSCREPMAN,"/>
    <n v="30"/>
    <s v="Journal Import Created"/>
    <x v="13"/>
    <n v="444514"/>
    <d v="2019-11-17T00:00:00"/>
    <n v="165078943"/>
    <m/>
    <s v="PO Invoice"/>
    <m/>
    <s v="https://nww.einvoice-prod.sbs.nhs.uk:8179/invoicepdf/4b9cee2d-bcdf-5b76-a24f-7475f093044e"/>
    <n v="1"/>
    <n v="-48"/>
    <m/>
    <x v="0"/>
    <x v="0"/>
    <x v="0"/>
  </r>
  <r>
    <s v="E35930"/>
    <s v="7308"/>
    <s v="00000"/>
    <s v="00000"/>
    <s v="000000"/>
    <s v="Estates &amp; Facilities"/>
    <s v="Legal Fees"/>
    <s v="Default"/>
    <s v="Default"/>
    <s v="Default"/>
    <n v="-609.20000000000005"/>
    <d v="2019-12-01T00:00:00"/>
    <x v="2"/>
    <s v="Payables"/>
    <s v="Journal Import 82518662:"/>
    <s v="Payables A 17091697 82518662"/>
    <s v="DEC-19 Purchase Invoices GBP"/>
    <d v="2019-12-18T00:00:00"/>
    <s v="SSCREPMAN,"/>
    <n v="33"/>
    <s v="Journal Import Created"/>
    <x v="13"/>
    <s v="441757C"/>
    <d v="2019-12-16T00:00:00"/>
    <n v="165078325"/>
    <s v="PO IS 165078986"/>
    <s v="PO Invoice"/>
    <m/>
    <s v="https://nww.einvoice-prod.sbs.nhs.uk:8179/invoicepdf/6480494e-70bc-554a-a671-b53d0ad5d949"/>
    <n v="1"/>
    <m/>
    <m/>
    <x v="0"/>
    <x v="0"/>
    <x v="0"/>
  </r>
  <r>
    <s v="E35930"/>
    <s v="7308"/>
    <s v="00000"/>
    <s v="00000"/>
    <s v="000000"/>
    <s v="Estates &amp; Facilities"/>
    <s v="Legal Fees"/>
    <s v="Default"/>
    <s v="Default"/>
    <s v="Default"/>
    <n v="898"/>
    <d v="2019-12-01T00:00:00"/>
    <x v="2"/>
    <s v="Payables"/>
    <s v="Journal Import 82680892:"/>
    <s v="Payables A 17124864 82680892"/>
    <s v="DEC-19 Purchase Invoices GBP"/>
    <d v="2019-12-23T00:00:00"/>
    <s v="SSCREPMAN,"/>
    <n v="23"/>
    <s v="Journal Import Created"/>
    <x v="13"/>
    <n v="448029"/>
    <d v="2019-12-19T00:00:00"/>
    <n v="165078325"/>
    <m/>
    <s v="PO Invoice"/>
    <m/>
    <s v="https://nww.einvoice-prod.sbs.nhs.uk:8179/invoicepdf/9b861286-7492-5a2b-9e05-224b10916ceb"/>
    <n v="1"/>
    <n v="449"/>
    <m/>
    <x v="0"/>
    <x v="0"/>
    <x v="0"/>
  </r>
  <r>
    <s v="E35930"/>
    <s v="7308"/>
    <s v="00000"/>
    <s v="00000"/>
    <s v="000000"/>
    <s v="Estates &amp; Facilities"/>
    <s v="Legal Fees"/>
    <s v="Default"/>
    <s v="Default"/>
    <s v="Default"/>
    <n v="-449"/>
    <d v="2019-12-01T00:00:00"/>
    <x v="2"/>
    <s v="Payables"/>
    <s v="Journal Import 82680892:"/>
    <s v="Payables A 17124864 82680892"/>
    <s v="DEC-19 Purchase Invoices GBP"/>
    <d v="2019-12-23T00:00:00"/>
    <s v="SSCREPMAN,"/>
    <n v="24"/>
    <s v="Journal Import Created"/>
    <x v="13"/>
    <n v="448029"/>
    <d v="2019-12-19T00:00:00"/>
    <n v="165078325"/>
    <m/>
    <s v="PO Invoice"/>
    <m/>
    <s v="https://nww.einvoice-prod.sbs.nhs.uk:8179/invoicepdf/9b861286-7492-5a2b-9e05-224b10916ceb"/>
    <n v="1"/>
    <n v="-449"/>
    <m/>
    <x v="0"/>
    <x v="0"/>
    <x v="0"/>
  </r>
  <r>
    <s v="E35930"/>
    <s v="7308"/>
    <s v="00000"/>
    <s v="00000"/>
    <s v="000000"/>
    <s v="Estates &amp; Facilities"/>
    <s v="Legal Fees"/>
    <s v="Default"/>
    <s v="Default"/>
    <s v="Default"/>
    <n v="375"/>
    <d v="2019-12-01T00:00:00"/>
    <x v="2"/>
    <s v="Payables"/>
    <s v="Journal Import 82873362:"/>
    <s v="Payables A 17173918 82873362"/>
    <s v="DEC-19 Purchase Invoices GBP"/>
    <d v="2019-12-30T00:00:00"/>
    <s v="SSCREPMAN,"/>
    <n v="37"/>
    <s v="Journal Import Created"/>
    <x v="13"/>
    <n v="444509"/>
    <d v="2019-11-17T00:00:00"/>
    <n v="165078325"/>
    <m/>
    <s v="PO Invoice"/>
    <m/>
    <s v="https://nww.einvoice-prod.sbs.nhs.uk:8179/invoicepdf/5aa3210c-36d1-52a6-a07f-20524a702f12"/>
    <n v="1"/>
    <n v="375"/>
    <m/>
    <x v="0"/>
    <x v="0"/>
    <x v="0"/>
  </r>
  <r>
    <s v="E35930"/>
    <s v="7308"/>
    <s v="00000"/>
    <s v="00000"/>
    <s v="000000"/>
    <s v="Estates &amp; Facilities"/>
    <s v="Legal Fees"/>
    <s v="Default"/>
    <s v="Default"/>
    <s v="Default"/>
    <n v="75"/>
    <d v="2019-12-01T00:00:00"/>
    <x v="2"/>
    <s v="Payables"/>
    <s v="Journal Import 82873362:"/>
    <s v="Payables A 17173918 82873362"/>
    <s v="DEC-19 Purchase Invoices GBP"/>
    <d v="2019-12-30T00:00:00"/>
    <s v="SSCREPMAN,"/>
    <n v="37"/>
    <s v="Journal Import Created"/>
    <x v="13"/>
    <n v="444509"/>
    <d v="2019-11-17T00:00:00"/>
    <n v="165078325"/>
    <m/>
    <s v="PO Invoice"/>
    <m/>
    <s v="https://nww.einvoice-prod.sbs.nhs.uk:8179/invoicepdf/5aa3210c-36d1-52a6-a07f-20524a702f12"/>
    <m/>
    <m/>
    <m/>
    <x v="0"/>
    <x v="0"/>
    <x v="0"/>
  </r>
  <r>
    <s v="E35930"/>
    <s v="7308"/>
    <s v="00000"/>
    <s v="00000"/>
    <s v="000000"/>
    <s v="Estates &amp; Facilities"/>
    <s v="Legal Fees"/>
    <s v="Default"/>
    <s v="Default"/>
    <s v="Default"/>
    <n v="48"/>
    <d v="2019-12-01T00:00:00"/>
    <x v="2"/>
    <s v="Payables"/>
    <s v="Journal Import 82873362:"/>
    <s v="Payables A 17173918 82873362"/>
    <s v="DEC-19 Purchase Invoices GBP"/>
    <d v="2019-12-30T00:00:00"/>
    <s v="SSCREPMAN,"/>
    <n v="37"/>
    <s v="Journal Import Created"/>
    <x v="13"/>
    <n v="444514"/>
    <d v="2019-11-17T00:00:00"/>
    <n v="165078325"/>
    <m/>
    <s v="PO Invoice"/>
    <m/>
    <s v="https://nww.einvoice-prod.sbs.nhs.uk:8179/invoicepdf/4b9cee2d-bcdf-5b76-a24f-7475f093044e"/>
    <n v="1"/>
    <n v="48"/>
    <m/>
    <x v="0"/>
    <x v="0"/>
    <x v="0"/>
  </r>
  <r>
    <s v="E35930"/>
    <s v="7308"/>
    <s v="00000"/>
    <s v="00000"/>
    <s v="000000"/>
    <s v="Estates &amp; Facilities"/>
    <s v="Legal Fees"/>
    <s v="Default"/>
    <s v="Default"/>
    <s v="Default"/>
    <n v="9.6"/>
    <d v="2019-12-01T00:00:00"/>
    <x v="2"/>
    <s v="Payables"/>
    <s v="Journal Import 82873362:"/>
    <s v="Payables A 17173918 82873362"/>
    <s v="DEC-19 Purchase Invoices GBP"/>
    <d v="2019-12-30T00:00:00"/>
    <s v="SSCREPMAN,"/>
    <n v="37"/>
    <s v="Journal Import Created"/>
    <x v="13"/>
    <n v="444514"/>
    <d v="2019-11-17T00:00:00"/>
    <n v="165078325"/>
    <m/>
    <s v="PO Invoice"/>
    <m/>
    <s v="https://nww.einvoice-prod.sbs.nhs.uk:8179/invoicepdf/4b9cee2d-bcdf-5b76-a24f-7475f093044e"/>
    <m/>
    <m/>
    <m/>
    <x v="0"/>
    <x v="0"/>
    <x v="0"/>
  </r>
  <r>
    <s v="E35930"/>
    <s v="7308"/>
    <s v="00000"/>
    <s v="00000"/>
    <s v="000000"/>
    <s v="Estates &amp; Facilities"/>
    <s v="Legal Fees"/>
    <s v="Default"/>
    <s v="Default"/>
    <s v="Default"/>
    <n v="1011.6"/>
    <d v="2019-12-01T00:00:00"/>
    <x v="2"/>
    <s v="Payables"/>
    <s v="Journal Import 82873362:"/>
    <s v="Payables A 17173918 82873362"/>
    <s v="DEC-19 Purchase Invoices GBP"/>
    <d v="2019-12-30T00:00:00"/>
    <s v="SSCREPMAN,"/>
    <n v="37"/>
    <s v="Journal Import Created"/>
    <x v="13"/>
    <n v="444519"/>
    <d v="2019-11-18T00:00:00"/>
    <n v="165078325"/>
    <m/>
    <s v="PO Invoice"/>
    <m/>
    <s v="https://nww.einvoice-prod.sbs.nhs.uk:8179/invoicepdf/4e48169d-18c7-5234-9b2f-f3b8239d165f"/>
    <n v="1"/>
    <n v="1012"/>
    <m/>
    <x v="0"/>
    <x v="0"/>
    <x v="0"/>
  </r>
  <r>
    <s v="E35930"/>
    <s v="7308"/>
    <s v="00000"/>
    <s v="00000"/>
    <s v="000000"/>
    <s v="Estates &amp; Facilities"/>
    <s v="Legal Fees"/>
    <s v="Default"/>
    <s v="Default"/>
    <s v="Default"/>
    <n v="-375"/>
    <d v="2019-12-01T00:00:00"/>
    <x v="2"/>
    <s v="Payables"/>
    <s v="Journal Import 82873362:"/>
    <s v="Payables A 17173918 82873362"/>
    <s v="DEC-19 Purchase Invoices GBP"/>
    <d v="2019-12-30T00:00:00"/>
    <s v="SSCREPMAN,"/>
    <n v="38"/>
    <s v="Journal Import Created"/>
    <x v="13"/>
    <n v="444509"/>
    <d v="2019-11-17T00:00:00"/>
    <n v="165078325"/>
    <m/>
    <s v="PO Invoice"/>
    <m/>
    <s v="https://nww.einvoice-prod.sbs.nhs.uk:8179/invoicepdf/5aa3210c-36d1-52a6-a07f-20524a702f12"/>
    <n v="1"/>
    <n v="-375"/>
    <m/>
    <x v="0"/>
    <x v="0"/>
    <x v="0"/>
  </r>
  <r>
    <s v="E35930"/>
    <s v="7308"/>
    <s v="00000"/>
    <s v="00000"/>
    <s v="000000"/>
    <s v="Estates &amp; Facilities"/>
    <s v="Legal Fees"/>
    <s v="Default"/>
    <s v="Default"/>
    <s v="Default"/>
    <n v="-48"/>
    <d v="2019-12-01T00:00:00"/>
    <x v="2"/>
    <s v="Payables"/>
    <s v="Journal Import 82873362:"/>
    <s v="Payables A 17173918 82873362"/>
    <s v="DEC-19 Purchase Invoices GBP"/>
    <d v="2019-12-30T00:00:00"/>
    <s v="SSCREPMAN,"/>
    <n v="38"/>
    <s v="Journal Import Created"/>
    <x v="13"/>
    <n v="444514"/>
    <d v="2019-11-17T00:00:00"/>
    <n v="165078325"/>
    <m/>
    <s v="PO Invoice"/>
    <m/>
    <s v="https://nww.einvoice-prod.sbs.nhs.uk:8179/invoicepdf/4b9cee2d-bcdf-5b76-a24f-7475f093044e"/>
    <n v="1"/>
    <n v="-48"/>
    <m/>
    <x v="0"/>
    <x v="0"/>
    <x v="0"/>
  </r>
  <r>
    <s v="E35930"/>
    <s v="7308"/>
    <s v="00000"/>
    <s v="00000"/>
    <s v="000000"/>
    <s v="Estates &amp; Facilities"/>
    <s v="Legal Fees"/>
    <s v="Default"/>
    <s v="Default"/>
    <s v="Default"/>
    <n v="-843"/>
    <d v="2019-12-01T00:00:00"/>
    <x v="2"/>
    <s v="Payables"/>
    <s v="Journal Import 82873362:"/>
    <s v="Payables A 17173918 82873362"/>
    <s v="DEC-19 Purchase Invoices GBP"/>
    <d v="2019-12-30T00:00:00"/>
    <s v="SSCREPMAN,"/>
    <n v="38"/>
    <s v="Journal Import Created"/>
    <x v="13"/>
    <n v="444519"/>
    <d v="2019-11-18T00:00:00"/>
    <n v="165078325"/>
    <m/>
    <s v="PO Invoice"/>
    <m/>
    <s v="https://nww.einvoice-prod.sbs.nhs.uk:8179/invoicepdf/4e48169d-18c7-5234-9b2f-f3b8239d165f"/>
    <n v="1"/>
    <n v="-843"/>
    <m/>
    <x v="0"/>
    <x v="0"/>
    <x v="0"/>
  </r>
  <r>
    <s v="E35120"/>
    <s v="7310"/>
    <s v="00000"/>
    <s v="00000"/>
    <s v="000000"/>
    <s v="Corporate Expenses"/>
    <s v="Legal / Prof Fees"/>
    <s v="Default"/>
    <s v="Default"/>
    <s v="Default"/>
    <n v="1653"/>
    <d v="2019-12-01T00:00:00"/>
    <x v="2"/>
    <s v="Payables"/>
    <s v="Journal Import 81983159:"/>
    <s v="Payables A 16961526 81983159"/>
    <s v="DEC-19 Purchase Invoices GBP"/>
    <d v="2019-12-03T00:00:00"/>
    <s v="SSCREPMAN,"/>
    <n v="9"/>
    <s v="Journal Import Created"/>
    <x v="13"/>
    <n v="444507"/>
    <d v="2019-11-17T00:00:00"/>
    <n v="165028647"/>
    <m/>
    <s v="PO Invoice"/>
    <m/>
    <s v="https://nww.einvoice-prod.sbs.nhs.uk:8179/invoicepdf/411cf721-3a67-5e97-9486-ea854df15017"/>
    <n v="1"/>
    <n v="1653"/>
    <m/>
    <x v="2"/>
    <x v="2"/>
    <x v="0"/>
  </r>
  <r>
    <s v="E35120"/>
    <s v="7310"/>
    <s v="00000"/>
    <s v="00000"/>
    <s v="000000"/>
    <s v="Corporate Expenses"/>
    <s v="Legal / Prof Fees"/>
    <s v="Default"/>
    <s v="Default"/>
    <s v="Default"/>
    <n v="57717.04"/>
    <d v="2019-12-01T00:00:00"/>
    <x v="2"/>
    <s v="Payables"/>
    <s v="Journal Import 82239736:"/>
    <s v="Payables A 17028548 82239736"/>
    <s v="DEC-19 Purchase Invoices GBP"/>
    <d v="2019-12-10T00:00:00"/>
    <s v="SSCREPMAN,"/>
    <n v="8"/>
    <s v="Journal Import Created"/>
    <x v="15"/>
    <n v="10210480"/>
    <d v="2019-02-28T00:00:00"/>
    <n v="165076761"/>
    <m/>
    <s v="PO Invoice"/>
    <m/>
    <s v="http://nww.docserv.wyss.nhs.uk/synergyiim/dist/?val=1453282_10394711_20191209122228"/>
    <n v="1"/>
    <n v="57717"/>
    <m/>
    <x v="2"/>
    <x v="2"/>
    <x v="0"/>
  </r>
  <r>
    <s v="E35120"/>
    <s v="7310"/>
    <s v="00000"/>
    <s v="00000"/>
    <s v="000000"/>
    <s v="Corporate Expenses"/>
    <s v="Legal / Prof Fees"/>
    <s v="Default"/>
    <s v="Default"/>
    <s v="Default"/>
    <n v="11542.81"/>
    <d v="2019-12-01T00:00:00"/>
    <x v="2"/>
    <s v="Payables"/>
    <s v="Journal Import 82239736:"/>
    <s v="Payables A 17028548 82239736"/>
    <s v="DEC-19 Purchase Invoices GBP"/>
    <d v="2019-12-10T00:00:00"/>
    <s v="SSCREPMAN,"/>
    <n v="8"/>
    <s v="Journal Import Created"/>
    <x v="15"/>
    <n v="10210480"/>
    <d v="2019-02-28T00:00:00"/>
    <n v="165076761"/>
    <m/>
    <s v="PO Invoice"/>
    <m/>
    <s v="http://nww.docserv.wyss.nhs.uk/synergyiim/dist/?val=1453282_10394711_20191209122228"/>
    <m/>
    <m/>
    <m/>
    <x v="2"/>
    <x v="2"/>
    <x v="0"/>
  </r>
  <r>
    <s v="E35120"/>
    <s v="7310"/>
    <s v="00000"/>
    <s v="00000"/>
    <s v="000000"/>
    <s v="Corporate Expenses"/>
    <s v="Legal / Prof Fees"/>
    <s v="Default"/>
    <s v="Default"/>
    <s v="Default"/>
    <n v="3"/>
    <d v="2019-12-01T00:00:00"/>
    <x v="2"/>
    <s v="Payables"/>
    <s v="Journal Import 82274534:"/>
    <s v="Payables A 17028781 82274534"/>
    <s v="DEC-19 Purchase Invoices GBP"/>
    <d v="2019-12-11T00:00:00"/>
    <s v="SSCREPMAN,"/>
    <n v="12"/>
    <s v="Journal Import Created"/>
    <x v="15"/>
    <n v="10210480"/>
    <d v="2019-02-28T00:00:00"/>
    <n v="165076761"/>
    <m/>
    <s v="PO Invoice"/>
    <m/>
    <s v="http://nww.docserv.wyss.nhs.uk/synergyiim/dist/?val=1453282_10394711_20191209122228"/>
    <n v="1"/>
    <n v="3"/>
    <m/>
    <x v="2"/>
    <x v="2"/>
    <x v="0"/>
  </r>
  <r>
    <s v="E35120"/>
    <s v="7310"/>
    <s v="00000"/>
    <s v="00000"/>
    <s v="000000"/>
    <s v="Corporate Expenses"/>
    <s v="Legal / Prof Fees"/>
    <s v="Default"/>
    <s v="Default"/>
    <s v="Default"/>
    <n v="57714.04"/>
    <d v="2019-12-01T00:00:00"/>
    <x v="2"/>
    <s v="Payables"/>
    <s v="Journal Import 82274534:"/>
    <s v="Payables A 17028781 82274534"/>
    <s v="DEC-19 Purchase Invoices GBP"/>
    <d v="2019-12-11T00:00:00"/>
    <s v="SSCREPMAN,"/>
    <n v="12"/>
    <s v="Journal Import Created"/>
    <x v="15"/>
    <n v="10210480"/>
    <d v="2019-02-28T00:00:00"/>
    <n v="165076761"/>
    <m/>
    <s v="PO Invoice"/>
    <m/>
    <s v="http://nww.docserv.wyss.nhs.uk/synergyiim/dist/?val=1453282_10394711_20191209122228"/>
    <n v="1"/>
    <n v="57714"/>
    <m/>
    <x v="2"/>
    <x v="2"/>
    <x v="0"/>
  </r>
  <r>
    <s v="E35120"/>
    <s v="7310"/>
    <s v="00000"/>
    <s v="00000"/>
    <s v="000000"/>
    <s v="Corporate Expenses"/>
    <s v="Legal / Prof Fees"/>
    <s v="Default"/>
    <s v="Default"/>
    <s v="Default"/>
    <n v="57717.04"/>
    <d v="2019-12-01T00:00:00"/>
    <x v="2"/>
    <s v="Payables"/>
    <s v="Journal Import 82274534:"/>
    <s v="Payables A 17028781 82274534"/>
    <s v="DEC-19 Purchase Invoices GBP"/>
    <d v="2019-12-11T00:00:00"/>
    <s v="SSCREPMAN,"/>
    <n v="12"/>
    <s v="Journal Import Created"/>
    <x v="15"/>
    <n v="10210480"/>
    <d v="2019-02-28T00:00:00"/>
    <n v="165076761"/>
    <m/>
    <s v="PO Invoice"/>
    <m/>
    <s v="http://nww.docserv.wyss.nhs.uk/synergyiim/dist/?val=1453282_10394711_20191209122228"/>
    <n v="1"/>
    <n v="57717"/>
    <m/>
    <x v="2"/>
    <x v="2"/>
    <x v="0"/>
  </r>
  <r>
    <s v="E35120"/>
    <s v="7310"/>
    <s v="00000"/>
    <s v="00000"/>
    <s v="000000"/>
    <s v="Corporate Expenses"/>
    <s v="Legal / Prof Fees"/>
    <s v="Default"/>
    <s v="Default"/>
    <s v="Default"/>
    <n v="11543.41"/>
    <d v="2019-12-01T00:00:00"/>
    <x v="2"/>
    <s v="Payables"/>
    <s v="Journal Import 82274534:"/>
    <s v="Payables A 17028781 82274534"/>
    <s v="DEC-19 Purchase Invoices GBP"/>
    <d v="2019-12-11T00:00:00"/>
    <s v="SSCREPMAN,"/>
    <n v="12"/>
    <s v="Journal Import Created"/>
    <x v="15"/>
    <n v="10210480"/>
    <d v="2019-02-28T00:00:00"/>
    <n v="165076761"/>
    <m/>
    <s v="PO Invoice"/>
    <m/>
    <s v="http://nww.docserv.wyss.nhs.uk/synergyiim/dist/?val=1453282_10394711_20191209122228"/>
    <m/>
    <m/>
    <m/>
    <x v="2"/>
    <x v="2"/>
    <x v="0"/>
  </r>
  <r>
    <s v="E35120"/>
    <s v="7310"/>
    <s v="00000"/>
    <s v="00000"/>
    <s v="000000"/>
    <s v="Corporate Expenses"/>
    <s v="Legal / Prof Fees"/>
    <s v="Default"/>
    <s v="Default"/>
    <s v="Default"/>
    <n v="-115434.08"/>
    <d v="2019-12-01T00:00:00"/>
    <x v="2"/>
    <s v="Payables"/>
    <s v="Journal Import 82274534:"/>
    <s v="Payables A 17028781 82274534"/>
    <s v="DEC-19 Purchase Invoices GBP"/>
    <d v="2019-12-11T00:00:00"/>
    <s v="SSCREPMAN,"/>
    <n v="13"/>
    <s v="Journal Import Created"/>
    <x v="15"/>
    <n v="10210480"/>
    <d v="2019-02-28T00:00:00"/>
    <n v="165076761"/>
    <m/>
    <s v="PO Invoice"/>
    <m/>
    <s v="http://nww.docserv.wyss.nhs.uk/synergyiim/dist/?val=1453282_10394711_20191209122228"/>
    <n v="1"/>
    <n v="-57717"/>
    <m/>
    <x v="2"/>
    <x v="2"/>
    <x v="0"/>
  </r>
  <r>
    <s v="E35120"/>
    <s v="7310"/>
    <s v="00000"/>
    <s v="00000"/>
    <s v="000000"/>
    <s v="Corporate Expenses"/>
    <s v="Legal / Prof Fees"/>
    <s v="Default"/>
    <s v="Default"/>
    <s v="Default"/>
    <n v="-23086.22"/>
    <d v="2019-12-01T00:00:00"/>
    <x v="2"/>
    <s v="Payables"/>
    <s v="Journal Import 82274534:"/>
    <s v="Payables A 17028781 82274534"/>
    <s v="DEC-19 Purchase Invoices GBP"/>
    <d v="2019-12-11T00:00:00"/>
    <s v="SSCREPMAN,"/>
    <n v="13"/>
    <s v="Journal Import Created"/>
    <x v="15"/>
    <n v="10210480"/>
    <d v="2019-02-28T00:00:00"/>
    <n v="165076761"/>
    <m/>
    <s v="PO Invoice"/>
    <m/>
    <s v="http://nww.docserv.wyss.nhs.uk/synergyiim/dist/?val=1453282_10394711_20191209122228"/>
    <m/>
    <m/>
    <m/>
    <x v="2"/>
    <x v="2"/>
    <x v="0"/>
  </r>
  <r>
    <s v="E35120"/>
    <s v="7310"/>
    <s v="00000"/>
    <s v="00000"/>
    <s v="000000"/>
    <s v="Corporate Expenses"/>
    <s v="Legal / Prof Fees"/>
    <s v="Default"/>
    <s v="Default"/>
    <s v="Default"/>
    <n v="28"/>
    <d v="2019-12-01T00:00:00"/>
    <x v="2"/>
    <s v="Payables"/>
    <s v="Journal Import 82314374:"/>
    <s v="Payables A 17037614 82314374"/>
    <s v="DEC-19 Purchase Invoices GBP"/>
    <d v="2019-12-12T00:00:00"/>
    <s v="SSCREPMAN,"/>
    <n v="9"/>
    <s v="Journal Import Created"/>
    <x v="18"/>
    <s v="I00521"/>
    <d v="2019-10-31T00:00:00"/>
    <n v="165081155"/>
    <m/>
    <s v="PO Invoice"/>
    <m/>
    <s v="http://nww.docserv.wyss.nhs.uk/synergyiim/dist/?val=1429876_10255315_20191122152351"/>
    <n v="1"/>
    <n v="28"/>
    <m/>
    <x v="2"/>
    <x v="2"/>
    <x v="0"/>
  </r>
  <r>
    <s v="E35120"/>
    <s v="7310"/>
    <s v="00000"/>
    <s v="00000"/>
    <s v="000000"/>
    <s v="Corporate Expenses"/>
    <s v="Legal / Prof Fees"/>
    <s v="Default"/>
    <s v="Default"/>
    <s v="Default"/>
    <n v="939.49"/>
    <d v="2019-12-01T00:00:00"/>
    <x v="2"/>
    <s v="Payables"/>
    <s v="Journal Import 82314374:"/>
    <s v="Payables A 17037614 82314374"/>
    <s v="DEC-19 Purchase Invoices GBP"/>
    <d v="2019-12-12T00:00:00"/>
    <s v="SSCREPMAN,"/>
    <n v="9"/>
    <s v="Journal Import Created"/>
    <x v="18"/>
    <s v="I00521"/>
    <d v="2019-10-31T00:00:00"/>
    <n v="165081155"/>
    <m/>
    <s v="PO Invoice"/>
    <m/>
    <s v="http://nww.docserv.wyss.nhs.uk/synergyiim/dist/?val=1429876_10255315_20191122152351"/>
    <n v="1"/>
    <n v="939"/>
    <m/>
    <x v="2"/>
    <x v="2"/>
    <x v="0"/>
  </r>
  <r>
    <s v="E35120"/>
    <s v="7310"/>
    <s v="00000"/>
    <s v="00000"/>
    <s v="000000"/>
    <s v="Corporate Expenses"/>
    <s v="Legal / Prof Fees"/>
    <s v="Default"/>
    <s v="Default"/>
    <s v="Default"/>
    <n v="8928"/>
    <d v="2019-12-01T00:00:00"/>
    <x v="2"/>
    <s v="Payables"/>
    <s v="Journal Import 82314374:"/>
    <s v="Payables A 17037614 82314374"/>
    <s v="DEC-19 Purchase Invoices GBP"/>
    <d v="2019-12-12T00:00:00"/>
    <s v="SSCREPMAN,"/>
    <n v="9"/>
    <s v="Journal Import Created"/>
    <x v="18"/>
    <s v="I00521"/>
    <d v="2019-10-31T00:00:00"/>
    <n v="165081155"/>
    <m/>
    <s v="PO Invoice"/>
    <m/>
    <s v="http://nww.docserv.wyss.nhs.uk/synergyiim/dist/?val=1429876_10255315_20191122152351"/>
    <n v="1"/>
    <n v="4464"/>
    <m/>
    <x v="2"/>
    <x v="2"/>
    <x v="0"/>
  </r>
  <r>
    <s v="E35120"/>
    <s v="7310"/>
    <s v="00000"/>
    <s v="00000"/>
    <s v="000000"/>
    <s v="Corporate Expenses"/>
    <s v="Legal / Prof Fees"/>
    <s v="Default"/>
    <s v="Default"/>
    <s v="Default"/>
    <n v="-4492"/>
    <d v="2019-12-01T00:00:00"/>
    <x v="2"/>
    <s v="Payables"/>
    <s v="Journal Import 82314374:"/>
    <s v="Payables A 17037614 82314374"/>
    <s v="DEC-19 Purchase Invoices GBP"/>
    <d v="2019-12-12T00:00:00"/>
    <s v="SSCREPMAN,"/>
    <n v="10"/>
    <s v="Journal Import Created"/>
    <x v="18"/>
    <s v="I00521"/>
    <d v="2019-10-31T00:00:00"/>
    <n v="165081155"/>
    <m/>
    <s v="PO Invoice"/>
    <m/>
    <s v="http://nww.docserv.wyss.nhs.uk/synergyiim/dist/?val=1429876_10255315_20191122152351"/>
    <n v="1"/>
    <n v="-4492"/>
    <m/>
    <x v="2"/>
    <x v="2"/>
    <x v="0"/>
  </r>
  <r>
    <s v="E35120"/>
    <s v="7310"/>
    <s v="00000"/>
    <s v="00000"/>
    <s v="000000"/>
    <s v="Corporate Expenses"/>
    <s v="Legal / Prof Fees"/>
    <s v="Default"/>
    <s v="Default"/>
    <s v="Default"/>
    <n v="-4464"/>
    <d v="2019-12-01T00:00:00"/>
    <x v="2"/>
    <s v="Payables"/>
    <s v="Journal Import 82314374:"/>
    <s v="Payables A 17037614 82314374"/>
    <s v="DEC-19 Purchase Invoices GBP"/>
    <d v="2019-12-12T00:00:00"/>
    <s v="SSCREPMAN,"/>
    <n v="10"/>
    <s v="Journal Import Created"/>
    <x v="18"/>
    <s v="I00521"/>
    <d v="2019-10-31T00:00:00"/>
    <n v="165081155"/>
    <m/>
    <s v="PO Invoice"/>
    <m/>
    <s v="http://nww.docserv.wyss.nhs.uk/synergyiim/dist/?val=1429876_10255315_20191122152351"/>
    <n v="1"/>
    <n v="-4464"/>
    <m/>
    <x v="2"/>
    <x v="2"/>
    <x v="0"/>
  </r>
  <r>
    <s v="E35120"/>
    <s v="7310"/>
    <s v="00000"/>
    <s v="00000"/>
    <s v="000000"/>
    <s v="Corporate Expenses"/>
    <s v="Legal / Prof Fees"/>
    <s v="Default"/>
    <s v="Default"/>
    <s v="Default"/>
    <n v="-939.49"/>
    <d v="2019-12-01T00:00:00"/>
    <x v="2"/>
    <s v="Payables"/>
    <s v="Journal Import 82314374:"/>
    <s v="Payables A 17037614 82314374"/>
    <s v="DEC-19 Purchase Invoices GBP"/>
    <d v="2019-12-12T00:00:00"/>
    <s v="SSCREPMAN,"/>
    <n v="10"/>
    <s v="Journal Import Created"/>
    <x v="18"/>
    <s v="I00521"/>
    <d v="2019-10-31T00:00:00"/>
    <n v="165081155"/>
    <m/>
    <s v="PO Invoice"/>
    <m/>
    <s v="http://nww.docserv.wyss.nhs.uk/synergyiim/dist/?val=1429876_10255315_20191122152351"/>
    <n v="1"/>
    <n v="-939"/>
    <m/>
    <x v="2"/>
    <x v="2"/>
    <x v="0"/>
  </r>
  <r>
    <s v="E35120"/>
    <s v="7310"/>
    <s v="00000"/>
    <s v="00000"/>
    <s v="000000"/>
    <s v="Corporate Expenses"/>
    <s v="Legal / Prof Fees"/>
    <s v="Default"/>
    <s v="Default"/>
    <s v="Default"/>
    <n v="-898.4"/>
    <d v="2019-12-01T00:00:00"/>
    <x v="2"/>
    <s v="Payables"/>
    <s v="Journal Import 82314374:"/>
    <s v="Payables A 17037614 82314374"/>
    <s v="DEC-19 Purchase Invoices GBP"/>
    <d v="2019-12-12T00:00:00"/>
    <s v="SSCREPMAN,"/>
    <n v="10"/>
    <s v="Journal Import Created"/>
    <x v="18"/>
    <s v="I00521"/>
    <d v="2019-10-31T00:00:00"/>
    <n v="165081155"/>
    <m/>
    <s v="PO Invoice"/>
    <m/>
    <s v="http://nww.docserv.wyss.nhs.uk/synergyiim/dist/?val=1429876_10255315_20191122152351"/>
    <m/>
    <m/>
    <m/>
    <x v="2"/>
    <x v="2"/>
    <x v="0"/>
  </r>
  <r>
    <s v="E35120"/>
    <s v="7310"/>
    <s v="00000"/>
    <s v="00000"/>
    <s v="000000"/>
    <s v="Corporate Expenses"/>
    <s v="Legal / Prof Fees"/>
    <s v="Default"/>
    <s v="Default"/>
    <s v="Default"/>
    <n v="1150"/>
    <d v="2019-12-01T00:00:00"/>
    <x v="2"/>
    <s v="Payables"/>
    <s v="Journal Import 82317809:"/>
    <s v="Payables A 17036754 82317809"/>
    <s v="DEC-19 Purchase Invoices GBP"/>
    <d v="2019-12-12T00:00:00"/>
    <s v="SSCREPMAN,"/>
    <n v="10"/>
    <s v="Journal Import Created"/>
    <x v="20"/>
    <n v="4723"/>
    <d v="2018-12-06T00:00:00"/>
    <n v="165081616"/>
    <m/>
    <s v="PO Invoice"/>
    <m/>
    <s v="http://nww.docserv.wyss.nhs.uk/synergyiim/dist/?val=1458933_10420033_20191211140624"/>
    <n v="1"/>
    <n v="1150"/>
    <m/>
    <x v="2"/>
    <x v="2"/>
    <x v="0"/>
  </r>
  <r>
    <s v="E35120"/>
    <s v="7310"/>
    <s v="00000"/>
    <s v="00000"/>
    <s v="000000"/>
    <s v="Corporate Expenses"/>
    <s v="Legal / Prof Fees"/>
    <s v="Default"/>
    <s v="Default"/>
    <s v="Default"/>
    <n v="2875"/>
    <d v="2019-12-01T00:00:00"/>
    <x v="2"/>
    <s v="Payables"/>
    <s v="Journal Import 82317809:"/>
    <s v="Payables A 17036754 82317809"/>
    <s v="DEC-19 Purchase Invoices GBP"/>
    <d v="2019-12-12T00:00:00"/>
    <s v="SSCREPMAN,"/>
    <n v="10"/>
    <s v="Journal Import Created"/>
    <x v="20"/>
    <n v="4724"/>
    <d v="2019-12-06T00:00:00"/>
    <n v="165081616"/>
    <m/>
    <s v="PO Invoice"/>
    <m/>
    <s v="http://nww.docserv.wyss.nhs.uk/synergyiim/dist/?val=1458934_10420034_20191211140626"/>
    <n v="1"/>
    <n v="2875"/>
    <m/>
    <x v="2"/>
    <x v="2"/>
    <x v="0"/>
  </r>
  <r>
    <s v="E35120"/>
    <s v="7310"/>
    <s v="00000"/>
    <s v="00000"/>
    <s v="000000"/>
    <s v="Corporate Expenses"/>
    <s v="Legal / Prof Fees"/>
    <s v="Default"/>
    <s v="Default"/>
    <s v="Default"/>
    <n v="460.87"/>
    <d v="2019-12-01T00:00:00"/>
    <x v="2"/>
    <s v="Payables"/>
    <s v="Journal Import 82352855:"/>
    <s v="Payables A 17046730 82352855"/>
    <s v="DEC-19 Purchase Invoices GBP"/>
    <d v="2019-12-13T00:00:00"/>
    <s v="SSCREPMAN,"/>
    <n v="10"/>
    <s v="Journal Import Created"/>
    <x v="18"/>
    <s v="I00533"/>
    <d v="2019-11-30T00:00:00"/>
    <n v="165081619"/>
    <m/>
    <s v="PO Invoice"/>
    <m/>
    <s v="http://nww.docserv.wyss.nhs.uk/synergyiim/dist/?val=1458915_10419991_20191211140411"/>
    <n v="1"/>
    <n v="461"/>
    <m/>
    <x v="2"/>
    <x v="2"/>
    <x v="0"/>
  </r>
  <r>
    <s v="E35120"/>
    <s v="7310"/>
    <s v="00000"/>
    <s v="00000"/>
    <s v="000000"/>
    <s v="Corporate Expenses"/>
    <s v="Legal / Prof Fees"/>
    <s v="Default"/>
    <s v="Default"/>
    <s v="Default"/>
    <n v="759.75"/>
    <d v="2019-12-01T00:00:00"/>
    <x v="2"/>
    <s v="Payables"/>
    <s v="Journal Import 82352855:"/>
    <s v="Payables A 17046730 82352855"/>
    <s v="DEC-19 Purchase Invoices GBP"/>
    <d v="2019-12-13T00:00:00"/>
    <s v="SSCREPMAN,"/>
    <n v="10"/>
    <s v="Journal Import Created"/>
    <x v="18"/>
    <s v="I00533"/>
    <d v="2019-11-30T00:00:00"/>
    <n v="165081619"/>
    <m/>
    <s v="PO Invoice"/>
    <m/>
    <s v="http://nww.docserv.wyss.nhs.uk/synergyiim/dist/?val=1458915_10419991_20191211140411"/>
    <n v="1"/>
    <n v="760"/>
    <m/>
    <x v="2"/>
    <x v="2"/>
    <x v="0"/>
  </r>
  <r>
    <s v="E35120"/>
    <s v="7310"/>
    <s v="00000"/>
    <s v="00000"/>
    <s v="000000"/>
    <s v="Corporate Expenses"/>
    <s v="Legal / Prof Fees"/>
    <s v="Default"/>
    <s v="Default"/>
    <s v="Default"/>
    <n v="1220.6199999999999"/>
    <d v="2019-12-01T00:00:00"/>
    <x v="2"/>
    <s v="Payables"/>
    <s v="Journal Import 82352855:"/>
    <s v="Payables A 17046730 82352855"/>
    <s v="DEC-19 Purchase Invoices GBP"/>
    <d v="2019-12-13T00:00:00"/>
    <s v="SSCREPMAN,"/>
    <n v="10"/>
    <s v="Journal Import Created"/>
    <x v="18"/>
    <s v="I00533"/>
    <d v="2019-11-30T00:00:00"/>
    <n v="165081619"/>
    <m/>
    <s v="PO Invoice"/>
    <m/>
    <s v="http://nww.docserv.wyss.nhs.uk/synergyiim/dist/?val=1458915_10419991_20191211140411"/>
    <n v="1"/>
    <n v="1221"/>
    <m/>
    <x v="2"/>
    <x v="2"/>
    <x v="0"/>
  </r>
  <r>
    <s v="E35120"/>
    <s v="7310"/>
    <s v="00000"/>
    <s v="00000"/>
    <s v="000000"/>
    <s v="Corporate Expenses"/>
    <s v="Legal / Prof Fees"/>
    <s v="Default"/>
    <s v="Default"/>
    <s v="Default"/>
    <n v="16012.5"/>
    <d v="2019-12-01T00:00:00"/>
    <x v="2"/>
    <s v="Payables"/>
    <s v="Journal Import 82352855:"/>
    <s v="Payables A 17046730 82352855"/>
    <s v="DEC-19 Purchase Invoices GBP"/>
    <d v="2019-12-13T00:00:00"/>
    <s v="SSCREPMAN,"/>
    <n v="10"/>
    <s v="Journal Import Created"/>
    <x v="18"/>
    <s v="I00533"/>
    <d v="2019-11-30T00:00:00"/>
    <n v="165081619"/>
    <m/>
    <s v="PO Invoice"/>
    <m/>
    <s v="http://nww.docserv.wyss.nhs.uk/synergyiim/dist/?val=1458915_10419991_20191211140411"/>
    <n v="1"/>
    <n v="16013"/>
    <m/>
    <x v="2"/>
    <x v="2"/>
    <x v="0"/>
  </r>
  <r>
    <s v="E35120"/>
    <s v="7310"/>
    <s v="00000"/>
    <s v="00000"/>
    <s v="000000"/>
    <s v="Corporate Expenses"/>
    <s v="Legal / Prof Fees"/>
    <s v="Default"/>
    <s v="Default"/>
    <s v="Default"/>
    <n v="34466.239999999998"/>
    <d v="2019-12-01T00:00:00"/>
    <x v="2"/>
    <s v="Payables"/>
    <s v="Journal Import 82352855:"/>
    <s v="Payables A 17046730 82352855"/>
    <s v="DEC-19 Purchase Invoices GBP"/>
    <d v="2019-12-13T00:00:00"/>
    <s v="SSCREPMAN,"/>
    <n v="10"/>
    <s v="Journal Import Created"/>
    <x v="18"/>
    <s v="I00533"/>
    <d v="2019-11-30T00:00:00"/>
    <n v="165081619"/>
    <m/>
    <s v="PO Invoice"/>
    <m/>
    <s v="http://nww.docserv.wyss.nhs.uk/synergyiim/dist/?val=1458915_10419991_20191211140411"/>
    <n v="1"/>
    <n v="17233"/>
    <m/>
    <x v="2"/>
    <x v="2"/>
    <x v="0"/>
  </r>
  <r>
    <s v="E35120"/>
    <s v="7310"/>
    <s v="00000"/>
    <s v="00000"/>
    <s v="000000"/>
    <s v="Corporate Expenses"/>
    <s v="Legal / Prof Fees"/>
    <s v="Default"/>
    <s v="Default"/>
    <s v="Default"/>
    <n v="-34466.239999999998"/>
    <d v="2019-12-01T00:00:00"/>
    <x v="2"/>
    <s v="Payables"/>
    <s v="Journal Import 82352855:"/>
    <s v="Payables A 17046730 82352855"/>
    <s v="DEC-19 Purchase Invoices GBP"/>
    <d v="2019-12-13T00:00:00"/>
    <s v="SSCREPMAN,"/>
    <n v="11"/>
    <s v="Journal Import Created"/>
    <x v="18"/>
    <s v="I00533"/>
    <d v="2019-11-30T00:00:00"/>
    <n v="165081619"/>
    <m/>
    <s v="PO Invoice"/>
    <m/>
    <s v="http://nww.docserv.wyss.nhs.uk/synergyiim/dist/?val=1458915_10419991_20191211140411"/>
    <n v="1"/>
    <n v="-17233"/>
    <m/>
    <x v="2"/>
    <x v="2"/>
    <x v="0"/>
  </r>
  <r>
    <s v="E35120"/>
    <s v="7310"/>
    <s v="00000"/>
    <s v="00000"/>
    <s v="000000"/>
    <s v="Corporate Expenses"/>
    <s v="Legal / Prof Fees"/>
    <s v="Default"/>
    <s v="Default"/>
    <s v="Default"/>
    <n v="-1220.6199999999999"/>
    <d v="2019-12-01T00:00:00"/>
    <x v="2"/>
    <s v="Payables"/>
    <s v="Journal Import 82352855:"/>
    <s v="Payables A 17046730 82352855"/>
    <s v="DEC-19 Purchase Invoices GBP"/>
    <d v="2019-12-13T00:00:00"/>
    <s v="SSCREPMAN,"/>
    <n v="11"/>
    <s v="Journal Import Created"/>
    <x v="18"/>
    <s v="I00533"/>
    <d v="2019-11-30T00:00:00"/>
    <n v="165081619"/>
    <m/>
    <s v="PO Invoice"/>
    <m/>
    <s v="http://nww.docserv.wyss.nhs.uk/synergyiim/dist/?val=1458915_10419991_20191211140411"/>
    <n v="1"/>
    <n v="-1221"/>
    <m/>
    <x v="2"/>
    <x v="2"/>
    <x v="0"/>
  </r>
  <r>
    <s v="E35120"/>
    <s v="7310"/>
    <s v="00000"/>
    <s v="00000"/>
    <s v="000000"/>
    <s v="Corporate Expenses"/>
    <s v="Legal / Prof Fees"/>
    <s v="Default"/>
    <s v="Default"/>
    <s v="Default"/>
    <n v="71"/>
    <d v="2019-12-01T00:00:00"/>
    <x v="2"/>
    <s v="Payables"/>
    <s v="Journal Import 82622757:"/>
    <s v="Payables A 17111590 82622757"/>
    <s v="DEC-19 Purchase Invoices GBP"/>
    <d v="2019-12-21T00:00:00"/>
    <s v="SSCREPMAN,"/>
    <n v="3"/>
    <s v="Journal Import Created"/>
    <x v="13"/>
    <n v="448024"/>
    <d v="2019-12-19T00:00:00"/>
    <n v="165028647"/>
    <m/>
    <s v="PO Invoice"/>
    <m/>
    <s v="https://nww.einvoice-prod.sbs.nhs.uk:8179/invoicepdf/a3763f1b-45fc-5bdb-9468-7695a7e8a439"/>
    <n v="1"/>
    <n v="71"/>
    <m/>
    <x v="2"/>
    <x v="2"/>
    <x v="0"/>
  </r>
  <r>
    <s v="E35120"/>
    <s v="7310"/>
    <s v="00000"/>
    <s v="00000"/>
    <s v="000000"/>
    <s v="Corporate Expenses"/>
    <s v="Legal / Prof Fees"/>
    <s v="Default"/>
    <s v="Default"/>
    <s v="Default"/>
    <n v="71"/>
    <d v="2019-12-01T00:00:00"/>
    <x v="2"/>
    <s v="Payables"/>
    <s v="Journal Import 82680892:"/>
    <s v="Payables A 17124864 82680892"/>
    <s v="DEC-19 Purchase Invoices GBP"/>
    <d v="2019-12-23T00:00:00"/>
    <s v="SSCREPMAN,"/>
    <n v="9"/>
    <s v="Journal Import Created"/>
    <x v="13"/>
    <n v="448024"/>
    <d v="2019-12-19T00:00:00"/>
    <n v="165028647"/>
    <m/>
    <s v="PO Invoice"/>
    <m/>
    <s v="https://nww.einvoice-prod.sbs.nhs.uk:8179/invoicepdf/a3763f1b-45fc-5bdb-9468-7695a7e8a439"/>
    <n v="1"/>
    <n v="71"/>
    <m/>
    <x v="2"/>
    <x v="2"/>
    <x v="0"/>
  </r>
  <r>
    <s v="E35120"/>
    <s v="7310"/>
    <s v="00000"/>
    <s v="00000"/>
    <s v="000000"/>
    <s v="Corporate Expenses"/>
    <s v="Legal / Prof Fees"/>
    <s v="Default"/>
    <s v="Default"/>
    <s v="Default"/>
    <n v="-71"/>
    <d v="2019-12-01T00:00:00"/>
    <x v="2"/>
    <s v="Payables"/>
    <s v="Journal Import 82680892:"/>
    <s v="Payables A 17124864 82680892"/>
    <s v="DEC-19 Purchase Invoices GBP"/>
    <d v="2019-12-23T00:00:00"/>
    <s v="SSCREPMAN,"/>
    <n v="10"/>
    <s v="Journal Import Created"/>
    <x v="13"/>
    <n v="448024"/>
    <d v="2019-12-19T00:00:00"/>
    <n v="165028647"/>
    <m/>
    <s v="PO Invoice"/>
    <m/>
    <s v="https://nww.einvoice-prod.sbs.nhs.uk:8179/invoicepdf/a3763f1b-45fc-5bdb-9468-7695a7e8a439"/>
    <n v="1"/>
    <n v="-71"/>
    <m/>
    <x v="2"/>
    <x v="2"/>
    <x v="0"/>
  </r>
  <r>
    <s v="E35400"/>
    <s v="7310"/>
    <s v="00000"/>
    <s v="00000"/>
    <s v="000000"/>
    <s v="Strategic Partnerships"/>
    <s v="Legal / Prof Fees"/>
    <s v="Default"/>
    <s v="Default"/>
    <s v="Default"/>
    <n v="343"/>
    <d v="2019-12-01T00:00:00"/>
    <x v="2"/>
    <s v="Payables"/>
    <s v="Journal Import 82027121:"/>
    <s v="Payables A 16966804 82027121"/>
    <s v="DEC-19 Purchase Invoices GBP"/>
    <d v="2019-12-04T00:00:00"/>
    <s v="SSCREPMAN,"/>
    <n v="26"/>
    <s v="Journal Import Created"/>
    <x v="13"/>
    <n v="444515"/>
    <d v="2019-11-18T00:00:00"/>
    <n v="165080476"/>
    <m/>
    <s v="PO Invoice"/>
    <m/>
    <s v="https://nww.einvoice-prod.sbs.nhs.uk:8179/invoicepdf/f177c693-f5f9-5858-a09a-b539f475e67e"/>
    <n v="1"/>
    <n v="343"/>
    <m/>
    <x v="10"/>
    <x v="5"/>
    <x v="0"/>
  </r>
  <r>
    <s v="E35400"/>
    <s v="7310"/>
    <s v="00000"/>
    <s v="00000"/>
    <s v="000000"/>
    <s v="Strategic Partnerships"/>
    <s v="Legal / Prof Fees"/>
    <s v="Default"/>
    <s v="Default"/>
    <s v="Default"/>
    <n v="343"/>
    <d v="2019-12-01T00:00:00"/>
    <x v="2"/>
    <s v="Payables"/>
    <s v="Journal Import 82068436:"/>
    <s v="Payables A 16976587 82068436"/>
    <s v="DEC-19 Purchase Invoices GBP"/>
    <d v="2019-12-05T00:00:00"/>
    <s v="SSCREPMAN,"/>
    <n v="47"/>
    <s v="Journal Import Created"/>
    <x v="13"/>
    <n v="444515"/>
    <d v="2019-11-18T00:00:00"/>
    <n v="165080476"/>
    <m/>
    <s v="PO Invoice"/>
    <m/>
    <s v="https://nww.einvoice-prod.sbs.nhs.uk:8179/invoicepdf/f177c693-f5f9-5858-a09a-b539f475e67e"/>
    <n v="1"/>
    <n v="343"/>
    <m/>
    <x v="10"/>
    <x v="5"/>
    <x v="0"/>
  </r>
  <r>
    <s v="E35400"/>
    <s v="7310"/>
    <s v="00000"/>
    <s v="00000"/>
    <s v="000000"/>
    <s v="Strategic Partnerships"/>
    <s v="Legal / Prof Fees"/>
    <s v="Default"/>
    <s v="Default"/>
    <s v="Default"/>
    <n v="-343"/>
    <d v="2019-12-01T00:00:00"/>
    <x v="2"/>
    <s v="Payables"/>
    <s v="Journal Import 82068436:"/>
    <s v="Payables A 16976587 82068436"/>
    <s v="DEC-19 Purchase Invoices GBP"/>
    <d v="2019-12-05T00:00:00"/>
    <s v="SSCREPMAN,"/>
    <n v="48"/>
    <s v="Journal Import Created"/>
    <x v="13"/>
    <n v="444515"/>
    <d v="2019-11-18T00:00:00"/>
    <n v="165080476"/>
    <m/>
    <s v="PO Invoice"/>
    <m/>
    <s v="https://nww.einvoice-prod.sbs.nhs.uk:8179/invoicepdf/f177c693-f5f9-5858-a09a-b539f475e67e"/>
    <n v="1"/>
    <n v="-343"/>
    <m/>
    <x v="10"/>
    <x v="5"/>
    <x v="0"/>
  </r>
  <r>
    <s v="E35930"/>
    <s v="7310"/>
    <s v="00000"/>
    <s v="00000"/>
    <s v="000000"/>
    <s v="Estates &amp; Facilities"/>
    <s v="Legal / Prof Fees"/>
    <s v="Default"/>
    <s v="Default"/>
    <s v="Default"/>
    <n v="1653"/>
    <d v="2019-12-01T00:00:00"/>
    <x v="2"/>
    <s v="Payables"/>
    <s v="Journal Import 82314374:"/>
    <s v="Payables A 17037614 82314374"/>
    <s v="DEC-19 Purchase Invoices GBP"/>
    <d v="2019-12-12T00:00:00"/>
    <s v="SSCREPMAN,"/>
    <n v="25"/>
    <s v="Journal Import Created"/>
    <x v="13"/>
    <n v="444508"/>
    <d v="2019-11-17T00:00:00"/>
    <n v="165042377"/>
    <m/>
    <s v="PO Invoice"/>
    <m/>
    <s v="https://nww.einvoice-prod.sbs.nhs.uk:8179/invoicepdf/a15b21d9-f2d1-5eeb-a28f-4c71bb6d06fd"/>
    <n v="1"/>
    <n v="1653"/>
    <m/>
    <x v="0"/>
    <x v="0"/>
    <x v="0"/>
  </r>
  <r>
    <s v="E35930"/>
    <s v="7310"/>
    <s v="00000"/>
    <s v="00000"/>
    <s v="000000"/>
    <s v="Estates &amp; Facilities"/>
    <s v="Legal / Prof Fees"/>
    <s v="Default"/>
    <s v="Default"/>
    <s v="Default"/>
    <n v="10340"/>
    <d v="2019-12-01T00:00:00"/>
    <x v="2"/>
    <s v="Payables"/>
    <s v="Journal Import 82314374:"/>
    <s v="Payables A 17037614 82314374"/>
    <s v="DEC-19 Purchase Invoices GBP"/>
    <d v="2019-12-12T00:00:00"/>
    <s v="SSCREPMAN,"/>
    <n v="25"/>
    <s v="Journal Import Created"/>
    <x v="17"/>
    <n v="959"/>
    <d v="2019-11-29T00:00:00"/>
    <n v="165081587"/>
    <m/>
    <s v="PO Invoice"/>
    <m/>
    <s v="https://nww.einvoice-prod.sbs.nhs.uk:8179/invoicepdf/24ce29bd-6831-579e-99a0-f193f2ae8936"/>
    <n v="1"/>
    <n v="5170"/>
    <m/>
    <x v="0"/>
    <x v="0"/>
    <x v="0"/>
  </r>
  <r>
    <s v="E35930"/>
    <s v="7310"/>
    <s v="00000"/>
    <s v="00000"/>
    <s v="000000"/>
    <s v="Estates &amp; Facilities"/>
    <s v="Legal / Prof Fees"/>
    <s v="Default"/>
    <s v="Default"/>
    <s v="Default"/>
    <n v="-5170"/>
    <d v="2019-12-01T00:00:00"/>
    <x v="2"/>
    <s v="Payables"/>
    <s v="Journal Import 82314374:"/>
    <s v="Payables A 17037614 82314374"/>
    <s v="DEC-19 Purchase Invoices GBP"/>
    <d v="2019-12-12T00:00:00"/>
    <s v="SSCREPMAN,"/>
    <n v="26"/>
    <s v="Journal Import Created"/>
    <x v="17"/>
    <n v="959"/>
    <d v="2019-11-29T00:00:00"/>
    <n v="165081587"/>
    <m/>
    <s v="PO Invoice"/>
    <m/>
    <s v="https://nww.einvoice-prod.sbs.nhs.uk:8179/invoicepdf/24ce29bd-6831-579e-99a0-f193f2ae8936"/>
    <n v="1"/>
    <n v="-5170"/>
    <m/>
    <x v="0"/>
    <x v="0"/>
    <x v="0"/>
  </r>
  <r>
    <s v="E35930"/>
    <s v="7310"/>
    <s v="00000"/>
    <s v="00000"/>
    <s v="000000"/>
    <s v="Estates &amp; Facilities"/>
    <s v="Legal / Prof Fees"/>
    <s v="Default"/>
    <s v="Default"/>
    <s v="Default"/>
    <n v="-1"/>
    <d v="2019-12-01T00:00:00"/>
    <x v="2"/>
    <s v="Payables"/>
    <s v="Journal Import 82518662:"/>
    <s v="Payables A 17091697 82518662"/>
    <s v="DEC-19 Purchase Invoices GBP"/>
    <d v="2019-12-18T00:00:00"/>
    <s v="SSCREPMAN,"/>
    <n v="31"/>
    <s v="Journal Import Created"/>
    <x v="13"/>
    <s v="441757C"/>
    <d v="2019-12-16T00:00:00"/>
    <n v="165078325"/>
    <s v="PO IS 165078986"/>
    <s v="PO Invoice"/>
    <m/>
    <s v="https://nww.einvoice-prod.sbs.nhs.uk:8179/invoicepdf/6480494e-70bc-554a-a671-b53d0ad5d949"/>
    <n v="1"/>
    <n v="-1"/>
    <m/>
    <x v="0"/>
    <x v="0"/>
    <x v="0"/>
  </r>
  <r>
    <s v="E35930"/>
    <s v="7310"/>
    <s v="00000"/>
    <s v="00000"/>
    <s v="000000"/>
    <s v="Estates &amp; Facilities"/>
    <s v="Legal / Prof Fees"/>
    <s v="Default"/>
    <s v="Default"/>
    <s v="Default"/>
    <n v="1"/>
    <d v="2019-12-01T00:00:00"/>
    <x v="2"/>
    <s v="Payables"/>
    <s v="Journal Import 82518662:"/>
    <s v="Payables A 17091697 82518662"/>
    <s v="DEC-19 Purchase Invoices GBP"/>
    <d v="2019-12-18T00:00:00"/>
    <s v="SSCREPMAN,"/>
    <n v="31"/>
    <s v="Journal Import Created"/>
    <x v="13"/>
    <s v="441757C"/>
    <d v="2019-12-16T00:00:00"/>
    <n v="165078325"/>
    <s v="PO IS 165078986"/>
    <s v="PO Invoice"/>
    <m/>
    <s v="https://nww.einvoice-prod.sbs.nhs.uk:8179/invoicepdf/6480494e-70bc-554a-a671-b53d0ad5d949"/>
    <n v="1"/>
    <n v="1"/>
    <m/>
    <x v="0"/>
    <x v="0"/>
    <x v="0"/>
  </r>
  <r>
    <s v="E35930"/>
    <s v="7310"/>
    <s v="00000"/>
    <s v="00000"/>
    <s v="000000"/>
    <s v="Estates &amp; Facilities"/>
    <s v="Legal / Prof Fees"/>
    <s v="Default"/>
    <s v="Default"/>
    <s v="Default"/>
    <n v="112"/>
    <d v="2019-12-01T00:00:00"/>
    <x v="2"/>
    <s v="Payables"/>
    <s v="Journal Import 82680892:"/>
    <s v="Payables A 17124864 82680892"/>
    <s v="DEC-19 Purchase Invoices GBP"/>
    <d v="2019-12-23T00:00:00"/>
    <s v="SSCREPMAN,"/>
    <n v="22"/>
    <s v="Journal Import Created"/>
    <x v="13"/>
    <n v="448025"/>
    <d v="2019-12-19T00:00:00"/>
    <n v="165042377"/>
    <m/>
    <s v="PO Invoice"/>
    <m/>
    <s v="https://nww.einvoice-prod.sbs.nhs.uk:8179/invoicepdf/40438d68-64aa-50cc-8b80-1b82e93a1acf"/>
    <n v="1"/>
    <n v="112"/>
    <m/>
    <x v="0"/>
    <x v="0"/>
    <x v="0"/>
  </r>
  <r>
    <s v="E35930"/>
    <s v="7310"/>
    <s v="00000"/>
    <s v="F8235"/>
    <s v="000000"/>
    <s v="Estates &amp; Facilities"/>
    <s v="Legal / Prof Fees"/>
    <s v="Default"/>
    <s v="Bognor South ACRP"/>
    <s v="Default"/>
    <n v="256.8"/>
    <d v="2019-12-01T00:00:00"/>
    <x v="2"/>
    <s v="Payables"/>
    <s v="Journal Import 82680892:"/>
    <s v="Payables A 17124864 82680892"/>
    <s v="DEC-19 Purchase Invoices GBP"/>
    <d v="2019-12-23T00:00:00"/>
    <s v="SSCREPMAN,"/>
    <n v="38"/>
    <s v="Journal Import Created"/>
    <x v="13"/>
    <n v="448028"/>
    <d v="2019-12-19T00:00:00"/>
    <n v="165064187"/>
    <m/>
    <s v="PO Invoice"/>
    <m/>
    <s v="https://nww.einvoice-prod.sbs.nhs.uk:8179/invoicepdf/0f6b0a12-46a0-5873-9182-45dee0b8387a"/>
    <n v="1"/>
    <n v="128"/>
    <m/>
    <x v="0"/>
    <x v="0"/>
    <x v="0"/>
  </r>
  <r>
    <s v="E35930"/>
    <s v="7310"/>
    <s v="00000"/>
    <s v="F8235"/>
    <s v="000000"/>
    <s v="Estates &amp; Facilities"/>
    <s v="Legal / Prof Fees"/>
    <s v="Default"/>
    <s v="Bognor South ACRP"/>
    <s v="Default"/>
    <n v="-128.4"/>
    <d v="2019-12-01T00:00:00"/>
    <x v="2"/>
    <s v="Payables"/>
    <s v="Journal Import 82680892:"/>
    <s v="Payables A 17124864 82680892"/>
    <s v="DEC-19 Purchase Invoices GBP"/>
    <d v="2019-12-23T00:00:00"/>
    <s v="SSCREPMAN,"/>
    <n v="39"/>
    <s v="Journal Import Created"/>
    <x v="13"/>
    <n v="448028"/>
    <d v="2019-12-19T00:00:00"/>
    <n v="165064187"/>
    <m/>
    <s v="PO Invoice"/>
    <m/>
    <s v="https://nww.einvoice-prod.sbs.nhs.uk:8179/invoicepdf/0f6b0a12-46a0-5873-9182-45dee0b8387a"/>
    <n v="1"/>
    <n v="-128"/>
    <m/>
    <x v="0"/>
    <x v="0"/>
    <x v="0"/>
  </r>
  <r>
    <s v="E35932"/>
    <s v="7310"/>
    <s v="00000"/>
    <s v="00000"/>
    <s v="000000"/>
    <s v="Response Posts"/>
    <s v="Legal / Prof Fees"/>
    <s v="Default"/>
    <s v="Default"/>
    <s v="Default"/>
    <n v="1"/>
    <d v="2019-12-01T00:00:00"/>
    <x v="2"/>
    <s v="Payables"/>
    <s v="Journal Import 82023540:"/>
    <s v="Payables A 16965891 82023540"/>
    <s v="DEC-19 Purchase Invoices GBP"/>
    <d v="2019-12-04T00:00:00"/>
    <s v="SSCREPMAN,"/>
    <n v="27"/>
    <s v="Journal Import Created"/>
    <x v="13"/>
    <n v="433312"/>
    <d v="2019-11-18T00:00:00"/>
    <n v="165074866"/>
    <m/>
    <s v="PO Invoice"/>
    <m/>
    <s v="https://nww.einvoice-prod.sbs.nhs.uk:8179/invoicepdf/9116e01a-ef13-5946-9a45-02a99cef736b"/>
    <n v="1"/>
    <n v="1"/>
    <m/>
    <x v="6"/>
    <x v="4"/>
    <x v="0"/>
  </r>
  <r>
    <s v="E35932"/>
    <s v="7310"/>
    <s v="00000"/>
    <s v="00000"/>
    <s v="000000"/>
    <s v="Response Posts"/>
    <s v="Legal / Prof Fees"/>
    <s v="Default"/>
    <s v="Default"/>
    <s v="Default"/>
    <n v="-0.5"/>
    <d v="2019-12-01T00:00:00"/>
    <x v="2"/>
    <s v="Payables"/>
    <s v="Journal Import 82023540:"/>
    <s v="Payables A 16965891 82023540"/>
    <s v="DEC-19 Purchase Invoices GBP"/>
    <d v="2019-12-04T00:00:00"/>
    <s v="SSCREPMAN,"/>
    <n v="28"/>
    <s v="Journal Import Created"/>
    <x v="13"/>
    <n v="433312"/>
    <d v="2019-11-18T00:00:00"/>
    <n v="165074866"/>
    <m/>
    <s v="PO Invoice"/>
    <m/>
    <s v="https://nww.einvoice-prod.sbs.nhs.uk:8179/invoicepdf/9116e01a-ef13-5946-9a45-02a99cef736b"/>
    <n v="1"/>
    <n v="-1"/>
    <m/>
    <x v="6"/>
    <x v="4"/>
    <x v="0"/>
  </r>
  <r>
    <s v="E35930"/>
    <s v="7308"/>
    <s v="00000"/>
    <s v="00000"/>
    <s v="000000"/>
    <s v="Estates &amp; Facilities"/>
    <s v="Legal Fees"/>
    <s v="Default"/>
    <s v="Default"/>
    <s v="Default"/>
    <n v="96"/>
    <d v="2020-01-01T00:00:00"/>
    <x v="2"/>
    <s v="Payables"/>
    <s v="Journal Import 82973032:"/>
    <s v="Payables A 17195784 82973032"/>
    <s v="JAN-20 Purchase Invoices GBP"/>
    <d v="2020-01-02T00:00:00"/>
    <s v="SSCREPMAN,"/>
    <n v="40"/>
    <s v="Journal Import Created"/>
    <x v="13"/>
    <n v="430675"/>
    <d v="2019-06-16T00:00:00"/>
    <n v="165078325"/>
    <m/>
    <s v="PO Invoice"/>
    <m/>
    <s v="https://nww.einvoice-prod.sbs.nhs.uk:8179/invoicepdf/f4e5d0f8-7d5d-564a-a337-90aaa3092479"/>
    <n v="1"/>
    <n v="96"/>
    <m/>
    <x v="0"/>
    <x v="0"/>
    <x v="0"/>
  </r>
  <r>
    <s v="E35930"/>
    <s v="7308"/>
    <s v="00000"/>
    <s v="00000"/>
    <s v="000000"/>
    <s v="Estates &amp; Facilities"/>
    <s v="Legal Fees"/>
    <s v="Default"/>
    <s v="Default"/>
    <s v="Default"/>
    <n v="59.94"/>
    <d v="2020-01-01T00:00:00"/>
    <x v="2"/>
    <s v="Payables"/>
    <s v="Journal Import 82973032:"/>
    <s v="Payables A 17195784 82973032"/>
    <s v="JAN-20 Purchase Invoices GBP"/>
    <d v="2020-01-02T00:00:00"/>
    <s v="SSCREPMAN,"/>
    <n v="40"/>
    <s v="Journal Import Created"/>
    <x v="13"/>
    <n v="433316"/>
    <d v="2019-07-15T00:00:00"/>
    <n v="165078325"/>
    <m/>
    <s v="PO Invoice"/>
    <m/>
    <s v="https://nww.einvoice-prod.sbs.nhs.uk:8179/invoicepdf/dcceb45c-be72-502b-9723-a3c359645ec2"/>
    <n v="1"/>
    <n v="60"/>
    <m/>
    <x v="0"/>
    <x v="0"/>
    <x v="0"/>
  </r>
  <r>
    <s v="E35930"/>
    <s v="7308"/>
    <s v="00000"/>
    <s v="00000"/>
    <s v="000000"/>
    <s v="Estates &amp; Facilities"/>
    <s v="Legal Fees"/>
    <s v="Default"/>
    <s v="Default"/>
    <s v="Default"/>
    <n v="84.06"/>
    <d v="2020-01-01T00:00:00"/>
    <x v="2"/>
    <s v="Payables"/>
    <s v="Journal Import 82973032:"/>
    <s v="Payables A 17195784 82973032"/>
    <s v="JAN-20 Purchase Invoices GBP"/>
    <d v="2020-01-02T00:00:00"/>
    <s v="SSCREPMAN,"/>
    <n v="40"/>
    <s v="Journal Import Created"/>
    <x v="13"/>
    <n v="433316"/>
    <d v="2019-07-15T00:00:00"/>
    <n v="165078325"/>
    <m/>
    <s v="PO Invoice"/>
    <m/>
    <s v="https://nww.einvoice-prod.sbs.nhs.uk:8179/invoicepdf/dcceb45c-be72-502b-9723-a3c359645ec2"/>
    <n v="1"/>
    <n v="84"/>
    <m/>
    <x v="0"/>
    <x v="0"/>
    <x v="0"/>
  </r>
  <r>
    <s v="E35930"/>
    <s v="7308"/>
    <s v="00000"/>
    <s v="00000"/>
    <s v="000000"/>
    <s v="Estates &amp; Facilities"/>
    <s v="Legal Fees"/>
    <s v="Default"/>
    <s v="Default"/>
    <s v="Default"/>
    <n v="130"/>
    <d v="2020-01-01T00:00:00"/>
    <x v="2"/>
    <s v="Payables"/>
    <s v="Journal Import 82973032:"/>
    <s v="Payables A 17195784 82973032"/>
    <s v="JAN-20 Purchase Invoices GBP"/>
    <d v="2020-01-02T00:00:00"/>
    <s v="SSCREPMAN,"/>
    <n v="40"/>
    <s v="Journal Import Created"/>
    <x v="13"/>
    <n v="433660"/>
    <d v="2019-07-17T00:00:00"/>
    <n v="165078325"/>
    <m/>
    <s v="PO Invoice"/>
    <m/>
    <s v="https://nww.einvoice-prod.sbs.nhs.uk:8179/invoicepdf/8ef7c526-cd74-5f32-b506-60351e6dfe25"/>
    <n v="1"/>
    <n v="130"/>
    <m/>
    <x v="0"/>
    <x v="0"/>
    <x v="0"/>
  </r>
  <r>
    <s v="E35930"/>
    <s v="7308"/>
    <s v="00000"/>
    <s v="00000"/>
    <s v="000000"/>
    <s v="Estates &amp; Facilities"/>
    <s v="Legal Fees"/>
    <s v="Default"/>
    <s v="Default"/>
    <s v="Default"/>
    <n v="1595"/>
    <d v="2020-01-01T00:00:00"/>
    <x v="2"/>
    <s v="Payables"/>
    <s v="Journal Import 82973032:"/>
    <s v="Payables A 17195784 82973032"/>
    <s v="JAN-20 Purchase Invoices GBP"/>
    <d v="2020-01-02T00:00:00"/>
    <s v="SSCREPMAN,"/>
    <n v="40"/>
    <s v="Journal Import Created"/>
    <x v="13"/>
    <n v="433660"/>
    <d v="2019-07-17T00:00:00"/>
    <n v="165078325"/>
    <m/>
    <s v="PO Invoice"/>
    <m/>
    <s v="https://nww.einvoice-prod.sbs.nhs.uk:8179/invoicepdf/8ef7c526-cd74-5f32-b506-60351e6dfe25"/>
    <n v="1"/>
    <n v="1595"/>
    <m/>
    <x v="0"/>
    <x v="0"/>
    <x v="0"/>
  </r>
  <r>
    <s v="E35930"/>
    <s v="7308"/>
    <s v="00000"/>
    <s v="00000"/>
    <s v="000000"/>
    <s v="Estates &amp; Facilities"/>
    <s v="Legal Fees"/>
    <s v="Default"/>
    <s v="Default"/>
    <s v="Default"/>
    <n v="1653"/>
    <d v="2020-01-01T00:00:00"/>
    <x v="2"/>
    <s v="Payables"/>
    <s v="Journal Import 82973032:"/>
    <s v="Payables A 17195784 82973032"/>
    <s v="JAN-20 Purchase Invoices GBP"/>
    <d v="2020-01-02T00:00:00"/>
    <s v="SSCREPMAN,"/>
    <n v="40"/>
    <s v="Journal Import Created"/>
    <x v="13"/>
    <n v="444507"/>
    <d v="2019-11-17T00:00:00"/>
    <n v="165077832"/>
    <m/>
    <s v="PO Invoice"/>
    <m/>
    <s v="https://nww.einvoice-prod.sbs.nhs.uk:8179/invoicepdf/411cf721-3a67-5e97-9486-ea854df15017"/>
    <n v="1"/>
    <n v="1653"/>
    <m/>
    <x v="0"/>
    <x v="0"/>
    <x v="0"/>
  </r>
  <r>
    <s v="E35930"/>
    <s v="7308"/>
    <s v="00000"/>
    <s v="00000"/>
    <s v="000000"/>
    <s v="Estates &amp; Facilities"/>
    <s v="Legal Fees"/>
    <s v="Default"/>
    <s v="Default"/>
    <s v="Default"/>
    <n v="203.97"/>
    <d v="2020-01-01T00:00:00"/>
    <x v="2"/>
    <s v="Payables"/>
    <s v="Journal Import 82973032:"/>
    <s v="Payables A 17195784 82973032"/>
    <s v="JAN-20 Purchase Invoices GBP"/>
    <d v="2020-01-02T00:00:00"/>
    <s v="SSCREPMAN,"/>
    <n v="40"/>
    <s v="Journal Import Created"/>
    <x v="13"/>
    <n v="444516"/>
    <d v="2019-11-18T00:00:00"/>
    <n v="165078325"/>
    <m/>
    <s v="PO Invoice"/>
    <m/>
    <s v="https://nww.einvoice-prod.sbs.nhs.uk:8179/invoicepdf/34f73baa-0f84-51e6-8a77-e985c0610fdd"/>
    <n v="1"/>
    <n v="204"/>
    <m/>
    <x v="0"/>
    <x v="0"/>
    <x v="0"/>
  </r>
  <r>
    <s v="E35930"/>
    <s v="7308"/>
    <s v="00000"/>
    <s v="00000"/>
    <s v="000000"/>
    <s v="Estates &amp; Facilities"/>
    <s v="Legal Fees"/>
    <s v="Default"/>
    <s v="Default"/>
    <s v="Default"/>
    <n v="286.02999999999997"/>
    <d v="2020-01-01T00:00:00"/>
    <x v="2"/>
    <s v="Payables"/>
    <s v="Journal Import 82973032:"/>
    <s v="Payables A 17195784 82973032"/>
    <s v="JAN-20 Purchase Invoices GBP"/>
    <d v="2020-01-02T00:00:00"/>
    <s v="SSCREPMAN,"/>
    <n v="40"/>
    <s v="Journal Import Created"/>
    <x v="13"/>
    <n v="444516"/>
    <d v="2019-11-18T00:00:00"/>
    <n v="165078325"/>
    <m/>
    <s v="PO Invoice"/>
    <m/>
    <s v="https://nww.einvoice-prod.sbs.nhs.uk:8179/invoicepdf/34f73baa-0f84-51e6-8a77-e985c0610fdd"/>
    <n v="1"/>
    <n v="286"/>
    <m/>
    <x v="0"/>
    <x v="0"/>
    <x v="0"/>
  </r>
  <r>
    <s v="E35930"/>
    <s v="7308"/>
    <s v="00000"/>
    <s v="00000"/>
    <s v="000000"/>
    <s v="Estates &amp; Facilities"/>
    <s v="Legal Fees"/>
    <s v="Default"/>
    <s v="Default"/>
    <s v="Default"/>
    <n v="71"/>
    <d v="2020-01-01T00:00:00"/>
    <x v="2"/>
    <s v="Payables"/>
    <s v="Journal Import 82973032:"/>
    <s v="Payables A 17195784 82973032"/>
    <s v="JAN-20 Purchase Invoices GBP"/>
    <d v="2020-01-02T00:00:00"/>
    <s v="SSCREPMAN,"/>
    <n v="40"/>
    <s v="Journal Import Created"/>
    <x v="13"/>
    <n v="448024"/>
    <d v="2019-12-19T00:00:00"/>
    <n v="165077832"/>
    <m/>
    <s v="PO Invoice"/>
    <m/>
    <s v="https://nww.einvoice-prod.sbs.nhs.uk:8179/invoicepdf/a3763f1b-45fc-5bdb-9468-7695a7e8a439"/>
    <n v="1"/>
    <n v="71"/>
    <m/>
    <x v="0"/>
    <x v="0"/>
    <x v="0"/>
  </r>
  <r>
    <s v="E35930"/>
    <s v="7308"/>
    <s v="00000"/>
    <s v="00000"/>
    <s v="000000"/>
    <s v="Estates &amp; Facilities"/>
    <s v="Legal Fees"/>
    <s v="Default"/>
    <s v="Default"/>
    <s v="Default"/>
    <n v="186.9"/>
    <d v="2020-01-01T00:00:00"/>
    <x v="2"/>
    <s v="Payables"/>
    <s v="Journal Import 82973032:"/>
    <s v="Payables A 17195784 82973032"/>
    <s v="JAN-20 Purchase Invoices GBP"/>
    <d v="2020-01-02T00:00:00"/>
    <s v="SSCREPMAN,"/>
    <n v="40"/>
    <s v="Journal Import Created"/>
    <x v="13"/>
    <n v="448029"/>
    <d v="2019-12-19T00:00:00"/>
    <n v="165078325"/>
    <m/>
    <s v="PO Invoice"/>
    <m/>
    <s v="https://nww.einvoice-prod.sbs.nhs.uk:8179/invoicepdf/9b861286-7492-5a2b-9e05-224b10916ceb"/>
    <n v="1"/>
    <n v="187"/>
    <m/>
    <x v="0"/>
    <x v="0"/>
    <x v="0"/>
  </r>
  <r>
    <s v="E35930"/>
    <s v="7308"/>
    <s v="00000"/>
    <s v="00000"/>
    <s v="000000"/>
    <s v="Estates &amp; Facilities"/>
    <s v="Legal Fees"/>
    <s v="Default"/>
    <s v="Default"/>
    <s v="Default"/>
    <n v="262.10000000000002"/>
    <d v="2020-01-01T00:00:00"/>
    <x v="2"/>
    <s v="Payables"/>
    <s v="Journal Import 82973032:"/>
    <s v="Payables A 17195784 82973032"/>
    <s v="JAN-20 Purchase Invoices GBP"/>
    <d v="2020-01-02T00:00:00"/>
    <s v="SSCREPMAN,"/>
    <n v="40"/>
    <s v="Journal Import Created"/>
    <x v="13"/>
    <n v="448029"/>
    <d v="2019-12-19T00:00:00"/>
    <n v="165078325"/>
    <m/>
    <s v="PO Invoice"/>
    <m/>
    <s v="https://nww.einvoice-prod.sbs.nhs.uk:8179/invoicepdf/9b861286-7492-5a2b-9e05-224b10916ceb"/>
    <n v="1"/>
    <n v="262"/>
    <m/>
    <x v="0"/>
    <x v="0"/>
    <x v="0"/>
  </r>
  <r>
    <s v="E35930"/>
    <s v="7308"/>
    <s v="00000"/>
    <s v="00000"/>
    <s v="000000"/>
    <s v="Estates &amp; Facilities"/>
    <s v="Legal Fees"/>
    <s v="Default"/>
    <s v="Default"/>
    <s v="Default"/>
    <n v="1028"/>
    <d v="2020-01-01T00:00:00"/>
    <x v="2"/>
    <s v="Payables"/>
    <s v="Journal Import 82973032:"/>
    <s v="Payables A 17195784 82973032"/>
    <s v="JAN-20 Purchase Invoices GBP"/>
    <d v="2020-01-02T00:00:00"/>
    <s v="SSCREPMAN,"/>
    <n v="40"/>
    <s v="Journal Import Created"/>
    <x v="13"/>
    <n v="448030"/>
    <d v="2019-12-19T00:00:00"/>
    <n v="165078325"/>
    <m/>
    <s v="PO Invoice"/>
    <m/>
    <s v="https://nww.einvoice-prod.sbs.nhs.uk:8179/invoicepdf/77647c3b-104f-5f10-8e44-d4e5e4264d7a"/>
    <n v="1"/>
    <n v="1028"/>
    <m/>
    <x v="0"/>
    <x v="0"/>
    <x v="0"/>
  </r>
  <r>
    <s v="E35930"/>
    <s v="7308"/>
    <s v="00000"/>
    <s v="00000"/>
    <s v="000000"/>
    <s v="Estates &amp; Facilities"/>
    <s v="Legal Fees"/>
    <s v="Default"/>
    <s v="Default"/>
    <s v="Default"/>
    <n v="-96"/>
    <d v="2020-01-01T00:00:00"/>
    <x v="2"/>
    <s v="Payables"/>
    <s v="Journal Import 82973032:"/>
    <s v="Payables A 17195784 82973032"/>
    <s v="JAN-20 Purchase Invoices GBP"/>
    <d v="2020-01-02T00:00:00"/>
    <s v="SSCREPMAN,"/>
    <n v="41"/>
    <s v="Journal Import Created"/>
    <x v="13"/>
    <n v="430675"/>
    <d v="2019-06-16T00:00:00"/>
    <n v="165078325"/>
    <m/>
    <s v="PO Invoice"/>
    <m/>
    <s v="https://nww.einvoice-prod.sbs.nhs.uk:8179/invoicepdf/f4e5d0f8-7d5d-564a-a337-90aaa3092479"/>
    <n v="1"/>
    <n v="-96"/>
    <m/>
    <x v="0"/>
    <x v="0"/>
    <x v="0"/>
  </r>
  <r>
    <s v="E35930"/>
    <s v="7308"/>
    <s v="00000"/>
    <s v="00000"/>
    <s v="000000"/>
    <s v="Estates &amp; Facilities"/>
    <s v="Legal Fees"/>
    <s v="Default"/>
    <s v="Default"/>
    <s v="Default"/>
    <n v="-144"/>
    <d v="2020-01-01T00:00:00"/>
    <x v="2"/>
    <s v="Payables"/>
    <s v="Journal Import 82973032:"/>
    <s v="Payables A 17195784 82973032"/>
    <s v="JAN-20 Purchase Invoices GBP"/>
    <d v="2020-01-02T00:00:00"/>
    <s v="SSCREPMAN,"/>
    <n v="41"/>
    <s v="Journal Import Created"/>
    <x v="13"/>
    <n v="433316"/>
    <d v="2019-07-15T00:00:00"/>
    <n v="165078325"/>
    <m/>
    <s v="PO Invoice"/>
    <m/>
    <s v="https://nww.einvoice-prod.sbs.nhs.uk:8179/invoicepdf/dcceb45c-be72-502b-9723-a3c359645ec2"/>
    <n v="1"/>
    <n v="-144"/>
    <m/>
    <x v="0"/>
    <x v="0"/>
    <x v="0"/>
  </r>
  <r>
    <s v="E35930"/>
    <s v="7308"/>
    <s v="00000"/>
    <s v="00000"/>
    <s v="000000"/>
    <s v="Estates &amp; Facilities"/>
    <s v="Legal Fees"/>
    <s v="Default"/>
    <s v="Default"/>
    <s v="Default"/>
    <n v="-1205.8"/>
    <d v="2020-01-01T00:00:00"/>
    <x v="2"/>
    <s v="Payables"/>
    <s v="Journal Import 82973032:"/>
    <s v="Payables A 17195784 82973032"/>
    <s v="JAN-20 Purchase Invoices GBP"/>
    <d v="2020-01-02T00:00:00"/>
    <s v="SSCREPMAN,"/>
    <n v="41"/>
    <s v="Journal Import Created"/>
    <x v="13"/>
    <n v="433660"/>
    <d v="2019-07-17T00:00:00"/>
    <n v="165078325"/>
    <m/>
    <s v="PO Invoice"/>
    <m/>
    <s v="https://nww.einvoice-prod.sbs.nhs.uk:8179/invoicepdf/8ef7c526-cd74-5f32-b506-60351e6dfe25"/>
    <n v="1"/>
    <n v="-1206"/>
    <m/>
    <x v="0"/>
    <x v="0"/>
    <x v="0"/>
  </r>
  <r>
    <s v="E35930"/>
    <s v="7308"/>
    <s v="00000"/>
    <s v="00000"/>
    <s v="000000"/>
    <s v="Estates &amp; Facilities"/>
    <s v="Legal Fees"/>
    <s v="Default"/>
    <s v="Default"/>
    <s v="Default"/>
    <n v="-389.2"/>
    <d v="2020-01-01T00:00:00"/>
    <x v="2"/>
    <s v="Payables"/>
    <s v="Journal Import 82973032:"/>
    <s v="Payables A 17195784 82973032"/>
    <s v="JAN-20 Purchase Invoices GBP"/>
    <d v="2020-01-02T00:00:00"/>
    <s v="SSCREPMAN,"/>
    <n v="41"/>
    <s v="Journal Import Created"/>
    <x v="13"/>
    <n v="433660"/>
    <d v="2019-07-17T00:00:00"/>
    <n v="165078325"/>
    <m/>
    <s v="PO Invoice"/>
    <m/>
    <s v="https://nww.einvoice-prod.sbs.nhs.uk:8179/invoicepdf/8ef7c526-cd74-5f32-b506-60351e6dfe25"/>
    <n v="1"/>
    <n v="-389"/>
    <m/>
    <x v="0"/>
    <x v="0"/>
    <x v="0"/>
  </r>
  <r>
    <s v="E35930"/>
    <s v="7308"/>
    <s v="00000"/>
    <s v="00000"/>
    <s v="000000"/>
    <s v="Estates &amp; Facilities"/>
    <s v="Legal Fees"/>
    <s v="Default"/>
    <s v="Default"/>
    <s v="Default"/>
    <n v="-130"/>
    <d v="2020-01-01T00:00:00"/>
    <x v="2"/>
    <s v="Payables"/>
    <s v="Journal Import 82973032:"/>
    <s v="Payables A 17195784 82973032"/>
    <s v="JAN-20 Purchase Invoices GBP"/>
    <d v="2020-01-02T00:00:00"/>
    <s v="SSCREPMAN,"/>
    <n v="41"/>
    <s v="Journal Import Created"/>
    <x v="13"/>
    <n v="433660"/>
    <d v="2019-07-17T00:00:00"/>
    <n v="165078325"/>
    <m/>
    <s v="PO Invoice"/>
    <m/>
    <s v="https://nww.einvoice-prod.sbs.nhs.uk:8179/invoicepdf/8ef7c526-cd74-5f32-b506-60351e6dfe25"/>
    <m/>
    <m/>
    <m/>
    <x v="0"/>
    <x v="0"/>
    <x v="0"/>
  </r>
  <r>
    <s v="E35930"/>
    <s v="7308"/>
    <s v="00000"/>
    <s v="00000"/>
    <s v="000000"/>
    <s v="Estates &amp; Facilities"/>
    <s v="Legal Fees"/>
    <s v="Default"/>
    <s v="Default"/>
    <s v="Default"/>
    <n v="-490"/>
    <d v="2020-01-01T00:00:00"/>
    <x v="2"/>
    <s v="Payables"/>
    <s v="Journal Import 82973032:"/>
    <s v="Payables A 17195784 82973032"/>
    <s v="JAN-20 Purchase Invoices GBP"/>
    <d v="2020-01-02T00:00:00"/>
    <s v="SSCREPMAN,"/>
    <n v="41"/>
    <s v="Journal Import Created"/>
    <x v="13"/>
    <n v="444516"/>
    <d v="2019-11-18T00:00:00"/>
    <n v="165078325"/>
    <m/>
    <s v="PO Invoice"/>
    <m/>
    <s v="https://nww.einvoice-prod.sbs.nhs.uk:8179/invoicepdf/34f73baa-0f84-51e6-8a77-e985c0610fdd"/>
    <n v="1"/>
    <n v="-490"/>
    <m/>
    <x v="0"/>
    <x v="0"/>
    <x v="0"/>
  </r>
  <r>
    <s v="E35930"/>
    <s v="7308"/>
    <s v="00000"/>
    <s v="00000"/>
    <s v="000000"/>
    <s v="Estates &amp; Facilities"/>
    <s v="Legal Fees"/>
    <s v="Default"/>
    <s v="Default"/>
    <s v="Default"/>
    <n v="-449"/>
    <d v="2020-01-01T00:00:00"/>
    <x v="2"/>
    <s v="Payables"/>
    <s v="Journal Import 82973032:"/>
    <s v="Payables A 17195784 82973032"/>
    <s v="JAN-20 Purchase Invoices GBP"/>
    <d v="2020-01-02T00:00:00"/>
    <s v="SSCREPMAN,"/>
    <n v="41"/>
    <s v="Journal Import Created"/>
    <x v="13"/>
    <n v="448029"/>
    <d v="2019-12-19T00:00:00"/>
    <n v="165078325"/>
    <m/>
    <s v="PO Invoice"/>
    <m/>
    <s v="https://nww.einvoice-prod.sbs.nhs.uk:8179/invoicepdf/9b861286-7492-5a2b-9e05-224b10916ceb"/>
    <n v="1"/>
    <n v="-449"/>
    <m/>
    <x v="0"/>
    <x v="0"/>
    <x v="0"/>
  </r>
  <r>
    <s v="E35930"/>
    <s v="7308"/>
    <s v="00000"/>
    <s v="00000"/>
    <s v="000000"/>
    <s v="Estates &amp; Facilities"/>
    <s v="Legal Fees"/>
    <s v="Default"/>
    <s v="Default"/>
    <s v="Default"/>
    <n v="251"/>
    <d v="2020-01-01T00:00:00"/>
    <x v="2"/>
    <s v="Payables"/>
    <s v="Journal Import 82977812:"/>
    <s v="Payables A 17199530 82977812"/>
    <s v="JAN-20 Purchase Invoices GBP"/>
    <d v="2020-01-02T00:00:00"/>
    <s v="SSCREPMAN,"/>
    <n v="24"/>
    <s v="Journal Import Created"/>
    <x v="13"/>
    <n v="444512"/>
    <d v="2019-11-18T00:00:00"/>
    <n v="165078325"/>
    <m/>
    <s v="PO Invoice"/>
    <m/>
    <s v="https://nww.einvoice-prod.sbs.nhs.uk:8179/invoicepdf/87226b88-d361-5d2f-91a1-da0f6e757e80"/>
    <n v="1"/>
    <n v="251"/>
    <m/>
    <x v="0"/>
    <x v="0"/>
    <x v="0"/>
  </r>
  <r>
    <s v="E35930"/>
    <s v="7308"/>
    <s v="00000"/>
    <s v="00000"/>
    <s v="000000"/>
    <s v="Estates &amp; Facilities"/>
    <s v="Legal Fees"/>
    <s v="Default"/>
    <s v="Default"/>
    <s v="Default"/>
    <n v="-248"/>
    <d v="2020-01-01T00:00:00"/>
    <x v="2"/>
    <s v="Payables"/>
    <s v="Journal Import 82977812:"/>
    <s v="Payables A 17199530 82977812"/>
    <s v="JAN-20 Purchase Invoices GBP"/>
    <d v="2020-01-02T00:00:00"/>
    <s v="SSCREPMAN,"/>
    <n v="25"/>
    <s v="Journal Import Created"/>
    <x v="13"/>
    <n v="444512"/>
    <d v="2019-11-18T00:00:00"/>
    <n v="165078325"/>
    <m/>
    <s v="PO Invoice"/>
    <m/>
    <s v="https://nww.einvoice-prod.sbs.nhs.uk:8179/invoicepdf/87226b88-d361-5d2f-91a1-da0f6e757e80"/>
    <n v="1"/>
    <n v="-248"/>
    <m/>
    <x v="0"/>
    <x v="0"/>
    <x v="0"/>
  </r>
  <r>
    <s v="E35930"/>
    <s v="7308"/>
    <s v="00000"/>
    <s v="00000"/>
    <s v="000000"/>
    <s v="Estates &amp; Facilities"/>
    <s v="Legal Fees"/>
    <s v="Default"/>
    <s v="Default"/>
    <s v="Default"/>
    <n v="-3"/>
    <d v="2020-01-01T00:00:00"/>
    <x v="2"/>
    <s v="Payables"/>
    <s v="Journal Import 82977812:"/>
    <s v="Payables A 17199530 82977812"/>
    <s v="JAN-20 Purchase Invoices GBP"/>
    <d v="2020-01-02T00:00:00"/>
    <s v="SSCREPMAN,"/>
    <n v="25"/>
    <s v="Journal Import Created"/>
    <x v="13"/>
    <n v="444512"/>
    <d v="2019-11-18T00:00:00"/>
    <n v="165078325"/>
    <m/>
    <s v="PO Invoice"/>
    <m/>
    <s v="https://nww.einvoice-prod.sbs.nhs.uk:8179/invoicepdf/87226b88-d361-5d2f-91a1-da0f6e757e80"/>
    <n v="1"/>
    <n v="-3"/>
    <m/>
    <x v="0"/>
    <x v="0"/>
    <x v="0"/>
  </r>
  <r>
    <s v="E35930"/>
    <s v="7308"/>
    <s v="00000"/>
    <s v="00000"/>
    <s v="000000"/>
    <s v="Estates &amp; Facilities"/>
    <s v="Legal Fees"/>
    <s v="Default"/>
    <s v="Default"/>
    <s v="Default"/>
    <n v="613.13"/>
    <d v="2020-01-01T00:00:00"/>
    <x v="2"/>
    <s v="Payables"/>
    <s v="Journal Import 83016424:"/>
    <s v="Payables A 17204867 83016424"/>
    <s v="JAN-20 Purchase Invoices GBP"/>
    <d v="2020-01-03T00:00:00"/>
    <s v="SSCREPMAN,"/>
    <n v="47"/>
    <s v="Journal Import Created"/>
    <x v="13"/>
    <n v="444517"/>
    <d v="2019-11-18T00:00:00"/>
    <n v="165078325"/>
    <m/>
    <s v="PO Invoice"/>
    <m/>
    <s v="https://nww.einvoice-prod.sbs.nhs.uk:8179/invoicepdf/167ca2f0-cef9-5ebc-85f2-7018177b8d9e"/>
    <n v="1"/>
    <n v="613"/>
    <m/>
    <x v="0"/>
    <x v="0"/>
    <x v="0"/>
  </r>
  <r>
    <s v="E35930"/>
    <s v="7308"/>
    <s v="00000"/>
    <s v="00000"/>
    <s v="000000"/>
    <s v="Estates &amp; Facilities"/>
    <s v="Legal Fees"/>
    <s v="Default"/>
    <s v="Default"/>
    <s v="Default"/>
    <n v="630.1"/>
    <d v="2020-01-01T00:00:00"/>
    <x v="2"/>
    <s v="Payables"/>
    <s v="Journal Import 83016424:"/>
    <s v="Payables A 17204867 83016424"/>
    <s v="JAN-20 Purchase Invoices GBP"/>
    <d v="2020-01-03T00:00:00"/>
    <s v="SSCREPMAN,"/>
    <n v="47"/>
    <s v="Journal Import Created"/>
    <x v="13"/>
    <n v="444517"/>
    <d v="2019-11-18T00:00:00"/>
    <n v="165078325"/>
    <m/>
    <s v="PO Invoice"/>
    <m/>
    <s v="https://nww.einvoice-prod.sbs.nhs.uk:8179/invoicepdf/167ca2f0-cef9-5ebc-85f2-7018177b8d9e"/>
    <n v="1"/>
    <n v="630"/>
    <m/>
    <x v="0"/>
    <x v="0"/>
    <x v="0"/>
  </r>
  <r>
    <s v="E35930"/>
    <s v="7308"/>
    <s v="00000"/>
    <s v="00000"/>
    <s v="000000"/>
    <s v="Estates &amp; Facilities"/>
    <s v="Legal Fees"/>
    <s v="Default"/>
    <s v="Default"/>
    <s v="Default"/>
    <n v="859.84"/>
    <d v="2020-01-01T00:00:00"/>
    <x v="2"/>
    <s v="Payables"/>
    <s v="Journal Import 83016424:"/>
    <s v="Payables A 17204867 83016424"/>
    <s v="JAN-20 Purchase Invoices GBP"/>
    <d v="2020-01-03T00:00:00"/>
    <s v="SSCREPMAN,"/>
    <n v="47"/>
    <s v="Journal Import Created"/>
    <x v="13"/>
    <n v="444517"/>
    <d v="2019-11-18T00:00:00"/>
    <n v="165078325"/>
    <m/>
    <s v="PO Invoice"/>
    <m/>
    <s v="https://nww.einvoice-prod.sbs.nhs.uk:8179/invoicepdf/167ca2f0-cef9-5ebc-85f2-7018177b8d9e"/>
    <n v="1"/>
    <n v="860"/>
    <m/>
    <x v="0"/>
    <x v="0"/>
    <x v="0"/>
  </r>
  <r>
    <s v="E35930"/>
    <s v="7308"/>
    <s v="00000"/>
    <s v="00000"/>
    <s v="000000"/>
    <s v="Estates &amp; Facilities"/>
    <s v="Legal Fees"/>
    <s v="Default"/>
    <s v="Default"/>
    <s v="Default"/>
    <n v="2103.0700000000002"/>
    <d v="2020-01-01T00:00:00"/>
    <x v="2"/>
    <s v="Payables"/>
    <s v="Journal Import 83016424:"/>
    <s v="Payables A 17204867 83016424"/>
    <s v="JAN-20 Purchase Invoices GBP"/>
    <d v="2020-01-03T00:00:00"/>
    <s v="SSCREPMAN,"/>
    <n v="47"/>
    <s v="Journal Import Created"/>
    <x v="13"/>
    <n v="444517"/>
    <d v="2019-11-18T00:00:00"/>
    <n v="165078325"/>
    <m/>
    <s v="PO Invoice"/>
    <m/>
    <s v="https://nww.einvoice-prod.sbs.nhs.uk:8179/invoicepdf/167ca2f0-cef9-5ebc-85f2-7018177b8d9e"/>
    <n v="1"/>
    <n v="1052"/>
    <m/>
    <x v="0"/>
    <x v="0"/>
    <x v="0"/>
  </r>
  <r>
    <s v="E35930"/>
    <s v="7308"/>
    <s v="00000"/>
    <s v="00000"/>
    <s v="000000"/>
    <s v="Estates &amp; Facilities"/>
    <s v="Legal Fees"/>
    <s v="Default"/>
    <s v="Default"/>
    <s v="Default"/>
    <n v="2011.35"/>
    <d v="2020-01-01T00:00:00"/>
    <x v="2"/>
    <s v="Payables"/>
    <s v="Journal Import 83016424:"/>
    <s v="Payables A 17204867 83016424"/>
    <s v="JAN-20 Purchase Invoices GBP"/>
    <d v="2020-01-03T00:00:00"/>
    <s v="SSCREPMAN,"/>
    <n v="47"/>
    <s v="Journal Import Created"/>
    <x v="13"/>
    <n v="444518"/>
    <d v="2019-11-18T00:00:00"/>
    <n v="165078325"/>
    <m/>
    <s v="PO Invoice"/>
    <m/>
    <s v="https://nww.einvoice-prod.sbs.nhs.uk:8179/invoicepdf/5e1e5b5c-ae47-5692-b4e0-4cd8124d2079"/>
    <n v="1"/>
    <n v="2011"/>
    <m/>
    <x v="0"/>
    <x v="0"/>
    <x v="0"/>
  </r>
  <r>
    <s v="E35930"/>
    <s v="7308"/>
    <s v="00000"/>
    <s v="00000"/>
    <s v="000000"/>
    <s v="Estates &amp; Facilities"/>
    <s v="Legal Fees"/>
    <s v="Default"/>
    <s v="Default"/>
    <s v="Default"/>
    <n v="2820.65"/>
    <d v="2020-01-01T00:00:00"/>
    <x v="2"/>
    <s v="Payables"/>
    <s v="Journal Import 83016424:"/>
    <s v="Payables A 17204867 83016424"/>
    <s v="JAN-20 Purchase Invoices GBP"/>
    <d v="2020-01-03T00:00:00"/>
    <s v="SSCREPMAN,"/>
    <n v="47"/>
    <s v="Journal Import Created"/>
    <x v="13"/>
    <n v="444518"/>
    <d v="2019-11-18T00:00:00"/>
    <n v="165078325"/>
    <m/>
    <s v="PO Invoice"/>
    <m/>
    <s v="https://nww.einvoice-prod.sbs.nhs.uk:8179/invoicepdf/5e1e5b5c-ae47-5692-b4e0-4cd8124d2079"/>
    <n v="1"/>
    <n v="2821"/>
    <m/>
    <x v="0"/>
    <x v="0"/>
    <x v="0"/>
  </r>
  <r>
    <s v="E35930"/>
    <s v="7308"/>
    <s v="00000"/>
    <s v="00000"/>
    <s v="000000"/>
    <s v="Estates &amp; Facilities"/>
    <s v="Legal Fees"/>
    <s v="Default"/>
    <s v="Default"/>
    <s v="Default"/>
    <n v="157.76"/>
    <d v="2020-01-01T00:00:00"/>
    <x v="2"/>
    <s v="Payables"/>
    <s v="Journal Import 83016424:"/>
    <s v="Payables A 17204867 83016424"/>
    <s v="JAN-20 Purchase Invoices GBP"/>
    <d v="2020-01-03T00:00:00"/>
    <s v="SSCREPMAN,"/>
    <n v="47"/>
    <s v="Journal Import Created"/>
    <x v="13"/>
    <n v="444520"/>
    <d v="2019-11-18T00:00:00"/>
    <n v="165078325"/>
    <m/>
    <s v="PO Invoice"/>
    <m/>
    <s v="https://nww.einvoice-prod.sbs.nhs.uk:8179/invoicepdf/0ff204f5-3a77-50d6-914e-ebd7d8466fc4"/>
    <n v="1"/>
    <n v="158"/>
    <m/>
    <x v="0"/>
    <x v="0"/>
    <x v="0"/>
  </r>
  <r>
    <s v="E35930"/>
    <s v="7308"/>
    <s v="00000"/>
    <s v="00000"/>
    <s v="000000"/>
    <s v="Estates &amp; Facilities"/>
    <s v="Legal Fees"/>
    <s v="Default"/>
    <s v="Default"/>
    <s v="Default"/>
    <n v="221.24"/>
    <d v="2020-01-01T00:00:00"/>
    <x v="2"/>
    <s v="Payables"/>
    <s v="Journal Import 83016424:"/>
    <s v="Payables A 17204867 83016424"/>
    <s v="JAN-20 Purchase Invoices GBP"/>
    <d v="2020-01-03T00:00:00"/>
    <s v="SSCREPMAN,"/>
    <n v="47"/>
    <s v="Journal Import Created"/>
    <x v="13"/>
    <n v="444520"/>
    <d v="2019-11-18T00:00:00"/>
    <n v="165078325"/>
    <m/>
    <s v="PO Invoice"/>
    <m/>
    <s v="https://nww.einvoice-prod.sbs.nhs.uk:8179/invoicepdf/0ff204f5-3a77-50d6-914e-ebd7d8466fc4"/>
    <n v="1"/>
    <n v="221"/>
    <m/>
    <x v="0"/>
    <x v="0"/>
    <x v="0"/>
  </r>
  <r>
    <s v="E35930"/>
    <s v="7308"/>
    <s v="00000"/>
    <s v="00000"/>
    <s v="000000"/>
    <s v="Estates &amp; Facilities"/>
    <s v="Legal Fees"/>
    <s v="Default"/>
    <s v="Default"/>
    <s v="Default"/>
    <n v="96"/>
    <d v="2020-01-01T00:00:00"/>
    <x v="2"/>
    <s v="Payables"/>
    <s v="Journal Import 83016424:"/>
    <s v="Payables A 17204867 83016424"/>
    <s v="JAN-20 Purchase Invoices GBP"/>
    <d v="2020-01-03T00:00:00"/>
    <s v="SSCREPMAN,"/>
    <n v="47"/>
    <s v="Journal Import Created"/>
    <x v="13"/>
    <n v="448026"/>
    <d v="2019-12-19T00:00:00"/>
    <n v="165078325"/>
    <m/>
    <s v="PO Invoice"/>
    <m/>
    <s v="https://nww.einvoice-prod.sbs.nhs.uk:8179/invoicepdf/126bc466-7b24-5774-b240-b620727570ef"/>
    <n v="1"/>
    <n v="96"/>
    <m/>
    <x v="0"/>
    <x v="0"/>
    <x v="0"/>
  </r>
  <r>
    <s v="E35930"/>
    <s v="7308"/>
    <s v="00000"/>
    <s v="00000"/>
    <s v="000000"/>
    <s v="Estates &amp; Facilities"/>
    <s v="Legal Fees"/>
    <s v="Default"/>
    <s v="Default"/>
    <s v="Default"/>
    <n v="420.8"/>
    <d v="2020-01-01T00:00:00"/>
    <x v="2"/>
    <s v="Payables"/>
    <s v="Journal Import 83016424:"/>
    <s v="Payables A 17204867 83016424"/>
    <s v="JAN-20 Purchase Invoices GBP"/>
    <d v="2020-01-03T00:00:00"/>
    <s v="SSCREPMAN,"/>
    <n v="47"/>
    <s v="Journal Import Created"/>
    <x v="13"/>
    <n v="448032"/>
    <d v="2019-12-19T00:00:00"/>
    <n v="165078943"/>
    <m/>
    <s v="PO Invoice"/>
    <m/>
    <s v="https://nww.einvoice-prod.sbs.nhs.uk:8179/invoicepdf/75d18f5d-ef02-5fbf-a3a5-4a0cbea399e3"/>
    <n v="1"/>
    <n v="210"/>
    <m/>
    <x v="0"/>
    <x v="0"/>
    <x v="0"/>
  </r>
  <r>
    <s v="E35930"/>
    <s v="7308"/>
    <s v="00000"/>
    <s v="00000"/>
    <s v="000000"/>
    <s v="Estates &amp; Facilities"/>
    <s v="Legal Fees"/>
    <s v="Default"/>
    <s v="Default"/>
    <s v="Default"/>
    <n v="33.299999999999997"/>
    <d v="2020-01-01T00:00:00"/>
    <x v="2"/>
    <s v="Payables"/>
    <s v="Journal Import 83016424:"/>
    <s v="Payables A 17204867 83016424"/>
    <s v="JAN-20 Purchase Invoices GBP"/>
    <d v="2020-01-03T00:00:00"/>
    <s v="SSCREPMAN,"/>
    <n v="47"/>
    <s v="Journal Import Created"/>
    <x v="13"/>
    <n v="448033"/>
    <d v="2019-12-19T00:00:00"/>
    <n v="165078325"/>
    <m/>
    <s v="PO Invoice"/>
    <m/>
    <s v="https://nww.einvoice-prod.sbs.nhs.uk:8179/invoicepdf/3a88f62d-a7ed-5a0e-92a9-03c67865961c"/>
    <n v="1"/>
    <n v="33"/>
    <m/>
    <x v="0"/>
    <x v="0"/>
    <x v="0"/>
  </r>
  <r>
    <s v="E35930"/>
    <s v="7308"/>
    <s v="00000"/>
    <s v="00000"/>
    <s v="000000"/>
    <s v="Estates &amp; Facilities"/>
    <s v="Legal Fees"/>
    <s v="Default"/>
    <s v="Default"/>
    <s v="Default"/>
    <n v="46.7"/>
    <d v="2020-01-01T00:00:00"/>
    <x v="2"/>
    <s v="Payables"/>
    <s v="Journal Import 83016424:"/>
    <s v="Payables A 17204867 83016424"/>
    <s v="JAN-20 Purchase Invoices GBP"/>
    <d v="2020-01-03T00:00:00"/>
    <s v="SSCREPMAN,"/>
    <n v="47"/>
    <s v="Journal Import Created"/>
    <x v="13"/>
    <n v="448033"/>
    <d v="2019-12-19T00:00:00"/>
    <n v="165078325"/>
    <m/>
    <s v="PO Invoice"/>
    <m/>
    <s v="https://nww.einvoice-prod.sbs.nhs.uk:8179/invoicepdf/3a88f62d-a7ed-5a0e-92a9-03c67865961c"/>
    <n v="1"/>
    <n v="47"/>
    <m/>
    <x v="0"/>
    <x v="0"/>
    <x v="0"/>
  </r>
  <r>
    <s v="E35930"/>
    <s v="7308"/>
    <s v="00000"/>
    <s v="00000"/>
    <s v="000000"/>
    <s v="Estates &amp; Facilities"/>
    <s v="Legal Fees"/>
    <s v="Default"/>
    <s v="Default"/>
    <s v="Default"/>
    <n v="80"/>
    <d v="2020-01-01T00:00:00"/>
    <x v="2"/>
    <s v="Payables"/>
    <s v="Journal Import 83016424:"/>
    <s v="Payables A 17204867 83016424"/>
    <s v="JAN-20 Purchase Invoices GBP"/>
    <d v="2020-01-03T00:00:00"/>
    <s v="SSCREPMAN,"/>
    <n v="47"/>
    <s v="Journal Import Created"/>
    <x v="13"/>
    <n v="448033"/>
    <d v="2019-12-19T00:00:00"/>
    <n v="165078325"/>
    <m/>
    <s v="PO Invoice"/>
    <m/>
    <s v="https://nww.einvoice-prod.sbs.nhs.uk:8179/invoicepdf/3a88f62d-a7ed-5a0e-92a9-03c67865961c"/>
    <n v="1"/>
    <n v="80"/>
    <m/>
    <x v="0"/>
    <x v="0"/>
    <x v="0"/>
  </r>
  <r>
    <s v="E35930"/>
    <s v="7308"/>
    <s v="00000"/>
    <s v="00000"/>
    <s v="000000"/>
    <s v="Estates &amp; Facilities"/>
    <s v="Legal Fees"/>
    <s v="Default"/>
    <s v="Default"/>
    <s v="Default"/>
    <n v="232.9"/>
    <d v="2020-01-01T00:00:00"/>
    <x v="2"/>
    <s v="Payables"/>
    <s v="Journal Import 83016424:"/>
    <s v="Payables A 17204867 83016424"/>
    <s v="JAN-20 Purchase Invoices GBP"/>
    <d v="2020-01-03T00:00:00"/>
    <s v="SSCREPMAN,"/>
    <n v="47"/>
    <s v="Journal Import Created"/>
    <x v="13"/>
    <n v="448035"/>
    <d v="2019-12-19T00:00:00"/>
    <n v="165078325"/>
    <m/>
    <s v="PO Invoice"/>
    <m/>
    <s v="https://nww.einvoice-prod.sbs.nhs.uk:8179/invoicepdf/78e026c9-fa91-5cd9-9cde-7b385a808b21"/>
    <n v="1"/>
    <n v="233"/>
    <m/>
    <x v="0"/>
    <x v="0"/>
    <x v="0"/>
  </r>
  <r>
    <s v="E35930"/>
    <s v="7308"/>
    <s v="00000"/>
    <s v="00000"/>
    <s v="000000"/>
    <s v="Estates &amp; Facilities"/>
    <s v="Legal Fees"/>
    <s v="Default"/>
    <s v="Default"/>
    <s v="Default"/>
    <n v="326.60000000000002"/>
    <d v="2020-01-01T00:00:00"/>
    <x v="2"/>
    <s v="Payables"/>
    <s v="Journal Import 83016424:"/>
    <s v="Payables A 17204867 83016424"/>
    <s v="JAN-20 Purchase Invoices GBP"/>
    <d v="2020-01-03T00:00:00"/>
    <s v="SSCREPMAN,"/>
    <n v="47"/>
    <s v="Journal Import Created"/>
    <x v="13"/>
    <n v="448035"/>
    <d v="2019-12-19T00:00:00"/>
    <n v="165078325"/>
    <m/>
    <s v="PO Invoice"/>
    <m/>
    <s v="https://nww.einvoice-prod.sbs.nhs.uk:8179/invoicepdf/78e026c9-fa91-5cd9-9cde-7b385a808b21"/>
    <n v="1"/>
    <n v="327"/>
    <m/>
    <x v="0"/>
    <x v="0"/>
    <x v="0"/>
  </r>
  <r>
    <s v="E35930"/>
    <s v="7308"/>
    <s v="00000"/>
    <s v="00000"/>
    <s v="000000"/>
    <s v="Estates &amp; Facilities"/>
    <s v="Legal Fees"/>
    <s v="Default"/>
    <s v="Default"/>
    <s v="Default"/>
    <n v="559.5"/>
    <d v="2020-01-01T00:00:00"/>
    <x v="2"/>
    <s v="Payables"/>
    <s v="Journal Import 83016424:"/>
    <s v="Payables A 17204867 83016424"/>
    <s v="JAN-20 Purchase Invoices GBP"/>
    <d v="2020-01-03T00:00:00"/>
    <s v="SSCREPMAN,"/>
    <n v="47"/>
    <s v="Journal Import Created"/>
    <x v="13"/>
    <n v="448035"/>
    <d v="2019-12-19T00:00:00"/>
    <n v="165078325"/>
    <m/>
    <s v="PO Invoice"/>
    <m/>
    <s v="https://nww.einvoice-prod.sbs.nhs.uk:8179/invoicepdf/78e026c9-fa91-5cd9-9cde-7b385a808b21"/>
    <n v="1"/>
    <n v="560"/>
    <m/>
    <x v="0"/>
    <x v="0"/>
    <x v="0"/>
  </r>
  <r>
    <s v="E35930"/>
    <s v="7308"/>
    <s v="00000"/>
    <s v="00000"/>
    <s v="000000"/>
    <s v="Estates &amp; Facilities"/>
    <s v="Legal Fees"/>
    <s v="Default"/>
    <s v="Default"/>
    <s v="Default"/>
    <n v="-2103.0700000000002"/>
    <d v="2020-01-01T00:00:00"/>
    <x v="2"/>
    <s v="Payables"/>
    <s v="Journal Import 83016424:"/>
    <s v="Payables A 17204867 83016424"/>
    <s v="JAN-20 Purchase Invoices GBP"/>
    <d v="2020-01-03T00:00:00"/>
    <s v="SSCREPMAN,"/>
    <n v="48"/>
    <s v="Journal Import Created"/>
    <x v="13"/>
    <n v="444517"/>
    <d v="2019-11-18T00:00:00"/>
    <n v="165078325"/>
    <m/>
    <s v="PO Invoice"/>
    <m/>
    <s v="https://nww.einvoice-prod.sbs.nhs.uk:8179/invoicepdf/167ca2f0-cef9-5ebc-85f2-7018177b8d9e"/>
    <n v="1"/>
    <n v="-2103"/>
    <m/>
    <x v="0"/>
    <x v="0"/>
    <x v="0"/>
  </r>
  <r>
    <s v="E35930"/>
    <s v="7308"/>
    <s v="00000"/>
    <s v="00000"/>
    <s v="000000"/>
    <s v="Estates &amp; Facilities"/>
    <s v="Legal Fees"/>
    <s v="Default"/>
    <s v="Default"/>
    <s v="Default"/>
    <n v="-2103.0700000000002"/>
    <d v="2020-01-01T00:00:00"/>
    <x v="2"/>
    <s v="Payables"/>
    <s v="Journal Import 83016424:"/>
    <s v="Payables A 17204867 83016424"/>
    <s v="JAN-20 Purchase Invoices GBP"/>
    <d v="2020-01-03T00:00:00"/>
    <s v="SSCREPMAN,"/>
    <n v="48"/>
    <s v="Journal Import Created"/>
    <x v="13"/>
    <n v="444517"/>
    <d v="2019-11-18T00:00:00"/>
    <n v="165078325"/>
    <m/>
    <s v="PO Invoice"/>
    <m/>
    <s v="https://nww.einvoice-prod.sbs.nhs.uk:8179/invoicepdf/167ca2f0-cef9-5ebc-85f2-7018177b8d9e"/>
    <n v="1"/>
    <n v="-1052"/>
    <m/>
    <x v="0"/>
    <x v="0"/>
    <x v="0"/>
  </r>
  <r>
    <s v="E35930"/>
    <s v="7308"/>
    <s v="00000"/>
    <s v="00000"/>
    <s v="000000"/>
    <s v="Estates &amp; Facilities"/>
    <s v="Legal Fees"/>
    <s v="Default"/>
    <s v="Default"/>
    <s v="Default"/>
    <n v="-4832"/>
    <d v="2020-01-01T00:00:00"/>
    <x v="2"/>
    <s v="Payables"/>
    <s v="Journal Import 83016424:"/>
    <s v="Payables A 17204867 83016424"/>
    <s v="JAN-20 Purchase Invoices GBP"/>
    <d v="2020-01-03T00:00:00"/>
    <s v="SSCREPMAN,"/>
    <n v="48"/>
    <s v="Journal Import Created"/>
    <x v="13"/>
    <n v="444518"/>
    <d v="2019-11-18T00:00:00"/>
    <n v="165078325"/>
    <m/>
    <s v="PO Invoice"/>
    <m/>
    <s v="https://nww.einvoice-prod.sbs.nhs.uk:8179/invoicepdf/5e1e5b5c-ae47-5692-b4e0-4cd8124d2079"/>
    <n v="1"/>
    <n v="-4832"/>
    <m/>
    <x v="0"/>
    <x v="0"/>
    <x v="0"/>
  </r>
  <r>
    <s v="E35930"/>
    <s v="7308"/>
    <s v="00000"/>
    <s v="00000"/>
    <s v="000000"/>
    <s v="Estates &amp; Facilities"/>
    <s v="Legal Fees"/>
    <s v="Default"/>
    <s v="Default"/>
    <s v="Default"/>
    <n v="-379"/>
    <d v="2020-01-01T00:00:00"/>
    <x v="2"/>
    <s v="Payables"/>
    <s v="Journal Import 83016424:"/>
    <s v="Payables A 17204867 83016424"/>
    <s v="JAN-20 Purchase Invoices GBP"/>
    <d v="2020-01-03T00:00:00"/>
    <s v="SSCREPMAN,"/>
    <n v="48"/>
    <s v="Journal Import Created"/>
    <x v="13"/>
    <n v="444520"/>
    <d v="2019-11-18T00:00:00"/>
    <n v="165078325"/>
    <m/>
    <s v="PO Invoice"/>
    <m/>
    <s v="https://nww.einvoice-prod.sbs.nhs.uk:8179/invoicepdf/0ff204f5-3a77-50d6-914e-ebd7d8466fc4"/>
    <n v="1"/>
    <n v="-379"/>
    <m/>
    <x v="0"/>
    <x v="0"/>
    <x v="0"/>
  </r>
  <r>
    <s v="E35930"/>
    <s v="7308"/>
    <s v="00000"/>
    <s v="00000"/>
    <s v="000000"/>
    <s v="Estates &amp; Facilities"/>
    <s v="Legal Fees"/>
    <s v="Default"/>
    <s v="Default"/>
    <s v="Default"/>
    <n v="-210.4"/>
    <d v="2020-01-01T00:00:00"/>
    <x v="2"/>
    <s v="Payables"/>
    <s v="Journal Import 83016424:"/>
    <s v="Payables A 17204867 83016424"/>
    <s v="JAN-20 Purchase Invoices GBP"/>
    <d v="2020-01-03T00:00:00"/>
    <s v="SSCREPMAN,"/>
    <n v="48"/>
    <s v="Journal Import Created"/>
    <x v="13"/>
    <n v="448032"/>
    <d v="2019-12-19T00:00:00"/>
    <n v="165078943"/>
    <m/>
    <s v="PO Invoice"/>
    <m/>
    <s v="https://nww.einvoice-prod.sbs.nhs.uk:8179/invoicepdf/75d18f5d-ef02-5fbf-a3a5-4a0cbea399e3"/>
    <n v="1"/>
    <n v="-210"/>
    <m/>
    <x v="0"/>
    <x v="0"/>
    <x v="0"/>
  </r>
  <r>
    <s v="E35930"/>
    <s v="7308"/>
    <s v="00000"/>
    <s v="00000"/>
    <s v="000000"/>
    <s v="Estates &amp; Facilities"/>
    <s v="Legal Fees"/>
    <s v="Default"/>
    <s v="Default"/>
    <s v="Default"/>
    <n v="-80"/>
    <d v="2020-01-01T00:00:00"/>
    <x v="2"/>
    <s v="Payables"/>
    <s v="Journal Import 83016424:"/>
    <s v="Payables A 17204867 83016424"/>
    <s v="JAN-20 Purchase Invoices GBP"/>
    <d v="2020-01-03T00:00:00"/>
    <s v="SSCREPMAN,"/>
    <n v="48"/>
    <s v="Journal Import Created"/>
    <x v="13"/>
    <n v="448033"/>
    <d v="2019-12-19T00:00:00"/>
    <n v="165078325"/>
    <m/>
    <s v="PO Invoice"/>
    <m/>
    <s v="https://nww.einvoice-prod.sbs.nhs.uk:8179/invoicepdf/3a88f62d-a7ed-5a0e-92a9-03c67865961c"/>
    <n v="1"/>
    <n v="-80"/>
    <m/>
    <x v="0"/>
    <x v="0"/>
    <x v="0"/>
  </r>
  <r>
    <s v="E35930"/>
    <s v="7308"/>
    <s v="00000"/>
    <s v="00000"/>
    <s v="000000"/>
    <s v="Estates &amp; Facilities"/>
    <s v="Legal Fees"/>
    <s v="Default"/>
    <s v="Default"/>
    <s v="Default"/>
    <n v="-559.5"/>
    <d v="2020-01-01T00:00:00"/>
    <x v="2"/>
    <s v="Payables"/>
    <s v="Journal Import 83016424:"/>
    <s v="Payables A 17204867 83016424"/>
    <s v="JAN-20 Purchase Invoices GBP"/>
    <d v="2020-01-03T00:00:00"/>
    <s v="SSCREPMAN,"/>
    <n v="48"/>
    <s v="Journal Import Created"/>
    <x v="13"/>
    <n v="448035"/>
    <d v="2019-12-19T00:00:00"/>
    <n v="165078325"/>
    <m/>
    <s v="PO Invoice"/>
    <m/>
    <s v="https://nww.einvoice-prod.sbs.nhs.uk:8179/invoicepdf/78e026c9-fa91-5cd9-9cde-7b385a808b21"/>
    <n v="1"/>
    <n v="-560"/>
    <m/>
    <x v="0"/>
    <x v="0"/>
    <x v="0"/>
  </r>
  <r>
    <s v="E35930"/>
    <s v="7308"/>
    <s v="00000"/>
    <s v="00000"/>
    <s v="000000"/>
    <s v="Estates &amp; Facilities"/>
    <s v="Legal Fees"/>
    <s v="Default"/>
    <s v="Default"/>
    <s v="Default"/>
    <n v="4440"/>
    <d v="2020-01-01T00:00:00"/>
    <x v="2"/>
    <s v="Payables"/>
    <s v="Journal Import 83194139:"/>
    <s v="Payables A 17245227 83194139"/>
    <s v="JAN-20 Purchase Invoices GBP"/>
    <d v="2020-01-08T00:00:00"/>
    <s v="SSCREPMAN,"/>
    <n v="29"/>
    <s v="Journal Import Created"/>
    <x v="13"/>
    <s v="SAS2507"/>
    <d v="2019-12-10T00:00:00"/>
    <n v="165081922"/>
    <m/>
    <s v="PO Invoice"/>
    <m/>
    <s v="http://nww.docserv.wyss.nhs.uk/synergyiim/dist/?val=1498977_10621159_20200106090437"/>
    <n v="1"/>
    <n v="2220"/>
    <m/>
    <x v="0"/>
    <x v="0"/>
    <x v="0"/>
  </r>
  <r>
    <s v="E35930"/>
    <s v="7308"/>
    <s v="00000"/>
    <s v="00000"/>
    <s v="000000"/>
    <s v="Estates &amp; Facilities"/>
    <s v="Legal Fees"/>
    <s v="Default"/>
    <s v="Default"/>
    <s v="Default"/>
    <n v="-2220"/>
    <d v="2020-01-01T00:00:00"/>
    <x v="2"/>
    <s v="Payables"/>
    <s v="Journal Import 83194139:"/>
    <s v="Payables A 17245227 83194139"/>
    <s v="JAN-20 Purchase Invoices GBP"/>
    <d v="2020-01-08T00:00:00"/>
    <s v="SSCREPMAN,"/>
    <n v="30"/>
    <s v="Journal Import Created"/>
    <x v="13"/>
    <s v="SAS2507"/>
    <d v="2019-12-10T00:00:00"/>
    <n v="165081922"/>
    <m/>
    <s v="PO Invoice"/>
    <m/>
    <s v="http://nww.docserv.wyss.nhs.uk/synergyiim/dist/?val=1498977_10621159_20200106090437"/>
    <n v="1"/>
    <n v="-2220"/>
    <m/>
    <x v="0"/>
    <x v="0"/>
    <x v="0"/>
  </r>
  <r>
    <s v="E35930"/>
    <s v="7308"/>
    <s v="00000"/>
    <s v="00000"/>
    <s v="000000"/>
    <s v="Estates &amp; Facilities"/>
    <s v="Legal Fees"/>
    <s v="Default"/>
    <s v="Default"/>
    <s v="Default"/>
    <n v="268"/>
    <d v="2020-01-01T00:00:00"/>
    <x v="2"/>
    <s v="Payables"/>
    <s v="Journal Import 83523520:"/>
    <s v="Payables A 17307756 83523520"/>
    <s v="JAN-20 Purchase Invoices GBP"/>
    <d v="2020-01-17T00:00:00"/>
    <s v="SSCREPMAN,"/>
    <n v="22"/>
    <s v="Journal Import Created"/>
    <x v="13"/>
    <n v="430670"/>
    <d v="2019-06-16T00:00:00"/>
    <n v="165077832"/>
    <m/>
    <s v="PO Invoice"/>
    <m/>
    <s v="https://nww.einvoice-prod.sbs.nhs.uk:8179/invoicepdf/1f9c7649-da9a-5b8b-8b13-9f5bae26c2f1"/>
    <n v="1"/>
    <n v="134"/>
    <m/>
    <x v="0"/>
    <x v="0"/>
    <x v="0"/>
  </r>
  <r>
    <s v="E35930"/>
    <s v="7308"/>
    <s v="00000"/>
    <s v="00000"/>
    <s v="000000"/>
    <s v="Estates &amp; Facilities"/>
    <s v="Legal Fees"/>
    <s v="Default"/>
    <s v="Default"/>
    <s v="Default"/>
    <n v="-134"/>
    <d v="2020-01-01T00:00:00"/>
    <x v="2"/>
    <s v="Payables"/>
    <s v="Journal Import 83523520:"/>
    <s v="Payables A 17307756 83523520"/>
    <s v="JAN-20 Purchase Invoices GBP"/>
    <d v="2020-01-17T00:00:00"/>
    <s v="SSCREPMAN,"/>
    <n v="23"/>
    <s v="Journal Import Created"/>
    <x v="13"/>
    <n v="430670"/>
    <d v="2019-06-16T00:00:00"/>
    <n v="165077832"/>
    <m/>
    <s v="PO Invoice"/>
    <m/>
    <s v="https://nww.einvoice-prod.sbs.nhs.uk:8179/invoicepdf/1f9c7649-da9a-5b8b-8b13-9f5bae26c2f1"/>
    <n v="1"/>
    <n v="-134"/>
    <m/>
    <x v="0"/>
    <x v="0"/>
    <x v="0"/>
  </r>
  <r>
    <s v="E35930"/>
    <s v="7308"/>
    <s v="00000"/>
    <s v="00000"/>
    <s v="000000"/>
    <s v="Estates &amp; Facilities"/>
    <s v="Legal Fees"/>
    <s v="Default"/>
    <s v="Default"/>
    <s v="Default"/>
    <n v="19.98"/>
    <d v="2020-01-01T00:00:00"/>
    <x v="2"/>
    <s v="Payables"/>
    <s v="Journal Import 83608066:"/>
    <s v="Payables A 17329738 83608066"/>
    <s v="JAN-20 Purchase Invoices GBP"/>
    <d v="2020-01-20T00:00:00"/>
    <s v="SSCREPMAN,"/>
    <n v="53"/>
    <s v="Journal Import Created"/>
    <x v="13"/>
    <n v="450062"/>
    <d v="2020-01-17T00:00:00"/>
    <n v="165078325"/>
    <m/>
    <s v="PO Invoice"/>
    <m/>
    <s v="https://nww.einvoice-prod.sbs.nhs.uk:8179/invoicepdf/545fb467-7180-5c51-8e05-c188658284bc"/>
    <n v="1"/>
    <n v="20"/>
    <m/>
    <x v="0"/>
    <x v="0"/>
    <x v="0"/>
  </r>
  <r>
    <s v="E35930"/>
    <s v="7308"/>
    <s v="00000"/>
    <s v="00000"/>
    <s v="000000"/>
    <s v="Estates &amp; Facilities"/>
    <s v="Legal Fees"/>
    <s v="Default"/>
    <s v="Default"/>
    <s v="Default"/>
    <n v="28.02"/>
    <d v="2020-01-01T00:00:00"/>
    <x v="2"/>
    <s v="Payables"/>
    <s v="Journal Import 83608066:"/>
    <s v="Payables A 17329738 83608066"/>
    <s v="JAN-20 Purchase Invoices GBP"/>
    <d v="2020-01-20T00:00:00"/>
    <s v="SSCREPMAN,"/>
    <n v="53"/>
    <s v="Journal Import Created"/>
    <x v="13"/>
    <n v="450062"/>
    <d v="2020-01-17T00:00:00"/>
    <n v="165078325"/>
    <m/>
    <s v="PO Invoice"/>
    <m/>
    <s v="https://nww.einvoice-prod.sbs.nhs.uk:8179/invoicepdf/545fb467-7180-5c51-8e05-c188658284bc"/>
    <n v="1"/>
    <n v="28"/>
    <m/>
    <x v="0"/>
    <x v="0"/>
    <x v="0"/>
  </r>
  <r>
    <s v="E35930"/>
    <s v="7308"/>
    <s v="00000"/>
    <s v="00000"/>
    <s v="000000"/>
    <s v="Estates &amp; Facilities"/>
    <s v="Legal Fees"/>
    <s v="Default"/>
    <s v="Default"/>
    <s v="Default"/>
    <n v="48"/>
    <d v="2020-01-01T00:00:00"/>
    <x v="2"/>
    <s v="Payables"/>
    <s v="Journal Import 83608066:"/>
    <s v="Payables A 17329738 83608066"/>
    <s v="JAN-20 Purchase Invoices GBP"/>
    <d v="2020-01-20T00:00:00"/>
    <s v="SSCREPMAN,"/>
    <n v="53"/>
    <s v="Journal Import Created"/>
    <x v="13"/>
    <n v="450062"/>
    <d v="2020-01-17T00:00:00"/>
    <n v="165078325"/>
    <m/>
    <s v="PO Invoice"/>
    <m/>
    <s v="https://nww.einvoice-prod.sbs.nhs.uk:8179/invoicepdf/545fb467-7180-5c51-8e05-c188658284bc"/>
    <n v="1"/>
    <n v="48"/>
    <m/>
    <x v="0"/>
    <x v="0"/>
    <x v="0"/>
  </r>
  <r>
    <s v="E35930"/>
    <s v="7308"/>
    <s v="00000"/>
    <s v="00000"/>
    <s v="000000"/>
    <s v="Estates &amp; Facilities"/>
    <s v="Legal Fees"/>
    <s v="Default"/>
    <s v="Default"/>
    <s v="Default"/>
    <n v="268"/>
    <d v="2020-01-01T00:00:00"/>
    <x v="2"/>
    <s v="Payables"/>
    <s v="Journal Import 83608066:"/>
    <s v="Payables A 17329738 83608066"/>
    <s v="JAN-20 Purchase Invoices GBP"/>
    <d v="2020-01-20T00:00:00"/>
    <s v="SSCREPMAN,"/>
    <n v="53"/>
    <s v="Journal Import Created"/>
    <x v="13"/>
    <n v="450064"/>
    <d v="2020-01-17T00:00:00"/>
    <n v="165078325"/>
    <m/>
    <s v="PO Invoice"/>
    <m/>
    <s v="https://nww.einvoice-prod.sbs.nhs.uk:8179/invoicepdf/1d1e6b57-589c-5495-9f70-e8670a4d122d"/>
    <n v="1"/>
    <n v="134"/>
    <m/>
    <x v="0"/>
    <x v="0"/>
    <x v="0"/>
  </r>
  <r>
    <s v="E35930"/>
    <s v="7308"/>
    <s v="00000"/>
    <s v="00000"/>
    <s v="000000"/>
    <s v="Estates &amp; Facilities"/>
    <s v="Legal Fees"/>
    <s v="Default"/>
    <s v="Default"/>
    <s v="Default"/>
    <n v="96"/>
    <d v="2020-01-01T00:00:00"/>
    <x v="2"/>
    <s v="Payables"/>
    <s v="Journal Import 83608066:"/>
    <s v="Payables A 17329738 83608066"/>
    <s v="JAN-20 Purchase Invoices GBP"/>
    <d v="2020-01-20T00:00:00"/>
    <s v="SSCREPMAN,"/>
    <n v="53"/>
    <s v="Journal Import Created"/>
    <x v="13"/>
    <n v="450068"/>
    <d v="2020-01-17T00:00:00"/>
    <n v="165078325"/>
    <m/>
    <s v="PO Invoice"/>
    <m/>
    <s v="https://nww.einvoice-prod.sbs.nhs.uk:8179/invoicepdf/3d06c5d4-3e5f-52f2-83fb-b6dc0d69db90"/>
    <n v="1"/>
    <n v="48"/>
    <m/>
    <x v="0"/>
    <x v="0"/>
    <x v="0"/>
  </r>
  <r>
    <s v="E35930"/>
    <s v="7308"/>
    <s v="00000"/>
    <s v="00000"/>
    <s v="000000"/>
    <s v="Estates &amp; Facilities"/>
    <s v="Legal Fees"/>
    <s v="Default"/>
    <s v="Default"/>
    <s v="Default"/>
    <n v="-48"/>
    <d v="2020-01-01T00:00:00"/>
    <x v="2"/>
    <s v="Payables"/>
    <s v="Journal Import 83608066:"/>
    <s v="Payables A 17329738 83608066"/>
    <s v="JAN-20 Purchase Invoices GBP"/>
    <d v="2020-01-20T00:00:00"/>
    <s v="SSCREPMAN,"/>
    <n v="54"/>
    <s v="Journal Import Created"/>
    <x v="13"/>
    <n v="450062"/>
    <d v="2020-01-17T00:00:00"/>
    <n v="165078325"/>
    <m/>
    <s v="PO Invoice"/>
    <m/>
    <s v="https://nww.einvoice-prod.sbs.nhs.uk:8179/invoicepdf/545fb467-7180-5c51-8e05-c188658284bc"/>
    <n v="1"/>
    <n v="-48"/>
    <m/>
    <x v="0"/>
    <x v="0"/>
    <x v="0"/>
  </r>
  <r>
    <s v="E35930"/>
    <s v="7308"/>
    <s v="00000"/>
    <s v="00000"/>
    <s v="000000"/>
    <s v="Estates &amp; Facilities"/>
    <s v="Legal Fees"/>
    <s v="Default"/>
    <s v="Default"/>
    <s v="Default"/>
    <n v="-134"/>
    <d v="2020-01-01T00:00:00"/>
    <x v="2"/>
    <s v="Payables"/>
    <s v="Journal Import 83608066:"/>
    <s v="Payables A 17329738 83608066"/>
    <s v="JAN-20 Purchase Invoices GBP"/>
    <d v="2020-01-20T00:00:00"/>
    <s v="SSCREPMAN,"/>
    <n v="54"/>
    <s v="Journal Import Created"/>
    <x v="13"/>
    <n v="450064"/>
    <d v="2020-01-17T00:00:00"/>
    <n v="165078325"/>
    <m/>
    <s v="PO Invoice"/>
    <m/>
    <s v="https://nww.einvoice-prod.sbs.nhs.uk:8179/invoicepdf/1d1e6b57-589c-5495-9f70-e8670a4d122d"/>
    <n v="1"/>
    <n v="-134"/>
    <m/>
    <x v="0"/>
    <x v="0"/>
    <x v="0"/>
  </r>
  <r>
    <s v="E35930"/>
    <s v="7308"/>
    <s v="00000"/>
    <s v="00000"/>
    <s v="000000"/>
    <s v="Estates &amp; Facilities"/>
    <s v="Legal Fees"/>
    <s v="Default"/>
    <s v="Default"/>
    <s v="Default"/>
    <n v="-48"/>
    <d v="2020-01-01T00:00:00"/>
    <x v="2"/>
    <s v="Payables"/>
    <s v="Journal Import 83608066:"/>
    <s v="Payables A 17329738 83608066"/>
    <s v="JAN-20 Purchase Invoices GBP"/>
    <d v="2020-01-20T00:00:00"/>
    <s v="SSCREPMAN,"/>
    <n v="54"/>
    <s v="Journal Import Created"/>
    <x v="13"/>
    <n v="450068"/>
    <d v="2020-01-17T00:00:00"/>
    <n v="165078325"/>
    <m/>
    <s v="PO Invoice"/>
    <m/>
    <s v="https://nww.einvoice-prod.sbs.nhs.uk:8179/invoicepdf/3d06c5d4-3e5f-52f2-83fb-b6dc0d69db90"/>
    <n v="1"/>
    <n v="-48"/>
    <m/>
    <x v="0"/>
    <x v="0"/>
    <x v="0"/>
  </r>
  <r>
    <s v="E35930"/>
    <s v="7308"/>
    <s v="00000"/>
    <s v="00000"/>
    <s v="000000"/>
    <s v="Estates &amp; Facilities"/>
    <s v="Legal Fees"/>
    <s v="Default"/>
    <s v="Default"/>
    <s v="Default"/>
    <n v="316"/>
    <d v="2020-01-01T00:00:00"/>
    <x v="2"/>
    <s v="Payables"/>
    <s v="Journal Import 83649342:"/>
    <s v="Payables A 17337673 83649342"/>
    <s v="JAN-20 Purchase Invoices GBP"/>
    <d v="2020-01-21T00:00:00"/>
    <s v="SSCREPMAN,"/>
    <n v="46"/>
    <s v="Journal Import Created"/>
    <x v="13"/>
    <n v="450056"/>
    <d v="2020-01-17T00:00:00"/>
    <n v="165082375"/>
    <m/>
    <s v="PO Invoice"/>
    <m/>
    <s v="https://nww.einvoice-prod.sbs.nhs.uk:8179/invoicepdf/97d87716-f609-596a-86ee-3e601fb84a89"/>
    <n v="1"/>
    <n v="316"/>
    <m/>
    <x v="0"/>
    <x v="0"/>
    <x v="0"/>
  </r>
  <r>
    <s v="E35930"/>
    <s v="7308"/>
    <s v="00000"/>
    <s v="00000"/>
    <s v="000000"/>
    <s v="Estates &amp; Facilities"/>
    <s v="Legal Fees"/>
    <s v="Default"/>
    <s v="Default"/>
    <s v="Default"/>
    <n v="256"/>
    <d v="2020-01-01T00:00:00"/>
    <x v="2"/>
    <s v="Payables"/>
    <s v="Journal Import 83690294:"/>
    <s v="Payables A 17344673 83690294"/>
    <s v="JAN-20 Purchase Invoices GBP"/>
    <d v="2020-01-22T00:00:00"/>
    <s v="SSCREPMAN,"/>
    <n v="33"/>
    <s v="Journal Import Created"/>
    <x v="13"/>
    <n v="450058"/>
    <d v="2020-01-17T00:00:00"/>
    <n v="165082383"/>
    <m/>
    <s v="PO Invoice"/>
    <m/>
    <s v="https://nww.einvoice-prod.sbs.nhs.uk:8179/invoicepdf/f8780e45-a011-599b-91cb-6861eb54852b"/>
    <n v="1"/>
    <n v="128"/>
    <m/>
    <x v="0"/>
    <x v="0"/>
    <x v="0"/>
  </r>
  <r>
    <s v="E35930"/>
    <s v="7308"/>
    <s v="00000"/>
    <s v="00000"/>
    <s v="000000"/>
    <s v="Estates &amp; Facilities"/>
    <s v="Legal Fees"/>
    <s v="Default"/>
    <s v="Default"/>
    <s v="Default"/>
    <n v="512"/>
    <d v="2020-01-01T00:00:00"/>
    <x v="2"/>
    <s v="Payables"/>
    <s v="Journal Import 83690294:"/>
    <s v="Payables A 17344673 83690294"/>
    <s v="JAN-20 Purchase Invoices GBP"/>
    <d v="2020-01-22T00:00:00"/>
    <s v="SSCREPMAN,"/>
    <n v="33"/>
    <s v="Journal Import Created"/>
    <x v="13"/>
    <n v="450065"/>
    <d v="2020-01-17T00:00:00"/>
    <n v="165078943"/>
    <m/>
    <s v="PO Invoice"/>
    <m/>
    <s v="https://nww.einvoice-prod.sbs.nhs.uk:8179/invoicepdf/f925245b-45e0-55eb-a84a-ddf3e541bdb9"/>
    <n v="1"/>
    <n v="256"/>
    <m/>
    <x v="0"/>
    <x v="0"/>
    <x v="0"/>
  </r>
  <r>
    <s v="E35930"/>
    <s v="7308"/>
    <s v="00000"/>
    <s v="00000"/>
    <s v="000000"/>
    <s v="Estates &amp; Facilities"/>
    <s v="Legal Fees"/>
    <s v="Default"/>
    <s v="Default"/>
    <s v="Default"/>
    <n v="-128"/>
    <d v="2020-01-01T00:00:00"/>
    <x v="2"/>
    <s v="Payables"/>
    <s v="Journal Import 83690294:"/>
    <s v="Payables A 17344673 83690294"/>
    <s v="JAN-20 Purchase Invoices GBP"/>
    <d v="2020-01-22T00:00:00"/>
    <s v="SSCREPMAN,"/>
    <n v="34"/>
    <s v="Journal Import Created"/>
    <x v="13"/>
    <n v="450058"/>
    <d v="2020-01-17T00:00:00"/>
    <n v="165082383"/>
    <m/>
    <s v="PO Invoice"/>
    <m/>
    <s v="https://nww.einvoice-prod.sbs.nhs.uk:8179/invoicepdf/f8780e45-a011-599b-91cb-6861eb54852b"/>
    <n v="1"/>
    <n v="-128"/>
    <m/>
    <x v="0"/>
    <x v="0"/>
    <x v="0"/>
  </r>
  <r>
    <s v="E35930"/>
    <s v="7308"/>
    <s v="00000"/>
    <s v="00000"/>
    <s v="000000"/>
    <s v="Estates &amp; Facilities"/>
    <s v="Legal Fees"/>
    <s v="Default"/>
    <s v="Default"/>
    <s v="Default"/>
    <n v="-256"/>
    <d v="2020-01-01T00:00:00"/>
    <x v="2"/>
    <s v="Payables"/>
    <s v="Journal Import 83690294:"/>
    <s v="Payables A 17344673 83690294"/>
    <s v="JAN-20 Purchase Invoices GBP"/>
    <d v="2020-01-22T00:00:00"/>
    <s v="SSCREPMAN,"/>
    <n v="34"/>
    <s v="Journal Import Created"/>
    <x v="13"/>
    <n v="450065"/>
    <d v="2020-01-17T00:00:00"/>
    <n v="165078943"/>
    <m/>
    <s v="PO Invoice"/>
    <m/>
    <s v="https://nww.einvoice-prod.sbs.nhs.uk:8179/invoicepdf/f925245b-45e0-55eb-a84a-ddf3e541bdb9"/>
    <n v="1"/>
    <n v="-256"/>
    <m/>
    <x v="0"/>
    <x v="0"/>
    <x v="0"/>
  </r>
  <r>
    <s v="E35930"/>
    <s v="7308"/>
    <s v="00000"/>
    <s v="00000"/>
    <s v="000000"/>
    <s v="Estates &amp; Facilities"/>
    <s v="Legal Fees"/>
    <s v="Default"/>
    <s v="Default"/>
    <s v="Default"/>
    <n v="678"/>
    <d v="2020-01-01T00:00:00"/>
    <x v="2"/>
    <s v="Payables"/>
    <s v="Journal Import 83940481:"/>
    <s v="Payables A 17392942 83940481"/>
    <s v="JAN-20 Purchase Invoices GBP"/>
    <d v="2020-01-29T00:00:00"/>
    <s v="SSCREPMAN,"/>
    <n v="27"/>
    <s v="Journal Import Created"/>
    <x v="31"/>
    <n v="2.02000000418134E+16"/>
    <d v="2020-01-20T00:00:00"/>
    <n v="165082417"/>
    <m/>
    <s v="PO Invoice"/>
    <m/>
    <s v="http://nww.docserv.wyss.nhs.uk/synergyiim/dist/?val=1558930_10868838_20200128144657"/>
    <n v="1"/>
    <n v="678"/>
    <m/>
    <x v="0"/>
    <x v="0"/>
    <x v="0"/>
  </r>
  <r>
    <s v="E35930"/>
    <s v="7308"/>
    <s v="00000"/>
    <s v="00000"/>
    <s v="000000"/>
    <s v="Estates &amp; Facilities"/>
    <s v="Legal Fees"/>
    <s v="Default"/>
    <s v="Default"/>
    <s v="Default"/>
    <n v="135.6"/>
    <d v="2020-01-01T00:00:00"/>
    <x v="2"/>
    <s v="Payables"/>
    <s v="Journal Import 83940481:"/>
    <s v="Payables A 17392942 83940481"/>
    <s v="JAN-20 Purchase Invoices GBP"/>
    <d v="2020-01-29T00:00:00"/>
    <s v="SSCREPMAN,"/>
    <n v="27"/>
    <s v="Journal Import Created"/>
    <x v="31"/>
    <n v="2.02000000418134E+16"/>
    <d v="2020-01-20T00:00:00"/>
    <n v="165082417"/>
    <m/>
    <s v="PO Invoice"/>
    <m/>
    <s v="http://nww.docserv.wyss.nhs.uk/synergyiim/dist/?val=1558930_10868838_20200128144657"/>
    <m/>
    <m/>
    <m/>
    <x v="0"/>
    <x v="0"/>
    <x v="0"/>
  </r>
  <r>
    <s v="E35930"/>
    <s v="7308"/>
    <s v="00000"/>
    <s v="00000"/>
    <s v="000000"/>
    <s v="Estates &amp; Facilities"/>
    <s v="Legal Fees"/>
    <s v="Default"/>
    <s v="Default"/>
    <s v="Default"/>
    <n v="2282.7800000000002"/>
    <d v="2020-01-01T00:00:00"/>
    <x v="2"/>
    <s v="Payables"/>
    <s v="Journal Import 83987438:"/>
    <s v="Payables A 17404601 83987438"/>
    <s v="JAN-20 Purchase Invoices GBP"/>
    <d v="2020-01-31T00:00:00"/>
    <s v="SSCREPMAN,"/>
    <n v="43"/>
    <s v="Journal Import Created"/>
    <x v="31"/>
    <n v="2.02000000725134E+16"/>
    <d v="2020-01-20T00:00:00"/>
    <n v="165082410"/>
    <m/>
    <s v="PO Invoice"/>
    <m/>
    <s v="http://nww.docserv.wyss.nhs.uk/synergyiim/dist/?val=1561113_10880770_20200129131919"/>
    <n v="1"/>
    <n v="2283"/>
    <m/>
    <x v="0"/>
    <x v="0"/>
    <x v="0"/>
  </r>
  <r>
    <s v="E35930"/>
    <s v="7308"/>
    <s v="00000"/>
    <s v="00000"/>
    <s v="000000"/>
    <s v="Estates &amp; Facilities"/>
    <s v="Legal Fees"/>
    <s v="Default"/>
    <s v="Default"/>
    <s v="Default"/>
    <n v="456.56"/>
    <d v="2020-01-01T00:00:00"/>
    <x v="2"/>
    <s v="Payables"/>
    <s v="Journal Import 83987438:"/>
    <s v="Payables A 17404601 83987438"/>
    <s v="JAN-20 Purchase Invoices GBP"/>
    <d v="2020-01-31T00:00:00"/>
    <s v="SSCREPMAN,"/>
    <n v="43"/>
    <s v="Journal Import Created"/>
    <x v="31"/>
    <n v="2.02000000725134E+16"/>
    <d v="2020-01-20T00:00:00"/>
    <n v="165082410"/>
    <m/>
    <s v="PO Invoice"/>
    <m/>
    <s v="http://nww.docserv.wyss.nhs.uk/synergyiim/dist/?val=1561113_10880770_20200129131919"/>
    <m/>
    <m/>
    <m/>
    <x v="0"/>
    <x v="0"/>
    <x v="0"/>
  </r>
  <r>
    <s v="E35120"/>
    <s v="7310"/>
    <s v="00000"/>
    <s v="00000"/>
    <s v="000000"/>
    <s v="Corporate Expenses"/>
    <s v="Legal / Prof Fees"/>
    <s v="Default"/>
    <s v="Default"/>
    <s v="Default"/>
    <n v="-1653"/>
    <d v="2020-01-01T00:00:00"/>
    <x v="2"/>
    <s v="Payables"/>
    <s v="Journal Import 82973032:"/>
    <s v="Payables A 17195784 82973032"/>
    <s v="JAN-20 Purchase Invoices GBP"/>
    <d v="2020-01-02T00:00:00"/>
    <s v="SSCREPMAN,"/>
    <n v="12"/>
    <s v="Journal Import Created"/>
    <x v="13"/>
    <n v="444507"/>
    <d v="2019-11-17T00:00:00"/>
    <n v="165077832"/>
    <m/>
    <s v="PO Invoice"/>
    <m/>
    <s v="https://nww.einvoice-prod.sbs.nhs.uk:8179/invoicepdf/411cf721-3a67-5e97-9486-ea854df15017"/>
    <n v="1"/>
    <n v="-1653"/>
    <m/>
    <x v="2"/>
    <x v="2"/>
    <x v="0"/>
  </r>
  <r>
    <s v="E35120"/>
    <s v="7310"/>
    <s v="00000"/>
    <s v="00000"/>
    <s v="000000"/>
    <s v="Corporate Expenses"/>
    <s v="Legal / Prof Fees"/>
    <s v="Default"/>
    <s v="Default"/>
    <s v="Default"/>
    <n v="-71"/>
    <d v="2020-01-01T00:00:00"/>
    <x v="2"/>
    <s v="Payables"/>
    <s v="Journal Import 82973032:"/>
    <s v="Payables A 17195784 82973032"/>
    <s v="JAN-20 Purchase Invoices GBP"/>
    <d v="2020-01-02T00:00:00"/>
    <s v="SSCREPMAN,"/>
    <n v="12"/>
    <s v="Journal Import Created"/>
    <x v="13"/>
    <n v="448024"/>
    <d v="2019-12-19T00:00:00"/>
    <n v="165077832"/>
    <m/>
    <s v="PO Invoice"/>
    <m/>
    <s v="https://nww.einvoice-prod.sbs.nhs.uk:8179/invoicepdf/a3763f1b-45fc-5bdb-9468-7695a7e8a439"/>
    <n v="1"/>
    <n v="-71"/>
    <m/>
    <x v="2"/>
    <x v="2"/>
    <x v="0"/>
  </r>
  <r>
    <s v="E35120"/>
    <s v="7310"/>
    <s v="00000"/>
    <s v="00000"/>
    <s v="000000"/>
    <s v="Corporate Expenses"/>
    <s v="Legal / Prof Fees"/>
    <s v="Default"/>
    <s v="Default"/>
    <s v="Default"/>
    <n v="316"/>
    <d v="2020-01-01T00:00:00"/>
    <x v="2"/>
    <s v="Payables"/>
    <s v="Journal Import 83526338:"/>
    <s v="Payables A 17309704 83526338"/>
    <s v="JAN-20 Purchase Invoices GBP"/>
    <d v="2020-01-17T00:00:00"/>
    <s v="SSCREPMAN,"/>
    <n v="7"/>
    <s v="Journal Import Created"/>
    <x v="13"/>
    <n v="450056"/>
    <d v="2020-01-17T00:00:00"/>
    <n v="165028647"/>
    <m/>
    <s v="PO Invoice"/>
    <m/>
    <s v="https://nww.einvoice-prod.sbs.nhs.uk:8179/invoicepdf/97d87716-f609-596a-86ee-3e601fb84a89"/>
    <n v="1"/>
    <n v="316"/>
    <m/>
    <x v="2"/>
    <x v="2"/>
    <x v="0"/>
  </r>
  <r>
    <s v="E35120"/>
    <s v="7310"/>
    <s v="00000"/>
    <s v="00000"/>
    <s v="000000"/>
    <s v="Corporate Expenses"/>
    <s v="Legal / Prof Fees"/>
    <s v="Default"/>
    <s v="Default"/>
    <s v="Default"/>
    <n v="752.5"/>
    <d v="2020-01-01T00:00:00"/>
    <x v="2"/>
    <s v="Payables"/>
    <s v="Journal Import 83526338:"/>
    <s v="Payables A 17309704 83526338"/>
    <s v="JAN-20 Purchase Invoices GBP"/>
    <d v="2020-01-17T00:00:00"/>
    <s v="SSCREPMAN,"/>
    <n v="7"/>
    <s v="Journal Import Created"/>
    <x v="18"/>
    <s v="I00538"/>
    <d v="2019-12-31T00:00:00"/>
    <n v="165082173"/>
    <m/>
    <s v="PO Invoice"/>
    <m/>
    <s v="http://nww.docserv.wyss.nhs.uk/synergyiim/dist/?val=1530278_10748828_20200116100921"/>
    <n v="1"/>
    <n v="753"/>
    <m/>
    <x v="2"/>
    <x v="2"/>
    <x v="0"/>
  </r>
  <r>
    <s v="E35120"/>
    <s v="7310"/>
    <s v="00000"/>
    <s v="00000"/>
    <s v="000000"/>
    <s v="Corporate Expenses"/>
    <s v="Legal / Prof Fees"/>
    <s v="Default"/>
    <s v="Default"/>
    <s v="Default"/>
    <n v="150.5"/>
    <d v="2020-01-01T00:00:00"/>
    <x v="2"/>
    <s v="Payables"/>
    <s v="Journal Import 83526338:"/>
    <s v="Payables A 17309704 83526338"/>
    <s v="JAN-20 Purchase Invoices GBP"/>
    <d v="2020-01-17T00:00:00"/>
    <s v="SSCREPMAN,"/>
    <n v="7"/>
    <s v="Journal Import Created"/>
    <x v="18"/>
    <s v="I00538"/>
    <d v="2019-12-31T00:00:00"/>
    <n v="165082173"/>
    <m/>
    <s v="PO Invoice"/>
    <m/>
    <s v="http://nww.docserv.wyss.nhs.uk/synergyiim/dist/?val=1530278_10748828_20200116100921"/>
    <m/>
    <m/>
    <m/>
    <x v="2"/>
    <x v="2"/>
    <x v="0"/>
  </r>
  <r>
    <s v="E35120"/>
    <s v="7310"/>
    <s v="00000"/>
    <s v="00000"/>
    <s v="000000"/>
    <s v="Corporate Expenses"/>
    <s v="Legal / Prof Fees"/>
    <s v="Default"/>
    <s v="Default"/>
    <s v="Default"/>
    <n v="500"/>
    <d v="2020-01-01T00:00:00"/>
    <x v="2"/>
    <s v="Payables"/>
    <s v="Journal Import 83526338:"/>
    <s v="Payables A 17309704 83526338"/>
    <s v="JAN-20 Purchase Invoices GBP"/>
    <d v="2020-01-17T00:00:00"/>
    <s v="SSCREPMAN,"/>
    <n v="7"/>
    <s v="Journal Import Created"/>
    <x v="32"/>
    <n v="4938831"/>
    <d v="2019-12-24T00:00:00"/>
    <n v="165082172"/>
    <m/>
    <s v="PO Invoice"/>
    <m/>
    <s v="http://nww.docserv.wyss.nhs.uk/synergyiim/dist/?val=1530276_10748822_20200116100918"/>
    <n v="1"/>
    <n v="500"/>
    <m/>
    <x v="2"/>
    <x v="2"/>
    <x v="0"/>
  </r>
  <r>
    <s v="E35120"/>
    <s v="7310"/>
    <s v="00000"/>
    <s v="00000"/>
    <s v="000000"/>
    <s v="Corporate Expenses"/>
    <s v="Legal / Prof Fees"/>
    <s v="Default"/>
    <s v="Default"/>
    <s v="Default"/>
    <n v="-316"/>
    <d v="2020-01-01T00:00:00"/>
    <x v="2"/>
    <s v="Payables"/>
    <s v="Journal Import 83649342:"/>
    <s v="Payables A 17337673 83649342"/>
    <s v="JAN-20 Purchase Invoices GBP"/>
    <d v="2020-01-21T00:00:00"/>
    <s v="SSCREPMAN,"/>
    <n v="12"/>
    <s v="Journal Import Created"/>
    <x v="13"/>
    <n v="450056"/>
    <d v="2020-01-17T00:00:00"/>
    <n v="165082375"/>
    <m/>
    <s v="PO Invoice"/>
    <m/>
    <s v="https://nww.einvoice-prod.sbs.nhs.uk:8179/invoicepdf/97d87716-f609-596a-86ee-3e601fb84a89"/>
    <n v="1"/>
    <n v="-316"/>
    <m/>
    <x v="2"/>
    <x v="2"/>
    <x v="0"/>
  </r>
  <r>
    <s v="E35120"/>
    <s v="7310"/>
    <s v="E1833"/>
    <s v="00000"/>
    <s v="000000"/>
    <s v="Corporate Expenses"/>
    <s v="Legal / Prof Fees"/>
    <s v="Employment Relations"/>
    <s v="Default"/>
    <s v="Default"/>
    <n v="11501.68"/>
    <d v="2020-01-01T00:00:00"/>
    <x v="2"/>
    <s v="Payables"/>
    <s v="Journal Import 83858006:"/>
    <s v="Payables A 17383544 83858006"/>
    <s v="JAN-20 Purchase Invoices GBP"/>
    <d v="2020-01-27T00:00:00"/>
    <s v="SSCREPMAN,"/>
    <n v="9"/>
    <s v="Journal Import Created"/>
    <x v="33"/>
    <n v="8115479"/>
    <d v="2019-08-09T00:00:00"/>
    <s v="Non-PO"/>
    <m/>
    <s v="Non PO Invoice"/>
    <m/>
    <s v="http://nww.docserv.wyss.nhs.uk/synergyiim/dist/?val=1553422_10833956_20200124110819"/>
    <m/>
    <m/>
    <m/>
    <x v="2"/>
    <x v="2"/>
    <x v="0"/>
  </r>
  <r>
    <s v="E35400"/>
    <s v="7310"/>
    <s v="00000"/>
    <s v="00000"/>
    <s v="000000"/>
    <s v="Strategic Partnerships"/>
    <s v="Legal / Prof Fees"/>
    <s v="Default"/>
    <s v="Default"/>
    <s v="Default"/>
    <n v="343"/>
    <d v="2020-01-01T00:00:00"/>
    <x v="2"/>
    <s v="Payables"/>
    <s v="Journal Import 83016424:"/>
    <s v="Payables A 17204867 83016424"/>
    <s v="JAN-20 Purchase Invoices GBP"/>
    <d v="2020-01-03T00:00:00"/>
    <s v="SSCREPMAN,"/>
    <n v="40"/>
    <s v="Journal Import Created"/>
    <x v="13"/>
    <n v="444515"/>
    <d v="2019-11-18T00:00:00"/>
    <n v="165080476"/>
    <m/>
    <s v="PO Invoice"/>
    <m/>
    <s v="https://nww.einvoice-prod.sbs.nhs.uk:8179/invoicepdf/f177c693-f5f9-5858-a09a-b539f475e67e"/>
    <n v="1"/>
    <n v="343"/>
    <m/>
    <x v="10"/>
    <x v="5"/>
    <x v="0"/>
  </r>
  <r>
    <s v="E35400"/>
    <s v="7310"/>
    <s v="00000"/>
    <s v="00000"/>
    <s v="000000"/>
    <s v="Strategic Partnerships"/>
    <s v="Legal / Prof Fees"/>
    <s v="Default"/>
    <s v="Default"/>
    <s v="Default"/>
    <n v="-343"/>
    <d v="2020-01-01T00:00:00"/>
    <x v="2"/>
    <s v="Payables"/>
    <s v="Journal Import 83016424:"/>
    <s v="Payables A 17204867 83016424"/>
    <s v="JAN-20 Purchase Invoices GBP"/>
    <d v="2020-01-03T00:00:00"/>
    <s v="SSCREPMAN,"/>
    <n v="41"/>
    <s v="Journal Import Created"/>
    <x v="13"/>
    <n v="444515"/>
    <d v="2019-11-18T00:00:00"/>
    <n v="165080476"/>
    <m/>
    <s v="PO Invoice"/>
    <m/>
    <s v="https://nww.einvoice-prod.sbs.nhs.uk:8179/invoicepdf/f177c693-f5f9-5858-a09a-b539f475e67e"/>
    <n v="1"/>
    <n v="-343"/>
    <m/>
    <x v="10"/>
    <x v="5"/>
    <x v="0"/>
  </r>
  <r>
    <s v="E35400"/>
    <s v="7310"/>
    <s v="00000"/>
    <s v="00000"/>
    <s v="000000"/>
    <s v="Strategic Partnerships"/>
    <s v="Legal / Prof Fees"/>
    <s v="Default"/>
    <s v="Default"/>
    <s v="Default"/>
    <n v="1252"/>
    <d v="2020-01-01T00:00:00"/>
    <x v="2"/>
    <s v="Payables"/>
    <s v="Journal Import 83608066:"/>
    <s v="Payables A 17329738 83608066"/>
    <s v="JAN-20 Purchase Invoices GBP"/>
    <d v="2020-01-20T00:00:00"/>
    <s v="SSCREPMAN,"/>
    <n v="51"/>
    <s v="Journal Import Created"/>
    <x v="13"/>
    <n v="449990"/>
    <d v="2020-01-16T00:00:00"/>
    <n v="165080476"/>
    <m/>
    <s v="PO Invoice"/>
    <m/>
    <s v="https://nww.einvoice-prod.sbs.nhs.uk:8179/invoicepdf/f6c3edd5-8111-5812-bf6d-e01dfbb8a07b"/>
    <n v="1"/>
    <n v="626"/>
    <m/>
    <x v="10"/>
    <x v="5"/>
    <x v="0"/>
  </r>
  <r>
    <s v="E35400"/>
    <s v="7310"/>
    <s v="00000"/>
    <s v="00000"/>
    <s v="000000"/>
    <s v="Strategic Partnerships"/>
    <s v="Legal / Prof Fees"/>
    <s v="Default"/>
    <s v="Default"/>
    <s v="Default"/>
    <n v="-626"/>
    <d v="2020-01-01T00:00:00"/>
    <x v="2"/>
    <s v="Payables"/>
    <s v="Journal Import 83608066:"/>
    <s v="Payables A 17329738 83608066"/>
    <s v="JAN-20 Purchase Invoices GBP"/>
    <d v="2020-01-20T00:00:00"/>
    <s v="SSCREPMAN,"/>
    <n v="52"/>
    <s v="Journal Import Created"/>
    <x v="13"/>
    <n v="449990"/>
    <d v="2020-01-16T00:00:00"/>
    <n v="165080476"/>
    <m/>
    <s v="PO Invoice"/>
    <m/>
    <s v="https://nww.einvoice-prod.sbs.nhs.uk:8179/invoicepdf/f6c3edd5-8111-5812-bf6d-e01dfbb8a07b"/>
    <n v="1"/>
    <n v="-626"/>
    <m/>
    <x v="10"/>
    <x v="5"/>
    <x v="0"/>
  </r>
  <r>
    <s v="E35400"/>
    <s v="7310"/>
    <s v="00000"/>
    <s v="00000"/>
    <s v="000000"/>
    <s v="Strategic Partnerships"/>
    <s v="Legal / Prof Fees"/>
    <s v="Default"/>
    <s v="Default"/>
    <s v="Default"/>
    <n v="626"/>
    <d v="2020-01-01T00:00:00"/>
    <x v="2"/>
    <s v="Payables"/>
    <s v="Journal Import 83977793:"/>
    <s v="Payables A 17399924 83977793"/>
    <s v="JAN-20 Purchase Invoices GBP"/>
    <d v="2020-01-30T00:00:00"/>
    <s v="SSCREPMAN,"/>
    <n v="44"/>
    <s v="Journal Import Created"/>
    <x v="13"/>
    <n v="449990"/>
    <d v="2020-01-16T00:00:00"/>
    <n v="165080476"/>
    <m/>
    <s v="PO Invoice"/>
    <m/>
    <s v="https://nww.einvoice-prod.sbs.nhs.uk:8179/invoicepdf/f6c3edd5-8111-5812-bf6d-e01dfbb8a07b"/>
    <n v="1"/>
    <n v="626"/>
    <m/>
    <x v="10"/>
    <x v="5"/>
    <x v="0"/>
  </r>
  <r>
    <s v="E35400"/>
    <s v="7310"/>
    <s v="00000"/>
    <s v="00000"/>
    <s v="000000"/>
    <s v="Strategic Partnerships"/>
    <s v="Legal / Prof Fees"/>
    <s v="Default"/>
    <s v="Default"/>
    <s v="Default"/>
    <n v="-626"/>
    <d v="2020-01-01T00:00:00"/>
    <x v="2"/>
    <s v="Payables"/>
    <s v="Journal Import 83977793:"/>
    <s v="Payables A 17399924 83977793"/>
    <s v="JAN-20 Purchase Invoices GBP"/>
    <d v="2020-01-30T00:00:00"/>
    <s v="SSCREPMAN,"/>
    <n v="45"/>
    <s v="Journal Import Created"/>
    <x v="13"/>
    <n v="449990"/>
    <d v="2020-01-16T00:00:00"/>
    <n v="165080476"/>
    <m/>
    <s v="PO Invoice"/>
    <m/>
    <s v="https://nww.einvoice-prod.sbs.nhs.uk:8179/invoicepdf/f6c3edd5-8111-5812-bf6d-e01dfbb8a07b"/>
    <n v="1"/>
    <n v="-626"/>
    <m/>
    <x v="10"/>
    <x v="5"/>
    <x v="0"/>
  </r>
  <r>
    <s v="E35461"/>
    <s v="7310"/>
    <s v="00000"/>
    <s v="00000"/>
    <s v="000000"/>
    <s v="NHS 111 Set-up (Tender_Contract)"/>
    <s v="Legal / Prof Fees"/>
    <s v="Default"/>
    <s v="Default"/>
    <s v="Default"/>
    <n v="4314"/>
    <d v="2020-01-01T00:00:00"/>
    <x v="2"/>
    <s v="Payables"/>
    <s v="Journal Import 83987438:"/>
    <s v="Payables A 17404601 83987438"/>
    <s v="JAN-20 Purchase Invoices GBP"/>
    <d v="2020-01-31T00:00:00"/>
    <s v="SSCREPMAN,"/>
    <n v="26"/>
    <s v="Journal Import Created"/>
    <x v="13"/>
    <n v="450067"/>
    <d v="2020-01-17T00:00:00"/>
    <n v="165082574"/>
    <m/>
    <s v="PO Invoice"/>
    <m/>
    <s v="https://nww.einvoice-prod.sbs.nhs.uk:8179/invoicepdf/98807df3-9ee2-5b5a-9333-84c62ac41919"/>
    <n v="1"/>
    <n v="4314"/>
    <m/>
    <x v="11"/>
    <x v="6"/>
    <x v="0"/>
  </r>
  <r>
    <s v="E35930"/>
    <s v="7310"/>
    <s v="00000"/>
    <s v="00000"/>
    <s v="000000"/>
    <s v="Estates &amp; Facilities"/>
    <s v="Legal / Prof Fees"/>
    <s v="Default"/>
    <s v="Default"/>
    <s v="Default"/>
    <n v="257"/>
    <d v="2020-01-01T00:00:00"/>
    <x v="2"/>
    <s v="Payables"/>
    <s v="Journal Import 82973032:"/>
    <s v="Payables A 17195784 82973032"/>
    <s v="JAN-20 Purchase Invoices GBP"/>
    <d v="2020-01-02T00:00:00"/>
    <s v="SSCREPMAN,"/>
    <n v="36"/>
    <s v="Journal Import Created"/>
    <x v="13"/>
    <n v="444508"/>
    <d v="2019-11-17T00:00:00"/>
    <n v="165081956"/>
    <m/>
    <s v="PO Invoice"/>
    <m/>
    <s v="https://nww.einvoice-prod.sbs.nhs.uk:8179/invoicepdf/a15b21d9-f2d1-5eeb-a28f-4c71bb6d06fd"/>
    <n v="1"/>
    <n v="257"/>
    <m/>
    <x v="0"/>
    <x v="0"/>
    <x v="0"/>
  </r>
  <r>
    <s v="E35930"/>
    <s v="7310"/>
    <s v="00000"/>
    <s v="00000"/>
    <s v="000000"/>
    <s v="Estates &amp; Facilities"/>
    <s v="Legal / Prof Fees"/>
    <s v="Default"/>
    <s v="Default"/>
    <s v="Default"/>
    <n v="1653"/>
    <d v="2020-01-01T00:00:00"/>
    <x v="2"/>
    <s v="Payables"/>
    <s v="Journal Import 82973032:"/>
    <s v="Payables A 17195784 82973032"/>
    <s v="JAN-20 Purchase Invoices GBP"/>
    <d v="2020-01-02T00:00:00"/>
    <s v="SSCREPMAN,"/>
    <n v="36"/>
    <s v="Journal Import Created"/>
    <x v="13"/>
    <n v="444508"/>
    <d v="2019-11-17T00:00:00"/>
    <n v="165081956"/>
    <m/>
    <s v="PO Invoice"/>
    <m/>
    <s v="https://nww.einvoice-prod.sbs.nhs.uk:8179/invoicepdf/a15b21d9-f2d1-5eeb-a28f-4c71bb6d06fd"/>
    <n v="1"/>
    <n v="1653"/>
    <m/>
    <x v="0"/>
    <x v="0"/>
    <x v="0"/>
  </r>
  <r>
    <s v="E35930"/>
    <s v="7310"/>
    <s v="00000"/>
    <s v="00000"/>
    <s v="000000"/>
    <s v="Estates &amp; Facilities"/>
    <s v="Legal / Prof Fees"/>
    <s v="Default"/>
    <s v="Default"/>
    <s v="Default"/>
    <n v="112"/>
    <d v="2020-01-01T00:00:00"/>
    <x v="2"/>
    <s v="Payables"/>
    <s v="Journal Import 82973032:"/>
    <s v="Payables A 17195784 82973032"/>
    <s v="JAN-20 Purchase Invoices GBP"/>
    <d v="2020-01-02T00:00:00"/>
    <s v="SSCREPMAN,"/>
    <n v="36"/>
    <s v="Journal Import Created"/>
    <x v="13"/>
    <n v="448025"/>
    <d v="2019-12-19T00:00:00"/>
    <n v="165081956"/>
    <m/>
    <s v="PO Invoice"/>
    <m/>
    <s v="https://nww.einvoice-prod.sbs.nhs.uk:8179/invoicepdf/40438d68-64aa-50cc-8b80-1b82e93a1acf"/>
    <n v="1"/>
    <n v="112"/>
    <m/>
    <x v="0"/>
    <x v="0"/>
    <x v="0"/>
  </r>
  <r>
    <s v="E35930"/>
    <s v="7310"/>
    <s v="00000"/>
    <s v="00000"/>
    <s v="000000"/>
    <s v="Estates &amp; Facilities"/>
    <s v="Legal / Prof Fees"/>
    <s v="Default"/>
    <s v="Default"/>
    <s v="Default"/>
    <n v="128.4"/>
    <d v="2020-01-01T00:00:00"/>
    <x v="2"/>
    <s v="Payables"/>
    <s v="Journal Import 82973032:"/>
    <s v="Payables A 17195784 82973032"/>
    <s v="JAN-20 Purchase Invoices GBP"/>
    <d v="2020-01-02T00:00:00"/>
    <s v="SSCREPMAN,"/>
    <n v="36"/>
    <s v="Journal Import Created"/>
    <x v="13"/>
    <n v="448028"/>
    <d v="2019-12-19T00:00:00"/>
    <n v="165081957"/>
    <m/>
    <s v="PO Invoice"/>
    <m/>
    <s v="https://nww.einvoice-prod.sbs.nhs.uk:8179/invoicepdf/0f6b0a12-46a0-5873-9182-45dee0b8387a"/>
    <n v="1"/>
    <n v="128"/>
    <m/>
    <x v="0"/>
    <x v="0"/>
    <x v="0"/>
  </r>
  <r>
    <s v="E35930"/>
    <s v="7310"/>
    <s v="00000"/>
    <s v="00000"/>
    <s v="000000"/>
    <s v="Estates &amp; Facilities"/>
    <s v="Legal / Prof Fees"/>
    <s v="Default"/>
    <s v="Default"/>
    <s v="Default"/>
    <n v="-1653"/>
    <d v="2020-01-01T00:00:00"/>
    <x v="2"/>
    <s v="Payables"/>
    <s v="Journal Import 82973032:"/>
    <s v="Payables A 17195784 82973032"/>
    <s v="JAN-20 Purchase Invoices GBP"/>
    <d v="2020-01-02T00:00:00"/>
    <s v="SSCREPMAN,"/>
    <n v="37"/>
    <s v="Journal Import Created"/>
    <x v="13"/>
    <n v="444508"/>
    <d v="2019-11-17T00:00:00"/>
    <n v="165081956"/>
    <m/>
    <s v="PO Invoice"/>
    <m/>
    <s v="https://nww.einvoice-prod.sbs.nhs.uk:8179/invoicepdf/a15b21d9-f2d1-5eeb-a28f-4c71bb6d06fd"/>
    <n v="1"/>
    <n v="-1653"/>
    <m/>
    <x v="0"/>
    <x v="0"/>
    <x v="0"/>
  </r>
  <r>
    <s v="E35930"/>
    <s v="7310"/>
    <s v="00000"/>
    <s v="00000"/>
    <s v="000000"/>
    <s v="Estates &amp; Facilities"/>
    <s v="Legal / Prof Fees"/>
    <s v="Default"/>
    <s v="Default"/>
    <s v="Default"/>
    <n v="-257"/>
    <d v="2020-01-01T00:00:00"/>
    <x v="2"/>
    <s v="Payables"/>
    <s v="Journal Import 82973032:"/>
    <s v="Payables A 17195784 82973032"/>
    <s v="JAN-20 Purchase Invoices GBP"/>
    <d v="2020-01-02T00:00:00"/>
    <s v="SSCREPMAN,"/>
    <n v="37"/>
    <s v="Journal Import Created"/>
    <x v="13"/>
    <n v="444508"/>
    <d v="2019-11-17T00:00:00"/>
    <n v="165081956"/>
    <m/>
    <s v="PO Invoice"/>
    <m/>
    <s v="https://nww.einvoice-prod.sbs.nhs.uk:8179/invoicepdf/a15b21d9-f2d1-5eeb-a28f-4c71bb6d06fd"/>
    <n v="1"/>
    <n v="-257"/>
    <m/>
    <x v="0"/>
    <x v="0"/>
    <x v="0"/>
  </r>
  <r>
    <s v="E35930"/>
    <s v="7310"/>
    <s v="00000"/>
    <s v="00000"/>
    <s v="000000"/>
    <s v="Estates &amp; Facilities"/>
    <s v="Legal / Prof Fees"/>
    <s v="Default"/>
    <s v="Default"/>
    <s v="Default"/>
    <n v="-112"/>
    <d v="2020-01-01T00:00:00"/>
    <x v="2"/>
    <s v="Payables"/>
    <s v="Journal Import 82973032:"/>
    <s v="Payables A 17195784 82973032"/>
    <s v="JAN-20 Purchase Invoices GBP"/>
    <d v="2020-01-02T00:00:00"/>
    <s v="SSCREPMAN,"/>
    <n v="37"/>
    <s v="Journal Import Created"/>
    <x v="13"/>
    <n v="448025"/>
    <d v="2019-12-19T00:00:00"/>
    <n v="165081956"/>
    <m/>
    <s v="PO Invoice"/>
    <m/>
    <s v="https://nww.einvoice-prod.sbs.nhs.uk:8179/invoicepdf/40438d68-64aa-50cc-8b80-1b82e93a1acf"/>
    <n v="1"/>
    <n v="-112"/>
    <m/>
    <x v="0"/>
    <x v="0"/>
    <x v="0"/>
  </r>
  <r>
    <s v="E35930"/>
    <s v="7310"/>
    <s v="00000"/>
    <s v="00000"/>
    <s v="000000"/>
    <s v="Estates &amp; Facilities"/>
    <s v="Legal / Prof Fees"/>
    <s v="Default"/>
    <s v="Default"/>
    <s v="Default"/>
    <n v="10175"/>
    <d v="2020-01-01T00:00:00"/>
    <x v="2"/>
    <s v="Payables"/>
    <s v="Journal Import 83105688:"/>
    <s v="Payables A 17228801 83105688"/>
    <s v="JAN-20 Purchase Invoices GBP"/>
    <d v="2020-01-06T00:00:00"/>
    <s v="SSCREPMAN,"/>
    <n v="43"/>
    <s v="Journal Import Created"/>
    <x v="17"/>
    <n v="961"/>
    <d v="2020-01-03T00:00:00"/>
    <n v="165077291"/>
    <m/>
    <s v="PO Invoice"/>
    <m/>
    <s v="https://nww.einvoice-prod.sbs.nhs.uk:8179/invoicepdf/6954d445-ca07-5380-a7f9-26049a55f495"/>
    <n v="1"/>
    <n v="5088"/>
    <m/>
    <x v="0"/>
    <x v="0"/>
    <x v="0"/>
  </r>
  <r>
    <s v="E35930"/>
    <s v="7310"/>
    <s v="00000"/>
    <s v="00000"/>
    <s v="000000"/>
    <s v="Estates &amp; Facilities"/>
    <s v="Legal / Prof Fees"/>
    <s v="Default"/>
    <s v="Default"/>
    <s v="Default"/>
    <n v="-5087.5"/>
    <d v="2020-01-01T00:00:00"/>
    <x v="2"/>
    <s v="Payables"/>
    <s v="Journal Import 83105688:"/>
    <s v="Payables A 17228801 83105688"/>
    <s v="JAN-20 Purchase Invoices GBP"/>
    <d v="2020-01-06T00:00:00"/>
    <s v="SSCREPMAN,"/>
    <n v="44"/>
    <s v="Journal Import Created"/>
    <x v="17"/>
    <n v="961"/>
    <d v="2020-01-03T00:00:00"/>
    <n v="165077291"/>
    <m/>
    <s v="PO Invoice"/>
    <m/>
    <s v="https://nww.einvoice-prod.sbs.nhs.uk:8179/invoicepdf/6954d445-ca07-5380-a7f9-26049a55f495"/>
    <n v="1"/>
    <n v="-5088"/>
    <m/>
    <x v="0"/>
    <x v="0"/>
    <x v="0"/>
  </r>
  <r>
    <s v="E35930"/>
    <s v="7310"/>
    <s v="00000"/>
    <s v="00000"/>
    <s v="000000"/>
    <s v="Estates &amp; Facilities"/>
    <s v="Legal / Prof Fees"/>
    <s v="Default"/>
    <s v="Default"/>
    <s v="Default"/>
    <n v="5087.5"/>
    <d v="2020-01-01T00:00:00"/>
    <x v="2"/>
    <s v="Payables"/>
    <s v="Journal Import 83359961:"/>
    <s v="Payables A 17279845 83359961"/>
    <s v="JAN-20 Purchase Invoices GBP"/>
    <d v="2020-01-13T00:00:00"/>
    <s v="SSCREPMAN,"/>
    <n v="40"/>
    <s v="Journal Import Created"/>
    <x v="17"/>
    <n v="961"/>
    <d v="2020-01-03T00:00:00"/>
    <n v="165077291"/>
    <m/>
    <s v="PO Invoice"/>
    <m/>
    <s v="https://nww.einvoice-prod.sbs.nhs.uk:8179/invoicepdf/6954d445-ca07-5380-a7f9-26049a55f495"/>
    <n v="1"/>
    <n v="5088"/>
    <m/>
    <x v="0"/>
    <x v="0"/>
    <x v="0"/>
  </r>
  <r>
    <s v="E35930"/>
    <s v="7310"/>
    <s v="00000"/>
    <s v="00000"/>
    <s v="000000"/>
    <s v="Estates &amp; Facilities"/>
    <s v="Legal / Prof Fees"/>
    <s v="Default"/>
    <s v="Default"/>
    <s v="Default"/>
    <n v="-5087.5"/>
    <d v="2020-01-01T00:00:00"/>
    <x v="2"/>
    <s v="Payables"/>
    <s v="Journal Import 83359961:"/>
    <s v="Payables A 17279845 83359961"/>
    <s v="JAN-20 Purchase Invoices GBP"/>
    <d v="2020-01-13T00:00:00"/>
    <s v="SSCREPMAN,"/>
    <n v="41"/>
    <s v="Journal Import Created"/>
    <x v="17"/>
    <n v="961"/>
    <d v="2020-01-03T00:00:00"/>
    <n v="165077291"/>
    <m/>
    <s v="PO Invoice"/>
    <m/>
    <s v="https://nww.einvoice-prod.sbs.nhs.uk:8179/invoicepdf/6954d445-ca07-5380-a7f9-26049a55f495"/>
    <n v="1"/>
    <n v="-5088"/>
    <m/>
    <x v="0"/>
    <x v="0"/>
    <x v="0"/>
  </r>
  <r>
    <s v="E35930"/>
    <s v="7310"/>
    <s v="00000"/>
    <s v="00000"/>
    <s v="000000"/>
    <s v="Estates &amp; Facilities"/>
    <s v="Legal / Prof Fees"/>
    <s v="Default"/>
    <s v="Default"/>
    <s v="Default"/>
    <n v="720"/>
    <d v="2020-01-01T00:00:00"/>
    <x v="2"/>
    <s v="Payables"/>
    <s v="Journal Import 83363166:"/>
    <s v="Payables A 17281642 83363166"/>
    <s v="JAN-20 Purchase Invoices GBP"/>
    <d v="2020-01-13T00:00:00"/>
    <s v="SSCREPMAN,"/>
    <n v="24"/>
    <s v="Journal Import Created"/>
    <x v="24"/>
    <n v="10873"/>
    <d v="2019-11-30T00:00:00"/>
    <n v="165081998"/>
    <m/>
    <s v="PO Invoice"/>
    <m/>
    <s v="https://nww.einvoice-prod.sbs.nhs.uk:8179/invoicepdf/7a2d45fe-42f7-5bdd-ba4e-afaac14a6182"/>
    <n v="1"/>
    <n v="720"/>
    <m/>
    <x v="0"/>
    <x v="0"/>
    <x v="0"/>
  </r>
  <r>
    <s v="E35930"/>
    <s v="7310"/>
    <s v="00000"/>
    <s v="00000"/>
    <s v="000000"/>
    <s v="Estates &amp; Facilities"/>
    <s v="Legal / Prof Fees"/>
    <s v="Default"/>
    <s v="Default"/>
    <s v="Default"/>
    <n v="64"/>
    <d v="2020-01-01T00:00:00"/>
    <x v="2"/>
    <s v="Payables"/>
    <s v="Journal Import 83526338:"/>
    <s v="Payables A 17309704 83526338"/>
    <s v="JAN-20 Purchase Invoices GBP"/>
    <d v="2020-01-17T00:00:00"/>
    <s v="SSCREPMAN,"/>
    <n v="18"/>
    <s v="Journal Import Created"/>
    <x v="13"/>
    <n v="450066"/>
    <d v="2020-01-17T00:00:00"/>
    <n v="165078986"/>
    <m/>
    <s v="PO Invoice"/>
    <m/>
    <s v="https://nww.einvoice-prod.sbs.nhs.uk:8179/invoicepdf/da8b4b5b-bece-5377-872b-9ec420591dfa"/>
    <n v="1"/>
    <n v="64"/>
    <m/>
    <x v="0"/>
    <x v="0"/>
    <x v="0"/>
  </r>
  <r>
    <s v="E35930"/>
    <s v="7310"/>
    <s v="00000"/>
    <s v="00000"/>
    <s v="000000"/>
    <s v="Estates &amp; Facilities"/>
    <s v="Legal / Prof Fees"/>
    <s v="Default"/>
    <s v="Default"/>
    <s v="Default"/>
    <n v="530"/>
    <d v="2020-01-01T00:00:00"/>
    <x v="2"/>
    <s v="Payables"/>
    <s v="Journal Import 83734222:"/>
    <s v="Payables A 17350819 83734222"/>
    <s v="JAN-20 Purchase Invoices GBP"/>
    <d v="2020-01-23T00:00:00"/>
    <s v="SSCREPMAN,"/>
    <n v="16"/>
    <s v="Journal Import Created"/>
    <x v="13"/>
    <n v="317539"/>
    <d v="2017-12-20T00:00:00"/>
    <n v="165082451"/>
    <m/>
    <s v="PO Invoice"/>
    <m/>
    <s v="https://nww.einvoice-prod.sbs.nhs.uk:8179/invoicepdf/9984871d-1626-5bcd-9fd5-5e20789293bf"/>
    <n v="1"/>
    <n v="530"/>
    <m/>
    <x v="0"/>
    <x v="0"/>
    <x v="0"/>
  </r>
  <r>
    <s v="E35930"/>
    <s v="7310"/>
    <s v="00000"/>
    <s v="00000"/>
    <s v="000000"/>
    <s v="Estates &amp; Facilities"/>
    <s v="Legal / Prof Fees"/>
    <s v="Default"/>
    <s v="Default"/>
    <s v="Default"/>
    <n v="737.4"/>
    <d v="2020-01-01T00:00:00"/>
    <x v="2"/>
    <s v="Payables"/>
    <s v="Journal Import 83734222:"/>
    <s v="Payables A 17350819 83734222"/>
    <s v="JAN-20 Purchase Invoices GBP"/>
    <d v="2020-01-23T00:00:00"/>
    <s v="SSCREPMAN,"/>
    <n v="16"/>
    <s v="Journal Import Created"/>
    <x v="13"/>
    <n v="400303"/>
    <d v="2019-06-11T00:00:00"/>
    <n v="165082451"/>
    <m/>
    <s v="PO Invoice"/>
    <m/>
    <s v="https://nww.einvoice-prod.sbs.nhs.uk:8179/invoicepdf/684c9209-38fd-5a9e-846c-025fa502fc42"/>
    <n v="1"/>
    <n v="737"/>
    <m/>
    <x v="0"/>
    <x v="0"/>
    <x v="0"/>
  </r>
  <r>
    <s v="E35930"/>
    <s v="7310"/>
    <s v="00000"/>
    <s v="00000"/>
    <s v="000000"/>
    <s v="Estates &amp; Facilities"/>
    <s v="Legal / Prof Fees"/>
    <s v="Default"/>
    <s v="Default"/>
    <s v="Default"/>
    <n v="1806.4"/>
    <d v="2020-01-01T00:00:00"/>
    <x v="2"/>
    <s v="Payables"/>
    <s v="Journal Import 83734222:"/>
    <s v="Payables A 17350819 83734222"/>
    <s v="JAN-20 Purchase Invoices GBP"/>
    <d v="2020-01-23T00:00:00"/>
    <s v="SSCREPMAN,"/>
    <n v="16"/>
    <s v="Journal Import Created"/>
    <x v="13"/>
    <n v="400306"/>
    <d v="2018-06-11T00:00:00"/>
    <n v="165082449"/>
    <m/>
    <s v="PO Invoice"/>
    <m/>
    <s v="https://nww.einvoice-prod.sbs.nhs.uk:8179/invoicepdf/81233c63-9c8a-5f0c-8764-033414b72628"/>
    <n v="1"/>
    <n v="1806"/>
    <m/>
    <x v="0"/>
    <x v="0"/>
    <x v="0"/>
  </r>
  <r>
    <s v="E35930"/>
    <s v="7310"/>
    <s v="00000"/>
    <s v="00000"/>
    <s v="000000"/>
    <s v="Estates &amp; Facilities"/>
    <s v="Legal / Prof Fees"/>
    <s v="Default"/>
    <s v="Default"/>
    <s v="Default"/>
    <n v="107"/>
    <d v="2020-01-01T00:00:00"/>
    <x v="2"/>
    <s v="Payables"/>
    <s v="Journal Import 83734222:"/>
    <s v="Payables A 17350819 83734222"/>
    <s v="JAN-20 Purchase Invoices GBP"/>
    <d v="2020-01-23T00:00:00"/>
    <s v="SSCREPMAN,"/>
    <n v="16"/>
    <s v="Journal Import Created"/>
    <x v="13"/>
    <n v="403655"/>
    <d v="2020-01-17T00:00:00"/>
    <n v="165082452"/>
    <m/>
    <s v="PO Invoice"/>
    <m/>
    <s v="https://nww.einvoice-prod.sbs.nhs.uk:8179/invoicepdf/45f92aba-21aa-50e0-8aef-d9825abc2111"/>
    <n v="1"/>
    <n v="107"/>
    <m/>
    <x v="0"/>
    <x v="0"/>
    <x v="0"/>
  </r>
  <r>
    <s v="E35930"/>
    <s v="7310"/>
    <s v="00000"/>
    <s v="00000"/>
    <s v="000000"/>
    <s v="Estates &amp; Facilities"/>
    <s v="Legal / Prof Fees"/>
    <s v="Default"/>
    <s v="Default"/>
    <s v="Default"/>
    <n v="105"/>
    <d v="2020-01-01T00:00:00"/>
    <x v="2"/>
    <s v="Payables"/>
    <s v="Journal Import 83734222:"/>
    <s v="Payables A 17350819 83734222"/>
    <s v="JAN-20 Purchase Invoices GBP"/>
    <d v="2020-01-23T00:00:00"/>
    <s v="SSCREPMAN,"/>
    <n v="16"/>
    <s v="Journal Import Created"/>
    <x v="13"/>
    <n v="450069"/>
    <d v="2020-01-17T00:00:00"/>
    <n v="165082444"/>
    <m/>
    <s v="PO Invoice"/>
    <m/>
    <s v="https://nww.einvoice-prod.sbs.nhs.uk:8179/invoicepdf/f3433285-63cf-5fe8-8618-01383d92ba08"/>
    <n v="1"/>
    <n v="105"/>
    <m/>
    <x v="0"/>
    <x v="0"/>
    <x v="0"/>
  </r>
  <r>
    <s v="E35930"/>
    <s v="7310"/>
    <s v="00000"/>
    <s v="00000"/>
    <s v="000000"/>
    <s v="Estates &amp; Facilities"/>
    <s v="Legal / Prof Fees"/>
    <s v="Default"/>
    <s v="Default"/>
    <s v="Default"/>
    <n v="605"/>
    <d v="2020-01-01T00:00:00"/>
    <x v="2"/>
    <s v="Payables"/>
    <s v="Journal Import 83734222:"/>
    <s v="Payables A 17350819 83734222"/>
    <s v="JAN-20 Purchase Invoices GBP"/>
    <d v="2020-01-23T00:00:00"/>
    <s v="SSCREPMAN,"/>
    <n v="16"/>
    <s v="Journal Import Created"/>
    <x v="13"/>
    <n v="450070"/>
    <d v="2020-01-17T00:00:00"/>
    <n v="165082443"/>
    <m/>
    <s v="PO Invoice"/>
    <m/>
    <s v="https://nww.einvoice-prod.sbs.nhs.uk:8179/invoicepdf/88758c11-3192-5bc6-ab81-41b56539ab49"/>
    <n v="1"/>
    <n v="605"/>
    <m/>
    <x v="0"/>
    <x v="0"/>
    <x v="0"/>
  </r>
  <r>
    <s v="E35930"/>
    <s v="7310"/>
    <s v="00000"/>
    <s v="00000"/>
    <s v="000000"/>
    <s v="Estates &amp; Facilities"/>
    <s v="Legal / Prof Fees"/>
    <s v="Default"/>
    <s v="Default"/>
    <s v="Default"/>
    <n v="737.4"/>
    <d v="2020-01-01T00:00:00"/>
    <x v="2"/>
    <s v="Payables"/>
    <s v="Journal Import 83853326:"/>
    <s v="Payables A 17378789 83853326"/>
    <s v="JAN-20 Purchase Invoices GBP"/>
    <d v="2020-01-27T00:00:00"/>
    <s v="SSCREPMAN,"/>
    <n v="31"/>
    <s v="Journal Import Created"/>
    <x v="13"/>
    <n v="400303"/>
    <d v="2019-06-11T00:00:00"/>
    <n v="165082453"/>
    <m/>
    <s v="PO Invoice"/>
    <m/>
    <s v="https://nww.einvoice-prod.sbs.nhs.uk:8179/invoicepdf/684c9209-38fd-5a9e-846c-025fa502fc42"/>
    <n v="1"/>
    <n v="737"/>
    <m/>
    <x v="0"/>
    <x v="0"/>
    <x v="0"/>
  </r>
  <r>
    <s v="E35930"/>
    <s v="7310"/>
    <s v="00000"/>
    <s v="00000"/>
    <s v="000000"/>
    <s v="Estates &amp; Facilities"/>
    <s v="Legal / Prof Fees"/>
    <s v="Default"/>
    <s v="Default"/>
    <s v="Default"/>
    <n v="-1474.8"/>
    <d v="2020-01-01T00:00:00"/>
    <x v="2"/>
    <s v="Payables"/>
    <s v="Journal Import 83853326:"/>
    <s v="Payables A 17378789 83853326"/>
    <s v="JAN-20 Purchase Invoices GBP"/>
    <d v="2020-01-27T00:00:00"/>
    <s v="SSCREPMAN,"/>
    <n v="32"/>
    <s v="Journal Import Created"/>
    <x v="13"/>
    <n v="400303"/>
    <d v="2019-06-11T00:00:00"/>
    <n v="165082453"/>
    <m/>
    <s v="PO Invoice"/>
    <m/>
    <s v="https://nww.einvoice-prod.sbs.nhs.uk:8179/invoicepdf/684c9209-38fd-5a9e-846c-025fa502fc42"/>
    <n v="1"/>
    <n v="-737"/>
    <m/>
    <x v="0"/>
    <x v="0"/>
    <x v="0"/>
  </r>
  <r>
    <s v="E35930"/>
    <s v="7310"/>
    <s v="00000"/>
    <s v="00000"/>
    <s v="000000"/>
    <s v="Estates &amp; Facilities"/>
    <s v="Legal / Prof Fees"/>
    <s v="Default"/>
    <s v="Default"/>
    <s v="Default"/>
    <n v="588"/>
    <d v="2020-01-01T00:00:00"/>
    <x v="2"/>
    <s v="Payables"/>
    <s v="Journal Import 83858006:"/>
    <s v="Payables A 17383544 83858006"/>
    <s v="JAN-20 Purchase Invoices GBP"/>
    <d v="2020-01-27T00:00:00"/>
    <s v="SSCREPMAN,"/>
    <n v="13"/>
    <s v="Journal Import Created"/>
    <x v="13"/>
    <n v="451106"/>
    <d v="2020-01-27T00:00:00"/>
    <n v="165082446"/>
    <m/>
    <s v="PO Invoice"/>
    <m/>
    <s v="https://nww.einvoice-prod.sbs.nhs.uk:8179/invoicepdf/b87c43b3-5507-55ad-acf7-b0b4fb5f2d37"/>
    <n v="1"/>
    <n v="588"/>
    <m/>
    <x v="0"/>
    <x v="0"/>
    <x v="0"/>
  </r>
  <r>
    <s v="E35930"/>
    <s v="7310"/>
    <s v="00000"/>
    <s v="F8235"/>
    <s v="000000"/>
    <s v="Estates &amp; Facilities"/>
    <s v="Legal / Prof Fees"/>
    <s v="Default"/>
    <s v="Bognor South ACRP"/>
    <s v="Default"/>
    <n v="-128.4"/>
    <d v="2020-01-01T00:00:00"/>
    <x v="2"/>
    <s v="Payables"/>
    <s v="Journal Import 82973032:"/>
    <s v="Payables A 17195784 82973032"/>
    <s v="JAN-20 Purchase Invoices GBP"/>
    <d v="2020-01-02T00:00:00"/>
    <s v="SSCREPMAN,"/>
    <n v="59"/>
    <s v="Journal Import Created"/>
    <x v="13"/>
    <n v="448028"/>
    <d v="2019-12-19T00:00:00"/>
    <n v="165081957"/>
    <m/>
    <s v="PO Invoice"/>
    <m/>
    <s v="https://nww.einvoice-prod.sbs.nhs.uk:8179/invoicepdf/0f6b0a12-46a0-5873-9182-45dee0b8387a"/>
    <n v="1"/>
    <n v="-128"/>
    <m/>
    <x v="0"/>
    <x v="0"/>
    <x v="0"/>
  </r>
  <r>
    <s v="E35930"/>
    <s v="7310"/>
    <s v="00000"/>
    <s v="F8235"/>
    <s v="000000"/>
    <s v="Estates &amp; Facilities"/>
    <s v="Legal / Prof Fees"/>
    <s v="Default"/>
    <s v="Bognor South ACRP"/>
    <s v="Default"/>
    <n v="820.8"/>
    <d v="2020-01-01T00:00:00"/>
    <x v="2"/>
    <s v="Payables"/>
    <s v="Journal Import 83608066:"/>
    <s v="Payables A 17329738 83608066"/>
    <s v="JAN-20 Purchase Invoices GBP"/>
    <d v="2020-01-20T00:00:00"/>
    <s v="SSCREPMAN,"/>
    <n v="80"/>
    <s v="Journal Import Created"/>
    <x v="13"/>
    <n v="450061"/>
    <d v="2020-01-17T00:00:00"/>
    <n v="165082385"/>
    <m/>
    <s v="PO Invoice"/>
    <m/>
    <s v="https://nww.einvoice-prod.sbs.nhs.uk:8179/invoicepdf/face36eb-cef2-5438-a259-b622b9f5aed2"/>
    <n v="1"/>
    <n v="410"/>
    <m/>
    <x v="0"/>
    <x v="0"/>
    <x v="0"/>
  </r>
  <r>
    <s v="E35930"/>
    <s v="7310"/>
    <s v="00000"/>
    <s v="F8235"/>
    <s v="000000"/>
    <s v="Estates &amp; Facilities"/>
    <s v="Legal / Prof Fees"/>
    <s v="Default"/>
    <s v="Bognor South ACRP"/>
    <s v="Default"/>
    <n v="-410.4"/>
    <d v="2020-01-01T00:00:00"/>
    <x v="2"/>
    <s v="Payables"/>
    <s v="Journal Import 83608066:"/>
    <s v="Payables A 17329738 83608066"/>
    <s v="JAN-20 Purchase Invoices GBP"/>
    <d v="2020-01-20T00:00:00"/>
    <s v="SSCREPMAN,"/>
    <n v="81"/>
    <s v="Journal Import Created"/>
    <x v="13"/>
    <n v="450061"/>
    <d v="2020-01-17T00:00:00"/>
    <n v="165082385"/>
    <m/>
    <s v="PO Invoice"/>
    <m/>
    <s v="https://nww.einvoice-prod.sbs.nhs.uk:8179/invoicepdf/face36eb-cef2-5438-a259-b622b9f5aed2"/>
    <n v="1"/>
    <n v="-410"/>
    <m/>
    <x v="0"/>
    <x v="0"/>
    <x v="0"/>
  </r>
  <r>
    <s v="E35930"/>
    <s v="7310"/>
    <s v="00000"/>
    <s v="F8235"/>
    <s v="000000"/>
    <s v="Estates &amp; Facilities"/>
    <s v="Legal / Prof Fees"/>
    <s v="Default"/>
    <s v="Bognor South ACRP"/>
    <s v="Default"/>
    <n v="-410.4"/>
    <d v="2020-01-01T00:00:00"/>
    <x v="2"/>
    <s v="Payables"/>
    <s v="Journal Import 83690294:"/>
    <s v="Payables A 17344673 83690294"/>
    <s v="JAN-20 Purchase Invoices GBP"/>
    <d v="2020-01-22T00:00:00"/>
    <s v="SSCREPMAN,"/>
    <n v="55"/>
    <s v="Journal Import Created"/>
    <x v="13"/>
    <n v="450061"/>
    <d v="2020-01-17T00:00:00"/>
    <n v="165082385"/>
    <m/>
    <s v="PO Invoice"/>
    <m/>
    <s v="https://nww.einvoice-prod.sbs.nhs.uk:8179/invoicepdf/face36eb-cef2-5438-a259-b622b9f5aed2"/>
    <n v="1"/>
    <n v="-410"/>
    <m/>
    <x v="0"/>
    <x v="0"/>
    <x v="0"/>
  </r>
  <r>
    <s v="E35932"/>
    <s v="7310"/>
    <s v="00000"/>
    <s v="00000"/>
    <s v="000000"/>
    <s v="Response Posts"/>
    <s v="Legal / Prof Fees"/>
    <s v="Default"/>
    <s v="Default"/>
    <s v="Default"/>
    <n v="410.4"/>
    <d v="2020-01-01T00:00:00"/>
    <x v="2"/>
    <s v="Payables"/>
    <s v="Journal Import 83690294:"/>
    <s v="Payables A 17344673 83690294"/>
    <s v="JAN-20 Purchase Invoices GBP"/>
    <d v="2020-01-22T00:00:00"/>
    <s v="SSCREPMAN,"/>
    <n v="24"/>
    <s v="Journal Import Created"/>
    <x v="13"/>
    <n v="450061"/>
    <d v="2020-01-17T00:00:00"/>
    <n v="165082385"/>
    <m/>
    <s v="PO Invoice"/>
    <m/>
    <s v="https://nww.einvoice-prod.sbs.nhs.uk:8179/invoicepdf/face36eb-cef2-5438-a259-b622b9f5aed2"/>
    <n v="1"/>
    <n v="410"/>
    <m/>
    <x v="6"/>
    <x v="4"/>
    <x v="0"/>
  </r>
  <r>
    <s v="E35960"/>
    <s v="7310"/>
    <s v="00000"/>
    <s v="F8147"/>
    <s v="000000"/>
    <s v="Make Ready"/>
    <s v="Legal / Prof Fees"/>
    <s v="Default"/>
    <s v="Make Ready - Chichester"/>
    <s v="Default"/>
    <n v="90"/>
    <d v="2020-01-01T00:00:00"/>
    <x v="2"/>
    <s v="Payables"/>
    <s v="Journal Import 83608066:"/>
    <s v="Payables A 17329738 83608066"/>
    <s v="JAN-20 Purchase Invoices GBP"/>
    <d v="2020-01-20T00:00:00"/>
    <s v="SSCREPMAN,"/>
    <n v="83"/>
    <s v="Journal Import Created"/>
    <x v="13"/>
    <n v="450057"/>
    <d v="2020-01-17T00:00:00"/>
    <n v="165065876"/>
    <m/>
    <s v="PO Invoice"/>
    <m/>
    <s v="https://nww.einvoice-prod.sbs.nhs.uk:8179/invoicepdf/c5528e93-9aa1-5b23-ae2a-85177fb888ec"/>
    <n v="1"/>
    <n v="45"/>
    <m/>
    <x v="7"/>
    <x v="4"/>
    <x v="0"/>
  </r>
  <r>
    <s v="E35960"/>
    <s v="7310"/>
    <s v="00000"/>
    <s v="F8147"/>
    <s v="000000"/>
    <s v="Make Ready"/>
    <s v="Legal / Prof Fees"/>
    <s v="Default"/>
    <s v="Make Ready - Chichester"/>
    <s v="Default"/>
    <n v="-45"/>
    <d v="2020-01-01T00:00:00"/>
    <x v="2"/>
    <s v="Payables"/>
    <s v="Journal Import 83608066:"/>
    <s v="Payables A 17329738 83608066"/>
    <s v="JAN-20 Purchase Invoices GBP"/>
    <d v="2020-01-20T00:00:00"/>
    <s v="SSCREPMAN,"/>
    <n v="84"/>
    <s v="Journal Import Created"/>
    <x v="13"/>
    <n v="450057"/>
    <d v="2020-01-17T00:00:00"/>
    <n v="165065876"/>
    <m/>
    <s v="PO Invoice"/>
    <m/>
    <s v="https://nww.einvoice-prod.sbs.nhs.uk:8179/invoicepdf/c5528e93-9aa1-5b23-ae2a-85177fb888ec"/>
    <n v="1"/>
    <n v="-45"/>
    <m/>
    <x v="7"/>
    <x v="4"/>
    <x v="0"/>
  </r>
  <r>
    <s v="E35960"/>
    <s v="7310"/>
    <s v="00000"/>
    <s v="F8147"/>
    <s v="000000"/>
    <s v="Make Ready"/>
    <s v="Legal / Prof Fees"/>
    <s v="Default"/>
    <s v="Make Ready - Chichester"/>
    <s v="Default"/>
    <n v="-45"/>
    <d v="2020-01-01T00:00:00"/>
    <x v="2"/>
    <s v="Payables"/>
    <s v="Journal Import 83895428:"/>
    <s v="Payables A 17386795 83895428"/>
    <s v="JAN-20 Purchase Invoices GBP"/>
    <d v="2020-01-28T00:00:00"/>
    <s v="SSCREPMAN,"/>
    <n v="57"/>
    <s v="Journal Import Created"/>
    <x v="13"/>
    <n v="450057"/>
    <d v="2020-01-17T00:00:00"/>
    <n v="165082386"/>
    <m/>
    <s v="PO Invoice"/>
    <m/>
    <s v="https://nww.einvoice-prod.sbs.nhs.uk:8179/invoicepdf/c5528e93-9aa1-5b23-ae2a-85177fb888ec"/>
    <n v="1"/>
    <n v="-45"/>
    <m/>
    <x v="7"/>
    <x v="4"/>
    <x v="0"/>
  </r>
  <r>
    <s v="E35965"/>
    <s v="7310"/>
    <s v="00000"/>
    <s v="F8147"/>
    <s v="000000"/>
    <s v="Make Ready - Chichester - main depot"/>
    <s v="Legal / Prof Fees"/>
    <s v="Default"/>
    <s v="Make Ready - Chichester"/>
    <s v="Default"/>
    <n v="45"/>
    <d v="2020-01-01T00:00:00"/>
    <x v="2"/>
    <s v="Payables"/>
    <s v="Journal Import 83895428:"/>
    <s v="Payables A 17386795 83895428"/>
    <s v="JAN-20 Purchase Invoices GBP"/>
    <d v="2020-01-28T00:00:00"/>
    <s v="SSCREPMAN,"/>
    <n v="35"/>
    <s v="Journal Import Created"/>
    <x v="13"/>
    <n v="450057"/>
    <d v="2020-01-17T00:00:00"/>
    <n v="165082386"/>
    <m/>
    <s v="PO Invoice"/>
    <m/>
    <s v="https://nww.einvoice-prod.sbs.nhs.uk:8179/invoicepdf/c5528e93-9aa1-5b23-ae2a-85177fb888ec"/>
    <n v="1"/>
    <n v="45"/>
    <m/>
    <x v="12"/>
    <x v="4"/>
    <x v="0"/>
  </r>
  <r>
    <s v="E35930"/>
    <s v="7308"/>
    <s v="00000"/>
    <s v="00000"/>
    <s v="000000"/>
    <s v="Estates &amp; Facilities"/>
    <s v="Legal Fees"/>
    <s v="Default"/>
    <s v="Default"/>
    <s v="Default"/>
    <n v="19.98"/>
    <d v="2020-02-01T00:00:00"/>
    <x v="2"/>
    <s v="Payables"/>
    <s v="Journal Import 84734424:"/>
    <s v="Payables A 17555654 84734424"/>
    <s v="FEB-20 Purchase Invoices GBP"/>
    <d v="2020-02-20T00:00:00"/>
    <s v="SSCREPMAN,"/>
    <n v="37"/>
    <s v="Journal Import Created"/>
    <x v="13"/>
    <n v="452715"/>
    <d v="2020-02-17T00:00:00"/>
    <n v="165078325"/>
    <m/>
    <s v="PO Invoice"/>
    <m/>
    <s v="https://nww.einvoice-prod.sbs.nhs.uk:8179/invoicepdf/58c298ce-6e45-5911-b6b3-d9212047195e"/>
    <n v="1"/>
    <n v="20"/>
    <m/>
    <x v="0"/>
    <x v="0"/>
    <x v="0"/>
  </r>
  <r>
    <s v="E35930"/>
    <s v="7308"/>
    <s v="00000"/>
    <s v="00000"/>
    <s v="000000"/>
    <s v="Estates &amp; Facilities"/>
    <s v="Legal Fees"/>
    <s v="Default"/>
    <s v="Default"/>
    <s v="Default"/>
    <n v="28.02"/>
    <d v="2020-02-01T00:00:00"/>
    <x v="2"/>
    <s v="Payables"/>
    <s v="Journal Import 84734424:"/>
    <s v="Payables A 17555654 84734424"/>
    <s v="FEB-20 Purchase Invoices GBP"/>
    <d v="2020-02-20T00:00:00"/>
    <s v="SSCREPMAN,"/>
    <n v="37"/>
    <s v="Journal Import Created"/>
    <x v="13"/>
    <n v="452715"/>
    <d v="2020-02-17T00:00:00"/>
    <n v="165078325"/>
    <m/>
    <s v="PO Invoice"/>
    <m/>
    <s v="https://nww.einvoice-prod.sbs.nhs.uk:8179/invoicepdf/58c298ce-6e45-5911-b6b3-d9212047195e"/>
    <n v="1"/>
    <n v="28"/>
    <m/>
    <x v="0"/>
    <x v="0"/>
    <x v="0"/>
  </r>
  <r>
    <s v="E35930"/>
    <s v="7308"/>
    <s v="00000"/>
    <s v="00000"/>
    <s v="000000"/>
    <s v="Estates &amp; Facilities"/>
    <s v="Legal Fees"/>
    <s v="Default"/>
    <s v="Default"/>
    <s v="Default"/>
    <n v="48"/>
    <d v="2020-02-01T00:00:00"/>
    <x v="2"/>
    <s v="Payables"/>
    <s v="Journal Import 84734424:"/>
    <s v="Payables A 17555654 84734424"/>
    <s v="FEB-20 Purchase Invoices GBP"/>
    <d v="2020-02-20T00:00:00"/>
    <s v="SSCREPMAN,"/>
    <n v="37"/>
    <s v="Journal Import Created"/>
    <x v="13"/>
    <n v="452715"/>
    <d v="2020-02-17T00:00:00"/>
    <n v="165078325"/>
    <m/>
    <s v="PO Invoice"/>
    <m/>
    <s v="https://nww.einvoice-prod.sbs.nhs.uk:8179/invoicepdf/58c298ce-6e45-5911-b6b3-d9212047195e"/>
    <n v="1"/>
    <n v="48"/>
    <m/>
    <x v="0"/>
    <x v="0"/>
    <x v="0"/>
  </r>
  <r>
    <s v="E35930"/>
    <s v="7308"/>
    <s v="00000"/>
    <s v="00000"/>
    <s v="000000"/>
    <s v="Estates &amp; Facilities"/>
    <s v="Legal Fees"/>
    <s v="Default"/>
    <s v="Default"/>
    <s v="Default"/>
    <n v="-48"/>
    <d v="2020-02-01T00:00:00"/>
    <x v="2"/>
    <s v="Payables"/>
    <s v="Journal Import 84734424:"/>
    <s v="Payables A 17555654 84734424"/>
    <s v="FEB-20 Purchase Invoices GBP"/>
    <d v="2020-02-20T00:00:00"/>
    <s v="SSCREPMAN,"/>
    <n v="38"/>
    <s v="Journal Import Created"/>
    <x v="13"/>
    <n v="452715"/>
    <d v="2020-02-17T00:00:00"/>
    <n v="165078325"/>
    <m/>
    <s v="PO Invoice"/>
    <m/>
    <s v="https://nww.einvoice-prod.sbs.nhs.uk:8179/invoicepdf/58c298ce-6e45-5911-b6b3-d9212047195e"/>
    <n v="1"/>
    <n v="-48"/>
    <m/>
    <x v="0"/>
    <x v="0"/>
    <x v="0"/>
  </r>
  <r>
    <s v="E35940"/>
    <s v="7308"/>
    <s v="00000"/>
    <s v="F8033"/>
    <s v="000000"/>
    <s v="Estates - HQ and EOC"/>
    <s v="Legal Fees"/>
    <s v="Default"/>
    <s v="Lewes"/>
    <s v="Default"/>
    <n v="4174.8"/>
    <d v="2020-02-01T00:00:00"/>
    <x v="2"/>
    <s v="Payables"/>
    <s v="Journal Import 85024012:"/>
    <s v="Payables A 17612318 85024012"/>
    <s v="FEB-20 Purchase Invoices GBP"/>
    <d v="2020-02-28T00:00:00"/>
    <s v="SSCREPMAN,"/>
    <n v="15"/>
    <s v="Journal Import Created"/>
    <x v="34"/>
    <s v="RA200805"/>
    <d v="2020-02-14T00:00:00"/>
    <n v="165083199"/>
    <m/>
    <s v="PO Invoice"/>
    <m/>
    <s v="http://nww.docserv.wyss.nhs.uk/synergyiim/dist/?val=1601415_11115873_20200225113747"/>
    <n v="1"/>
    <n v="4175"/>
    <m/>
    <x v="9"/>
    <x v="0"/>
    <x v="0"/>
  </r>
  <r>
    <s v="E35940"/>
    <s v="7308"/>
    <s v="00000"/>
    <s v="F8033"/>
    <s v="000000"/>
    <s v="Estates - HQ and EOC"/>
    <s v="Legal Fees"/>
    <s v="Default"/>
    <s v="Lewes"/>
    <s v="Default"/>
    <n v="13518.4"/>
    <d v="2020-02-01T00:00:00"/>
    <x v="2"/>
    <s v="Payables"/>
    <s v="Journal Import 85024012:"/>
    <s v="Payables A 17612318 85024012"/>
    <s v="FEB-20 Purchase Invoices GBP"/>
    <d v="2020-02-28T00:00:00"/>
    <s v="SSCREPMAN,"/>
    <n v="15"/>
    <s v="Journal Import Created"/>
    <x v="34"/>
    <s v="RA200808"/>
    <d v="2020-02-14T00:00:00"/>
    <n v="165083199"/>
    <m/>
    <s v="PO Invoice"/>
    <m/>
    <s v="http://nww.docserv.wyss.nhs.uk/synergyiim/dist/?val=1601415_11115876_20200225113747"/>
    <n v="1"/>
    <n v="13518"/>
    <m/>
    <x v="9"/>
    <x v="0"/>
    <x v="0"/>
  </r>
  <r>
    <s v="E35461"/>
    <s v="7310"/>
    <s v="00000"/>
    <s v="00000"/>
    <s v="000000"/>
    <s v="NHS 111 Set-up (Tender_Contract)"/>
    <s v="Legal / Prof Fees"/>
    <s v="Default"/>
    <s v="Default"/>
    <s v="Default"/>
    <n v="251"/>
    <d v="2020-02-01T00:00:00"/>
    <x v="2"/>
    <s v="Payables"/>
    <s v="Journal Import 84857453:"/>
    <s v="Payables A 17583986 84857453"/>
    <s v="FEB-20 Purchase Invoices GBP"/>
    <d v="2020-02-24T00:00:00"/>
    <s v="SSCREPMAN,"/>
    <n v="25"/>
    <s v="Journal Import Created"/>
    <x v="13"/>
    <n v="453405"/>
    <d v="2020-02-23T00:00:00"/>
    <n v="165082574"/>
    <m/>
    <s v="PO Invoice"/>
    <m/>
    <s v="https://nww.einvoice-prod.sbs.nhs.uk:8179/invoicepdf/cd241a10-7e5b-5ef7-81f0-90a42c8b55e8"/>
    <n v="1"/>
    <n v="251"/>
    <m/>
    <x v="11"/>
    <x v="6"/>
    <x v="0"/>
  </r>
  <r>
    <s v="E35930"/>
    <s v="7310"/>
    <s v="00000"/>
    <s v="00000"/>
    <s v="000000"/>
    <s v="Estates &amp; Facilities"/>
    <s v="Legal / Prof Fees"/>
    <s v="Default"/>
    <s v="Default"/>
    <s v="Default"/>
    <n v="10505"/>
    <d v="2020-02-01T00:00:00"/>
    <x v="2"/>
    <s v="Payables"/>
    <s v="Journal Import 84106591:"/>
    <s v="Payables A 17426785 84106591"/>
    <s v="FEB-20 Purchase Invoices GBP"/>
    <d v="2020-02-03T00:00:00"/>
    <s v="SSCREPMAN,"/>
    <n v="47"/>
    <s v="Journal Import Created"/>
    <x v="17"/>
    <n v="963"/>
    <d v="2020-01-31T00:00:00"/>
    <n v="165077291"/>
    <m/>
    <s v="PO Invoice"/>
    <m/>
    <s v="https://nww.einvoice-prod.sbs.nhs.uk:8179/invoicepdf/ad1a61aa-4825-5bfe-8b06-db3651550b63"/>
    <n v="1"/>
    <n v="5253"/>
    <m/>
    <x v="0"/>
    <x v="0"/>
    <x v="0"/>
  </r>
  <r>
    <s v="E35930"/>
    <s v="7310"/>
    <s v="00000"/>
    <s v="00000"/>
    <s v="000000"/>
    <s v="Estates &amp; Facilities"/>
    <s v="Legal / Prof Fees"/>
    <s v="Default"/>
    <s v="Default"/>
    <s v="Default"/>
    <n v="-5252.5"/>
    <d v="2020-02-01T00:00:00"/>
    <x v="2"/>
    <s v="Payables"/>
    <s v="Journal Import 84106591:"/>
    <s v="Payables A 17426785 84106591"/>
    <s v="FEB-20 Purchase Invoices GBP"/>
    <d v="2020-02-03T00:00:00"/>
    <s v="SSCREPMAN,"/>
    <n v="48"/>
    <s v="Journal Import Created"/>
    <x v="17"/>
    <n v="963"/>
    <d v="2020-01-31T00:00:00"/>
    <n v="165077291"/>
    <m/>
    <s v="PO Invoice"/>
    <m/>
    <s v="https://nww.einvoice-prod.sbs.nhs.uk:8179/invoicepdf/ad1a61aa-4825-5bfe-8b06-db3651550b63"/>
    <n v="1"/>
    <n v="-5253"/>
    <m/>
    <x v="0"/>
    <x v="0"/>
    <x v="0"/>
  </r>
  <r>
    <s v="E35930"/>
    <s v="7310"/>
    <s v="00000"/>
    <s v="00000"/>
    <s v="000000"/>
    <s v="Estates &amp; Facilities"/>
    <s v="Legal / Prof Fees"/>
    <s v="Default"/>
    <s v="Default"/>
    <s v="Default"/>
    <n v="216"/>
    <d v="2020-02-01T00:00:00"/>
    <x v="2"/>
    <s v="Payables"/>
    <s v="Journal Import 84618416:"/>
    <s v="Payables A 17539537 84618416"/>
    <s v="FEB-20 Purchase Invoices GBP"/>
    <d v="2020-02-17T00:00:00"/>
    <s v="SSCREPMAN,"/>
    <n v="15"/>
    <s v="Journal Import Created"/>
    <x v="35"/>
    <n v="17224"/>
    <d v="2019-12-16T00:00:00"/>
    <n v="165082774"/>
    <m/>
    <s v="PO Invoice"/>
    <m/>
    <s v="http://nww.docserv.wyss.nhs.uk/synergyiim/dist/?val=1585703_11032325_20200214143931"/>
    <n v="1"/>
    <n v="216"/>
    <m/>
    <x v="0"/>
    <x v="0"/>
    <x v="0"/>
  </r>
  <r>
    <s v="E35930"/>
    <s v="7310"/>
    <s v="00000"/>
    <s v="00000"/>
    <s v="000000"/>
    <s v="Estates &amp; Facilities"/>
    <s v="Legal / Prof Fees"/>
    <s v="Default"/>
    <s v="Default"/>
    <s v="Default"/>
    <n v="250"/>
    <d v="2020-02-01T00:00:00"/>
    <x v="2"/>
    <s v="Payables"/>
    <s v="Journal Import 84697868:"/>
    <s v="Payables A 17548644 84697868"/>
    <s v="FEB-20 Purchase Invoices GBP"/>
    <d v="2020-02-19T00:00:00"/>
    <s v="SSCREPMAN,"/>
    <n v="16"/>
    <s v="Journal Import Created"/>
    <x v="13"/>
    <n v="452716"/>
    <d v="2020-02-17T00:00:00"/>
    <n v="165082443"/>
    <m/>
    <s v="PO Invoice"/>
    <m/>
    <s v="https://nww.einvoice-prod.sbs.nhs.uk:8179/invoicepdf/3f9ceb28-d9a6-5b52-b2d1-65c02154fd80"/>
    <n v="1"/>
    <n v="250"/>
    <m/>
    <x v="0"/>
    <x v="0"/>
    <x v="0"/>
  </r>
  <r>
    <s v="E35932"/>
    <s v="7310"/>
    <s v="00000"/>
    <s v="00000"/>
    <s v="000000"/>
    <s v="Response Posts"/>
    <s v="Legal / Prof Fees"/>
    <s v="Default"/>
    <s v="Default"/>
    <s v="Default"/>
    <n v="-0.5"/>
    <d v="2020-02-01T00:00:00"/>
    <x v="2"/>
    <s v="Payables"/>
    <s v="Journal Import 85013649:"/>
    <s v="Payables A 17612852 85013649"/>
    <s v="FEB-20 Purchase Invoices GBP"/>
    <d v="2020-02-28T00:00:00"/>
    <s v="SSCREPMAN,"/>
    <n v="29"/>
    <s v="Journal Import Created"/>
    <x v="13"/>
    <s v="433312C"/>
    <d v="2020-02-27T00:00:00"/>
    <n v="165074866"/>
    <m/>
    <s v="PO Invoice"/>
    <m/>
    <s v="https://nww.einvoice-prod.sbs.nhs.uk:8179/invoicepdf/933ddcb2-33ce-5720-9de2-ab060974f72f"/>
    <n v="1"/>
    <n v="-1"/>
    <m/>
    <x v="6"/>
    <x v="4"/>
    <x v="0"/>
  </r>
  <r>
    <s v="E35932"/>
    <s v="7310"/>
    <s v="00000"/>
    <s v="00000"/>
    <s v="000000"/>
    <s v="Response Posts"/>
    <s v="Legal / Prof Fees"/>
    <s v="Default"/>
    <s v="Default"/>
    <s v="Default"/>
    <n v="0.5"/>
    <d v="2020-02-01T00:00:00"/>
    <x v="2"/>
    <s v="Payables"/>
    <s v="Journal Import 85013649:"/>
    <s v="Payables A 17612852 85013649"/>
    <s v="FEB-20 Purchase Invoices GBP"/>
    <d v="2020-02-28T00:00:00"/>
    <s v="SSCREPMAN,"/>
    <n v="29"/>
    <s v="Journal Import Created"/>
    <x v="13"/>
    <s v="433312C"/>
    <d v="2020-02-27T00:00:00"/>
    <n v="165074866"/>
    <m/>
    <s v="PO Invoice"/>
    <m/>
    <s v="https://nww.einvoice-prod.sbs.nhs.uk:8179/invoicepdf/933ddcb2-33ce-5720-9de2-ab060974f72f"/>
    <n v="1"/>
    <n v="1"/>
    <m/>
    <x v="6"/>
    <x v="4"/>
    <x v="0"/>
  </r>
  <r>
    <s v="E35932"/>
    <s v="7310"/>
    <s v="00000"/>
    <s v="00000"/>
    <s v="000000"/>
    <s v="Response Posts"/>
    <s v="Legal / Prof Fees"/>
    <s v="Default"/>
    <s v="Default"/>
    <s v="Default"/>
    <n v="-0.5"/>
    <d v="2020-02-01T00:00:00"/>
    <x v="2"/>
    <s v="Payables"/>
    <s v="Journal Import 85013649:"/>
    <s v="Payables A 17612852 85013649"/>
    <s v="FEB-20 Purchase Invoices GBP"/>
    <d v="2020-02-28T00:00:00"/>
    <s v="SSCREPMAN,"/>
    <n v="29"/>
    <s v="Journal Import Created"/>
    <x v="13"/>
    <s v="433312C"/>
    <d v="2020-02-27T00:00:00"/>
    <n v="165074866"/>
    <m/>
    <s v="PO Invoice"/>
    <m/>
    <s v="https://nww.einvoice-prod.sbs.nhs.uk:8179/invoicepdf/933ddcb2-33ce-5720-9de2-ab060974f72f"/>
    <n v="1"/>
    <m/>
    <m/>
    <x v="6"/>
    <x v="4"/>
    <x v="0"/>
  </r>
  <r>
    <s v="E35120"/>
    <s v="7310"/>
    <s v="00000"/>
    <s v="00000"/>
    <s v="000000"/>
    <s v="Corporate Expenses"/>
    <s v="Legal / Prof Fees"/>
    <s v="Default"/>
    <s v="Default"/>
    <s v="Default"/>
    <n v="879.1"/>
    <d v="2020-03-01T00:00:00"/>
    <x v="2"/>
    <s v="Payables"/>
    <s v="Journal Import 85164268:"/>
    <s v="Payables A 17647560 85164268"/>
    <s v="MAR-20 Purchase Invoices GBP"/>
    <d v="2020-03-04T00:00:00"/>
    <s v="SSCREPMAN,"/>
    <n v="7"/>
    <s v="Journal Import Created"/>
    <x v="19"/>
    <s v="CL1593"/>
    <d v="2020-01-31T00:00:00"/>
    <n v="165083014"/>
    <m/>
    <s v="PO Invoice"/>
    <m/>
    <s v="http://nww.docserv.wyss.nhs.uk/synergyiim/dist/?val=1613177_11176447_20200302133343"/>
    <n v="1"/>
    <n v="879"/>
    <m/>
    <x v="2"/>
    <x v="2"/>
    <x v="0"/>
  </r>
  <r>
    <s v="E35120"/>
    <s v="7310"/>
    <s v="00000"/>
    <s v="00000"/>
    <s v="000000"/>
    <s v="Corporate Expenses"/>
    <s v="Legal / Prof Fees"/>
    <s v="Default"/>
    <s v="Default"/>
    <s v="Default"/>
    <n v="57816.1"/>
    <d v="2020-03-01T00:00:00"/>
    <x v="2"/>
    <s v="Payables"/>
    <s v="Journal Import 85504247:"/>
    <s v="Payables A 17717575 85504247"/>
    <s v="MAR-20 Purchase Invoices GBP"/>
    <d v="2020-03-13T00:00:00"/>
    <s v="SSCREPMAN,"/>
    <n v="9"/>
    <s v="Journal Import Created"/>
    <x v="15"/>
    <n v="10221850"/>
    <d v="2020-02-20T00:00:00"/>
    <n v="165083219"/>
    <m/>
    <s v="PO Invoice"/>
    <m/>
    <s v="http://nww.docserv.wyss.nhs.uk/synergyiim/dist/?val=1641533_11270349_20200311125121"/>
    <n v="1"/>
    <n v="57816"/>
    <m/>
    <x v="2"/>
    <x v="2"/>
    <x v="0"/>
  </r>
  <r>
    <s v="E35120"/>
    <s v="7310"/>
    <s v="00000"/>
    <s v="00000"/>
    <s v="000000"/>
    <s v="Corporate Expenses"/>
    <s v="Legal / Prof Fees"/>
    <s v="Default"/>
    <s v="Default"/>
    <s v="Default"/>
    <n v="11563.22"/>
    <d v="2020-03-01T00:00:00"/>
    <x v="2"/>
    <s v="Payables"/>
    <s v="Journal Import 85504247:"/>
    <s v="Payables A 17717575 85504247"/>
    <s v="MAR-20 Purchase Invoices GBP"/>
    <d v="2020-03-13T00:00:00"/>
    <s v="SSCREPMAN,"/>
    <n v="9"/>
    <s v="Journal Import Created"/>
    <x v="15"/>
    <n v="10221850"/>
    <d v="2020-02-20T00:00:00"/>
    <n v="165083219"/>
    <m/>
    <s v="PO Invoice"/>
    <m/>
    <s v="http://nww.docserv.wyss.nhs.uk/synergyiim/dist/?val=1641533_11270349_20200311125121"/>
    <m/>
    <m/>
    <m/>
    <x v="2"/>
    <x v="2"/>
    <x v="0"/>
  </r>
  <r>
    <s v="E35120"/>
    <s v="7310"/>
    <s v="00000"/>
    <s v="00000"/>
    <s v="000000"/>
    <s v="Corporate Expenses"/>
    <s v="Legal / Prof Fees"/>
    <s v="Default"/>
    <s v="Default"/>
    <s v="Default"/>
    <n v="2273"/>
    <d v="2020-03-01T00:00:00"/>
    <x v="2"/>
    <s v="Payables"/>
    <s v="Journal Import 85746700:"/>
    <s v="Payables A 17764528 85746700"/>
    <s v="MAR-20 Purchase Invoices GBP"/>
    <d v="2020-03-19T00:00:00"/>
    <s v="SSCREPMAN,"/>
    <n v="13"/>
    <s v="Journal Import Created"/>
    <x v="13"/>
    <n v="455955"/>
    <d v="2020-03-16T00:00:00"/>
    <n v="165082828"/>
    <m/>
    <s v="PO Invoice"/>
    <m/>
    <s v="https://nww.einvoice-prod.sbs.nhs.uk:8179/invoicepdf/ac828a67-cad9-5a27-8340-baab931d7366"/>
    <n v="1"/>
    <n v="2273"/>
    <m/>
    <x v="2"/>
    <x v="2"/>
    <x v="0"/>
  </r>
  <r>
    <s v="E35930"/>
    <s v="7310"/>
    <s v="00000"/>
    <s v="00000"/>
    <s v="000000"/>
    <s v="Estates &amp; Facilities"/>
    <s v="Legal / Prof Fees"/>
    <s v="Default"/>
    <s v="Default"/>
    <s v="Default"/>
    <n v="10615"/>
    <d v="2020-03-01T00:00:00"/>
    <x v="2"/>
    <s v="Payables"/>
    <s v="Journal Import 85244211:"/>
    <s v="Payables A 17659470 85244211"/>
    <s v="MAR-20 Purchase Invoices GBP"/>
    <d v="2020-03-05T00:00:00"/>
    <s v="SSCREPMAN,"/>
    <n v="38"/>
    <s v="Journal Import Created"/>
    <x v="17"/>
    <n v="965"/>
    <d v="2020-03-03T00:00:00"/>
    <n v="165077291"/>
    <m/>
    <s v="PO Invoice"/>
    <m/>
    <s v="https://nww.einvoice-prod.sbs.nhs.uk:8179/invoicepdf/73866dbd-9a84-5922-ae70-56dd3b351282"/>
    <n v="1"/>
    <n v="5308"/>
    <m/>
    <x v="0"/>
    <x v="0"/>
    <x v="0"/>
  </r>
  <r>
    <s v="E35930"/>
    <s v="7310"/>
    <s v="00000"/>
    <s v="00000"/>
    <s v="000000"/>
    <s v="Estates &amp; Facilities"/>
    <s v="Legal / Prof Fees"/>
    <s v="Default"/>
    <s v="Default"/>
    <s v="Default"/>
    <n v="-5307.5"/>
    <d v="2020-03-01T00:00:00"/>
    <x v="2"/>
    <s v="Payables"/>
    <s v="Journal Import 85244211:"/>
    <s v="Payables A 17659470 85244211"/>
    <s v="MAR-20 Purchase Invoices GBP"/>
    <d v="2020-03-05T00:00:00"/>
    <s v="SSCREPMAN,"/>
    <n v="39"/>
    <s v="Journal Import Created"/>
    <x v="17"/>
    <n v="965"/>
    <d v="2020-03-03T00:00:00"/>
    <n v="165077291"/>
    <m/>
    <s v="PO Invoice"/>
    <m/>
    <s v="https://nww.einvoice-prod.sbs.nhs.uk:8179/invoicepdf/73866dbd-9a84-5922-ae70-56dd3b351282"/>
    <n v="1"/>
    <n v="-5308"/>
    <m/>
    <x v="0"/>
    <x v="0"/>
    <x v="0"/>
  </r>
  <r>
    <s v="E35930"/>
    <s v="7310"/>
    <s v="00000"/>
    <s v="00000"/>
    <s v="000000"/>
    <s v="Estates &amp; Facilities"/>
    <s v="Legal / Prof Fees"/>
    <s v="Default"/>
    <s v="Default"/>
    <s v="Default"/>
    <n v="5307.5"/>
    <d v="2020-03-01T00:00:00"/>
    <x v="2"/>
    <s v="Payables"/>
    <s v="Journal Import 85285891:"/>
    <s v="Payables A 17668150 85285891"/>
    <s v="MAR-20 Purchase Invoices GBP"/>
    <d v="2020-03-06T00:00:00"/>
    <s v="SSCREPMAN,"/>
    <n v="47"/>
    <s v="Journal Import Created"/>
    <x v="17"/>
    <n v="965"/>
    <d v="2020-03-03T00:00:00"/>
    <n v="165082825"/>
    <m/>
    <s v="PO Invoice"/>
    <m/>
    <s v="https://nww.einvoice-prod.sbs.nhs.uk:8179/invoicepdf/73866dbd-9a84-5922-ae70-56dd3b351282"/>
    <n v="1"/>
    <n v="5308"/>
    <m/>
    <x v="0"/>
    <x v="0"/>
    <x v="0"/>
  </r>
  <r>
    <s v="E35930"/>
    <s v="7310"/>
    <s v="00000"/>
    <s v="00000"/>
    <s v="000000"/>
    <s v="Estates &amp; Facilities"/>
    <s v="Legal / Prof Fees"/>
    <s v="Default"/>
    <s v="Default"/>
    <s v="Default"/>
    <n v="-5307.5"/>
    <d v="2020-03-01T00:00:00"/>
    <x v="2"/>
    <s v="Payables"/>
    <s v="Journal Import 85285891:"/>
    <s v="Payables A 17668150 85285891"/>
    <s v="MAR-20 Purchase Invoices GBP"/>
    <d v="2020-03-06T00:00:00"/>
    <s v="SSCREPMAN,"/>
    <n v="48"/>
    <s v="Journal Import Created"/>
    <x v="17"/>
    <n v="965"/>
    <d v="2020-03-03T00:00:00"/>
    <n v="165082825"/>
    <m/>
    <s v="PO Invoice"/>
    <m/>
    <s v="https://nww.einvoice-prod.sbs.nhs.uk:8179/invoicepdf/73866dbd-9a84-5922-ae70-56dd3b351282"/>
    <n v="1"/>
    <n v="-5308"/>
    <m/>
    <x v="0"/>
    <x v="0"/>
    <x v="0"/>
  </r>
  <r>
    <s v="E35930"/>
    <s v="7308"/>
    <s v="00000"/>
    <s v="00000"/>
    <s v="000000"/>
    <s v="Estates &amp; Facilities"/>
    <s v="Legal Fees"/>
    <s v="Default"/>
    <s v="Default"/>
    <s v="Default"/>
    <n v="160"/>
    <d v="2020-04-01T00:00:00"/>
    <x v="2"/>
    <s v="Payables"/>
    <s v="Journal Import 87082450:"/>
    <s v="Payables A 18045531 87082450"/>
    <s v="APR-20 Purchase Invoices GBP"/>
    <d v="2020-04-26T00:00:00"/>
    <s v="SSCREPMAN,"/>
    <n v="10"/>
    <s v="Journal Import Created"/>
    <x v="13"/>
    <n v="459899"/>
    <d v="2020-04-15T00:00:00"/>
    <n v="165082454"/>
    <m/>
    <s v="PO Invoice"/>
    <m/>
    <s v="https://nww.einvoice-prod.sbs.nhs.uk:8179/invoicepdf/188b348e-1a23-5a84-bea3-51d9514304af"/>
    <n v="1"/>
    <n v="160"/>
    <m/>
    <x v="0"/>
    <x v="0"/>
    <x v="1"/>
  </r>
  <r>
    <s v="E35930"/>
    <s v="7308"/>
    <s v="00000"/>
    <s v="00000"/>
    <s v="000000"/>
    <s v="Estates &amp; Facilities"/>
    <s v="Legal Fees"/>
    <s v="Default"/>
    <s v="Default"/>
    <s v="Default"/>
    <n v="2100"/>
    <d v="2020-04-01T00:00:00"/>
    <x v="2"/>
    <s v="Payables"/>
    <s v="Journal Import 87117851:"/>
    <s v="Payables A 18045935 87117851"/>
    <s v="APR-20 Purchase Invoices GBP"/>
    <d v="2020-04-27T00:00:00"/>
    <s v="SSCREPMAN,"/>
    <n v="31"/>
    <s v="Journal Import Created"/>
    <x v="13"/>
    <n v="459916"/>
    <d v="2020-04-15T00:00:00"/>
    <n v="165078325"/>
    <m/>
    <s v="PO Invoice"/>
    <m/>
    <s v="https://nww.einvoice-prod.sbs.nhs.uk:8179/invoicepdf/2780d3d8-89c6-5832-a87c-bf9a98121dfc"/>
    <n v="1"/>
    <n v="1050"/>
    <m/>
    <x v="0"/>
    <x v="0"/>
    <x v="1"/>
  </r>
  <r>
    <s v="E35930"/>
    <s v="7308"/>
    <s v="00000"/>
    <s v="00000"/>
    <s v="000000"/>
    <s v="Estates &amp; Facilities"/>
    <s v="Legal Fees"/>
    <s v="Default"/>
    <s v="Default"/>
    <s v="Default"/>
    <n v="7.0000000000000007E-2"/>
    <d v="2020-04-01T00:00:00"/>
    <x v="2"/>
    <s v="Payables"/>
    <s v="Journal Import 87117851:"/>
    <s v="Payables A 18045935 87117851"/>
    <s v="APR-20 Purchase Invoices GBP"/>
    <d v="2020-04-27T00:00:00"/>
    <s v="SSCREPMAN,"/>
    <n v="31"/>
    <s v="Journal Import Created"/>
    <x v="13"/>
    <n v="459919"/>
    <d v="2020-04-15T00:00:00"/>
    <n v="165078325"/>
    <m/>
    <s v="PO Invoice"/>
    <m/>
    <s v="https://nww.einvoice-prod.sbs.nhs.uk:8179/invoicepdf/3e8221bb-d7a9-593a-9502-36c64bec79f9"/>
    <n v="1"/>
    <n v="0"/>
    <m/>
    <x v="0"/>
    <x v="0"/>
    <x v="1"/>
  </r>
  <r>
    <s v="E35930"/>
    <s v="7308"/>
    <s v="00000"/>
    <s v="00000"/>
    <s v="000000"/>
    <s v="Estates &amp; Facilities"/>
    <s v="Legal Fees"/>
    <s v="Default"/>
    <s v="Default"/>
    <s v="Default"/>
    <n v="26.19"/>
    <d v="2020-04-01T00:00:00"/>
    <x v="2"/>
    <s v="Payables"/>
    <s v="Journal Import 87117851:"/>
    <s v="Payables A 18045935 87117851"/>
    <s v="APR-20 Purchase Invoices GBP"/>
    <d v="2020-04-27T00:00:00"/>
    <s v="SSCREPMAN,"/>
    <n v="31"/>
    <s v="Journal Import Created"/>
    <x v="13"/>
    <n v="459919"/>
    <d v="2020-04-15T00:00:00"/>
    <n v="165078325"/>
    <m/>
    <s v="PO Invoice"/>
    <m/>
    <s v="https://nww.einvoice-prod.sbs.nhs.uk:8179/invoicepdf/3e8221bb-d7a9-593a-9502-36c64bec79f9"/>
    <n v="1"/>
    <n v="26"/>
    <m/>
    <x v="0"/>
    <x v="0"/>
    <x v="1"/>
  </r>
  <r>
    <s v="E35930"/>
    <s v="7308"/>
    <s v="00000"/>
    <s v="00000"/>
    <s v="000000"/>
    <s v="Estates &amp; Facilities"/>
    <s v="Legal Fees"/>
    <s v="Default"/>
    <s v="Default"/>
    <s v="Default"/>
    <n v="36.74"/>
    <d v="2020-04-01T00:00:00"/>
    <x v="2"/>
    <s v="Payables"/>
    <s v="Journal Import 87117851:"/>
    <s v="Payables A 18045935 87117851"/>
    <s v="APR-20 Purchase Invoices GBP"/>
    <d v="2020-04-27T00:00:00"/>
    <s v="SSCREPMAN,"/>
    <n v="31"/>
    <s v="Journal Import Created"/>
    <x v="13"/>
    <n v="459919"/>
    <d v="2020-04-15T00:00:00"/>
    <n v="165078325"/>
    <m/>
    <s v="PO Invoice"/>
    <m/>
    <s v="https://nww.einvoice-prod.sbs.nhs.uk:8179/invoicepdf/3e8221bb-d7a9-593a-9502-36c64bec79f9"/>
    <n v="1"/>
    <n v="37"/>
    <m/>
    <x v="0"/>
    <x v="0"/>
    <x v="1"/>
  </r>
  <r>
    <s v="E35930"/>
    <s v="7308"/>
    <s v="00000"/>
    <s v="00000"/>
    <s v="000000"/>
    <s v="Estates &amp; Facilities"/>
    <s v="Legal Fees"/>
    <s v="Default"/>
    <s v="Default"/>
    <s v="Default"/>
    <n v="63"/>
    <d v="2020-04-01T00:00:00"/>
    <x v="2"/>
    <s v="Payables"/>
    <s v="Journal Import 87117851:"/>
    <s v="Payables A 18045935 87117851"/>
    <s v="APR-20 Purchase Invoices GBP"/>
    <d v="2020-04-27T00:00:00"/>
    <s v="SSCREPMAN,"/>
    <n v="31"/>
    <s v="Journal Import Created"/>
    <x v="13"/>
    <n v="459919"/>
    <d v="2020-04-15T00:00:00"/>
    <n v="165078325"/>
    <m/>
    <s v="PO Invoice"/>
    <m/>
    <s v="https://nww.einvoice-prod.sbs.nhs.uk:8179/invoicepdf/3e8221bb-d7a9-593a-9502-36c64bec79f9"/>
    <n v="1"/>
    <n v="63"/>
    <m/>
    <x v="0"/>
    <x v="0"/>
    <x v="1"/>
  </r>
  <r>
    <s v="E35930"/>
    <s v="7308"/>
    <s v="00000"/>
    <s v="00000"/>
    <s v="000000"/>
    <s v="Estates &amp; Facilities"/>
    <s v="Legal Fees"/>
    <s v="Default"/>
    <s v="Default"/>
    <s v="Default"/>
    <n v="-1050"/>
    <d v="2020-04-01T00:00:00"/>
    <x v="2"/>
    <s v="Payables"/>
    <s v="Journal Import 87117851:"/>
    <s v="Payables A 18045935 87117851"/>
    <s v="APR-20 Purchase Invoices GBP"/>
    <d v="2020-04-27T00:00:00"/>
    <s v="SSCREPMAN,"/>
    <n v="32"/>
    <s v="Journal Import Created"/>
    <x v="13"/>
    <n v="459916"/>
    <d v="2020-04-15T00:00:00"/>
    <n v="165078325"/>
    <m/>
    <s v="PO Invoice"/>
    <m/>
    <s v="https://nww.einvoice-prod.sbs.nhs.uk:8179/invoicepdf/2780d3d8-89c6-5832-a87c-bf9a98121dfc"/>
    <n v="1"/>
    <n v="-1050"/>
    <m/>
    <x v="0"/>
    <x v="0"/>
    <x v="1"/>
  </r>
  <r>
    <s v="E35930"/>
    <s v="7308"/>
    <s v="00000"/>
    <s v="00000"/>
    <s v="000000"/>
    <s v="Estates &amp; Facilities"/>
    <s v="Legal Fees"/>
    <s v="Default"/>
    <s v="Default"/>
    <s v="Default"/>
    <n v="-63"/>
    <d v="2020-04-01T00:00:00"/>
    <x v="2"/>
    <s v="Payables"/>
    <s v="Journal Import 87117851:"/>
    <s v="Payables A 18045935 87117851"/>
    <s v="APR-20 Purchase Invoices GBP"/>
    <d v="2020-04-27T00:00:00"/>
    <s v="SSCREPMAN,"/>
    <n v="32"/>
    <s v="Journal Import Created"/>
    <x v="13"/>
    <n v="459919"/>
    <d v="2020-04-15T00:00:00"/>
    <n v="165078325"/>
    <m/>
    <s v="PO Invoice"/>
    <m/>
    <s v="https://nww.einvoice-prod.sbs.nhs.uk:8179/invoicepdf/3e8221bb-d7a9-593a-9502-36c64bec79f9"/>
    <n v="1"/>
    <n v="-63"/>
    <m/>
    <x v="0"/>
    <x v="0"/>
    <x v="1"/>
  </r>
  <r>
    <s v="E35930"/>
    <s v="7308"/>
    <s v="00000"/>
    <s v="00000"/>
    <s v="000000"/>
    <s v="Estates &amp; Facilities"/>
    <s v="Legal Fees"/>
    <s v="Default"/>
    <s v="Default"/>
    <s v="Default"/>
    <n v="288.2"/>
    <d v="2020-04-01T00:00:00"/>
    <x v="2"/>
    <s v="Payables"/>
    <s v="Journal Import 87128397:"/>
    <s v="Payables A 18051589 87128397"/>
    <s v="APR-20 Purchase Invoices GBP"/>
    <d v="2020-04-28T00:00:00"/>
    <s v="SSCREPMAN,"/>
    <n v="9"/>
    <s v="Journal Import Created"/>
    <x v="13"/>
    <n v="459912"/>
    <d v="2020-04-15T00:00:00"/>
    <n v="165078325"/>
    <m/>
    <s v="PO Invoice"/>
    <m/>
    <s v="https://nww.einvoice-prod.sbs.nhs.uk:8179/invoicepdf/9ffa89d5-53c6-54b5-a97d-53bd265d48b8"/>
    <n v="1"/>
    <n v="288"/>
    <m/>
    <x v="0"/>
    <x v="0"/>
    <x v="1"/>
  </r>
  <r>
    <s v="E35930"/>
    <s v="7308"/>
    <s v="00000"/>
    <s v="00000"/>
    <s v="000000"/>
    <s v="Estates &amp; Facilities"/>
    <s v="Legal Fees"/>
    <s v="Default"/>
    <s v="Default"/>
    <s v="Default"/>
    <n v="300"/>
    <d v="2020-04-01T00:00:00"/>
    <x v="2"/>
    <s v="Payables"/>
    <s v="Journal Import 87128397:"/>
    <s v="Payables A 18051589 87128397"/>
    <s v="APR-20 Purchase Invoices GBP"/>
    <d v="2020-04-28T00:00:00"/>
    <s v="SSCREPMAN,"/>
    <n v="9"/>
    <s v="Journal Import Created"/>
    <x v="13"/>
    <n v="459912"/>
    <d v="2020-04-15T00:00:00"/>
    <n v="165078325"/>
    <m/>
    <s v="PO Invoice"/>
    <m/>
    <s v="https://nww.einvoice-prod.sbs.nhs.uk:8179/invoicepdf/9ffa89d5-53c6-54b5-a97d-53bd265d48b8"/>
    <n v="1"/>
    <n v="300"/>
    <m/>
    <x v="0"/>
    <x v="0"/>
    <x v="1"/>
  </r>
  <r>
    <s v="E35930"/>
    <s v="7308"/>
    <s v="00000"/>
    <s v="00000"/>
    <s v="000000"/>
    <s v="Estates &amp; Facilities"/>
    <s v="Legal Fees"/>
    <s v="Default"/>
    <s v="Default"/>
    <s v="Default"/>
    <n v="588.20000000000005"/>
    <d v="2020-04-01T00:00:00"/>
    <x v="2"/>
    <s v="Payables"/>
    <s v="Journal Import 87128397:"/>
    <s v="Payables A 18051589 87128397"/>
    <s v="APR-20 Purchase Invoices GBP"/>
    <d v="2020-04-28T00:00:00"/>
    <s v="SSCREPMAN,"/>
    <n v="9"/>
    <s v="Journal Import Created"/>
    <x v="13"/>
    <n v="459912"/>
    <d v="2020-04-15T00:00:00"/>
    <n v="165078325"/>
    <m/>
    <s v="PO Invoice"/>
    <m/>
    <s v="https://nww.einvoice-prod.sbs.nhs.uk:8179/invoicepdf/9ffa89d5-53c6-54b5-a97d-53bd265d48b8"/>
    <n v="1"/>
    <n v="588"/>
    <m/>
    <x v="0"/>
    <x v="0"/>
    <x v="1"/>
  </r>
  <r>
    <s v="E35930"/>
    <s v="7308"/>
    <s v="00000"/>
    <s v="00000"/>
    <s v="000000"/>
    <s v="Estates &amp; Facilities"/>
    <s v="Legal Fees"/>
    <s v="Default"/>
    <s v="Default"/>
    <s v="Default"/>
    <n v="-588.20000000000005"/>
    <d v="2020-04-01T00:00:00"/>
    <x v="2"/>
    <s v="Payables"/>
    <s v="Journal Import 87128397:"/>
    <s v="Payables A 18051589 87128397"/>
    <s v="APR-20 Purchase Invoices GBP"/>
    <d v="2020-04-28T00:00:00"/>
    <s v="SSCREPMAN,"/>
    <n v="10"/>
    <s v="Journal Import Created"/>
    <x v="13"/>
    <n v="459912"/>
    <d v="2020-04-15T00:00:00"/>
    <n v="165078325"/>
    <m/>
    <s v="PO Invoice"/>
    <m/>
    <s v="https://nww.einvoice-prod.sbs.nhs.uk:8179/invoicepdf/9ffa89d5-53c6-54b5-a97d-53bd265d48b8"/>
    <n v="1"/>
    <n v="-588"/>
    <m/>
    <x v="0"/>
    <x v="0"/>
    <x v="1"/>
  </r>
  <r>
    <s v="E35930"/>
    <s v="7308"/>
    <s v="00000"/>
    <s v="00000"/>
    <s v="000000"/>
    <s v="Estates &amp; Facilities"/>
    <s v="Legal Fees"/>
    <s v="Default"/>
    <s v="Default"/>
    <s v="Default"/>
    <n v="1050"/>
    <d v="2020-04-01T00:00:00"/>
    <x v="2"/>
    <s v="Payables"/>
    <s v="Journal Import 87159822:"/>
    <s v="Payables A 18052920 87159822"/>
    <s v="APR-20 Purchase Invoices GBP"/>
    <d v="2020-04-28T00:00:00"/>
    <s v="SSCREPMAN,"/>
    <n v="50"/>
    <s v="Journal Import Created"/>
    <x v="13"/>
    <n v="459916"/>
    <d v="2020-04-15T00:00:00"/>
    <n v="165084500"/>
    <m/>
    <s v="PO Invoice"/>
    <m/>
    <s v="https://nww.einvoice-prod.sbs.nhs.uk:8179/invoicepdf/2780d3d8-89c6-5832-a87c-bf9a98121dfc"/>
    <n v="1"/>
    <n v="1050"/>
    <m/>
    <x v="0"/>
    <x v="0"/>
    <x v="1"/>
  </r>
  <r>
    <s v="E35930"/>
    <s v="7308"/>
    <s v="00000"/>
    <s v="00000"/>
    <s v="000000"/>
    <s v="Estates &amp; Facilities"/>
    <s v="Legal Fees"/>
    <s v="Default"/>
    <s v="Default"/>
    <s v="Default"/>
    <n v="63"/>
    <d v="2020-04-01T00:00:00"/>
    <x v="2"/>
    <s v="Payables"/>
    <s v="Journal Import 87159822:"/>
    <s v="Payables A 18052920 87159822"/>
    <s v="APR-20 Purchase Invoices GBP"/>
    <d v="2020-04-28T00:00:00"/>
    <s v="SSCREPMAN,"/>
    <n v="50"/>
    <s v="Journal Import Created"/>
    <x v="13"/>
    <n v="459919"/>
    <d v="2020-04-15T00:00:00"/>
    <n v="165084499"/>
    <m/>
    <s v="PO Invoice"/>
    <m/>
    <s v="https://nww.einvoice-prod.sbs.nhs.uk:8179/invoicepdf/3e8221bb-d7a9-593a-9502-36c64bec79f9"/>
    <n v="1"/>
    <n v="63"/>
    <m/>
    <x v="0"/>
    <x v="0"/>
    <x v="1"/>
  </r>
  <r>
    <s v="E35930"/>
    <s v="7308"/>
    <s v="00000"/>
    <s v="00000"/>
    <s v="000000"/>
    <s v="Estates &amp; Facilities"/>
    <s v="Legal Fees"/>
    <s v="Default"/>
    <s v="Default"/>
    <s v="Default"/>
    <n v="-1050"/>
    <d v="2020-04-01T00:00:00"/>
    <x v="2"/>
    <s v="Payables"/>
    <s v="Journal Import 87159822:"/>
    <s v="Payables A 18052920 87159822"/>
    <s v="APR-20 Purchase Invoices GBP"/>
    <d v="2020-04-28T00:00:00"/>
    <s v="SSCREPMAN,"/>
    <n v="51"/>
    <s v="Journal Import Created"/>
    <x v="13"/>
    <n v="459916"/>
    <d v="2020-04-15T00:00:00"/>
    <n v="165084500"/>
    <m/>
    <s v="PO Invoice"/>
    <m/>
    <s v="https://nww.einvoice-prod.sbs.nhs.uk:8179/invoicepdf/2780d3d8-89c6-5832-a87c-bf9a98121dfc"/>
    <n v="1"/>
    <n v="-1050"/>
    <m/>
    <x v="0"/>
    <x v="0"/>
    <x v="1"/>
  </r>
  <r>
    <s v="E35930"/>
    <s v="7308"/>
    <s v="00000"/>
    <s v="00000"/>
    <s v="000000"/>
    <s v="Estates &amp; Facilities"/>
    <s v="Legal Fees"/>
    <s v="Default"/>
    <s v="Default"/>
    <s v="Default"/>
    <n v="-36.74"/>
    <d v="2020-04-01T00:00:00"/>
    <x v="2"/>
    <s v="Payables"/>
    <s v="Journal Import 87159822:"/>
    <s v="Payables A 18052920 87159822"/>
    <s v="APR-20 Purchase Invoices GBP"/>
    <d v="2020-04-28T00:00:00"/>
    <s v="SSCREPMAN,"/>
    <n v="51"/>
    <s v="Journal Import Created"/>
    <x v="13"/>
    <n v="459919"/>
    <d v="2020-04-15T00:00:00"/>
    <n v="165084499"/>
    <m/>
    <s v="PO Invoice"/>
    <m/>
    <s v="https://nww.einvoice-prod.sbs.nhs.uk:8179/invoicepdf/3e8221bb-d7a9-593a-9502-36c64bec79f9"/>
    <n v="1"/>
    <n v="-37"/>
    <m/>
    <x v="0"/>
    <x v="0"/>
    <x v="1"/>
  </r>
  <r>
    <s v="E35930"/>
    <s v="7308"/>
    <s v="00000"/>
    <s v="00000"/>
    <s v="000000"/>
    <s v="Estates &amp; Facilities"/>
    <s v="Legal Fees"/>
    <s v="Default"/>
    <s v="Default"/>
    <s v="Default"/>
    <n v="-26.19"/>
    <d v="2020-04-01T00:00:00"/>
    <x v="2"/>
    <s v="Payables"/>
    <s v="Journal Import 87159822:"/>
    <s v="Payables A 18052920 87159822"/>
    <s v="APR-20 Purchase Invoices GBP"/>
    <d v="2020-04-28T00:00:00"/>
    <s v="SSCREPMAN,"/>
    <n v="51"/>
    <s v="Journal Import Created"/>
    <x v="13"/>
    <n v="459919"/>
    <d v="2020-04-15T00:00:00"/>
    <n v="165084499"/>
    <m/>
    <s v="PO Invoice"/>
    <m/>
    <s v="https://nww.einvoice-prod.sbs.nhs.uk:8179/invoicepdf/3e8221bb-d7a9-593a-9502-36c64bec79f9"/>
    <n v="1"/>
    <n v="-26"/>
    <m/>
    <x v="0"/>
    <x v="0"/>
    <x v="1"/>
  </r>
  <r>
    <s v="E35930"/>
    <s v="7308"/>
    <s v="00000"/>
    <s v="00000"/>
    <s v="000000"/>
    <s v="Estates &amp; Facilities"/>
    <s v="Legal Fees"/>
    <s v="Default"/>
    <s v="Default"/>
    <s v="Default"/>
    <n v="-7.0000000000000007E-2"/>
    <d v="2020-04-01T00:00:00"/>
    <x v="2"/>
    <s v="Payables"/>
    <s v="Journal Import 87159822:"/>
    <s v="Payables A 18052920 87159822"/>
    <s v="APR-20 Purchase Invoices GBP"/>
    <d v="2020-04-28T00:00:00"/>
    <s v="SSCREPMAN,"/>
    <n v="51"/>
    <s v="Journal Import Created"/>
    <x v="13"/>
    <n v="459919"/>
    <d v="2020-04-15T00:00:00"/>
    <n v="165084499"/>
    <m/>
    <s v="PO Invoice"/>
    <m/>
    <s v="https://nww.einvoice-prod.sbs.nhs.uk:8179/invoicepdf/3e8221bb-d7a9-593a-9502-36c64bec79f9"/>
    <n v="1"/>
    <n v="0"/>
    <m/>
    <x v="0"/>
    <x v="0"/>
    <x v="1"/>
  </r>
  <r>
    <s v="E35930"/>
    <s v="7308"/>
    <s v="00000"/>
    <s v="00000"/>
    <s v="000000"/>
    <s v="Estates &amp; Facilities"/>
    <s v="Legal Fees"/>
    <s v="Default"/>
    <s v="Default"/>
    <s v="Default"/>
    <n v="-300"/>
    <d v="2020-04-01T00:00:00"/>
    <x v="2"/>
    <s v="Payables"/>
    <s v="Journal Import 87204355:"/>
    <s v="Payables A 18058973 87204355"/>
    <s v="APR-20 Purchase Invoices GBP"/>
    <d v="2020-04-29T00:00:00"/>
    <s v="SSCREPMAN,"/>
    <n v="22"/>
    <s v="Journal Import Created"/>
    <x v="13"/>
    <n v="459912"/>
    <d v="2020-04-15T00:00:00"/>
    <n v="165084526"/>
    <m/>
    <s v="PO Invoice"/>
    <m/>
    <s v="https://nww.einvoice-prod.sbs.nhs.uk:8179/invoicepdf/9ffa89d5-53c6-54b5-a97d-53bd265d48b8"/>
    <n v="1"/>
    <n v="-300"/>
    <m/>
    <x v="0"/>
    <x v="0"/>
    <x v="1"/>
  </r>
  <r>
    <s v="E35930"/>
    <s v="7308"/>
    <s v="00000"/>
    <s v="00000"/>
    <s v="000000"/>
    <s v="Estates &amp; Facilities"/>
    <s v="Legal Fees"/>
    <s v="Default"/>
    <s v="Default"/>
    <s v="Default"/>
    <n v="-288.2"/>
    <d v="2020-04-01T00:00:00"/>
    <x v="2"/>
    <s v="Payables"/>
    <s v="Journal Import 87204355:"/>
    <s v="Payables A 18058973 87204355"/>
    <s v="APR-20 Purchase Invoices GBP"/>
    <d v="2020-04-29T00:00:00"/>
    <s v="SSCREPMAN,"/>
    <n v="22"/>
    <s v="Journal Import Created"/>
    <x v="13"/>
    <n v="459912"/>
    <d v="2020-04-15T00:00:00"/>
    <n v="165084526"/>
    <m/>
    <s v="PO Invoice"/>
    <m/>
    <s v="https://nww.einvoice-prod.sbs.nhs.uk:8179/invoicepdf/9ffa89d5-53c6-54b5-a97d-53bd265d48b8"/>
    <n v="1"/>
    <n v="-288"/>
    <m/>
    <x v="0"/>
    <x v="0"/>
    <x v="1"/>
  </r>
  <r>
    <s v="E35120"/>
    <s v="7310"/>
    <s v="00000"/>
    <s v="00T70"/>
    <s v="000000"/>
    <s v="Corporate Expenses"/>
    <s v="Legal / Prof Fees"/>
    <s v="Default"/>
    <s v="Care Quality Commission"/>
    <s v="Default"/>
    <n v="168968"/>
    <d v="2020-04-01T00:00:00"/>
    <x v="2"/>
    <s v="Payables"/>
    <s v="Journal Import 87162883:"/>
    <s v="Payables A 18050972 87162883"/>
    <s v="APR-20 Purchase Invoices GBP"/>
    <d v="2020-04-28T00:00:00"/>
    <s v="SSCREPMAN,"/>
    <n v="25"/>
    <s v="Journal Import Created"/>
    <x v="26"/>
    <n v="42712831"/>
    <d v="2020-04-14T00:00:00"/>
    <s v="Non-PO"/>
    <m/>
    <s v="Non PO Invoice"/>
    <m/>
    <s v="http://nww.docserv.wyss.nhs.uk/Inter-NHS/PRD21RYD28048342712831.pdf"/>
    <m/>
    <m/>
    <m/>
    <x v="2"/>
    <x v="2"/>
    <x v="1"/>
  </r>
  <r>
    <s v="E35930"/>
    <s v="7310"/>
    <s v="00000"/>
    <s v="00000"/>
    <s v="000000"/>
    <s v="Estates &amp; Facilities"/>
    <s v="Legal / Prof Fees"/>
    <s v="Default"/>
    <s v="Default"/>
    <s v="Default"/>
    <n v="10890"/>
    <d v="2020-04-01T00:00:00"/>
    <x v="2"/>
    <s v="Payables"/>
    <s v="Journal Import 86568140:"/>
    <s v="Payables A 17934550 86568140"/>
    <s v="APR-20 Purchase Invoices GBP"/>
    <d v="2020-04-11T00:00:00"/>
    <s v="SSCREPMAN,"/>
    <n v="40"/>
    <s v="Journal Import Created"/>
    <x v="17"/>
    <n v="966"/>
    <d v="2020-04-08T00:00:00"/>
    <n v="165077291"/>
    <m/>
    <s v="PO Invoice"/>
    <m/>
    <s v="https://nww.einvoice-prod.sbs.nhs.uk:8179/invoicepdf/968af5de-10c9-52f8-adcd-9e5f60d93956"/>
    <n v="1"/>
    <n v="5445"/>
    <m/>
    <x v="0"/>
    <x v="0"/>
    <x v="1"/>
  </r>
  <r>
    <s v="E35930"/>
    <s v="7310"/>
    <s v="00000"/>
    <s v="00000"/>
    <s v="000000"/>
    <s v="Estates &amp; Facilities"/>
    <s v="Legal / Prof Fees"/>
    <s v="Default"/>
    <s v="Default"/>
    <s v="Default"/>
    <n v="-5445"/>
    <d v="2020-04-01T00:00:00"/>
    <x v="2"/>
    <s v="Payables"/>
    <s v="Journal Import 86568140:"/>
    <s v="Payables A 17934550 86568140"/>
    <s v="APR-20 Purchase Invoices GBP"/>
    <d v="2020-04-11T00:00:00"/>
    <s v="SSCREPMAN,"/>
    <n v="41"/>
    <s v="Journal Import Created"/>
    <x v="17"/>
    <n v="966"/>
    <d v="2020-04-08T00:00:00"/>
    <n v="165077291"/>
    <m/>
    <s v="PO Invoice"/>
    <m/>
    <s v="https://nww.einvoice-prod.sbs.nhs.uk:8179/invoicepdf/968af5de-10c9-52f8-adcd-9e5f60d93956"/>
    <n v="1"/>
    <n v="-5445"/>
    <m/>
    <x v="0"/>
    <x v="0"/>
    <x v="1"/>
  </r>
  <r>
    <s v="E35930"/>
    <s v="7310"/>
    <s v="00000"/>
    <s v="00000"/>
    <s v="000000"/>
    <s v="Estates &amp; Facilities"/>
    <s v="Legal / Prof Fees"/>
    <s v="Default"/>
    <s v="Default"/>
    <s v="Default"/>
    <n v="5445"/>
    <d v="2020-04-01T00:00:00"/>
    <x v="2"/>
    <s v="Payables"/>
    <s v="Journal Import 86591482:"/>
    <s v="Payables A 17939603 86591482"/>
    <s v="APR-20 Purchase Invoices GBP"/>
    <d v="2020-04-12T00:00:00"/>
    <s v="SSCREPMAN,"/>
    <n v="19"/>
    <s v="Journal Import Created"/>
    <x v="17"/>
    <n v="966"/>
    <d v="2020-04-08T00:00:00"/>
    <n v="165082825"/>
    <m/>
    <s v="PO Invoice"/>
    <m/>
    <s v="https://nww.einvoice-prod.sbs.nhs.uk:8179/invoicepdf/968af5de-10c9-52f8-adcd-9e5f60d93956"/>
    <n v="1"/>
    <n v="5445"/>
    <m/>
    <x v="0"/>
    <x v="0"/>
    <x v="1"/>
  </r>
  <r>
    <s v="E35930"/>
    <s v="7310"/>
    <s v="00000"/>
    <s v="00000"/>
    <s v="000000"/>
    <s v="Estates &amp; Facilities"/>
    <s v="Legal / Prof Fees"/>
    <s v="Default"/>
    <s v="Default"/>
    <s v="Default"/>
    <n v="-5445"/>
    <d v="2020-04-01T00:00:00"/>
    <x v="2"/>
    <s v="Payables"/>
    <s v="Journal Import 86591482:"/>
    <s v="Payables A 17939603 86591482"/>
    <s v="APR-20 Purchase Invoices GBP"/>
    <d v="2020-04-12T00:00:00"/>
    <s v="SSCREPMAN,"/>
    <n v="20"/>
    <s v="Journal Import Created"/>
    <x v="17"/>
    <n v="966"/>
    <d v="2020-04-08T00:00:00"/>
    <n v="165082825"/>
    <m/>
    <s v="PO Invoice"/>
    <m/>
    <s v="https://nww.einvoice-prod.sbs.nhs.uk:8179/invoicepdf/968af5de-10c9-52f8-adcd-9e5f60d93956"/>
    <n v="1"/>
    <n v="-5445"/>
    <m/>
    <x v="0"/>
    <x v="0"/>
    <x v="1"/>
  </r>
  <r>
    <s v="E35930"/>
    <s v="7310"/>
    <s v="00000"/>
    <s v="00000"/>
    <s v="000000"/>
    <s v="Estates &amp; Facilities"/>
    <s v="Legal / Prof Fees"/>
    <s v="Default"/>
    <s v="Default"/>
    <s v="Default"/>
    <n v="263.39999999999998"/>
    <d v="2020-04-01T00:00:00"/>
    <x v="2"/>
    <s v="Payables"/>
    <s v="Journal Import 87082450:"/>
    <s v="Payables A 18045531 87082450"/>
    <s v="APR-20 Purchase Invoices GBP"/>
    <d v="2020-04-26T00:00:00"/>
    <s v="SSCREPMAN,"/>
    <n v="9"/>
    <s v="Journal Import Created"/>
    <x v="13"/>
    <n v="459904"/>
    <d v="2020-04-15T00:00:00"/>
    <n v="165082450"/>
    <m/>
    <s v="PO Invoice"/>
    <m/>
    <s v="https://nww.einvoice-prod.sbs.nhs.uk:8179/invoicepdf/eb24dab3-6a56-52ad-b4a4-560858af5b55"/>
    <n v="1"/>
    <n v="263"/>
    <m/>
    <x v="0"/>
    <x v="0"/>
    <x v="1"/>
  </r>
  <r>
    <s v="E35930"/>
    <s v="7310"/>
    <s v="00000"/>
    <s v="00000"/>
    <s v="000000"/>
    <s v="Estates &amp; Facilities"/>
    <s v="Legal / Prof Fees"/>
    <s v="Default"/>
    <s v="Default"/>
    <s v="Default"/>
    <n v="144"/>
    <d v="2020-04-01T00:00:00"/>
    <x v="2"/>
    <s v="Payables"/>
    <s v="Journal Import 87082450:"/>
    <s v="Payables A 18045531 87082450"/>
    <s v="APR-20 Purchase Invoices GBP"/>
    <d v="2020-04-26T00:00:00"/>
    <s v="SSCREPMAN,"/>
    <n v="9"/>
    <s v="Journal Import Created"/>
    <x v="13"/>
    <n v="459909"/>
    <d v="2020-04-15T00:00:00"/>
    <n v="165082447"/>
    <m/>
    <s v="PO Invoice"/>
    <m/>
    <s v="https://nww.einvoice-prod.sbs.nhs.uk:8179/invoicepdf/02715afa-1e8e-528f-8583-cc8c282a55d1"/>
    <n v="1"/>
    <n v="144"/>
    <m/>
    <x v="0"/>
    <x v="0"/>
    <x v="1"/>
  </r>
  <r>
    <s v="E35930"/>
    <s v="7310"/>
    <s v="00000"/>
    <s v="00000"/>
    <s v="000000"/>
    <s v="Estates &amp; Facilities"/>
    <s v="Legal / Prof Fees"/>
    <s v="Default"/>
    <s v="Default"/>
    <s v="Default"/>
    <n v="853.2"/>
    <d v="2020-04-01T00:00:00"/>
    <x v="2"/>
    <s v="Payables"/>
    <s v="Journal Import 87082450:"/>
    <s v="Payables A 18045531 87082450"/>
    <s v="APR-20 Purchase Invoices GBP"/>
    <d v="2020-04-26T00:00:00"/>
    <s v="SSCREPMAN,"/>
    <n v="9"/>
    <s v="Journal Import Created"/>
    <x v="13"/>
    <n v="459925"/>
    <d v="2020-04-15T00:00:00"/>
    <n v="165082443"/>
    <m/>
    <s v="PO Invoice"/>
    <m/>
    <s v="https://nww.einvoice-prod.sbs.nhs.uk:8179/invoicepdf/fb6cb671-e6d5-5066-8ac2-f844ed9dfffd"/>
    <n v="1"/>
    <n v="853"/>
    <m/>
    <x v="0"/>
    <x v="0"/>
    <x v="1"/>
  </r>
  <r>
    <s v="E35930"/>
    <s v="7310"/>
    <s v="00000"/>
    <s v="00000"/>
    <s v="000000"/>
    <s v="Estates &amp; Facilities"/>
    <s v="Legal / Prof Fees"/>
    <s v="Default"/>
    <s v="Default"/>
    <s v="Default"/>
    <n v="263.39999999999998"/>
    <d v="2020-04-01T00:00:00"/>
    <x v="2"/>
    <s v="Payables"/>
    <s v="Journal Import 87204355:"/>
    <s v="Payables A 18058973 87204355"/>
    <s v="APR-20 Purchase Invoices GBP"/>
    <d v="2020-04-29T00:00:00"/>
    <s v="SSCREPMAN,"/>
    <n v="17"/>
    <s v="Journal Import Created"/>
    <x v="13"/>
    <n v="459904"/>
    <d v="2020-04-15T00:00:00"/>
    <n v="165082450"/>
    <m/>
    <s v="PO Invoice"/>
    <m/>
    <s v="https://nww.einvoice-prod.sbs.nhs.uk:8179/invoicepdf/eb24dab3-6a56-52ad-b4a4-560858af5b55"/>
    <n v="1"/>
    <n v="263"/>
    <m/>
    <x v="0"/>
    <x v="0"/>
    <x v="1"/>
  </r>
  <r>
    <s v="E35930"/>
    <s v="7310"/>
    <s v="00000"/>
    <s v="00000"/>
    <s v="000000"/>
    <s v="Estates &amp; Facilities"/>
    <s v="Legal / Prof Fees"/>
    <s v="Default"/>
    <s v="Default"/>
    <s v="Default"/>
    <n v="144"/>
    <d v="2020-04-01T00:00:00"/>
    <x v="2"/>
    <s v="Payables"/>
    <s v="Journal Import 87204355:"/>
    <s v="Payables A 18058973 87204355"/>
    <s v="APR-20 Purchase Invoices GBP"/>
    <d v="2020-04-29T00:00:00"/>
    <s v="SSCREPMAN,"/>
    <n v="17"/>
    <s v="Journal Import Created"/>
    <x v="13"/>
    <n v="459909"/>
    <d v="2020-04-15T00:00:00"/>
    <n v="165082447"/>
    <m/>
    <s v="PO Invoice"/>
    <m/>
    <s v="https://nww.einvoice-prod.sbs.nhs.uk:8179/invoicepdf/02715afa-1e8e-528f-8583-cc8c282a55d1"/>
    <n v="1"/>
    <n v="144"/>
    <m/>
    <x v="0"/>
    <x v="0"/>
    <x v="1"/>
  </r>
  <r>
    <s v="E35930"/>
    <s v="7310"/>
    <s v="00000"/>
    <s v="00000"/>
    <s v="000000"/>
    <s v="Estates &amp; Facilities"/>
    <s v="Legal / Prof Fees"/>
    <s v="Default"/>
    <s v="Default"/>
    <s v="Default"/>
    <n v="588.20000000000005"/>
    <d v="2020-04-01T00:00:00"/>
    <x v="2"/>
    <s v="Payables"/>
    <s v="Journal Import 87204355:"/>
    <s v="Payables A 18058973 87204355"/>
    <s v="APR-20 Purchase Invoices GBP"/>
    <d v="2020-04-29T00:00:00"/>
    <s v="SSCREPMAN,"/>
    <n v="17"/>
    <s v="Journal Import Created"/>
    <x v="13"/>
    <n v="459912"/>
    <d v="2020-04-15T00:00:00"/>
    <n v="165084526"/>
    <m/>
    <s v="PO Invoice"/>
    <m/>
    <s v="https://nww.einvoice-prod.sbs.nhs.uk:8179/invoicepdf/9ffa89d5-53c6-54b5-a97d-53bd265d48b8"/>
    <n v="1"/>
    <n v="588"/>
    <m/>
    <x v="0"/>
    <x v="0"/>
    <x v="1"/>
  </r>
  <r>
    <s v="E35930"/>
    <s v="7310"/>
    <s v="00000"/>
    <s v="00000"/>
    <s v="000000"/>
    <s v="Estates &amp; Facilities"/>
    <s v="Legal / Prof Fees"/>
    <s v="Default"/>
    <s v="Default"/>
    <s v="Default"/>
    <n v="853.2"/>
    <d v="2020-04-01T00:00:00"/>
    <x v="2"/>
    <s v="Payables"/>
    <s v="Journal Import 87204355:"/>
    <s v="Payables A 18058973 87204355"/>
    <s v="APR-20 Purchase Invoices GBP"/>
    <d v="2020-04-29T00:00:00"/>
    <s v="SSCREPMAN,"/>
    <n v="17"/>
    <s v="Journal Import Created"/>
    <x v="13"/>
    <n v="459925"/>
    <d v="2020-04-15T00:00:00"/>
    <n v="165082443"/>
    <m/>
    <s v="PO Invoice"/>
    <m/>
    <s v="https://nww.einvoice-prod.sbs.nhs.uk:8179/invoicepdf/fb6cb671-e6d5-5066-8ac2-f844ed9dfffd"/>
    <n v="1"/>
    <n v="853"/>
    <m/>
    <x v="0"/>
    <x v="0"/>
    <x v="1"/>
  </r>
  <r>
    <s v="E35930"/>
    <s v="7310"/>
    <s v="00000"/>
    <s v="00000"/>
    <s v="000000"/>
    <s v="Estates &amp; Facilities"/>
    <s v="Legal / Prof Fees"/>
    <s v="Default"/>
    <s v="Default"/>
    <s v="Default"/>
    <n v="-263.39999999999998"/>
    <d v="2020-04-01T00:00:00"/>
    <x v="2"/>
    <s v="Payables"/>
    <s v="Journal Import 87204355:"/>
    <s v="Payables A 18058973 87204355"/>
    <s v="APR-20 Purchase Invoices GBP"/>
    <d v="2020-04-29T00:00:00"/>
    <s v="SSCREPMAN,"/>
    <n v="18"/>
    <s v="Journal Import Created"/>
    <x v="13"/>
    <n v="459904"/>
    <d v="2020-04-15T00:00:00"/>
    <n v="165082450"/>
    <m/>
    <s v="PO Invoice"/>
    <m/>
    <s v="https://nww.einvoice-prod.sbs.nhs.uk:8179/invoicepdf/eb24dab3-6a56-52ad-b4a4-560858af5b55"/>
    <n v="1"/>
    <n v="-263"/>
    <m/>
    <x v="0"/>
    <x v="0"/>
    <x v="1"/>
  </r>
  <r>
    <s v="E35930"/>
    <s v="7310"/>
    <s v="00000"/>
    <s v="00000"/>
    <s v="000000"/>
    <s v="Estates &amp; Facilities"/>
    <s v="Legal / Prof Fees"/>
    <s v="Default"/>
    <s v="Default"/>
    <s v="Default"/>
    <n v="-144"/>
    <d v="2020-04-01T00:00:00"/>
    <x v="2"/>
    <s v="Payables"/>
    <s v="Journal Import 87204355:"/>
    <s v="Payables A 18058973 87204355"/>
    <s v="APR-20 Purchase Invoices GBP"/>
    <d v="2020-04-29T00:00:00"/>
    <s v="SSCREPMAN,"/>
    <n v="18"/>
    <s v="Journal Import Created"/>
    <x v="13"/>
    <n v="459909"/>
    <d v="2020-04-15T00:00:00"/>
    <n v="165082447"/>
    <m/>
    <s v="PO Invoice"/>
    <m/>
    <s v="https://nww.einvoice-prod.sbs.nhs.uk:8179/invoicepdf/02715afa-1e8e-528f-8583-cc8c282a55d1"/>
    <n v="1"/>
    <n v="-144"/>
    <m/>
    <x v="0"/>
    <x v="0"/>
    <x v="1"/>
  </r>
  <r>
    <s v="E35930"/>
    <s v="7310"/>
    <s v="00000"/>
    <s v="00000"/>
    <s v="000000"/>
    <s v="Estates &amp; Facilities"/>
    <s v="Legal / Prof Fees"/>
    <s v="Default"/>
    <s v="Default"/>
    <s v="Default"/>
    <n v="-853.2"/>
    <d v="2020-04-01T00:00:00"/>
    <x v="2"/>
    <s v="Payables"/>
    <s v="Journal Import 87204355:"/>
    <s v="Payables A 18058973 87204355"/>
    <s v="APR-20 Purchase Invoices GBP"/>
    <d v="2020-04-29T00:00:00"/>
    <s v="SSCREPMAN,"/>
    <n v="18"/>
    <s v="Journal Import Created"/>
    <x v="13"/>
    <n v="459925"/>
    <d v="2020-04-15T00:00:00"/>
    <n v="165082443"/>
    <m/>
    <s v="PO Invoice"/>
    <m/>
    <s v="https://nww.einvoice-prod.sbs.nhs.uk:8179/invoicepdf/fb6cb671-e6d5-5066-8ac2-f844ed9dfffd"/>
    <n v="1"/>
    <n v="-853"/>
    <m/>
    <x v="0"/>
    <x v="0"/>
    <x v="1"/>
  </r>
  <r>
    <s v="E35930"/>
    <s v="7310"/>
    <s v="00000"/>
    <s v="00000"/>
    <s v="000000"/>
    <s v="Estates &amp; Facilities"/>
    <s v="Legal / Prof Fees"/>
    <s v="Default"/>
    <s v="Default"/>
    <s v="Default"/>
    <n v="1346.5"/>
    <d v="2020-04-01T00:00:00"/>
    <x v="2"/>
    <s v="Payables"/>
    <s v="Journal Import 87240534:"/>
    <s v="Payables A 18065910 87240534"/>
    <s v="APR-20 Purchase Invoices GBP"/>
    <d v="2020-04-30T00:00:00"/>
    <s v="SSCREPMAN,"/>
    <n v="32"/>
    <s v="Journal Import Created"/>
    <x v="13"/>
    <n v="459905"/>
    <d v="2020-04-15T00:00:00"/>
    <n v="165069857"/>
    <m/>
    <s v="PO Invoice"/>
    <m/>
    <s v="https://nww.einvoice-prod.sbs.nhs.uk:8179/invoicepdf/fb0cfb83-2890-58cb-b62b-5647d57e11c5"/>
    <n v="1"/>
    <n v="1347"/>
    <m/>
    <x v="0"/>
    <x v="0"/>
    <x v="1"/>
  </r>
  <r>
    <s v="E35930"/>
    <s v="7310"/>
    <s v="00000"/>
    <s v="F8235"/>
    <s v="000000"/>
    <s v="Estates &amp; Facilities"/>
    <s v="Legal / Prof Fees"/>
    <s v="Default"/>
    <s v="Bognor South ACRP"/>
    <s v="Default"/>
    <n v="353.6"/>
    <d v="2020-04-01T00:00:00"/>
    <x v="2"/>
    <s v="Payables"/>
    <s v="Journal Import 87159822:"/>
    <s v="Payables A 18052920 87159822"/>
    <s v="APR-20 Purchase Invoices GBP"/>
    <d v="2020-04-28T00:00:00"/>
    <s v="SSCREPMAN,"/>
    <n v="61"/>
    <s v="Journal Import Created"/>
    <x v="13"/>
    <n v="459906"/>
    <d v="2020-04-15T00:00:00"/>
    <n v="165064187"/>
    <m/>
    <s v="PO Invoice"/>
    <m/>
    <s v="https://nww.einvoice-prod.sbs.nhs.uk:8179/invoicepdf/ff81df10-a88c-559c-96db-c1a89817de0f"/>
    <n v="1"/>
    <n v="354"/>
    <m/>
    <x v="0"/>
    <x v="0"/>
    <x v="1"/>
  </r>
  <r>
    <s v="E35930"/>
    <s v="7310"/>
    <s v="00000"/>
    <s v="F8235"/>
    <s v="000000"/>
    <s v="Estates &amp; Facilities"/>
    <s v="Legal / Prof Fees"/>
    <s v="Default"/>
    <s v="Bognor South ACRP"/>
    <s v="Default"/>
    <n v="-353.6"/>
    <d v="2020-04-01T00:00:00"/>
    <x v="2"/>
    <s v="Payables"/>
    <s v="Journal Import 87240534:"/>
    <s v="Payables A 18065910 87240534"/>
    <s v="APR-20 Purchase Invoices GBP"/>
    <d v="2020-04-30T00:00:00"/>
    <s v="SSCREPMAN,"/>
    <n v="51"/>
    <s v="Journal Import Created"/>
    <x v="13"/>
    <n v="459906"/>
    <d v="2020-04-15T00:00:00"/>
    <n v="165064187"/>
    <m/>
    <s v="PO Invoice"/>
    <m/>
    <s v="https://nww.einvoice-prod.sbs.nhs.uk:8179/invoicepdf/ff81df10-a88c-559c-96db-c1a89817de0f"/>
    <n v="1"/>
    <n v="-354"/>
    <m/>
    <x v="0"/>
    <x v="0"/>
    <x v="1"/>
  </r>
  <r>
    <s v="E35932"/>
    <s v="7310"/>
    <s v="00000"/>
    <s v="00000"/>
    <s v="000000"/>
    <s v="Response Posts"/>
    <s v="Legal / Prof Fees"/>
    <s v="Default"/>
    <s v="Default"/>
    <s v="Default"/>
    <n v="353.6"/>
    <d v="2020-04-01T00:00:00"/>
    <x v="2"/>
    <s v="Payables"/>
    <s v="Journal Import 87240534:"/>
    <s v="Payables A 18065910 87240534"/>
    <s v="APR-20 Purchase Invoices GBP"/>
    <d v="2020-04-30T00:00:00"/>
    <s v="SSCREPMAN,"/>
    <n v="22"/>
    <s v="Journal Import Created"/>
    <x v="13"/>
    <n v="459906"/>
    <d v="2020-04-15T00:00:00"/>
    <n v="165064187"/>
    <m/>
    <s v="PO Invoice"/>
    <m/>
    <s v="https://nww.einvoice-prod.sbs.nhs.uk:8179/invoicepdf/ff81df10-a88c-559c-96db-c1a89817de0f"/>
    <n v="1"/>
    <n v="354"/>
    <m/>
    <x v="6"/>
    <x v="4"/>
    <x v="1"/>
  </r>
  <r>
    <s v="E35930"/>
    <s v="7308"/>
    <s v="00000"/>
    <s v="00000"/>
    <s v="000000"/>
    <s v="Estates &amp; Facilities"/>
    <s v="Legal Fees"/>
    <s v="Default"/>
    <s v="Default"/>
    <s v="Default"/>
    <n v="448"/>
    <d v="2020-05-01T00:00:00"/>
    <x v="2"/>
    <s v="Payables"/>
    <s v="Journal Import 87317239:"/>
    <s v="Payables A 18081634 87317239"/>
    <s v="MAY-20 Purchase Invoices GBP"/>
    <d v="2020-05-02T00:00:00"/>
    <s v="SSCREPMAN,"/>
    <n v="8"/>
    <s v="Journal Import Created"/>
    <x v="13"/>
    <n v="459920"/>
    <d v="2020-04-15T00:00:00"/>
    <n v="165078943"/>
    <m/>
    <s v="PO Invoice"/>
    <m/>
    <s v="https://nww.einvoice-prod.sbs.nhs.uk:8179/invoicepdf/eace3670-848a-5776-9668-9025c10bd07a"/>
    <n v="1"/>
    <n v="224"/>
    <m/>
    <x v="0"/>
    <x v="0"/>
    <x v="1"/>
  </r>
  <r>
    <s v="E35930"/>
    <s v="7308"/>
    <s v="00000"/>
    <s v="00000"/>
    <s v="000000"/>
    <s v="Estates &amp; Facilities"/>
    <s v="Legal Fees"/>
    <s v="Default"/>
    <s v="Default"/>
    <s v="Default"/>
    <n v="44.8"/>
    <d v="2020-05-01T00:00:00"/>
    <x v="2"/>
    <s v="Payables"/>
    <s v="Journal Import 87317239:"/>
    <s v="Payables A 18081634 87317239"/>
    <s v="MAY-20 Purchase Invoices GBP"/>
    <d v="2020-05-02T00:00:00"/>
    <s v="SSCREPMAN,"/>
    <n v="8"/>
    <s v="Journal Import Created"/>
    <x v="13"/>
    <n v="459920"/>
    <d v="2020-04-15T00:00:00"/>
    <n v="165078943"/>
    <m/>
    <s v="PO Invoice"/>
    <m/>
    <s v="https://nww.einvoice-prod.sbs.nhs.uk:8179/invoicepdf/eace3670-848a-5776-9668-9025c10bd07a"/>
    <m/>
    <m/>
    <m/>
    <x v="0"/>
    <x v="0"/>
    <x v="1"/>
  </r>
  <r>
    <s v="E35930"/>
    <s v="7308"/>
    <s v="00000"/>
    <s v="00000"/>
    <s v="000000"/>
    <s v="Estates &amp; Facilities"/>
    <s v="Legal Fees"/>
    <s v="Default"/>
    <s v="Default"/>
    <s v="Default"/>
    <n v="-224"/>
    <d v="2020-05-01T00:00:00"/>
    <x v="2"/>
    <s v="Payables"/>
    <s v="Journal Import 87317239:"/>
    <s v="Payables A 18081634 87317239"/>
    <s v="MAY-20 Purchase Invoices GBP"/>
    <d v="2020-05-02T00:00:00"/>
    <s v="SSCREPMAN,"/>
    <n v="9"/>
    <s v="Journal Import Created"/>
    <x v="13"/>
    <n v="459920"/>
    <d v="2020-04-15T00:00:00"/>
    <n v="165078943"/>
    <m/>
    <s v="PO Invoice"/>
    <m/>
    <s v="https://nww.einvoice-prod.sbs.nhs.uk:8179/invoicepdf/eace3670-848a-5776-9668-9025c10bd07a"/>
    <n v="1"/>
    <n v="-224"/>
    <m/>
    <x v="0"/>
    <x v="0"/>
    <x v="1"/>
  </r>
  <r>
    <s v="E35930"/>
    <s v="7308"/>
    <s v="00000"/>
    <s v="00000"/>
    <s v="000000"/>
    <s v="Estates &amp; Facilities"/>
    <s v="Legal Fees"/>
    <s v="Default"/>
    <s v="Default"/>
    <s v="Default"/>
    <n v="-144"/>
    <d v="2020-05-01T00:00:00"/>
    <x v="2"/>
    <s v="Payables"/>
    <s v="Journal Import 88007485:"/>
    <s v="Payables A 18226689 88007485"/>
    <s v="MAY-20 Purchase Invoices GBP"/>
    <d v="2020-05-21T00:00:00"/>
    <s v="SSCREPMAN,"/>
    <n v="29"/>
    <s v="Journal Import Created"/>
    <x v="13"/>
    <s v="434316C"/>
    <d v="2020-05-20T00:00:00"/>
    <n v="165078943"/>
    <m/>
    <s v="PO Invoice"/>
    <m/>
    <s v="https://nww.einvoice-prod.sbs.nhs.uk:8179/invoicepdf/2dc91040-b95a-565a-9a60-68d47888d311"/>
    <n v="1"/>
    <n v="-144"/>
    <m/>
    <x v="0"/>
    <x v="0"/>
    <x v="1"/>
  </r>
  <r>
    <s v="E35930"/>
    <s v="7308"/>
    <s v="00000"/>
    <s v="00000"/>
    <s v="000000"/>
    <s v="Estates &amp; Facilities"/>
    <s v="Legal Fees"/>
    <s v="Default"/>
    <s v="Default"/>
    <s v="Default"/>
    <n v="144"/>
    <d v="2020-05-01T00:00:00"/>
    <x v="2"/>
    <s v="Payables"/>
    <s v="Journal Import 88007485:"/>
    <s v="Payables A 18226689 88007485"/>
    <s v="MAY-20 Purchase Invoices GBP"/>
    <d v="2020-05-21T00:00:00"/>
    <s v="SSCREPMAN,"/>
    <n v="29"/>
    <s v="Journal Import Created"/>
    <x v="13"/>
    <s v="434316C"/>
    <d v="2020-05-20T00:00:00"/>
    <n v="165078943"/>
    <m/>
    <s v="PO Invoice"/>
    <m/>
    <s v="https://nww.einvoice-prod.sbs.nhs.uk:8179/invoicepdf/2dc91040-b95a-565a-9a60-68d47888d311"/>
    <n v="1"/>
    <n v="144"/>
    <m/>
    <x v="0"/>
    <x v="0"/>
    <x v="1"/>
  </r>
  <r>
    <s v="E35930"/>
    <s v="7308"/>
    <s v="00000"/>
    <s v="00000"/>
    <s v="000000"/>
    <s v="Estates &amp; Facilities"/>
    <s v="Legal Fees"/>
    <s v="Default"/>
    <s v="Default"/>
    <s v="Default"/>
    <n v="-144"/>
    <d v="2020-05-01T00:00:00"/>
    <x v="2"/>
    <s v="Payables"/>
    <s v="Journal Import 88007485:"/>
    <s v="Payables A 18226689 88007485"/>
    <s v="MAY-20 Purchase Invoices GBP"/>
    <d v="2020-05-21T00:00:00"/>
    <s v="SSCREPMAN,"/>
    <n v="30"/>
    <s v="Journal Import Created"/>
    <x v="13"/>
    <s v="434316C"/>
    <d v="2020-05-20T00:00:00"/>
    <n v="165078943"/>
    <m/>
    <s v="PO Invoice"/>
    <m/>
    <s v="https://nww.einvoice-prod.sbs.nhs.uk:8179/invoicepdf/2dc91040-b95a-565a-9a60-68d47888d311"/>
    <n v="1"/>
    <m/>
    <m/>
    <x v="0"/>
    <x v="0"/>
    <x v="1"/>
  </r>
  <r>
    <s v="E35120"/>
    <s v="7310"/>
    <s v="00000"/>
    <s v="00000"/>
    <s v="000000"/>
    <s v="Corporate Expenses"/>
    <s v="Legal / Prof Fees"/>
    <s v="Default"/>
    <s v="Default"/>
    <s v="Default"/>
    <n v="500"/>
    <d v="2020-05-01T00:00:00"/>
    <x v="2"/>
    <s v="Payables"/>
    <s v="Journal Import 88012654:"/>
    <s v="Payables A 18230533 88012654"/>
    <s v="MAY-20 Purchase Invoices GBP"/>
    <d v="2020-05-21T00:00:00"/>
    <s v="SSCREPMAN,"/>
    <n v="7"/>
    <s v="Journal Import Created"/>
    <x v="8"/>
    <n v="1371037"/>
    <d v="2020-05-06T00:00:00"/>
    <n v="165084589"/>
    <m/>
    <s v="PO Invoice"/>
    <m/>
    <s v="http://nww.docserv.wyss.nhs.uk/synergyiim/dist/?val=1868867_11967512_20200520092012"/>
    <n v="1"/>
    <n v="500"/>
    <m/>
    <x v="2"/>
    <x v="2"/>
    <x v="1"/>
  </r>
  <r>
    <s v="E35120"/>
    <s v="7310"/>
    <s v="00000"/>
    <s v="00000"/>
    <s v="000000"/>
    <s v="Corporate Expenses"/>
    <s v="Legal / Prof Fees"/>
    <s v="Default"/>
    <s v="Default"/>
    <s v="Default"/>
    <n v="100"/>
    <d v="2020-05-01T00:00:00"/>
    <x v="2"/>
    <s v="Payables"/>
    <s v="Journal Import 88012654:"/>
    <s v="Payables A 18230533 88012654"/>
    <s v="MAY-20 Purchase Invoices GBP"/>
    <d v="2020-05-21T00:00:00"/>
    <s v="SSCREPMAN,"/>
    <n v="7"/>
    <s v="Journal Import Created"/>
    <x v="8"/>
    <n v="1371037"/>
    <d v="2020-05-06T00:00:00"/>
    <n v="165084589"/>
    <m/>
    <s v="PO Invoice"/>
    <m/>
    <s v="http://nww.docserv.wyss.nhs.uk/synergyiim/dist/?val=1868867_11967512_20200520092012"/>
    <m/>
    <m/>
    <m/>
    <x v="2"/>
    <x v="2"/>
    <x v="1"/>
  </r>
  <r>
    <s v="E35211"/>
    <s v="7310"/>
    <s v="00000"/>
    <s v="00000"/>
    <s v="000000"/>
    <s v="Employee Resourcing"/>
    <s v="Legal / Prof Fees"/>
    <s v="Default"/>
    <s v="Default"/>
    <s v="Default"/>
    <n v="911"/>
    <d v="2020-05-01T00:00:00"/>
    <x v="2"/>
    <s v="Payables"/>
    <s v="Journal Import 87772906:"/>
    <s v="Payables A 18181595 87772906"/>
    <s v="MAY-20 Purchase Invoices GBP"/>
    <d v="2020-05-15T00:00:00"/>
    <s v="SSCREPMAN,"/>
    <n v="59"/>
    <s v="Journal Import Created"/>
    <x v="19"/>
    <s v="CL1692"/>
    <d v="2020-03-31T00:00:00"/>
    <n v="165084075"/>
    <m/>
    <s v="PO Invoice"/>
    <m/>
    <s v="http://nww.docserv.wyss.nhs.uk/synergyiim/dist/?val=1841717_11911696_20200513091719"/>
    <n v="1"/>
    <n v="911"/>
    <m/>
    <x v="3"/>
    <x v="3"/>
    <x v="1"/>
  </r>
  <r>
    <s v="E35930"/>
    <s v="7310"/>
    <s v="00000"/>
    <s v="00000"/>
    <s v="000000"/>
    <s v="Estates &amp; Facilities"/>
    <s v="Legal / Prof Fees"/>
    <s v="Default"/>
    <s v="Default"/>
    <s v="Default"/>
    <n v="10615"/>
    <d v="2020-05-01T00:00:00"/>
    <x v="2"/>
    <s v="Payables"/>
    <s v="Journal Import 87389908:"/>
    <s v="Payables A 18103528 87389908"/>
    <s v="MAY-20 Purchase Invoices GBP"/>
    <d v="2020-05-04T00:00:00"/>
    <s v="SSCREPMAN,"/>
    <n v="52"/>
    <s v="Journal Import Created"/>
    <x v="17"/>
    <n v="968"/>
    <d v="2020-04-30T00:00:00"/>
    <n v="165082825"/>
    <m/>
    <s v="PO Invoice"/>
    <m/>
    <s v="https://nww.einvoice-prod.sbs.nhs.uk:8179/invoicepdf/5372718c-89b0-5ac5-8a4f-b0031a6514c4"/>
    <n v="1"/>
    <n v="5308"/>
    <m/>
    <x v="0"/>
    <x v="0"/>
    <x v="1"/>
  </r>
  <r>
    <s v="E35930"/>
    <s v="7310"/>
    <s v="00000"/>
    <s v="00000"/>
    <s v="000000"/>
    <s v="Estates &amp; Facilities"/>
    <s v="Legal / Prof Fees"/>
    <s v="Default"/>
    <s v="Default"/>
    <s v="Default"/>
    <n v="-5307.5"/>
    <d v="2020-05-01T00:00:00"/>
    <x v="2"/>
    <s v="Payables"/>
    <s v="Journal Import 87389908:"/>
    <s v="Payables A 18103528 87389908"/>
    <s v="MAY-20 Purchase Invoices GBP"/>
    <d v="2020-05-04T00:00:00"/>
    <s v="SSCREPMAN,"/>
    <n v="53"/>
    <s v="Journal Import Created"/>
    <x v="17"/>
    <n v="968"/>
    <d v="2020-04-30T00:00:00"/>
    <n v="165082825"/>
    <m/>
    <s v="PO Invoice"/>
    <m/>
    <s v="https://nww.einvoice-prod.sbs.nhs.uk:8179/invoicepdf/5372718c-89b0-5ac5-8a4f-b0031a6514c4"/>
    <n v="1"/>
    <n v="-5308"/>
    <m/>
    <x v="0"/>
    <x v="0"/>
    <x v="1"/>
  </r>
  <r>
    <s v="E35120"/>
    <s v="7310"/>
    <s v="00000"/>
    <s v="00000"/>
    <s v="000000"/>
    <s v="Corporate Expenses"/>
    <s v="Legal / Prof Fees"/>
    <s v="Default"/>
    <s v="Default"/>
    <s v="Default"/>
    <n v="1345"/>
    <d v="2020-06-01T00:00:00"/>
    <x v="2"/>
    <s v="Payables"/>
    <s v="Journal Import 88560768:"/>
    <s v="Payables A 18346536 88560768"/>
    <s v="JUN-20 Purchase Invoices GBP"/>
    <d v="2020-06-05T00:00:00"/>
    <s v="SSCREPMAN,"/>
    <n v="9"/>
    <s v="Journal Import Created"/>
    <x v="36"/>
    <s v="SINX00052387"/>
    <d v="2019-11-01T00:00:00"/>
    <s v="Non-PO"/>
    <m/>
    <s v="Non PO Invoice"/>
    <m/>
    <s v="http://nww.docserv.wyss.nhs.uk/synergyiim/dist/?val=1896524_12023744_20200527164213"/>
    <m/>
    <m/>
    <m/>
    <x v="2"/>
    <x v="2"/>
    <x v="1"/>
  </r>
  <r>
    <s v="E35120"/>
    <s v="7310"/>
    <s v="00000"/>
    <s v="00000"/>
    <s v="000000"/>
    <s v="Corporate Expenses"/>
    <s v="Legal / Prof Fees"/>
    <s v="Default"/>
    <s v="Default"/>
    <s v="Default"/>
    <n v="360"/>
    <d v="2020-06-01T00:00:00"/>
    <x v="2"/>
    <s v="Payables"/>
    <s v="Journal Import 88735482:"/>
    <s v="Payables A 18382618 88735482"/>
    <s v="JUN-20 Purchase Invoices GBP"/>
    <d v="2020-06-11T00:00:00"/>
    <s v="SSCREPMAN,"/>
    <n v="7"/>
    <s v="Journal Import Created"/>
    <x v="37"/>
    <s v="SINX400154"/>
    <d v="2020-01-20T00:00:00"/>
    <s v="Non-PO"/>
    <m/>
    <s v="Non PO Invoice"/>
    <m/>
    <s v="http://nww.docserv.wyss.nhs.uk/synergyiim/dist/?val=1895215_12021894_20200527145826"/>
    <m/>
    <m/>
    <m/>
    <x v="2"/>
    <x v="2"/>
    <x v="1"/>
  </r>
  <r>
    <s v="E35120"/>
    <s v="7310"/>
    <s v="00000"/>
    <s v="00000"/>
    <s v="000000"/>
    <s v="Corporate Expenses"/>
    <s v="Legal / Prof Fees"/>
    <s v="Default"/>
    <s v="Default"/>
    <s v="Default"/>
    <n v="8984.44"/>
    <d v="2020-06-01T00:00:00"/>
    <x v="2"/>
    <s v="Payables"/>
    <s v="Journal Import 88735482:"/>
    <s v="Payables A 18382618 88735482"/>
    <s v="JUN-20 Purchase Invoices GBP"/>
    <d v="2020-06-11T00:00:00"/>
    <s v="SSCREPMAN,"/>
    <n v="7"/>
    <s v="Journal Import Created"/>
    <x v="37"/>
    <s v="SINX400202"/>
    <d v="2020-01-29T00:00:00"/>
    <s v="Non-PO"/>
    <m/>
    <s v="Non PO Invoice"/>
    <m/>
    <s v="http://nww.docserv.wyss.nhs.uk/synergyiim/dist/?val=1895216_12021897_20200527145828"/>
    <m/>
    <m/>
    <m/>
    <x v="2"/>
    <x v="2"/>
    <x v="1"/>
  </r>
  <r>
    <s v="E35120"/>
    <s v="7310"/>
    <s v="00000"/>
    <s v="00000"/>
    <s v="000000"/>
    <s v="Corporate Expenses"/>
    <s v="Legal / Prof Fees"/>
    <s v="Default"/>
    <s v="Default"/>
    <s v="Default"/>
    <n v="360"/>
    <d v="2020-06-01T00:00:00"/>
    <x v="2"/>
    <s v="Payables"/>
    <s v="Journal Import 88735482:"/>
    <s v="Payables A 18382618 88735482"/>
    <s v="JUN-20 Purchase Invoices GBP"/>
    <d v="2020-06-11T00:00:00"/>
    <s v="SSCREPMAN,"/>
    <n v="7"/>
    <s v="Journal Import Created"/>
    <x v="37"/>
    <s v="SINX400208"/>
    <d v="2020-01-30T00:00:00"/>
    <s v="Non-PO"/>
    <m/>
    <s v="Non PO Invoice"/>
    <m/>
    <s v="http://nww.docserv.wyss.nhs.uk/synergyiim/dist/?val=1895220_12021912_20200527145833"/>
    <m/>
    <m/>
    <m/>
    <x v="2"/>
    <x v="2"/>
    <x v="1"/>
  </r>
  <r>
    <s v="E35120"/>
    <s v="7310"/>
    <s v="00000"/>
    <s v="00000"/>
    <s v="000000"/>
    <s v="Corporate Expenses"/>
    <s v="Legal / Prof Fees"/>
    <s v="Default"/>
    <s v="Default"/>
    <s v="Default"/>
    <n v="2412.1999999999998"/>
    <d v="2020-06-01T00:00:00"/>
    <x v="2"/>
    <s v="Payables"/>
    <s v="Journal Import 88769313:"/>
    <s v="Payables A 18388541 88769313"/>
    <s v="JUN-20 Purchase Invoices GBP"/>
    <d v="2020-06-11T00:00:00"/>
    <s v="SSCREPMAN,"/>
    <n v="5"/>
    <s v="Journal Import Created"/>
    <x v="36"/>
    <s v="SINX00048839"/>
    <d v="2017-04-25T00:00:00"/>
    <s v="Non-PO"/>
    <m/>
    <s v="Non PO Invoice"/>
    <m/>
    <s v="http://nww.docserv.wyss.nhs.uk/synergyiim/dist/?val=1896519_12023737_20200527164156"/>
    <m/>
    <m/>
    <m/>
    <x v="2"/>
    <x v="2"/>
    <x v="1"/>
  </r>
  <r>
    <s v="E35120"/>
    <s v="7310"/>
    <s v="00000"/>
    <s v="0111D"/>
    <s v="000000"/>
    <s v="Corporate Expenses"/>
    <s v="Legal / Prof Fees"/>
    <s v="Default"/>
    <s v="NHS Resolution"/>
    <s v="Default"/>
    <n v="270.74"/>
    <d v="2020-06-01T00:00:00"/>
    <x v="2"/>
    <s v="Payables"/>
    <s v="Journal Import 88560768:"/>
    <s v="Payables A 18346536 88560768"/>
    <s v="JUN-20 Purchase Invoices GBP"/>
    <d v="2020-06-05T00:00:00"/>
    <s v="SSCREPMAN,"/>
    <n v="22"/>
    <s v="Journal Import Created"/>
    <x v="36"/>
    <s v="SINX00048074"/>
    <d v="2016-11-03T00:00:00"/>
    <s v="Non-PO"/>
    <m/>
    <s v="Non PO Invoice"/>
    <m/>
    <s v="http://nww.docserv.wyss.nhs.uk/synergyiim/dist/?val=1896520_12023738_20200527164159"/>
    <m/>
    <m/>
    <m/>
    <x v="2"/>
    <x v="2"/>
    <x v="1"/>
  </r>
  <r>
    <s v="E35120"/>
    <s v="7310"/>
    <s v="00000"/>
    <s v="0111D"/>
    <s v="000000"/>
    <s v="Corporate Expenses"/>
    <s v="Legal / Prof Fees"/>
    <s v="Default"/>
    <s v="NHS Resolution"/>
    <s v="Default"/>
    <n v="9711.6"/>
    <d v="2020-06-01T00:00:00"/>
    <x v="2"/>
    <s v="Payables"/>
    <s v="Journal Import 88560768:"/>
    <s v="Payables A 18346536 88560768"/>
    <s v="JUN-20 Purchase Invoices GBP"/>
    <d v="2020-06-05T00:00:00"/>
    <s v="SSCREPMAN,"/>
    <n v="22"/>
    <s v="Journal Import Created"/>
    <x v="36"/>
    <s v="SINX00051240"/>
    <d v="2019-01-21T00:00:00"/>
    <s v="Non-PO"/>
    <m/>
    <s v="Non PO Invoice"/>
    <m/>
    <s v="http://nww.docserv.wyss.nhs.uk/synergyiim/dist/?val=1896522_12023739_20200527164207"/>
    <m/>
    <m/>
    <m/>
    <x v="2"/>
    <x v="2"/>
    <x v="1"/>
  </r>
  <r>
    <s v="E35120"/>
    <s v="7310"/>
    <s v="00000"/>
    <s v="0111D"/>
    <s v="000000"/>
    <s v="Corporate Expenses"/>
    <s v="Legal / Prof Fees"/>
    <s v="Default"/>
    <s v="NHS Resolution"/>
    <s v="Default"/>
    <n v="10000"/>
    <d v="2020-06-01T00:00:00"/>
    <x v="2"/>
    <s v="Payables"/>
    <s v="Journal Import 88560768:"/>
    <s v="Payables A 18346536 88560768"/>
    <s v="JUN-20 Purchase Invoices GBP"/>
    <d v="2020-06-05T00:00:00"/>
    <s v="SSCREPMAN,"/>
    <n v="22"/>
    <s v="Journal Import Created"/>
    <x v="37"/>
    <s v="SINX400561"/>
    <d v="2020-03-24T00:00:00"/>
    <s v="Non-PO"/>
    <m/>
    <s v="Non PO Invoice"/>
    <m/>
    <s v="http://nww.docserv.wyss.nhs.uk/synergyiim/dist/?val=1895230_12021932_20200527145853"/>
    <m/>
    <m/>
    <m/>
    <x v="2"/>
    <x v="2"/>
    <x v="1"/>
  </r>
  <r>
    <s v="E35120"/>
    <s v="7310"/>
    <s v="00000"/>
    <s v="0111D"/>
    <s v="000000"/>
    <s v="Corporate Expenses"/>
    <s v="Legal / Prof Fees"/>
    <s v="Default"/>
    <s v="NHS Resolution"/>
    <s v="Default"/>
    <n v="-9500"/>
    <d v="2020-06-01T00:00:00"/>
    <x v="2"/>
    <s v="Payables"/>
    <s v="Journal Import 88560768:"/>
    <s v="Payables A 18346536 88560768"/>
    <s v="JUN-20 Purchase Invoices GBP"/>
    <d v="2020-06-05T00:00:00"/>
    <s v="SSCREPMAN,"/>
    <n v="23"/>
    <s v="Journal Import Created"/>
    <x v="36"/>
    <s v="SCRX00020933"/>
    <d v="2017-06-14T00:00:00"/>
    <s v="Non-PO"/>
    <m/>
    <s v="Non PO Invoice"/>
    <m/>
    <s v="http://nww.docserv.wyss.nhs.uk/synergyiim/dist/?val=1896526_12023745_20200527164216"/>
    <m/>
    <m/>
    <m/>
    <x v="2"/>
    <x v="2"/>
    <x v="1"/>
  </r>
  <r>
    <s v="E35210"/>
    <s v="7310"/>
    <s v="00000"/>
    <s v="00000"/>
    <s v="000000"/>
    <s v="Employee Service Centre"/>
    <s v="Legal / Prof Fees"/>
    <s v="Default"/>
    <s v="Default"/>
    <s v="Default"/>
    <n v="2875"/>
    <d v="2020-06-01T00:00:00"/>
    <x v="2"/>
    <s v="Payables"/>
    <s v="Journal Import 88517132:"/>
    <s v="Payables A 18338528 88517132"/>
    <s v="JUN-20 Purchase Invoices GBP"/>
    <d v="2020-06-04T00:00:00"/>
    <s v="SSCREPMAN,"/>
    <n v="11"/>
    <s v="Journal Import Created"/>
    <x v="20"/>
    <n v="4845"/>
    <d v="2020-03-20T00:00:00"/>
    <n v="165083937"/>
    <m/>
    <s v="PO Invoice"/>
    <m/>
    <s v="http://nww.docserv.wyss.nhs.uk/synergyiim/dist/?val=1926446_12082395_20200603170022"/>
    <n v="1"/>
    <n v="2875"/>
    <m/>
    <x v="4"/>
    <x v="3"/>
    <x v="1"/>
  </r>
  <r>
    <s v="E35211"/>
    <s v="7310"/>
    <s v="00000"/>
    <s v="00000"/>
    <s v="000000"/>
    <s v="Employee Resourcing"/>
    <s v="Legal / Prof Fees"/>
    <s v="Default"/>
    <s v="Default"/>
    <s v="Default"/>
    <n v="6900"/>
    <d v="2020-06-01T00:00:00"/>
    <x v="2"/>
    <s v="Payables"/>
    <s v="Journal Import 88517132:"/>
    <s v="Payables A 18338528 88517132"/>
    <s v="JUN-20 Purchase Invoices GBP"/>
    <d v="2020-06-04T00:00:00"/>
    <s v="SSCREPMAN,"/>
    <n v="23"/>
    <s v="Journal Import Created"/>
    <x v="20"/>
    <n v="4846"/>
    <d v="2020-03-20T00:00:00"/>
    <n v="165083938"/>
    <m/>
    <s v="PO Invoice"/>
    <m/>
    <s v="http://nww.docserv.wyss.nhs.uk/synergyiim/dist/?val=1926446_12082396_20200603170022"/>
    <n v="1"/>
    <n v="6900"/>
    <m/>
    <x v="3"/>
    <x v="3"/>
    <x v="1"/>
  </r>
  <r>
    <s v="E35211"/>
    <s v="7310"/>
    <s v="00000"/>
    <s v="00000"/>
    <s v="000000"/>
    <s v="Employee Resourcing"/>
    <s v="Legal / Prof Fees"/>
    <s v="Default"/>
    <s v="Default"/>
    <s v="Default"/>
    <n v="4600"/>
    <d v="2020-06-01T00:00:00"/>
    <x v="2"/>
    <s v="Payables"/>
    <s v="Journal Import 89288347:"/>
    <s v="Payables A 18482799 89288347"/>
    <s v="JUN-20 Purchase Invoices GBP"/>
    <d v="2020-06-26T00:00:00"/>
    <s v="SSCREPMAN,"/>
    <n v="55"/>
    <s v="Journal Import Created"/>
    <x v="20"/>
    <n v="4920"/>
    <d v="2020-04-30T00:00:00"/>
    <n v="165085045"/>
    <m/>
    <s v="Payment Request"/>
    <m/>
    <m/>
    <n v="1"/>
    <n v="4600"/>
    <m/>
    <x v="3"/>
    <x v="3"/>
    <x v="1"/>
  </r>
  <r>
    <s v="E35211"/>
    <s v="7310"/>
    <s v="00000"/>
    <s v="00000"/>
    <s v="000000"/>
    <s v="Employee Resourcing"/>
    <s v="Legal / Prof Fees"/>
    <s v="Default"/>
    <s v="Default"/>
    <s v="Default"/>
    <n v="4025"/>
    <d v="2020-06-01T00:00:00"/>
    <x v="2"/>
    <s v="Payables"/>
    <s v="Journal Import 89288347:"/>
    <s v="Payables A 18482799 89288347"/>
    <s v="JUN-20 Purchase Invoices GBP"/>
    <d v="2020-06-26T00:00:00"/>
    <s v="SSCREPMAN,"/>
    <n v="55"/>
    <s v="Journal Import Created"/>
    <x v="20"/>
    <n v="4921"/>
    <d v="2020-04-30T00:00:00"/>
    <n v="165085046"/>
    <m/>
    <s v="Payment Request"/>
    <m/>
    <m/>
    <n v="1"/>
    <n v="4025"/>
    <m/>
    <x v="3"/>
    <x v="3"/>
    <x v="1"/>
  </r>
  <r>
    <s v="E35211"/>
    <s v="7310"/>
    <s v="00000"/>
    <s v="00000"/>
    <s v="000000"/>
    <s v="Employee Resourcing"/>
    <s v="Legal / Prof Fees"/>
    <s v="Default"/>
    <s v="Default"/>
    <s v="Default"/>
    <n v="4600"/>
    <d v="2020-06-01T00:00:00"/>
    <x v="2"/>
    <s v="Payables"/>
    <s v="Journal Import 89288347:"/>
    <s v="Payables A 18482799 89288347"/>
    <s v="JUN-20 Purchase Invoices GBP"/>
    <d v="2020-06-26T00:00:00"/>
    <s v="SSCREPMAN,"/>
    <n v="55"/>
    <s v="Journal Import Created"/>
    <x v="20"/>
    <s v="INV004936"/>
    <d v="2020-05-31T00:00:00"/>
    <n v="165085203"/>
    <m/>
    <s v="Payment Request"/>
    <m/>
    <m/>
    <n v="1"/>
    <n v="4600"/>
    <m/>
    <x v="3"/>
    <x v="3"/>
    <x v="1"/>
  </r>
  <r>
    <s v="E35211"/>
    <s v="7310"/>
    <s v="00000"/>
    <s v="00000"/>
    <s v="000000"/>
    <s v="Employee Resourcing"/>
    <s v="Legal / Prof Fees"/>
    <s v="Default"/>
    <s v="Default"/>
    <s v="Default"/>
    <n v="3450"/>
    <d v="2020-06-01T00:00:00"/>
    <x v="2"/>
    <s v="Payables"/>
    <s v="Journal Import 89288347:"/>
    <s v="Payables A 18482799 89288347"/>
    <s v="JUN-20 Purchase Invoices GBP"/>
    <d v="2020-06-26T00:00:00"/>
    <s v="SSCREPMAN,"/>
    <n v="55"/>
    <s v="Journal Import Created"/>
    <x v="20"/>
    <s v="INV004937"/>
    <d v="2020-05-31T00:00:00"/>
    <n v="165085202"/>
    <m/>
    <s v="Payment Request"/>
    <m/>
    <m/>
    <n v="1"/>
    <n v="3450"/>
    <m/>
    <x v="3"/>
    <x v="3"/>
    <x v="1"/>
  </r>
  <r>
    <s v="E35930"/>
    <s v="7310"/>
    <s v="00000"/>
    <s v="00000"/>
    <s v="000000"/>
    <s v="Estates &amp; Facilities"/>
    <s v="Legal / Prof Fees"/>
    <s v="Default"/>
    <s v="Default"/>
    <s v="Default"/>
    <n v="5197.5"/>
    <d v="2020-06-01T00:00:00"/>
    <x v="2"/>
    <s v="Payables"/>
    <s v="Journal Import 88511729:"/>
    <s v="Payables A 18334591 88511729"/>
    <s v="JUN-20 Purchase Invoices GBP"/>
    <d v="2020-06-04T00:00:00"/>
    <s v="SSCREPMAN,"/>
    <n v="28"/>
    <s v="Journal Import Created"/>
    <x v="17"/>
    <n v="969"/>
    <d v="2020-06-01T00:00:00"/>
    <n v="165082825"/>
    <m/>
    <s v="PO Invoice"/>
    <m/>
    <s v="https://nww.einvoice-prod.sbs.nhs.uk:8179/invoicepdf/36610475-c701-53cc-8047-644cb5bc7bab"/>
    <n v="1"/>
    <n v="5198"/>
    <m/>
    <x v="0"/>
    <x v="0"/>
    <x v="1"/>
  </r>
  <r>
    <s v="E35211"/>
    <s v="7310"/>
    <s v="00000"/>
    <s v="00000"/>
    <s v="000000"/>
    <s v="Employee Resourcing"/>
    <s v="Legal / Prof Fees"/>
    <s v="Default"/>
    <s v="Default"/>
    <s v="Default"/>
    <n v="500"/>
    <d v="2020-07-01T00:00:00"/>
    <x v="2"/>
    <s v="Payables"/>
    <s v="Journal Import 89841520:"/>
    <s v="Payables A 18582557 89841520"/>
    <s v="JUL-20 Purchase Invoices GBP"/>
    <d v="2020-07-08T00:00:00"/>
    <s v="SSCREPMAN,"/>
    <n v="22"/>
    <s v="Journal Import Created"/>
    <x v="32"/>
    <n v="5121881"/>
    <d v="2020-07-07T00:00:00"/>
    <n v="165085812"/>
    <m/>
    <s v="PO Invoice"/>
    <m/>
    <s v="http://nww.docserv.wyss.nhs.uk/synergyiim/dist/?val=2079700_12345139_20200707160039"/>
    <n v="1"/>
    <n v="500"/>
    <m/>
    <x v="3"/>
    <x v="3"/>
    <x v="1"/>
  </r>
  <r>
    <s v="E35211"/>
    <s v="7310"/>
    <s v="00000"/>
    <s v="00000"/>
    <s v="000000"/>
    <s v="Employee Resourcing"/>
    <s v="Legal / Prof Fees"/>
    <s v="Default"/>
    <s v="Default"/>
    <s v="Default"/>
    <n v="1200"/>
    <d v="2020-07-01T00:00:00"/>
    <x v="2"/>
    <s v="Payables"/>
    <s v="Journal Import 90240321:"/>
    <s v="Payables A 18658825 90240321"/>
    <s v="JUL-20 Purchase Invoices GBP"/>
    <d v="2020-07-20T00:00:00"/>
    <s v="SSCREPMAN,"/>
    <n v="35"/>
    <s v="Journal Import Created"/>
    <x v="38"/>
    <n v="44342482"/>
    <d v="2020-07-16T00:00:00"/>
    <n v="165085826"/>
    <m/>
    <s v="PO Invoice"/>
    <m/>
    <s v="http://nww.docserv.wyss.nhs.uk/Inter-NHS/PRD21RYD28121244342482.pdf"/>
    <n v="1"/>
    <n v="1200"/>
    <m/>
    <x v="3"/>
    <x v="3"/>
    <x v="1"/>
  </r>
  <r>
    <s v="E35930"/>
    <s v="7310"/>
    <s v="00000"/>
    <s v="00000"/>
    <s v="000000"/>
    <s v="Estates &amp; Facilities"/>
    <s v="Legal / Prof Fees"/>
    <s v="Default"/>
    <s v="Default"/>
    <s v="Default"/>
    <n v="11935"/>
    <d v="2020-07-01T00:00:00"/>
    <x v="2"/>
    <s v="Payables"/>
    <s v="Journal Import 89914537:"/>
    <s v="Payables A 18590674 89914537"/>
    <s v="JUL-20 Purchase Invoices GBP"/>
    <d v="2020-07-10T00:00:00"/>
    <s v="SSCREPMAN,"/>
    <n v="18"/>
    <s v="Journal Import Created"/>
    <x v="17"/>
    <n v="970"/>
    <d v="2020-07-02T00:00:00"/>
    <n v="165082825"/>
    <m/>
    <s v="PO Invoice"/>
    <m/>
    <s v="https://nww.einvoice-prod.sbs.nhs.uk:8179/invoicepdf/8284c691-2bbe-5114-b335-0fbcb28a29d9"/>
    <n v="1"/>
    <n v="5968"/>
    <m/>
    <x v="0"/>
    <x v="0"/>
    <x v="1"/>
  </r>
  <r>
    <s v="E35930"/>
    <s v="7310"/>
    <s v="00000"/>
    <s v="00000"/>
    <s v="000000"/>
    <s v="Estates &amp; Facilities"/>
    <s v="Legal / Prof Fees"/>
    <s v="Default"/>
    <s v="Default"/>
    <s v="Default"/>
    <n v="-5967.5"/>
    <d v="2020-07-01T00:00:00"/>
    <x v="2"/>
    <s v="Payables"/>
    <s v="Journal Import 89914537:"/>
    <s v="Payables A 18590674 89914537"/>
    <s v="JUL-20 Purchase Invoices GBP"/>
    <d v="2020-07-10T00:00:00"/>
    <s v="SSCREPMAN,"/>
    <n v="19"/>
    <s v="Journal Import Created"/>
    <x v="17"/>
    <n v="970"/>
    <d v="2020-07-02T00:00:00"/>
    <n v="165082825"/>
    <m/>
    <s v="PO Invoice"/>
    <m/>
    <s v="https://nww.einvoice-prod.sbs.nhs.uk:8179/invoicepdf/8284c691-2bbe-5114-b335-0fbcb28a29d9"/>
    <n v="1"/>
    <n v="-5968"/>
    <m/>
    <x v="0"/>
    <x v="0"/>
    <x v="1"/>
  </r>
  <r>
    <s v="E35005"/>
    <s v="7310"/>
    <s v="00000"/>
    <s v="00000"/>
    <s v="000000"/>
    <s v="Legal Services"/>
    <s v="Legal / Prof Fees"/>
    <s v="Default"/>
    <s v="Default"/>
    <s v="Default"/>
    <n v="1300"/>
    <d v="2020-08-01T00:00:00"/>
    <x v="2"/>
    <s v="Payables"/>
    <s v="Journal Import 90740014:"/>
    <s v="Payables A 18757935 90740014"/>
    <s v="AUG-20 Purchase Invoices GBP"/>
    <d v="2020-08-03T00:00:00"/>
    <s v="SSCREPMAN,"/>
    <n v="20"/>
    <s v="Journal Import Created"/>
    <x v="37"/>
    <s v="SINX400834"/>
    <d v="2020-06-03T00:00:00"/>
    <s v="Non-PO"/>
    <m/>
    <s v="Non PO Invoice"/>
    <m/>
    <s v="http://nww.docserv.wyss.nhs.uk/synergyiim/dist/?val=2166063_12497030_20200728123345"/>
    <m/>
    <m/>
    <m/>
    <x v="1"/>
    <x v="1"/>
    <x v="1"/>
  </r>
  <r>
    <s v="E35210"/>
    <s v="7310"/>
    <s v="00000"/>
    <s v="00000"/>
    <s v="000000"/>
    <s v="Employee Service Centre"/>
    <s v="Legal / Prof Fees"/>
    <s v="Default"/>
    <s v="Default"/>
    <s v="Default"/>
    <n v="2093"/>
    <d v="2020-08-01T00:00:00"/>
    <x v="2"/>
    <s v="Payables"/>
    <s v="Journal Import 90874246:"/>
    <s v="Payables A 18785783 90874246"/>
    <s v="AUG-20 Purchase Invoices GBP"/>
    <d v="2020-08-06T00:00:00"/>
    <s v="SSCREPMAN,"/>
    <n v="9"/>
    <s v="Journal Import Created"/>
    <x v="19"/>
    <s v="CL1848"/>
    <d v="2020-07-20T00:00:00"/>
    <n v="165086023"/>
    <m/>
    <s v="PO Invoice"/>
    <m/>
    <s v="http://nww.docserv.wyss.nhs.uk/synergyiim/dist/?val=2203130_12560113_20200805101100"/>
    <n v="1"/>
    <n v="2093"/>
    <m/>
    <x v="4"/>
    <x v="3"/>
    <x v="1"/>
  </r>
  <r>
    <s v="E35211"/>
    <s v="7310"/>
    <s v="00000"/>
    <s v="00000"/>
    <s v="000000"/>
    <s v="Employee Resourcing"/>
    <s v="Legal / Prof Fees"/>
    <s v="Default"/>
    <s v="Default"/>
    <s v="Default"/>
    <n v="64802"/>
    <d v="2020-08-01T00:00:00"/>
    <x v="2"/>
    <s v="Payables"/>
    <s v="Journal Import 91249634:"/>
    <s v="Payables A 18869292 91249634"/>
    <s v="AUG-20 Purchase Invoices GBP"/>
    <d v="2020-08-18T00:00:00"/>
    <s v="SSCREPMAN,"/>
    <n v="19"/>
    <s v="Journal Import Created"/>
    <x v="15"/>
    <n v="10227164"/>
    <d v="2020-07-28T00:00:00"/>
    <n v="165086266"/>
    <m/>
    <s v="PO Invoice"/>
    <m/>
    <s v="http://nww.docserv.wyss.nhs.uk/synergyiim/dist/?val=2257060_12654932_20200817154958"/>
    <n v="1"/>
    <n v="64802"/>
    <m/>
    <x v="3"/>
    <x v="3"/>
    <x v="1"/>
  </r>
  <r>
    <s v="E35211"/>
    <s v="7310"/>
    <s v="00000"/>
    <s v="00000"/>
    <s v="000000"/>
    <s v="Employee Resourcing"/>
    <s v="Legal / Prof Fees"/>
    <s v="Default"/>
    <s v="Default"/>
    <s v="Default"/>
    <n v="12960.4"/>
    <d v="2020-08-01T00:00:00"/>
    <x v="2"/>
    <s v="Payables"/>
    <s v="Journal Import 91249634:"/>
    <s v="Payables A 18869292 91249634"/>
    <s v="AUG-20 Purchase Invoices GBP"/>
    <d v="2020-08-18T00:00:00"/>
    <s v="SSCREPMAN,"/>
    <n v="19"/>
    <s v="Journal Import Created"/>
    <x v="15"/>
    <n v="10227164"/>
    <d v="2020-07-28T00:00:00"/>
    <n v="165086266"/>
    <m/>
    <s v="PO Invoice"/>
    <m/>
    <s v="http://nww.docserv.wyss.nhs.uk/synergyiim/dist/?val=2257060_12654932_20200817154958"/>
    <m/>
    <m/>
    <m/>
    <x v="3"/>
    <x v="3"/>
    <x v="1"/>
  </r>
  <r>
    <s v="E35930"/>
    <s v="7310"/>
    <s v="00000"/>
    <s v="00000"/>
    <s v="000000"/>
    <s v="Estates &amp; Facilities"/>
    <s v="Legal / Prof Fees"/>
    <s v="Default"/>
    <s v="Default"/>
    <s v="Default"/>
    <n v="10450"/>
    <d v="2020-08-01T00:00:00"/>
    <x v="2"/>
    <s v="Payables"/>
    <s v="Journal Import 90837641:"/>
    <s v="Payables A 18783654 90837641"/>
    <s v="AUG-20 Purchase Invoices GBP"/>
    <d v="2020-08-06T00:00:00"/>
    <s v="SSCREPMAN,"/>
    <n v="26"/>
    <s v="Journal Import Created"/>
    <x v="17"/>
    <n v="974"/>
    <d v="2020-08-03T00:00:00"/>
    <n v="165082825"/>
    <m/>
    <s v="PO Invoice"/>
    <m/>
    <s v="https://nww.einvoice-prod.sbs.nhs.uk:8179/invoicepdf/81b1ac03-16aa-524a-b271-8f5dec683e83"/>
    <n v="1"/>
    <n v="5225"/>
    <m/>
    <x v="0"/>
    <x v="0"/>
    <x v="1"/>
  </r>
  <r>
    <s v="E35930"/>
    <s v="7310"/>
    <s v="00000"/>
    <s v="00000"/>
    <s v="000000"/>
    <s v="Estates &amp; Facilities"/>
    <s v="Legal / Prof Fees"/>
    <s v="Default"/>
    <s v="Default"/>
    <s v="Default"/>
    <n v="-5225"/>
    <d v="2020-08-01T00:00:00"/>
    <x v="2"/>
    <s v="Payables"/>
    <s v="Journal Import 90837641:"/>
    <s v="Payables A 18783654 90837641"/>
    <s v="AUG-20 Purchase Invoices GBP"/>
    <d v="2020-08-06T00:00:00"/>
    <s v="SSCREPMAN,"/>
    <n v="27"/>
    <s v="Journal Import Created"/>
    <x v="17"/>
    <n v="974"/>
    <d v="2020-08-03T00:00:00"/>
    <n v="165082825"/>
    <m/>
    <s v="PO Invoice"/>
    <m/>
    <s v="https://nww.einvoice-prod.sbs.nhs.uk:8179/invoicepdf/81b1ac03-16aa-524a-b271-8f5dec683e83"/>
    <n v="1"/>
    <n v="-5225"/>
    <m/>
    <x v="0"/>
    <x v="0"/>
    <x v="1"/>
  </r>
  <r>
    <s v="E35120"/>
    <s v="7310"/>
    <s v="00000"/>
    <s v="00000"/>
    <s v="000000"/>
    <s v="Corporate Expenses"/>
    <s v="Legal / Prof Fees"/>
    <s v="Default"/>
    <s v="Default"/>
    <s v="Default"/>
    <n v="100"/>
    <d v="2020-09-01T00:00:00"/>
    <x v="2"/>
    <s v="Payables"/>
    <s v="Journal Import 91951268:"/>
    <s v="Payables A 19018370 91951268"/>
    <s v="SEP-20 Purchase Invoices GBP"/>
    <d v="2020-09-08T00:00:00"/>
    <s v="SSCREPMAN,"/>
    <n v="6"/>
    <s v="Journal Import Created"/>
    <x v="39"/>
    <s v="118289-07-SEP-2020"/>
    <d v="2020-09-07T00:00:00"/>
    <s v="Non-PO"/>
    <s v="BLM LLP - Refund for service not used"/>
    <s v="Payment Request"/>
    <m/>
    <m/>
    <m/>
    <m/>
    <m/>
    <x v="2"/>
    <x v="2"/>
    <x v="1"/>
  </r>
  <r>
    <s v="E35210"/>
    <s v="7310"/>
    <s v="00000"/>
    <s v="00000"/>
    <s v="000000"/>
    <s v="Employee Service Centre"/>
    <s v="Legal / Prof Fees"/>
    <s v="Default"/>
    <s v="Default"/>
    <s v="Default"/>
    <n v="7547.5"/>
    <d v="2020-09-01T00:00:00"/>
    <x v="2"/>
    <s v="Payables"/>
    <s v="Journal Import 92035190:"/>
    <s v="Payables A 19033338 92035190"/>
    <s v="SEP-20 Purchase Invoices GBP"/>
    <d v="2020-09-10T00:00:00"/>
    <s v="SSCREPMAN,"/>
    <n v="13"/>
    <s v="Journal Import Created"/>
    <x v="22"/>
    <s v="CTC199525"/>
    <d v="2020-06-30T00:00:00"/>
    <n v="165086154"/>
    <m/>
    <s v="PO Invoice"/>
    <m/>
    <s v="http://nww.docserv.wyss.nhs.uk/synergyiim/dist/?val=2364247_12807304_20200907163313"/>
    <n v="1"/>
    <n v="7548"/>
    <m/>
    <x v="4"/>
    <x v="3"/>
    <x v="1"/>
  </r>
  <r>
    <s v="E35210"/>
    <s v="7310"/>
    <s v="00000"/>
    <s v="00000"/>
    <s v="000000"/>
    <s v="Employee Service Centre"/>
    <s v="Legal / Prof Fees"/>
    <s v="Default"/>
    <s v="Default"/>
    <s v="Default"/>
    <n v="132.30000000000001"/>
    <d v="2020-09-01T00:00:00"/>
    <x v="2"/>
    <s v="Payables"/>
    <s v="Journal Import 92035190:"/>
    <s v="Payables A 19033338 92035190"/>
    <s v="SEP-20 Purchase Invoices GBP"/>
    <d v="2020-09-10T00:00:00"/>
    <s v="SSCREPMAN,"/>
    <n v="13"/>
    <s v="Journal Import Created"/>
    <x v="22"/>
    <s v="CTC199525"/>
    <d v="2020-06-30T00:00:00"/>
    <n v="165086154"/>
    <m/>
    <s v="PO Invoice"/>
    <m/>
    <s v="http://nww.docserv.wyss.nhs.uk/synergyiim/dist/?val=2364247_12807304_20200907163313"/>
    <m/>
    <m/>
    <m/>
    <x v="4"/>
    <x v="3"/>
    <x v="1"/>
  </r>
  <r>
    <s v="E35210"/>
    <s v="7310"/>
    <s v="00000"/>
    <s v="00000"/>
    <s v="000000"/>
    <s v="Employee Service Centre"/>
    <s v="Legal / Prof Fees"/>
    <s v="Default"/>
    <s v="Default"/>
    <s v="Default"/>
    <n v="661.5"/>
    <d v="2020-09-01T00:00:00"/>
    <x v="2"/>
    <s v="Payables"/>
    <s v="Journal Import 92066188:"/>
    <s v="Payables A 19034382 92066188"/>
    <s v="SEP-20 Purchase Invoices GBP"/>
    <d v="2020-09-10T00:00:00"/>
    <s v="SSCREPMAN,"/>
    <n v="15"/>
    <s v="Journal Import Created"/>
    <x v="22"/>
    <s v="CTC199525"/>
    <d v="2020-06-30T00:00:00"/>
    <n v="165086154"/>
    <m/>
    <s v="PO Invoice"/>
    <m/>
    <s v="http://nww.docserv.wyss.nhs.uk/synergyiim/dist/?val=2364247_12807304_20200907163313"/>
    <n v="1"/>
    <n v="662"/>
    <m/>
    <x v="4"/>
    <x v="3"/>
    <x v="1"/>
  </r>
  <r>
    <s v="E35210"/>
    <s v="7310"/>
    <s v="00000"/>
    <s v="00000"/>
    <s v="000000"/>
    <s v="Employee Service Centre"/>
    <s v="Legal / Prof Fees"/>
    <s v="Default"/>
    <s v="Default"/>
    <s v="Default"/>
    <n v="6886"/>
    <d v="2020-09-01T00:00:00"/>
    <x v="2"/>
    <s v="Payables"/>
    <s v="Journal Import 92066188:"/>
    <s v="Payables A 19034382 92066188"/>
    <s v="SEP-20 Purchase Invoices GBP"/>
    <d v="2020-09-10T00:00:00"/>
    <s v="SSCREPMAN,"/>
    <n v="15"/>
    <s v="Journal Import Created"/>
    <x v="22"/>
    <s v="CTC199525"/>
    <d v="2020-06-30T00:00:00"/>
    <n v="165086154"/>
    <m/>
    <s v="PO Invoice"/>
    <m/>
    <s v="http://nww.docserv.wyss.nhs.uk/synergyiim/dist/?val=2364247_12807304_20200907163313"/>
    <n v="1"/>
    <n v="6886"/>
    <m/>
    <x v="4"/>
    <x v="3"/>
    <x v="1"/>
  </r>
  <r>
    <s v="E35210"/>
    <s v="7310"/>
    <s v="00000"/>
    <s v="00000"/>
    <s v="000000"/>
    <s v="Employee Service Centre"/>
    <s v="Legal / Prof Fees"/>
    <s v="Default"/>
    <s v="Default"/>
    <s v="Default"/>
    <n v="132.30000000000001"/>
    <d v="2020-09-01T00:00:00"/>
    <x v="2"/>
    <s v="Payables"/>
    <s v="Journal Import 92066188:"/>
    <s v="Payables A 19034382 92066188"/>
    <s v="SEP-20 Purchase Invoices GBP"/>
    <d v="2020-09-10T00:00:00"/>
    <s v="SSCREPMAN,"/>
    <n v="15"/>
    <s v="Journal Import Created"/>
    <x v="22"/>
    <s v="CTC199525"/>
    <d v="2020-06-30T00:00:00"/>
    <n v="165086154"/>
    <m/>
    <s v="PO Invoice"/>
    <m/>
    <s v="http://nww.docserv.wyss.nhs.uk/synergyiim/dist/?val=2364247_12807304_20200907163313"/>
    <m/>
    <m/>
    <m/>
    <x v="4"/>
    <x v="3"/>
    <x v="1"/>
  </r>
  <r>
    <s v="E35210"/>
    <s v="7310"/>
    <s v="00000"/>
    <s v="00000"/>
    <s v="000000"/>
    <s v="Employee Service Centre"/>
    <s v="Legal / Prof Fees"/>
    <s v="Default"/>
    <s v="Default"/>
    <s v="Default"/>
    <n v="-7547.5"/>
    <d v="2020-09-01T00:00:00"/>
    <x v="2"/>
    <s v="Payables"/>
    <s v="Journal Import 92066188:"/>
    <s v="Payables A 19034382 92066188"/>
    <s v="SEP-20 Purchase Invoices GBP"/>
    <d v="2020-09-10T00:00:00"/>
    <s v="SSCREPMAN,"/>
    <n v="16"/>
    <s v="Journal Import Created"/>
    <x v="22"/>
    <s v="CTC199525"/>
    <d v="2020-06-30T00:00:00"/>
    <n v="165086154"/>
    <m/>
    <s v="PO Invoice"/>
    <m/>
    <s v="http://nww.docserv.wyss.nhs.uk/synergyiim/dist/?val=2364247_12807304_20200907163313"/>
    <n v="1"/>
    <n v="-7548"/>
    <m/>
    <x v="4"/>
    <x v="3"/>
    <x v="1"/>
  </r>
  <r>
    <s v="E35210"/>
    <s v="7310"/>
    <s v="00000"/>
    <s v="00000"/>
    <s v="000000"/>
    <s v="Employee Service Centre"/>
    <s v="Legal / Prof Fees"/>
    <s v="Default"/>
    <s v="Default"/>
    <s v="Default"/>
    <n v="-132.30000000000001"/>
    <d v="2020-09-01T00:00:00"/>
    <x v="2"/>
    <s v="Payables"/>
    <s v="Journal Import 92066188:"/>
    <s v="Payables A 19034382 92066188"/>
    <s v="SEP-20 Purchase Invoices GBP"/>
    <d v="2020-09-10T00:00:00"/>
    <s v="SSCREPMAN,"/>
    <n v="16"/>
    <s v="Journal Import Created"/>
    <x v="22"/>
    <s v="CTC199525"/>
    <d v="2020-06-30T00:00:00"/>
    <n v="165086154"/>
    <m/>
    <s v="PO Invoice"/>
    <m/>
    <s v="http://nww.docserv.wyss.nhs.uk/synergyiim/dist/?val=2364247_12807304_20200907163313"/>
    <m/>
    <m/>
    <m/>
    <x v="4"/>
    <x v="3"/>
    <x v="1"/>
  </r>
  <r>
    <s v="E35211"/>
    <s v="7310"/>
    <s v="00000"/>
    <s v="00000"/>
    <s v="000000"/>
    <s v="Employee Resourcing"/>
    <s v="Legal / Prof Fees"/>
    <s v="Default"/>
    <s v="Default"/>
    <s v="Default"/>
    <n v="5750"/>
    <d v="2020-09-01T00:00:00"/>
    <x v="2"/>
    <s v="Payables"/>
    <s v="Journal Import 91951268:"/>
    <s v="Payables A 19018370 91951268"/>
    <s v="SEP-20 Purchase Invoices GBP"/>
    <d v="2020-09-08T00:00:00"/>
    <s v="SSCREPMAN,"/>
    <n v="20"/>
    <s v="Journal Import Created"/>
    <x v="20"/>
    <s v="INV004990"/>
    <d v="2020-06-30T00:00:00"/>
    <n v="165086193"/>
    <m/>
    <s v="PO Invoice"/>
    <m/>
    <s v="http://nww.docserv.wyss.nhs.uk/synergyiim/dist/?val=2348362_12783955_20200904093151"/>
    <n v="1"/>
    <n v="5750"/>
    <m/>
    <x v="3"/>
    <x v="3"/>
    <x v="1"/>
  </r>
  <r>
    <s v="E35211"/>
    <s v="7310"/>
    <s v="00000"/>
    <s v="00000"/>
    <s v="000000"/>
    <s v="Employee Resourcing"/>
    <s v="Legal / Prof Fees"/>
    <s v="Default"/>
    <s v="Default"/>
    <s v="Default"/>
    <n v="500"/>
    <d v="2020-09-01T00:00:00"/>
    <x v="2"/>
    <s v="Payables"/>
    <s v="Journal Import 92076931:"/>
    <s v="Payables A 19040388 92076931"/>
    <s v="SEP-20 Purchase Invoices GBP"/>
    <d v="2020-09-11T00:00:00"/>
    <s v="SSCREPMAN,"/>
    <n v="26"/>
    <s v="Journal Import Created"/>
    <x v="32"/>
    <n v="5283991"/>
    <d v="2020-09-08T00:00:00"/>
    <n v="165086934"/>
    <m/>
    <s v="PO Invoice"/>
    <m/>
    <s v="http://nww.docserv.wyss.nhs.uk/synergyiim/dist/?val=2378966_12829814_20200909153655"/>
    <n v="1"/>
    <n v="500"/>
    <m/>
    <x v="3"/>
    <x v="3"/>
    <x v="1"/>
  </r>
  <r>
    <s v="E35211"/>
    <s v="7310"/>
    <s v="00000"/>
    <s v="00000"/>
    <s v="000000"/>
    <s v="Employee Resourcing"/>
    <s v="Legal / Prof Fees"/>
    <s v="Default"/>
    <s v="Default"/>
    <s v="Default"/>
    <n v="500"/>
    <d v="2020-09-01T00:00:00"/>
    <x v="2"/>
    <s v="Payables"/>
    <s v="Journal Import 92109593:"/>
    <s v="Payables A 19045310 92109593"/>
    <s v="SEP-20 Purchase Invoices GBP"/>
    <d v="2020-09-11T00:00:00"/>
    <s v="SSCREPMAN,"/>
    <n v="23"/>
    <s v="Journal Import Created"/>
    <x v="32"/>
    <n v="5284021"/>
    <d v="2020-09-10T00:00:00"/>
    <n v="165086935"/>
    <m/>
    <s v="PO Invoice"/>
    <m/>
    <s v="http://nww.docserv.wyss.nhs.uk/synergyiim/dist/?val=2382491_12834185_20200910093155"/>
    <n v="1"/>
    <n v="500"/>
    <m/>
    <x v="3"/>
    <x v="3"/>
    <x v="1"/>
  </r>
  <r>
    <s v="E35211"/>
    <s v="7310"/>
    <s v="00000"/>
    <s v="00000"/>
    <s v="000000"/>
    <s v="Employee Resourcing"/>
    <s v="Legal / Prof Fees"/>
    <s v="Default"/>
    <s v="Default"/>
    <s v="Default"/>
    <n v="500"/>
    <d v="2020-09-01T00:00:00"/>
    <x v="2"/>
    <s v="Payables"/>
    <s v="Journal Import 92684409:"/>
    <s v="Payables A 19194881 92684409"/>
    <s v="SEP-20 Purchase Invoices GBP"/>
    <d v="2020-09-29T00:00:00"/>
    <s v="SSCREPMAN,"/>
    <n v="38"/>
    <s v="Journal Import Created"/>
    <x v="32"/>
    <n v="5283921"/>
    <d v="2020-09-07T00:00:00"/>
    <n v="165087359"/>
    <m/>
    <s v="PO Invoice"/>
    <m/>
    <s v="http://nww.docserv.wyss.nhs.uk/synergyiim/dist/?val=2479978_12958758_20200928094351"/>
    <n v="1"/>
    <n v="500"/>
    <m/>
    <x v="3"/>
    <x v="3"/>
    <x v="1"/>
  </r>
  <r>
    <s v="E35930"/>
    <s v="7310"/>
    <s v="00000"/>
    <s v="00000"/>
    <s v="000000"/>
    <s v="Estates &amp; Facilities"/>
    <s v="Legal / Prof Fees"/>
    <s v="Default"/>
    <s v="Default"/>
    <s v="Default"/>
    <n v="10065"/>
    <d v="2020-09-01T00:00:00"/>
    <x v="2"/>
    <s v="Payables"/>
    <s v="Journal Import 91822878:"/>
    <s v="Payables A 18986383 91822878"/>
    <s v="SEP-20 Purchase Invoices GBP"/>
    <d v="2020-09-04T00:00:00"/>
    <s v="SSCREPMAN,"/>
    <n v="11"/>
    <s v="Journal Import Created"/>
    <x v="17"/>
    <n v="977"/>
    <d v="2020-09-01T00:00:00"/>
    <n v="165082825"/>
    <m/>
    <s v="PO Invoice"/>
    <m/>
    <s v="https://nww.einvoice-prod.sbs.nhs.uk:8179/invoicepdf/a3ef4bce-f522-5161-8913-97f8bcf3ec83"/>
    <n v="1"/>
    <n v="5033"/>
    <m/>
    <x v="0"/>
    <x v="0"/>
    <x v="1"/>
  </r>
  <r>
    <s v="E35930"/>
    <s v="7310"/>
    <s v="00000"/>
    <s v="00000"/>
    <s v="000000"/>
    <s v="Estates &amp; Facilities"/>
    <s v="Legal / Prof Fees"/>
    <s v="Default"/>
    <s v="Default"/>
    <s v="Default"/>
    <n v="-5032.5"/>
    <d v="2020-09-01T00:00:00"/>
    <x v="2"/>
    <s v="Payables"/>
    <s v="Journal Import 91822878:"/>
    <s v="Payables A 18986383 91822878"/>
    <s v="SEP-20 Purchase Invoices GBP"/>
    <d v="2020-09-04T00:00:00"/>
    <s v="SSCREPMAN,"/>
    <n v="12"/>
    <s v="Journal Import Created"/>
    <x v="17"/>
    <n v="977"/>
    <d v="2020-09-01T00:00:00"/>
    <n v="165082825"/>
    <m/>
    <s v="PO Invoice"/>
    <m/>
    <s v="https://nww.einvoice-prod.sbs.nhs.uk:8179/invoicepdf/a3ef4bce-f522-5161-8913-97f8bcf3ec83"/>
    <n v="1"/>
    <n v="-5033"/>
    <m/>
    <x v="0"/>
    <x v="0"/>
    <x v="1"/>
  </r>
  <r>
    <s v="E35930"/>
    <s v="7310"/>
    <s v="00000"/>
    <s v="00000"/>
    <s v="000000"/>
    <s v="Estates &amp; Facilities"/>
    <s v="Legal / Prof Fees"/>
    <s v="Default"/>
    <s v="Default"/>
    <s v="Default"/>
    <n v="480"/>
    <d v="2020-09-01T00:00:00"/>
    <x v="2"/>
    <s v="Payables"/>
    <s v="Journal Import 92513606:"/>
    <s v="Payables A 19121677 92513606"/>
    <s v="SEP-20 Purchase Invoices GBP"/>
    <d v="2020-09-24T00:00:00"/>
    <s v="SSCREPMAN,"/>
    <n v="31"/>
    <s v="Journal Import Created"/>
    <x v="13"/>
    <n v="446220"/>
    <d v="2019-12-04T00:00:00"/>
    <n v="165078986"/>
    <m/>
    <s v="PO Invoice"/>
    <m/>
    <s v="http://nww.docserv.wyss.nhs.uk/synergyiim/dist/?val=2449403_12924834_20200922124448"/>
    <n v="1"/>
    <n v="240"/>
    <m/>
    <x v="0"/>
    <x v="0"/>
    <x v="1"/>
  </r>
  <r>
    <s v="E35930"/>
    <s v="7310"/>
    <s v="00000"/>
    <s v="00000"/>
    <s v="000000"/>
    <s v="Estates &amp; Facilities"/>
    <s v="Legal / Prof Fees"/>
    <s v="Default"/>
    <s v="Default"/>
    <s v="Default"/>
    <n v="-240"/>
    <d v="2020-09-01T00:00:00"/>
    <x v="2"/>
    <s v="Payables"/>
    <s v="Journal Import 92513606:"/>
    <s v="Payables A 19121677 92513606"/>
    <s v="SEP-20 Purchase Invoices GBP"/>
    <d v="2020-09-24T00:00:00"/>
    <s v="SSCREPMAN,"/>
    <n v="32"/>
    <s v="Journal Import Created"/>
    <x v="13"/>
    <n v="446220"/>
    <d v="2019-12-04T00:00:00"/>
    <n v="165078986"/>
    <m/>
    <s v="PO Invoice"/>
    <m/>
    <s v="http://nww.docserv.wyss.nhs.uk/synergyiim/dist/?val=2449403_12924834_20200922124448"/>
    <n v="1"/>
    <n v="-240"/>
    <m/>
    <x v="0"/>
    <x v="0"/>
    <x v="1"/>
  </r>
  <r>
    <s v="E35930"/>
    <s v="7310"/>
    <s v="00000"/>
    <s v="00000"/>
    <s v="000000"/>
    <s v="Estates &amp; Facilities"/>
    <s v="Legal / Prof Fees"/>
    <s v="Default"/>
    <s v="Default"/>
    <s v="Default"/>
    <n v="11770"/>
    <d v="2020-10-01T00:00:00"/>
    <x v="2"/>
    <s v="Payables"/>
    <s v="Journal Import 93066706:"/>
    <s v="Payables A 19285567 93066706"/>
    <s v="OCT-20 Purchase Invoices GBP"/>
    <d v="2020-10-09T00:00:00"/>
    <s v="SSCREPMAN,"/>
    <n v="11"/>
    <s v="Journal Import Created"/>
    <x v="17"/>
    <n v="978"/>
    <d v="2020-09-30T00:00:00"/>
    <n v="165082825"/>
    <m/>
    <s v="PO Invoice"/>
    <m/>
    <s v="https://nww.einvoice-prod.sbs.nhs.uk:8179/invoicepdf/f0269fb3-63c6-55c2-917f-601a9c821a52"/>
    <n v="1"/>
    <n v="5885"/>
    <m/>
    <x v="0"/>
    <x v="0"/>
    <x v="1"/>
  </r>
  <r>
    <s v="E35930"/>
    <s v="7310"/>
    <s v="00000"/>
    <s v="00000"/>
    <s v="000000"/>
    <s v="Estates &amp; Facilities"/>
    <s v="Legal / Prof Fees"/>
    <s v="Default"/>
    <s v="Default"/>
    <s v="Default"/>
    <n v="-5885"/>
    <d v="2020-10-01T00:00:00"/>
    <x v="2"/>
    <s v="Payables"/>
    <s v="Journal Import 93066706:"/>
    <s v="Payables A 19285567 93066706"/>
    <s v="OCT-20 Purchase Invoices GBP"/>
    <d v="2020-10-09T00:00:00"/>
    <s v="SSCREPMAN,"/>
    <n v="12"/>
    <s v="Journal Import Created"/>
    <x v="17"/>
    <n v="978"/>
    <d v="2020-09-30T00:00:00"/>
    <n v="165082825"/>
    <m/>
    <s v="PO Invoice"/>
    <m/>
    <s v="https://nww.einvoice-prod.sbs.nhs.uk:8179/invoicepdf/f0269fb3-63c6-55c2-917f-601a9c821a52"/>
    <n v="1"/>
    <n v="-5885"/>
    <m/>
    <x v="0"/>
    <x v="0"/>
    <x v="1"/>
  </r>
  <r>
    <s v="E35930"/>
    <s v="7310"/>
    <s v="00000"/>
    <s v="00000"/>
    <s v="000000"/>
    <s v="Estates &amp; Facilities"/>
    <s v="Legal / Prof Fees"/>
    <s v="Default"/>
    <s v="Default"/>
    <s v="Default"/>
    <n v="1350"/>
    <d v="2020-10-01T00:00:00"/>
    <x v="2"/>
    <s v="Payables"/>
    <s v="Journal Import 93281549:"/>
    <s v="Payables A 19322681 93281549"/>
    <s v="OCT-20 Purchase Invoices GBP"/>
    <d v="2020-10-14T00:00:00"/>
    <s v="SSCREPMAN,"/>
    <n v="16"/>
    <s v="Journal Import Created"/>
    <x v="24"/>
    <n v="11274"/>
    <d v="2020-09-30T00:00:00"/>
    <n v="165087624"/>
    <m/>
    <s v="PO Invoice"/>
    <m/>
    <s v="https://nww.einvoice-prod.sbs.nhs.uk:8179/invoicepdf/9d6b7417-6294-56aa-818b-53fa3b3c3160"/>
    <n v="1"/>
    <n v="1350"/>
    <m/>
    <x v="0"/>
    <x v="0"/>
    <x v="1"/>
  </r>
  <r>
    <s v="E35930"/>
    <s v="7310"/>
    <s v="00000"/>
    <s v="00000"/>
    <s v="000000"/>
    <s v="Estates &amp; Facilities"/>
    <s v="Legal / Prof Fees"/>
    <s v="Default"/>
    <s v="Default"/>
    <s v="Default"/>
    <n v="650"/>
    <d v="2020-10-01T00:00:00"/>
    <x v="2"/>
    <s v="Payables"/>
    <s v="Journal Import 93856951:"/>
    <s v="Payables A 19446640 93856951"/>
    <s v="OCT-20 Purchase Invoices GBP"/>
    <d v="2020-10-29T00:00:00"/>
    <s v="SSCREPMAN,"/>
    <n v="22"/>
    <s v="Journal Import Created"/>
    <x v="13"/>
    <s v="LBW151946"/>
    <d v="2020-09-08T00:00:00"/>
    <n v="165085834"/>
    <m/>
    <s v="PO Invoice"/>
    <m/>
    <s v="http://nww.docserv.wyss.nhs.uk/synergyiim/dist/?val=2673371_13191200_20201026152138"/>
    <n v="1"/>
    <n v="325"/>
    <m/>
    <x v="0"/>
    <x v="0"/>
    <x v="1"/>
  </r>
  <r>
    <s v="E35930"/>
    <s v="7310"/>
    <s v="00000"/>
    <s v="00000"/>
    <s v="000000"/>
    <s v="Estates &amp; Facilities"/>
    <s v="Legal / Prof Fees"/>
    <s v="Default"/>
    <s v="Default"/>
    <s v="Default"/>
    <n v="-325"/>
    <d v="2020-10-01T00:00:00"/>
    <x v="2"/>
    <s v="Payables"/>
    <s v="Journal Import 93856951:"/>
    <s v="Payables A 19446640 93856951"/>
    <s v="OCT-20 Purchase Invoices GBP"/>
    <d v="2020-10-29T00:00:00"/>
    <s v="SSCREPMAN,"/>
    <n v="23"/>
    <s v="Journal Import Created"/>
    <x v="13"/>
    <s v="LBW151946"/>
    <d v="2020-09-08T00:00:00"/>
    <n v="165085834"/>
    <m/>
    <s v="PO Invoice"/>
    <m/>
    <s v="http://nww.docserv.wyss.nhs.uk/synergyiim/dist/?val=2673371_13191200_20201026152138"/>
    <n v="1"/>
    <n v="-325"/>
    <m/>
    <x v="0"/>
    <x v="0"/>
    <x v="1"/>
  </r>
  <r>
    <s v="E35930"/>
    <s v="7310"/>
    <s v="00000"/>
    <s v="00000"/>
    <s v="000000"/>
    <s v="Estates &amp; Facilities"/>
    <s v="Legal / Prof Fees"/>
    <s v="Default"/>
    <s v="Default"/>
    <s v="Default"/>
    <n v="325"/>
    <d v="2020-10-01T00:00:00"/>
    <x v="2"/>
    <s v="Payables"/>
    <s v="Journal Import 93894261:"/>
    <s v="Payables A 19451795 93894261"/>
    <s v="OCT-20 Purchase Invoices GBP"/>
    <d v="2020-10-30T00:00:00"/>
    <s v="SSCREPMAN,"/>
    <n v="33"/>
    <s v="Journal Import Created"/>
    <x v="13"/>
    <s v="SAS2831"/>
    <d v="2020-09-08T00:00:00"/>
    <n v="165085834"/>
    <m/>
    <s v="PO Invoice"/>
    <m/>
    <s v="http://nww.docserv.wyss.nhs.uk/synergyiim/dist/?val=2685771_13214048_20201028103114"/>
    <n v="1"/>
    <n v="325"/>
    <m/>
    <x v="0"/>
    <x v="0"/>
    <x v="1"/>
  </r>
  <r>
    <s v="E35930"/>
    <s v="7308"/>
    <s v="00000"/>
    <s v="00000"/>
    <s v="000000"/>
    <s v="Estates &amp; Facilities"/>
    <s v="Legal Fees"/>
    <s v="Default"/>
    <s v="Default"/>
    <s v="Default"/>
    <n v="1048"/>
    <d v="2020-11-01T00:00:00"/>
    <x v="2"/>
    <s v="Payables"/>
    <s v="Journal Import 94564150:"/>
    <s v="Payables A 19596644 94564150"/>
    <s v="NOV-20 Purchase Invoices GBP"/>
    <d v="2020-11-16T00:00:00"/>
    <s v="SSCREPMAN,"/>
    <n v="41"/>
    <s v="Journal Import Created"/>
    <x v="13"/>
    <n v="462328"/>
    <d v="2020-05-14T00:00:00"/>
    <n v="165078325"/>
    <m/>
    <s v="PO Invoice"/>
    <m/>
    <s v="https://nww.einvoice-prod.sbs.nhs.uk:8179/invoicepdf/5cb29cda-7c80-53a9-b7a5-aacd516ed988"/>
    <n v="1"/>
    <n v="524"/>
    <m/>
    <x v="0"/>
    <x v="0"/>
    <x v="1"/>
  </r>
  <r>
    <s v="E35930"/>
    <s v="7308"/>
    <s v="00000"/>
    <s v="00000"/>
    <s v="000000"/>
    <s v="Estates &amp; Facilities"/>
    <s v="Legal Fees"/>
    <s v="Default"/>
    <s v="Default"/>
    <s v="Default"/>
    <n v="389.2"/>
    <d v="2020-11-01T00:00:00"/>
    <x v="2"/>
    <s v="Payables"/>
    <s v="Journal Import 94564150:"/>
    <s v="Payables A 19596644 94564150"/>
    <s v="NOV-20 Purchase Invoices GBP"/>
    <d v="2020-11-16T00:00:00"/>
    <s v="SSCREPMAN,"/>
    <n v="41"/>
    <s v="Journal Import Created"/>
    <x v="13"/>
    <n v="465164"/>
    <d v="2020-06-15T00:00:00"/>
    <n v="165078325"/>
    <m/>
    <s v="PO Invoice"/>
    <m/>
    <s v="https://nww.einvoice-prod.sbs.nhs.uk:8179/invoicepdf/4f560844-1680-533a-a496-6f660128fca8"/>
    <n v="1"/>
    <n v="389"/>
    <m/>
    <x v="0"/>
    <x v="0"/>
    <x v="1"/>
  </r>
  <r>
    <s v="E35930"/>
    <s v="7308"/>
    <s v="00000"/>
    <s v="00000"/>
    <s v="000000"/>
    <s v="Estates &amp; Facilities"/>
    <s v="Legal Fees"/>
    <s v="Default"/>
    <s v="Default"/>
    <s v="Default"/>
    <n v="803.3"/>
    <d v="2020-11-01T00:00:00"/>
    <x v="2"/>
    <s v="Payables"/>
    <s v="Journal Import 94564150:"/>
    <s v="Payables A 19596644 94564150"/>
    <s v="NOV-20 Purchase Invoices GBP"/>
    <d v="2020-11-16T00:00:00"/>
    <s v="SSCREPMAN,"/>
    <n v="41"/>
    <s v="Journal Import Created"/>
    <x v="13"/>
    <n v="465164"/>
    <d v="2020-06-15T00:00:00"/>
    <n v="165078325"/>
    <m/>
    <s v="PO Invoice"/>
    <m/>
    <s v="https://nww.einvoice-prod.sbs.nhs.uk:8179/invoicepdf/4f560844-1680-533a-a496-6f660128fca8"/>
    <n v="1"/>
    <n v="803"/>
    <m/>
    <x v="0"/>
    <x v="0"/>
    <x v="1"/>
  </r>
  <r>
    <s v="E35930"/>
    <s v="7308"/>
    <s v="00000"/>
    <s v="00000"/>
    <s v="000000"/>
    <s v="Estates &amp; Facilities"/>
    <s v="Legal Fees"/>
    <s v="Default"/>
    <s v="Default"/>
    <s v="Default"/>
    <n v="1192.5"/>
    <d v="2020-11-01T00:00:00"/>
    <x v="2"/>
    <s v="Payables"/>
    <s v="Journal Import 94564150:"/>
    <s v="Payables A 19596644 94564150"/>
    <s v="NOV-20 Purchase Invoices GBP"/>
    <d v="2020-11-16T00:00:00"/>
    <s v="SSCREPMAN,"/>
    <n v="41"/>
    <s v="Journal Import Created"/>
    <x v="13"/>
    <n v="465164"/>
    <d v="2020-06-15T00:00:00"/>
    <n v="165078325"/>
    <m/>
    <s v="PO Invoice"/>
    <m/>
    <s v="https://nww.einvoice-prod.sbs.nhs.uk:8179/invoicepdf/4f560844-1680-533a-a496-6f660128fca8"/>
    <n v="1"/>
    <n v="1193"/>
    <m/>
    <x v="0"/>
    <x v="0"/>
    <x v="1"/>
  </r>
  <r>
    <s v="E35930"/>
    <s v="7308"/>
    <s v="00000"/>
    <s v="00000"/>
    <s v="000000"/>
    <s v="Estates &amp; Facilities"/>
    <s v="Legal Fees"/>
    <s v="Default"/>
    <s v="Default"/>
    <s v="Default"/>
    <n v="-524"/>
    <d v="2020-11-01T00:00:00"/>
    <x v="2"/>
    <s v="Payables"/>
    <s v="Journal Import 94564150:"/>
    <s v="Payables A 19596644 94564150"/>
    <s v="NOV-20 Purchase Invoices GBP"/>
    <d v="2020-11-16T00:00:00"/>
    <s v="SSCREPMAN,"/>
    <n v="42"/>
    <s v="Journal Import Created"/>
    <x v="13"/>
    <n v="462328"/>
    <d v="2020-05-14T00:00:00"/>
    <n v="165078325"/>
    <m/>
    <s v="PO Invoice"/>
    <m/>
    <s v="https://nww.einvoice-prod.sbs.nhs.uk:8179/invoicepdf/5cb29cda-7c80-53a9-b7a5-aacd516ed988"/>
    <n v="1"/>
    <n v="-524"/>
    <m/>
    <x v="0"/>
    <x v="0"/>
    <x v="1"/>
  </r>
  <r>
    <s v="E35930"/>
    <s v="7308"/>
    <s v="00000"/>
    <s v="00000"/>
    <s v="000000"/>
    <s v="Estates &amp; Facilities"/>
    <s v="Legal Fees"/>
    <s v="Default"/>
    <s v="Default"/>
    <s v="Default"/>
    <n v="-1192.5"/>
    <d v="2020-11-01T00:00:00"/>
    <x v="2"/>
    <s v="Payables"/>
    <s v="Journal Import 94564150:"/>
    <s v="Payables A 19596644 94564150"/>
    <s v="NOV-20 Purchase Invoices GBP"/>
    <d v="2020-11-16T00:00:00"/>
    <s v="SSCREPMAN,"/>
    <n v="42"/>
    <s v="Journal Import Created"/>
    <x v="13"/>
    <n v="465164"/>
    <d v="2020-06-15T00:00:00"/>
    <n v="165078325"/>
    <m/>
    <s v="PO Invoice"/>
    <m/>
    <s v="https://nww.einvoice-prod.sbs.nhs.uk:8179/invoicepdf/4f560844-1680-533a-a496-6f660128fca8"/>
    <n v="1"/>
    <n v="-1193"/>
    <m/>
    <x v="0"/>
    <x v="0"/>
    <x v="1"/>
  </r>
  <r>
    <s v="E35930"/>
    <s v="7308"/>
    <s v="00000"/>
    <s v="00000"/>
    <s v="000000"/>
    <s v="Estates &amp; Facilities"/>
    <s v="Legal Fees"/>
    <s v="Default"/>
    <s v="Default"/>
    <s v="Default"/>
    <n v="1192.5"/>
    <d v="2020-11-01T00:00:00"/>
    <x v="2"/>
    <s v="Payables"/>
    <s v="Journal Import 94608819:"/>
    <s v="Payables A 19606688 94608819"/>
    <s v="NOV-20 Purchase Invoices GBP"/>
    <d v="2020-11-17T00:00:00"/>
    <s v="SSCREPMAN,"/>
    <n v="49"/>
    <s v="Journal Import Created"/>
    <x v="13"/>
    <n v="465164"/>
    <d v="2020-06-15T00:00:00"/>
    <n v="165088326"/>
    <m/>
    <s v="PO Invoice"/>
    <m/>
    <s v="https://nww.einvoice-prod.sbs.nhs.uk:8179/invoicepdf/4f560844-1680-533a-a496-6f660128fca8"/>
    <n v="1"/>
    <n v="1193"/>
    <m/>
    <x v="0"/>
    <x v="0"/>
    <x v="1"/>
  </r>
  <r>
    <s v="E35930"/>
    <s v="7308"/>
    <s v="00000"/>
    <s v="00000"/>
    <s v="000000"/>
    <s v="Estates &amp; Facilities"/>
    <s v="Legal Fees"/>
    <s v="Default"/>
    <s v="Default"/>
    <s v="Default"/>
    <n v="130"/>
    <d v="2020-11-01T00:00:00"/>
    <x v="2"/>
    <s v="Payables"/>
    <s v="Journal Import 94608819:"/>
    <s v="Payables A 19606688 94608819"/>
    <s v="NOV-20 Purchase Invoices GBP"/>
    <d v="2020-11-17T00:00:00"/>
    <s v="SSCREPMAN,"/>
    <n v="49"/>
    <s v="Journal Import Created"/>
    <x v="13"/>
    <n v="471081"/>
    <d v="2020-08-18T00:00:00"/>
    <n v="165078325"/>
    <m/>
    <s v="PO Invoice"/>
    <m/>
    <s v="https://nww.einvoice-prod.sbs.nhs.uk:8179/invoicepdf/e68fe6e9-5a6f-5c08-84be-d9c6b508423a"/>
    <n v="1"/>
    <n v="65"/>
    <m/>
    <x v="0"/>
    <x v="0"/>
    <x v="1"/>
  </r>
  <r>
    <s v="E35930"/>
    <s v="7308"/>
    <s v="00000"/>
    <s v="00000"/>
    <s v="000000"/>
    <s v="Estates &amp; Facilities"/>
    <s v="Legal Fees"/>
    <s v="Default"/>
    <s v="Default"/>
    <s v="Default"/>
    <n v="-803.3"/>
    <d v="2020-11-01T00:00:00"/>
    <x v="2"/>
    <s v="Payables"/>
    <s v="Journal Import 94608819:"/>
    <s v="Payables A 19606688 94608819"/>
    <s v="NOV-20 Purchase Invoices GBP"/>
    <d v="2020-11-17T00:00:00"/>
    <s v="SSCREPMAN,"/>
    <n v="50"/>
    <s v="Journal Import Created"/>
    <x v="13"/>
    <n v="465164"/>
    <d v="2020-06-15T00:00:00"/>
    <n v="165088326"/>
    <m/>
    <s v="PO Invoice"/>
    <m/>
    <s v="https://nww.einvoice-prod.sbs.nhs.uk:8179/invoicepdf/4f560844-1680-533a-a496-6f660128fca8"/>
    <n v="1"/>
    <n v="-803"/>
    <m/>
    <x v="0"/>
    <x v="0"/>
    <x v="1"/>
  </r>
  <r>
    <s v="E35930"/>
    <s v="7308"/>
    <s v="00000"/>
    <s v="00000"/>
    <s v="000000"/>
    <s v="Estates &amp; Facilities"/>
    <s v="Legal Fees"/>
    <s v="Default"/>
    <s v="Default"/>
    <s v="Default"/>
    <n v="-389.2"/>
    <d v="2020-11-01T00:00:00"/>
    <x v="2"/>
    <s v="Payables"/>
    <s v="Journal Import 94608819:"/>
    <s v="Payables A 19606688 94608819"/>
    <s v="NOV-20 Purchase Invoices GBP"/>
    <d v="2020-11-17T00:00:00"/>
    <s v="SSCREPMAN,"/>
    <n v="50"/>
    <s v="Journal Import Created"/>
    <x v="13"/>
    <n v="465164"/>
    <d v="2020-06-15T00:00:00"/>
    <n v="165088326"/>
    <m/>
    <s v="PO Invoice"/>
    <m/>
    <s v="https://nww.einvoice-prod.sbs.nhs.uk:8179/invoicepdf/4f560844-1680-533a-a496-6f660128fca8"/>
    <n v="1"/>
    <n v="-389"/>
    <m/>
    <x v="0"/>
    <x v="0"/>
    <x v="1"/>
  </r>
  <r>
    <s v="E35930"/>
    <s v="7308"/>
    <s v="00000"/>
    <s v="00000"/>
    <s v="000000"/>
    <s v="Estates &amp; Facilities"/>
    <s v="Legal Fees"/>
    <s v="Default"/>
    <s v="Default"/>
    <s v="Default"/>
    <n v="-65"/>
    <d v="2020-11-01T00:00:00"/>
    <x v="2"/>
    <s v="Payables"/>
    <s v="Journal Import 94608819:"/>
    <s v="Payables A 19606688 94608819"/>
    <s v="NOV-20 Purchase Invoices GBP"/>
    <d v="2020-11-17T00:00:00"/>
    <s v="SSCREPMAN,"/>
    <n v="50"/>
    <s v="Journal Import Created"/>
    <x v="13"/>
    <n v="471081"/>
    <d v="2020-08-18T00:00:00"/>
    <n v="165078325"/>
    <m/>
    <s v="PO Invoice"/>
    <m/>
    <s v="https://nww.einvoice-prod.sbs.nhs.uk:8179/invoicepdf/e68fe6e9-5a6f-5c08-84be-d9c6b508423a"/>
    <n v="1"/>
    <n v="-65"/>
    <m/>
    <x v="0"/>
    <x v="0"/>
    <x v="1"/>
  </r>
  <r>
    <s v="E35930"/>
    <s v="7308"/>
    <s v="00000"/>
    <s v="00000"/>
    <s v="000000"/>
    <s v="Estates &amp; Facilities"/>
    <s v="Legal Fees"/>
    <s v="Default"/>
    <s v="Default"/>
    <s v="Default"/>
    <n v="121"/>
    <d v="2020-11-01T00:00:00"/>
    <x v="2"/>
    <s v="Payables"/>
    <s v="Journal Import 94699498:"/>
    <s v="Payables A 19623700 94699498"/>
    <s v="NOV-20 Purchase Invoices GBP"/>
    <d v="2020-11-19T00:00:00"/>
    <s v="SSCREPMAN,"/>
    <n v="17"/>
    <s v="Journal Import Created"/>
    <x v="13"/>
    <n v="476885"/>
    <d v="2020-10-14T00:00:00"/>
    <n v="165088374"/>
    <m/>
    <s v="PO Invoice"/>
    <m/>
    <s v="https://nww.einvoice-prod.sbs.nhs.uk:8179/invoicepdf/60f81e19-7b13-57e0-96fc-4b84a9c5992d"/>
    <n v="1"/>
    <n v="121"/>
    <m/>
    <x v="0"/>
    <x v="0"/>
    <x v="1"/>
  </r>
  <r>
    <s v="E35930"/>
    <s v="7308"/>
    <s v="00000"/>
    <s v="00000"/>
    <s v="000000"/>
    <s v="Estates &amp; Facilities"/>
    <s v="Legal Fees"/>
    <s v="Default"/>
    <s v="Default"/>
    <s v="Default"/>
    <n v="740"/>
    <d v="2020-11-01T00:00:00"/>
    <x v="2"/>
    <s v="Payables"/>
    <s v="Journal Import 94699498:"/>
    <s v="Payables A 19623700 94699498"/>
    <s v="NOV-20 Purchase Invoices GBP"/>
    <d v="2020-11-19T00:00:00"/>
    <s v="SSCREPMAN,"/>
    <n v="17"/>
    <s v="Journal Import Created"/>
    <x v="13"/>
    <n v="476894"/>
    <d v="2020-10-14T00:00:00"/>
    <n v="165088372"/>
    <m/>
    <s v="PO Invoice"/>
    <m/>
    <s v="https://nww.einvoice-prod.sbs.nhs.uk:8179/invoicepdf/8ce9f59d-fd35-5632-b560-a932f588177f"/>
    <n v="1"/>
    <n v="740"/>
    <m/>
    <x v="0"/>
    <x v="0"/>
    <x v="1"/>
  </r>
  <r>
    <s v="E35930"/>
    <s v="7308"/>
    <s v="00000"/>
    <s v="00000"/>
    <s v="000000"/>
    <s v="Estates &amp; Facilities"/>
    <s v="Legal Fees"/>
    <s v="Default"/>
    <s v="Default"/>
    <s v="Default"/>
    <n v="715.2"/>
    <d v="2020-11-01T00:00:00"/>
    <x v="2"/>
    <s v="Payables"/>
    <s v="Journal Import 94921333:"/>
    <s v="Payables A 19668757 94921333"/>
    <s v="NOV-20 Purchase Invoices GBP"/>
    <d v="2020-11-25T00:00:00"/>
    <s v="SSCREPMAN,"/>
    <n v="45"/>
    <s v="Journal Import Created"/>
    <x v="13"/>
    <n v="462330"/>
    <d v="2020-05-14T00:00:00"/>
    <n v="165088326"/>
    <m/>
    <s v="PO Invoice"/>
    <m/>
    <s v="https://nww.einvoice-prod.sbs.nhs.uk:8179/invoicepdf/87400ae0-9b65-5f10-8848-a17f78c89d8b"/>
    <n v="1"/>
    <n v="715"/>
    <m/>
    <x v="0"/>
    <x v="0"/>
    <x v="1"/>
  </r>
  <r>
    <s v="E35930"/>
    <s v="7308"/>
    <s v="00000"/>
    <s v="00000"/>
    <s v="000000"/>
    <s v="Estates &amp; Facilities"/>
    <s v="Legal Fees"/>
    <s v="Default"/>
    <s v="Default"/>
    <s v="Default"/>
    <n v="143.04"/>
    <d v="2020-11-01T00:00:00"/>
    <x v="2"/>
    <s v="Payables"/>
    <s v="Journal Import 94921333:"/>
    <s v="Payables A 19668757 94921333"/>
    <s v="NOV-20 Purchase Invoices GBP"/>
    <d v="2020-11-25T00:00:00"/>
    <s v="SSCREPMAN,"/>
    <n v="45"/>
    <s v="Journal Import Created"/>
    <x v="13"/>
    <n v="462330"/>
    <d v="2020-05-14T00:00:00"/>
    <n v="165088326"/>
    <m/>
    <s v="PO Invoice"/>
    <m/>
    <s v="https://nww.einvoice-prod.sbs.nhs.uk:8179/invoicepdf/87400ae0-9b65-5f10-8848-a17f78c89d8b"/>
    <m/>
    <m/>
    <m/>
    <x v="0"/>
    <x v="0"/>
    <x v="1"/>
  </r>
  <r>
    <s v="E35930"/>
    <s v="7308"/>
    <s v="00000"/>
    <s v="00000"/>
    <s v="000000"/>
    <s v="Estates &amp; Facilities"/>
    <s v="Legal Fees"/>
    <s v="Default"/>
    <s v="Default"/>
    <s v="Default"/>
    <n v="313.2"/>
    <d v="2020-11-01T00:00:00"/>
    <x v="2"/>
    <s v="Payables"/>
    <s v="Journal Import 94921333:"/>
    <s v="Payables A 19668757 94921333"/>
    <s v="NOV-20 Purchase Invoices GBP"/>
    <d v="2020-11-25T00:00:00"/>
    <s v="SSCREPMAN,"/>
    <n v="45"/>
    <s v="Journal Import Created"/>
    <x v="13"/>
    <n v="465166"/>
    <d v="2020-06-15T00:00:00"/>
    <n v="165088326"/>
    <m/>
    <s v="PO Invoice"/>
    <m/>
    <s v="https://nww.einvoice-prod.sbs.nhs.uk:8179/invoicepdf/85cdf81f-7470-5e67-bde0-47ced76eaef0"/>
    <n v="1"/>
    <n v="313"/>
    <m/>
    <x v="0"/>
    <x v="0"/>
    <x v="1"/>
  </r>
  <r>
    <s v="E35930"/>
    <s v="7308"/>
    <s v="00000"/>
    <s v="00000"/>
    <s v="000000"/>
    <s v="Estates &amp; Facilities"/>
    <s v="Legal Fees"/>
    <s v="Default"/>
    <s v="Default"/>
    <s v="Default"/>
    <n v="62.64"/>
    <d v="2020-11-01T00:00:00"/>
    <x v="2"/>
    <s v="Payables"/>
    <s v="Journal Import 94921333:"/>
    <s v="Payables A 19668757 94921333"/>
    <s v="NOV-20 Purchase Invoices GBP"/>
    <d v="2020-11-25T00:00:00"/>
    <s v="SSCREPMAN,"/>
    <n v="45"/>
    <s v="Journal Import Created"/>
    <x v="13"/>
    <n v="465166"/>
    <d v="2020-06-15T00:00:00"/>
    <n v="165088326"/>
    <m/>
    <s v="PO Invoice"/>
    <m/>
    <s v="https://nww.einvoice-prod.sbs.nhs.uk:8179/invoicepdf/85cdf81f-7470-5e67-bde0-47ced76eaef0"/>
    <m/>
    <m/>
    <m/>
    <x v="0"/>
    <x v="0"/>
    <x v="1"/>
  </r>
  <r>
    <s v="E35930"/>
    <s v="7308"/>
    <s v="00000"/>
    <s v="00000"/>
    <s v="000000"/>
    <s v="Estates &amp; Facilities"/>
    <s v="Legal Fees"/>
    <s v="Default"/>
    <s v="Default"/>
    <s v="Default"/>
    <n v="57.2"/>
    <d v="2020-11-01T00:00:00"/>
    <x v="2"/>
    <s v="Payables"/>
    <s v="Journal Import 94921333:"/>
    <s v="Payables A 19668757 94921333"/>
    <s v="NOV-20 Purchase Invoices GBP"/>
    <d v="2020-11-25T00:00:00"/>
    <s v="SSCREPMAN,"/>
    <n v="45"/>
    <s v="Journal Import Created"/>
    <x v="13"/>
    <n v="467944"/>
    <d v="2020-07-15T00:00:00"/>
    <n v="165088326"/>
    <m/>
    <s v="PO Invoice"/>
    <m/>
    <s v="https://nww.einvoice-prod.sbs.nhs.uk:8179/invoicepdf/dfa19714-8720-579d-85c5-88ebc534f9f9"/>
    <n v="1"/>
    <n v="57"/>
    <m/>
    <x v="0"/>
    <x v="0"/>
    <x v="1"/>
  </r>
  <r>
    <s v="E35930"/>
    <s v="7308"/>
    <s v="00000"/>
    <s v="00000"/>
    <s v="000000"/>
    <s v="Estates &amp; Facilities"/>
    <s v="Legal Fees"/>
    <s v="Default"/>
    <s v="Default"/>
    <s v="Default"/>
    <n v="11.44"/>
    <d v="2020-11-01T00:00:00"/>
    <x v="2"/>
    <s v="Payables"/>
    <s v="Journal Import 94921333:"/>
    <s v="Payables A 19668757 94921333"/>
    <s v="NOV-20 Purchase Invoices GBP"/>
    <d v="2020-11-25T00:00:00"/>
    <s v="SSCREPMAN,"/>
    <n v="45"/>
    <s v="Journal Import Created"/>
    <x v="13"/>
    <n v="467944"/>
    <d v="2020-07-15T00:00:00"/>
    <n v="165088326"/>
    <m/>
    <s v="PO Invoice"/>
    <m/>
    <s v="https://nww.einvoice-prod.sbs.nhs.uk:8179/invoicepdf/dfa19714-8720-579d-85c5-88ebc534f9f9"/>
    <m/>
    <m/>
    <m/>
    <x v="0"/>
    <x v="0"/>
    <x v="1"/>
  </r>
  <r>
    <s v="E35210"/>
    <s v="7310"/>
    <s v="00000"/>
    <s v="00000"/>
    <s v="000000"/>
    <s v="Employee Service Centre"/>
    <s v="Legal / Prof Fees"/>
    <s v="Default"/>
    <s v="Default"/>
    <s v="Default"/>
    <n v="30255"/>
    <d v="2020-11-01T00:00:00"/>
    <x v="2"/>
    <s v="Payables"/>
    <s v="Journal Import 94147932:"/>
    <s v="Payables A 19509333 94147932"/>
    <s v="NOV-20 Purchase Invoices GBP"/>
    <d v="2020-11-05T00:00:00"/>
    <s v="SSCREPMAN,"/>
    <n v="14"/>
    <s v="Journal Import Created"/>
    <x v="15"/>
    <n v="10230252"/>
    <d v="2020-10-29T00:00:00"/>
    <n v="165088048"/>
    <m/>
    <s v="PO Invoice"/>
    <m/>
    <s v="http://nww.docserv.wyss.nhs.uk/synergyiim/dist/?val=2726960_13259118_20201103095001"/>
    <n v="1"/>
    <n v="30255"/>
    <m/>
    <x v="4"/>
    <x v="3"/>
    <x v="1"/>
  </r>
  <r>
    <s v="E35210"/>
    <s v="7310"/>
    <s v="00000"/>
    <s v="00000"/>
    <s v="000000"/>
    <s v="Employee Service Centre"/>
    <s v="Legal / Prof Fees"/>
    <s v="Default"/>
    <s v="Default"/>
    <s v="Default"/>
    <n v="6000"/>
    <d v="2020-11-01T00:00:00"/>
    <x v="2"/>
    <s v="Payables"/>
    <s v="Journal Import 94147932:"/>
    <s v="Payables A 19509333 94147932"/>
    <s v="NOV-20 Purchase Invoices GBP"/>
    <d v="2020-11-05T00:00:00"/>
    <s v="SSCREPMAN,"/>
    <n v="14"/>
    <s v="Journal Import Created"/>
    <x v="15"/>
    <n v="10230252"/>
    <d v="2020-10-29T00:00:00"/>
    <n v="165088048"/>
    <m/>
    <s v="PO Invoice"/>
    <m/>
    <s v="http://nww.docserv.wyss.nhs.uk/synergyiim/dist/?val=2726960_13259118_20201103095001"/>
    <m/>
    <m/>
    <m/>
    <x v="4"/>
    <x v="3"/>
    <x v="1"/>
  </r>
  <r>
    <s v="E35210"/>
    <s v="7310"/>
    <s v="00000"/>
    <s v="00000"/>
    <s v="000000"/>
    <s v="Employee Service Centre"/>
    <s v="Legal / Prof Fees"/>
    <s v="Default"/>
    <s v="Default"/>
    <s v="Default"/>
    <n v="510"/>
    <d v="2020-11-01T00:00:00"/>
    <x v="2"/>
    <s v="Payables"/>
    <s v="Journal Import 94216062:"/>
    <s v="Payables A 19525536 94216062"/>
    <s v="NOV-20 Purchase Invoices GBP"/>
    <d v="2020-11-07T00:00:00"/>
    <s v="SSCREPMAN,"/>
    <n v="5"/>
    <s v="Journal Import Created"/>
    <x v="15"/>
    <n v="10230252"/>
    <d v="2020-10-29T00:00:00"/>
    <n v="165088048"/>
    <m/>
    <s v="PO Invoice"/>
    <m/>
    <s v="http://nww.docserv.wyss.nhs.uk/synergyiim/dist/?val=2726960_13259118_20201103095001"/>
    <n v="1"/>
    <n v="255"/>
    <m/>
    <x v="4"/>
    <x v="3"/>
    <x v="1"/>
  </r>
  <r>
    <s v="E35210"/>
    <s v="7310"/>
    <s v="00000"/>
    <s v="00000"/>
    <s v="000000"/>
    <s v="Employee Service Centre"/>
    <s v="Legal / Prof Fees"/>
    <s v="Default"/>
    <s v="Default"/>
    <s v="Default"/>
    <n v="3000"/>
    <d v="2020-11-01T00:00:00"/>
    <x v="2"/>
    <s v="Payables"/>
    <s v="Journal Import 94216062:"/>
    <s v="Payables A 19525536 94216062"/>
    <s v="NOV-20 Purchase Invoices GBP"/>
    <d v="2020-11-07T00:00:00"/>
    <s v="SSCREPMAN,"/>
    <n v="5"/>
    <s v="Journal Import Created"/>
    <x v="15"/>
    <n v="10230252"/>
    <d v="2020-10-29T00:00:00"/>
    <n v="165088048"/>
    <m/>
    <s v="PO Invoice"/>
    <m/>
    <s v="http://nww.docserv.wyss.nhs.uk/synergyiim/dist/?val=2726960_13259118_20201103095001"/>
    <n v="1"/>
    <n v="3000"/>
    <m/>
    <x v="4"/>
    <x v="3"/>
    <x v="1"/>
  </r>
  <r>
    <s v="E35210"/>
    <s v="7310"/>
    <s v="00000"/>
    <s v="00000"/>
    <s v="000000"/>
    <s v="Employee Service Centre"/>
    <s v="Legal / Prof Fees"/>
    <s v="Default"/>
    <s v="Default"/>
    <s v="Default"/>
    <n v="27255"/>
    <d v="2020-11-01T00:00:00"/>
    <x v="2"/>
    <s v="Payables"/>
    <s v="Journal Import 94216062:"/>
    <s v="Payables A 19525536 94216062"/>
    <s v="NOV-20 Purchase Invoices GBP"/>
    <d v="2020-11-07T00:00:00"/>
    <s v="SSCREPMAN,"/>
    <n v="5"/>
    <s v="Journal Import Created"/>
    <x v="15"/>
    <n v="10230252"/>
    <d v="2020-10-29T00:00:00"/>
    <n v="165088048"/>
    <m/>
    <s v="PO Invoice"/>
    <m/>
    <s v="http://nww.docserv.wyss.nhs.uk/synergyiim/dist/?val=2726960_13259118_20201103095001"/>
    <n v="1"/>
    <n v="27255"/>
    <m/>
    <x v="4"/>
    <x v="3"/>
    <x v="1"/>
  </r>
  <r>
    <s v="E35210"/>
    <s v="7310"/>
    <s v="00000"/>
    <s v="00000"/>
    <s v="000000"/>
    <s v="Employee Service Centre"/>
    <s v="Legal / Prof Fees"/>
    <s v="Default"/>
    <s v="Default"/>
    <s v="Default"/>
    <n v="30000"/>
    <d v="2020-11-01T00:00:00"/>
    <x v="2"/>
    <s v="Payables"/>
    <s v="Journal Import 94216062:"/>
    <s v="Payables A 19525536 94216062"/>
    <s v="NOV-20 Purchase Invoices GBP"/>
    <d v="2020-11-07T00:00:00"/>
    <s v="SSCREPMAN,"/>
    <n v="5"/>
    <s v="Journal Import Created"/>
    <x v="15"/>
    <n v="10230252"/>
    <d v="2020-10-29T00:00:00"/>
    <n v="165088048"/>
    <m/>
    <s v="PO Invoice"/>
    <m/>
    <s v="http://nww.docserv.wyss.nhs.uk/synergyiim/dist/?val=2726960_13259118_20201103095001"/>
    <n v="1"/>
    <n v="30000"/>
    <m/>
    <x v="4"/>
    <x v="3"/>
    <x v="1"/>
  </r>
  <r>
    <s v="E35210"/>
    <s v="7310"/>
    <s v="00000"/>
    <s v="00000"/>
    <s v="000000"/>
    <s v="Employee Service Centre"/>
    <s v="Legal / Prof Fees"/>
    <s v="Default"/>
    <s v="Default"/>
    <s v="Default"/>
    <n v="30255"/>
    <d v="2020-11-01T00:00:00"/>
    <x v="2"/>
    <s v="Payables"/>
    <s v="Journal Import 94216062:"/>
    <s v="Payables A 19525536 94216062"/>
    <s v="NOV-20 Purchase Invoices GBP"/>
    <d v="2020-11-07T00:00:00"/>
    <s v="SSCREPMAN,"/>
    <n v="5"/>
    <s v="Journal Import Created"/>
    <x v="15"/>
    <n v="10230252"/>
    <d v="2020-10-29T00:00:00"/>
    <n v="165088048"/>
    <m/>
    <s v="PO Invoice"/>
    <m/>
    <s v="http://nww.docserv.wyss.nhs.uk/synergyiim/dist/?val=2726960_13259118_20201103095001"/>
    <n v="1"/>
    <n v="30255"/>
    <m/>
    <x v="4"/>
    <x v="3"/>
    <x v="1"/>
  </r>
  <r>
    <s v="E35210"/>
    <s v="7310"/>
    <s v="00000"/>
    <s v="00000"/>
    <s v="000000"/>
    <s v="Employee Service Centre"/>
    <s v="Legal / Prof Fees"/>
    <s v="Default"/>
    <s v="Default"/>
    <s v="Default"/>
    <n v="6051"/>
    <d v="2020-11-01T00:00:00"/>
    <x v="2"/>
    <s v="Payables"/>
    <s v="Journal Import 94216062:"/>
    <s v="Payables A 19525536 94216062"/>
    <s v="NOV-20 Purchase Invoices GBP"/>
    <d v="2020-11-07T00:00:00"/>
    <s v="SSCREPMAN,"/>
    <n v="5"/>
    <s v="Journal Import Created"/>
    <x v="15"/>
    <n v="10230252"/>
    <d v="2020-10-29T00:00:00"/>
    <n v="165088048"/>
    <m/>
    <s v="PO Invoice"/>
    <m/>
    <s v="http://nww.docserv.wyss.nhs.uk/synergyiim/dist/?val=2726960_13259118_20201103095001"/>
    <m/>
    <m/>
    <m/>
    <x v="4"/>
    <x v="3"/>
    <x v="1"/>
  </r>
  <r>
    <s v="E35210"/>
    <s v="7310"/>
    <s v="00000"/>
    <s v="00000"/>
    <s v="000000"/>
    <s v="Employee Service Centre"/>
    <s v="Legal / Prof Fees"/>
    <s v="Default"/>
    <s v="Default"/>
    <s v="Default"/>
    <n v="-60510"/>
    <d v="2020-11-01T00:00:00"/>
    <x v="2"/>
    <s v="Payables"/>
    <s v="Journal Import 94216062:"/>
    <s v="Payables A 19525536 94216062"/>
    <s v="NOV-20 Purchase Invoices GBP"/>
    <d v="2020-11-07T00:00:00"/>
    <s v="SSCREPMAN,"/>
    <n v="6"/>
    <s v="Journal Import Created"/>
    <x v="15"/>
    <n v="10230252"/>
    <d v="2020-10-29T00:00:00"/>
    <n v="165088048"/>
    <m/>
    <s v="PO Invoice"/>
    <m/>
    <s v="http://nww.docserv.wyss.nhs.uk/synergyiim/dist/?val=2726960_13259118_20201103095001"/>
    <n v="1"/>
    <n v="-30255"/>
    <m/>
    <x v="4"/>
    <x v="3"/>
    <x v="1"/>
  </r>
  <r>
    <s v="E35210"/>
    <s v="7310"/>
    <s v="00000"/>
    <s v="00000"/>
    <s v="000000"/>
    <s v="Employee Service Centre"/>
    <s v="Legal / Prof Fees"/>
    <s v="Default"/>
    <s v="Default"/>
    <s v="Default"/>
    <n v="-27255"/>
    <d v="2020-11-01T00:00:00"/>
    <x v="2"/>
    <s v="Payables"/>
    <s v="Journal Import 94216062:"/>
    <s v="Payables A 19525536 94216062"/>
    <s v="NOV-20 Purchase Invoices GBP"/>
    <d v="2020-11-07T00:00:00"/>
    <s v="SSCREPMAN,"/>
    <n v="6"/>
    <s v="Journal Import Created"/>
    <x v="15"/>
    <n v="10230252"/>
    <d v="2020-10-29T00:00:00"/>
    <n v="165088048"/>
    <m/>
    <s v="PO Invoice"/>
    <m/>
    <s v="http://nww.docserv.wyss.nhs.uk/synergyiim/dist/?val=2726960_13259118_20201103095001"/>
    <n v="1"/>
    <n v="-27255"/>
    <m/>
    <x v="4"/>
    <x v="3"/>
    <x v="1"/>
  </r>
  <r>
    <s v="E35210"/>
    <s v="7310"/>
    <s v="00000"/>
    <s v="00000"/>
    <s v="000000"/>
    <s v="Employee Service Centre"/>
    <s v="Legal / Prof Fees"/>
    <s v="Default"/>
    <s v="Default"/>
    <s v="Default"/>
    <n v="-3000"/>
    <d v="2020-11-01T00:00:00"/>
    <x v="2"/>
    <s v="Payables"/>
    <s v="Journal Import 94216062:"/>
    <s v="Payables A 19525536 94216062"/>
    <s v="NOV-20 Purchase Invoices GBP"/>
    <d v="2020-11-07T00:00:00"/>
    <s v="SSCREPMAN,"/>
    <n v="6"/>
    <s v="Journal Import Created"/>
    <x v="15"/>
    <n v="10230252"/>
    <d v="2020-10-29T00:00:00"/>
    <n v="165088048"/>
    <m/>
    <s v="PO Invoice"/>
    <m/>
    <s v="http://nww.docserv.wyss.nhs.uk/synergyiim/dist/?val=2726960_13259118_20201103095001"/>
    <n v="1"/>
    <n v="-3000"/>
    <m/>
    <x v="4"/>
    <x v="3"/>
    <x v="1"/>
  </r>
  <r>
    <s v="E35210"/>
    <s v="7310"/>
    <s v="00000"/>
    <s v="00000"/>
    <s v="000000"/>
    <s v="Employee Service Centre"/>
    <s v="Legal / Prof Fees"/>
    <s v="Default"/>
    <s v="Default"/>
    <s v="Default"/>
    <n v="-255"/>
    <d v="2020-11-01T00:00:00"/>
    <x v="2"/>
    <s v="Payables"/>
    <s v="Journal Import 94216062:"/>
    <s v="Payables A 19525536 94216062"/>
    <s v="NOV-20 Purchase Invoices GBP"/>
    <d v="2020-11-07T00:00:00"/>
    <s v="SSCREPMAN,"/>
    <n v="6"/>
    <s v="Journal Import Created"/>
    <x v="15"/>
    <n v="10230252"/>
    <d v="2020-10-29T00:00:00"/>
    <n v="165088048"/>
    <m/>
    <s v="PO Invoice"/>
    <m/>
    <s v="http://nww.docserv.wyss.nhs.uk/synergyiim/dist/?val=2726960_13259118_20201103095001"/>
    <n v="1"/>
    <n v="-255"/>
    <m/>
    <x v="4"/>
    <x v="3"/>
    <x v="1"/>
  </r>
  <r>
    <s v="E35210"/>
    <s v="7310"/>
    <s v="00000"/>
    <s v="00000"/>
    <s v="000000"/>
    <s v="Employee Service Centre"/>
    <s v="Legal / Prof Fees"/>
    <s v="Default"/>
    <s v="Default"/>
    <s v="Default"/>
    <n v="-12051"/>
    <d v="2020-11-01T00:00:00"/>
    <x v="2"/>
    <s v="Payables"/>
    <s v="Journal Import 94216062:"/>
    <s v="Payables A 19525536 94216062"/>
    <s v="NOV-20 Purchase Invoices GBP"/>
    <d v="2020-11-07T00:00:00"/>
    <s v="SSCREPMAN,"/>
    <n v="6"/>
    <s v="Journal Import Created"/>
    <x v="15"/>
    <n v="10230252"/>
    <d v="2020-10-29T00:00:00"/>
    <n v="165088048"/>
    <m/>
    <s v="PO Invoice"/>
    <m/>
    <s v="http://nww.docserv.wyss.nhs.uk/synergyiim/dist/?val=2726960_13259118_20201103095001"/>
    <m/>
    <m/>
    <m/>
    <x v="4"/>
    <x v="3"/>
    <x v="1"/>
  </r>
  <r>
    <s v="E35211"/>
    <s v="7310"/>
    <s v="00000"/>
    <s v="00000"/>
    <s v="000000"/>
    <s v="Employee Resourcing"/>
    <s v="Legal / Prof Fees"/>
    <s v="Default"/>
    <s v="Default"/>
    <s v="Default"/>
    <n v="4266.3999999999996"/>
    <d v="2020-11-01T00:00:00"/>
    <x v="2"/>
    <s v="Payables"/>
    <s v="Journal Import 95015993:"/>
    <s v="Payables A 19686849 95015993"/>
    <s v="NOV-20 Purchase Invoices GBP"/>
    <d v="2020-11-27T00:00:00"/>
    <s v="SSCREPMAN,"/>
    <n v="20"/>
    <s v="Journal Import Created"/>
    <x v="20"/>
    <n v="5084"/>
    <d v="2020-10-30T00:00:00"/>
    <n v="165088410"/>
    <m/>
    <s v="PO Invoice"/>
    <m/>
    <s v="https://nww.einvoice-prod.sbs.nhs.uk:8179/invoicepdf/b00a0cba-34a6-5da5-93b6-de22061b5135"/>
    <n v="1"/>
    <n v="4266"/>
    <m/>
    <x v="3"/>
    <x v="3"/>
    <x v="1"/>
  </r>
  <r>
    <s v="E35211"/>
    <s v="7310"/>
    <s v="00000"/>
    <s v="00000"/>
    <s v="000000"/>
    <s v="Employee Resourcing"/>
    <s v="Legal / Prof Fees"/>
    <s v="Default"/>
    <s v="Default"/>
    <s v="Default"/>
    <n v="3450"/>
    <d v="2020-11-01T00:00:00"/>
    <x v="2"/>
    <s v="Payables"/>
    <s v="Journal Import 95102039:"/>
    <s v="Payables A 19708874 95102039"/>
    <s v="NOV-20 Purchase Invoices GBP"/>
    <d v="2020-11-30T00:00:00"/>
    <s v="SSCREPMAN,"/>
    <n v="55"/>
    <s v="Journal Import Created"/>
    <x v="20"/>
    <n v="5083"/>
    <d v="2020-10-30T00:00:00"/>
    <n v="165088410"/>
    <m/>
    <s v="PO Invoice"/>
    <m/>
    <s v="https://nww.einvoice-prod.sbs.nhs.uk:8179/invoicepdf/c3cf28fb-eca8-5333-9fbd-8d4ccc7f5001"/>
    <n v="1"/>
    <n v="3450"/>
    <m/>
    <x v="3"/>
    <x v="3"/>
    <x v="1"/>
  </r>
  <r>
    <s v="E35211"/>
    <s v="7310"/>
    <s v="00000"/>
    <s v="00000"/>
    <s v="000000"/>
    <s v="Employee Resourcing"/>
    <s v="Legal / Prof Fees"/>
    <s v="Default"/>
    <s v="Default"/>
    <s v="Default"/>
    <n v="4266.3999999999996"/>
    <d v="2020-11-01T00:00:00"/>
    <x v="2"/>
    <s v="Payables"/>
    <s v="Journal Import 95102039:"/>
    <s v="Payables A 19708874 95102039"/>
    <s v="NOV-20 Purchase Invoices GBP"/>
    <d v="2020-11-30T00:00:00"/>
    <s v="SSCREPMAN,"/>
    <n v="55"/>
    <s v="Journal Import Created"/>
    <x v="20"/>
    <s v="005084A"/>
    <d v="2020-10-30T00:00:00"/>
    <n v="165088615"/>
    <m/>
    <s v="PO Invoice"/>
    <m/>
    <s v="https://nww.einvoice-prod.sbs.nhs.uk:8179/invoicepdf/66d41a43-dd11-5063-aabf-d191c06eac0b"/>
    <n v="1"/>
    <n v="4266"/>
    <m/>
    <x v="3"/>
    <x v="3"/>
    <x v="1"/>
  </r>
  <r>
    <s v="E35461"/>
    <s v="7310"/>
    <s v="00000"/>
    <s v="00000"/>
    <s v="000000"/>
    <s v="NHS 111 Set-up (Tender_Contract)"/>
    <s v="Legal / Prof Fees"/>
    <s v="Default"/>
    <s v="Default"/>
    <s v="Default"/>
    <n v="370"/>
    <d v="2020-11-01T00:00:00"/>
    <x v="2"/>
    <s v="Payables"/>
    <s v="Journal Import 94472874:"/>
    <s v="Payables A 19574706 94472874"/>
    <s v="NOV-20 Purchase Invoices GBP"/>
    <d v="2020-11-13T00:00:00"/>
    <s v="SSCREPMAN,"/>
    <n v="41"/>
    <s v="Journal Import Created"/>
    <x v="13"/>
    <n v="454436"/>
    <d v="2020-03-05T00:00:00"/>
    <n v="165082574"/>
    <m/>
    <s v="PO Invoice"/>
    <m/>
    <s v="https://nww.einvoice-prod.sbs.nhs.uk:8179/invoicepdf/ca7e0def-deb3-5e55-99e5-ada7711dcdf3"/>
    <n v="1"/>
    <n v="370"/>
    <m/>
    <x v="11"/>
    <x v="6"/>
    <x v="1"/>
  </r>
  <r>
    <s v="E35930"/>
    <s v="7310"/>
    <s v="00000"/>
    <s v="00000"/>
    <s v="000000"/>
    <s v="Estates &amp; Facilities"/>
    <s v="Legal / Prof Fees"/>
    <s v="Default"/>
    <s v="Default"/>
    <s v="Default"/>
    <n v="10120"/>
    <d v="2020-11-01T00:00:00"/>
    <x v="2"/>
    <s v="Payables"/>
    <s v="Journal Import 94393352:"/>
    <s v="Payables A 19564519 94393352"/>
    <s v="NOV-20 Purchase Invoices GBP"/>
    <d v="2020-11-12T00:00:00"/>
    <s v="SSCREPMAN,"/>
    <n v="13"/>
    <s v="Journal Import Created"/>
    <x v="17"/>
    <n v="980"/>
    <d v="2020-11-09T00:00:00"/>
    <n v="165082825"/>
    <m/>
    <s v="PO Invoice"/>
    <m/>
    <s v="https://nww.einvoice-prod.sbs.nhs.uk:8179/invoicepdf/97049cc8-e96a-512e-8166-ed40c3f11233"/>
    <n v="1"/>
    <n v="5060"/>
    <m/>
    <x v="0"/>
    <x v="0"/>
    <x v="1"/>
  </r>
  <r>
    <s v="E35930"/>
    <s v="7310"/>
    <s v="00000"/>
    <s v="00000"/>
    <s v="000000"/>
    <s v="Estates &amp; Facilities"/>
    <s v="Legal / Prof Fees"/>
    <s v="Default"/>
    <s v="Default"/>
    <s v="Default"/>
    <n v="-5060"/>
    <d v="2020-11-01T00:00:00"/>
    <x v="2"/>
    <s v="Payables"/>
    <s v="Journal Import 94393352:"/>
    <s v="Payables A 19564519 94393352"/>
    <s v="NOV-20 Purchase Invoices GBP"/>
    <d v="2020-11-12T00:00:00"/>
    <s v="SSCREPMAN,"/>
    <n v="14"/>
    <s v="Journal Import Created"/>
    <x v="17"/>
    <n v="980"/>
    <d v="2020-11-09T00:00:00"/>
    <n v="165082825"/>
    <m/>
    <s v="PO Invoice"/>
    <m/>
    <s v="https://nww.einvoice-prod.sbs.nhs.uk:8179/invoicepdf/97049cc8-e96a-512e-8166-ed40c3f11233"/>
    <n v="1"/>
    <n v="-5060"/>
    <m/>
    <x v="0"/>
    <x v="0"/>
    <x v="1"/>
  </r>
  <r>
    <s v="E35930"/>
    <s v="7310"/>
    <s v="00000"/>
    <s v="00000"/>
    <s v="000000"/>
    <s v="Estates &amp; Facilities"/>
    <s v="Legal / Prof Fees"/>
    <s v="Default"/>
    <s v="Default"/>
    <s v="Default"/>
    <n v="134"/>
    <d v="2020-11-01T00:00:00"/>
    <x v="2"/>
    <s v="Payables"/>
    <s v="Journal Import 94564150:"/>
    <s v="Payables A 19596644 94564150"/>
    <s v="NOV-20 Purchase Invoices GBP"/>
    <d v="2020-11-16T00:00:00"/>
    <s v="SSCREPMAN,"/>
    <n v="37"/>
    <s v="Journal Import Created"/>
    <x v="13"/>
    <n v="463151"/>
    <d v="2020-05-20T00:00:00"/>
    <n v="165069857"/>
    <m/>
    <s v="PO Invoice"/>
    <m/>
    <s v="https://nww.einvoice-prod.sbs.nhs.uk:8179/invoicepdf/99a799fd-ab65-55bb-8bbd-3b69ec0a5698"/>
    <n v="1"/>
    <n v="134"/>
    <m/>
    <x v="0"/>
    <x v="0"/>
    <x v="1"/>
  </r>
  <r>
    <s v="E35930"/>
    <s v="7310"/>
    <s v="00000"/>
    <s v="00000"/>
    <s v="000000"/>
    <s v="Estates &amp; Facilities"/>
    <s v="Legal / Prof Fees"/>
    <s v="Default"/>
    <s v="Default"/>
    <s v="Default"/>
    <n v="243"/>
    <d v="2020-11-01T00:00:00"/>
    <x v="2"/>
    <s v="Payables"/>
    <s v="Journal Import 94564150:"/>
    <s v="Payables A 19596644 94564150"/>
    <s v="NOV-20 Purchase Invoices GBP"/>
    <d v="2020-11-16T00:00:00"/>
    <s v="SSCREPMAN,"/>
    <n v="37"/>
    <s v="Journal Import Created"/>
    <x v="13"/>
    <n v="467954"/>
    <d v="2020-07-16T00:00:00"/>
    <n v="165085834"/>
    <m/>
    <s v="PO Invoice"/>
    <m/>
    <s v="https://nww.einvoice-prod.sbs.nhs.uk:8179/invoicepdf/b3cec2ee-d46c-5852-9881-4de6146f3fad"/>
    <n v="1"/>
    <n v="122"/>
    <m/>
    <x v="0"/>
    <x v="0"/>
    <x v="1"/>
  </r>
  <r>
    <s v="E35930"/>
    <s v="7310"/>
    <s v="00000"/>
    <s v="00000"/>
    <s v="000000"/>
    <s v="Estates &amp; Facilities"/>
    <s v="Legal / Prof Fees"/>
    <s v="Default"/>
    <s v="Default"/>
    <s v="Default"/>
    <n v="9937.56"/>
    <d v="2020-11-01T00:00:00"/>
    <x v="2"/>
    <s v="Payables"/>
    <s v="Journal Import 94564150:"/>
    <s v="Payables A 19596644 94564150"/>
    <s v="NOV-20 Purchase Invoices GBP"/>
    <d v="2020-11-16T00:00:00"/>
    <s v="SSCREPMAN,"/>
    <n v="37"/>
    <s v="Journal Import Created"/>
    <x v="13"/>
    <n v="471453"/>
    <d v="2020-08-19T00:00:00"/>
    <n v="165085834"/>
    <m/>
    <s v="PO Invoice"/>
    <m/>
    <s v="https://nww.einvoice-prod.sbs.nhs.uk:8179/invoicepdf/8c0de13a-87d8-5f69-88b2-ed7b78aded9f"/>
    <n v="1"/>
    <n v="4969"/>
    <m/>
    <x v="0"/>
    <x v="0"/>
    <x v="1"/>
  </r>
  <r>
    <s v="E35930"/>
    <s v="7310"/>
    <s v="00000"/>
    <s v="00000"/>
    <s v="000000"/>
    <s v="Estates &amp; Facilities"/>
    <s v="Legal / Prof Fees"/>
    <s v="Default"/>
    <s v="Default"/>
    <s v="Default"/>
    <n v="5185.3999999999996"/>
    <d v="2020-11-01T00:00:00"/>
    <x v="2"/>
    <s v="Payables"/>
    <s v="Journal Import 94564150:"/>
    <s v="Payables A 19596644 94564150"/>
    <s v="NOV-20 Purchase Invoices GBP"/>
    <d v="2020-11-16T00:00:00"/>
    <s v="SSCREPMAN,"/>
    <n v="37"/>
    <s v="Journal Import Created"/>
    <x v="13"/>
    <n v="474462"/>
    <d v="2020-09-23T00:00:00"/>
    <n v="165085834"/>
    <m/>
    <s v="PO Invoice"/>
    <m/>
    <s v="https://nww.einvoice-prod.sbs.nhs.uk:8179/invoicepdf/bbd1dfa2-9bb8-57aa-9e68-0821dbc3e284"/>
    <n v="1"/>
    <n v="2593"/>
    <m/>
    <x v="0"/>
    <x v="0"/>
    <x v="1"/>
  </r>
  <r>
    <s v="E35930"/>
    <s v="7310"/>
    <s v="00000"/>
    <s v="00000"/>
    <s v="000000"/>
    <s v="Estates &amp; Facilities"/>
    <s v="Legal / Prof Fees"/>
    <s v="Default"/>
    <s v="Default"/>
    <s v="Default"/>
    <n v="-121.5"/>
    <d v="2020-11-01T00:00:00"/>
    <x v="2"/>
    <s v="Payables"/>
    <s v="Journal Import 94564150:"/>
    <s v="Payables A 19596644 94564150"/>
    <s v="NOV-20 Purchase Invoices GBP"/>
    <d v="2020-11-16T00:00:00"/>
    <s v="SSCREPMAN,"/>
    <n v="38"/>
    <s v="Journal Import Created"/>
    <x v="13"/>
    <n v="467954"/>
    <d v="2020-07-16T00:00:00"/>
    <n v="165085834"/>
    <m/>
    <s v="PO Invoice"/>
    <m/>
    <s v="https://nww.einvoice-prod.sbs.nhs.uk:8179/invoicepdf/b3cec2ee-d46c-5852-9881-4de6146f3fad"/>
    <n v="1"/>
    <n v="-122"/>
    <m/>
    <x v="0"/>
    <x v="0"/>
    <x v="1"/>
  </r>
  <r>
    <s v="E35930"/>
    <s v="7310"/>
    <s v="00000"/>
    <s v="00000"/>
    <s v="000000"/>
    <s v="Estates &amp; Facilities"/>
    <s v="Legal / Prof Fees"/>
    <s v="Default"/>
    <s v="Default"/>
    <s v="Default"/>
    <n v="-4968.78"/>
    <d v="2020-11-01T00:00:00"/>
    <x v="2"/>
    <s v="Payables"/>
    <s v="Journal Import 94564150:"/>
    <s v="Payables A 19596644 94564150"/>
    <s v="NOV-20 Purchase Invoices GBP"/>
    <d v="2020-11-16T00:00:00"/>
    <s v="SSCREPMAN,"/>
    <n v="38"/>
    <s v="Journal Import Created"/>
    <x v="13"/>
    <n v="471453"/>
    <d v="2020-08-19T00:00:00"/>
    <n v="165085834"/>
    <m/>
    <s v="PO Invoice"/>
    <m/>
    <s v="https://nww.einvoice-prod.sbs.nhs.uk:8179/invoicepdf/8c0de13a-87d8-5f69-88b2-ed7b78aded9f"/>
    <n v="1"/>
    <n v="-4969"/>
    <m/>
    <x v="0"/>
    <x v="0"/>
    <x v="1"/>
  </r>
  <r>
    <s v="E35930"/>
    <s v="7310"/>
    <s v="00000"/>
    <s v="00000"/>
    <s v="000000"/>
    <s v="Estates &amp; Facilities"/>
    <s v="Legal / Prof Fees"/>
    <s v="Default"/>
    <s v="Default"/>
    <s v="Default"/>
    <n v="-2592.6999999999998"/>
    <d v="2020-11-01T00:00:00"/>
    <x v="2"/>
    <s v="Payables"/>
    <s v="Journal Import 94564150:"/>
    <s v="Payables A 19596644 94564150"/>
    <s v="NOV-20 Purchase Invoices GBP"/>
    <d v="2020-11-16T00:00:00"/>
    <s v="SSCREPMAN,"/>
    <n v="38"/>
    <s v="Journal Import Created"/>
    <x v="13"/>
    <n v="474462"/>
    <d v="2020-09-23T00:00:00"/>
    <n v="165085834"/>
    <m/>
    <s v="PO Invoice"/>
    <m/>
    <s v="https://nww.einvoice-prod.sbs.nhs.uk:8179/invoicepdf/bbd1dfa2-9bb8-57aa-9e68-0821dbc3e284"/>
    <n v="1"/>
    <n v="-2593"/>
    <m/>
    <x v="0"/>
    <x v="0"/>
    <x v="1"/>
  </r>
  <r>
    <s v="E35930"/>
    <s v="7310"/>
    <s v="00000"/>
    <s v="00000"/>
    <s v="000000"/>
    <s v="Estates &amp; Facilities"/>
    <s v="Legal / Prof Fees"/>
    <s v="Default"/>
    <s v="Default"/>
    <s v="Default"/>
    <n v="45"/>
    <d v="2020-11-01T00:00:00"/>
    <x v="2"/>
    <s v="Payables"/>
    <s v="Journal Import 94575633:"/>
    <s v="Payables A 19607507 94575633"/>
    <s v="NOV-20 Purchase Invoices GBP"/>
    <d v="2020-11-17T00:00:00"/>
    <s v="SSCREPMAN,"/>
    <n v="6"/>
    <s v="Journal Import Created"/>
    <x v="13"/>
    <n v="471087"/>
    <d v="2020-08-18T00:00:00"/>
    <n v="165069857"/>
    <m/>
    <s v="PO Invoice"/>
    <m/>
    <s v="https://nww.einvoice-prod.sbs.nhs.uk:8179/invoicepdf/a16bd9f2-ca2e-581d-a502-8c345dfda845"/>
    <n v="1"/>
    <n v="45"/>
    <m/>
    <x v="0"/>
    <x v="0"/>
    <x v="1"/>
  </r>
  <r>
    <s v="E35930"/>
    <s v="7310"/>
    <s v="00000"/>
    <s v="00000"/>
    <s v="000000"/>
    <s v="Estates &amp; Facilities"/>
    <s v="Legal / Prof Fees"/>
    <s v="Default"/>
    <s v="Default"/>
    <s v="Default"/>
    <n v="3477.7"/>
    <d v="2020-11-01T00:00:00"/>
    <x v="2"/>
    <s v="Payables"/>
    <s v="Journal Import 94608819:"/>
    <s v="Payables A 19606688 94608819"/>
    <s v="NOV-20 Purchase Invoices GBP"/>
    <d v="2020-11-17T00:00:00"/>
    <s v="SSCREPMAN,"/>
    <n v="45"/>
    <s v="Journal Import Created"/>
    <x v="13"/>
    <n v="458261"/>
    <d v="2020-04-03T00:00:00"/>
    <n v="165069857"/>
    <m/>
    <s v="PO Invoice"/>
    <m/>
    <s v="https://nww.einvoice-prod.sbs.nhs.uk:8179/invoicepdf/fe2933df-f293-521b-be65-38877d87d72a"/>
    <n v="1"/>
    <n v="3478"/>
    <m/>
    <x v="0"/>
    <x v="0"/>
    <x v="1"/>
  </r>
  <r>
    <s v="E35930"/>
    <s v="7310"/>
    <s v="00000"/>
    <s v="00000"/>
    <s v="000000"/>
    <s v="Estates &amp; Facilities"/>
    <s v="Legal / Prof Fees"/>
    <s v="Default"/>
    <s v="Default"/>
    <s v="Default"/>
    <n v="59"/>
    <d v="2020-11-01T00:00:00"/>
    <x v="2"/>
    <s v="Payables"/>
    <s v="Journal Import 94608819:"/>
    <s v="Payables A 19606688 94608819"/>
    <s v="NOV-20 Purchase Invoices GBP"/>
    <d v="2020-11-17T00:00:00"/>
    <s v="SSCREPMAN,"/>
    <n v="45"/>
    <s v="Journal Import Created"/>
    <x v="13"/>
    <n v="465181"/>
    <d v="2020-06-15T00:00:00"/>
    <n v="165069857"/>
    <m/>
    <s v="PO Invoice"/>
    <m/>
    <s v="https://nww.einvoice-prod.sbs.nhs.uk:8179/invoicepdf/c93aeabd-5959-5184-99d4-84c61d3c4ecf"/>
    <n v="1"/>
    <n v="59"/>
    <m/>
    <x v="0"/>
    <x v="0"/>
    <x v="1"/>
  </r>
  <r>
    <s v="E35930"/>
    <s v="7310"/>
    <s v="00000"/>
    <s v="00000"/>
    <s v="000000"/>
    <s v="Estates &amp; Facilities"/>
    <s v="Legal / Prof Fees"/>
    <s v="Default"/>
    <s v="Default"/>
    <s v="Default"/>
    <n v="1700"/>
    <d v="2020-11-01T00:00:00"/>
    <x v="2"/>
    <s v="Payables"/>
    <s v="Journal Import 94608819:"/>
    <s v="Payables A 19606688 94608819"/>
    <s v="NOV-20 Purchase Invoices GBP"/>
    <d v="2020-11-17T00:00:00"/>
    <s v="SSCREPMAN,"/>
    <n v="45"/>
    <s v="Journal Import Created"/>
    <x v="13"/>
    <n v="467892"/>
    <d v="2020-10-14T00:00:00"/>
    <n v="165085834"/>
    <m/>
    <s v="PO Invoice"/>
    <m/>
    <s v="https://nww.einvoice-prod.sbs.nhs.uk:8179/invoicepdf/d05455bc-1b99-5afa-828a-f06ba2683ece"/>
    <n v="1"/>
    <n v="850"/>
    <m/>
    <x v="0"/>
    <x v="0"/>
    <x v="1"/>
  </r>
  <r>
    <s v="E35930"/>
    <s v="7310"/>
    <s v="00000"/>
    <s v="00000"/>
    <s v="000000"/>
    <s v="Estates &amp; Facilities"/>
    <s v="Legal / Prof Fees"/>
    <s v="Default"/>
    <s v="Default"/>
    <s v="Default"/>
    <n v="121.5"/>
    <d v="2020-11-01T00:00:00"/>
    <x v="2"/>
    <s v="Payables"/>
    <s v="Journal Import 94608819:"/>
    <s v="Payables A 19606688 94608819"/>
    <s v="NOV-20 Purchase Invoices GBP"/>
    <d v="2020-11-17T00:00:00"/>
    <s v="SSCREPMAN,"/>
    <n v="45"/>
    <s v="Journal Import Created"/>
    <x v="13"/>
    <n v="467954"/>
    <d v="2020-07-16T00:00:00"/>
    <n v="165085834"/>
    <m/>
    <s v="PO Invoice"/>
    <m/>
    <s v="https://nww.einvoice-prod.sbs.nhs.uk:8179/invoicepdf/b3cec2ee-d46c-5852-9881-4de6146f3fad"/>
    <n v="1"/>
    <n v="122"/>
    <m/>
    <x v="0"/>
    <x v="0"/>
    <x v="1"/>
  </r>
  <r>
    <s v="E35930"/>
    <s v="7310"/>
    <s v="00000"/>
    <s v="00000"/>
    <s v="000000"/>
    <s v="Estates &amp; Facilities"/>
    <s v="Legal / Prof Fees"/>
    <s v="Default"/>
    <s v="Default"/>
    <s v="Default"/>
    <n v="24.3"/>
    <d v="2020-11-01T00:00:00"/>
    <x v="2"/>
    <s v="Payables"/>
    <s v="Journal Import 94608819:"/>
    <s v="Payables A 19606688 94608819"/>
    <s v="NOV-20 Purchase Invoices GBP"/>
    <d v="2020-11-17T00:00:00"/>
    <s v="SSCREPMAN,"/>
    <n v="45"/>
    <s v="Journal Import Created"/>
    <x v="13"/>
    <n v="467954"/>
    <d v="2020-07-16T00:00:00"/>
    <n v="165085834"/>
    <m/>
    <s v="PO Invoice"/>
    <m/>
    <s v="https://nww.einvoice-prod.sbs.nhs.uk:8179/invoicepdf/b3cec2ee-d46c-5852-9881-4de6146f3fad"/>
    <m/>
    <m/>
    <m/>
    <x v="0"/>
    <x v="0"/>
    <x v="1"/>
  </r>
  <r>
    <s v="E35930"/>
    <s v="7310"/>
    <s v="00000"/>
    <s v="00000"/>
    <s v="000000"/>
    <s v="Estates &amp; Facilities"/>
    <s v="Legal / Prof Fees"/>
    <s v="Default"/>
    <s v="Default"/>
    <s v="Default"/>
    <n v="-850"/>
    <d v="2020-11-01T00:00:00"/>
    <x v="2"/>
    <s v="Payables"/>
    <s v="Journal Import 94608819:"/>
    <s v="Payables A 19606688 94608819"/>
    <s v="NOV-20 Purchase Invoices GBP"/>
    <d v="2020-11-17T00:00:00"/>
    <s v="SSCREPMAN,"/>
    <n v="46"/>
    <s v="Journal Import Created"/>
    <x v="13"/>
    <n v="467892"/>
    <d v="2020-10-14T00:00:00"/>
    <n v="165085834"/>
    <m/>
    <s v="PO Invoice"/>
    <m/>
    <s v="https://nww.einvoice-prod.sbs.nhs.uk:8179/invoicepdf/d05455bc-1b99-5afa-828a-f06ba2683ece"/>
    <n v="1"/>
    <n v="-850"/>
    <m/>
    <x v="0"/>
    <x v="0"/>
    <x v="1"/>
  </r>
  <r>
    <s v="E35930"/>
    <s v="7310"/>
    <s v="00000"/>
    <s v="00000"/>
    <s v="000000"/>
    <s v="Estates &amp; Facilities"/>
    <s v="Legal / Prof Fees"/>
    <s v="Default"/>
    <s v="Default"/>
    <s v="Default"/>
    <n v="-121.5"/>
    <d v="2020-11-01T00:00:00"/>
    <x v="2"/>
    <s v="Payables"/>
    <s v="Journal Import 94608819:"/>
    <s v="Payables A 19606688 94608819"/>
    <s v="NOV-20 Purchase Invoices GBP"/>
    <d v="2020-11-17T00:00:00"/>
    <s v="SSCREPMAN,"/>
    <n v="46"/>
    <s v="Journal Import Created"/>
    <x v="13"/>
    <n v="467954"/>
    <d v="2020-07-16T00:00:00"/>
    <n v="165085834"/>
    <m/>
    <s v="PO Invoice"/>
    <m/>
    <s v="https://nww.einvoice-prod.sbs.nhs.uk:8179/invoicepdf/b3cec2ee-d46c-5852-9881-4de6146f3fad"/>
    <n v="1"/>
    <n v="-122"/>
    <m/>
    <x v="0"/>
    <x v="0"/>
    <x v="1"/>
  </r>
  <r>
    <s v="E35930"/>
    <s v="7310"/>
    <s v="00000"/>
    <s v="00000"/>
    <s v="000000"/>
    <s v="Estates &amp; Facilities"/>
    <s v="Legal / Prof Fees"/>
    <s v="Default"/>
    <s v="Default"/>
    <s v="Default"/>
    <n v="879"/>
    <d v="2020-11-01T00:00:00"/>
    <x v="2"/>
    <s v="Payables"/>
    <s v="Journal Import 94738332:"/>
    <s v="Payables A 19630683 94738332"/>
    <s v="NOV-20 Purchase Invoices GBP"/>
    <d v="2020-11-20T00:00:00"/>
    <s v="SSCREPMAN,"/>
    <n v="18"/>
    <s v="Journal Import Created"/>
    <x v="13"/>
    <n v="466379"/>
    <d v="2020-06-30T00:00:00"/>
    <n v="165088371"/>
    <m/>
    <s v="PO Invoice"/>
    <m/>
    <s v="https://nww.einvoice-prod.sbs.nhs.uk:8179/invoicepdf/636e69eb-15f6-58c7-a1a8-1800a312a558"/>
    <n v="1"/>
    <n v="440"/>
    <m/>
    <x v="0"/>
    <x v="0"/>
    <x v="1"/>
  </r>
  <r>
    <s v="E35930"/>
    <s v="7310"/>
    <s v="00000"/>
    <s v="00000"/>
    <s v="000000"/>
    <s v="Estates &amp; Facilities"/>
    <s v="Legal / Prof Fees"/>
    <s v="Default"/>
    <s v="Default"/>
    <s v="Default"/>
    <n v="43950"/>
    <d v="2020-11-01T00:00:00"/>
    <x v="2"/>
    <s v="Payables"/>
    <s v="Journal Import 94738332:"/>
    <s v="Payables A 19630683 94738332"/>
    <s v="NOV-20 Purchase Invoices GBP"/>
    <d v="2020-11-20T00:00:00"/>
    <s v="SSCREPMAN,"/>
    <n v="18"/>
    <s v="Journal Import Created"/>
    <x v="13"/>
    <n v="466379"/>
    <d v="2020-06-30T00:00:00"/>
    <n v="165088371"/>
    <m/>
    <s v="PO Invoice"/>
    <m/>
    <s v="https://nww.einvoice-prod.sbs.nhs.uk:8179/invoicepdf/636e69eb-15f6-58c7-a1a8-1800a312a558"/>
    <n v="1"/>
    <n v="43950"/>
    <m/>
    <x v="0"/>
    <x v="0"/>
    <x v="1"/>
  </r>
  <r>
    <s v="E35930"/>
    <s v="7310"/>
    <s v="00000"/>
    <s v="00000"/>
    <s v="000000"/>
    <s v="Estates &amp; Facilities"/>
    <s v="Legal / Prof Fees"/>
    <s v="Default"/>
    <s v="Default"/>
    <s v="Default"/>
    <n v="-43950"/>
    <d v="2020-11-01T00:00:00"/>
    <x v="2"/>
    <s v="Payables"/>
    <s v="Journal Import 94738332:"/>
    <s v="Payables A 19630683 94738332"/>
    <s v="NOV-20 Purchase Invoices GBP"/>
    <d v="2020-11-20T00:00:00"/>
    <s v="SSCREPMAN,"/>
    <n v="19"/>
    <s v="Journal Import Created"/>
    <x v="13"/>
    <n v="466379"/>
    <d v="2020-06-30T00:00:00"/>
    <n v="165088371"/>
    <m/>
    <s v="PO Invoice"/>
    <m/>
    <s v="https://nww.einvoice-prod.sbs.nhs.uk:8179/invoicepdf/636e69eb-15f6-58c7-a1a8-1800a312a558"/>
    <n v="1"/>
    <n v="-43950"/>
    <m/>
    <x v="0"/>
    <x v="0"/>
    <x v="1"/>
  </r>
  <r>
    <s v="E35930"/>
    <s v="7310"/>
    <s v="00000"/>
    <s v="00000"/>
    <s v="000000"/>
    <s v="Estates &amp; Facilities"/>
    <s v="Legal / Prof Fees"/>
    <s v="Default"/>
    <s v="Default"/>
    <s v="Default"/>
    <n v="-439.5"/>
    <d v="2020-11-01T00:00:00"/>
    <x v="2"/>
    <s v="Payables"/>
    <s v="Journal Import 94738332:"/>
    <s v="Payables A 19630683 94738332"/>
    <s v="NOV-20 Purchase Invoices GBP"/>
    <d v="2020-11-20T00:00:00"/>
    <s v="SSCREPMAN,"/>
    <n v="19"/>
    <s v="Journal Import Created"/>
    <x v="13"/>
    <n v="466379"/>
    <d v="2020-06-30T00:00:00"/>
    <n v="165088371"/>
    <m/>
    <s v="PO Invoice"/>
    <m/>
    <s v="https://nww.einvoice-prod.sbs.nhs.uk:8179/invoicepdf/636e69eb-15f6-58c7-a1a8-1800a312a558"/>
    <n v="1"/>
    <n v="-440"/>
    <m/>
    <x v="0"/>
    <x v="0"/>
    <x v="1"/>
  </r>
  <r>
    <s v="E35930"/>
    <s v="7310"/>
    <s v="00000"/>
    <s v="00000"/>
    <s v="000000"/>
    <s v="Estates &amp; Facilities"/>
    <s v="Legal / Prof Fees"/>
    <s v="Default"/>
    <s v="Default"/>
    <s v="Default"/>
    <n v="967.2"/>
    <d v="2020-11-01T00:00:00"/>
    <x v="2"/>
    <s v="Payables"/>
    <s v="Journal Import 94830988:"/>
    <s v="Payables A 19652688 94830988"/>
    <s v="NOV-20 Purchase Invoices GBP"/>
    <d v="2020-11-23T00:00:00"/>
    <s v="SSCREPMAN,"/>
    <n v="21"/>
    <s v="Journal Import Created"/>
    <x v="13"/>
    <n v="467941"/>
    <d v="2020-07-15T00:00:00"/>
    <n v="165088373"/>
    <m/>
    <s v="PO Invoice"/>
    <m/>
    <s v="https://nww.einvoice-prod.sbs.nhs.uk:8179/invoicepdf/d6a60f28-0103-5a76-9969-08a5d7e6aea4"/>
    <n v="1"/>
    <n v="484"/>
    <m/>
    <x v="0"/>
    <x v="0"/>
    <x v="1"/>
  </r>
  <r>
    <s v="E35930"/>
    <s v="7310"/>
    <s v="00000"/>
    <s v="00000"/>
    <s v="000000"/>
    <s v="Estates &amp; Facilities"/>
    <s v="Legal / Prof Fees"/>
    <s v="Default"/>
    <s v="Default"/>
    <s v="Default"/>
    <n v="880"/>
    <d v="2020-11-01T00:00:00"/>
    <x v="2"/>
    <s v="Payables"/>
    <s v="Journal Import 94830988:"/>
    <s v="Payables A 19652688 94830988"/>
    <s v="NOV-20 Purchase Invoices GBP"/>
    <d v="2020-11-23T00:00:00"/>
    <s v="SSCREPMAN,"/>
    <n v="21"/>
    <s v="Journal Import Created"/>
    <x v="13"/>
    <n v="471077"/>
    <d v="2020-08-18T00:00:00"/>
    <n v="165088373"/>
    <m/>
    <s v="PO Invoice"/>
    <m/>
    <s v="https://nww.einvoice-prod.sbs.nhs.uk:8179/invoicepdf/a29178f0-d5d5-533d-9276-e6f425ed8765"/>
    <n v="1"/>
    <n v="440"/>
    <m/>
    <x v="0"/>
    <x v="0"/>
    <x v="1"/>
  </r>
  <r>
    <s v="E35930"/>
    <s v="7310"/>
    <s v="00000"/>
    <s v="00000"/>
    <s v="000000"/>
    <s v="Estates &amp; Facilities"/>
    <s v="Legal / Prof Fees"/>
    <s v="Default"/>
    <s v="Default"/>
    <s v="Default"/>
    <n v="479"/>
    <d v="2020-11-01T00:00:00"/>
    <x v="2"/>
    <s v="Payables"/>
    <s v="Journal Import 94830988:"/>
    <s v="Payables A 19652688 94830988"/>
    <s v="NOV-20 Purchase Invoices GBP"/>
    <d v="2020-11-23T00:00:00"/>
    <s v="SSCREPMAN,"/>
    <n v="21"/>
    <s v="Journal Import Created"/>
    <x v="13"/>
    <n v="478231"/>
    <d v="2020-10-22T00:00:00"/>
    <n v="165088371"/>
    <m/>
    <s v="PO Invoice"/>
    <m/>
    <s v="https://nww.einvoice-prod.sbs.nhs.uk:8179/invoicepdf/48b7e35e-09ca-5988-ae2b-b4300f692f3d"/>
    <n v="1"/>
    <n v="240"/>
    <m/>
    <x v="0"/>
    <x v="0"/>
    <x v="1"/>
  </r>
  <r>
    <s v="E35930"/>
    <s v="7310"/>
    <s v="00000"/>
    <s v="00000"/>
    <s v="000000"/>
    <s v="Estates &amp; Facilities"/>
    <s v="Legal / Prof Fees"/>
    <s v="Default"/>
    <s v="Default"/>
    <s v="Default"/>
    <n v="287.39999999999998"/>
    <d v="2020-11-01T00:00:00"/>
    <x v="2"/>
    <s v="Payables"/>
    <s v="Journal Import 94830988:"/>
    <s v="Payables A 19652688 94830988"/>
    <s v="NOV-20 Purchase Invoices GBP"/>
    <d v="2020-11-23T00:00:00"/>
    <s v="SSCREPMAN,"/>
    <n v="21"/>
    <s v="Journal Import Created"/>
    <x v="13"/>
    <n v="478231"/>
    <d v="2020-10-22T00:00:00"/>
    <n v="165088371"/>
    <m/>
    <s v="PO Invoice"/>
    <m/>
    <s v="https://nww.einvoice-prod.sbs.nhs.uk:8179/invoicepdf/48b7e35e-09ca-5988-ae2b-b4300f692f3d"/>
    <n v="1"/>
    <n v="287"/>
    <m/>
    <x v="0"/>
    <x v="0"/>
    <x v="1"/>
  </r>
  <r>
    <s v="E35930"/>
    <s v="7310"/>
    <s v="00000"/>
    <s v="00000"/>
    <s v="000000"/>
    <s v="Estates &amp; Facilities"/>
    <s v="Legal / Prof Fees"/>
    <s v="Default"/>
    <s v="Default"/>
    <s v="Default"/>
    <n v="-483.6"/>
    <d v="2020-11-01T00:00:00"/>
    <x v="2"/>
    <s v="Payables"/>
    <s v="Journal Import 94830988:"/>
    <s v="Payables A 19652688 94830988"/>
    <s v="NOV-20 Purchase Invoices GBP"/>
    <d v="2020-11-23T00:00:00"/>
    <s v="SSCREPMAN,"/>
    <n v="22"/>
    <s v="Journal Import Created"/>
    <x v="13"/>
    <n v="467941"/>
    <d v="2020-07-15T00:00:00"/>
    <n v="165088373"/>
    <m/>
    <s v="PO Invoice"/>
    <m/>
    <s v="https://nww.einvoice-prod.sbs.nhs.uk:8179/invoicepdf/d6a60f28-0103-5a76-9969-08a5d7e6aea4"/>
    <n v="1"/>
    <n v="-484"/>
    <m/>
    <x v="0"/>
    <x v="0"/>
    <x v="1"/>
  </r>
  <r>
    <s v="E35930"/>
    <s v="7310"/>
    <s v="00000"/>
    <s v="00000"/>
    <s v="000000"/>
    <s v="Estates &amp; Facilities"/>
    <s v="Legal / Prof Fees"/>
    <s v="Default"/>
    <s v="Default"/>
    <s v="Default"/>
    <n v="-440"/>
    <d v="2020-11-01T00:00:00"/>
    <x v="2"/>
    <s v="Payables"/>
    <s v="Journal Import 94830988:"/>
    <s v="Payables A 19652688 94830988"/>
    <s v="NOV-20 Purchase Invoices GBP"/>
    <d v="2020-11-23T00:00:00"/>
    <s v="SSCREPMAN,"/>
    <n v="22"/>
    <s v="Journal Import Created"/>
    <x v="13"/>
    <n v="471077"/>
    <d v="2020-08-18T00:00:00"/>
    <n v="165088373"/>
    <m/>
    <s v="PO Invoice"/>
    <m/>
    <s v="https://nww.einvoice-prod.sbs.nhs.uk:8179/invoicepdf/a29178f0-d5d5-533d-9276-e6f425ed8765"/>
    <n v="1"/>
    <n v="-440"/>
    <m/>
    <x v="0"/>
    <x v="0"/>
    <x v="1"/>
  </r>
  <r>
    <s v="E35930"/>
    <s v="7310"/>
    <s v="00000"/>
    <s v="00000"/>
    <s v="000000"/>
    <s v="Estates &amp; Facilities"/>
    <s v="Legal / Prof Fees"/>
    <s v="Default"/>
    <s v="Default"/>
    <s v="Default"/>
    <n v="-287.39999999999998"/>
    <d v="2020-11-01T00:00:00"/>
    <x v="2"/>
    <s v="Payables"/>
    <s v="Journal Import 94830988:"/>
    <s v="Payables A 19652688 94830988"/>
    <s v="NOV-20 Purchase Invoices GBP"/>
    <d v="2020-11-23T00:00:00"/>
    <s v="SSCREPMAN,"/>
    <n v="22"/>
    <s v="Journal Import Created"/>
    <x v="13"/>
    <n v="478231"/>
    <d v="2020-10-22T00:00:00"/>
    <n v="165088371"/>
    <m/>
    <s v="PO Invoice"/>
    <m/>
    <s v="https://nww.einvoice-prod.sbs.nhs.uk:8179/invoicepdf/48b7e35e-09ca-5988-ae2b-b4300f692f3d"/>
    <n v="1"/>
    <n v="-287"/>
    <m/>
    <x v="0"/>
    <x v="0"/>
    <x v="1"/>
  </r>
  <r>
    <s v="E35930"/>
    <s v="7310"/>
    <s v="00000"/>
    <s v="00000"/>
    <s v="000000"/>
    <s v="Estates &amp; Facilities"/>
    <s v="Legal / Prof Fees"/>
    <s v="Default"/>
    <s v="Default"/>
    <s v="Default"/>
    <n v="-239.5"/>
    <d v="2020-11-01T00:00:00"/>
    <x v="2"/>
    <s v="Payables"/>
    <s v="Journal Import 94830988:"/>
    <s v="Payables A 19652688 94830988"/>
    <s v="NOV-20 Purchase Invoices GBP"/>
    <d v="2020-11-23T00:00:00"/>
    <s v="SSCREPMAN,"/>
    <n v="22"/>
    <s v="Journal Import Created"/>
    <x v="13"/>
    <n v="478231"/>
    <d v="2020-10-22T00:00:00"/>
    <n v="165088371"/>
    <m/>
    <s v="PO Invoice"/>
    <m/>
    <s v="https://nww.einvoice-prod.sbs.nhs.uk:8179/invoicepdf/48b7e35e-09ca-5988-ae2b-b4300f692f3d"/>
    <n v="1"/>
    <n v="-240"/>
    <m/>
    <x v="0"/>
    <x v="0"/>
    <x v="1"/>
  </r>
  <r>
    <s v="E35930"/>
    <s v="7310"/>
    <s v="00000"/>
    <s v="00000"/>
    <s v="000000"/>
    <s v="Estates &amp; Facilities"/>
    <s v="Legal / Prof Fees"/>
    <s v="Default"/>
    <s v="Default"/>
    <s v="Default"/>
    <n v="843.7"/>
    <d v="2020-11-01T00:00:00"/>
    <x v="2"/>
    <s v="Payables"/>
    <s v="Journal Import 94876982:"/>
    <s v="Payables A 19663679 94876982"/>
    <s v="NOV-20 Purchase Invoices GBP"/>
    <d v="2020-11-24T00:00:00"/>
    <s v="SSCREPMAN,"/>
    <n v="29"/>
    <s v="Journal Import Created"/>
    <x v="13"/>
    <n v="459886"/>
    <d v="2020-04-15T00:00:00"/>
    <n v="165088373"/>
    <m/>
    <s v="PO Invoice"/>
    <m/>
    <s v="https://nww.einvoice-prod.sbs.nhs.uk:8179/invoicepdf/a1e76055-94a6-5dde-911a-e3228344ae74"/>
    <n v="1"/>
    <n v="844"/>
    <m/>
    <x v="0"/>
    <x v="0"/>
    <x v="1"/>
  </r>
  <r>
    <s v="E35930"/>
    <s v="7310"/>
    <s v="00000"/>
    <s v="00000"/>
    <s v="000000"/>
    <s v="Estates &amp; Facilities"/>
    <s v="Legal / Prof Fees"/>
    <s v="Default"/>
    <s v="Default"/>
    <s v="Default"/>
    <n v="160"/>
    <d v="2020-11-01T00:00:00"/>
    <x v="2"/>
    <s v="Payables"/>
    <s v="Journal Import 94876982:"/>
    <s v="Payables A 19663679 94876982"/>
    <s v="NOV-20 Purchase Invoices GBP"/>
    <d v="2020-11-24T00:00:00"/>
    <s v="SSCREPMAN,"/>
    <n v="29"/>
    <s v="Journal Import Created"/>
    <x v="13"/>
    <n v="476877"/>
    <d v="2020-10-14T00:00:00"/>
    <n v="165088373"/>
    <m/>
    <s v="PO Invoice"/>
    <m/>
    <s v="https://nww.einvoice-prod.sbs.nhs.uk:8179/invoicepdf/54bdfce8-5c66-503c-b396-b02dd4b6f8db"/>
    <n v="1"/>
    <n v="80"/>
    <m/>
    <x v="0"/>
    <x v="0"/>
    <x v="1"/>
  </r>
  <r>
    <s v="E35930"/>
    <s v="7310"/>
    <s v="00000"/>
    <s v="00000"/>
    <s v="000000"/>
    <s v="Estates &amp; Facilities"/>
    <s v="Legal / Prof Fees"/>
    <s v="Default"/>
    <s v="Default"/>
    <s v="Default"/>
    <n v="-80"/>
    <d v="2020-11-01T00:00:00"/>
    <x v="2"/>
    <s v="Payables"/>
    <s v="Journal Import 94876982:"/>
    <s v="Payables A 19663679 94876982"/>
    <s v="NOV-20 Purchase Invoices GBP"/>
    <d v="2020-11-24T00:00:00"/>
    <s v="SSCREPMAN,"/>
    <n v="30"/>
    <s v="Journal Import Created"/>
    <x v="13"/>
    <n v="476877"/>
    <d v="2020-10-14T00:00:00"/>
    <n v="165088373"/>
    <m/>
    <s v="PO Invoice"/>
    <m/>
    <s v="https://nww.einvoice-prod.sbs.nhs.uk:8179/invoicepdf/54bdfce8-5c66-503c-b396-b02dd4b6f8db"/>
    <n v="1"/>
    <n v="-80"/>
    <m/>
    <x v="0"/>
    <x v="0"/>
    <x v="1"/>
  </r>
  <r>
    <s v="E35930"/>
    <s v="7310"/>
    <s v="00000"/>
    <s v="00000"/>
    <s v="000000"/>
    <s v="Estates &amp; Facilities"/>
    <s v="Legal / Prof Fees"/>
    <s v="Default"/>
    <s v="Default"/>
    <s v="Default"/>
    <n v="715.2"/>
    <d v="2020-11-01T00:00:00"/>
    <x v="2"/>
    <s v="Payables"/>
    <s v="Journal Import 94921333:"/>
    <s v="Payables A 19668757 94921333"/>
    <s v="NOV-20 Purchase Invoices GBP"/>
    <d v="2020-11-25T00:00:00"/>
    <s v="SSCREPMAN,"/>
    <n v="43"/>
    <s v="Journal Import Created"/>
    <x v="13"/>
    <n v="462330"/>
    <d v="2020-05-14T00:00:00"/>
    <n v="165088326"/>
    <m/>
    <s v="PO Invoice"/>
    <m/>
    <s v="https://nww.einvoice-prod.sbs.nhs.uk:8179/invoicepdf/87400ae0-9b65-5f10-8848-a17f78c89d8b"/>
    <n v="1"/>
    <n v="715"/>
    <m/>
    <x v="0"/>
    <x v="0"/>
    <x v="1"/>
  </r>
  <r>
    <s v="E35930"/>
    <s v="7310"/>
    <s v="00000"/>
    <s v="00000"/>
    <s v="000000"/>
    <s v="Estates &amp; Facilities"/>
    <s v="Legal / Prof Fees"/>
    <s v="Default"/>
    <s v="Default"/>
    <s v="Default"/>
    <n v="313.2"/>
    <d v="2020-11-01T00:00:00"/>
    <x v="2"/>
    <s v="Payables"/>
    <s v="Journal Import 94921333:"/>
    <s v="Payables A 19668757 94921333"/>
    <s v="NOV-20 Purchase Invoices GBP"/>
    <d v="2020-11-25T00:00:00"/>
    <s v="SSCREPMAN,"/>
    <n v="43"/>
    <s v="Journal Import Created"/>
    <x v="13"/>
    <n v="465166"/>
    <d v="2020-06-15T00:00:00"/>
    <n v="165088326"/>
    <m/>
    <s v="PO Invoice"/>
    <m/>
    <s v="https://nww.einvoice-prod.sbs.nhs.uk:8179/invoicepdf/85cdf81f-7470-5e67-bde0-47ced76eaef0"/>
    <n v="1"/>
    <n v="313"/>
    <m/>
    <x v="0"/>
    <x v="0"/>
    <x v="1"/>
  </r>
  <r>
    <s v="E35930"/>
    <s v="7310"/>
    <s v="00000"/>
    <s v="00000"/>
    <s v="000000"/>
    <s v="Estates &amp; Facilities"/>
    <s v="Legal / Prof Fees"/>
    <s v="Default"/>
    <s v="Default"/>
    <s v="Default"/>
    <n v="57.2"/>
    <d v="2020-11-01T00:00:00"/>
    <x v="2"/>
    <s v="Payables"/>
    <s v="Journal Import 94921333:"/>
    <s v="Payables A 19668757 94921333"/>
    <s v="NOV-20 Purchase Invoices GBP"/>
    <d v="2020-11-25T00:00:00"/>
    <s v="SSCREPMAN,"/>
    <n v="43"/>
    <s v="Journal Import Created"/>
    <x v="13"/>
    <n v="467944"/>
    <d v="2020-07-15T00:00:00"/>
    <n v="165088326"/>
    <m/>
    <s v="PO Invoice"/>
    <m/>
    <s v="https://nww.einvoice-prod.sbs.nhs.uk:8179/invoicepdf/dfa19714-8720-579d-85c5-88ebc534f9f9"/>
    <n v="1"/>
    <n v="57"/>
    <m/>
    <x v="0"/>
    <x v="0"/>
    <x v="1"/>
  </r>
  <r>
    <s v="E35930"/>
    <s v="7310"/>
    <s v="00000"/>
    <s v="00000"/>
    <s v="000000"/>
    <s v="Estates &amp; Facilities"/>
    <s v="Legal / Prof Fees"/>
    <s v="Default"/>
    <s v="Default"/>
    <s v="Default"/>
    <n v="-715.2"/>
    <d v="2020-11-01T00:00:00"/>
    <x v="2"/>
    <s v="Payables"/>
    <s v="Journal Import 94921333:"/>
    <s v="Payables A 19668757 94921333"/>
    <s v="NOV-20 Purchase Invoices GBP"/>
    <d v="2020-11-25T00:00:00"/>
    <s v="SSCREPMAN,"/>
    <n v="44"/>
    <s v="Journal Import Created"/>
    <x v="13"/>
    <n v="462330"/>
    <d v="2020-05-14T00:00:00"/>
    <n v="165088326"/>
    <m/>
    <s v="PO Invoice"/>
    <m/>
    <s v="https://nww.einvoice-prod.sbs.nhs.uk:8179/invoicepdf/87400ae0-9b65-5f10-8848-a17f78c89d8b"/>
    <n v="1"/>
    <n v="-715"/>
    <m/>
    <x v="0"/>
    <x v="0"/>
    <x v="1"/>
  </r>
  <r>
    <s v="E35930"/>
    <s v="7310"/>
    <s v="00000"/>
    <s v="00000"/>
    <s v="000000"/>
    <s v="Estates &amp; Facilities"/>
    <s v="Legal / Prof Fees"/>
    <s v="Default"/>
    <s v="Default"/>
    <s v="Default"/>
    <n v="-313.2"/>
    <d v="2020-11-01T00:00:00"/>
    <x v="2"/>
    <s v="Payables"/>
    <s v="Journal Import 94921333:"/>
    <s v="Payables A 19668757 94921333"/>
    <s v="NOV-20 Purchase Invoices GBP"/>
    <d v="2020-11-25T00:00:00"/>
    <s v="SSCREPMAN,"/>
    <n v="44"/>
    <s v="Journal Import Created"/>
    <x v="13"/>
    <n v="465166"/>
    <d v="2020-06-15T00:00:00"/>
    <n v="165088326"/>
    <m/>
    <s v="PO Invoice"/>
    <m/>
    <s v="https://nww.einvoice-prod.sbs.nhs.uk:8179/invoicepdf/85cdf81f-7470-5e67-bde0-47ced76eaef0"/>
    <n v="1"/>
    <n v="-313"/>
    <m/>
    <x v="0"/>
    <x v="0"/>
    <x v="1"/>
  </r>
  <r>
    <s v="E35930"/>
    <s v="7310"/>
    <s v="00000"/>
    <s v="00000"/>
    <s v="000000"/>
    <s v="Estates &amp; Facilities"/>
    <s v="Legal / Prof Fees"/>
    <s v="Default"/>
    <s v="Default"/>
    <s v="Default"/>
    <n v="-57.2"/>
    <d v="2020-11-01T00:00:00"/>
    <x v="2"/>
    <s v="Payables"/>
    <s v="Journal Import 94921333:"/>
    <s v="Payables A 19668757 94921333"/>
    <s v="NOV-20 Purchase Invoices GBP"/>
    <d v="2020-11-25T00:00:00"/>
    <s v="SSCREPMAN,"/>
    <n v="44"/>
    <s v="Journal Import Created"/>
    <x v="13"/>
    <n v="467944"/>
    <d v="2020-07-15T00:00:00"/>
    <n v="165088326"/>
    <m/>
    <s v="PO Invoice"/>
    <m/>
    <s v="https://nww.einvoice-prod.sbs.nhs.uk:8179/invoicepdf/dfa19714-8720-579d-85c5-88ebc534f9f9"/>
    <n v="1"/>
    <n v="-57"/>
    <m/>
    <x v="0"/>
    <x v="0"/>
    <x v="1"/>
  </r>
  <r>
    <s v="E35930"/>
    <s v="7310"/>
    <s v="00000"/>
    <s v="00000"/>
    <s v="000000"/>
    <s v="Estates &amp; Facilities"/>
    <s v="Legal / Prof Fees"/>
    <s v="Default"/>
    <s v="Default"/>
    <s v="Default"/>
    <n v="208"/>
    <d v="2020-11-01T00:00:00"/>
    <x v="2"/>
    <s v="Payables"/>
    <s v="Journal Import 94965718:"/>
    <s v="Payables A 19678784 94965718"/>
    <s v="NOV-20 Purchase Invoices GBP"/>
    <d v="2020-11-26T00:00:00"/>
    <s v="SSCREPMAN,"/>
    <n v="35"/>
    <s v="Journal Import Created"/>
    <x v="13"/>
    <n v="465169"/>
    <d v="2020-06-15T00:00:00"/>
    <n v="165088376"/>
    <m/>
    <s v="PO Invoice"/>
    <m/>
    <s v="https://nww.einvoice-prod.sbs.nhs.uk:8179/invoicepdf/52d4ea07-960b-5fbf-bd8c-df4056e06b6a"/>
    <n v="1"/>
    <n v="208"/>
    <m/>
    <x v="0"/>
    <x v="0"/>
    <x v="1"/>
  </r>
  <r>
    <s v="E35930"/>
    <s v="7310"/>
    <s v="00000"/>
    <s v="00000"/>
    <s v="000000"/>
    <s v="Estates &amp; Facilities"/>
    <s v="Legal / Prof Fees"/>
    <s v="Default"/>
    <s v="Default"/>
    <s v="Default"/>
    <n v="249.6"/>
    <d v="2020-11-01T00:00:00"/>
    <x v="2"/>
    <s v="Payables"/>
    <s v="Journal Import 94965718:"/>
    <s v="Payables A 19678784 94965718"/>
    <s v="NOV-20 Purchase Invoices GBP"/>
    <d v="2020-11-26T00:00:00"/>
    <s v="SSCREPMAN,"/>
    <n v="35"/>
    <s v="Journal Import Created"/>
    <x v="13"/>
    <n v="465169"/>
    <d v="2020-06-15T00:00:00"/>
    <n v="165088376"/>
    <m/>
    <s v="PO Invoice"/>
    <m/>
    <s v="https://nww.einvoice-prod.sbs.nhs.uk:8179/invoicepdf/52d4ea07-960b-5fbf-bd8c-df4056e06b6a"/>
    <n v="1"/>
    <n v="250"/>
    <m/>
    <x v="0"/>
    <x v="0"/>
    <x v="1"/>
  </r>
  <r>
    <s v="E35930"/>
    <s v="7310"/>
    <s v="00000"/>
    <s v="00000"/>
    <s v="000000"/>
    <s v="Estates &amp; Facilities"/>
    <s v="Legal / Prof Fees"/>
    <s v="Default"/>
    <s v="Default"/>
    <s v="Default"/>
    <n v="900"/>
    <d v="2020-11-01T00:00:00"/>
    <x v="2"/>
    <s v="Payables"/>
    <s v="Journal Import 94965718:"/>
    <s v="Payables A 19678784 94965718"/>
    <s v="NOV-20 Purchase Invoices GBP"/>
    <d v="2020-11-26T00:00:00"/>
    <s v="SSCREPMAN,"/>
    <n v="35"/>
    <s v="Journal Import Created"/>
    <x v="13"/>
    <n v="471084"/>
    <d v="2020-08-18T00:00:00"/>
    <n v="165088376"/>
    <m/>
    <s v="PO Invoice"/>
    <m/>
    <s v="https://nww.einvoice-prod.sbs.nhs.uk:8179/invoicepdf/d86c3a68-3b56-5388-bfa4-53f074bf7ce7"/>
    <n v="1"/>
    <n v="450"/>
    <m/>
    <x v="0"/>
    <x v="0"/>
    <x v="1"/>
  </r>
  <r>
    <s v="E35930"/>
    <s v="7310"/>
    <s v="00000"/>
    <s v="00000"/>
    <s v="000000"/>
    <s v="Estates &amp; Facilities"/>
    <s v="Legal / Prof Fees"/>
    <s v="Default"/>
    <s v="Default"/>
    <s v="Default"/>
    <n v="-208"/>
    <d v="2020-11-01T00:00:00"/>
    <x v="2"/>
    <s v="Payables"/>
    <s v="Journal Import 94965718:"/>
    <s v="Payables A 19678784 94965718"/>
    <s v="NOV-20 Purchase Invoices GBP"/>
    <d v="2020-11-26T00:00:00"/>
    <s v="SSCREPMAN,"/>
    <n v="36"/>
    <s v="Journal Import Created"/>
    <x v="13"/>
    <n v="465169"/>
    <d v="2020-06-15T00:00:00"/>
    <n v="165088376"/>
    <m/>
    <s v="PO Invoice"/>
    <m/>
    <s v="https://nww.einvoice-prod.sbs.nhs.uk:8179/invoicepdf/52d4ea07-960b-5fbf-bd8c-df4056e06b6a"/>
    <n v="1"/>
    <n v="-208"/>
    <m/>
    <x v="0"/>
    <x v="0"/>
    <x v="1"/>
  </r>
  <r>
    <s v="E35930"/>
    <s v="7310"/>
    <s v="00000"/>
    <s v="00000"/>
    <s v="000000"/>
    <s v="Estates &amp; Facilities"/>
    <s v="Legal / Prof Fees"/>
    <s v="Default"/>
    <s v="Default"/>
    <s v="Default"/>
    <n v="-450"/>
    <d v="2020-11-01T00:00:00"/>
    <x v="2"/>
    <s v="Payables"/>
    <s v="Journal Import 94965718:"/>
    <s v="Payables A 19678784 94965718"/>
    <s v="NOV-20 Purchase Invoices GBP"/>
    <d v="2020-11-26T00:00:00"/>
    <s v="SSCREPMAN,"/>
    <n v="36"/>
    <s v="Journal Import Created"/>
    <x v="13"/>
    <n v="471084"/>
    <d v="2020-08-18T00:00:00"/>
    <n v="165088376"/>
    <m/>
    <s v="PO Invoice"/>
    <m/>
    <s v="https://nww.einvoice-prod.sbs.nhs.uk:8179/invoicepdf/d86c3a68-3b56-5388-bfa4-53f074bf7ce7"/>
    <n v="1"/>
    <n v="-450"/>
    <m/>
    <x v="0"/>
    <x v="0"/>
    <x v="1"/>
  </r>
  <r>
    <s v="E35930"/>
    <s v="7310"/>
    <s v="00000"/>
    <s v="00000"/>
    <s v="000000"/>
    <s v="Estates &amp; Facilities"/>
    <s v="Legal / Prof Fees"/>
    <s v="Default"/>
    <s v="Default"/>
    <s v="Default"/>
    <n v="1056"/>
    <d v="2020-11-01T00:00:00"/>
    <x v="2"/>
    <s v="Payables"/>
    <s v="Journal Import 95012257:"/>
    <s v="Payables A 19686821 95012257"/>
    <s v="NOV-20 Purchase Invoices GBP"/>
    <d v="2020-11-27T00:00:00"/>
    <s v="SSCREPMAN,"/>
    <n v="33"/>
    <s v="Journal Import Created"/>
    <x v="13"/>
    <n v="462334"/>
    <d v="2020-05-14T00:00:00"/>
    <n v="165088380"/>
    <m/>
    <s v="PO Invoice"/>
    <m/>
    <s v="https://nww.einvoice-prod.sbs.nhs.uk:8179/invoicepdf/7bfe7a23-4416-57b9-b224-232f2307900b"/>
    <n v="1"/>
    <n v="528"/>
    <m/>
    <x v="0"/>
    <x v="0"/>
    <x v="1"/>
  </r>
  <r>
    <s v="E35930"/>
    <s v="7310"/>
    <s v="00000"/>
    <s v="00000"/>
    <s v="000000"/>
    <s v="Estates &amp; Facilities"/>
    <s v="Legal / Prof Fees"/>
    <s v="Default"/>
    <s v="Default"/>
    <s v="Default"/>
    <n v="150"/>
    <d v="2020-11-01T00:00:00"/>
    <x v="2"/>
    <s v="Payables"/>
    <s v="Journal Import 95012257:"/>
    <s v="Payables A 19686821 95012257"/>
    <s v="NOV-20 Purchase Invoices GBP"/>
    <d v="2020-11-27T00:00:00"/>
    <s v="SSCREPMAN,"/>
    <n v="33"/>
    <s v="Journal Import Created"/>
    <x v="13"/>
    <n v="465178"/>
    <d v="2020-06-15T00:00:00"/>
    <n v="165088380"/>
    <m/>
    <s v="PO Invoice"/>
    <m/>
    <s v="https://nww.einvoice-prod.sbs.nhs.uk:8179/invoicepdf/766a9172-8c08-5e26-b37b-6191ffd342b8"/>
    <n v="1"/>
    <n v="75"/>
    <m/>
    <x v="0"/>
    <x v="0"/>
    <x v="1"/>
  </r>
  <r>
    <s v="E35930"/>
    <s v="7310"/>
    <s v="00000"/>
    <s v="00000"/>
    <s v="000000"/>
    <s v="Estates &amp; Facilities"/>
    <s v="Legal / Prof Fees"/>
    <s v="Default"/>
    <s v="Default"/>
    <s v="Default"/>
    <n v="2597"/>
    <d v="2020-11-01T00:00:00"/>
    <x v="2"/>
    <s v="Payables"/>
    <s v="Journal Import 95012257:"/>
    <s v="Payables A 19686821 95012257"/>
    <s v="NOV-20 Purchase Invoices GBP"/>
    <d v="2020-11-27T00:00:00"/>
    <s v="SSCREPMAN,"/>
    <n v="33"/>
    <s v="Journal Import Created"/>
    <x v="13"/>
    <n v="467945"/>
    <d v="2020-07-15T00:00:00"/>
    <n v="165088376"/>
    <m/>
    <s v="PO Invoice"/>
    <m/>
    <s v="https://nww.einvoice-prod.sbs.nhs.uk:8179/invoicepdf/9635a118-bcc5-59d4-a719-0dccc30889d2"/>
    <n v="1"/>
    <n v="1299"/>
    <m/>
    <x v="0"/>
    <x v="0"/>
    <x v="1"/>
  </r>
  <r>
    <s v="E35930"/>
    <s v="7310"/>
    <s v="00000"/>
    <s v="00000"/>
    <s v="000000"/>
    <s v="Estates &amp; Facilities"/>
    <s v="Legal / Prof Fees"/>
    <s v="Default"/>
    <s v="Default"/>
    <s v="Default"/>
    <n v="118"/>
    <d v="2020-11-01T00:00:00"/>
    <x v="2"/>
    <s v="Payables"/>
    <s v="Journal Import 95012257:"/>
    <s v="Payables A 19686821 95012257"/>
    <s v="NOV-20 Purchase Invoices GBP"/>
    <d v="2020-11-27T00:00:00"/>
    <s v="SSCREPMAN,"/>
    <n v="33"/>
    <s v="Journal Import Created"/>
    <x v="13"/>
    <n v="467948"/>
    <d v="2020-07-15T00:00:00"/>
    <n v="165088380"/>
    <m/>
    <s v="PO Invoice"/>
    <m/>
    <s v="https://nww.einvoice-prod.sbs.nhs.uk:8179/invoicepdf/8816942e-b634-5eda-a2c1-d92cfb1782dc"/>
    <n v="1"/>
    <n v="59"/>
    <m/>
    <x v="0"/>
    <x v="0"/>
    <x v="1"/>
  </r>
  <r>
    <s v="E35930"/>
    <s v="7310"/>
    <s v="00000"/>
    <s v="00000"/>
    <s v="000000"/>
    <s v="Estates &amp; Facilities"/>
    <s v="Legal / Prof Fees"/>
    <s v="Default"/>
    <s v="Default"/>
    <s v="Default"/>
    <n v="2946"/>
    <d v="2020-11-01T00:00:00"/>
    <x v="2"/>
    <s v="Payables"/>
    <s v="Journal Import 95012257:"/>
    <s v="Payables A 19686821 95012257"/>
    <s v="NOV-20 Purchase Invoices GBP"/>
    <d v="2020-11-27T00:00:00"/>
    <s v="SSCREPMAN,"/>
    <n v="33"/>
    <s v="Journal Import Created"/>
    <x v="13"/>
    <n v="467952"/>
    <d v="2020-07-15T00:00:00"/>
    <n v="165088379"/>
    <m/>
    <s v="PO Invoice"/>
    <m/>
    <s v="https://nww.einvoice-prod.sbs.nhs.uk:8179/invoicepdf/d9162625-b0cb-5435-bddd-2c2be9822c61"/>
    <n v="1"/>
    <n v="1473"/>
    <m/>
    <x v="0"/>
    <x v="0"/>
    <x v="1"/>
  </r>
  <r>
    <s v="E35930"/>
    <s v="7310"/>
    <s v="00000"/>
    <s v="00000"/>
    <s v="000000"/>
    <s v="Estates &amp; Facilities"/>
    <s v="Legal / Prof Fees"/>
    <s v="Default"/>
    <s v="Default"/>
    <s v="Default"/>
    <n v="500"/>
    <d v="2020-11-01T00:00:00"/>
    <x v="2"/>
    <s v="Payables"/>
    <s v="Journal Import 95012257:"/>
    <s v="Payables A 19686821 95012257"/>
    <s v="NOV-20 Purchase Invoices GBP"/>
    <d v="2020-11-27T00:00:00"/>
    <s v="SSCREPMAN,"/>
    <n v="33"/>
    <s v="Journal Import Created"/>
    <x v="13"/>
    <n v="471097"/>
    <d v="2020-08-18T00:00:00"/>
    <n v="165088379"/>
    <m/>
    <s v="PO Invoice"/>
    <m/>
    <s v="https://nww.einvoice-prod.sbs.nhs.uk:8179/invoicepdf/24467bfd-d897-5053-a7e0-65cad5903ef8"/>
    <n v="1"/>
    <n v="250"/>
    <m/>
    <x v="0"/>
    <x v="0"/>
    <x v="1"/>
  </r>
  <r>
    <s v="E35930"/>
    <s v="7310"/>
    <s v="00000"/>
    <s v="00000"/>
    <s v="000000"/>
    <s v="Estates &amp; Facilities"/>
    <s v="Legal / Prof Fees"/>
    <s v="Default"/>
    <s v="Default"/>
    <s v="Default"/>
    <n v="891"/>
    <d v="2020-11-01T00:00:00"/>
    <x v="2"/>
    <s v="Payables"/>
    <s v="Journal Import 95012257:"/>
    <s v="Payables A 19686821 95012257"/>
    <s v="NOV-20 Purchase Invoices GBP"/>
    <d v="2020-11-27T00:00:00"/>
    <s v="SSCREPMAN,"/>
    <n v="33"/>
    <s v="Journal Import Created"/>
    <x v="13"/>
    <n v="474463"/>
    <d v="2020-09-23T00:00:00"/>
    <n v="165088378"/>
    <m/>
    <s v="PO Invoice"/>
    <m/>
    <s v="https://nww.einvoice-prod.sbs.nhs.uk:8179/invoicepdf/30f69dce-cac1-5c9c-b715-5fde4e75d6b6"/>
    <n v="1"/>
    <n v="446"/>
    <m/>
    <x v="0"/>
    <x v="0"/>
    <x v="1"/>
  </r>
  <r>
    <s v="E35930"/>
    <s v="7310"/>
    <s v="00000"/>
    <s v="00000"/>
    <s v="000000"/>
    <s v="Estates &amp; Facilities"/>
    <s v="Legal / Prof Fees"/>
    <s v="Default"/>
    <s v="Default"/>
    <s v="Default"/>
    <n v="260"/>
    <d v="2020-11-01T00:00:00"/>
    <x v="2"/>
    <s v="Payables"/>
    <s v="Journal Import 95012257:"/>
    <s v="Payables A 19686821 95012257"/>
    <s v="NOV-20 Purchase Invoices GBP"/>
    <d v="2020-11-27T00:00:00"/>
    <s v="SSCREPMAN,"/>
    <n v="33"/>
    <s v="Journal Import Created"/>
    <x v="13"/>
    <n v="476890"/>
    <d v="2020-10-14T00:00:00"/>
    <n v="165088379"/>
    <m/>
    <s v="PO Invoice"/>
    <m/>
    <s v="https://nww.einvoice-prod.sbs.nhs.uk:8179/invoicepdf/05b1cb01-63bd-5285-a0f1-d0b96c9d6f19"/>
    <n v="1"/>
    <n v="130"/>
    <m/>
    <x v="0"/>
    <x v="0"/>
    <x v="1"/>
  </r>
  <r>
    <s v="E35930"/>
    <s v="7310"/>
    <s v="00000"/>
    <s v="00000"/>
    <s v="000000"/>
    <s v="Estates &amp; Facilities"/>
    <s v="Legal / Prof Fees"/>
    <s v="Default"/>
    <s v="Default"/>
    <s v="Default"/>
    <n v="-528"/>
    <d v="2020-11-01T00:00:00"/>
    <x v="2"/>
    <s v="Payables"/>
    <s v="Journal Import 95012257:"/>
    <s v="Payables A 19686821 95012257"/>
    <s v="NOV-20 Purchase Invoices GBP"/>
    <d v="2020-11-27T00:00:00"/>
    <s v="SSCREPMAN,"/>
    <n v="34"/>
    <s v="Journal Import Created"/>
    <x v="13"/>
    <n v="462334"/>
    <d v="2020-05-14T00:00:00"/>
    <n v="165088380"/>
    <m/>
    <s v="PO Invoice"/>
    <m/>
    <s v="https://nww.einvoice-prod.sbs.nhs.uk:8179/invoicepdf/7bfe7a23-4416-57b9-b224-232f2307900b"/>
    <n v="1"/>
    <n v="-528"/>
    <m/>
    <x v="0"/>
    <x v="0"/>
    <x v="1"/>
  </r>
  <r>
    <s v="E35930"/>
    <s v="7310"/>
    <s v="00000"/>
    <s v="00000"/>
    <s v="000000"/>
    <s v="Estates &amp; Facilities"/>
    <s v="Legal / Prof Fees"/>
    <s v="Default"/>
    <s v="Default"/>
    <s v="Default"/>
    <n v="-75"/>
    <d v="2020-11-01T00:00:00"/>
    <x v="2"/>
    <s v="Payables"/>
    <s v="Journal Import 95012257:"/>
    <s v="Payables A 19686821 95012257"/>
    <s v="NOV-20 Purchase Invoices GBP"/>
    <d v="2020-11-27T00:00:00"/>
    <s v="SSCREPMAN,"/>
    <n v="34"/>
    <s v="Journal Import Created"/>
    <x v="13"/>
    <n v="465178"/>
    <d v="2020-06-15T00:00:00"/>
    <n v="165088380"/>
    <m/>
    <s v="PO Invoice"/>
    <m/>
    <s v="https://nww.einvoice-prod.sbs.nhs.uk:8179/invoicepdf/766a9172-8c08-5e26-b37b-6191ffd342b8"/>
    <n v="1"/>
    <n v="-75"/>
    <m/>
    <x v="0"/>
    <x v="0"/>
    <x v="1"/>
  </r>
  <r>
    <s v="E35930"/>
    <s v="7310"/>
    <s v="00000"/>
    <s v="00000"/>
    <s v="000000"/>
    <s v="Estates &amp; Facilities"/>
    <s v="Legal / Prof Fees"/>
    <s v="Default"/>
    <s v="Default"/>
    <s v="Default"/>
    <n v="-1298.5"/>
    <d v="2020-11-01T00:00:00"/>
    <x v="2"/>
    <s v="Payables"/>
    <s v="Journal Import 95012257:"/>
    <s v="Payables A 19686821 95012257"/>
    <s v="NOV-20 Purchase Invoices GBP"/>
    <d v="2020-11-27T00:00:00"/>
    <s v="SSCREPMAN,"/>
    <n v="34"/>
    <s v="Journal Import Created"/>
    <x v="13"/>
    <n v="467945"/>
    <d v="2020-07-15T00:00:00"/>
    <n v="165088376"/>
    <m/>
    <s v="PO Invoice"/>
    <m/>
    <s v="https://nww.einvoice-prod.sbs.nhs.uk:8179/invoicepdf/9635a118-bcc5-59d4-a719-0dccc30889d2"/>
    <n v="1"/>
    <n v="-1299"/>
    <m/>
    <x v="0"/>
    <x v="0"/>
    <x v="1"/>
  </r>
  <r>
    <s v="E35930"/>
    <s v="7310"/>
    <s v="00000"/>
    <s v="00000"/>
    <s v="000000"/>
    <s v="Estates &amp; Facilities"/>
    <s v="Legal / Prof Fees"/>
    <s v="Default"/>
    <s v="Default"/>
    <s v="Default"/>
    <n v="-59"/>
    <d v="2020-11-01T00:00:00"/>
    <x v="2"/>
    <s v="Payables"/>
    <s v="Journal Import 95012257:"/>
    <s v="Payables A 19686821 95012257"/>
    <s v="NOV-20 Purchase Invoices GBP"/>
    <d v="2020-11-27T00:00:00"/>
    <s v="SSCREPMAN,"/>
    <n v="34"/>
    <s v="Journal Import Created"/>
    <x v="13"/>
    <n v="467948"/>
    <d v="2020-07-15T00:00:00"/>
    <n v="165088380"/>
    <m/>
    <s v="PO Invoice"/>
    <m/>
    <s v="https://nww.einvoice-prod.sbs.nhs.uk:8179/invoicepdf/8816942e-b634-5eda-a2c1-d92cfb1782dc"/>
    <n v="1"/>
    <n v="-59"/>
    <m/>
    <x v="0"/>
    <x v="0"/>
    <x v="1"/>
  </r>
  <r>
    <s v="E35930"/>
    <s v="7310"/>
    <s v="00000"/>
    <s v="00000"/>
    <s v="000000"/>
    <s v="Estates &amp; Facilities"/>
    <s v="Legal / Prof Fees"/>
    <s v="Default"/>
    <s v="Default"/>
    <s v="Default"/>
    <n v="-1473"/>
    <d v="2020-11-01T00:00:00"/>
    <x v="2"/>
    <s v="Payables"/>
    <s v="Journal Import 95012257:"/>
    <s v="Payables A 19686821 95012257"/>
    <s v="NOV-20 Purchase Invoices GBP"/>
    <d v="2020-11-27T00:00:00"/>
    <s v="SSCREPMAN,"/>
    <n v="34"/>
    <s v="Journal Import Created"/>
    <x v="13"/>
    <n v="467952"/>
    <d v="2020-07-15T00:00:00"/>
    <n v="165088379"/>
    <m/>
    <s v="PO Invoice"/>
    <m/>
    <s v="https://nww.einvoice-prod.sbs.nhs.uk:8179/invoicepdf/d9162625-b0cb-5435-bddd-2c2be9822c61"/>
    <n v="1"/>
    <n v="-1473"/>
    <m/>
    <x v="0"/>
    <x v="0"/>
    <x v="1"/>
  </r>
  <r>
    <s v="E35930"/>
    <s v="7310"/>
    <s v="00000"/>
    <s v="00000"/>
    <s v="000000"/>
    <s v="Estates &amp; Facilities"/>
    <s v="Legal / Prof Fees"/>
    <s v="Default"/>
    <s v="Default"/>
    <s v="Default"/>
    <n v="-250"/>
    <d v="2020-11-01T00:00:00"/>
    <x v="2"/>
    <s v="Payables"/>
    <s v="Journal Import 95012257:"/>
    <s v="Payables A 19686821 95012257"/>
    <s v="NOV-20 Purchase Invoices GBP"/>
    <d v="2020-11-27T00:00:00"/>
    <s v="SSCREPMAN,"/>
    <n v="34"/>
    <s v="Journal Import Created"/>
    <x v="13"/>
    <n v="471097"/>
    <d v="2020-08-18T00:00:00"/>
    <n v="165088379"/>
    <m/>
    <s v="PO Invoice"/>
    <m/>
    <s v="https://nww.einvoice-prod.sbs.nhs.uk:8179/invoicepdf/24467bfd-d897-5053-a7e0-65cad5903ef8"/>
    <n v="1"/>
    <n v="-250"/>
    <m/>
    <x v="0"/>
    <x v="0"/>
    <x v="1"/>
  </r>
  <r>
    <s v="E35930"/>
    <s v="7310"/>
    <s v="00000"/>
    <s v="00000"/>
    <s v="000000"/>
    <s v="Estates &amp; Facilities"/>
    <s v="Legal / Prof Fees"/>
    <s v="Default"/>
    <s v="Default"/>
    <s v="Default"/>
    <n v="-445.5"/>
    <d v="2020-11-01T00:00:00"/>
    <x v="2"/>
    <s v="Payables"/>
    <s v="Journal Import 95012257:"/>
    <s v="Payables A 19686821 95012257"/>
    <s v="NOV-20 Purchase Invoices GBP"/>
    <d v="2020-11-27T00:00:00"/>
    <s v="SSCREPMAN,"/>
    <n v="34"/>
    <s v="Journal Import Created"/>
    <x v="13"/>
    <n v="474463"/>
    <d v="2020-09-23T00:00:00"/>
    <n v="165088378"/>
    <m/>
    <s v="PO Invoice"/>
    <m/>
    <s v="https://nww.einvoice-prod.sbs.nhs.uk:8179/invoicepdf/30f69dce-cac1-5c9c-b715-5fde4e75d6b6"/>
    <n v="1"/>
    <n v="-446"/>
    <m/>
    <x v="0"/>
    <x v="0"/>
    <x v="1"/>
  </r>
  <r>
    <s v="E35930"/>
    <s v="7310"/>
    <s v="00000"/>
    <s v="00000"/>
    <s v="000000"/>
    <s v="Estates &amp; Facilities"/>
    <s v="Legal / Prof Fees"/>
    <s v="Default"/>
    <s v="Default"/>
    <s v="Default"/>
    <n v="-130"/>
    <d v="2020-11-01T00:00:00"/>
    <x v="2"/>
    <s v="Payables"/>
    <s v="Journal Import 95012257:"/>
    <s v="Payables A 19686821 95012257"/>
    <s v="NOV-20 Purchase Invoices GBP"/>
    <d v="2020-11-27T00:00:00"/>
    <s v="SSCREPMAN,"/>
    <n v="34"/>
    <s v="Journal Import Created"/>
    <x v="13"/>
    <n v="476890"/>
    <d v="2020-10-14T00:00:00"/>
    <n v="165088379"/>
    <m/>
    <s v="PO Invoice"/>
    <m/>
    <s v="https://nww.einvoice-prod.sbs.nhs.uk:8179/invoicepdf/05b1cb01-63bd-5285-a0f1-d0b96c9d6f19"/>
    <n v="1"/>
    <n v="-130"/>
    <m/>
    <x v="0"/>
    <x v="0"/>
    <x v="1"/>
  </r>
  <r>
    <s v="E35930"/>
    <s v="7310"/>
    <s v="00000"/>
    <s v="00000"/>
    <s v="000000"/>
    <s v="Estates &amp; Facilities"/>
    <s v="Legal / Prof Fees"/>
    <s v="Default"/>
    <s v="Default"/>
    <s v="Default"/>
    <n v="112"/>
    <d v="2020-11-01T00:00:00"/>
    <x v="2"/>
    <s v="Payables"/>
    <s v="Journal Import 95040938:"/>
    <s v="Payables A 19692597 95040938"/>
    <s v="NOV-20 Purchase Invoices GBP"/>
    <d v="2020-11-28T00:00:00"/>
    <s v="SSCREPMAN,"/>
    <n v="6"/>
    <s v="Journal Import Created"/>
    <x v="13"/>
    <n v="476887"/>
    <d v="2020-10-14T00:00:00"/>
    <n v="165088383"/>
    <m/>
    <s v="PO Invoice"/>
    <m/>
    <s v="https://nww.einvoice-prod.sbs.nhs.uk:8179/invoicepdf/4e8b33d8-6750-5ff4-ba6a-9269196b8af4"/>
    <n v="1"/>
    <n v="112"/>
    <m/>
    <x v="0"/>
    <x v="0"/>
    <x v="1"/>
  </r>
  <r>
    <s v="E35930"/>
    <s v="7310"/>
    <s v="00000"/>
    <s v="00000"/>
    <s v="000000"/>
    <s v="Estates &amp; Facilities"/>
    <s v="Legal / Prof Fees"/>
    <s v="Default"/>
    <s v="Default"/>
    <s v="Default"/>
    <n v="1430.4"/>
    <d v="2020-11-01T00:00:00"/>
    <x v="2"/>
    <s v="Payables"/>
    <s v="Journal Import 95102039:"/>
    <s v="Payables A 19708874 95102039"/>
    <s v="NOV-20 Purchase Invoices GBP"/>
    <d v="2020-11-30T00:00:00"/>
    <s v="SSCREPMAN,"/>
    <n v="41"/>
    <s v="Journal Import Created"/>
    <x v="13"/>
    <s v="462330V1"/>
    <d v="2020-11-27T00:00:00"/>
    <n v="165088384"/>
    <m/>
    <s v="PO Invoice"/>
    <m/>
    <s v="https://nww.einvoice-prod.sbs.nhs.uk:8179/invoicepdf/3b6ffaf3-eedd-560b-bd1b-321a0bc80c68"/>
    <n v="1"/>
    <n v="715"/>
    <m/>
    <x v="0"/>
    <x v="0"/>
    <x v="1"/>
  </r>
  <r>
    <s v="E35930"/>
    <s v="7310"/>
    <s v="00000"/>
    <s v="00000"/>
    <s v="000000"/>
    <s v="Estates &amp; Facilities"/>
    <s v="Legal / Prof Fees"/>
    <s v="Default"/>
    <s v="Default"/>
    <s v="Default"/>
    <n v="626.4"/>
    <d v="2020-11-01T00:00:00"/>
    <x v="2"/>
    <s v="Payables"/>
    <s v="Journal Import 95102039:"/>
    <s v="Payables A 19708874 95102039"/>
    <s v="NOV-20 Purchase Invoices GBP"/>
    <d v="2020-11-30T00:00:00"/>
    <s v="SSCREPMAN,"/>
    <n v="41"/>
    <s v="Journal Import Created"/>
    <x v="13"/>
    <s v="465166V1"/>
    <d v="2020-06-15T00:00:00"/>
    <n v="165088384"/>
    <m/>
    <s v="PO Invoice"/>
    <m/>
    <s v="https://nww.einvoice-prod.sbs.nhs.uk:8179/invoicepdf/b7bff234-f13c-59b1-a524-fca68f5307cd"/>
    <n v="1"/>
    <n v="313"/>
    <m/>
    <x v="0"/>
    <x v="0"/>
    <x v="1"/>
  </r>
  <r>
    <s v="E35930"/>
    <s v="7310"/>
    <s v="00000"/>
    <s v="00000"/>
    <s v="000000"/>
    <s v="Estates &amp; Facilities"/>
    <s v="Legal / Prof Fees"/>
    <s v="Default"/>
    <s v="Default"/>
    <s v="Default"/>
    <n v="114.4"/>
    <d v="2020-11-01T00:00:00"/>
    <x v="2"/>
    <s v="Payables"/>
    <s v="Journal Import 95102039:"/>
    <s v="Payables A 19708874 95102039"/>
    <s v="NOV-20 Purchase Invoices GBP"/>
    <d v="2020-11-30T00:00:00"/>
    <s v="SSCREPMAN,"/>
    <n v="41"/>
    <s v="Journal Import Created"/>
    <x v="13"/>
    <s v="467944V1"/>
    <d v="2020-07-15T00:00:00"/>
    <n v="165088384"/>
    <m/>
    <s v="PO Invoice"/>
    <m/>
    <s v="https://nww.einvoice-prod.sbs.nhs.uk:8179/invoicepdf/11be07b5-f9ee-56e7-98f1-0d786fd9b44c"/>
    <n v="1"/>
    <n v="57"/>
    <m/>
    <x v="0"/>
    <x v="0"/>
    <x v="1"/>
  </r>
  <r>
    <s v="E35930"/>
    <s v="7310"/>
    <s v="00000"/>
    <s v="00000"/>
    <s v="000000"/>
    <s v="Estates &amp; Facilities"/>
    <s v="Legal / Prof Fees"/>
    <s v="Default"/>
    <s v="Default"/>
    <s v="Default"/>
    <n v="112"/>
    <d v="2020-11-01T00:00:00"/>
    <x v="2"/>
    <s v="Payables"/>
    <s v="Journal Import 95102039:"/>
    <s v="Payables A 19708874 95102039"/>
    <s v="NOV-20 Purchase Invoices GBP"/>
    <d v="2020-11-30T00:00:00"/>
    <s v="SSCREPMAN,"/>
    <n v="41"/>
    <s v="Journal Import Created"/>
    <x v="13"/>
    <n v="476887"/>
    <d v="2020-10-14T00:00:00"/>
    <n v="165088383"/>
    <m/>
    <s v="PO Invoice"/>
    <m/>
    <s v="https://nww.einvoice-prod.sbs.nhs.uk:8179/invoicepdf/4e8b33d8-6750-5ff4-ba6a-9269196b8af4"/>
    <n v="1"/>
    <n v="112"/>
    <m/>
    <x v="0"/>
    <x v="0"/>
    <x v="1"/>
  </r>
  <r>
    <s v="E35930"/>
    <s v="7310"/>
    <s v="00000"/>
    <s v="00000"/>
    <s v="000000"/>
    <s v="Estates &amp; Facilities"/>
    <s v="Legal / Prof Fees"/>
    <s v="Default"/>
    <s v="Default"/>
    <s v="Default"/>
    <n v="570"/>
    <d v="2020-11-01T00:00:00"/>
    <x v="2"/>
    <s v="Payables"/>
    <s v="Journal Import 95102039:"/>
    <s v="Payables A 19708874 95102039"/>
    <s v="NOV-20 Purchase Invoices GBP"/>
    <d v="2020-11-30T00:00:00"/>
    <s v="SSCREPMAN,"/>
    <n v="41"/>
    <s v="Journal Import Created"/>
    <x v="13"/>
    <n v="476893"/>
    <d v="2020-10-14T00:00:00"/>
    <n v="165088378"/>
    <m/>
    <s v="PO Invoice"/>
    <m/>
    <s v="https://nww.einvoice-prod.sbs.nhs.uk:8179/invoicepdf/a4a5fc0f-ef68-502c-a8ea-c60f74abca11"/>
    <n v="1"/>
    <n v="190"/>
    <m/>
    <x v="0"/>
    <x v="0"/>
    <x v="1"/>
  </r>
  <r>
    <s v="E35930"/>
    <s v="7310"/>
    <s v="00000"/>
    <s v="00000"/>
    <s v="000000"/>
    <s v="Estates &amp; Facilities"/>
    <s v="Legal / Prof Fees"/>
    <s v="Default"/>
    <s v="Default"/>
    <s v="Default"/>
    <n v="-715.2"/>
    <d v="2020-11-01T00:00:00"/>
    <x v="2"/>
    <s v="Payables"/>
    <s v="Journal Import 95102039:"/>
    <s v="Payables A 19708874 95102039"/>
    <s v="NOV-20 Purchase Invoices GBP"/>
    <d v="2020-11-30T00:00:00"/>
    <s v="SSCREPMAN,"/>
    <n v="42"/>
    <s v="Journal Import Created"/>
    <x v="13"/>
    <s v="462330V1"/>
    <d v="2020-11-27T00:00:00"/>
    <n v="165088384"/>
    <m/>
    <s v="PO Invoice"/>
    <m/>
    <s v="https://nww.einvoice-prod.sbs.nhs.uk:8179/invoicepdf/3b6ffaf3-eedd-560b-bd1b-321a0bc80c68"/>
    <n v="1"/>
    <n v="-715"/>
    <m/>
    <x v="0"/>
    <x v="0"/>
    <x v="1"/>
  </r>
  <r>
    <s v="E35930"/>
    <s v="7310"/>
    <s v="00000"/>
    <s v="00000"/>
    <s v="000000"/>
    <s v="Estates &amp; Facilities"/>
    <s v="Legal / Prof Fees"/>
    <s v="Default"/>
    <s v="Default"/>
    <s v="Default"/>
    <n v="-313.2"/>
    <d v="2020-11-01T00:00:00"/>
    <x v="2"/>
    <s v="Payables"/>
    <s v="Journal Import 95102039:"/>
    <s v="Payables A 19708874 95102039"/>
    <s v="NOV-20 Purchase Invoices GBP"/>
    <d v="2020-11-30T00:00:00"/>
    <s v="SSCREPMAN,"/>
    <n v="42"/>
    <s v="Journal Import Created"/>
    <x v="13"/>
    <s v="465166V1"/>
    <d v="2020-06-15T00:00:00"/>
    <n v="165088384"/>
    <m/>
    <s v="PO Invoice"/>
    <m/>
    <s v="https://nww.einvoice-prod.sbs.nhs.uk:8179/invoicepdf/b7bff234-f13c-59b1-a524-fca68f5307cd"/>
    <n v="1"/>
    <n v="-313"/>
    <m/>
    <x v="0"/>
    <x v="0"/>
    <x v="1"/>
  </r>
  <r>
    <s v="E35930"/>
    <s v="7310"/>
    <s v="00000"/>
    <s v="00000"/>
    <s v="000000"/>
    <s v="Estates &amp; Facilities"/>
    <s v="Legal / Prof Fees"/>
    <s v="Default"/>
    <s v="Default"/>
    <s v="Default"/>
    <n v="-57.2"/>
    <d v="2020-11-01T00:00:00"/>
    <x v="2"/>
    <s v="Payables"/>
    <s v="Journal Import 95102039:"/>
    <s v="Payables A 19708874 95102039"/>
    <s v="NOV-20 Purchase Invoices GBP"/>
    <d v="2020-11-30T00:00:00"/>
    <s v="SSCREPMAN,"/>
    <n v="42"/>
    <s v="Journal Import Created"/>
    <x v="13"/>
    <s v="467944V1"/>
    <d v="2020-07-15T00:00:00"/>
    <n v="165088384"/>
    <m/>
    <s v="PO Invoice"/>
    <m/>
    <s v="https://nww.einvoice-prod.sbs.nhs.uk:8179/invoicepdf/11be07b5-f9ee-56e7-98f1-0d786fd9b44c"/>
    <n v="1"/>
    <n v="-57"/>
    <m/>
    <x v="0"/>
    <x v="0"/>
    <x v="1"/>
  </r>
  <r>
    <s v="E35930"/>
    <s v="7310"/>
    <s v="00000"/>
    <s v="00000"/>
    <s v="000000"/>
    <s v="Estates &amp; Facilities"/>
    <s v="Legal / Prof Fees"/>
    <s v="Default"/>
    <s v="Default"/>
    <s v="Default"/>
    <n v="-112"/>
    <d v="2020-11-01T00:00:00"/>
    <x v="2"/>
    <s v="Payables"/>
    <s v="Journal Import 95102039:"/>
    <s v="Payables A 19708874 95102039"/>
    <s v="NOV-20 Purchase Invoices GBP"/>
    <d v="2020-11-30T00:00:00"/>
    <s v="SSCREPMAN,"/>
    <n v="42"/>
    <s v="Journal Import Created"/>
    <x v="13"/>
    <n v="476887"/>
    <d v="2020-10-14T00:00:00"/>
    <n v="165088383"/>
    <m/>
    <s v="PO Invoice"/>
    <m/>
    <s v="https://nww.einvoice-prod.sbs.nhs.uk:8179/invoicepdf/4e8b33d8-6750-5ff4-ba6a-9269196b8af4"/>
    <n v="1"/>
    <n v="-112"/>
    <m/>
    <x v="0"/>
    <x v="0"/>
    <x v="1"/>
  </r>
  <r>
    <s v="E35930"/>
    <s v="7310"/>
    <s v="00000"/>
    <s v="00000"/>
    <s v="000000"/>
    <s v="Estates &amp; Facilities"/>
    <s v="Legal / Prof Fees"/>
    <s v="Default"/>
    <s v="Default"/>
    <s v="Default"/>
    <n v="-380"/>
    <d v="2020-11-01T00:00:00"/>
    <x v="2"/>
    <s v="Payables"/>
    <s v="Journal Import 95102039:"/>
    <s v="Payables A 19708874 95102039"/>
    <s v="NOV-20 Purchase Invoices GBP"/>
    <d v="2020-11-30T00:00:00"/>
    <s v="SSCREPMAN,"/>
    <n v="42"/>
    <s v="Journal Import Created"/>
    <x v="13"/>
    <n v="476893"/>
    <d v="2020-10-14T00:00:00"/>
    <n v="165088378"/>
    <m/>
    <s v="PO Invoice"/>
    <m/>
    <s v="https://nww.einvoice-prod.sbs.nhs.uk:8179/invoicepdf/a4a5fc0f-ef68-502c-a8ea-c60f74abca11"/>
    <n v="1"/>
    <n v="-190"/>
    <m/>
    <x v="0"/>
    <x v="0"/>
    <x v="1"/>
  </r>
  <r>
    <s v="E35932"/>
    <s v="7310"/>
    <s v="00000"/>
    <s v="00000"/>
    <s v="000000"/>
    <s v="Response Posts"/>
    <s v="Legal / Prof Fees"/>
    <s v="Default"/>
    <s v="Default"/>
    <s v="Default"/>
    <n v="48"/>
    <d v="2020-11-01T00:00:00"/>
    <x v="2"/>
    <s v="Payables"/>
    <s v="Journal Import 94564150:"/>
    <s v="Payables A 19596644 94564150"/>
    <s v="NOV-20 Purchase Invoices GBP"/>
    <d v="2020-11-16T00:00:00"/>
    <s v="SSCREPMAN,"/>
    <n v="28"/>
    <s v="Journal Import Created"/>
    <x v="13"/>
    <n v="462332"/>
    <d v="2020-05-14T00:00:00"/>
    <n v="165074866"/>
    <m/>
    <s v="PO Invoice"/>
    <m/>
    <s v="https://nww.einvoice-prod.sbs.nhs.uk:8179/invoicepdf/9b9aba0e-5fe6-59ea-acc9-ad2d1231fc49"/>
    <n v="1"/>
    <n v="48"/>
    <m/>
    <x v="6"/>
    <x v="4"/>
    <x v="1"/>
  </r>
  <r>
    <s v="E35932"/>
    <s v="7310"/>
    <s v="00000"/>
    <s v="00000"/>
    <s v="000000"/>
    <s v="Response Posts"/>
    <s v="Legal / Prof Fees"/>
    <s v="Default"/>
    <s v="Default"/>
    <s v="Default"/>
    <n v="48"/>
    <d v="2020-11-01T00:00:00"/>
    <x v="2"/>
    <s v="Payables"/>
    <s v="Journal Import 94696112:"/>
    <s v="Payables A 19621655 94696112"/>
    <s v="NOV-20 Purchase Invoices GBP"/>
    <d v="2020-11-19T00:00:00"/>
    <s v="SSCREPMAN,"/>
    <n v="23"/>
    <s v="Journal Import Created"/>
    <x v="13"/>
    <n v="462332"/>
    <d v="2020-05-14T00:00:00"/>
    <n v="165074866"/>
    <m/>
    <s v="PO Invoice"/>
    <m/>
    <s v="https://nww.einvoice-prod.sbs.nhs.uk:8179/invoicepdf/9b9aba0e-5fe6-59ea-acc9-ad2d1231fc49"/>
    <n v="1"/>
    <n v="48"/>
    <m/>
    <x v="6"/>
    <x v="4"/>
    <x v="1"/>
  </r>
  <r>
    <s v="E35932"/>
    <s v="7310"/>
    <s v="00000"/>
    <s v="00000"/>
    <s v="000000"/>
    <s v="Response Posts"/>
    <s v="Legal / Prof Fees"/>
    <s v="Default"/>
    <s v="Default"/>
    <s v="Default"/>
    <n v="-48"/>
    <d v="2020-11-01T00:00:00"/>
    <x v="2"/>
    <s v="Payables"/>
    <s v="Journal Import 94696112:"/>
    <s v="Payables A 19621655 94696112"/>
    <s v="NOV-20 Purchase Invoices GBP"/>
    <d v="2020-11-19T00:00:00"/>
    <s v="SSCREPMAN,"/>
    <n v="24"/>
    <s v="Journal Import Created"/>
    <x v="13"/>
    <n v="462332"/>
    <d v="2020-05-14T00:00:00"/>
    <n v="165074866"/>
    <m/>
    <s v="PO Invoice"/>
    <m/>
    <s v="https://nww.einvoice-prod.sbs.nhs.uk:8179/invoicepdf/9b9aba0e-5fe6-59ea-acc9-ad2d1231fc49"/>
    <n v="1"/>
    <n v="-48"/>
    <m/>
    <x v="6"/>
    <x v="4"/>
    <x v="1"/>
  </r>
  <r>
    <s v="E35930"/>
    <s v="7308"/>
    <s v="00000"/>
    <s v="00000"/>
    <s v="000000"/>
    <s v="Estates &amp; Facilities"/>
    <s v="Legal Fees"/>
    <s v="Default"/>
    <s v="Default"/>
    <s v="Default"/>
    <n v="-313.2"/>
    <d v="2020-12-01T00:00:00"/>
    <x v="2"/>
    <s v="Payables"/>
    <s v="Journal Import 95213109:"/>
    <s v="Payables A 19731600 95213109"/>
    <s v="DEC-20 Purchase Invoices GBP"/>
    <d v="2020-12-02T00:00:00"/>
    <s v="SSCREPMAN,"/>
    <n v="38"/>
    <s v="Journal Import Created"/>
    <x v="13"/>
    <s v="465166C"/>
    <d v="2020-11-27T00:00:00"/>
    <n v="165088326"/>
    <s v="PO IS 165088377"/>
    <s v="PO Invoice"/>
    <m/>
    <s v="https://nww.einvoice-prod.sbs.nhs.uk:8179/invoicepdf/ceea172a-0bbb-5739-9a81-82567d59e8d1"/>
    <n v="1"/>
    <m/>
    <m/>
    <x v="0"/>
    <x v="0"/>
    <x v="1"/>
  </r>
  <r>
    <s v="E35930"/>
    <s v="7308"/>
    <s v="00000"/>
    <s v="00000"/>
    <s v="000000"/>
    <s v="Estates &amp; Facilities"/>
    <s v="Legal Fees"/>
    <s v="Default"/>
    <s v="Default"/>
    <s v="Default"/>
    <n v="-62.64"/>
    <d v="2020-12-01T00:00:00"/>
    <x v="2"/>
    <s v="Payables"/>
    <s v="Journal Import 95213109:"/>
    <s v="Payables A 19731600 95213109"/>
    <s v="DEC-20 Purchase Invoices GBP"/>
    <d v="2020-12-02T00:00:00"/>
    <s v="SSCREPMAN,"/>
    <n v="38"/>
    <s v="Journal Import Created"/>
    <x v="13"/>
    <s v="465166C"/>
    <d v="2020-11-27T00:00:00"/>
    <n v="165088326"/>
    <s v="PO IS 165088377"/>
    <s v="PO Invoice"/>
    <m/>
    <s v="https://nww.einvoice-prod.sbs.nhs.uk:8179/invoicepdf/ceea172a-0bbb-5739-9a81-82567d59e8d1"/>
    <m/>
    <m/>
    <m/>
    <x v="0"/>
    <x v="0"/>
    <x v="1"/>
  </r>
  <r>
    <s v="E35930"/>
    <s v="7308"/>
    <s v="00000"/>
    <s v="00000"/>
    <s v="000000"/>
    <s v="Estates &amp; Facilities"/>
    <s v="Legal Fees"/>
    <s v="Default"/>
    <s v="Default"/>
    <s v="Default"/>
    <n v="90"/>
    <d v="2020-12-01T00:00:00"/>
    <x v="2"/>
    <s v="Payables"/>
    <s v="Journal Import 95217788:"/>
    <s v="Payables A 19731746 95217788"/>
    <s v="DEC-20 Purchase Invoices GBP"/>
    <d v="2020-12-02T00:00:00"/>
    <s v="SSCREPMAN,"/>
    <n v="25"/>
    <s v="Journal Import Created"/>
    <x v="13"/>
    <n v="467942"/>
    <d v="2020-07-15T00:00:00"/>
    <n v="165088386"/>
    <m/>
    <s v="PO Invoice"/>
    <m/>
    <s v="https://nww.einvoice-prod.sbs.nhs.uk:8179/invoicepdf/b62b6caf-981f-5ad0-99f8-4516a4aef2c8"/>
    <n v="1"/>
    <n v="90"/>
    <m/>
    <x v="0"/>
    <x v="0"/>
    <x v="1"/>
  </r>
  <r>
    <s v="E35930"/>
    <s v="7308"/>
    <s v="00000"/>
    <s v="00000"/>
    <s v="000000"/>
    <s v="Estates &amp; Facilities"/>
    <s v="Legal Fees"/>
    <s v="Default"/>
    <s v="Default"/>
    <s v="Default"/>
    <n v="-715.2"/>
    <d v="2020-12-01T00:00:00"/>
    <x v="2"/>
    <s v="Payables"/>
    <s v="Journal Import 95226352:"/>
    <s v="Payables A 19742537 95226352"/>
    <s v="DEC-20 Purchase Invoices GBP"/>
    <d v="2020-12-03T00:00:00"/>
    <s v="SSCREPMAN,"/>
    <n v="10"/>
    <s v="Journal Import Created"/>
    <x v="13"/>
    <s v="462330C"/>
    <d v="2020-11-27T00:00:00"/>
    <n v="165088326"/>
    <s v="PO IS 165088377"/>
    <s v="PO Invoice"/>
    <m/>
    <s v="https://nww.einvoice-prod.sbs.nhs.uk:8179/invoicepdf/52b893a8-949a-5545-b564-7c492cbb19c9"/>
    <n v="1"/>
    <m/>
    <m/>
    <x v="0"/>
    <x v="0"/>
    <x v="1"/>
  </r>
  <r>
    <s v="E35930"/>
    <s v="7308"/>
    <s v="00000"/>
    <s v="00000"/>
    <s v="000000"/>
    <s v="Estates &amp; Facilities"/>
    <s v="Legal Fees"/>
    <s v="Default"/>
    <s v="Default"/>
    <s v="Default"/>
    <n v="-143.04"/>
    <d v="2020-12-01T00:00:00"/>
    <x v="2"/>
    <s v="Payables"/>
    <s v="Journal Import 95226352:"/>
    <s v="Payables A 19742537 95226352"/>
    <s v="DEC-20 Purchase Invoices GBP"/>
    <d v="2020-12-03T00:00:00"/>
    <s v="SSCREPMAN,"/>
    <n v="10"/>
    <s v="Journal Import Created"/>
    <x v="13"/>
    <s v="462330C"/>
    <d v="2020-11-27T00:00:00"/>
    <n v="165088326"/>
    <s v="PO IS 165088377"/>
    <s v="PO Invoice"/>
    <m/>
    <s v="https://nww.einvoice-prod.sbs.nhs.uk:8179/invoicepdf/52b893a8-949a-5545-b564-7c492cbb19c9"/>
    <m/>
    <m/>
    <m/>
    <x v="0"/>
    <x v="0"/>
    <x v="1"/>
  </r>
  <r>
    <s v="E35930"/>
    <s v="7308"/>
    <s v="00000"/>
    <s v="00000"/>
    <s v="000000"/>
    <s v="Estates &amp; Facilities"/>
    <s v="Legal Fees"/>
    <s v="Default"/>
    <s v="Default"/>
    <s v="Default"/>
    <n v="-57.2"/>
    <d v="2020-12-01T00:00:00"/>
    <x v="2"/>
    <s v="Payables"/>
    <s v="Journal Import 95261994:"/>
    <s v="Payables A 19744495 95261994"/>
    <s v="DEC-20 Purchase Invoices GBP"/>
    <d v="2020-12-03T00:00:00"/>
    <s v="SSCREPMAN,"/>
    <n v="52"/>
    <s v="Journal Import Created"/>
    <x v="13"/>
    <s v="467944C"/>
    <d v="2020-11-27T00:00:00"/>
    <n v="165088326"/>
    <s v="PO IS 165088377"/>
    <s v="PO Invoice"/>
    <m/>
    <s v="https://nww.einvoice-prod.sbs.nhs.uk:8179/invoicepdf/a3e57ad0-f957-5b1b-92a9-ddfb9e827bed"/>
    <n v="1"/>
    <m/>
    <m/>
    <x v="0"/>
    <x v="0"/>
    <x v="1"/>
  </r>
  <r>
    <s v="E35930"/>
    <s v="7308"/>
    <s v="00000"/>
    <s v="00000"/>
    <s v="000000"/>
    <s v="Estates &amp; Facilities"/>
    <s v="Legal Fees"/>
    <s v="Default"/>
    <s v="Default"/>
    <s v="Default"/>
    <n v="-11.44"/>
    <d v="2020-12-01T00:00:00"/>
    <x v="2"/>
    <s v="Payables"/>
    <s v="Journal Import 95261994:"/>
    <s v="Payables A 19744495 95261994"/>
    <s v="DEC-20 Purchase Invoices GBP"/>
    <d v="2020-12-03T00:00:00"/>
    <s v="SSCREPMAN,"/>
    <n v="52"/>
    <s v="Journal Import Created"/>
    <x v="13"/>
    <s v="467944C"/>
    <d v="2020-11-27T00:00:00"/>
    <n v="165088326"/>
    <s v="PO IS 165088377"/>
    <s v="PO Invoice"/>
    <m/>
    <s v="https://nww.einvoice-prod.sbs.nhs.uk:8179/invoicepdf/a3e57ad0-f957-5b1b-92a9-ddfb9e827bed"/>
    <m/>
    <m/>
    <m/>
    <x v="0"/>
    <x v="0"/>
    <x v="1"/>
  </r>
  <r>
    <s v="E35930"/>
    <s v="7308"/>
    <s v="00000"/>
    <s v="00000"/>
    <s v="000000"/>
    <s v="Estates &amp; Facilities"/>
    <s v="Legal Fees"/>
    <s v="Default"/>
    <s v="Default"/>
    <s v="Default"/>
    <n v="864"/>
    <d v="2020-12-01T00:00:00"/>
    <x v="2"/>
    <s v="Payables"/>
    <s v="Journal Import 95571553:"/>
    <s v="Payables A 19826632 95571553"/>
    <s v="DEC-20 Purchase Invoices GBP"/>
    <d v="2020-12-11T00:00:00"/>
    <s v="SSCREPMAN,"/>
    <n v="28"/>
    <s v="Journal Import Created"/>
    <x v="13"/>
    <n v="462329"/>
    <d v="2020-05-14T00:00:00"/>
    <n v="165078325"/>
    <m/>
    <s v="PO Invoice"/>
    <m/>
    <s v="https://nww.einvoice-prod.sbs.nhs.uk:8179/invoicepdf/19010124-2c1f-5d79-b382-49efc6819391"/>
    <n v="1"/>
    <n v="432"/>
    <m/>
    <x v="0"/>
    <x v="0"/>
    <x v="1"/>
  </r>
  <r>
    <s v="E35930"/>
    <s v="7308"/>
    <s v="00000"/>
    <s v="00000"/>
    <s v="000000"/>
    <s v="Estates &amp; Facilities"/>
    <s v="Legal Fees"/>
    <s v="Default"/>
    <s v="Default"/>
    <s v="Default"/>
    <n v="640"/>
    <d v="2020-12-01T00:00:00"/>
    <x v="2"/>
    <s v="Payables"/>
    <s v="Journal Import 95571553:"/>
    <s v="Payables A 19826632 95571553"/>
    <s v="DEC-20 Purchase Invoices GBP"/>
    <d v="2020-12-11T00:00:00"/>
    <s v="SSCREPMAN,"/>
    <n v="28"/>
    <s v="Journal Import Created"/>
    <x v="13"/>
    <n v="467943"/>
    <d v="2020-07-15T00:00:00"/>
    <n v="165078325"/>
    <m/>
    <s v="PO Invoice"/>
    <m/>
    <s v="https://nww.einvoice-prod.sbs.nhs.uk:8179/invoicepdf/2388ddef-2a16-57e4-b8f8-d092a919dcbb"/>
    <n v="1"/>
    <n v="320"/>
    <m/>
    <x v="0"/>
    <x v="0"/>
    <x v="1"/>
  </r>
  <r>
    <s v="E35930"/>
    <s v="7308"/>
    <s v="00000"/>
    <s v="00000"/>
    <s v="000000"/>
    <s v="Estates &amp; Facilities"/>
    <s v="Legal Fees"/>
    <s v="Default"/>
    <s v="Default"/>
    <s v="Default"/>
    <n v="160"/>
    <d v="2020-12-01T00:00:00"/>
    <x v="2"/>
    <s v="Payables"/>
    <s v="Journal Import 95571553:"/>
    <s v="Payables A 19826632 95571553"/>
    <s v="DEC-20 Purchase Invoices GBP"/>
    <d v="2020-12-11T00:00:00"/>
    <s v="SSCREPMAN,"/>
    <n v="28"/>
    <s v="Journal Import Created"/>
    <x v="13"/>
    <n v="471083"/>
    <d v="2020-08-18T00:00:00"/>
    <n v="165078325"/>
    <m/>
    <s v="PO Invoice"/>
    <m/>
    <s v="https://nww.einvoice-prod.sbs.nhs.uk:8179/invoicepdf/c7f0dc6d-8e51-55cf-acd3-e242f34c15d2"/>
    <n v="1"/>
    <n v="80"/>
    <m/>
    <x v="0"/>
    <x v="0"/>
    <x v="1"/>
  </r>
  <r>
    <s v="E35930"/>
    <s v="7308"/>
    <s v="00000"/>
    <s v="00000"/>
    <s v="000000"/>
    <s v="Estates &amp; Facilities"/>
    <s v="Legal Fees"/>
    <s v="Default"/>
    <s v="Default"/>
    <s v="Default"/>
    <n v="150"/>
    <d v="2020-12-01T00:00:00"/>
    <x v="2"/>
    <s v="Payables"/>
    <s v="Journal Import 95571553:"/>
    <s v="Payables A 19826632 95571553"/>
    <s v="DEC-20 Purchase Invoices GBP"/>
    <d v="2020-12-11T00:00:00"/>
    <s v="SSCREPMAN,"/>
    <n v="28"/>
    <s v="Journal Import Created"/>
    <x v="13"/>
    <n v="476881"/>
    <d v="2020-10-14T00:00:00"/>
    <n v="165078325"/>
    <m/>
    <s v="PO Invoice"/>
    <m/>
    <s v="https://nww.einvoice-prod.sbs.nhs.uk:8179/invoicepdf/a80a2185-63b0-5f48-b974-feff4c45f651"/>
    <n v="1"/>
    <n v="150"/>
    <m/>
    <x v="0"/>
    <x v="0"/>
    <x v="1"/>
  </r>
  <r>
    <s v="E35930"/>
    <s v="7308"/>
    <s v="00000"/>
    <s v="00000"/>
    <s v="000000"/>
    <s v="Estates &amp; Facilities"/>
    <s v="Legal Fees"/>
    <s v="Default"/>
    <s v="Default"/>
    <s v="Default"/>
    <n v="942"/>
    <d v="2020-12-01T00:00:00"/>
    <x v="2"/>
    <s v="Payables"/>
    <s v="Journal Import 95571553:"/>
    <s v="Payables A 19826632 95571553"/>
    <s v="DEC-20 Purchase Invoices GBP"/>
    <d v="2020-12-11T00:00:00"/>
    <s v="SSCREPMAN,"/>
    <n v="28"/>
    <s v="Journal Import Created"/>
    <x v="13"/>
    <n v="476881"/>
    <d v="2020-10-14T00:00:00"/>
    <n v="165078325"/>
    <m/>
    <s v="PO Invoice"/>
    <m/>
    <s v="https://nww.einvoice-prod.sbs.nhs.uk:8179/invoicepdf/a80a2185-63b0-5f48-b974-feff4c45f651"/>
    <n v="1"/>
    <n v="942"/>
    <m/>
    <x v="0"/>
    <x v="0"/>
    <x v="1"/>
  </r>
  <r>
    <s v="E35930"/>
    <s v="7308"/>
    <s v="00000"/>
    <s v="00000"/>
    <s v="000000"/>
    <s v="Estates &amp; Facilities"/>
    <s v="Legal Fees"/>
    <s v="Default"/>
    <s v="Default"/>
    <s v="Default"/>
    <n v="1092"/>
    <d v="2020-12-01T00:00:00"/>
    <x v="2"/>
    <s v="Payables"/>
    <s v="Journal Import 95571553:"/>
    <s v="Payables A 19826632 95571553"/>
    <s v="DEC-20 Purchase Invoices GBP"/>
    <d v="2020-12-11T00:00:00"/>
    <s v="SSCREPMAN,"/>
    <n v="28"/>
    <s v="Journal Import Created"/>
    <x v="13"/>
    <n v="476881"/>
    <d v="2020-10-14T00:00:00"/>
    <n v="165078325"/>
    <m/>
    <s v="PO Invoice"/>
    <m/>
    <s v="https://nww.einvoice-prod.sbs.nhs.uk:8179/invoicepdf/a80a2185-63b0-5f48-b974-feff4c45f651"/>
    <n v="1"/>
    <n v="1092"/>
    <m/>
    <x v="0"/>
    <x v="0"/>
    <x v="1"/>
  </r>
  <r>
    <s v="E35930"/>
    <s v="7308"/>
    <s v="00000"/>
    <s v="00000"/>
    <s v="000000"/>
    <s v="Estates &amp; Facilities"/>
    <s v="Legal Fees"/>
    <s v="Default"/>
    <s v="Default"/>
    <s v="Default"/>
    <n v="1060"/>
    <d v="2020-12-01T00:00:00"/>
    <x v="2"/>
    <s v="Payables"/>
    <s v="Journal Import 95571553:"/>
    <s v="Payables A 19826632 95571553"/>
    <s v="DEC-20 Purchase Invoices GBP"/>
    <d v="2020-12-11T00:00:00"/>
    <s v="SSCREPMAN,"/>
    <n v="28"/>
    <s v="Journal Import Created"/>
    <x v="13"/>
    <n v="480571"/>
    <d v="2020-11-17T00:00:00"/>
    <n v="165078325"/>
    <m/>
    <s v="PO Invoice"/>
    <m/>
    <s v="https://nww.einvoice-prod.sbs.nhs.uk:8179/invoicepdf/45187da1-ded4-58f9-9c92-7fd0675d3731"/>
    <n v="1"/>
    <n v="530"/>
    <m/>
    <x v="0"/>
    <x v="0"/>
    <x v="1"/>
  </r>
  <r>
    <s v="E35930"/>
    <s v="7308"/>
    <s v="00000"/>
    <s v="00000"/>
    <s v="000000"/>
    <s v="Estates &amp; Facilities"/>
    <s v="Legal Fees"/>
    <s v="Default"/>
    <s v="Default"/>
    <s v="Default"/>
    <n v="-432"/>
    <d v="2020-12-01T00:00:00"/>
    <x v="2"/>
    <s v="Payables"/>
    <s v="Journal Import 95571553:"/>
    <s v="Payables A 19826632 95571553"/>
    <s v="DEC-20 Purchase Invoices GBP"/>
    <d v="2020-12-11T00:00:00"/>
    <s v="SSCREPMAN,"/>
    <n v="29"/>
    <s v="Journal Import Created"/>
    <x v="13"/>
    <n v="462329"/>
    <d v="2020-05-14T00:00:00"/>
    <n v="165078325"/>
    <m/>
    <s v="PO Invoice"/>
    <m/>
    <s v="https://nww.einvoice-prod.sbs.nhs.uk:8179/invoicepdf/19010124-2c1f-5d79-b382-49efc6819391"/>
    <n v="1"/>
    <n v="-432"/>
    <m/>
    <x v="0"/>
    <x v="0"/>
    <x v="1"/>
  </r>
  <r>
    <s v="E35930"/>
    <s v="7308"/>
    <s v="00000"/>
    <s v="00000"/>
    <s v="000000"/>
    <s v="Estates &amp; Facilities"/>
    <s v="Legal Fees"/>
    <s v="Default"/>
    <s v="Default"/>
    <s v="Default"/>
    <n v="-320"/>
    <d v="2020-12-01T00:00:00"/>
    <x v="2"/>
    <s v="Payables"/>
    <s v="Journal Import 95571553:"/>
    <s v="Payables A 19826632 95571553"/>
    <s v="DEC-20 Purchase Invoices GBP"/>
    <d v="2020-12-11T00:00:00"/>
    <s v="SSCREPMAN,"/>
    <n v="29"/>
    <s v="Journal Import Created"/>
    <x v="13"/>
    <n v="467943"/>
    <d v="2020-07-15T00:00:00"/>
    <n v="165078325"/>
    <m/>
    <s v="PO Invoice"/>
    <m/>
    <s v="https://nww.einvoice-prod.sbs.nhs.uk:8179/invoicepdf/2388ddef-2a16-57e4-b8f8-d092a919dcbb"/>
    <n v="1"/>
    <n v="-320"/>
    <m/>
    <x v="0"/>
    <x v="0"/>
    <x v="1"/>
  </r>
  <r>
    <s v="E35930"/>
    <s v="7308"/>
    <s v="00000"/>
    <s v="00000"/>
    <s v="000000"/>
    <s v="Estates &amp; Facilities"/>
    <s v="Legal Fees"/>
    <s v="Default"/>
    <s v="Default"/>
    <s v="Default"/>
    <n v="-80"/>
    <d v="2020-12-01T00:00:00"/>
    <x v="2"/>
    <s v="Payables"/>
    <s v="Journal Import 95571553:"/>
    <s v="Payables A 19826632 95571553"/>
    <s v="DEC-20 Purchase Invoices GBP"/>
    <d v="2020-12-11T00:00:00"/>
    <s v="SSCREPMAN,"/>
    <n v="29"/>
    <s v="Journal Import Created"/>
    <x v="13"/>
    <n v="471083"/>
    <d v="2020-08-18T00:00:00"/>
    <n v="165078325"/>
    <m/>
    <s v="PO Invoice"/>
    <m/>
    <s v="https://nww.einvoice-prod.sbs.nhs.uk:8179/invoicepdf/c7f0dc6d-8e51-55cf-acd3-e242f34c15d2"/>
    <n v="1"/>
    <n v="-80"/>
    <m/>
    <x v="0"/>
    <x v="0"/>
    <x v="1"/>
  </r>
  <r>
    <s v="E35930"/>
    <s v="7308"/>
    <s v="00000"/>
    <s v="00000"/>
    <s v="000000"/>
    <s v="Estates &amp; Facilities"/>
    <s v="Legal Fees"/>
    <s v="Default"/>
    <s v="Default"/>
    <s v="Default"/>
    <n v="-1092"/>
    <d v="2020-12-01T00:00:00"/>
    <x v="2"/>
    <s v="Payables"/>
    <s v="Journal Import 95571553:"/>
    <s v="Payables A 19826632 95571553"/>
    <s v="DEC-20 Purchase Invoices GBP"/>
    <d v="2020-12-11T00:00:00"/>
    <s v="SSCREPMAN,"/>
    <n v="29"/>
    <s v="Journal Import Created"/>
    <x v="13"/>
    <n v="476881"/>
    <d v="2020-10-14T00:00:00"/>
    <n v="165078325"/>
    <m/>
    <s v="PO Invoice"/>
    <m/>
    <s v="https://nww.einvoice-prod.sbs.nhs.uk:8179/invoicepdf/a80a2185-63b0-5f48-b974-feff4c45f651"/>
    <n v="1"/>
    <n v="-1092"/>
    <m/>
    <x v="0"/>
    <x v="0"/>
    <x v="1"/>
  </r>
  <r>
    <s v="E35930"/>
    <s v="7308"/>
    <s v="00000"/>
    <s v="00000"/>
    <s v="000000"/>
    <s v="Estates &amp; Facilities"/>
    <s v="Legal Fees"/>
    <s v="Default"/>
    <s v="Default"/>
    <s v="Default"/>
    <n v="-530"/>
    <d v="2020-12-01T00:00:00"/>
    <x v="2"/>
    <s v="Payables"/>
    <s v="Journal Import 95571553:"/>
    <s v="Payables A 19826632 95571553"/>
    <s v="DEC-20 Purchase Invoices GBP"/>
    <d v="2020-12-11T00:00:00"/>
    <s v="SSCREPMAN,"/>
    <n v="29"/>
    <s v="Journal Import Created"/>
    <x v="13"/>
    <n v="480571"/>
    <d v="2020-11-17T00:00:00"/>
    <n v="165078325"/>
    <m/>
    <s v="PO Invoice"/>
    <m/>
    <s v="https://nww.einvoice-prod.sbs.nhs.uk:8179/invoicepdf/45187da1-ded4-58f9-9c92-7fd0675d3731"/>
    <n v="1"/>
    <n v="-530"/>
    <m/>
    <x v="0"/>
    <x v="0"/>
    <x v="1"/>
  </r>
  <r>
    <s v="E35930"/>
    <s v="7308"/>
    <s v="00000"/>
    <s v="00000"/>
    <s v="000000"/>
    <s v="Estates &amp; Facilities"/>
    <s v="Legal Fees"/>
    <s v="Default"/>
    <s v="Default"/>
    <s v="Default"/>
    <n v="48"/>
    <d v="2020-12-01T00:00:00"/>
    <x v="2"/>
    <s v="Payables"/>
    <s v="Journal Import 95581513:"/>
    <s v="Payables A 19829572 95581513"/>
    <s v="DEC-20 Purchase Invoices GBP"/>
    <d v="2020-12-12T00:00:00"/>
    <s v="SSCREPMAN,"/>
    <n v="16"/>
    <s v="Journal Import Created"/>
    <x v="13"/>
    <n v="462326"/>
    <d v="2020-05-14T00:00:00"/>
    <n v="165082454"/>
    <m/>
    <s v="PO Invoice"/>
    <m/>
    <s v="https://nww.einvoice-prod.sbs.nhs.uk:8179/invoicepdf/e995ec2c-59e4-5bdb-b872-51d538f1a81b"/>
    <n v="1"/>
    <n v="48"/>
    <m/>
    <x v="0"/>
    <x v="0"/>
    <x v="1"/>
  </r>
  <r>
    <s v="E35930"/>
    <s v="7308"/>
    <s v="00000"/>
    <s v="00000"/>
    <s v="000000"/>
    <s v="Estates &amp; Facilities"/>
    <s v="Legal Fees"/>
    <s v="Default"/>
    <s v="Default"/>
    <s v="Default"/>
    <n v="64"/>
    <d v="2020-12-01T00:00:00"/>
    <x v="2"/>
    <s v="Payables"/>
    <s v="Journal Import 95581513:"/>
    <s v="Payables A 19829572 95581513"/>
    <s v="DEC-20 Purchase Invoices GBP"/>
    <d v="2020-12-12T00:00:00"/>
    <s v="SSCREPMAN,"/>
    <n v="16"/>
    <s v="Journal Import Created"/>
    <x v="13"/>
    <n v="474458"/>
    <d v="2020-09-23T00:00:00"/>
    <n v="165082454"/>
    <m/>
    <s v="PO Invoice"/>
    <m/>
    <s v="https://nww.einvoice-prod.sbs.nhs.uk:8179/invoicepdf/b0d26c4b-39d8-5201-aac4-0cb136a71350"/>
    <n v="1"/>
    <n v="64"/>
    <m/>
    <x v="0"/>
    <x v="0"/>
    <x v="1"/>
  </r>
  <r>
    <s v="E35930"/>
    <s v="7308"/>
    <s v="00000"/>
    <s v="00000"/>
    <s v="000000"/>
    <s v="Estates &amp; Facilities"/>
    <s v="Legal Fees"/>
    <s v="Default"/>
    <s v="Default"/>
    <s v="Default"/>
    <n v="512"/>
    <d v="2020-12-01T00:00:00"/>
    <x v="2"/>
    <s v="Payables"/>
    <s v="Journal Import 95581513:"/>
    <s v="Payables A 19829572 95581513"/>
    <s v="DEC-20 Purchase Invoices GBP"/>
    <d v="2020-12-12T00:00:00"/>
    <s v="SSCREPMAN,"/>
    <n v="16"/>
    <s v="Journal Import Created"/>
    <x v="13"/>
    <n v="476878"/>
    <d v="2020-10-14T00:00:00"/>
    <n v="165082454"/>
    <m/>
    <s v="PO Invoice"/>
    <m/>
    <s v="https://nww.einvoice-prod.sbs.nhs.uk:8179/invoicepdf/cc97e77c-db40-5808-a46d-caec36fa9fbf"/>
    <n v="1"/>
    <n v="512"/>
    <m/>
    <x v="0"/>
    <x v="0"/>
    <x v="1"/>
  </r>
  <r>
    <s v="E35930"/>
    <s v="7308"/>
    <s v="00000"/>
    <s v="00000"/>
    <s v="000000"/>
    <s v="Estates &amp; Facilities"/>
    <s v="Legal Fees"/>
    <s v="Default"/>
    <s v="Default"/>
    <s v="Default"/>
    <n v="73"/>
    <d v="2020-12-01T00:00:00"/>
    <x v="2"/>
    <s v="Payables"/>
    <s v="Journal Import 95581513:"/>
    <s v="Payables A 19829572 95581513"/>
    <s v="DEC-20 Purchase Invoices GBP"/>
    <d v="2020-12-12T00:00:00"/>
    <s v="SSCREPMAN,"/>
    <n v="16"/>
    <s v="Journal Import Created"/>
    <x v="13"/>
    <n v="480570"/>
    <d v="2020-11-17T00:00:00"/>
    <n v="165082454"/>
    <m/>
    <s v="PO Invoice"/>
    <m/>
    <s v="https://nww.einvoice-prod.sbs.nhs.uk:8179/invoicepdf/6447c0a0-b838-5378-ba31-15599dafe2e9"/>
    <n v="1"/>
    <n v="73"/>
    <m/>
    <x v="0"/>
    <x v="0"/>
    <x v="1"/>
  </r>
  <r>
    <s v="E35930"/>
    <s v="7308"/>
    <s v="00000"/>
    <s v="00000"/>
    <s v="000000"/>
    <s v="Estates &amp; Facilities"/>
    <s v="Legal Fees"/>
    <s v="Default"/>
    <s v="Default"/>
    <s v="Default"/>
    <n v="48"/>
    <d v="2020-12-01T00:00:00"/>
    <x v="2"/>
    <s v="Payables"/>
    <s v="Journal Import 95655105:"/>
    <s v="Payables A 19846648 95655105"/>
    <s v="DEC-20 Purchase Invoices GBP"/>
    <d v="2020-12-14T00:00:00"/>
    <s v="SSCREPMAN,"/>
    <n v="49"/>
    <s v="Journal Import Created"/>
    <x v="13"/>
    <n v="462326"/>
    <d v="2020-05-14T00:00:00"/>
    <n v="165082454"/>
    <m/>
    <s v="PO Invoice"/>
    <m/>
    <s v="https://nww.einvoice-prod.sbs.nhs.uk:8179/invoicepdf/e995ec2c-59e4-5bdb-b872-51d538f1a81b"/>
    <n v="1"/>
    <n v="48"/>
    <m/>
    <x v="0"/>
    <x v="0"/>
    <x v="1"/>
  </r>
  <r>
    <s v="E35930"/>
    <s v="7308"/>
    <s v="00000"/>
    <s v="00000"/>
    <s v="000000"/>
    <s v="Estates &amp; Facilities"/>
    <s v="Legal Fees"/>
    <s v="Default"/>
    <s v="Default"/>
    <s v="Default"/>
    <n v="432"/>
    <d v="2020-12-01T00:00:00"/>
    <x v="2"/>
    <s v="Payables"/>
    <s v="Journal Import 95655105:"/>
    <s v="Payables A 19846648 95655105"/>
    <s v="DEC-20 Purchase Invoices GBP"/>
    <d v="2020-12-14T00:00:00"/>
    <s v="SSCREPMAN,"/>
    <n v="49"/>
    <s v="Journal Import Created"/>
    <x v="13"/>
    <n v="462329"/>
    <d v="2020-05-14T00:00:00"/>
    <n v="165088326"/>
    <m/>
    <s v="PO Invoice"/>
    <m/>
    <s v="https://nww.einvoice-prod.sbs.nhs.uk:8179/invoicepdf/19010124-2c1f-5d79-b382-49efc6819391"/>
    <n v="1"/>
    <n v="432"/>
    <m/>
    <x v="0"/>
    <x v="0"/>
    <x v="1"/>
  </r>
  <r>
    <s v="E35930"/>
    <s v="7308"/>
    <s v="00000"/>
    <s v="00000"/>
    <s v="000000"/>
    <s v="Estates &amp; Facilities"/>
    <s v="Legal Fees"/>
    <s v="Default"/>
    <s v="Default"/>
    <s v="Default"/>
    <n v="-48"/>
    <d v="2020-12-01T00:00:00"/>
    <x v="2"/>
    <s v="Payables"/>
    <s v="Journal Import 95655105:"/>
    <s v="Payables A 19846648 95655105"/>
    <s v="DEC-20 Purchase Invoices GBP"/>
    <d v="2020-12-14T00:00:00"/>
    <s v="SSCREPMAN,"/>
    <n v="50"/>
    <s v="Journal Import Created"/>
    <x v="13"/>
    <n v="462326"/>
    <d v="2020-05-14T00:00:00"/>
    <n v="165082454"/>
    <m/>
    <s v="PO Invoice"/>
    <m/>
    <s v="https://nww.einvoice-prod.sbs.nhs.uk:8179/invoicepdf/e995ec2c-59e4-5bdb-b872-51d538f1a81b"/>
    <n v="1"/>
    <n v="-48"/>
    <m/>
    <x v="0"/>
    <x v="0"/>
    <x v="1"/>
  </r>
  <r>
    <s v="E35930"/>
    <s v="7308"/>
    <s v="00000"/>
    <s v="00000"/>
    <s v="000000"/>
    <s v="Estates &amp; Facilities"/>
    <s v="Legal Fees"/>
    <s v="Default"/>
    <s v="Default"/>
    <s v="Default"/>
    <n v="-432"/>
    <d v="2020-12-01T00:00:00"/>
    <x v="2"/>
    <s v="Payables"/>
    <s v="Journal Import 95655105:"/>
    <s v="Payables A 19846648 95655105"/>
    <s v="DEC-20 Purchase Invoices GBP"/>
    <d v="2020-12-14T00:00:00"/>
    <s v="SSCREPMAN,"/>
    <n v="50"/>
    <s v="Journal Import Created"/>
    <x v="13"/>
    <n v="462329"/>
    <d v="2020-05-14T00:00:00"/>
    <n v="165088326"/>
    <m/>
    <s v="PO Invoice"/>
    <m/>
    <s v="https://nww.einvoice-prod.sbs.nhs.uk:8179/invoicepdf/19010124-2c1f-5d79-b382-49efc6819391"/>
    <n v="1"/>
    <n v="-432"/>
    <m/>
    <x v="0"/>
    <x v="0"/>
    <x v="1"/>
  </r>
  <r>
    <s v="E35930"/>
    <s v="7308"/>
    <s v="00000"/>
    <s v="00000"/>
    <s v="000000"/>
    <s v="Estates &amp; Facilities"/>
    <s v="Legal Fees"/>
    <s v="Default"/>
    <s v="Default"/>
    <s v="Default"/>
    <n v="111"/>
    <d v="2020-12-01T00:00:00"/>
    <x v="2"/>
    <s v="Payables"/>
    <s v="Journal Import 95700271:"/>
    <s v="Payables A 19858696 95700271"/>
    <s v="DEC-20 Purchase Invoices GBP"/>
    <d v="2020-12-15T00:00:00"/>
    <s v="SSCREPMAN,"/>
    <n v="42"/>
    <s v="Journal Import Created"/>
    <x v="13"/>
    <n v="462496"/>
    <d v="2020-05-15T00:00:00"/>
    <n v="165082457"/>
    <m/>
    <s v="PO Invoice"/>
    <m/>
    <s v="https://nww.einvoice-prod.sbs.nhs.uk:8179/invoicepdf/2064616c-c82f-5fcb-8695-1f4d52c938e8"/>
    <n v="1"/>
    <n v="111"/>
    <m/>
    <x v="0"/>
    <x v="0"/>
    <x v="1"/>
  </r>
  <r>
    <s v="E35930"/>
    <s v="7308"/>
    <s v="00000"/>
    <s v="00000"/>
    <s v="000000"/>
    <s v="Estates &amp; Facilities"/>
    <s v="Legal Fees"/>
    <s v="Default"/>
    <s v="Default"/>
    <s v="Default"/>
    <n v="64"/>
    <d v="2020-12-01T00:00:00"/>
    <x v="2"/>
    <s v="Payables"/>
    <s v="Journal Import 95700271:"/>
    <s v="Payables A 19858696 95700271"/>
    <s v="DEC-20 Purchase Invoices GBP"/>
    <d v="2020-12-15T00:00:00"/>
    <s v="SSCREPMAN,"/>
    <n v="42"/>
    <s v="Journal Import Created"/>
    <x v="13"/>
    <n v="474458"/>
    <d v="2020-09-23T00:00:00"/>
    <n v="165082454"/>
    <m/>
    <s v="PO Invoice"/>
    <m/>
    <s v="https://nww.einvoice-prod.sbs.nhs.uk:8179/invoicepdf/b0d26c4b-39d8-5201-aac4-0cb136a71350"/>
    <n v="1"/>
    <n v="64"/>
    <m/>
    <x v="0"/>
    <x v="0"/>
    <x v="1"/>
  </r>
  <r>
    <s v="E35930"/>
    <s v="7308"/>
    <s v="00000"/>
    <s v="00000"/>
    <s v="000000"/>
    <s v="Estates &amp; Facilities"/>
    <s v="Legal Fees"/>
    <s v="Default"/>
    <s v="Default"/>
    <s v="Default"/>
    <n v="512"/>
    <d v="2020-12-01T00:00:00"/>
    <x v="2"/>
    <s v="Payables"/>
    <s v="Journal Import 95700271:"/>
    <s v="Payables A 19858696 95700271"/>
    <s v="DEC-20 Purchase Invoices GBP"/>
    <d v="2020-12-15T00:00:00"/>
    <s v="SSCREPMAN,"/>
    <n v="42"/>
    <s v="Journal Import Created"/>
    <x v="13"/>
    <n v="476878"/>
    <d v="2020-10-14T00:00:00"/>
    <n v="165082454"/>
    <m/>
    <s v="PO Invoice"/>
    <m/>
    <s v="https://nww.einvoice-prod.sbs.nhs.uk:8179/invoicepdf/cc97e77c-db40-5808-a46d-caec36fa9fbf"/>
    <n v="1"/>
    <n v="512"/>
    <m/>
    <x v="0"/>
    <x v="0"/>
    <x v="1"/>
  </r>
  <r>
    <s v="E35930"/>
    <s v="7308"/>
    <s v="00000"/>
    <s v="00000"/>
    <s v="000000"/>
    <s v="Estates &amp; Facilities"/>
    <s v="Legal Fees"/>
    <s v="Default"/>
    <s v="Default"/>
    <s v="Default"/>
    <n v="1092"/>
    <d v="2020-12-01T00:00:00"/>
    <x v="2"/>
    <s v="Payables"/>
    <s v="Journal Import 95700271:"/>
    <s v="Payables A 19858696 95700271"/>
    <s v="DEC-20 Purchase Invoices GBP"/>
    <d v="2020-12-15T00:00:00"/>
    <s v="SSCREPMAN,"/>
    <n v="42"/>
    <s v="Journal Import Created"/>
    <x v="13"/>
    <n v="476881"/>
    <d v="2020-10-14T00:00:00"/>
    <n v="165088326"/>
    <m/>
    <s v="PO Invoice"/>
    <m/>
    <s v="https://nww.einvoice-prod.sbs.nhs.uk:8179/invoicepdf/a80a2185-63b0-5f48-b974-feff4c45f651"/>
    <n v="1"/>
    <n v="1092"/>
    <m/>
    <x v="0"/>
    <x v="0"/>
    <x v="1"/>
  </r>
  <r>
    <s v="E35930"/>
    <s v="7308"/>
    <s v="00000"/>
    <s v="00000"/>
    <s v="000000"/>
    <s v="Estates &amp; Facilities"/>
    <s v="Legal Fees"/>
    <s v="Default"/>
    <s v="Default"/>
    <s v="Default"/>
    <n v="73"/>
    <d v="2020-12-01T00:00:00"/>
    <x v="2"/>
    <s v="Payables"/>
    <s v="Journal Import 95700271:"/>
    <s v="Payables A 19858696 95700271"/>
    <s v="DEC-20 Purchase Invoices GBP"/>
    <d v="2020-12-15T00:00:00"/>
    <s v="SSCREPMAN,"/>
    <n v="42"/>
    <s v="Journal Import Created"/>
    <x v="13"/>
    <n v="480570"/>
    <d v="2020-11-17T00:00:00"/>
    <n v="165082454"/>
    <m/>
    <s v="PO Invoice"/>
    <m/>
    <s v="https://nww.einvoice-prod.sbs.nhs.uk:8179/invoicepdf/6447c0a0-b838-5378-ba31-15599dafe2e9"/>
    <n v="1"/>
    <n v="73"/>
    <m/>
    <x v="0"/>
    <x v="0"/>
    <x v="1"/>
  </r>
  <r>
    <s v="E35930"/>
    <s v="7308"/>
    <s v="00000"/>
    <s v="00000"/>
    <s v="000000"/>
    <s v="Estates &amp; Facilities"/>
    <s v="Legal Fees"/>
    <s v="Default"/>
    <s v="Default"/>
    <s v="Default"/>
    <n v="530"/>
    <d v="2020-12-01T00:00:00"/>
    <x v="2"/>
    <s v="Payables"/>
    <s v="Journal Import 95700271:"/>
    <s v="Payables A 19858696 95700271"/>
    <s v="DEC-20 Purchase Invoices GBP"/>
    <d v="2020-12-15T00:00:00"/>
    <s v="SSCREPMAN,"/>
    <n v="42"/>
    <s v="Journal Import Created"/>
    <x v="13"/>
    <n v="480571"/>
    <d v="2020-11-17T00:00:00"/>
    <n v="165088326"/>
    <m/>
    <s v="PO Invoice"/>
    <m/>
    <s v="https://nww.einvoice-prod.sbs.nhs.uk:8179/invoicepdf/45187da1-ded4-58f9-9c92-7fd0675d3731"/>
    <n v="1"/>
    <n v="530"/>
    <m/>
    <x v="0"/>
    <x v="0"/>
    <x v="1"/>
  </r>
  <r>
    <s v="E35930"/>
    <s v="7308"/>
    <s v="00000"/>
    <s v="00000"/>
    <s v="000000"/>
    <s v="Estates &amp; Facilities"/>
    <s v="Legal Fees"/>
    <s v="Default"/>
    <s v="Default"/>
    <s v="Default"/>
    <n v="-64"/>
    <d v="2020-12-01T00:00:00"/>
    <x v="2"/>
    <s v="Payables"/>
    <s v="Journal Import 95700271:"/>
    <s v="Payables A 19858696 95700271"/>
    <s v="DEC-20 Purchase Invoices GBP"/>
    <d v="2020-12-15T00:00:00"/>
    <s v="SSCREPMAN,"/>
    <n v="43"/>
    <s v="Journal Import Created"/>
    <x v="13"/>
    <n v="474458"/>
    <d v="2020-09-23T00:00:00"/>
    <n v="165082454"/>
    <m/>
    <s v="PO Invoice"/>
    <m/>
    <s v="https://nww.einvoice-prod.sbs.nhs.uk:8179/invoicepdf/b0d26c4b-39d8-5201-aac4-0cb136a71350"/>
    <n v="1"/>
    <n v="-64"/>
    <m/>
    <x v="0"/>
    <x v="0"/>
    <x v="1"/>
  </r>
  <r>
    <s v="E35930"/>
    <s v="7308"/>
    <s v="00000"/>
    <s v="00000"/>
    <s v="000000"/>
    <s v="Estates &amp; Facilities"/>
    <s v="Legal Fees"/>
    <s v="Default"/>
    <s v="Default"/>
    <s v="Default"/>
    <n v="-512"/>
    <d v="2020-12-01T00:00:00"/>
    <x v="2"/>
    <s v="Payables"/>
    <s v="Journal Import 95700271:"/>
    <s v="Payables A 19858696 95700271"/>
    <s v="DEC-20 Purchase Invoices GBP"/>
    <d v="2020-12-15T00:00:00"/>
    <s v="SSCREPMAN,"/>
    <n v="43"/>
    <s v="Journal Import Created"/>
    <x v="13"/>
    <n v="476878"/>
    <d v="2020-10-14T00:00:00"/>
    <n v="165082454"/>
    <m/>
    <s v="PO Invoice"/>
    <m/>
    <s v="https://nww.einvoice-prod.sbs.nhs.uk:8179/invoicepdf/cc97e77c-db40-5808-a46d-caec36fa9fbf"/>
    <n v="1"/>
    <n v="-512"/>
    <m/>
    <x v="0"/>
    <x v="0"/>
    <x v="1"/>
  </r>
  <r>
    <s v="E35930"/>
    <s v="7308"/>
    <s v="00000"/>
    <s v="00000"/>
    <s v="000000"/>
    <s v="Estates &amp; Facilities"/>
    <s v="Legal Fees"/>
    <s v="Default"/>
    <s v="Default"/>
    <s v="Default"/>
    <n v="-942"/>
    <d v="2020-12-01T00:00:00"/>
    <x v="2"/>
    <s v="Payables"/>
    <s v="Journal Import 95700271:"/>
    <s v="Payables A 19858696 95700271"/>
    <s v="DEC-20 Purchase Invoices GBP"/>
    <d v="2020-12-15T00:00:00"/>
    <s v="SSCREPMAN,"/>
    <n v="43"/>
    <s v="Journal Import Created"/>
    <x v="13"/>
    <n v="476881"/>
    <d v="2020-10-14T00:00:00"/>
    <n v="165088326"/>
    <m/>
    <s v="PO Invoice"/>
    <m/>
    <s v="https://nww.einvoice-prod.sbs.nhs.uk:8179/invoicepdf/a80a2185-63b0-5f48-b974-feff4c45f651"/>
    <n v="1"/>
    <n v="-942"/>
    <m/>
    <x v="0"/>
    <x v="0"/>
    <x v="1"/>
  </r>
  <r>
    <s v="E35930"/>
    <s v="7308"/>
    <s v="00000"/>
    <s v="00000"/>
    <s v="000000"/>
    <s v="Estates &amp; Facilities"/>
    <s v="Legal Fees"/>
    <s v="Default"/>
    <s v="Default"/>
    <s v="Default"/>
    <n v="-150"/>
    <d v="2020-12-01T00:00:00"/>
    <x v="2"/>
    <s v="Payables"/>
    <s v="Journal Import 95700271:"/>
    <s v="Payables A 19858696 95700271"/>
    <s v="DEC-20 Purchase Invoices GBP"/>
    <d v="2020-12-15T00:00:00"/>
    <s v="SSCREPMAN,"/>
    <n v="43"/>
    <s v="Journal Import Created"/>
    <x v="13"/>
    <n v="476881"/>
    <d v="2020-10-14T00:00:00"/>
    <n v="165088326"/>
    <m/>
    <s v="PO Invoice"/>
    <m/>
    <s v="https://nww.einvoice-prod.sbs.nhs.uk:8179/invoicepdf/a80a2185-63b0-5f48-b974-feff4c45f651"/>
    <n v="1"/>
    <n v="-150"/>
    <m/>
    <x v="0"/>
    <x v="0"/>
    <x v="1"/>
  </r>
  <r>
    <s v="E35930"/>
    <s v="7308"/>
    <s v="00000"/>
    <s v="00000"/>
    <s v="000000"/>
    <s v="Estates &amp; Facilities"/>
    <s v="Legal Fees"/>
    <s v="Default"/>
    <s v="Default"/>
    <s v="Default"/>
    <n v="-73"/>
    <d v="2020-12-01T00:00:00"/>
    <x v="2"/>
    <s v="Payables"/>
    <s v="Journal Import 95700271:"/>
    <s v="Payables A 19858696 95700271"/>
    <s v="DEC-20 Purchase Invoices GBP"/>
    <d v="2020-12-15T00:00:00"/>
    <s v="SSCREPMAN,"/>
    <n v="43"/>
    <s v="Journal Import Created"/>
    <x v="13"/>
    <n v="480570"/>
    <d v="2020-11-17T00:00:00"/>
    <n v="165082454"/>
    <m/>
    <s v="PO Invoice"/>
    <m/>
    <s v="https://nww.einvoice-prod.sbs.nhs.uk:8179/invoicepdf/6447c0a0-b838-5378-ba31-15599dafe2e9"/>
    <n v="1"/>
    <n v="-73"/>
    <m/>
    <x v="0"/>
    <x v="0"/>
    <x v="1"/>
  </r>
  <r>
    <s v="E35930"/>
    <s v="7308"/>
    <s v="00000"/>
    <s v="00000"/>
    <s v="000000"/>
    <s v="Estates &amp; Facilities"/>
    <s v="Legal Fees"/>
    <s v="Default"/>
    <s v="Default"/>
    <s v="Default"/>
    <n v="-530"/>
    <d v="2020-12-01T00:00:00"/>
    <x v="2"/>
    <s v="Payables"/>
    <s v="Journal Import 95700271:"/>
    <s v="Payables A 19858696 95700271"/>
    <s v="DEC-20 Purchase Invoices GBP"/>
    <d v="2020-12-15T00:00:00"/>
    <s v="SSCREPMAN,"/>
    <n v="43"/>
    <s v="Journal Import Created"/>
    <x v="13"/>
    <n v="480571"/>
    <d v="2020-11-17T00:00:00"/>
    <n v="165088326"/>
    <m/>
    <s v="PO Invoice"/>
    <m/>
    <s v="https://nww.einvoice-prod.sbs.nhs.uk:8179/invoicepdf/45187da1-ded4-58f9-9c92-7fd0675d3731"/>
    <n v="1"/>
    <n v="-530"/>
    <m/>
    <x v="0"/>
    <x v="0"/>
    <x v="1"/>
  </r>
  <r>
    <s v="E35120"/>
    <s v="7310"/>
    <s v="00000"/>
    <s v="00000"/>
    <s v="000000"/>
    <s v="Corporate Expenses"/>
    <s v="Legal / Prof Fees"/>
    <s v="Default"/>
    <s v="Default"/>
    <s v="Default"/>
    <n v="111"/>
    <d v="2020-12-01T00:00:00"/>
    <x v="2"/>
    <s v="Payables"/>
    <s v="Journal Import 95581513:"/>
    <s v="Payables A 19829572 95581513"/>
    <s v="DEC-20 Purchase Invoices GBP"/>
    <d v="2020-12-12T00:00:00"/>
    <s v="SSCREPMAN,"/>
    <n v="8"/>
    <s v="Journal Import Created"/>
    <x v="13"/>
    <n v="462496"/>
    <d v="2020-05-15T00:00:00"/>
    <n v="165028647"/>
    <m/>
    <s v="PO Invoice"/>
    <m/>
    <s v="https://nww.einvoice-prod.sbs.nhs.uk:8179/invoicepdf/2064616c-c82f-5fcb-8695-1f4d52c938e8"/>
    <n v="1"/>
    <n v="111"/>
    <m/>
    <x v="2"/>
    <x v="2"/>
    <x v="1"/>
  </r>
  <r>
    <s v="E35120"/>
    <s v="7310"/>
    <s v="00000"/>
    <s v="00000"/>
    <s v="000000"/>
    <s v="Corporate Expenses"/>
    <s v="Legal / Prof Fees"/>
    <s v="Default"/>
    <s v="Default"/>
    <s v="Default"/>
    <n v="80"/>
    <d v="2020-12-01T00:00:00"/>
    <x v="2"/>
    <s v="Payables"/>
    <s v="Journal Import 95581513:"/>
    <s v="Payables A 19829572 95581513"/>
    <s v="DEC-20 Purchase Invoices GBP"/>
    <d v="2020-12-12T00:00:00"/>
    <s v="SSCREPMAN,"/>
    <n v="8"/>
    <s v="Journal Import Created"/>
    <x v="13"/>
    <n v="480568"/>
    <d v="2020-11-17T00:00:00"/>
    <n v="165034060"/>
    <m/>
    <s v="PO Invoice"/>
    <m/>
    <s v="https://nww.einvoice-prod.sbs.nhs.uk:8179/invoicepdf/5e8f2842-06b5-5ac2-8097-87de41a3a3bd"/>
    <n v="1"/>
    <n v="80"/>
    <m/>
    <x v="2"/>
    <x v="2"/>
    <x v="1"/>
  </r>
  <r>
    <s v="E35120"/>
    <s v="7310"/>
    <s v="00000"/>
    <s v="00000"/>
    <s v="000000"/>
    <s v="Corporate Expenses"/>
    <s v="Legal / Prof Fees"/>
    <s v="Default"/>
    <s v="Default"/>
    <s v="Default"/>
    <n v="80"/>
    <d v="2020-12-01T00:00:00"/>
    <x v="2"/>
    <s v="Payables"/>
    <s v="Journal Import 95700271:"/>
    <s v="Payables A 19858696 95700271"/>
    <s v="DEC-20 Purchase Invoices GBP"/>
    <d v="2020-12-15T00:00:00"/>
    <s v="SSCREPMAN,"/>
    <n v="9"/>
    <s v="Journal Import Created"/>
    <x v="13"/>
    <n v="480568"/>
    <d v="2020-11-17T00:00:00"/>
    <n v="165088957"/>
    <m/>
    <s v="PO Invoice"/>
    <m/>
    <s v="https://nww.einvoice-prod.sbs.nhs.uk:8179/invoicepdf/5e8f2842-06b5-5ac2-8097-87de41a3a3bd"/>
    <n v="1"/>
    <n v="80"/>
    <m/>
    <x v="2"/>
    <x v="2"/>
    <x v="1"/>
  </r>
  <r>
    <s v="E35120"/>
    <s v="7310"/>
    <s v="00000"/>
    <s v="00000"/>
    <s v="000000"/>
    <s v="Corporate Expenses"/>
    <s v="Legal / Prof Fees"/>
    <s v="Default"/>
    <s v="Default"/>
    <s v="Default"/>
    <n v="-111"/>
    <d v="2020-12-01T00:00:00"/>
    <x v="2"/>
    <s v="Payables"/>
    <s v="Journal Import 95700271:"/>
    <s v="Payables A 19858696 95700271"/>
    <s v="DEC-20 Purchase Invoices GBP"/>
    <d v="2020-12-15T00:00:00"/>
    <s v="SSCREPMAN,"/>
    <n v="10"/>
    <s v="Journal Import Created"/>
    <x v="13"/>
    <n v="462496"/>
    <d v="2020-05-15T00:00:00"/>
    <n v="165082457"/>
    <m/>
    <s v="PO Invoice"/>
    <m/>
    <s v="https://nww.einvoice-prod.sbs.nhs.uk:8179/invoicepdf/2064616c-c82f-5fcb-8695-1f4d52c938e8"/>
    <n v="1"/>
    <n v="-111"/>
    <m/>
    <x v="2"/>
    <x v="2"/>
    <x v="1"/>
  </r>
  <r>
    <s v="E35120"/>
    <s v="7310"/>
    <s v="00000"/>
    <s v="00000"/>
    <s v="000000"/>
    <s v="Corporate Expenses"/>
    <s v="Legal / Prof Fees"/>
    <s v="Default"/>
    <s v="Default"/>
    <s v="Default"/>
    <n v="-80"/>
    <d v="2020-12-01T00:00:00"/>
    <x v="2"/>
    <s v="Payables"/>
    <s v="Journal Import 95700271:"/>
    <s v="Payables A 19858696 95700271"/>
    <s v="DEC-20 Purchase Invoices GBP"/>
    <d v="2020-12-15T00:00:00"/>
    <s v="SSCREPMAN,"/>
    <n v="10"/>
    <s v="Journal Import Created"/>
    <x v="13"/>
    <n v="480568"/>
    <d v="2020-11-17T00:00:00"/>
    <n v="165088957"/>
    <m/>
    <s v="PO Invoice"/>
    <m/>
    <s v="https://nww.einvoice-prod.sbs.nhs.uk:8179/invoicepdf/5e8f2842-06b5-5ac2-8097-87de41a3a3bd"/>
    <n v="1"/>
    <n v="-80"/>
    <m/>
    <x v="2"/>
    <x v="2"/>
    <x v="1"/>
  </r>
  <r>
    <s v="E35120"/>
    <s v="7310"/>
    <s v="00000"/>
    <s v="00000"/>
    <s v="000000"/>
    <s v="Corporate Expenses"/>
    <s v="Legal / Prof Fees"/>
    <s v="Default"/>
    <s v="Default"/>
    <s v="Default"/>
    <n v="3614"/>
    <d v="2020-12-01T00:00:00"/>
    <x v="2"/>
    <s v="Payables"/>
    <s v="Journal Import 95838111:"/>
    <s v="Payables A 19887523 95838111"/>
    <s v="DEC-20 Purchase Invoices GBP"/>
    <d v="2020-12-18T00:00:00"/>
    <s v="SSCREPMAN,"/>
    <n v="8"/>
    <s v="Journal Import Created"/>
    <x v="13"/>
    <n v="469536"/>
    <d v="2020-08-04T00:00:00"/>
    <n v="165089118"/>
    <m/>
    <s v="PO Invoice"/>
    <m/>
    <s v="https://nww.einvoice-prod.sbs.nhs.uk:8179/invoicepdf/6b56365f-a58d-5055-bdc1-bb45806e1d07"/>
    <n v="1"/>
    <n v="3614"/>
    <m/>
    <x v="2"/>
    <x v="2"/>
    <x v="1"/>
  </r>
  <r>
    <s v="E35120"/>
    <s v="7310"/>
    <s v="00000"/>
    <s v="00000"/>
    <s v="000000"/>
    <s v="Corporate Expenses"/>
    <s v="Legal / Prof Fees"/>
    <s v="Default"/>
    <s v="Default"/>
    <s v="Default"/>
    <n v="30"/>
    <d v="2020-12-01T00:00:00"/>
    <x v="2"/>
    <s v="Payables"/>
    <s v="Journal Import 95838111:"/>
    <s v="Payables A 19887523 95838111"/>
    <s v="DEC-20 Purchase Invoices GBP"/>
    <d v="2020-12-18T00:00:00"/>
    <s v="SSCREPMAN,"/>
    <n v="8"/>
    <s v="Journal Import Created"/>
    <x v="13"/>
    <n v="472742"/>
    <d v="2020-09-07T00:00:00"/>
    <n v="165089118"/>
    <m/>
    <s v="PO Invoice"/>
    <m/>
    <s v="https://nww.einvoice-prod.sbs.nhs.uk:8179/invoicepdf/bc227d3f-9242-5598-bc7a-818982c70c4b"/>
    <n v="1"/>
    <n v="30"/>
    <m/>
    <x v="2"/>
    <x v="2"/>
    <x v="1"/>
  </r>
  <r>
    <s v="E35211"/>
    <s v="7310"/>
    <s v="00000"/>
    <s v="00000"/>
    <s v="000000"/>
    <s v="Employee Resourcing"/>
    <s v="Legal / Prof Fees"/>
    <s v="Default"/>
    <s v="Default"/>
    <s v="Default"/>
    <n v="3450"/>
    <d v="2020-12-01T00:00:00"/>
    <x v="2"/>
    <s v="Payables"/>
    <s v="Journal Import 95163046:"/>
    <s v="Payables A 19720601 95163046"/>
    <s v="DEC-20 Purchase Invoices GBP"/>
    <d v="2020-12-01T00:00:00"/>
    <s v="SSCREPMAN,"/>
    <n v="67"/>
    <s v="Journal Import Created"/>
    <x v="20"/>
    <n v="5083"/>
    <d v="2020-10-30T00:00:00"/>
    <n v="165088410"/>
    <m/>
    <s v="PO Invoice"/>
    <m/>
    <s v="https://nww.einvoice-prod.sbs.nhs.uk:8179/invoicepdf/c3cf28fb-eca8-5333-9fbd-8d4ccc7f5001"/>
    <n v="1"/>
    <n v="3450"/>
    <m/>
    <x v="3"/>
    <x v="3"/>
    <x v="1"/>
  </r>
  <r>
    <s v="E35211"/>
    <s v="7310"/>
    <s v="00000"/>
    <s v="00000"/>
    <s v="000000"/>
    <s v="Employee Resourcing"/>
    <s v="Legal / Prof Fees"/>
    <s v="Default"/>
    <s v="Default"/>
    <s v="Default"/>
    <n v="-3450"/>
    <d v="2020-12-01T00:00:00"/>
    <x v="2"/>
    <s v="Payables"/>
    <s v="Journal Import 95163046:"/>
    <s v="Payables A 19720601 95163046"/>
    <s v="DEC-20 Purchase Invoices GBP"/>
    <d v="2020-12-01T00:00:00"/>
    <s v="SSCREPMAN,"/>
    <n v="68"/>
    <s v="Journal Import Created"/>
    <x v="20"/>
    <n v="5083"/>
    <d v="2020-10-30T00:00:00"/>
    <n v="165088410"/>
    <m/>
    <s v="PO Invoice"/>
    <m/>
    <s v="https://nww.einvoice-prod.sbs.nhs.uk:8179/invoicepdf/c3cf28fb-eca8-5333-9fbd-8d4ccc7f5001"/>
    <n v="1"/>
    <n v="-3450"/>
    <m/>
    <x v="3"/>
    <x v="3"/>
    <x v="1"/>
  </r>
  <r>
    <s v="E35211"/>
    <s v="7310"/>
    <s v="00000"/>
    <s v="00000"/>
    <s v="000000"/>
    <s v="Employee Resourcing"/>
    <s v="Legal / Prof Fees"/>
    <s v="Default"/>
    <s v="Default"/>
    <s v="Default"/>
    <n v="-4266.3999999999996"/>
    <d v="2020-12-01T00:00:00"/>
    <x v="2"/>
    <s v="Payables"/>
    <s v="Journal Import 95261994:"/>
    <s v="Payables A 19744495 95261994"/>
    <s v="DEC-20 Purchase Invoices GBP"/>
    <d v="2020-12-03T00:00:00"/>
    <s v="SSCREPMAN,"/>
    <n v="71"/>
    <s v="Journal Import Created"/>
    <x v="20"/>
    <s v="005084CAN"/>
    <d v="2020-10-30T00:00:00"/>
    <s v="Non-PO"/>
    <m/>
    <s v="PO Invoice"/>
    <m/>
    <s v="https://nww.einvoice-prod.sbs.nhs.uk:8179/invoicepdf/b00a0cba-34a6-5da5-93b6-de22061b5135"/>
    <n v="1"/>
    <n v="-4266"/>
    <m/>
    <x v="3"/>
    <x v="3"/>
    <x v="1"/>
  </r>
  <r>
    <s v="E35930"/>
    <s v="7310"/>
    <s v="00000"/>
    <s v="00000"/>
    <s v="000000"/>
    <s v="Estates &amp; Facilities"/>
    <s v="Legal / Prof Fees"/>
    <s v="Default"/>
    <s v="Default"/>
    <s v="Default"/>
    <n v="631.6"/>
    <d v="2020-12-01T00:00:00"/>
    <x v="2"/>
    <s v="Payables"/>
    <s v="Journal Import 95163046:"/>
    <s v="Payables A 19720601 95163046"/>
    <s v="DEC-20 Purchase Invoices GBP"/>
    <d v="2020-12-01T00:00:00"/>
    <s v="SSCREPMAN,"/>
    <n v="46"/>
    <s v="Journal Import Created"/>
    <x v="13"/>
    <n v="474457"/>
    <d v="2020-09-23T00:00:00"/>
    <n v="165088379"/>
    <m/>
    <s v="PO Invoice"/>
    <m/>
    <s v="https://nww.einvoice-prod.sbs.nhs.uk:8179/invoicepdf/87dca4ca-bbaf-5f88-a6e2-2b188bb42d1a"/>
    <n v="1"/>
    <n v="316"/>
    <m/>
    <x v="0"/>
    <x v="0"/>
    <x v="1"/>
  </r>
  <r>
    <s v="E35930"/>
    <s v="7310"/>
    <s v="00000"/>
    <s v="00000"/>
    <s v="000000"/>
    <s v="Estates &amp; Facilities"/>
    <s v="Legal / Prof Fees"/>
    <s v="Default"/>
    <s v="Default"/>
    <s v="Default"/>
    <n v="-315.8"/>
    <d v="2020-12-01T00:00:00"/>
    <x v="2"/>
    <s v="Payables"/>
    <s v="Journal Import 95163046:"/>
    <s v="Payables A 19720601 95163046"/>
    <s v="DEC-20 Purchase Invoices GBP"/>
    <d v="2020-12-01T00:00:00"/>
    <s v="SSCREPMAN,"/>
    <n v="47"/>
    <s v="Journal Import Created"/>
    <x v="13"/>
    <n v="474457"/>
    <d v="2020-09-23T00:00:00"/>
    <n v="165088379"/>
    <m/>
    <s v="PO Invoice"/>
    <m/>
    <s v="https://nww.einvoice-prod.sbs.nhs.uk:8179/invoicepdf/87dca4ca-bbaf-5f88-a6e2-2b188bb42d1a"/>
    <n v="1"/>
    <n v="-316"/>
    <m/>
    <x v="0"/>
    <x v="0"/>
    <x v="1"/>
  </r>
  <r>
    <s v="E35930"/>
    <s v="7310"/>
    <s v="00000"/>
    <s v="00000"/>
    <s v="000000"/>
    <s v="Estates &amp; Facilities"/>
    <s v="Legal / Prof Fees"/>
    <s v="Default"/>
    <s v="Default"/>
    <s v="Default"/>
    <n v="104"/>
    <d v="2020-12-01T00:00:00"/>
    <x v="2"/>
    <s v="Payables"/>
    <s v="Journal Import 95167689:"/>
    <s v="Payables A 19720738 95167689"/>
    <s v="DEC-20 Purchase Invoices GBP"/>
    <d v="2020-12-01T00:00:00"/>
    <s v="SSCREPMAN,"/>
    <n v="25"/>
    <s v="Journal Import Created"/>
    <x v="13"/>
    <n v="476875"/>
    <d v="2020-10-14T00:00:00"/>
    <n v="165088388"/>
    <m/>
    <s v="PO Invoice"/>
    <m/>
    <s v="https://nww.einvoice-prod.sbs.nhs.uk:8179/invoicepdf/24d26c8e-f28e-52ee-813e-1a6083b5adc3"/>
    <n v="1"/>
    <n v="104"/>
    <m/>
    <x v="0"/>
    <x v="0"/>
    <x v="1"/>
  </r>
  <r>
    <s v="E35930"/>
    <s v="7310"/>
    <s v="00000"/>
    <s v="00000"/>
    <s v="000000"/>
    <s v="Estates &amp; Facilities"/>
    <s v="Legal / Prof Fees"/>
    <s v="Default"/>
    <s v="Default"/>
    <s v="Default"/>
    <n v="176"/>
    <d v="2020-12-01T00:00:00"/>
    <x v="2"/>
    <s v="Payables"/>
    <s v="Journal Import 95213109:"/>
    <s v="Payables A 19731600 95213109"/>
    <s v="DEC-20 Purchase Invoices GBP"/>
    <d v="2020-12-02T00:00:00"/>
    <s v="SSCREPMAN,"/>
    <n v="36"/>
    <s v="Journal Import Created"/>
    <x v="13"/>
    <n v="462331"/>
    <d v="2020-05-14T00:00:00"/>
    <n v="165088385"/>
    <m/>
    <s v="PO Invoice"/>
    <m/>
    <s v="https://nww.einvoice-prod.sbs.nhs.uk:8179/invoicepdf/84466a6f-e86d-5b35-81fc-3b3e59337717"/>
    <n v="1"/>
    <n v="176"/>
    <m/>
    <x v="0"/>
    <x v="0"/>
    <x v="1"/>
  </r>
  <r>
    <s v="E35930"/>
    <s v="7310"/>
    <s v="00000"/>
    <s v="00000"/>
    <s v="000000"/>
    <s v="Estates &amp; Facilities"/>
    <s v="Legal / Prof Fees"/>
    <s v="Default"/>
    <s v="Default"/>
    <s v="Default"/>
    <n v="211.2"/>
    <d v="2020-12-01T00:00:00"/>
    <x v="2"/>
    <s v="Payables"/>
    <s v="Journal Import 95213109:"/>
    <s v="Payables A 19731600 95213109"/>
    <s v="DEC-20 Purchase Invoices GBP"/>
    <d v="2020-12-02T00:00:00"/>
    <s v="SSCREPMAN,"/>
    <n v="36"/>
    <s v="Journal Import Created"/>
    <x v="13"/>
    <n v="462331"/>
    <d v="2020-05-14T00:00:00"/>
    <n v="165088385"/>
    <m/>
    <s v="PO Invoice"/>
    <m/>
    <s v="https://nww.einvoice-prod.sbs.nhs.uk:8179/invoicepdf/84466a6f-e86d-5b35-81fc-3b3e59337717"/>
    <n v="1"/>
    <n v="211"/>
    <m/>
    <x v="0"/>
    <x v="0"/>
    <x v="1"/>
  </r>
  <r>
    <s v="E35930"/>
    <s v="7310"/>
    <s v="00000"/>
    <s v="00000"/>
    <s v="000000"/>
    <s v="Estates &amp; Facilities"/>
    <s v="Legal / Prof Fees"/>
    <s v="Default"/>
    <s v="Default"/>
    <s v="Default"/>
    <n v="307.2"/>
    <d v="2020-12-01T00:00:00"/>
    <x v="2"/>
    <s v="Payables"/>
    <s v="Journal Import 95213109:"/>
    <s v="Payables A 19731600 95213109"/>
    <s v="DEC-20 Purchase Invoices GBP"/>
    <d v="2020-12-02T00:00:00"/>
    <s v="SSCREPMAN,"/>
    <n v="36"/>
    <s v="Journal Import Created"/>
    <x v="13"/>
    <n v="462333"/>
    <d v="2020-05-14T00:00:00"/>
    <n v="165088375"/>
    <m/>
    <s v="PO Invoice"/>
    <m/>
    <s v="https://nww.einvoice-prod.sbs.nhs.uk:8179/invoicepdf/47917f50-a235-5fc5-b028-04a4a062157a"/>
    <n v="1"/>
    <n v="154"/>
    <m/>
    <x v="0"/>
    <x v="0"/>
    <x v="1"/>
  </r>
  <r>
    <s v="E35930"/>
    <s v="7310"/>
    <s v="00000"/>
    <s v="00000"/>
    <s v="000000"/>
    <s v="Estates &amp; Facilities"/>
    <s v="Legal / Prof Fees"/>
    <s v="Default"/>
    <s v="Default"/>
    <s v="Default"/>
    <n v="720"/>
    <d v="2020-12-01T00:00:00"/>
    <x v="2"/>
    <s v="Payables"/>
    <s v="Journal Import 95213109:"/>
    <s v="Payables A 19731600 95213109"/>
    <s v="DEC-20 Purchase Invoices GBP"/>
    <d v="2020-12-02T00:00:00"/>
    <s v="SSCREPMAN,"/>
    <n v="36"/>
    <s v="Journal Import Created"/>
    <x v="13"/>
    <n v="464459"/>
    <d v="2020-09-23T00:00:00"/>
    <n v="165088385"/>
    <m/>
    <s v="PO Invoice"/>
    <m/>
    <s v="https://nww.einvoice-prod.sbs.nhs.uk:8179/invoicepdf/d6f7468a-50a6-5e58-816c-d54cbf258a38"/>
    <n v="1"/>
    <n v="360"/>
    <m/>
    <x v="0"/>
    <x v="0"/>
    <x v="1"/>
  </r>
  <r>
    <s v="E35930"/>
    <s v="7310"/>
    <s v="00000"/>
    <s v="00000"/>
    <s v="000000"/>
    <s v="Estates &amp; Facilities"/>
    <s v="Legal / Prof Fees"/>
    <s v="Default"/>
    <s v="Default"/>
    <s v="Default"/>
    <n v="-1"/>
    <d v="2020-12-01T00:00:00"/>
    <x v="2"/>
    <s v="Payables"/>
    <s v="Journal Import 95213109:"/>
    <s v="Payables A 19731600 95213109"/>
    <s v="DEC-20 Purchase Invoices GBP"/>
    <d v="2020-12-02T00:00:00"/>
    <s v="SSCREPMAN,"/>
    <n v="36"/>
    <s v="Journal Import Created"/>
    <x v="13"/>
    <s v="465166C"/>
    <d v="2020-11-27T00:00:00"/>
    <n v="165088326"/>
    <s v="PO IS 165088377"/>
    <s v="PO Invoice"/>
    <m/>
    <s v="https://nww.einvoice-prod.sbs.nhs.uk:8179/invoicepdf/ceea172a-0bbb-5739-9a81-82567d59e8d1"/>
    <n v="1"/>
    <n v="-1"/>
    <m/>
    <x v="0"/>
    <x v="0"/>
    <x v="1"/>
  </r>
  <r>
    <s v="E35930"/>
    <s v="7310"/>
    <s v="00000"/>
    <s v="00000"/>
    <s v="000000"/>
    <s v="Estates &amp; Facilities"/>
    <s v="Legal / Prof Fees"/>
    <s v="Default"/>
    <s v="Default"/>
    <s v="Default"/>
    <n v="1"/>
    <d v="2020-12-01T00:00:00"/>
    <x v="2"/>
    <s v="Payables"/>
    <s v="Journal Import 95213109:"/>
    <s v="Payables A 19731600 95213109"/>
    <s v="DEC-20 Purchase Invoices GBP"/>
    <d v="2020-12-02T00:00:00"/>
    <s v="SSCREPMAN,"/>
    <n v="36"/>
    <s v="Journal Import Created"/>
    <x v="13"/>
    <s v="465166C"/>
    <d v="2020-11-27T00:00:00"/>
    <n v="165088326"/>
    <s v="PO IS 165088377"/>
    <s v="PO Invoice"/>
    <m/>
    <s v="https://nww.einvoice-prod.sbs.nhs.uk:8179/invoicepdf/ceea172a-0bbb-5739-9a81-82567d59e8d1"/>
    <n v="1"/>
    <n v="1"/>
    <m/>
    <x v="0"/>
    <x v="0"/>
    <x v="1"/>
  </r>
  <r>
    <s v="E35930"/>
    <s v="7310"/>
    <s v="00000"/>
    <s v="00000"/>
    <s v="000000"/>
    <s v="Estates &amp; Facilities"/>
    <s v="Legal / Prof Fees"/>
    <s v="Default"/>
    <s v="Default"/>
    <s v="Default"/>
    <n v="460"/>
    <d v="2020-12-01T00:00:00"/>
    <x v="2"/>
    <s v="Payables"/>
    <s v="Journal Import 95213109:"/>
    <s v="Payables A 19731600 95213109"/>
    <s v="DEC-20 Purchase Invoices GBP"/>
    <d v="2020-12-02T00:00:00"/>
    <s v="SSCREPMAN,"/>
    <n v="36"/>
    <s v="Journal Import Created"/>
    <x v="13"/>
    <n v="465173"/>
    <d v="2020-06-15T00:00:00"/>
    <n v="165088385"/>
    <m/>
    <s v="PO Invoice"/>
    <m/>
    <s v="https://nww.einvoice-prod.sbs.nhs.uk:8179/invoicepdf/18759459-d8dd-5108-ba77-7d96e688e62e"/>
    <n v="1"/>
    <n v="230"/>
    <m/>
    <x v="0"/>
    <x v="0"/>
    <x v="1"/>
  </r>
  <r>
    <s v="E35930"/>
    <s v="7310"/>
    <s v="00000"/>
    <s v="00000"/>
    <s v="000000"/>
    <s v="Estates &amp; Facilities"/>
    <s v="Legal / Prof Fees"/>
    <s v="Default"/>
    <s v="Default"/>
    <s v="Default"/>
    <n v="1364"/>
    <d v="2020-12-01T00:00:00"/>
    <x v="2"/>
    <s v="Payables"/>
    <s v="Journal Import 95213109:"/>
    <s v="Payables A 19731600 95213109"/>
    <s v="DEC-20 Purchase Invoices GBP"/>
    <d v="2020-12-02T00:00:00"/>
    <s v="SSCREPMAN,"/>
    <n v="36"/>
    <s v="Journal Import Created"/>
    <x v="13"/>
    <n v="467946"/>
    <d v="2020-07-15T00:00:00"/>
    <n v="165088385"/>
    <m/>
    <s v="PO Invoice"/>
    <m/>
    <s v="https://nww.einvoice-prod.sbs.nhs.uk:8179/invoicepdf/f3e58adb-81a4-5f94-8251-a45dfbb6e3f6"/>
    <n v="1"/>
    <n v="682"/>
    <m/>
    <x v="0"/>
    <x v="0"/>
    <x v="1"/>
  </r>
  <r>
    <s v="E35930"/>
    <s v="7310"/>
    <s v="00000"/>
    <s v="00000"/>
    <s v="000000"/>
    <s v="Estates &amp; Facilities"/>
    <s v="Legal / Prof Fees"/>
    <s v="Default"/>
    <s v="Default"/>
    <s v="Default"/>
    <n v="196.8"/>
    <d v="2020-12-01T00:00:00"/>
    <x v="2"/>
    <s v="Payables"/>
    <s v="Journal Import 95213109:"/>
    <s v="Payables A 19731600 95213109"/>
    <s v="DEC-20 Purchase Invoices GBP"/>
    <d v="2020-12-02T00:00:00"/>
    <s v="SSCREPMAN,"/>
    <n v="36"/>
    <s v="Journal Import Created"/>
    <x v="13"/>
    <n v="467947"/>
    <d v="2020-07-15T00:00:00"/>
    <n v="165088375"/>
    <m/>
    <s v="PO Invoice"/>
    <m/>
    <s v="https://nww.einvoice-prod.sbs.nhs.uk:8179/invoicepdf/dea02930-38bd-5b90-b9cd-8672b0c02d26"/>
    <n v="1"/>
    <n v="98"/>
    <m/>
    <x v="0"/>
    <x v="0"/>
    <x v="1"/>
  </r>
  <r>
    <s v="E35930"/>
    <s v="7310"/>
    <s v="00000"/>
    <s v="00000"/>
    <s v="000000"/>
    <s v="Estates &amp; Facilities"/>
    <s v="Legal / Prof Fees"/>
    <s v="Default"/>
    <s v="Default"/>
    <s v="Default"/>
    <n v="2142"/>
    <d v="2020-12-01T00:00:00"/>
    <x v="2"/>
    <s v="Payables"/>
    <s v="Journal Import 95213109:"/>
    <s v="Payables A 19731600 95213109"/>
    <s v="DEC-20 Purchase Invoices GBP"/>
    <d v="2020-12-02T00:00:00"/>
    <s v="SSCREPMAN,"/>
    <n v="36"/>
    <s v="Journal Import Created"/>
    <x v="13"/>
    <n v="476883"/>
    <d v="2020-10-14T00:00:00"/>
    <n v="165088385"/>
    <m/>
    <s v="PO Invoice"/>
    <m/>
    <s v="https://nww.einvoice-prod.sbs.nhs.uk:8179/invoicepdf/1b3002ca-333d-5f76-abb9-b56c4f4a4a04"/>
    <n v="1"/>
    <n v="1071"/>
    <m/>
    <x v="0"/>
    <x v="0"/>
    <x v="1"/>
  </r>
  <r>
    <s v="E35930"/>
    <s v="7310"/>
    <s v="00000"/>
    <s v="00000"/>
    <s v="000000"/>
    <s v="Estates &amp; Facilities"/>
    <s v="Legal / Prof Fees"/>
    <s v="Default"/>
    <s v="Default"/>
    <s v="Default"/>
    <n v="1285.2"/>
    <d v="2020-12-01T00:00:00"/>
    <x v="2"/>
    <s v="Payables"/>
    <s v="Journal Import 95213109:"/>
    <s v="Payables A 19731600 95213109"/>
    <s v="DEC-20 Purchase Invoices GBP"/>
    <d v="2020-12-02T00:00:00"/>
    <s v="SSCREPMAN,"/>
    <n v="36"/>
    <s v="Journal Import Created"/>
    <x v="13"/>
    <n v="476883"/>
    <d v="2020-10-14T00:00:00"/>
    <n v="165088385"/>
    <m/>
    <s v="PO Invoice"/>
    <m/>
    <s v="https://nww.einvoice-prod.sbs.nhs.uk:8179/invoicepdf/1b3002ca-333d-5f76-abb9-b56c4f4a4a04"/>
    <n v="1"/>
    <n v="1285"/>
    <m/>
    <x v="0"/>
    <x v="0"/>
    <x v="1"/>
  </r>
  <r>
    <s v="E35930"/>
    <s v="7310"/>
    <s v="00000"/>
    <s v="00000"/>
    <s v="000000"/>
    <s v="Estates &amp; Facilities"/>
    <s v="Legal / Prof Fees"/>
    <s v="Default"/>
    <s v="Default"/>
    <s v="Default"/>
    <n v="-176"/>
    <d v="2020-12-01T00:00:00"/>
    <x v="2"/>
    <s v="Payables"/>
    <s v="Journal Import 95213109:"/>
    <s v="Payables A 19731600 95213109"/>
    <s v="DEC-20 Purchase Invoices GBP"/>
    <d v="2020-12-02T00:00:00"/>
    <s v="SSCREPMAN,"/>
    <n v="37"/>
    <s v="Journal Import Created"/>
    <x v="13"/>
    <n v="462331"/>
    <d v="2020-05-14T00:00:00"/>
    <n v="165088385"/>
    <m/>
    <s v="PO Invoice"/>
    <m/>
    <s v="https://nww.einvoice-prod.sbs.nhs.uk:8179/invoicepdf/84466a6f-e86d-5b35-81fc-3b3e59337717"/>
    <n v="1"/>
    <n v="-176"/>
    <m/>
    <x v="0"/>
    <x v="0"/>
    <x v="1"/>
  </r>
  <r>
    <s v="E35930"/>
    <s v="7310"/>
    <s v="00000"/>
    <s v="00000"/>
    <s v="000000"/>
    <s v="Estates &amp; Facilities"/>
    <s v="Legal / Prof Fees"/>
    <s v="Default"/>
    <s v="Default"/>
    <s v="Default"/>
    <n v="-153.6"/>
    <d v="2020-12-01T00:00:00"/>
    <x v="2"/>
    <s v="Payables"/>
    <s v="Journal Import 95213109:"/>
    <s v="Payables A 19731600 95213109"/>
    <s v="DEC-20 Purchase Invoices GBP"/>
    <d v="2020-12-02T00:00:00"/>
    <s v="SSCREPMAN,"/>
    <n v="37"/>
    <s v="Journal Import Created"/>
    <x v="13"/>
    <n v="462333"/>
    <d v="2020-05-14T00:00:00"/>
    <n v="165088375"/>
    <m/>
    <s v="PO Invoice"/>
    <m/>
    <s v="https://nww.einvoice-prod.sbs.nhs.uk:8179/invoicepdf/47917f50-a235-5fc5-b028-04a4a062157a"/>
    <n v="1"/>
    <n v="-154"/>
    <m/>
    <x v="0"/>
    <x v="0"/>
    <x v="1"/>
  </r>
  <r>
    <s v="E35930"/>
    <s v="7310"/>
    <s v="00000"/>
    <s v="00000"/>
    <s v="000000"/>
    <s v="Estates &amp; Facilities"/>
    <s v="Legal / Prof Fees"/>
    <s v="Default"/>
    <s v="Default"/>
    <s v="Default"/>
    <n v="-360"/>
    <d v="2020-12-01T00:00:00"/>
    <x v="2"/>
    <s v="Payables"/>
    <s v="Journal Import 95213109:"/>
    <s v="Payables A 19731600 95213109"/>
    <s v="DEC-20 Purchase Invoices GBP"/>
    <d v="2020-12-02T00:00:00"/>
    <s v="SSCREPMAN,"/>
    <n v="37"/>
    <s v="Journal Import Created"/>
    <x v="13"/>
    <n v="464459"/>
    <d v="2020-09-23T00:00:00"/>
    <n v="165088385"/>
    <m/>
    <s v="PO Invoice"/>
    <m/>
    <s v="https://nww.einvoice-prod.sbs.nhs.uk:8179/invoicepdf/d6f7468a-50a6-5e58-816c-d54cbf258a38"/>
    <n v="1"/>
    <n v="-360"/>
    <m/>
    <x v="0"/>
    <x v="0"/>
    <x v="1"/>
  </r>
  <r>
    <s v="E35930"/>
    <s v="7310"/>
    <s v="00000"/>
    <s v="00000"/>
    <s v="000000"/>
    <s v="Estates &amp; Facilities"/>
    <s v="Legal / Prof Fees"/>
    <s v="Default"/>
    <s v="Default"/>
    <s v="Default"/>
    <n v="-230"/>
    <d v="2020-12-01T00:00:00"/>
    <x v="2"/>
    <s v="Payables"/>
    <s v="Journal Import 95213109:"/>
    <s v="Payables A 19731600 95213109"/>
    <s v="DEC-20 Purchase Invoices GBP"/>
    <d v="2020-12-02T00:00:00"/>
    <s v="SSCREPMAN,"/>
    <n v="37"/>
    <s v="Journal Import Created"/>
    <x v="13"/>
    <n v="465173"/>
    <d v="2020-06-15T00:00:00"/>
    <n v="165088385"/>
    <m/>
    <s v="PO Invoice"/>
    <m/>
    <s v="https://nww.einvoice-prod.sbs.nhs.uk:8179/invoicepdf/18759459-d8dd-5108-ba77-7d96e688e62e"/>
    <n v="1"/>
    <n v="-230"/>
    <m/>
    <x v="0"/>
    <x v="0"/>
    <x v="1"/>
  </r>
  <r>
    <s v="E35930"/>
    <s v="7310"/>
    <s v="00000"/>
    <s v="00000"/>
    <s v="000000"/>
    <s v="Estates &amp; Facilities"/>
    <s v="Legal / Prof Fees"/>
    <s v="Default"/>
    <s v="Default"/>
    <s v="Default"/>
    <n v="-682"/>
    <d v="2020-12-01T00:00:00"/>
    <x v="2"/>
    <s v="Payables"/>
    <s v="Journal Import 95213109:"/>
    <s v="Payables A 19731600 95213109"/>
    <s v="DEC-20 Purchase Invoices GBP"/>
    <d v="2020-12-02T00:00:00"/>
    <s v="SSCREPMAN,"/>
    <n v="37"/>
    <s v="Journal Import Created"/>
    <x v="13"/>
    <n v="467946"/>
    <d v="2020-07-15T00:00:00"/>
    <n v="165088385"/>
    <m/>
    <s v="PO Invoice"/>
    <m/>
    <s v="https://nww.einvoice-prod.sbs.nhs.uk:8179/invoicepdf/f3e58adb-81a4-5f94-8251-a45dfbb6e3f6"/>
    <n v="1"/>
    <n v="-682"/>
    <m/>
    <x v="0"/>
    <x v="0"/>
    <x v="1"/>
  </r>
  <r>
    <s v="E35930"/>
    <s v="7310"/>
    <s v="00000"/>
    <s v="00000"/>
    <s v="000000"/>
    <s v="Estates &amp; Facilities"/>
    <s v="Legal / Prof Fees"/>
    <s v="Default"/>
    <s v="Default"/>
    <s v="Default"/>
    <n v="-98.4"/>
    <d v="2020-12-01T00:00:00"/>
    <x v="2"/>
    <s v="Payables"/>
    <s v="Journal Import 95213109:"/>
    <s v="Payables A 19731600 95213109"/>
    <s v="DEC-20 Purchase Invoices GBP"/>
    <d v="2020-12-02T00:00:00"/>
    <s v="SSCREPMAN,"/>
    <n v="37"/>
    <s v="Journal Import Created"/>
    <x v="13"/>
    <n v="467947"/>
    <d v="2020-07-15T00:00:00"/>
    <n v="165088375"/>
    <m/>
    <s v="PO Invoice"/>
    <m/>
    <s v="https://nww.einvoice-prod.sbs.nhs.uk:8179/invoicepdf/dea02930-38bd-5b90-b9cd-8672b0c02d26"/>
    <n v="1"/>
    <n v="-98"/>
    <m/>
    <x v="0"/>
    <x v="0"/>
    <x v="1"/>
  </r>
  <r>
    <s v="E35930"/>
    <s v="7310"/>
    <s v="00000"/>
    <s v="00000"/>
    <s v="000000"/>
    <s v="Estates &amp; Facilities"/>
    <s v="Legal / Prof Fees"/>
    <s v="Default"/>
    <s v="Default"/>
    <s v="Default"/>
    <n v="-1285.2"/>
    <d v="2020-12-01T00:00:00"/>
    <x v="2"/>
    <s v="Payables"/>
    <s v="Journal Import 95213109:"/>
    <s v="Payables A 19731600 95213109"/>
    <s v="DEC-20 Purchase Invoices GBP"/>
    <d v="2020-12-02T00:00:00"/>
    <s v="SSCREPMAN,"/>
    <n v="37"/>
    <s v="Journal Import Created"/>
    <x v="13"/>
    <n v="476883"/>
    <d v="2020-10-14T00:00:00"/>
    <n v="165088385"/>
    <m/>
    <s v="PO Invoice"/>
    <m/>
    <s v="https://nww.einvoice-prod.sbs.nhs.uk:8179/invoicepdf/1b3002ca-333d-5f76-abb9-b56c4f4a4a04"/>
    <n v="1"/>
    <n v="-1285"/>
    <m/>
    <x v="0"/>
    <x v="0"/>
    <x v="1"/>
  </r>
  <r>
    <s v="E35930"/>
    <s v="7310"/>
    <s v="00000"/>
    <s v="00000"/>
    <s v="000000"/>
    <s v="Estates &amp; Facilities"/>
    <s v="Legal / Prof Fees"/>
    <s v="Default"/>
    <s v="Default"/>
    <s v="Default"/>
    <n v="-1071"/>
    <d v="2020-12-01T00:00:00"/>
    <x v="2"/>
    <s v="Payables"/>
    <s v="Journal Import 95213109:"/>
    <s v="Payables A 19731600 95213109"/>
    <s v="DEC-20 Purchase Invoices GBP"/>
    <d v="2020-12-02T00:00:00"/>
    <s v="SSCREPMAN,"/>
    <n v="37"/>
    <s v="Journal Import Created"/>
    <x v="13"/>
    <n v="476883"/>
    <d v="2020-10-14T00:00:00"/>
    <n v="165088385"/>
    <m/>
    <s v="PO Invoice"/>
    <m/>
    <s v="https://nww.einvoice-prod.sbs.nhs.uk:8179/invoicepdf/1b3002ca-333d-5f76-abb9-b56c4f4a4a04"/>
    <n v="1"/>
    <n v="-1071"/>
    <m/>
    <x v="0"/>
    <x v="0"/>
    <x v="1"/>
  </r>
  <r>
    <s v="E35930"/>
    <s v="7310"/>
    <s v="00000"/>
    <s v="00000"/>
    <s v="000000"/>
    <s v="Estates &amp; Facilities"/>
    <s v="Legal / Prof Fees"/>
    <s v="Default"/>
    <s v="Default"/>
    <s v="Default"/>
    <n v="210"/>
    <d v="2020-12-01T00:00:00"/>
    <x v="2"/>
    <s v="Payables"/>
    <s v="Journal Import 95217788:"/>
    <s v="Payables A 19731746 95217788"/>
    <s v="DEC-20 Purchase Invoices GBP"/>
    <d v="2020-12-02T00:00:00"/>
    <s v="SSCREPMAN,"/>
    <n v="24"/>
    <s v="Journal Import Created"/>
    <x v="13"/>
    <n v="480716"/>
    <d v="2020-11-18T00:00:00"/>
    <n v="165088720"/>
    <m/>
    <s v="PO Invoice"/>
    <m/>
    <s v="https://nww.einvoice-prod.sbs.nhs.uk:8179/invoicepdf/625e706a-69b9-5ad1-b89e-1f4952ee27c8"/>
    <n v="1"/>
    <n v="210"/>
    <m/>
    <x v="0"/>
    <x v="0"/>
    <x v="1"/>
  </r>
  <r>
    <s v="E35930"/>
    <s v="7310"/>
    <s v="00000"/>
    <s v="00000"/>
    <s v="000000"/>
    <s v="Estates &amp; Facilities"/>
    <s v="Legal / Prof Fees"/>
    <s v="Default"/>
    <s v="Default"/>
    <s v="Default"/>
    <n v="175"/>
    <d v="2020-12-01T00:00:00"/>
    <x v="2"/>
    <s v="Payables"/>
    <s v="Journal Import 95217788:"/>
    <s v="Payables A 19731746 95217788"/>
    <s v="DEC-20 Purchase Invoices GBP"/>
    <d v="2020-12-02T00:00:00"/>
    <s v="SSCREPMAN,"/>
    <n v="24"/>
    <s v="Journal Import Created"/>
    <x v="13"/>
    <n v="481481"/>
    <d v="2020-11-24T00:00:00"/>
    <n v="165088719"/>
    <m/>
    <s v="PO Invoice"/>
    <m/>
    <s v="https://nww.einvoice-prod.sbs.nhs.uk:8179/invoicepdf/49d1401e-94e1-5ecb-a3ce-9d163a556245"/>
    <n v="1"/>
    <n v="175"/>
    <m/>
    <x v="0"/>
    <x v="0"/>
    <x v="1"/>
  </r>
  <r>
    <s v="E35930"/>
    <s v="7310"/>
    <s v="00000"/>
    <s v="00000"/>
    <s v="000000"/>
    <s v="Estates &amp; Facilities"/>
    <s v="Legal / Prof Fees"/>
    <s v="Default"/>
    <s v="Default"/>
    <s v="Default"/>
    <n v="-1"/>
    <d v="2020-12-01T00:00:00"/>
    <x v="2"/>
    <s v="Payables"/>
    <s v="Journal Import 95226352:"/>
    <s v="Payables A 19742537 95226352"/>
    <s v="DEC-20 Purchase Invoices GBP"/>
    <d v="2020-12-03T00:00:00"/>
    <s v="SSCREPMAN,"/>
    <n v="9"/>
    <s v="Journal Import Created"/>
    <x v="13"/>
    <s v="462330C"/>
    <d v="2020-11-27T00:00:00"/>
    <n v="165088326"/>
    <s v="PO IS 165088377"/>
    <s v="PO Invoice"/>
    <m/>
    <s v="https://nww.einvoice-prod.sbs.nhs.uk:8179/invoicepdf/52b893a8-949a-5545-b564-7c492cbb19c9"/>
    <n v="1"/>
    <n v="-1"/>
    <m/>
    <x v="0"/>
    <x v="0"/>
    <x v="1"/>
  </r>
  <r>
    <s v="E35930"/>
    <s v="7310"/>
    <s v="00000"/>
    <s v="00000"/>
    <s v="000000"/>
    <s v="Estates &amp; Facilities"/>
    <s v="Legal / Prof Fees"/>
    <s v="Default"/>
    <s v="Default"/>
    <s v="Default"/>
    <n v="1"/>
    <d v="2020-12-01T00:00:00"/>
    <x v="2"/>
    <s v="Payables"/>
    <s v="Journal Import 95226352:"/>
    <s v="Payables A 19742537 95226352"/>
    <s v="DEC-20 Purchase Invoices GBP"/>
    <d v="2020-12-03T00:00:00"/>
    <s v="SSCREPMAN,"/>
    <n v="9"/>
    <s v="Journal Import Created"/>
    <x v="13"/>
    <s v="462330C"/>
    <d v="2020-11-27T00:00:00"/>
    <n v="165088326"/>
    <s v="PO IS 165088377"/>
    <s v="PO Invoice"/>
    <m/>
    <s v="https://nww.einvoice-prod.sbs.nhs.uk:8179/invoicepdf/52b893a8-949a-5545-b564-7c492cbb19c9"/>
    <n v="1"/>
    <n v="1"/>
    <m/>
    <x v="0"/>
    <x v="0"/>
    <x v="1"/>
  </r>
  <r>
    <s v="E35930"/>
    <s v="7310"/>
    <s v="00000"/>
    <s v="00000"/>
    <s v="000000"/>
    <s v="Estates &amp; Facilities"/>
    <s v="Legal / Prof Fees"/>
    <s v="Default"/>
    <s v="Default"/>
    <s v="Default"/>
    <n v="228"/>
    <d v="2020-12-01T00:00:00"/>
    <x v="2"/>
    <s v="Payables"/>
    <s v="Journal Import 95261994:"/>
    <s v="Payables A 19744495 95261994"/>
    <s v="DEC-20 Purchase Invoices GBP"/>
    <d v="2020-12-03T00:00:00"/>
    <s v="SSCREPMAN,"/>
    <n v="48"/>
    <s v="Journal Import Created"/>
    <x v="13"/>
    <n v="410894"/>
    <d v="2018-10-25T00:00:00"/>
    <n v="165088381"/>
    <m/>
    <s v="PO Invoice"/>
    <m/>
    <s v="https://nww.einvoice-prod.sbs.nhs.uk:8179/invoicepdf/c57af932-7ad0-579d-96e7-3d976e1d97e3"/>
    <n v="1"/>
    <n v="114"/>
    <m/>
    <x v="0"/>
    <x v="0"/>
    <x v="1"/>
  </r>
  <r>
    <s v="E35930"/>
    <s v="7310"/>
    <s v="00000"/>
    <s v="00000"/>
    <s v="000000"/>
    <s v="Estates &amp; Facilities"/>
    <s v="Legal / Prof Fees"/>
    <s v="Default"/>
    <s v="Default"/>
    <s v="Default"/>
    <n v="66.400000000000006"/>
    <d v="2020-12-01T00:00:00"/>
    <x v="2"/>
    <s v="Payables"/>
    <s v="Journal Import 95261994:"/>
    <s v="Payables A 19744495 95261994"/>
    <s v="DEC-20 Purchase Invoices GBP"/>
    <d v="2020-12-03T00:00:00"/>
    <s v="SSCREPMAN,"/>
    <n v="48"/>
    <s v="Journal Import Created"/>
    <x v="13"/>
    <n v="465174"/>
    <d v="2020-11-30T00:00:00"/>
    <n v="165088375"/>
    <m/>
    <s v="PO Invoice"/>
    <m/>
    <s v="https://nww.einvoice-prod.sbs.nhs.uk:8179/invoicepdf/93511c5c-c577-5204-bffc-751da9079a2c"/>
    <n v="1"/>
    <n v="66"/>
    <m/>
    <x v="0"/>
    <x v="0"/>
    <x v="1"/>
  </r>
  <r>
    <s v="E35930"/>
    <s v="7310"/>
    <s v="00000"/>
    <s v="00000"/>
    <s v="000000"/>
    <s v="Estates &amp; Facilities"/>
    <s v="Legal / Prof Fees"/>
    <s v="Default"/>
    <s v="Default"/>
    <s v="Default"/>
    <n v="79.680000000000007"/>
    <d v="2020-12-01T00:00:00"/>
    <x v="2"/>
    <s v="Payables"/>
    <s v="Journal Import 95261994:"/>
    <s v="Payables A 19744495 95261994"/>
    <s v="DEC-20 Purchase Invoices GBP"/>
    <d v="2020-12-03T00:00:00"/>
    <s v="SSCREPMAN,"/>
    <n v="48"/>
    <s v="Journal Import Created"/>
    <x v="13"/>
    <n v="465174"/>
    <d v="2020-11-30T00:00:00"/>
    <n v="165088375"/>
    <m/>
    <s v="PO Invoice"/>
    <m/>
    <s v="https://nww.einvoice-prod.sbs.nhs.uk:8179/invoicepdf/93511c5c-c577-5204-bffc-751da9079a2c"/>
    <n v="1"/>
    <n v="80"/>
    <m/>
    <x v="0"/>
    <x v="0"/>
    <x v="1"/>
  </r>
  <r>
    <s v="E35930"/>
    <s v="7310"/>
    <s v="00000"/>
    <s v="00000"/>
    <s v="000000"/>
    <s v="Estates &amp; Facilities"/>
    <s v="Legal / Prof Fees"/>
    <s v="Default"/>
    <s v="Default"/>
    <s v="Default"/>
    <n v="-1"/>
    <d v="2020-12-01T00:00:00"/>
    <x v="2"/>
    <s v="Payables"/>
    <s v="Journal Import 95261994:"/>
    <s v="Payables A 19744495 95261994"/>
    <s v="DEC-20 Purchase Invoices GBP"/>
    <d v="2020-12-03T00:00:00"/>
    <s v="SSCREPMAN,"/>
    <n v="48"/>
    <s v="Journal Import Created"/>
    <x v="13"/>
    <s v="467944C"/>
    <d v="2020-11-27T00:00:00"/>
    <n v="165088326"/>
    <s v="PO IS 165088377"/>
    <s v="PO Invoice"/>
    <m/>
    <s v="https://nww.einvoice-prod.sbs.nhs.uk:8179/invoicepdf/a3e57ad0-f957-5b1b-92a9-ddfb9e827bed"/>
    <n v="1"/>
    <n v="-1"/>
    <m/>
    <x v="0"/>
    <x v="0"/>
    <x v="1"/>
  </r>
  <r>
    <s v="E35930"/>
    <s v="7310"/>
    <s v="00000"/>
    <s v="00000"/>
    <s v="000000"/>
    <s v="Estates &amp; Facilities"/>
    <s v="Legal / Prof Fees"/>
    <s v="Default"/>
    <s v="Default"/>
    <s v="Default"/>
    <n v="1"/>
    <d v="2020-12-01T00:00:00"/>
    <x v="2"/>
    <s v="Payables"/>
    <s v="Journal Import 95261994:"/>
    <s v="Payables A 19744495 95261994"/>
    <s v="DEC-20 Purchase Invoices GBP"/>
    <d v="2020-12-03T00:00:00"/>
    <s v="SSCREPMAN,"/>
    <n v="48"/>
    <s v="Journal Import Created"/>
    <x v="13"/>
    <s v="467944C"/>
    <d v="2020-11-27T00:00:00"/>
    <n v="165088326"/>
    <s v="PO IS 165088377"/>
    <s v="PO Invoice"/>
    <m/>
    <s v="https://nww.einvoice-prod.sbs.nhs.uk:8179/invoicepdf/a3e57ad0-f957-5b1b-92a9-ddfb9e827bed"/>
    <n v="1"/>
    <n v="1"/>
    <m/>
    <x v="0"/>
    <x v="0"/>
    <x v="1"/>
  </r>
  <r>
    <s v="E35930"/>
    <s v="7310"/>
    <s v="00000"/>
    <s v="00000"/>
    <s v="000000"/>
    <s v="Estates &amp; Facilities"/>
    <s v="Legal / Prof Fees"/>
    <s v="Default"/>
    <s v="Default"/>
    <s v="Default"/>
    <n v="-114"/>
    <d v="2020-12-01T00:00:00"/>
    <x v="2"/>
    <s v="Payables"/>
    <s v="Journal Import 95261994:"/>
    <s v="Payables A 19744495 95261994"/>
    <s v="DEC-20 Purchase Invoices GBP"/>
    <d v="2020-12-03T00:00:00"/>
    <s v="SSCREPMAN,"/>
    <n v="49"/>
    <s v="Journal Import Created"/>
    <x v="13"/>
    <n v="410894"/>
    <d v="2018-10-25T00:00:00"/>
    <n v="165088381"/>
    <m/>
    <s v="PO Invoice"/>
    <m/>
    <s v="https://nww.einvoice-prod.sbs.nhs.uk:8179/invoicepdf/c57af932-7ad0-579d-96e7-3d976e1d97e3"/>
    <n v="1"/>
    <n v="-114"/>
    <m/>
    <x v="0"/>
    <x v="0"/>
    <x v="1"/>
  </r>
  <r>
    <s v="E35930"/>
    <s v="7310"/>
    <s v="00000"/>
    <s v="00000"/>
    <s v="000000"/>
    <s v="Estates &amp; Facilities"/>
    <s v="Legal / Prof Fees"/>
    <s v="Default"/>
    <s v="Default"/>
    <s v="Default"/>
    <n v="-66.400000000000006"/>
    <d v="2020-12-01T00:00:00"/>
    <x v="2"/>
    <s v="Payables"/>
    <s v="Journal Import 95261994:"/>
    <s v="Payables A 19744495 95261994"/>
    <s v="DEC-20 Purchase Invoices GBP"/>
    <d v="2020-12-03T00:00:00"/>
    <s v="SSCREPMAN,"/>
    <n v="49"/>
    <s v="Journal Import Created"/>
    <x v="13"/>
    <n v="465174"/>
    <d v="2020-11-30T00:00:00"/>
    <n v="165088375"/>
    <m/>
    <s v="PO Invoice"/>
    <m/>
    <s v="https://nww.einvoice-prod.sbs.nhs.uk:8179/invoicepdf/93511c5c-c577-5204-bffc-751da9079a2c"/>
    <n v="1"/>
    <n v="-66"/>
    <m/>
    <x v="0"/>
    <x v="0"/>
    <x v="1"/>
  </r>
  <r>
    <s v="E35930"/>
    <s v="7310"/>
    <s v="00000"/>
    <s v="00000"/>
    <s v="000000"/>
    <s v="Estates &amp; Facilities"/>
    <s v="Legal / Prof Fees"/>
    <s v="Default"/>
    <s v="Default"/>
    <s v="Default"/>
    <n v="5252.5"/>
    <d v="2020-12-01T00:00:00"/>
    <x v="2"/>
    <s v="Payables"/>
    <s v="Journal Import 95307888:"/>
    <s v="Payables A 19752254 95307888"/>
    <s v="DEC-20 Purchase Invoices GBP"/>
    <d v="2020-12-04T00:00:00"/>
    <s v="SSCREPMAN,"/>
    <n v="40"/>
    <s v="Journal Import Created"/>
    <x v="17"/>
    <n v="982"/>
    <d v="2020-12-02T00:00:00"/>
    <n v="165082825"/>
    <m/>
    <s v="PO Invoice"/>
    <m/>
    <s v="https://nww.einvoice-prod.sbs.nhs.uk:8179/invoicepdf/8f8b663e-6919-5adf-afca-62d01073c59d"/>
    <n v="1"/>
    <n v="5253"/>
    <m/>
    <x v="0"/>
    <x v="0"/>
    <x v="1"/>
  </r>
  <r>
    <s v="E35930"/>
    <s v="7310"/>
    <s v="00000"/>
    <s v="00000"/>
    <s v="000000"/>
    <s v="Estates &amp; Facilities"/>
    <s v="Legal / Prof Fees"/>
    <s v="Default"/>
    <s v="Default"/>
    <s v="Default"/>
    <n v="1555"/>
    <d v="2020-12-01T00:00:00"/>
    <x v="2"/>
    <s v="Payables"/>
    <s v="Journal Import 95399138:"/>
    <s v="Payables A 19774159 95399138"/>
    <s v="DEC-20 Purchase Invoices GBP"/>
    <d v="2020-12-07T00:00:00"/>
    <s v="SSCREPMAN,"/>
    <n v="15"/>
    <s v="Journal Import Created"/>
    <x v="13"/>
    <n v="462336"/>
    <d v="2020-05-14T00:00:00"/>
    <n v="165084346"/>
    <m/>
    <s v="PO Invoice"/>
    <m/>
    <s v="https://nww.einvoice-prod.sbs.nhs.uk:8179/invoicepdf/031e3883-3b8d-57c3-a1a4-208dddb08a64"/>
    <n v="1"/>
    <n v="1555"/>
    <m/>
    <x v="0"/>
    <x v="0"/>
    <x v="1"/>
  </r>
  <r>
    <s v="E35930"/>
    <s v="7310"/>
    <s v="00000"/>
    <s v="00000"/>
    <s v="000000"/>
    <s v="Estates &amp; Facilities"/>
    <s v="Legal / Prof Fees"/>
    <s v="Default"/>
    <s v="Default"/>
    <s v="Default"/>
    <n v="154.81"/>
    <d v="2020-12-01T00:00:00"/>
    <x v="2"/>
    <s v="Payables"/>
    <s v="Journal Import 95399138:"/>
    <s v="Payables A 19774159 95399138"/>
    <s v="DEC-20 Purchase Invoices GBP"/>
    <d v="2020-12-07T00:00:00"/>
    <s v="SSCREPMAN,"/>
    <n v="15"/>
    <s v="Journal Import Created"/>
    <x v="13"/>
    <n v="467950"/>
    <d v="2020-12-07T00:00:00"/>
    <n v="165084346"/>
    <m/>
    <s v="PO Invoice"/>
    <m/>
    <s v="https://nww.einvoice-prod.sbs.nhs.uk:8179/invoicepdf/4db68a5d-9047-5c9a-926f-ff7dc144b278"/>
    <n v="1"/>
    <n v="155"/>
    <m/>
    <x v="0"/>
    <x v="0"/>
    <x v="1"/>
  </r>
  <r>
    <s v="E35930"/>
    <s v="7310"/>
    <s v="00000"/>
    <s v="00000"/>
    <s v="000000"/>
    <s v="Estates &amp; Facilities"/>
    <s v="Legal / Prof Fees"/>
    <s v="Default"/>
    <s v="Default"/>
    <s v="Default"/>
    <n v="1205.43"/>
    <d v="2020-12-01T00:00:00"/>
    <x v="2"/>
    <s v="Payables"/>
    <s v="Journal Import 95444612:"/>
    <s v="Payables A 19790829 95444612"/>
    <s v="DEC-20 Purchase Invoices GBP"/>
    <d v="2020-12-08T00:00:00"/>
    <s v="SSCREPMAN,"/>
    <n v="44"/>
    <s v="Journal Import Created"/>
    <x v="13"/>
    <n v="471094"/>
    <d v="2020-08-18T00:00:00"/>
    <n v="165084346"/>
    <m/>
    <s v="PO Invoice"/>
    <m/>
    <s v="https://nww.einvoice-prod.sbs.nhs.uk:8179/invoicepdf/f9ea7ba5-652d-55ad-a0b1-968a00c0aa01"/>
    <n v="1"/>
    <n v="1205"/>
    <m/>
    <x v="0"/>
    <x v="0"/>
    <x v="1"/>
  </r>
  <r>
    <s v="E35930"/>
    <s v="7310"/>
    <s v="00000"/>
    <s v="00000"/>
    <s v="000000"/>
    <s v="Estates &amp; Facilities"/>
    <s v="Legal / Prof Fees"/>
    <s v="Default"/>
    <s v="Default"/>
    <s v="Default"/>
    <n v="1180"/>
    <d v="2020-12-01T00:00:00"/>
    <x v="2"/>
    <s v="Payables"/>
    <s v="Journal Import 95444612:"/>
    <s v="Payables A 19790829 95444612"/>
    <s v="DEC-20 Purchase Invoices GBP"/>
    <d v="2020-12-08T00:00:00"/>
    <s v="SSCREPMAN,"/>
    <n v="44"/>
    <s v="Journal Import Created"/>
    <x v="13"/>
    <n v="474461"/>
    <d v="2020-12-07T00:00:00"/>
    <n v="165084346"/>
    <m/>
    <s v="PO Invoice"/>
    <m/>
    <s v="https://nww.einvoice-prod.sbs.nhs.uk:8179/invoicepdf/b5a9ce84-ae0c-555c-a6a4-9604e3b4ae7a"/>
    <n v="1"/>
    <n v="1180"/>
    <m/>
    <x v="0"/>
    <x v="0"/>
    <x v="1"/>
  </r>
  <r>
    <s v="E35930"/>
    <s v="7310"/>
    <s v="00000"/>
    <s v="00000"/>
    <s v="000000"/>
    <s v="Estates &amp; Facilities"/>
    <s v="Legal / Prof Fees"/>
    <s v="Default"/>
    <s v="Default"/>
    <s v="Default"/>
    <n v="2590"/>
    <d v="2020-12-01T00:00:00"/>
    <x v="2"/>
    <s v="Payables"/>
    <s v="Journal Import 95444612:"/>
    <s v="Payables A 19790829 95444612"/>
    <s v="DEC-20 Purchase Invoices GBP"/>
    <d v="2020-12-08T00:00:00"/>
    <s v="SSCREPMAN,"/>
    <n v="44"/>
    <s v="Journal Import Created"/>
    <x v="13"/>
    <n v="476895"/>
    <d v="2020-10-14T00:00:00"/>
    <n v="165087030"/>
    <m/>
    <s v="PO Invoice"/>
    <m/>
    <s v="https://nww.einvoice-prod.sbs.nhs.uk:8179/invoicepdf/b5696605-dee4-52b6-acd6-5831b3acc673"/>
    <n v="1"/>
    <n v="2590"/>
    <m/>
    <x v="0"/>
    <x v="0"/>
    <x v="1"/>
  </r>
  <r>
    <s v="E35930"/>
    <s v="7310"/>
    <s v="00000"/>
    <s v="00000"/>
    <s v="000000"/>
    <s v="Estates &amp; Facilities"/>
    <s v="Legal / Prof Fees"/>
    <s v="Default"/>
    <s v="Default"/>
    <s v="Default"/>
    <n v="185"/>
    <d v="2020-12-01T00:00:00"/>
    <x v="2"/>
    <s v="Payables"/>
    <s v="Journal Import 95444612:"/>
    <s v="Payables A 19790829 95444612"/>
    <s v="DEC-20 Purchase Invoices GBP"/>
    <d v="2020-12-08T00:00:00"/>
    <s v="SSCREPMAN,"/>
    <n v="44"/>
    <s v="Journal Import Created"/>
    <x v="13"/>
    <n v="480717"/>
    <d v="2020-11-18T00:00:00"/>
    <n v="165087030"/>
    <m/>
    <s v="PO Invoice"/>
    <m/>
    <s v="https://nww.einvoice-prod.sbs.nhs.uk:8179/invoicepdf/999ed3db-623a-5190-9fa1-707d14eb3876"/>
    <n v="1"/>
    <n v="185"/>
    <m/>
    <x v="0"/>
    <x v="0"/>
    <x v="1"/>
  </r>
  <r>
    <s v="E35930"/>
    <s v="7310"/>
    <s v="00000"/>
    <s v="00000"/>
    <s v="000000"/>
    <s v="Estates &amp; Facilities"/>
    <s v="Legal / Prof Fees"/>
    <s v="Default"/>
    <s v="Default"/>
    <s v="Default"/>
    <n v="5"/>
    <d v="2020-12-01T00:00:00"/>
    <x v="2"/>
    <s v="Payables"/>
    <s v="Journal Import 95486755:"/>
    <s v="Payables A 19809717 95486755"/>
    <s v="DEC-20 Purchase Invoices GBP"/>
    <d v="2020-12-09T00:00:00"/>
    <s v="SSCREPMAN,"/>
    <n v="27"/>
    <s v="Journal Import Created"/>
    <x v="13"/>
    <n v="480713"/>
    <d v="2020-11-18T00:00:00"/>
    <n v="165085834"/>
    <m/>
    <s v="PO Invoice"/>
    <m/>
    <s v="https://nww.einvoice-prod.sbs.nhs.uk:8179/invoicepdf/ab4ce994-33a6-59c1-bfe6-733e001dbd92"/>
    <n v="1"/>
    <n v="5"/>
    <m/>
    <x v="0"/>
    <x v="0"/>
    <x v="1"/>
  </r>
  <r>
    <s v="E35930"/>
    <s v="7310"/>
    <s v="00000"/>
    <s v="00000"/>
    <s v="000000"/>
    <s v="Estates &amp; Facilities"/>
    <s v="Legal / Prof Fees"/>
    <s v="Default"/>
    <s v="Default"/>
    <s v="Default"/>
    <n v="1923"/>
    <d v="2020-12-01T00:00:00"/>
    <x v="2"/>
    <s v="Payables"/>
    <s v="Journal Import 95486755:"/>
    <s v="Payables A 19809717 95486755"/>
    <s v="DEC-20 Purchase Invoices GBP"/>
    <d v="2020-12-09T00:00:00"/>
    <s v="SSCREPMAN,"/>
    <n v="27"/>
    <s v="Journal Import Created"/>
    <x v="13"/>
    <n v="480713"/>
    <d v="2020-11-18T00:00:00"/>
    <n v="165085834"/>
    <m/>
    <s v="PO Invoice"/>
    <m/>
    <s v="https://nww.einvoice-prod.sbs.nhs.uk:8179/invoicepdf/ab4ce994-33a6-59c1-bfe6-733e001dbd92"/>
    <n v="1"/>
    <n v="1923"/>
    <m/>
    <x v="0"/>
    <x v="0"/>
    <x v="1"/>
  </r>
  <r>
    <s v="E35930"/>
    <s v="7310"/>
    <s v="00000"/>
    <s v="00000"/>
    <s v="000000"/>
    <s v="Estates &amp; Facilities"/>
    <s v="Legal / Prof Fees"/>
    <s v="Default"/>
    <s v="Default"/>
    <s v="Default"/>
    <n v="1928"/>
    <d v="2020-12-01T00:00:00"/>
    <x v="2"/>
    <s v="Payables"/>
    <s v="Journal Import 95486755:"/>
    <s v="Payables A 19809717 95486755"/>
    <s v="DEC-20 Purchase Invoices GBP"/>
    <d v="2020-12-09T00:00:00"/>
    <s v="SSCREPMAN,"/>
    <n v="27"/>
    <s v="Journal Import Created"/>
    <x v="13"/>
    <n v="480713"/>
    <d v="2020-11-18T00:00:00"/>
    <n v="165085834"/>
    <m/>
    <s v="PO Invoice"/>
    <m/>
    <s v="https://nww.einvoice-prod.sbs.nhs.uk:8179/invoicepdf/ab4ce994-33a6-59c1-bfe6-733e001dbd92"/>
    <n v="1"/>
    <n v="1928"/>
    <m/>
    <x v="0"/>
    <x v="0"/>
    <x v="1"/>
  </r>
  <r>
    <s v="E35930"/>
    <s v="7310"/>
    <s v="00000"/>
    <s v="00000"/>
    <s v="000000"/>
    <s v="Estates &amp; Facilities"/>
    <s v="Legal / Prof Fees"/>
    <s v="Default"/>
    <s v="Default"/>
    <s v="Default"/>
    <n v="-1928"/>
    <d v="2020-12-01T00:00:00"/>
    <x v="2"/>
    <s v="Payables"/>
    <s v="Journal Import 95486755:"/>
    <s v="Payables A 19809717 95486755"/>
    <s v="DEC-20 Purchase Invoices GBP"/>
    <d v="2020-12-09T00:00:00"/>
    <s v="SSCREPMAN,"/>
    <n v="28"/>
    <s v="Journal Import Created"/>
    <x v="13"/>
    <n v="480713"/>
    <d v="2020-11-18T00:00:00"/>
    <n v="165085834"/>
    <m/>
    <s v="PO Invoice"/>
    <m/>
    <s v="https://nww.einvoice-prod.sbs.nhs.uk:8179/invoicepdf/ab4ce994-33a6-59c1-bfe6-733e001dbd92"/>
    <n v="1"/>
    <n v="-1928"/>
    <m/>
    <x v="0"/>
    <x v="0"/>
    <x v="1"/>
  </r>
  <r>
    <s v="E35930"/>
    <s v="7310"/>
    <s v="00000"/>
    <s v="00000"/>
    <s v="000000"/>
    <s v="Estates &amp; Facilities"/>
    <s v="Legal / Prof Fees"/>
    <s v="Default"/>
    <s v="Default"/>
    <s v="Default"/>
    <n v="10"/>
    <d v="2020-12-01T00:00:00"/>
    <x v="2"/>
    <s v="Payables"/>
    <s v="Journal Import 95529571:"/>
    <s v="Payables A 19818651 95529571"/>
    <s v="DEC-20 Purchase Invoices GBP"/>
    <d v="2020-12-10T00:00:00"/>
    <s v="SSCREPMAN,"/>
    <n v="24"/>
    <s v="Journal Import Created"/>
    <x v="13"/>
    <n v="481111"/>
    <d v="2020-12-07T00:00:00"/>
    <n v="165085833"/>
    <m/>
    <s v="PO Invoice"/>
    <m/>
    <s v="https://nww.einvoice-prod.sbs.nhs.uk:8179/invoicepdf/1f235a5f-960b-5f3f-a201-4faf7fab1490"/>
    <n v="1"/>
    <n v="10"/>
    <m/>
    <x v="0"/>
    <x v="0"/>
    <x v="1"/>
  </r>
  <r>
    <s v="E35930"/>
    <s v="7310"/>
    <s v="00000"/>
    <s v="00000"/>
    <s v="000000"/>
    <s v="Estates &amp; Facilities"/>
    <s v="Legal / Prof Fees"/>
    <s v="Default"/>
    <s v="Default"/>
    <s v="Default"/>
    <n v="1464"/>
    <d v="2020-12-01T00:00:00"/>
    <x v="2"/>
    <s v="Payables"/>
    <s v="Journal Import 95529571:"/>
    <s v="Payables A 19818651 95529571"/>
    <s v="DEC-20 Purchase Invoices GBP"/>
    <d v="2020-12-10T00:00:00"/>
    <s v="SSCREPMAN,"/>
    <n v="24"/>
    <s v="Journal Import Created"/>
    <x v="13"/>
    <n v="481111"/>
    <d v="2020-12-07T00:00:00"/>
    <n v="165085833"/>
    <m/>
    <s v="PO Invoice"/>
    <m/>
    <s v="https://nww.einvoice-prod.sbs.nhs.uk:8179/invoicepdf/1f235a5f-960b-5f3f-a201-4faf7fab1490"/>
    <n v="1"/>
    <n v="1464"/>
    <m/>
    <x v="0"/>
    <x v="0"/>
    <x v="1"/>
  </r>
  <r>
    <s v="E35930"/>
    <s v="7310"/>
    <s v="00000"/>
    <s v="00000"/>
    <s v="000000"/>
    <s v="Estates &amp; Facilities"/>
    <s v="Legal / Prof Fees"/>
    <s v="Default"/>
    <s v="Default"/>
    <s v="Default"/>
    <n v="1474"/>
    <d v="2020-12-01T00:00:00"/>
    <x v="2"/>
    <s v="Payables"/>
    <s v="Journal Import 95529571:"/>
    <s v="Payables A 19818651 95529571"/>
    <s v="DEC-20 Purchase Invoices GBP"/>
    <d v="2020-12-10T00:00:00"/>
    <s v="SSCREPMAN,"/>
    <n v="24"/>
    <s v="Journal Import Created"/>
    <x v="13"/>
    <n v="481111"/>
    <d v="2020-12-07T00:00:00"/>
    <n v="165085833"/>
    <m/>
    <s v="PO Invoice"/>
    <m/>
    <s v="https://nww.einvoice-prod.sbs.nhs.uk:8179/invoicepdf/1f235a5f-960b-5f3f-a201-4faf7fab1490"/>
    <n v="1"/>
    <n v="1474"/>
    <m/>
    <x v="0"/>
    <x v="0"/>
    <x v="1"/>
  </r>
  <r>
    <s v="E35930"/>
    <s v="7310"/>
    <s v="00000"/>
    <s v="00000"/>
    <s v="000000"/>
    <s v="Estates &amp; Facilities"/>
    <s v="Legal / Prof Fees"/>
    <s v="Default"/>
    <s v="Default"/>
    <s v="Default"/>
    <n v="-1474"/>
    <d v="2020-12-01T00:00:00"/>
    <x v="2"/>
    <s v="Payables"/>
    <s v="Journal Import 95529571:"/>
    <s v="Payables A 19818651 95529571"/>
    <s v="DEC-20 Purchase Invoices GBP"/>
    <d v="2020-12-10T00:00:00"/>
    <s v="SSCREPMAN,"/>
    <n v="25"/>
    <s v="Journal Import Created"/>
    <x v="13"/>
    <n v="481111"/>
    <d v="2020-12-07T00:00:00"/>
    <n v="165085833"/>
    <m/>
    <s v="PO Invoice"/>
    <m/>
    <s v="https://nww.einvoice-prod.sbs.nhs.uk:8179/invoicepdf/1f235a5f-960b-5f3f-a201-4faf7fab1490"/>
    <n v="1"/>
    <n v="-1474"/>
    <m/>
    <x v="0"/>
    <x v="0"/>
    <x v="1"/>
  </r>
  <r>
    <s v="E35930"/>
    <s v="7310"/>
    <s v="00000"/>
    <s v="00000"/>
    <s v="000000"/>
    <s v="Estates &amp; Facilities"/>
    <s v="Legal / Prof Fees"/>
    <s v="Default"/>
    <s v="Default"/>
    <s v="Default"/>
    <n v="104.5"/>
    <d v="2020-12-01T00:00:00"/>
    <x v="2"/>
    <s v="Payables"/>
    <s v="Journal Import 95533232:"/>
    <s v="Payables A 19819662 95533232"/>
    <s v="DEC-20 Purchase Invoices GBP"/>
    <d v="2020-12-10T00:00:00"/>
    <s v="SSCREPMAN,"/>
    <n v="16"/>
    <s v="Journal Import Created"/>
    <x v="13"/>
    <n v="467953"/>
    <d v="2020-07-15T00:00:00"/>
    <n v="165085820"/>
    <m/>
    <s v="PO Invoice"/>
    <m/>
    <s v="https://nww.einvoice-prod.sbs.nhs.uk:8179/invoicepdf/ce7fb344-6755-5fbc-ba51-286b20432030"/>
    <n v="1"/>
    <n v="105"/>
    <m/>
    <x v="0"/>
    <x v="0"/>
    <x v="1"/>
  </r>
  <r>
    <s v="E35930"/>
    <s v="7310"/>
    <s v="00000"/>
    <s v="00000"/>
    <s v="000000"/>
    <s v="Estates &amp; Facilities"/>
    <s v="Legal / Prof Fees"/>
    <s v="Default"/>
    <s v="Default"/>
    <s v="Default"/>
    <n v="302.5"/>
    <d v="2020-12-01T00:00:00"/>
    <x v="2"/>
    <s v="Payables"/>
    <s v="Journal Import 95533232:"/>
    <s v="Payables A 19819662 95533232"/>
    <s v="DEC-20 Purchase Invoices GBP"/>
    <d v="2020-12-10T00:00:00"/>
    <s v="SSCREPMAN,"/>
    <n v="16"/>
    <s v="Journal Import Created"/>
    <x v="13"/>
    <n v="471098"/>
    <d v="2020-08-18T00:00:00"/>
    <n v="165085820"/>
    <m/>
    <s v="PO Invoice"/>
    <m/>
    <s v="https://nww.einvoice-prod.sbs.nhs.uk:8179/invoicepdf/7aafacf7-7b8a-5678-9479-b876c1f2d9a0"/>
    <n v="1"/>
    <n v="303"/>
    <m/>
    <x v="0"/>
    <x v="0"/>
    <x v="1"/>
  </r>
  <r>
    <s v="E35930"/>
    <s v="7310"/>
    <s v="00000"/>
    <s v="00000"/>
    <s v="000000"/>
    <s v="Estates &amp; Facilities"/>
    <s v="Legal / Prof Fees"/>
    <s v="Default"/>
    <s v="Default"/>
    <s v="Default"/>
    <n v="86"/>
    <d v="2020-12-01T00:00:00"/>
    <x v="2"/>
    <s v="Payables"/>
    <s v="Journal Import 95533232:"/>
    <s v="Payables A 19819662 95533232"/>
    <s v="DEC-20 Purchase Invoices GBP"/>
    <d v="2020-12-10T00:00:00"/>
    <s v="SSCREPMAN,"/>
    <n v="16"/>
    <s v="Journal Import Created"/>
    <x v="13"/>
    <n v="476891"/>
    <d v="2020-10-14T00:00:00"/>
    <n v="165085820"/>
    <m/>
    <s v="PO Invoice"/>
    <m/>
    <s v="https://nww.einvoice-prod.sbs.nhs.uk:8179/invoicepdf/d891bd1f-9e70-52d8-85d2-55f93be754b9"/>
    <n v="1"/>
    <n v="86"/>
    <m/>
    <x v="0"/>
    <x v="0"/>
    <x v="1"/>
  </r>
  <r>
    <s v="E35930"/>
    <s v="7310"/>
    <s v="00000"/>
    <s v="00000"/>
    <s v="000000"/>
    <s v="Estates &amp; Facilities"/>
    <s v="Legal / Prof Fees"/>
    <s v="Default"/>
    <s v="Default"/>
    <s v="Default"/>
    <n v="5"/>
    <d v="2020-12-01T00:00:00"/>
    <x v="2"/>
    <s v="Payables"/>
    <s v="Journal Import 95571553:"/>
    <s v="Payables A 19826632 95571553"/>
    <s v="DEC-20 Purchase Invoices GBP"/>
    <d v="2020-12-11T00:00:00"/>
    <s v="SSCREPMAN,"/>
    <n v="26"/>
    <s v="Journal Import Created"/>
    <x v="13"/>
    <n v="462335"/>
    <d v="2020-05-14T00:00:00"/>
    <n v="165082443"/>
    <m/>
    <s v="PO Invoice"/>
    <m/>
    <s v="https://nww.einvoice-prod.sbs.nhs.uk:8179/invoicepdf/3548b004-9d8a-52a4-a022-24b2bcb0096b"/>
    <n v="1"/>
    <n v="5"/>
    <m/>
    <x v="0"/>
    <x v="0"/>
    <x v="1"/>
  </r>
  <r>
    <s v="E35930"/>
    <s v="7310"/>
    <s v="00000"/>
    <s v="00000"/>
    <s v="000000"/>
    <s v="Estates &amp; Facilities"/>
    <s v="Legal / Prof Fees"/>
    <s v="Default"/>
    <s v="Default"/>
    <s v="Default"/>
    <n v="240"/>
    <d v="2020-12-01T00:00:00"/>
    <x v="2"/>
    <s v="Payables"/>
    <s v="Journal Import 95571553:"/>
    <s v="Payables A 19826632 95571553"/>
    <s v="DEC-20 Purchase Invoices GBP"/>
    <d v="2020-12-11T00:00:00"/>
    <s v="SSCREPMAN,"/>
    <n v="26"/>
    <s v="Journal Import Created"/>
    <x v="13"/>
    <n v="462335"/>
    <d v="2020-05-14T00:00:00"/>
    <n v="165082443"/>
    <m/>
    <s v="PO Invoice"/>
    <m/>
    <s v="https://nww.einvoice-prod.sbs.nhs.uk:8179/invoicepdf/3548b004-9d8a-52a4-a022-24b2bcb0096b"/>
    <n v="1"/>
    <n v="240"/>
    <m/>
    <x v="0"/>
    <x v="0"/>
    <x v="1"/>
  </r>
  <r>
    <s v="E35930"/>
    <s v="7310"/>
    <s v="00000"/>
    <s v="00000"/>
    <s v="000000"/>
    <s v="Estates &amp; Facilities"/>
    <s v="Legal / Prof Fees"/>
    <s v="Default"/>
    <s v="Default"/>
    <s v="Default"/>
    <n v="245"/>
    <d v="2020-12-01T00:00:00"/>
    <x v="2"/>
    <s v="Payables"/>
    <s v="Journal Import 95571553:"/>
    <s v="Payables A 19826632 95571553"/>
    <s v="DEC-20 Purchase Invoices GBP"/>
    <d v="2020-12-11T00:00:00"/>
    <s v="SSCREPMAN,"/>
    <n v="26"/>
    <s v="Journal Import Created"/>
    <x v="13"/>
    <n v="462335"/>
    <d v="2020-05-14T00:00:00"/>
    <n v="165082443"/>
    <m/>
    <s v="PO Invoice"/>
    <m/>
    <s v="https://nww.einvoice-prod.sbs.nhs.uk:8179/invoicepdf/3548b004-9d8a-52a4-a022-24b2bcb0096b"/>
    <n v="1"/>
    <n v="245"/>
    <m/>
    <x v="0"/>
    <x v="0"/>
    <x v="1"/>
  </r>
  <r>
    <s v="E35930"/>
    <s v="7310"/>
    <s v="00000"/>
    <s v="00000"/>
    <s v="000000"/>
    <s v="Estates &amp; Facilities"/>
    <s v="Legal / Prof Fees"/>
    <s v="Default"/>
    <s v="Default"/>
    <s v="Default"/>
    <n v="320"/>
    <d v="2020-12-01T00:00:00"/>
    <x v="2"/>
    <s v="Payables"/>
    <s v="Journal Import 95571553:"/>
    <s v="Payables A 19826632 95571553"/>
    <s v="DEC-20 Purchase Invoices GBP"/>
    <d v="2020-12-11T00:00:00"/>
    <s v="SSCREPMAN,"/>
    <n v="26"/>
    <s v="Journal Import Created"/>
    <x v="13"/>
    <n v="465180"/>
    <d v="2020-06-15T00:00:00"/>
    <n v="165082443"/>
    <m/>
    <s v="PO Invoice"/>
    <m/>
    <s v="https://nww.einvoice-prod.sbs.nhs.uk:8179/invoicepdf/053575ba-bd1f-59e3-bfb7-644c6fde3467"/>
    <n v="1"/>
    <n v="160"/>
    <m/>
    <x v="0"/>
    <x v="0"/>
    <x v="1"/>
  </r>
  <r>
    <s v="E35930"/>
    <s v="7310"/>
    <s v="00000"/>
    <s v="00000"/>
    <s v="000000"/>
    <s v="Estates &amp; Facilities"/>
    <s v="Legal / Prof Fees"/>
    <s v="Default"/>
    <s v="Default"/>
    <s v="Default"/>
    <n v="1024"/>
    <d v="2020-12-01T00:00:00"/>
    <x v="2"/>
    <s v="Payables"/>
    <s v="Journal Import 95571553:"/>
    <s v="Payables A 19826632 95571553"/>
    <s v="DEC-20 Purchase Invoices GBP"/>
    <d v="2020-12-11T00:00:00"/>
    <s v="SSCREPMAN,"/>
    <n v="26"/>
    <s v="Journal Import Created"/>
    <x v="13"/>
    <n v="467949"/>
    <d v="2020-07-15T00:00:00"/>
    <n v="165082443"/>
    <m/>
    <s v="PO Invoice"/>
    <m/>
    <s v="https://nww.einvoice-prod.sbs.nhs.uk:8179/invoicepdf/8fe71122-8837-5d02-a476-2bc5cf3e777c"/>
    <n v="1"/>
    <n v="512"/>
    <m/>
    <x v="0"/>
    <x v="0"/>
    <x v="1"/>
  </r>
  <r>
    <s v="E35930"/>
    <s v="7310"/>
    <s v="00000"/>
    <s v="00000"/>
    <s v="000000"/>
    <s v="Estates &amp; Facilities"/>
    <s v="Legal / Prof Fees"/>
    <s v="Default"/>
    <s v="Default"/>
    <s v="Default"/>
    <n v="170"/>
    <d v="2020-12-01T00:00:00"/>
    <x v="2"/>
    <s v="Payables"/>
    <s v="Journal Import 95571553:"/>
    <s v="Payables A 19826632 95571553"/>
    <s v="DEC-20 Purchase Invoices GBP"/>
    <d v="2020-12-11T00:00:00"/>
    <s v="SSCREPMAN,"/>
    <n v="26"/>
    <s v="Journal Import Created"/>
    <x v="13"/>
    <n v="471085"/>
    <d v="2020-08-18T00:00:00"/>
    <n v="165082443"/>
    <m/>
    <s v="PO Invoice"/>
    <m/>
    <s v="https://nww.einvoice-prod.sbs.nhs.uk:8179/invoicepdf/e6565371-6b06-59c8-9d46-c3bfc78b2e51"/>
    <n v="1"/>
    <n v="85"/>
    <m/>
    <x v="0"/>
    <x v="0"/>
    <x v="1"/>
  </r>
  <r>
    <s v="E35930"/>
    <s v="7310"/>
    <s v="00000"/>
    <s v="00000"/>
    <s v="000000"/>
    <s v="Estates &amp; Facilities"/>
    <s v="Legal / Prof Fees"/>
    <s v="Default"/>
    <s v="Default"/>
    <s v="Default"/>
    <n v="1205.43"/>
    <d v="2020-12-01T00:00:00"/>
    <x v="2"/>
    <s v="Payables"/>
    <s v="Journal Import 95571553:"/>
    <s v="Payables A 19826632 95571553"/>
    <s v="DEC-20 Purchase Invoices GBP"/>
    <d v="2020-12-11T00:00:00"/>
    <s v="SSCREPMAN,"/>
    <n v="26"/>
    <s v="Journal Import Created"/>
    <x v="13"/>
    <n v="471094"/>
    <d v="2020-08-18T00:00:00"/>
    <n v="165084346"/>
    <m/>
    <s v="PO Invoice"/>
    <m/>
    <s v="https://nww.einvoice-prod.sbs.nhs.uk:8179/invoicepdf/f9ea7ba5-652d-55ad-a0b1-968a00c0aa01"/>
    <n v="1"/>
    <n v="1205"/>
    <m/>
    <x v="0"/>
    <x v="0"/>
    <x v="1"/>
  </r>
  <r>
    <s v="E35930"/>
    <s v="7310"/>
    <s v="00000"/>
    <s v="00000"/>
    <s v="000000"/>
    <s v="Estates &amp; Facilities"/>
    <s v="Legal / Prof Fees"/>
    <s v="Default"/>
    <s v="Default"/>
    <s v="Default"/>
    <n v="1180"/>
    <d v="2020-12-01T00:00:00"/>
    <x v="2"/>
    <s v="Payables"/>
    <s v="Journal Import 95571553:"/>
    <s v="Payables A 19826632 95571553"/>
    <s v="DEC-20 Purchase Invoices GBP"/>
    <d v="2020-12-11T00:00:00"/>
    <s v="SSCREPMAN,"/>
    <n v="26"/>
    <s v="Journal Import Created"/>
    <x v="13"/>
    <n v="474461"/>
    <d v="2020-12-07T00:00:00"/>
    <n v="165084346"/>
    <m/>
    <s v="PO Invoice"/>
    <m/>
    <s v="https://nww.einvoice-prod.sbs.nhs.uk:8179/invoicepdf/b5a9ce84-ae0c-555c-a6a4-9604e3b4ae7a"/>
    <n v="1"/>
    <n v="1180"/>
    <m/>
    <x v="0"/>
    <x v="0"/>
    <x v="1"/>
  </r>
  <r>
    <s v="E35930"/>
    <s v="7310"/>
    <s v="00000"/>
    <s v="00000"/>
    <s v="000000"/>
    <s v="Estates &amp; Facilities"/>
    <s v="Legal / Prof Fees"/>
    <s v="Default"/>
    <s v="Default"/>
    <s v="Default"/>
    <n v="65"/>
    <d v="2020-12-01T00:00:00"/>
    <x v="2"/>
    <s v="Payables"/>
    <s v="Journal Import 95571553:"/>
    <s v="Payables A 19826632 95571553"/>
    <s v="DEC-20 Purchase Invoices GBP"/>
    <d v="2020-12-11T00:00:00"/>
    <s v="SSCREPMAN,"/>
    <n v="26"/>
    <s v="Journal Import Created"/>
    <x v="13"/>
    <n v="476888"/>
    <d v="2020-10-14T00:00:00"/>
    <n v="165082443"/>
    <m/>
    <s v="PO Invoice"/>
    <m/>
    <s v="https://nww.einvoice-prod.sbs.nhs.uk:8179/invoicepdf/124241c2-3e1b-5a2e-9130-758aa2bbde94"/>
    <n v="1"/>
    <n v="65"/>
    <m/>
    <x v="0"/>
    <x v="0"/>
    <x v="1"/>
  </r>
  <r>
    <s v="E35930"/>
    <s v="7310"/>
    <s v="00000"/>
    <s v="00000"/>
    <s v="000000"/>
    <s v="Estates &amp; Facilities"/>
    <s v="Legal / Prof Fees"/>
    <s v="Default"/>
    <s v="Default"/>
    <s v="Default"/>
    <n v="85"/>
    <d v="2020-12-01T00:00:00"/>
    <x v="2"/>
    <s v="Payables"/>
    <s v="Journal Import 95571553:"/>
    <s v="Payables A 19826632 95571553"/>
    <s v="DEC-20 Purchase Invoices GBP"/>
    <d v="2020-12-11T00:00:00"/>
    <s v="SSCREPMAN,"/>
    <n v="26"/>
    <s v="Journal Import Created"/>
    <x v="13"/>
    <n v="476888"/>
    <d v="2020-10-14T00:00:00"/>
    <n v="165082443"/>
    <m/>
    <s v="PO Invoice"/>
    <m/>
    <s v="https://nww.einvoice-prod.sbs.nhs.uk:8179/invoicepdf/124241c2-3e1b-5a2e-9130-758aa2bbde94"/>
    <n v="1"/>
    <n v="85"/>
    <m/>
    <x v="0"/>
    <x v="0"/>
    <x v="1"/>
  </r>
  <r>
    <s v="E35930"/>
    <s v="7310"/>
    <s v="00000"/>
    <s v="00000"/>
    <s v="000000"/>
    <s v="Estates &amp; Facilities"/>
    <s v="Legal / Prof Fees"/>
    <s v="Default"/>
    <s v="Default"/>
    <s v="Default"/>
    <n v="20"/>
    <d v="2020-12-01T00:00:00"/>
    <x v="2"/>
    <s v="Payables"/>
    <s v="Journal Import 95571553:"/>
    <s v="Payables A 19826632 95571553"/>
    <s v="DEC-20 Purchase Invoices GBP"/>
    <d v="2020-12-11T00:00:00"/>
    <s v="SSCREPMAN,"/>
    <n v="26"/>
    <s v="Journal Import Created"/>
    <x v="13"/>
    <n v="476888"/>
    <d v="2020-10-14T00:00:00"/>
    <n v="165082443"/>
    <m/>
    <s v="PO Invoice"/>
    <m/>
    <s v="https://nww.einvoice-prod.sbs.nhs.uk:8179/invoicepdf/124241c2-3e1b-5a2e-9130-758aa2bbde94"/>
    <m/>
    <m/>
    <m/>
    <x v="0"/>
    <x v="0"/>
    <x v="1"/>
  </r>
  <r>
    <s v="E35930"/>
    <s v="7310"/>
    <s v="00000"/>
    <s v="00000"/>
    <s v="000000"/>
    <s v="Estates &amp; Facilities"/>
    <s v="Legal / Prof Fees"/>
    <s v="Default"/>
    <s v="Default"/>
    <s v="Default"/>
    <n v="-245"/>
    <d v="2020-12-01T00:00:00"/>
    <x v="2"/>
    <s v="Payables"/>
    <s v="Journal Import 95571553:"/>
    <s v="Payables A 19826632 95571553"/>
    <s v="DEC-20 Purchase Invoices GBP"/>
    <d v="2020-12-11T00:00:00"/>
    <s v="SSCREPMAN,"/>
    <n v="27"/>
    <s v="Journal Import Created"/>
    <x v="13"/>
    <n v="462335"/>
    <d v="2020-05-14T00:00:00"/>
    <n v="165082443"/>
    <m/>
    <s v="PO Invoice"/>
    <m/>
    <s v="https://nww.einvoice-prod.sbs.nhs.uk:8179/invoicepdf/3548b004-9d8a-52a4-a022-24b2bcb0096b"/>
    <n v="1"/>
    <n v="-245"/>
    <m/>
    <x v="0"/>
    <x v="0"/>
    <x v="1"/>
  </r>
  <r>
    <s v="E35930"/>
    <s v="7310"/>
    <s v="00000"/>
    <s v="00000"/>
    <s v="000000"/>
    <s v="Estates &amp; Facilities"/>
    <s v="Legal / Prof Fees"/>
    <s v="Default"/>
    <s v="Default"/>
    <s v="Default"/>
    <n v="-160"/>
    <d v="2020-12-01T00:00:00"/>
    <x v="2"/>
    <s v="Payables"/>
    <s v="Journal Import 95571553:"/>
    <s v="Payables A 19826632 95571553"/>
    <s v="DEC-20 Purchase Invoices GBP"/>
    <d v="2020-12-11T00:00:00"/>
    <s v="SSCREPMAN,"/>
    <n v="27"/>
    <s v="Journal Import Created"/>
    <x v="13"/>
    <n v="465180"/>
    <d v="2020-06-15T00:00:00"/>
    <n v="165082443"/>
    <m/>
    <s v="PO Invoice"/>
    <m/>
    <s v="https://nww.einvoice-prod.sbs.nhs.uk:8179/invoicepdf/053575ba-bd1f-59e3-bfb7-644c6fde3467"/>
    <n v="1"/>
    <n v="-160"/>
    <m/>
    <x v="0"/>
    <x v="0"/>
    <x v="1"/>
  </r>
  <r>
    <s v="E35930"/>
    <s v="7310"/>
    <s v="00000"/>
    <s v="00000"/>
    <s v="000000"/>
    <s v="Estates &amp; Facilities"/>
    <s v="Legal / Prof Fees"/>
    <s v="Default"/>
    <s v="Default"/>
    <s v="Default"/>
    <n v="-512"/>
    <d v="2020-12-01T00:00:00"/>
    <x v="2"/>
    <s v="Payables"/>
    <s v="Journal Import 95571553:"/>
    <s v="Payables A 19826632 95571553"/>
    <s v="DEC-20 Purchase Invoices GBP"/>
    <d v="2020-12-11T00:00:00"/>
    <s v="SSCREPMAN,"/>
    <n v="27"/>
    <s v="Journal Import Created"/>
    <x v="13"/>
    <n v="467949"/>
    <d v="2020-07-15T00:00:00"/>
    <n v="165082443"/>
    <m/>
    <s v="PO Invoice"/>
    <m/>
    <s v="https://nww.einvoice-prod.sbs.nhs.uk:8179/invoicepdf/8fe71122-8837-5d02-a476-2bc5cf3e777c"/>
    <n v="1"/>
    <n v="-512"/>
    <m/>
    <x v="0"/>
    <x v="0"/>
    <x v="1"/>
  </r>
  <r>
    <s v="E35930"/>
    <s v="7310"/>
    <s v="00000"/>
    <s v="00000"/>
    <s v="000000"/>
    <s v="Estates &amp; Facilities"/>
    <s v="Legal / Prof Fees"/>
    <s v="Default"/>
    <s v="Default"/>
    <s v="Default"/>
    <n v="-85"/>
    <d v="2020-12-01T00:00:00"/>
    <x v="2"/>
    <s v="Payables"/>
    <s v="Journal Import 95571553:"/>
    <s v="Payables A 19826632 95571553"/>
    <s v="DEC-20 Purchase Invoices GBP"/>
    <d v="2020-12-11T00:00:00"/>
    <s v="SSCREPMAN,"/>
    <n v="27"/>
    <s v="Journal Import Created"/>
    <x v="13"/>
    <n v="471085"/>
    <d v="2020-08-18T00:00:00"/>
    <n v="165082443"/>
    <m/>
    <s v="PO Invoice"/>
    <m/>
    <s v="https://nww.einvoice-prod.sbs.nhs.uk:8179/invoicepdf/e6565371-6b06-59c8-9d46-c3bfc78b2e51"/>
    <n v="1"/>
    <n v="-85"/>
    <m/>
    <x v="0"/>
    <x v="0"/>
    <x v="1"/>
  </r>
  <r>
    <s v="E35930"/>
    <s v="7310"/>
    <s v="00000"/>
    <s v="00000"/>
    <s v="000000"/>
    <s v="Estates &amp; Facilities"/>
    <s v="Legal / Prof Fees"/>
    <s v="Default"/>
    <s v="Default"/>
    <s v="Default"/>
    <n v="-1205.43"/>
    <d v="2020-12-01T00:00:00"/>
    <x v="2"/>
    <s v="Payables"/>
    <s v="Journal Import 95571553:"/>
    <s v="Payables A 19826632 95571553"/>
    <s v="DEC-20 Purchase Invoices GBP"/>
    <d v="2020-12-11T00:00:00"/>
    <s v="SSCREPMAN,"/>
    <n v="27"/>
    <s v="Journal Import Created"/>
    <x v="13"/>
    <n v="471094"/>
    <d v="2020-08-18T00:00:00"/>
    <n v="165084346"/>
    <m/>
    <s v="PO Invoice"/>
    <m/>
    <s v="https://nww.einvoice-prod.sbs.nhs.uk:8179/invoicepdf/f9ea7ba5-652d-55ad-a0b1-968a00c0aa01"/>
    <n v="1"/>
    <n v="-1205"/>
    <m/>
    <x v="0"/>
    <x v="0"/>
    <x v="1"/>
  </r>
  <r>
    <s v="E35930"/>
    <s v="7310"/>
    <s v="00000"/>
    <s v="00000"/>
    <s v="000000"/>
    <s v="Estates &amp; Facilities"/>
    <s v="Legal / Prof Fees"/>
    <s v="Default"/>
    <s v="Default"/>
    <s v="Default"/>
    <n v="-1180"/>
    <d v="2020-12-01T00:00:00"/>
    <x v="2"/>
    <s v="Payables"/>
    <s v="Journal Import 95571553:"/>
    <s v="Payables A 19826632 95571553"/>
    <s v="DEC-20 Purchase Invoices GBP"/>
    <d v="2020-12-11T00:00:00"/>
    <s v="SSCREPMAN,"/>
    <n v="27"/>
    <s v="Journal Import Created"/>
    <x v="13"/>
    <n v="474461"/>
    <d v="2020-12-07T00:00:00"/>
    <n v="165084346"/>
    <m/>
    <s v="PO Invoice"/>
    <m/>
    <s v="https://nww.einvoice-prod.sbs.nhs.uk:8179/invoicepdf/b5a9ce84-ae0c-555c-a6a4-9604e3b4ae7a"/>
    <n v="1"/>
    <n v="-1180"/>
    <m/>
    <x v="0"/>
    <x v="0"/>
    <x v="1"/>
  </r>
  <r>
    <s v="E35930"/>
    <s v="7310"/>
    <s v="00000"/>
    <s v="00000"/>
    <s v="000000"/>
    <s v="Estates &amp; Facilities"/>
    <s v="Legal / Prof Fees"/>
    <s v="Default"/>
    <s v="Default"/>
    <s v="Default"/>
    <n v="-85"/>
    <d v="2020-12-01T00:00:00"/>
    <x v="2"/>
    <s v="Payables"/>
    <s v="Journal Import 95571553:"/>
    <s v="Payables A 19826632 95571553"/>
    <s v="DEC-20 Purchase Invoices GBP"/>
    <d v="2020-12-11T00:00:00"/>
    <s v="SSCREPMAN,"/>
    <n v="27"/>
    <s v="Journal Import Created"/>
    <x v="13"/>
    <n v="476888"/>
    <d v="2020-10-14T00:00:00"/>
    <n v="165082443"/>
    <m/>
    <s v="PO Invoice"/>
    <m/>
    <s v="https://nww.einvoice-prod.sbs.nhs.uk:8179/invoicepdf/124241c2-3e1b-5a2e-9130-758aa2bbde94"/>
    <n v="1"/>
    <n v="-85"/>
    <m/>
    <x v="0"/>
    <x v="0"/>
    <x v="1"/>
  </r>
  <r>
    <s v="E35930"/>
    <s v="7310"/>
    <s v="00000"/>
    <s v="00000"/>
    <s v="000000"/>
    <s v="Estates &amp; Facilities"/>
    <s v="Legal / Prof Fees"/>
    <s v="Default"/>
    <s v="Default"/>
    <s v="Default"/>
    <n v="312"/>
    <d v="2020-12-01T00:00:00"/>
    <x v="2"/>
    <s v="Payables"/>
    <s v="Journal Import 95581513:"/>
    <s v="Payables A 19829572 95581513"/>
    <s v="DEC-20 Purchase Invoices GBP"/>
    <d v="2020-12-12T00:00:00"/>
    <s v="SSCREPMAN,"/>
    <n v="14"/>
    <s v="Journal Import Created"/>
    <x v="13"/>
    <n v="463930"/>
    <d v="2020-05-29T00:00:00"/>
    <n v="165082446"/>
    <m/>
    <s v="PO Invoice"/>
    <m/>
    <s v="https://nww.einvoice-prod.sbs.nhs.uk:8179/invoicepdf/96f9e2b1-0aa5-55e4-8957-614efc78949a"/>
    <n v="1"/>
    <n v="312"/>
    <m/>
    <x v="0"/>
    <x v="0"/>
    <x v="1"/>
  </r>
  <r>
    <s v="E35930"/>
    <s v="7310"/>
    <s v="00000"/>
    <s v="00000"/>
    <s v="000000"/>
    <s v="Estates &amp; Facilities"/>
    <s v="Legal / Prof Fees"/>
    <s v="Default"/>
    <s v="Default"/>
    <s v="Default"/>
    <n v="10"/>
    <d v="2020-12-01T00:00:00"/>
    <x v="2"/>
    <s v="Payables"/>
    <s v="Journal Import 95655105:"/>
    <s v="Payables A 19846648 95655105"/>
    <s v="DEC-20 Purchase Invoices GBP"/>
    <d v="2020-12-14T00:00:00"/>
    <s v="SSCREPMAN,"/>
    <n v="47"/>
    <s v="Journal Import Created"/>
    <x v="13"/>
    <n v="462335"/>
    <d v="2020-05-14T00:00:00"/>
    <n v="165082443"/>
    <m/>
    <s v="PO Invoice"/>
    <m/>
    <s v="https://nww.einvoice-prod.sbs.nhs.uk:8179/invoicepdf/3548b004-9d8a-52a4-a022-24b2bcb0096b"/>
    <n v="1"/>
    <n v="5"/>
    <m/>
    <x v="0"/>
    <x v="0"/>
    <x v="1"/>
  </r>
  <r>
    <s v="E35930"/>
    <s v="7310"/>
    <s v="00000"/>
    <s v="00000"/>
    <s v="000000"/>
    <s v="Estates &amp; Facilities"/>
    <s v="Legal / Prof Fees"/>
    <s v="Default"/>
    <s v="Default"/>
    <s v="Default"/>
    <n v="119"/>
    <d v="2020-12-01T00:00:00"/>
    <x v="2"/>
    <s v="Payables"/>
    <s v="Journal Import 95655105:"/>
    <s v="Payables A 19846648 95655105"/>
    <s v="DEC-20 Purchase Invoices GBP"/>
    <d v="2020-12-14T00:00:00"/>
    <s v="SSCREPMAN,"/>
    <n v="47"/>
    <s v="Journal Import Created"/>
    <x v="13"/>
    <n v="462335"/>
    <d v="2020-05-14T00:00:00"/>
    <n v="165082443"/>
    <m/>
    <s v="PO Invoice"/>
    <m/>
    <s v="https://nww.einvoice-prod.sbs.nhs.uk:8179/invoicepdf/3548b004-9d8a-52a4-a022-24b2bcb0096b"/>
    <n v="1"/>
    <n v="119"/>
    <m/>
    <x v="0"/>
    <x v="0"/>
    <x v="1"/>
  </r>
  <r>
    <s v="E35930"/>
    <s v="7310"/>
    <s v="00000"/>
    <s v="00000"/>
    <s v="000000"/>
    <s v="Estates &amp; Facilities"/>
    <s v="Legal / Prof Fees"/>
    <s v="Default"/>
    <s v="Default"/>
    <s v="Default"/>
    <n v="121"/>
    <d v="2020-12-01T00:00:00"/>
    <x v="2"/>
    <s v="Payables"/>
    <s v="Journal Import 95655105:"/>
    <s v="Payables A 19846648 95655105"/>
    <s v="DEC-20 Purchase Invoices GBP"/>
    <d v="2020-12-14T00:00:00"/>
    <s v="SSCREPMAN,"/>
    <n v="47"/>
    <s v="Journal Import Created"/>
    <x v="13"/>
    <n v="462335"/>
    <d v="2020-05-14T00:00:00"/>
    <n v="165082443"/>
    <m/>
    <s v="PO Invoice"/>
    <m/>
    <s v="https://nww.einvoice-prod.sbs.nhs.uk:8179/invoicepdf/3548b004-9d8a-52a4-a022-24b2bcb0096b"/>
    <n v="1"/>
    <n v="121"/>
    <m/>
    <x v="0"/>
    <x v="0"/>
    <x v="1"/>
  </r>
  <r>
    <s v="E35930"/>
    <s v="7310"/>
    <s v="00000"/>
    <s v="00000"/>
    <s v="000000"/>
    <s v="Estates &amp; Facilities"/>
    <s v="Legal / Prof Fees"/>
    <s v="Default"/>
    <s v="Default"/>
    <s v="Default"/>
    <n v="240"/>
    <d v="2020-12-01T00:00:00"/>
    <x v="2"/>
    <s v="Payables"/>
    <s v="Journal Import 95655105:"/>
    <s v="Payables A 19846648 95655105"/>
    <s v="DEC-20 Purchase Invoices GBP"/>
    <d v="2020-12-14T00:00:00"/>
    <s v="SSCREPMAN,"/>
    <n v="47"/>
    <s v="Journal Import Created"/>
    <x v="13"/>
    <n v="462335"/>
    <d v="2020-05-14T00:00:00"/>
    <n v="165082443"/>
    <m/>
    <s v="PO Invoice"/>
    <m/>
    <s v="https://nww.einvoice-prod.sbs.nhs.uk:8179/invoicepdf/3548b004-9d8a-52a4-a022-24b2bcb0096b"/>
    <n v="1"/>
    <n v="240"/>
    <m/>
    <x v="0"/>
    <x v="0"/>
    <x v="1"/>
  </r>
  <r>
    <s v="E35930"/>
    <s v="7310"/>
    <s v="00000"/>
    <s v="00000"/>
    <s v="000000"/>
    <s v="Estates &amp; Facilities"/>
    <s v="Legal / Prof Fees"/>
    <s v="Default"/>
    <s v="Default"/>
    <s v="Default"/>
    <n v="512"/>
    <d v="2020-12-01T00:00:00"/>
    <x v="2"/>
    <s v="Payables"/>
    <s v="Journal Import 95655105:"/>
    <s v="Payables A 19846648 95655105"/>
    <s v="DEC-20 Purchase Invoices GBP"/>
    <d v="2020-12-14T00:00:00"/>
    <s v="SSCREPMAN,"/>
    <n v="47"/>
    <s v="Journal Import Created"/>
    <x v="13"/>
    <n v="467949"/>
    <d v="2020-07-15T00:00:00"/>
    <n v="165082443"/>
    <m/>
    <s v="PO Invoice"/>
    <m/>
    <s v="https://nww.einvoice-prod.sbs.nhs.uk:8179/invoicepdf/8fe71122-8837-5d02-a476-2bc5cf3e777c"/>
    <n v="1"/>
    <n v="512"/>
    <m/>
    <x v="0"/>
    <x v="0"/>
    <x v="1"/>
  </r>
  <r>
    <s v="E35930"/>
    <s v="7310"/>
    <s v="00000"/>
    <s v="00000"/>
    <s v="000000"/>
    <s v="Estates &amp; Facilities"/>
    <s v="Legal / Prof Fees"/>
    <s v="Default"/>
    <s v="Default"/>
    <s v="Default"/>
    <n v="195"/>
    <d v="2020-12-01T00:00:00"/>
    <x v="2"/>
    <s v="Payables"/>
    <s v="Journal Import 95655105:"/>
    <s v="Payables A 19846648 95655105"/>
    <s v="DEC-20 Purchase Invoices GBP"/>
    <d v="2020-12-14T00:00:00"/>
    <s v="SSCREPMAN,"/>
    <n v="47"/>
    <s v="Journal Import Created"/>
    <x v="13"/>
    <n v="476889"/>
    <d v="2020-10-14T00:00:00"/>
    <n v="165084346"/>
    <m/>
    <s v="PO Invoice"/>
    <m/>
    <s v="https://nww.einvoice-prod.sbs.nhs.uk:8179/invoicepdf/caf62b11-b9d1-5f6d-8b9e-b12f6c2d16e5"/>
    <n v="1"/>
    <n v="195"/>
    <m/>
    <x v="0"/>
    <x v="0"/>
    <x v="1"/>
  </r>
  <r>
    <s v="E35930"/>
    <s v="7310"/>
    <s v="00000"/>
    <s v="00000"/>
    <s v="000000"/>
    <s v="Estates &amp; Facilities"/>
    <s v="Legal / Prof Fees"/>
    <s v="Default"/>
    <s v="Default"/>
    <s v="Default"/>
    <n v="-480"/>
    <d v="2020-12-01T00:00:00"/>
    <x v="2"/>
    <s v="Payables"/>
    <s v="Journal Import 95655105:"/>
    <s v="Payables A 19846648 95655105"/>
    <s v="DEC-20 Purchase Invoices GBP"/>
    <d v="2020-12-14T00:00:00"/>
    <s v="SSCREPMAN,"/>
    <n v="48"/>
    <s v="Journal Import Created"/>
    <x v="13"/>
    <n v="462335"/>
    <d v="2020-05-14T00:00:00"/>
    <n v="165082443"/>
    <m/>
    <s v="PO Invoice"/>
    <m/>
    <s v="https://nww.einvoice-prod.sbs.nhs.uk:8179/invoicepdf/3548b004-9d8a-52a4-a022-24b2bcb0096b"/>
    <n v="1"/>
    <n v="-240"/>
    <m/>
    <x v="0"/>
    <x v="0"/>
    <x v="1"/>
  </r>
  <r>
    <s v="E35930"/>
    <s v="7310"/>
    <s v="00000"/>
    <s v="00000"/>
    <s v="000000"/>
    <s v="Estates &amp; Facilities"/>
    <s v="Legal / Prof Fees"/>
    <s v="Default"/>
    <s v="Default"/>
    <s v="Default"/>
    <n v="-10"/>
    <d v="2020-12-01T00:00:00"/>
    <x v="2"/>
    <s v="Payables"/>
    <s v="Journal Import 95655105:"/>
    <s v="Payables A 19846648 95655105"/>
    <s v="DEC-20 Purchase Invoices GBP"/>
    <d v="2020-12-14T00:00:00"/>
    <s v="SSCREPMAN,"/>
    <n v="48"/>
    <s v="Journal Import Created"/>
    <x v="13"/>
    <n v="462335"/>
    <d v="2020-05-14T00:00:00"/>
    <n v="165082443"/>
    <m/>
    <s v="PO Invoice"/>
    <m/>
    <s v="https://nww.einvoice-prod.sbs.nhs.uk:8179/invoicepdf/3548b004-9d8a-52a4-a022-24b2bcb0096b"/>
    <n v="1"/>
    <n v="-5"/>
    <m/>
    <x v="0"/>
    <x v="0"/>
    <x v="1"/>
  </r>
  <r>
    <s v="E35930"/>
    <s v="7310"/>
    <s v="00000"/>
    <s v="00000"/>
    <s v="000000"/>
    <s v="Estates &amp; Facilities"/>
    <s v="Legal / Prof Fees"/>
    <s v="Default"/>
    <s v="Default"/>
    <s v="Default"/>
    <n v="-512"/>
    <d v="2020-12-01T00:00:00"/>
    <x v="2"/>
    <s v="Payables"/>
    <s v="Journal Import 95655105:"/>
    <s v="Payables A 19846648 95655105"/>
    <s v="DEC-20 Purchase Invoices GBP"/>
    <d v="2020-12-14T00:00:00"/>
    <s v="SSCREPMAN,"/>
    <n v="48"/>
    <s v="Journal Import Created"/>
    <x v="13"/>
    <n v="467949"/>
    <d v="2020-07-15T00:00:00"/>
    <n v="165082443"/>
    <m/>
    <s v="PO Invoice"/>
    <m/>
    <s v="https://nww.einvoice-prod.sbs.nhs.uk:8179/invoicepdf/8fe71122-8837-5d02-a476-2bc5cf3e777c"/>
    <n v="1"/>
    <n v="-512"/>
    <m/>
    <x v="0"/>
    <x v="0"/>
    <x v="1"/>
  </r>
  <r>
    <s v="E35930"/>
    <s v="7310"/>
    <s v="00000"/>
    <s v="00000"/>
    <s v="000000"/>
    <s v="Estates &amp; Facilities"/>
    <s v="Legal / Prof Fees"/>
    <s v="Default"/>
    <s v="Default"/>
    <s v="Default"/>
    <n v="5"/>
    <d v="2020-12-01T00:00:00"/>
    <x v="2"/>
    <s v="Payables"/>
    <s v="Journal Import 95700271:"/>
    <s v="Payables A 19858696 95700271"/>
    <s v="DEC-20 Purchase Invoices GBP"/>
    <d v="2020-12-15T00:00:00"/>
    <s v="SSCREPMAN,"/>
    <n v="40"/>
    <s v="Journal Import Created"/>
    <x v="13"/>
    <n v="462335"/>
    <d v="2020-05-14T00:00:00"/>
    <n v="165082443"/>
    <m/>
    <s v="PO Invoice"/>
    <m/>
    <s v="https://nww.einvoice-prod.sbs.nhs.uk:8179/invoicepdf/3548b004-9d8a-52a4-a022-24b2bcb0096b"/>
    <n v="1"/>
    <n v="5"/>
    <m/>
    <x v="0"/>
    <x v="0"/>
    <x v="1"/>
  </r>
  <r>
    <s v="E35930"/>
    <s v="7310"/>
    <s v="00000"/>
    <s v="00000"/>
    <s v="000000"/>
    <s v="Estates &amp; Facilities"/>
    <s v="Legal / Prof Fees"/>
    <s v="Default"/>
    <s v="Default"/>
    <s v="Default"/>
    <n v="240"/>
    <d v="2020-12-01T00:00:00"/>
    <x v="2"/>
    <s v="Payables"/>
    <s v="Journal Import 95700271:"/>
    <s v="Payables A 19858696 95700271"/>
    <s v="DEC-20 Purchase Invoices GBP"/>
    <d v="2020-12-15T00:00:00"/>
    <s v="SSCREPMAN,"/>
    <n v="40"/>
    <s v="Journal Import Created"/>
    <x v="13"/>
    <n v="462335"/>
    <d v="2020-05-14T00:00:00"/>
    <n v="165082443"/>
    <m/>
    <s v="PO Invoice"/>
    <m/>
    <s v="https://nww.einvoice-prod.sbs.nhs.uk:8179/invoicepdf/3548b004-9d8a-52a4-a022-24b2bcb0096b"/>
    <n v="1"/>
    <n v="240"/>
    <m/>
    <x v="0"/>
    <x v="0"/>
    <x v="1"/>
  </r>
  <r>
    <s v="E35930"/>
    <s v="7310"/>
    <s v="00000"/>
    <s v="00000"/>
    <s v="000000"/>
    <s v="Estates &amp; Facilities"/>
    <s v="Legal / Prof Fees"/>
    <s v="Default"/>
    <s v="Default"/>
    <s v="Default"/>
    <n v="312"/>
    <d v="2020-12-01T00:00:00"/>
    <x v="2"/>
    <s v="Payables"/>
    <s v="Journal Import 95700271:"/>
    <s v="Payables A 19858696 95700271"/>
    <s v="DEC-20 Purchase Invoices GBP"/>
    <d v="2020-12-15T00:00:00"/>
    <s v="SSCREPMAN,"/>
    <n v="40"/>
    <s v="Journal Import Created"/>
    <x v="13"/>
    <n v="463930"/>
    <d v="2020-05-29T00:00:00"/>
    <n v="165082446"/>
    <m/>
    <s v="PO Invoice"/>
    <m/>
    <s v="https://nww.einvoice-prod.sbs.nhs.uk:8179/invoicepdf/96f9e2b1-0aa5-55e4-8957-614efc78949a"/>
    <n v="1"/>
    <n v="312"/>
    <m/>
    <x v="0"/>
    <x v="0"/>
    <x v="1"/>
  </r>
  <r>
    <s v="E35930"/>
    <s v="7310"/>
    <s v="00000"/>
    <s v="00000"/>
    <s v="000000"/>
    <s v="Estates &amp; Facilities"/>
    <s v="Legal / Prof Fees"/>
    <s v="Default"/>
    <s v="Default"/>
    <s v="Default"/>
    <n v="-121"/>
    <d v="2020-12-01T00:00:00"/>
    <x v="2"/>
    <s v="Payables"/>
    <s v="Journal Import 95700271:"/>
    <s v="Payables A 19858696 95700271"/>
    <s v="DEC-20 Purchase Invoices GBP"/>
    <d v="2020-12-15T00:00:00"/>
    <s v="SSCREPMAN,"/>
    <n v="41"/>
    <s v="Journal Import Created"/>
    <x v="13"/>
    <n v="462335"/>
    <d v="2020-05-14T00:00:00"/>
    <n v="165082443"/>
    <m/>
    <s v="PO Invoice"/>
    <m/>
    <s v="https://nww.einvoice-prod.sbs.nhs.uk:8179/invoicepdf/3548b004-9d8a-52a4-a022-24b2bcb0096b"/>
    <n v="1"/>
    <n v="-121"/>
    <m/>
    <x v="0"/>
    <x v="0"/>
    <x v="1"/>
  </r>
  <r>
    <s v="E35930"/>
    <s v="7310"/>
    <s v="00000"/>
    <s v="00000"/>
    <s v="000000"/>
    <s v="Estates &amp; Facilities"/>
    <s v="Legal / Prof Fees"/>
    <s v="Default"/>
    <s v="Default"/>
    <s v="Default"/>
    <n v="-119"/>
    <d v="2020-12-01T00:00:00"/>
    <x v="2"/>
    <s v="Payables"/>
    <s v="Journal Import 95700271:"/>
    <s v="Payables A 19858696 95700271"/>
    <s v="DEC-20 Purchase Invoices GBP"/>
    <d v="2020-12-15T00:00:00"/>
    <s v="SSCREPMAN,"/>
    <n v="41"/>
    <s v="Journal Import Created"/>
    <x v="13"/>
    <n v="462335"/>
    <d v="2020-05-14T00:00:00"/>
    <n v="165082443"/>
    <m/>
    <s v="PO Invoice"/>
    <m/>
    <s v="https://nww.einvoice-prod.sbs.nhs.uk:8179/invoicepdf/3548b004-9d8a-52a4-a022-24b2bcb0096b"/>
    <n v="1"/>
    <n v="-119"/>
    <m/>
    <x v="0"/>
    <x v="0"/>
    <x v="1"/>
  </r>
  <r>
    <s v="E35930"/>
    <s v="7310"/>
    <s v="00000"/>
    <s v="00000"/>
    <s v="000000"/>
    <s v="Estates &amp; Facilities"/>
    <s v="Legal / Prof Fees"/>
    <s v="Default"/>
    <s v="Default"/>
    <s v="Default"/>
    <n v="-5"/>
    <d v="2020-12-01T00:00:00"/>
    <x v="2"/>
    <s v="Payables"/>
    <s v="Journal Import 95700271:"/>
    <s v="Payables A 19858696 95700271"/>
    <s v="DEC-20 Purchase Invoices GBP"/>
    <d v="2020-12-15T00:00:00"/>
    <s v="SSCREPMAN,"/>
    <n v="41"/>
    <s v="Journal Import Created"/>
    <x v="13"/>
    <n v="462335"/>
    <d v="2020-05-14T00:00:00"/>
    <n v="165082443"/>
    <m/>
    <s v="PO Invoice"/>
    <m/>
    <s v="https://nww.einvoice-prod.sbs.nhs.uk:8179/invoicepdf/3548b004-9d8a-52a4-a022-24b2bcb0096b"/>
    <n v="1"/>
    <n v="-5"/>
    <m/>
    <x v="0"/>
    <x v="0"/>
    <x v="1"/>
  </r>
  <r>
    <s v="E35930"/>
    <s v="7310"/>
    <s v="00000"/>
    <s v="00000"/>
    <s v="000000"/>
    <s v="Estates &amp; Facilities"/>
    <s v="Legal / Prof Fees"/>
    <s v="Default"/>
    <s v="Default"/>
    <s v="Default"/>
    <n v="-312"/>
    <d v="2020-12-01T00:00:00"/>
    <x v="2"/>
    <s v="Payables"/>
    <s v="Journal Import 95700271:"/>
    <s v="Payables A 19858696 95700271"/>
    <s v="DEC-20 Purchase Invoices GBP"/>
    <d v="2020-12-15T00:00:00"/>
    <s v="SSCREPMAN,"/>
    <n v="41"/>
    <s v="Journal Import Created"/>
    <x v="13"/>
    <n v="463930"/>
    <d v="2020-05-29T00:00:00"/>
    <n v="165082446"/>
    <m/>
    <s v="PO Invoice"/>
    <m/>
    <s v="https://nww.einvoice-prod.sbs.nhs.uk:8179/invoicepdf/96f9e2b1-0aa5-55e4-8957-614efc78949a"/>
    <n v="1"/>
    <n v="-312"/>
    <m/>
    <x v="0"/>
    <x v="0"/>
    <x v="1"/>
  </r>
  <r>
    <s v="E35930"/>
    <s v="7310"/>
    <s v="00000"/>
    <s v="00000"/>
    <s v="000000"/>
    <s v="Estates &amp; Facilities"/>
    <s v="Legal / Prof Fees"/>
    <s v="Default"/>
    <s v="Default"/>
    <s v="Default"/>
    <n v="-1923"/>
    <d v="2020-12-01T00:00:00"/>
    <x v="2"/>
    <s v="Payables"/>
    <s v="Journal Import 95700271:"/>
    <s v="Payables A 19858696 95700271"/>
    <s v="DEC-20 Purchase Invoices GBP"/>
    <d v="2020-12-15T00:00:00"/>
    <s v="SSCREPMAN,"/>
    <n v="41"/>
    <s v="Journal Import Created"/>
    <x v="13"/>
    <n v="480713"/>
    <d v="2020-11-18T00:00:00"/>
    <n v="165085834"/>
    <m/>
    <s v="PO Invoice"/>
    <m/>
    <s v="https://nww.einvoice-prod.sbs.nhs.uk:8179/invoicepdf/ab4ce994-33a6-59c1-bfe6-733e001dbd92"/>
    <n v="1"/>
    <n v="-1923"/>
    <m/>
    <x v="0"/>
    <x v="0"/>
    <x v="1"/>
  </r>
  <r>
    <s v="E35930"/>
    <s v="7310"/>
    <s v="00000"/>
    <s v="00000"/>
    <s v="000000"/>
    <s v="Estates &amp; Facilities"/>
    <s v="Legal / Prof Fees"/>
    <s v="Default"/>
    <s v="Default"/>
    <s v="Default"/>
    <n v="-5"/>
    <d v="2020-12-01T00:00:00"/>
    <x v="2"/>
    <s v="Payables"/>
    <s v="Journal Import 95700271:"/>
    <s v="Payables A 19858696 95700271"/>
    <s v="DEC-20 Purchase Invoices GBP"/>
    <d v="2020-12-15T00:00:00"/>
    <s v="SSCREPMAN,"/>
    <n v="41"/>
    <s v="Journal Import Created"/>
    <x v="13"/>
    <n v="480713"/>
    <d v="2020-11-18T00:00:00"/>
    <n v="165085834"/>
    <m/>
    <s v="PO Invoice"/>
    <m/>
    <s v="https://nww.einvoice-prod.sbs.nhs.uk:8179/invoicepdf/ab4ce994-33a6-59c1-bfe6-733e001dbd92"/>
    <n v="1"/>
    <n v="-5"/>
    <m/>
    <x v="0"/>
    <x v="0"/>
    <x v="1"/>
  </r>
  <r>
    <s v="E35930"/>
    <s v="7310"/>
    <s v="00000"/>
    <s v="00000"/>
    <s v="000000"/>
    <s v="Estates &amp; Facilities"/>
    <s v="Legal / Prof Fees"/>
    <s v="Default"/>
    <s v="Default"/>
    <s v="Default"/>
    <n v="160"/>
    <d v="2020-12-01T00:00:00"/>
    <x v="2"/>
    <s v="Payables"/>
    <s v="Journal Import 95744741:"/>
    <s v="Payables A 19863697 95744741"/>
    <s v="DEC-20 Purchase Invoices GBP"/>
    <d v="2020-12-16T00:00:00"/>
    <s v="SSCREPMAN,"/>
    <n v="29"/>
    <s v="Journal Import Created"/>
    <x v="13"/>
    <n v="465180"/>
    <d v="2020-06-15T00:00:00"/>
    <n v="165082443"/>
    <m/>
    <s v="PO Invoice"/>
    <m/>
    <s v="https://nww.einvoice-prod.sbs.nhs.uk:8179/invoicepdf/053575ba-bd1f-59e3-bfb7-644c6fde3467"/>
    <n v="1"/>
    <n v="160"/>
    <m/>
    <x v="0"/>
    <x v="0"/>
    <x v="1"/>
  </r>
  <r>
    <s v="E35930"/>
    <s v="7310"/>
    <s v="00000"/>
    <s v="00000"/>
    <s v="000000"/>
    <s v="Estates &amp; Facilities"/>
    <s v="Legal / Prof Fees"/>
    <s v="Default"/>
    <s v="Default"/>
    <s v="Default"/>
    <n v="85"/>
    <d v="2020-12-01T00:00:00"/>
    <x v="2"/>
    <s v="Payables"/>
    <s v="Journal Import 95744741:"/>
    <s v="Payables A 19863697 95744741"/>
    <s v="DEC-20 Purchase Invoices GBP"/>
    <d v="2020-12-16T00:00:00"/>
    <s v="SSCREPMAN,"/>
    <n v="29"/>
    <s v="Journal Import Created"/>
    <x v="13"/>
    <n v="471085"/>
    <d v="2020-08-18T00:00:00"/>
    <n v="165082443"/>
    <m/>
    <s v="PO Invoice"/>
    <m/>
    <s v="https://nww.einvoice-prod.sbs.nhs.uk:8179/invoicepdf/e6565371-6b06-59c8-9d46-c3bfc78b2e51"/>
    <n v="1"/>
    <n v="85"/>
    <m/>
    <x v="0"/>
    <x v="0"/>
    <x v="1"/>
  </r>
  <r>
    <s v="E35930"/>
    <s v="7310"/>
    <s v="00000"/>
    <s v="00000"/>
    <s v="000000"/>
    <s v="Estates &amp; Facilities"/>
    <s v="Legal / Prof Fees"/>
    <s v="Default"/>
    <s v="Default"/>
    <s v="Default"/>
    <n v="65"/>
    <d v="2020-12-01T00:00:00"/>
    <x v="2"/>
    <s v="Payables"/>
    <s v="Journal Import 95744741:"/>
    <s v="Payables A 19863697 95744741"/>
    <s v="DEC-20 Purchase Invoices GBP"/>
    <d v="2020-12-16T00:00:00"/>
    <s v="SSCREPMAN,"/>
    <n v="29"/>
    <s v="Journal Import Created"/>
    <x v="13"/>
    <n v="476888"/>
    <d v="2020-10-14T00:00:00"/>
    <n v="165082443"/>
    <m/>
    <s v="PO Invoice"/>
    <m/>
    <s v="https://nww.einvoice-prod.sbs.nhs.uk:8179/invoicepdf/124241c2-3e1b-5a2e-9130-758aa2bbde94"/>
    <n v="1"/>
    <n v="65"/>
    <m/>
    <x v="0"/>
    <x v="0"/>
    <x v="1"/>
  </r>
  <r>
    <s v="E35930"/>
    <s v="7310"/>
    <s v="00000"/>
    <s v="00000"/>
    <s v="000000"/>
    <s v="Estates &amp; Facilities"/>
    <s v="Legal / Prof Fees"/>
    <s v="Default"/>
    <s v="Default"/>
    <s v="Default"/>
    <n v="20"/>
    <d v="2020-12-01T00:00:00"/>
    <x v="2"/>
    <s v="Payables"/>
    <s v="Journal Import 95744741:"/>
    <s v="Payables A 19863697 95744741"/>
    <s v="DEC-20 Purchase Invoices GBP"/>
    <d v="2020-12-16T00:00:00"/>
    <s v="SSCREPMAN,"/>
    <n v="29"/>
    <s v="Journal Import Created"/>
    <x v="13"/>
    <n v="476888"/>
    <d v="2020-10-14T00:00:00"/>
    <n v="165082443"/>
    <m/>
    <s v="PO Invoice"/>
    <m/>
    <s v="https://nww.einvoice-prod.sbs.nhs.uk:8179/invoicepdf/124241c2-3e1b-5a2e-9130-758aa2bbde94"/>
    <m/>
    <m/>
    <m/>
    <x v="0"/>
    <x v="0"/>
    <x v="1"/>
  </r>
  <r>
    <s v="E35930"/>
    <s v="7310"/>
    <s v="00000"/>
    <s v="00000"/>
    <s v="000000"/>
    <s v="Estates &amp; Facilities"/>
    <s v="Legal / Prof Fees"/>
    <s v="Default"/>
    <s v="Default"/>
    <s v="Default"/>
    <n v="-160"/>
    <d v="2020-12-01T00:00:00"/>
    <x v="2"/>
    <s v="Payables"/>
    <s v="Journal Import 95744741:"/>
    <s v="Payables A 19863697 95744741"/>
    <s v="DEC-20 Purchase Invoices GBP"/>
    <d v="2020-12-16T00:00:00"/>
    <s v="SSCREPMAN,"/>
    <n v="30"/>
    <s v="Journal Import Created"/>
    <x v="13"/>
    <n v="465180"/>
    <d v="2020-06-15T00:00:00"/>
    <n v="165082443"/>
    <m/>
    <s v="PO Invoice"/>
    <m/>
    <s v="https://nww.einvoice-prod.sbs.nhs.uk:8179/invoicepdf/053575ba-bd1f-59e3-bfb7-644c6fde3467"/>
    <n v="1"/>
    <n v="-160"/>
    <m/>
    <x v="0"/>
    <x v="0"/>
    <x v="1"/>
  </r>
  <r>
    <s v="E35930"/>
    <s v="7310"/>
    <s v="00000"/>
    <s v="00000"/>
    <s v="000000"/>
    <s v="Estates &amp; Facilities"/>
    <s v="Legal / Prof Fees"/>
    <s v="Default"/>
    <s v="Default"/>
    <s v="Default"/>
    <n v="-85"/>
    <d v="2020-12-01T00:00:00"/>
    <x v="2"/>
    <s v="Payables"/>
    <s v="Journal Import 95744741:"/>
    <s v="Payables A 19863697 95744741"/>
    <s v="DEC-20 Purchase Invoices GBP"/>
    <d v="2020-12-16T00:00:00"/>
    <s v="SSCREPMAN,"/>
    <n v="30"/>
    <s v="Journal Import Created"/>
    <x v="13"/>
    <n v="471085"/>
    <d v="2020-08-18T00:00:00"/>
    <n v="165082443"/>
    <m/>
    <s v="PO Invoice"/>
    <m/>
    <s v="https://nww.einvoice-prod.sbs.nhs.uk:8179/invoicepdf/e6565371-6b06-59c8-9d46-c3bfc78b2e51"/>
    <n v="1"/>
    <n v="-85"/>
    <m/>
    <x v="0"/>
    <x v="0"/>
    <x v="1"/>
  </r>
  <r>
    <s v="E35930"/>
    <s v="7310"/>
    <s v="00000"/>
    <s v="00000"/>
    <s v="000000"/>
    <s v="Estates &amp; Facilities"/>
    <s v="Legal / Prof Fees"/>
    <s v="Default"/>
    <s v="Default"/>
    <s v="Default"/>
    <n v="-65"/>
    <d v="2020-12-01T00:00:00"/>
    <x v="2"/>
    <s v="Payables"/>
    <s v="Journal Import 95744741:"/>
    <s v="Payables A 19863697 95744741"/>
    <s v="DEC-20 Purchase Invoices GBP"/>
    <d v="2020-12-16T00:00:00"/>
    <s v="SSCREPMAN,"/>
    <n v="30"/>
    <s v="Journal Import Created"/>
    <x v="13"/>
    <n v="476888"/>
    <d v="2020-10-14T00:00:00"/>
    <n v="165082443"/>
    <m/>
    <s v="PO Invoice"/>
    <m/>
    <s v="https://nww.einvoice-prod.sbs.nhs.uk:8179/invoicepdf/124241c2-3e1b-5a2e-9130-758aa2bbde94"/>
    <n v="1"/>
    <n v="-65"/>
    <m/>
    <x v="0"/>
    <x v="0"/>
    <x v="1"/>
  </r>
  <r>
    <s v="E35930"/>
    <s v="7310"/>
    <s v="00000"/>
    <s v="00000"/>
    <s v="000000"/>
    <s v="Estates &amp; Facilities"/>
    <s v="Legal / Prof Fees"/>
    <s v="Default"/>
    <s v="Default"/>
    <s v="Default"/>
    <n v="-20"/>
    <d v="2020-12-01T00:00:00"/>
    <x v="2"/>
    <s v="Payables"/>
    <s v="Journal Import 95744741:"/>
    <s v="Payables A 19863697 95744741"/>
    <s v="DEC-20 Purchase Invoices GBP"/>
    <d v="2020-12-16T00:00:00"/>
    <s v="SSCREPMAN,"/>
    <n v="30"/>
    <s v="Journal Import Created"/>
    <x v="13"/>
    <n v="476888"/>
    <d v="2020-10-14T00:00:00"/>
    <n v="165082443"/>
    <m/>
    <s v="PO Invoice"/>
    <m/>
    <s v="https://nww.einvoice-prod.sbs.nhs.uk:8179/invoicepdf/124241c2-3e1b-5a2e-9130-758aa2bbde94"/>
    <m/>
    <m/>
    <m/>
    <x v="0"/>
    <x v="0"/>
    <x v="1"/>
  </r>
  <r>
    <s v="E35930"/>
    <s v="7310"/>
    <s v="00000"/>
    <s v="00000"/>
    <s v="000000"/>
    <s v="Estates &amp; Facilities"/>
    <s v="Legal / Prof Fees"/>
    <s v="Default"/>
    <s v="Default"/>
    <s v="Default"/>
    <n v="1773.2"/>
    <d v="2020-12-01T00:00:00"/>
    <x v="2"/>
    <s v="Payables"/>
    <s v="Journal Import 96172891:"/>
    <s v="Payables A 19971731 96172891"/>
    <s v="DEC-20 Purchase Invoices GBP"/>
    <d v="2020-12-29T00:00:00"/>
    <s v="SSCREPMAN,"/>
    <n v="35"/>
    <s v="Journal Import Created"/>
    <x v="13"/>
    <n v="483384"/>
    <d v="2020-12-15T00:00:00"/>
    <n v="165082446"/>
    <m/>
    <s v="PO Invoice"/>
    <m/>
    <s v="https://nww.einvoice-prod.sbs.nhs.uk:8179/invoicepdf/fd7f4d8a-e513-57a1-b47f-f8d94d48cbeb"/>
    <n v="1"/>
    <n v="887"/>
    <m/>
    <x v="0"/>
    <x v="0"/>
    <x v="1"/>
  </r>
  <r>
    <s v="E35930"/>
    <s v="7310"/>
    <s v="00000"/>
    <s v="00000"/>
    <s v="000000"/>
    <s v="Estates &amp; Facilities"/>
    <s v="Legal / Prof Fees"/>
    <s v="Default"/>
    <s v="Default"/>
    <s v="Default"/>
    <n v="40"/>
    <d v="2020-12-01T00:00:00"/>
    <x v="2"/>
    <s v="Payables"/>
    <s v="Journal Import 96172891:"/>
    <s v="Payables A 19971731 96172891"/>
    <s v="DEC-20 Purchase Invoices GBP"/>
    <d v="2020-12-29T00:00:00"/>
    <s v="SSCREPMAN,"/>
    <n v="35"/>
    <s v="Journal Import Created"/>
    <x v="13"/>
    <n v="483848"/>
    <d v="2020-12-16T00:00:00"/>
    <n v="165085834"/>
    <m/>
    <s v="PO Invoice"/>
    <m/>
    <s v="https://nww.einvoice-prod.sbs.nhs.uk:8179/invoicepdf/5d19ba83-2fca-5f12-a3e7-83d07e6fd683"/>
    <n v="1"/>
    <n v="40"/>
    <m/>
    <x v="0"/>
    <x v="0"/>
    <x v="1"/>
  </r>
  <r>
    <s v="E35930"/>
    <s v="7310"/>
    <s v="00000"/>
    <s v="00000"/>
    <s v="000000"/>
    <s v="Estates &amp; Facilities"/>
    <s v="Legal / Prof Fees"/>
    <s v="Default"/>
    <s v="Default"/>
    <s v="Default"/>
    <n v="712.61"/>
    <d v="2020-12-01T00:00:00"/>
    <x v="2"/>
    <s v="Payables"/>
    <s v="Journal Import 96172891:"/>
    <s v="Payables A 19971731 96172891"/>
    <s v="DEC-20 Purchase Invoices GBP"/>
    <d v="2020-12-29T00:00:00"/>
    <s v="SSCREPMAN,"/>
    <n v="35"/>
    <s v="Journal Import Created"/>
    <x v="13"/>
    <n v="483848"/>
    <d v="2020-12-16T00:00:00"/>
    <n v="165085834"/>
    <m/>
    <s v="PO Invoice"/>
    <m/>
    <s v="https://nww.einvoice-prod.sbs.nhs.uk:8179/invoicepdf/5d19ba83-2fca-5f12-a3e7-83d07e6fd683"/>
    <n v="1"/>
    <n v="713"/>
    <m/>
    <x v="0"/>
    <x v="0"/>
    <x v="1"/>
  </r>
  <r>
    <s v="E35930"/>
    <s v="7310"/>
    <s v="00000"/>
    <s v="00000"/>
    <s v="000000"/>
    <s v="Estates &amp; Facilities"/>
    <s v="Legal / Prof Fees"/>
    <s v="Default"/>
    <s v="Default"/>
    <s v="Default"/>
    <n v="752.61"/>
    <d v="2020-12-01T00:00:00"/>
    <x v="2"/>
    <s v="Payables"/>
    <s v="Journal Import 96172891:"/>
    <s v="Payables A 19971731 96172891"/>
    <s v="DEC-20 Purchase Invoices GBP"/>
    <d v="2020-12-29T00:00:00"/>
    <s v="SSCREPMAN,"/>
    <n v="35"/>
    <s v="Journal Import Created"/>
    <x v="13"/>
    <n v="483848"/>
    <d v="2020-12-16T00:00:00"/>
    <n v="165085834"/>
    <m/>
    <s v="PO Invoice"/>
    <m/>
    <s v="https://nww.einvoice-prod.sbs.nhs.uk:8179/invoicepdf/5d19ba83-2fca-5f12-a3e7-83d07e6fd683"/>
    <n v="1"/>
    <n v="753"/>
    <m/>
    <x v="0"/>
    <x v="0"/>
    <x v="1"/>
  </r>
  <r>
    <s v="E35930"/>
    <s v="7310"/>
    <s v="00000"/>
    <s v="00000"/>
    <s v="000000"/>
    <s v="Estates &amp; Facilities"/>
    <s v="Legal / Prof Fees"/>
    <s v="Default"/>
    <s v="Default"/>
    <s v="Default"/>
    <n v="-886.6"/>
    <d v="2020-12-01T00:00:00"/>
    <x v="2"/>
    <s v="Payables"/>
    <s v="Journal Import 96172891:"/>
    <s v="Payables A 19971731 96172891"/>
    <s v="DEC-20 Purchase Invoices GBP"/>
    <d v="2020-12-29T00:00:00"/>
    <s v="SSCREPMAN,"/>
    <n v="36"/>
    <s v="Journal Import Created"/>
    <x v="13"/>
    <n v="483384"/>
    <d v="2020-12-15T00:00:00"/>
    <n v="165082446"/>
    <m/>
    <s v="PO Invoice"/>
    <m/>
    <s v="https://nww.einvoice-prod.sbs.nhs.uk:8179/invoicepdf/fd7f4d8a-e513-57a1-b47f-f8d94d48cbeb"/>
    <n v="1"/>
    <n v="-887"/>
    <m/>
    <x v="0"/>
    <x v="0"/>
    <x v="1"/>
  </r>
  <r>
    <s v="E35930"/>
    <s v="7310"/>
    <s v="00000"/>
    <s v="00000"/>
    <s v="000000"/>
    <s v="Estates &amp; Facilities"/>
    <s v="Legal / Prof Fees"/>
    <s v="Default"/>
    <s v="Default"/>
    <s v="Default"/>
    <n v="-752.61"/>
    <d v="2020-12-01T00:00:00"/>
    <x v="2"/>
    <s v="Payables"/>
    <s v="Journal Import 96172891:"/>
    <s v="Payables A 19971731 96172891"/>
    <s v="DEC-20 Purchase Invoices GBP"/>
    <d v="2020-12-29T00:00:00"/>
    <s v="SSCREPMAN,"/>
    <n v="36"/>
    <s v="Journal Import Created"/>
    <x v="13"/>
    <n v="483848"/>
    <d v="2020-12-16T00:00:00"/>
    <n v="165085834"/>
    <m/>
    <s v="PO Invoice"/>
    <m/>
    <s v="https://nww.einvoice-prod.sbs.nhs.uk:8179/invoicepdf/5d19ba83-2fca-5f12-a3e7-83d07e6fd683"/>
    <n v="1"/>
    <n v="-753"/>
    <m/>
    <x v="0"/>
    <x v="0"/>
    <x v="1"/>
  </r>
  <r>
    <s v="E35930"/>
    <s v="7310"/>
    <s v="00000"/>
    <s v="00000"/>
    <s v="000000"/>
    <s v="Estates &amp; Facilities"/>
    <s v="Legal / Prof Fees"/>
    <s v="Default"/>
    <s v="Default"/>
    <s v="Default"/>
    <n v="886.6"/>
    <d v="2020-12-01T00:00:00"/>
    <x v="2"/>
    <s v="Payables"/>
    <s v="Journal Import 96241888:"/>
    <s v="Payables A 19986721 96241888"/>
    <s v="DEC-20 Purchase Invoices GBP"/>
    <d v="2020-12-31T00:00:00"/>
    <s v="SSCREPMAN,"/>
    <n v="43"/>
    <s v="Journal Import Created"/>
    <x v="13"/>
    <n v="483384"/>
    <d v="2020-12-15T00:00:00"/>
    <n v="165082446"/>
    <m/>
    <s v="PO Invoice"/>
    <m/>
    <s v="https://nww.einvoice-prod.sbs.nhs.uk:8179/invoicepdf/fd7f4d8a-e513-57a1-b47f-f8d94d48cbeb"/>
    <n v="1"/>
    <n v="887"/>
    <m/>
    <x v="0"/>
    <x v="0"/>
    <x v="1"/>
  </r>
  <r>
    <s v="E35930"/>
    <s v="7310"/>
    <s v="00000"/>
    <s v="00000"/>
    <s v="000000"/>
    <s v="Estates &amp; Facilities"/>
    <s v="Legal / Prof Fees"/>
    <s v="Default"/>
    <s v="Default"/>
    <s v="Default"/>
    <n v="-886.6"/>
    <d v="2020-12-01T00:00:00"/>
    <x v="2"/>
    <s v="Payables"/>
    <s v="Journal Import 96241888:"/>
    <s v="Payables A 19986721 96241888"/>
    <s v="DEC-20 Purchase Invoices GBP"/>
    <d v="2020-12-31T00:00:00"/>
    <s v="SSCREPMAN,"/>
    <n v="44"/>
    <s v="Journal Import Created"/>
    <x v="13"/>
    <n v="483384"/>
    <d v="2020-12-15T00:00:00"/>
    <n v="165082446"/>
    <m/>
    <s v="PO Invoice"/>
    <m/>
    <s v="https://nww.einvoice-prod.sbs.nhs.uk:8179/invoicepdf/fd7f4d8a-e513-57a1-b47f-f8d94d48cbeb"/>
    <n v="1"/>
    <n v="-887"/>
    <m/>
    <x v="0"/>
    <x v="0"/>
    <x v="1"/>
  </r>
  <r>
    <s v="E35930"/>
    <s v="7310"/>
    <s v="00000"/>
    <s v="F8235"/>
    <s v="000000"/>
    <s v="Estates &amp; Facilities"/>
    <s v="Legal / Prof Fees"/>
    <s v="Default"/>
    <s v="Bognor South ACRP"/>
    <s v="Default"/>
    <n v="48"/>
    <d v="2020-12-01T00:00:00"/>
    <x v="2"/>
    <s v="Payables"/>
    <s v="Journal Import 95655105:"/>
    <s v="Payables A 19846648 95655105"/>
    <s v="DEC-20 Purchase Invoices GBP"/>
    <d v="2020-12-14T00:00:00"/>
    <s v="SSCREPMAN,"/>
    <n v="65"/>
    <s v="Journal Import Created"/>
    <x v="13"/>
    <n v="476880"/>
    <d v="2020-10-14T00:00:00"/>
    <n v="165064187"/>
    <m/>
    <s v="PO Invoice"/>
    <m/>
    <s v="https://nww.einvoice-prod.sbs.nhs.uk:8179/invoicepdf/969b7dfe-fb22-51b9-87ec-080e6990d330"/>
    <n v="1"/>
    <n v="48"/>
    <m/>
    <x v="0"/>
    <x v="0"/>
    <x v="1"/>
  </r>
  <r>
    <s v="E35932"/>
    <s v="7310"/>
    <s v="00000"/>
    <s v="00000"/>
    <s v="000000"/>
    <s v="Response Posts"/>
    <s v="Legal / Prof Fees"/>
    <s v="Default"/>
    <s v="Default"/>
    <s v="Default"/>
    <n v="1353"/>
    <d v="2020-12-01T00:00:00"/>
    <x v="2"/>
    <s v="Payables"/>
    <s v="Journal Import 95444612:"/>
    <s v="Payables A 19790829 95444612"/>
    <s v="DEC-20 Purchase Invoices GBP"/>
    <d v="2020-12-08T00:00:00"/>
    <s v="SSCREPMAN,"/>
    <n v="38"/>
    <s v="Journal Import Created"/>
    <x v="13"/>
    <n v="467951"/>
    <d v="2020-07-15T00:00:00"/>
    <n v="165077469"/>
    <m/>
    <s v="PO Invoice"/>
    <m/>
    <s v="https://nww.einvoice-prod.sbs.nhs.uk:8179/invoicepdf/7ad1cd11-d42f-56c4-a49f-bc42851b0e14"/>
    <n v="1"/>
    <n v="1353"/>
    <m/>
    <x v="6"/>
    <x v="4"/>
    <x v="1"/>
  </r>
  <r>
    <s v="E35932"/>
    <s v="7310"/>
    <s v="00000"/>
    <s v="00000"/>
    <s v="000000"/>
    <s v="Response Posts"/>
    <s v="Legal / Prof Fees"/>
    <s v="Default"/>
    <s v="Default"/>
    <s v="Default"/>
    <n v="1353"/>
    <d v="2020-12-01T00:00:00"/>
    <x v="2"/>
    <s v="Payables"/>
    <s v="Journal Import 95571553:"/>
    <s v="Payables A 19826632 95571553"/>
    <s v="DEC-20 Purchase Invoices GBP"/>
    <d v="2020-12-11T00:00:00"/>
    <s v="SSCREPMAN,"/>
    <n v="13"/>
    <s v="Journal Import Created"/>
    <x v="13"/>
    <n v="467951"/>
    <d v="2020-07-15T00:00:00"/>
    <n v="165077469"/>
    <m/>
    <s v="PO Invoice"/>
    <m/>
    <s v="https://nww.einvoice-prod.sbs.nhs.uk:8179/invoicepdf/7ad1cd11-d42f-56c4-a49f-bc42851b0e14"/>
    <n v="1"/>
    <n v="1353"/>
    <m/>
    <x v="6"/>
    <x v="4"/>
    <x v="1"/>
  </r>
  <r>
    <s v="E35932"/>
    <s v="7310"/>
    <s v="00000"/>
    <s v="00000"/>
    <s v="000000"/>
    <s v="Response Posts"/>
    <s v="Legal / Prof Fees"/>
    <s v="Default"/>
    <s v="Default"/>
    <s v="Default"/>
    <n v="-1353"/>
    <d v="2020-12-01T00:00:00"/>
    <x v="2"/>
    <s v="Payables"/>
    <s v="Journal Import 95571553:"/>
    <s v="Payables A 19826632 95571553"/>
    <s v="DEC-20 Purchase Invoices GBP"/>
    <d v="2020-12-11T00:00:00"/>
    <s v="SSCREPMAN,"/>
    <n v="14"/>
    <s v="Journal Import Created"/>
    <x v="13"/>
    <n v="467951"/>
    <d v="2020-07-15T00:00:00"/>
    <n v="165077469"/>
    <m/>
    <s v="PO Invoice"/>
    <m/>
    <s v="https://nww.einvoice-prod.sbs.nhs.uk:8179/invoicepdf/7ad1cd11-d42f-56c4-a49f-bc42851b0e14"/>
    <n v="1"/>
    <n v="-1353"/>
    <m/>
    <x v="6"/>
    <x v="4"/>
    <x v="1"/>
  </r>
  <r>
    <s v="E35930"/>
    <s v="7308"/>
    <s v="00000"/>
    <s v="00000"/>
    <s v="000000"/>
    <s v="Estates &amp; Facilities"/>
    <s v="Legal Fees"/>
    <s v="Default"/>
    <s v="Default"/>
    <s v="Default"/>
    <n v="150"/>
    <d v="2021-01-01T00:00:00"/>
    <x v="2"/>
    <s v="Payables"/>
    <s v="Journal Import 96368182:"/>
    <s v="Payables A 20017450 96368182"/>
    <s v="JAN-21 Purchase Invoices GBP"/>
    <d v="2021-01-04T00:00:00"/>
    <s v="SSCREPMAN,"/>
    <n v="35"/>
    <s v="Journal Import Created"/>
    <x v="13"/>
    <n v="483838"/>
    <d v="2020-12-16T00:00:00"/>
    <n v="165082454"/>
    <m/>
    <s v="PO Invoice"/>
    <m/>
    <s v="https://nww.einvoice-prod.sbs.nhs.uk:8179/invoicepdf/025371fd-b5b3-5295-805c-a83a1ff82991"/>
    <n v="1"/>
    <n v="75"/>
    <m/>
    <x v="0"/>
    <x v="0"/>
    <x v="1"/>
  </r>
  <r>
    <s v="E35930"/>
    <s v="7308"/>
    <s v="00000"/>
    <s v="00000"/>
    <s v="000000"/>
    <s v="Estates &amp; Facilities"/>
    <s v="Legal Fees"/>
    <s v="Default"/>
    <s v="Default"/>
    <s v="Default"/>
    <n v="20.81"/>
    <d v="2021-01-01T00:00:00"/>
    <x v="2"/>
    <s v="Payables"/>
    <s v="Journal Import 96368182:"/>
    <s v="Payables A 20017450 96368182"/>
    <s v="JAN-21 Purchase Invoices GBP"/>
    <d v="2021-01-04T00:00:00"/>
    <s v="SSCREPMAN,"/>
    <n v="35"/>
    <s v="Journal Import Created"/>
    <x v="13"/>
    <n v="483841"/>
    <d v="2020-12-16T00:00:00"/>
    <n v="165078325"/>
    <m/>
    <s v="PO Invoice"/>
    <m/>
    <s v="https://nww.einvoice-prod.sbs.nhs.uk:8179/invoicepdf/17035240-c476-538d-a466-c0d640109986"/>
    <n v="1"/>
    <n v="21"/>
    <m/>
    <x v="0"/>
    <x v="0"/>
    <x v="1"/>
  </r>
  <r>
    <s v="E35930"/>
    <s v="7308"/>
    <s v="00000"/>
    <s v="00000"/>
    <s v="000000"/>
    <s v="Estates &amp; Facilities"/>
    <s v="Legal Fees"/>
    <s v="Default"/>
    <s v="Default"/>
    <s v="Default"/>
    <n v="29.19"/>
    <d v="2021-01-01T00:00:00"/>
    <x v="2"/>
    <s v="Payables"/>
    <s v="Journal Import 96368182:"/>
    <s v="Payables A 20017450 96368182"/>
    <s v="JAN-21 Purchase Invoices GBP"/>
    <d v="2021-01-04T00:00:00"/>
    <s v="SSCREPMAN,"/>
    <n v="35"/>
    <s v="Journal Import Created"/>
    <x v="13"/>
    <n v="483841"/>
    <d v="2020-12-16T00:00:00"/>
    <n v="165078325"/>
    <m/>
    <s v="PO Invoice"/>
    <m/>
    <s v="https://nww.einvoice-prod.sbs.nhs.uk:8179/invoicepdf/17035240-c476-538d-a466-c0d640109986"/>
    <n v="1"/>
    <n v="29"/>
    <m/>
    <x v="0"/>
    <x v="0"/>
    <x v="1"/>
  </r>
  <r>
    <s v="E35930"/>
    <s v="7308"/>
    <s v="00000"/>
    <s v="00000"/>
    <s v="000000"/>
    <s v="Estates &amp; Facilities"/>
    <s v="Legal Fees"/>
    <s v="Default"/>
    <s v="Default"/>
    <s v="Default"/>
    <n v="50"/>
    <d v="2021-01-01T00:00:00"/>
    <x v="2"/>
    <s v="Payables"/>
    <s v="Journal Import 96368182:"/>
    <s v="Payables A 20017450 96368182"/>
    <s v="JAN-21 Purchase Invoices GBP"/>
    <d v="2021-01-04T00:00:00"/>
    <s v="SSCREPMAN,"/>
    <n v="35"/>
    <s v="Journal Import Created"/>
    <x v="13"/>
    <n v="483841"/>
    <d v="2020-12-16T00:00:00"/>
    <n v="165078325"/>
    <m/>
    <s v="PO Invoice"/>
    <m/>
    <s v="https://nww.einvoice-prod.sbs.nhs.uk:8179/invoicepdf/17035240-c476-538d-a466-c0d640109986"/>
    <n v="1"/>
    <n v="50"/>
    <m/>
    <x v="0"/>
    <x v="0"/>
    <x v="1"/>
  </r>
  <r>
    <s v="E35930"/>
    <s v="7308"/>
    <s v="00000"/>
    <s v="00000"/>
    <s v="000000"/>
    <s v="Estates &amp; Facilities"/>
    <s v="Legal Fees"/>
    <s v="Default"/>
    <s v="Default"/>
    <s v="Default"/>
    <n v="350"/>
    <d v="2021-01-01T00:00:00"/>
    <x v="2"/>
    <s v="Payables"/>
    <s v="Journal Import 96368182:"/>
    <s v="Payables A 20017450 96368182"/>
    <s v="JAN-21 Purchase Invoices GBP"/>
    <d v="2021-01-04T00:00:00"/>
    <s v="SSCREPMAN,"/>
    <n v="35"/>
    <s v="Journal Import Created"/>
    <x v="13"/>
    <n v="483842"/>
    <d v="2020-12-16T00:00:00"/>
    <n v="165078325"/>
    <m/>
    <s v="PO Invoice"/>
    <m/>
    <s v="https://nww.einvoice-prod.sbs.nhs.uk:8179/invoicepdf/05367777-0888-5219-a9a0-b323ca74f6b9"/>
    <n v="1"/>
    <n v="175"/>
    <m/>
    <x v="0"/>
    <x v="0"/>
    <x v="1"/>
  </r>
  <r>
    <s v="E35930"/>
    <s v="7308"/>
    <s v="00000"/>
    <s v="00000"/>
    <s v="000000"/>
    <s v="Estates &amp; Facilities"/>
    <s v="Legal Fees"/>
    <s v="Default"/>
    <s v="Default"/>
    <s v="Default"/>
    <n v="-75"/>
    <d v="2021-01-01T00:00:00"/>
    <x v="2"/>
    <s v="Payables"/>
    <s v="Journal Import 96368182:"/>
    <s v="Payables A 20017450 96368182"/>
    <s v="JAN-21 Purchase Invoices GBP"/>
    <d v="2021-01-04T00:00:00"/>
    <s v="SSCREPMAN,"/>
    <n v="36"/>
    <s v="Journal Import Created"/>
    <x v="13"/>
    <n v="483838"/>
    <d v="2020-12-16T00:00:00"/>
    <n v="165082454"/>
    <m/>
    <s v="PO Invoice"/>
    <m/>
    <s v="https://nww.einvoice-prod.sbs.nhs.uk:8179/invoicepdf/025371fd-b5b3-5295-805c-a83a1ff82991"/>
    <n v="1"/>
    <n v="-75"/>
    <m/>
    <x v="0"/>
    <x v="0"/>
    <x v="1"/>
  </r>
  <r>
    <s v="E35930"/>
    <s v="7308"/>
    <s v="00000"/>
    <s v="00000"/>
    <s v="000000"/>
    <s v="Estates &amp; Facilities"/>
    <s v="Legal Fees"/>
    <s v="Default"/>
    <s v="Default"/>
    <s v="Default"/>
    <n v="-50"/>
    <d v="2021-01-01T00:00:00"/>
    <x v="2"/>
    <s v="Payables"/>
    <s v="Journal Import 96368182:"/>
    <s v="Payables A 20017450 96368182"/>
    <s v="JAN-21 Purchase Invoices GBP"/>
    <d v="2021-01-04T00:00:00"/>
    <s v="SSCREPMAN,"/>
    <n v="36"/>
    <s v="Journal Import Created"/>
    <x v="13"/>
    <n v="483841"/>
    <d v="2020-12-16T00:00:00"/>
    <n v="165078325"/>
    <m/>
    <s v="PO Invoice"/>
    <m/>
    <s v="https://nww.einvoice-prod.sbs.nhs.uk:8179/invoicepdf/17035240-c476-538d-a466-c0d640109986"/>
    <n v="1"/>
    <n v="-50"/>
    <m/>
    <x v="0"/>
    <x v="0"/>
    <x v="1"/>
  </r>
  <r>
    <s v="E35930"/>
    <s v="7308"/>
    <s v="00000"/>
    <s v="00000"/>
    <s v="000000"/>
    <s v="Estates &amp; Facilities"/>
    <s v="Legal Fees"/>
    <s v="Default"/>
    <s v="Default"/>
    <s v="Default"/>
    <n v="-175"/>
    <d v="2021-01-01T00:00:00"/>
    <x v="2"/>
    <s v="Payables"/>
    <s v="Journal Import 96368182:"/>
    <s v="Payables A 20017450 96368182"/>
    <s v="JAN-21 Purchase Invoices GBP"/>
    <d v="2021-01-04T00:00:00"/>
    <s v="SSCREPMAN,"/>
    <n v="36"/>
    <s v="Journal Import Created"/>
    <x v="13"/>
    <n v="483842"/>
    <d v="2020-12-16T00:00:00"/>
    <n v="165078325"/>
    <m/>
    <s v="PO Invoice"/>
    <m/>
    <s v="https://nww.einvoice-prod.sbs.nhs.uk:8179/invoicepdf/05367777-0888-5219-a9a0-b323ca74f6b9"/>
    <n v="1"/>
    <n v="-175"/>
    <m/>
    <x v="0"/>
    <x v="0"/>
    <x v="1"/>
  </r>
  <r>
    <s v="E35930"/>
    <s v="7308"/>
    <s v="00000"/>
    <s v="00000"/>
    <s v="000000"/>
    <s v="Estates &amp; Facilities"/>
    <s v="Legal Fees"/>
    <s v="Default"/>
    <s v="Default"/>
    <s v="Default"/>
    <n v="-75"/>
    <d v="2021-01-01T00:00:00"/>
    <x v="2"/>
    <s v="Payables"/>
    <s v="Journal Import 96412732:"/>
    <s v="Payables A 20029604 96412732"/>
    <s v="JAN-21 Purchase Invoices GBP"/>
    <d v="2021-01-05T00:00:00"/>
    <s v="SSCREPMAN,"/>
    <n v="29"/>
    <s v="Journal Import Created"/>
    <x v="13"/>
    <n v="483838"/>
    <d v="2020-12-16T00:00:00"/>
    <n v="165085834"/>
    <m/>
    <s v="PO Invoice"/>
    <m/>
    <s v="https://nww.einvoice-prod.sbs.nhs.uk:8179/invoicepdf/025371fd-b5b3-5295-805c-a83a1ff82991"/>
    <n v="1"/>
    <n v="-75"/>
    <m/>
    <x v="0"/>
    <x v="0"/>
    <x v="1"/>
  </r>
  <r>
    <s v="E35930"/>
    <s v="7308"/>
    <s v="00000"/>
    <s v="00000"/>
    <s v="000000"/>
    <s v="Estates &amp; Facilities"/>
    <s v="Legal Fees"/>
    <s v="Default"/>
    <s v="Default"/>
    <s v="Default"/>
    <n v="50"/>
    <d v="2021-01-01T00:00:00"/>
    <x v="2"/>
    <s v="Payables"/>
    <s v="Journal Import 96457829:"/>
    <s v="Payables A 20041445 96457829"/>
    <s v="JAN-21 Purchase Invoices GBP"/>
    <d v="2021-01-06T00:00:00"/>
    <s v="SSCREPMAN,"/>
    <n v="48"/>
    <s v="Journal Import Created"/>
    <x v="13"/>
    <n v="483841"/>
    <d v="2020-12-16T00:00:00"/>
    <n v="165078325"/>
    <m/>
    <s v="PO Invoice"/>
    <m/>
    <s v="https://nww.einvoice-prod.sbs.nhs.uk:8179/invoicepdf/17035240-c476-538d-a466-c0d640109986"/>
    <n v="1"/>
    <n v="50"/>
    <m/>
    <x v="0"/>
    <x v="0"/>
    <x v="1"/>
  </r>
  <r>
    <s v="E35930"/>
    <s v="7308"/>
    <s v="00000"/>
    <s v="00000"/>
    <s v="000000"/>
    <s v="Estates &amp; Facilities"/>
    <s v="Legal Fees"/>
    <s v="Default"/>
    <s v="Default"/>
    <s v="Default"/>
    <n v="-29.19"/>
    <d v="2021-01-01T00:00:00"/>
    <x v="2"/>
    <s v="Payables"/>
    <s v="Journal Import 96457829:"/>
    <s v="Payables A 20041445 96457829"/>
    <s v="JAN-21 Purchase Invoices GBP"/>
    <d v="2021-01-06T00:00:00"/>
    <s v="SSCREPMAN,"/>
    <n v="49"/>
    <s v="Journal Import Created"/>
    <x v="13"/>
    <n v="483841"/>
    <d v="2020-12-16T00:00:00"/>
    <n v="165078325"/>
    <m/>
    <s v="PO Invoice"/>
    <m/>
    <s v="https://nww.einvoice-prod.sbs.nhs.uk:8179/invoicepdf/17035240-c476-538d-a466-c0d640109986"/>
    <n v="1"/>
    <n v="-29"/>
    <m/>
    <x v="0"/>
    <x v="0"/>
    <x v="1"/>
  </r>
  <r>
    <s v="E35930"/>
    <s v="7308"/>
    <s v="00000"/>
    <s v="00000"/>
    <s v="000000"/>
    <s v="Estates &amp; Facilities"/>
    <s v="Legal Fees"/>
    <s v="Default"/>
    <s v="Default"/>
    <s v="Default"/>
    <n v="-20.81"/>
    <d v="2021-01-01T00:00:00"/>
    <x v="2"/>
    <s v="Payables"/>
    <s v="Journal Import 96457829:"/>
    <s v="Payables A 20041445 96457829"/>
    <s v="JAN-21 Purchase Invoices GBP"/>
    <d v="2021-01-06T00:00:00"/>
    <s v="SSCREPMAN,"/>
    <n v="49"/>
    <s v="Journal Import Created"/>
    <x v="13"/>
    <n v="483841"/>
    <d v="2020-12-16T00:00:00"/>
    <n v="165078325"/>
    <m/>
    <s v="PO Invoice"/>
    <m/>
    <s v="https://nww.einvoice-prod.sbs.nhs.uk:8179/invoicepdf/17035240-c476-538d-a466-c0d640109986"/>
    <n v="1"/>
    <n v="-21"/>
    <m/>
    <x v="0"/>
    <x v="0"/>
    <x v="1"/>
  </r>
  <r>
    <s v="E35930"/>
    <s v="7308"/>
    <s v="00000"/>
    <s v="00000"/>
    <s v="000000"/>
    <s v="Estates &amp; Facilities"/>
    <s v="Legal Fees"/>
    <s v="Default"/>
    <s v="Default"/>
    <s v="Default"/>
    <n v="175"/>
    <d v="2021-01-01T00:00:00"/>
    <x v="2"/>
    <s v="Payables"/>
    <s v="Journal Import 96694920:"/>
    <s v="Payables A 20081815 96694920"/>
    <s v="JAN-21 Purchase Invoices GBP"/>
    <d v="2021-01-11T00:00:00"/>
    <s v="SSCREPMAN,"/>
    <n v="29"/>
    <s v="Journal Import Created"/>
    <x v="13"/>
    <n v="483842"/>
    <d v="2020-12-16T00:00:00"/>
    <n v="165078325"/>
    <m/>
    <s v="PO Invoice"/>
    <m/>
    <s v="https://nww.einvoice-prod.sbs.nhs.uk:8179/invoicepdf/05367777-0888-5219-a9a0-b323ca74f6b9"/>
    <n v="1"/>
    <n v="175"/>
    <m/>
    <x v="0"/>
    <x v="0"/>
    <x v="1"/>
  </r>
  <r>
    <s v="E35930"/>
    <s v="7308"/>
    <s v="00000"/>
    <s v="00000"/>
    <s v="000000"/>
    <s v="Estates &amp; Facilities"/>
    <s v="Legal Fees"/>
    <s v="Default"/>
    <s v="Default"/>
    <s v="Default"/>
    <n v="-175"/>
    <d v="2021-01-01T00:00:00"/>
    <x v="2"/>
    <s v="Payables"/>
    <s v="Journal Import 96694920:"/>
    <s v="Payables A 20081815 96694920"/>
    <s v="JAN-21 Purchase Invoices GBP"/>
    <d v="2021-01-11T00:00:00"/>
    <s v="SSCREPMAN,"/>
    <n v="30"/>
    <s v="Journal Import Created"/>
    <x v="13"/>
    <n v="483842"/>
    <d v="2020-12-16T00:00:00"/>
    <n v="165078325"/>
    <m/>
    <s v="PO Invoice"/>
    <m/>
    <s v="https://nww.einvoice-prod.sbs.nhs.uk:8179/invoicepdf/05367777-0888-5219-a9a0-b323ca74f6b9"/>
    <n v="1"/>
    <n v="-175"/>
    <m/>
    <x v="0"/>
    <x v="0"/>
    <x v="1"/>
  </r>
  <r>
    <s v="E35930"/>
    <s v="7308"/>
    <s v="00000"/>
    <s v="00000"/>
    <s v="000000"/>
    <s v="Estates &amp; Facilities"/>
    <s v="Legal Fees"/>
    <s v="Default"/>
    <s v="Default"/>
    <s v="Default"/>
    <n v="80"/>
    <d v="2021-01-01T00:00:00"/>
    <x v="2"/>
    <s v="Payables"/>
    <s v="Journal Import 96947311:"/>
    <s v="Payables A 20140723 96947311"/>
    <s v="JAN-21 Purchase Invoices GBP"/>
    <d v="2021-01-18T00:00:00"/>
    <s v="SSCREPMAN,"/>
    <n v="29"/>
    <s v="Journal Import Created"/>
    <x v="13"/>
    <n v="471083"/>
    <d v="2020-08-18T00:00:00"/>
    <n v="165078325"/>
    <m/>
    <s v="PO Invoice"/>
    <m/>
    <s v="https://nww.einvoice-prod.sbs.nhs.uk:8179/invoicepdf/c7f0dc6d-8e51-55cf-acd3-e242f34c15d2"/>
    <n v="1"/>
    <n v="80"/>
    <m/>
    <x v="0"/>
    <x v="0"/>
    <x v="1"/>
  </r>
  <r>
    <s v="E35930"/>
    <s v="7308"/>
    <s v="00000"/>
    <s v="00000"/>
    <s v="000000"/>
    <s v="Estates &amp; Facilities"/>
    <s v="Legal Fees"/>
    <s v="Default"/>
    <s v="Default"/>
    <s v="Default"/>
    <n v="-80"/>
    <d v="2021-01-01T00:00:00"/>
    <x v="2"/>
    <s v="Payables"/>
    <s v="Journal Import 96947311:"/>
    <s v="Payables A 20140723 96947311"/>
    <s v="JAN-21 Purchase Invoices GBP"/>
    <d v="2021-01-18T00:00:00"/>
    <s v="SSCREPMAN,"/>
    <n v="30"/>
    <s v="Journal Import Created"/>
    <x v="13"/>
    <n v="471083"/>
    <d v="2020-08-18T00:00:00"/>
    <n v="165078325"/>
    <m/>
    <s v="PO Invoice"/>
    <m/>
    <s v="https://nww.einvoice-prod.sbs.nhs.uk:8179/invoicepdf/c7f0dc6d-8e51-55cf-acd3-e242f34c15d2"/>
    <n v="1"/>
    <n v="-80"/>
    <m/>
    <x v="0"/>
    <x v="0"/>
    <x v="1"/>
  </r>
  <r>
    <s v="E35930"/>
    <s v="7308"/>
    <s v="00000"/>
    <s v="00000"/>
    <s v="000000"/>
    <s v="Estates &amp; Facilities"/>
    <s v="Legal Fees"/>
    <s v="Default"/>
    <s v="Default"/>
    <s v="Default"/>
    <n v="210"/>
    <d v="2021-01-01T00:00:00"/>
    <x v="2"/>
    <s v="Payables"/>
    <s v="Journal Import 96992775:"/>
    <s v="Payables A 20147688 96992775"/>
    <s v="JAN-21 Purchase Invoices GBP"/>
    <d v="2021-01-19T00:00:00"/>
    <s v="SSCREPMAN,"/>
    <n v="23"/>
    <s v="Journal Import Created"/>
    <x v="13"/>
    <n v="403684"/>
    <d v="2018-07-25T00:00:00"/>
    <n v="165074838"/>
    <m/>
    <s v="PO Invoice"/>
    <m/>
    <s v="https://nww.einvoice-prod.sbs.nhs.uk:8179/invoicepdf/8d68df18-8825-5fc9-8ea0-0e81f14b9aa4"/>
    <n v="1"/>
    <n v="210"/>
    <m/>
    <x v="0"/>
    <x v="0"/>
    <x v="1"/>
  </r>
  <r>
    <s v="E35930"/>
    <s v="7308"/>
    <s v="00000"/>
    <s v="00000"/>
    <s v="000000"/>
    <s v="Estates &amp; Facilities"/>
    <s v="Legal Fees"/>
    <s v="Default"/>
    <s v="Default"/>
    <s v="Default"/>
    <n v="120"/>
    <d v="2021-01-01T00:00:00"/>
    <x v="2"/>
    <s v="Payables"/>
    <s v="Journal Import 97357325:"/>
    <s v="Payables A 20227709 97357325"/>
    <s v="JAN-21 Purchase Invoices GBP"/>
    <d v="2021-01-29T00:00:00"/>
    <s v="SSCREPMAN,"/>
    <n v="37"/>
    <s v="Journal Import Created"/>
    <x v="13"/>
    <n v="487626"/>
    <d v="2021-01-25T00:00:00"/>
    <n v="165082454"/>
    <m/>
    <s v="PO Invoice"/>
    <m/>
    <s v="https://nww.einvoice-prod.sbs.nhs.uk:8179/invoicepdf/1bba56c9-b4be-598e-b402-5897940d0996"/>
    <n v="1"/>
    <n v="60"/>
    <m/>
    <x v="0"/>
    <x v="0"/>
    <x v="1"/>
  </r>
  <r>
    <s v="E35930"/>
    <s v="7308"/>
    <s v="00000"/>
    <s v="00000"/>
    <s v="000000"/>
    <s v="Estates &amp; Facilities"/>
    <s v="Legal Fees"/>
    <s v="Default"/>
    <s v="Default"/>
    <s v="Default"/>
    <n v="-60"/>
    <d v="2021-01-01T00:00:00"/>
    <x v="2"/>
    <s v="Payables"/>
    <s v="Journal Import 97357325:"/>
    <s v="Payables A 20227709 97357325"/>
    <s v="JAN-21 Purchase Invoices GBP"/>
    <d v="2021-01-29T00:00:00"/>
    <s v="SSCREPMAN,"/>
    <n v="38"/>
    <s v="Journal Import Created"/>
    <x v="13"/>
    <n v="487626"/>
    <d v="2021-01-25T00:00:00"/>
    <n v="165082454"/>
    <m/>
    <s v="PO Invoice"/>
    <m/>
    <s v="https://nww.einvoice-prod.sbs.nhs.uk:8179/invoicepdf/1bba56c9-b4be-598e-b402-5897940d0996"/>
    <n v="1"/>
    <n v="-60"/>
    <m/>
    <x v="0"/>
    <x v="0"/>
    <x v="1"/>
  </r>
  <r>
    <s v="E35005"/>
    <s v="7310"/>
    <s v="00000"/>
    <s v="00000"/>
    <s v="000000"/>
    <s v="Legal Services"/>
    <s v="Legal / Prof Fees"/>
    <s v="Default"/>
    <s v="Default"/>
    <s v="Default"/>
    <n v="252"/>
    <d v="2021-01-01T00:00:00"/>
    <x v="2"/>
    <s v="Payables"/>
    <s v="Journal Import 97357325:"/>
    <s v="Payables A 20227709 97357325"/>
    <s v="JAN-21 Purchase Invoices GBP"/>
    <d v="2021-01-29T00:00:00"/>
    <s v="SSCREPMAN,"/>
    <n v="41"/>
    <s v="Journal Import Created"/>
    <x v="13"/>
    <n v="407669"/>
    <d v="2018-09-18T00:00:00"/>
    <n v="165065420"/>
    <m/>
    <s v="PO Invoice"/>
    <m/>
    <s v="https://nww.einvoice-prod.sbs.nhs.uk:8179/invoicepdf/f3be1a05-bac5-5118-8c44-ad10b9c9e39d"/>
    <n v="1"/>
    <n v="252"/>
    <m/>
    <x v="1"/>
    <x v="1"/>
    <x v="1"/>
  </r>
  <r>
    <s v="E35005"/>
    <s v="7310"/>
    <s v="00000"/>
    <s v="00000"/>
    <s v="000000"/>
    <s v="Legal Services"/>
    <s v="Legal / Prof Fees"/>
    <s v="Default"/>
    <s v="Default"/>
    <s v="Default"/>
    <n v="-252"/>
    <d v="2021-01-01T00:00:00"/>
    <x v="2"/>
    <s v="Payables"/>
    <s v="Journal Import 97357325:"/>
    <s v="Payables A 20227709 97357325"/>
    <s v="JAN-21 Purchase Invoices GBP"/>
    <d v="2021-01-29T00:00:00"/>
    <s v="SSCREPMAN,"/>
    <n v="42"/>
    <s v="Journal Import Created"/>
    <x v="13"/>
    <n v="407669"/>
    <d v="2018-09-18T00:00:00"/>
    <n v="165065420"/>
    <m/>
    <s v="PO Invoice"/>
    <m/>
    <s v="https://nww.einvoice-prod.sbs.nhs.uk:8179/invoicepdf/f3be1a05-bac5-5118-8c44-ad10b9c9e39d"/>
    <n v="1"/>
    <n v="-252"/>
    <m/>
    <x v="1"/>
    <x v="1"/>
    <x v="1"/>
  </r>
  <r>
    <s v="E35120"/>
    <s v="7310"/>
    <s v="E1830"/>
    <s v="00000"/>
    <s v="000000"/>
    <s v="Corporate Expenses"/>
    <s v="Legal / Prof Fees"/>
    <s v="LTPS - Costs"/>
    <s v="Default"/>
    <s v="Default"/>
    <n v="252"/>
    <d v="2021-01-01T00:00:00"/>
    <x v="2"/>
    <s v="Payables"/>
    <s v="Journal Import 97357325:"/>
    <s v="Payables A 20227709 97357325"/>
    <s v="JAN-21 Purchase Invoices GBP"/>
    <d v="2021-01-29T00:00:00"/>
    <s v="SSCREPMAN,"/>
    <n v="24"/>
    <s v="Journal Import Created"/>
    <x v="13"/>
    <n v="407669"/>
    <d v="2018-09-18T00:00:00"/>
    <n v="165065420"/>
    <m/>
    <s v="PO Invoice"/>
    <m/>
    <s v="https://nww.einvoice-prod.sbs.nhs.uk:8179/invoicepdf/f3be1a05-bac5-5118-8c44-ad10b9c9e39d"/>
    <n v="1"/>
    <n v="252"/>
    <m/>
    <x v="2"/>
    <x v="2"/>
    <x v="1"/>
  </r>
  <r>
    <s v="E35212"/>
    <s v="7310"/>
    <s v="00000"/>
    <s v="00000"/>
    <s v="000000"/>
    <s v="HR Advisory Team"/>
    <s v="Legal / Prof Fees"/>
    <s v="Default"/>
    <s v="Default"/>
    <s v="Default"/>
    <n v="4600"/>
    <d v="2021-01-01T00:00:00"/>
    <x v="2"/>
    <s v="Payables"/>
    <s v="Journal Import 97073973:"/>
    <s v="Payables A 20165678 97073973"/>
    <s v="JAN-21 Purchase Invoices GBP"/>
    <d v="2021-01-21T00:00:00"/>
    <s v="SSCREPMAN,"/>
    <n v="23"/>
    <s v="Journal Import Created"/>
    <x v="20"/>
    <n v="5159"/>
    <d v="2020-12-31T00:00:00"/>
    <n v="165089631"/>
    <m/>
    <s v="PO Invoice"/>
    <m/>
    <s v="https://nww.einvoice-prod.sbs.nhs.uk:8179/invoicepdf/07dcfa95-5cf0-53c0-993e-7c3d1d71cd05"/>
    <n v="1"/>
    <n v="4600"/>
    <m/>
    <x v="5"/>
    <x v="3"/>
    <x v="1"/>
  </r>
  <r>
    <s v="E35930"/>
    <s v="7310"/>
    <s v="00000"/>
    <s v="00000"/>
    <s v="000000"/>
    <s v="Estates &amp; Facilities"/>
    <s v="Legal / Prof Fees"/>
    <s v="Default"/>
    <s v="Default"/>
    <s v="Default"/>
    <n v="440"/>
    <d v="2021-01-01T00:00:00"/>
    <x v="2"/>
    <s v="Payables"/>
    <s v="Journal Import 96276067:"/>
    <s v="Payables A 19990534 96276067"/>
    <s v="JAN-21 Purchase Invoices GBP"/>
    <d v="2021-01-01T00:00:00"/>
    <s v="SSCREPMAN,"/>
    <n v="12"/>
    <s v="Journal Import Created"/>
    <x v="13"/>
    <n v="483849"/>
    <d v="2020-12-16T00:00:00"/>
    <n v="165087030"/>
    <m/>
    <s v="PO Invoice"/>
    <m/>
    <s v="https://nww.einvoice-prod.sbs.nhs.uk:8179/invoicepdf/8d44bd31-a62d-56c1-938f-58a51cea5d58"/>
    <n v="1"/>
    <n v="440"/>
    <m/>
    <x v="0"/>
    <x v="0"/>
    <x v="1"/>
  </r>
  <r>
    <s v="E35930"/>
    <s v="7310"/>
    <s v="00000"/>
    <s v="00000"/>
    <s v="000000"/>
    <s v="Estates &amp; Facilities"/>
    <s v="Legal / Prof Fees"/>
    <s v="Default"/>
    <s v="Default"/>
    <s v="Default"/>
    <n v="1381"/>
    <d v="2021-01-01T00:00:00"/>
    <x v="2"/>
    <s v="Payables"/>
    <s v="Journal Import 96276067:"/>
    <s v="Payables A 19990534 96276067"/>
    <s v="JAN-21 Purchase Invoices GBP"/>
    <d v="2021-01-01T00:00:00"/>
    <s v="SSCREPMAN,"/>
    <n v="12"/>
    <s v="Journal Import Created"/>
    <x v="13"/>
    <n v="484089"/>
    <d v="2020-12-17T00:00:00"/>
    <n v="165085833"/>
    <m/>
    <s v="PO Invoice"/>
    <m/>
    <s v="https://nww.einvoice-prod.sbs.nhs.uk:8179/invoicepdf/10e40166-f832-59da-9faa-c4cad1e53f15"/>
    <n v="1"/>
    <n v="1381"/>
    <m/>
    <x v="0"/>
    <x v="0"/>
    <x v="1"/>
  </r>
  <r>
    <s v="E35930"/>
    <s v="7310"/>
    <s v="00000"/>
    <s v="00000"/>
    <s v="000000"/>
    <s v="Estates &amp; Facilities"/>
    <s v="Legal / Prof Fees"/>
    <s v="Default"/>
    <s v="Default"/>
    <s v="Default"/>
    <n v="62"/>
    <d v="2021-01-01T00:00:00"/>
    <x v="2"/>
    <s v="Payables"/>
    <s v="Journal Import 96368182:"/>
    <s v="Payables A 20017450 96368182"/>
    <s v="JAN-21 Purchase Invoices GBP"/>
    <d v="2021-01-04T00:00:00"/>
    <s v="SSCREPMAN,"/>
    <n v="32"/>
    <s v="Journal Import Created"/>
    <x v="13"/>
    <n v="483847"/>
    <d v="2020-12-16T00:00:00"/>
    <n v="165082443"/>
    <m/>
    <s v="PO Invoice"/>
    <m/>
    <s v="https://nww.einvoice-prod.sbs.nhs.uk:8179/invoicepdf/e5aabab3-2817-577d-b17e-d6ae6bcb58f8"/>
    <n v="1"/>
    <n v="62"/>
    <m/>
    <x v="0"/>
    <x v="0"/>
    <x v="1"/>
  </r>
  <r>
    <s v="E35930"/>
    <s v="7310"/>
    <s v="00000"/>
    <s v="00000"/>
    <s v="000000"/>
    <s v="Estates &amp; Facilities"/>
    <s v="Legal / Prof Fees"/>
    <s v="Default"/>
    <s v="Default"/>
    <s v="Default"/>
    <n v="10010"/>
    <d v="2021-01-01T00:00:00"/>
    <x v="2"/>
    <s v="Payables"/>
    <s v="Journal Import 96457829:"/>
    <s v="Payables A 20041445 96457829"/>
    <s v="JAN-21 Purchase Invoices GBP"/>
    <d v="2021-01-06T00:00:00"/>
    <s v="SSCREPMAN,"/>
    <n v="46"/>
    <s v="Journal Import Created"/>
    <x v="17"/>
    <n v="983"/>
    <d v="2021-01-04T00:00:00"/>
    <n v="165082825"/>
    <m/>
    <s v="PO Invoice"/>
    <m/>
    <s v="https://nww.einvoice-prod.sbs.nhs.uk:8179/invoicepdf/1d18a446-3d03-57f8-9034-83ab08bae978"/>
    <n v="1"/>
    <n v="5005"/>
    <m/>
    <x v="0"/>
    <x v="0"/>
    <x v="1"/>
  </r>
  <r>
    <s v="E35930"/>
    <s v="7310"/>
    <s v="00000"/>
    <s v="00000"/>
    <s v="000000"/>
    <s v="Estates &amp; Facilities"/>
    <s v="Legal / Prof Fees"/>
    <s v="Default"/>
    <s v="Default"/>
    <s v="Default"/>
    <n v="-712.61"/>
    <d v="2021-01-01T00:00:00"/>
    <x v="2"/>
    <s v="Payables"/>
    <s v="Journal Import 96457829:"/>
    <s v="Payables A 20041445 96457829"/>
    <s v="JAN-21 Purchase Invoices GBP"/>
    <d v="2021-01-06T00:00:00"/>
    <s v="SSCREPMAN,"/>
    <n v="47"/>
    <s v="Journal Import Created"/>
    <x v="13"/>
    <n v="483848"/>
    <d v="2020-12-16T00:00:00"/>
    <n v="165085834"/>
    <m/>
    <s v="PO Invoice"/>
    <m/>
    <s v="https://nww.einvoice-prod.sbs.nhs.uk:8179/invoicepdf/5d19ba83-2fca-5f12-a3e7-83d07e6fd683"/>
    <n v="1"/>
    <n v="-713"/>
    <m/>
    <x v="0"/>
    <x v="0"/>
    <x v="1"/>
  </r>
  <r>
    <s v="E35930"/>
    <s v="7310"/>
    <s v="00000"/>
    <s v="00000"/>
    <s v="000000"/>
    <s v="Estates &amp; Facilities"/>
    <s v="Legal / Prof Fees"/>
    <s v="Default"/>
    <s v="Default"/>
    <s v="Default"/>
    <n v="-40"/>
    <d v="2021-01-01T00:00:00"/>
    <x v="2"/>
    <s v="Payables"/>
    <s v="Journal Import 96457829:"/>
    <s v="Payables A 20041445 96457829"/>
    <s v="JAN-21 Purchase Invoices GBP"/>
    <d v="2021-01-06T00:00:00"/>
    <s v="SSCREPMAN,"/>
    <n v="47"/>
    <s v="Journal Import Created"/>
    <x v="13"/>
    <n v="483848"/>
    <d v="2020-12-16T00:00:00"/>
    <n v="165085834"/>
    <m/>
    <s v="PO Invoice"/>
    <m/>
    <s v="https://nww.einvoice-prod.sbs.nhs.uk:8179/invoicepdf/5d19ba83-2fca-5f12-a3e7-83d07e6fd683"/>
    <n v="1"/>
    <n v="-40"/>
    <m/>
    <x v="0"/>
    <x v="0"/>
    <x v="1"/>
  </r>
  <r>
    <s v="E35930"/>
    <s v="7310"/>
    <s v="00000"/>
    <s v="00000"/>
    <s v="000000"/>
    <s v="Estates &amp; Facilities"/>
    <s v="Legal / Prof Fees"/>
    <s v="Default"/>
    <s v="Default"/>
    <s v="Default"/>
    <n v="-5005"/>
    <d v="2021-01-01T00:00:00"/>
    <x v="2"/>
    <s v="Payables"/>
    <s v="Journal Import 96457829:"/>
    <s v="Payables A 20041445 96457829"/>
    <s v="JAN-21 Purchase Invoices GBP"/>
    <d v="2021-01-06T00:00:00"/>
    <s v="SSCREPMAN,"/>
    <n v="47"/>
    <s v="Journal Import Created"/>
    <x v="17"/>
    <n v="983"/>
    <d v="2021-01-04T00:00:00"/>
    <n v="165082825"/>
    <m/>
    <s v="PO Invoice"/>
    <m/>
    <s v="https://nww.einvoice-prod.sbs.nhs.uk:8179/invoicepdf/1d18a446-3d03-57f8-9034-83ab08bae978"/>
    <n v="1"/>
    <n v="-5005"/>
    <m/>
    <x v="0"/>
    <x v="0"/>
    <x v="1"/>
  </r>
  <r>
    <s v="E35930"/>
    <s v="7310"/>
    <s v="00000"/>
    <s v="00000"/>
    <s v="000000"/>
    <s v="Estates &amp; Facilities"/>
    <s v="Legal / Prof Fees"/>
    <s v="Default"/>
    <s v="Default"/>
    <s v="Default"/>
    <n v="899.6"/>
    <d v="2021-01-01T00:00:00"/>
    <x v="2"/>
    <s v="Payables"/>
    <s v="Journal Import 96988555:"/>
    <s v="Payables A 20150626 96988555"/>
    <s v="JAN-21 Purchase Invoices GBP"/>
    <d v="2021-01-19T00:00:00"/>
    <s v="SSCREPMAN,"/>
    <n v="52"/>
    <s v="Journal Import Created"/>
    <x v="13"/>
    <n v="460388"/>
    <d v="2020-04-17T00:00:00"/>
    <n v="165088377"/>
    <m/>
    <s v="PO Invoice"/>
    <m/>
    <s v="https://nww.einvoice-prod.sbs.nhs.uk:8179/invoicepdf/1b0fcb05-7490-5dd5-8abd-178cbd529070"/>
    <n v="1"/>
    <n v="450"/>
    <m/>
    <x v="0"/>
    <x v="0"/>
    <x v="1"/>
  </r>
  <r>
    <s v="E35930"/>
    <s v="7310"/>
    <s v="00000"/>
    <s v="00000"/>
    <s v="000000"/>
    <s v="Estates &amp; Facilities"/>
    <s v="Legal / Prof Fees"/>
    <s v="Default"/>
    <s v="Default"/>
    <s v="Default"/>
    <n v="716"/>
    <d v="2021-01-01T00:00:00"/>
    <x v="2"/>
    <s v="Payables"/>
    <s v="Journal Import 96988555:"/>
    <s v="Payables A 20150626 96988555"/>
    <s v="JAN-21 Purchase Invoices GBP"/>
    <d v="2021-01-19T00:00:00"/>
    <s v="SSCREPMAN,"/>
    <n v="52"/>
    <s v="Journal Import Created"/>
    <x v="13"/>
    <n v="462536"/>
    <d v="2020-05-15T00:00:00"/>
    <n v="165088377"/>
    <m/>
    <s v="PO Invoice"/>
    <m/>
    <s v="https://nww.einvoice-prod.sbs.nhs.uk:8179/invoicepdf/6956e747-0183-5492-8a01-9df65e78aaa3"/>
    <n v="1"/>
    <n v="358"/>
    <m/>
    <x v="0"/>
    <x v="0"/>
    <x v="1"/>
  </r>
  <r>
    <s v="E35930"/>
    <s v="7310"/>
    <s v="00000"/>
    <s v="00000"/>
    <s v="000000"/>
    <s v="Estates &amp; Facilities"/>
    <s v="Legal / Prof Fees"/>
    <s v="Default"/>
    <s v="Default"/>
    <s v="Default"/>
    <n v="116.8"/>
    <d v="2021-01-01T00:00:00"/>
    <x v="2"/>
    <s v="Payables"/>
    <s v="Journal Import 96988555:"/>
    <s v="Payables A 20150626 96988555"/>
    <s v="JAN-21 Purchase Invoices GBP"/>
    <d v="2021-01-19T00:00:00"/>
    <s v="SSCREPMAN,"/>
    <n v="52"/>
    <s v="Journal Import Created"/>
    <x v="13"/>
    <n v="465724"/>
    <d v="2020-06-18T00:00:00"/>
    <n v="165088377"/>
    <m/>
    <s v="PO Invoice"/>
    <m/>
    <s v="https://nww.einvoice-prod.sbs.nhs.uk:8179/invoicepdf/95e252b9-dd60-5d12-84ca-b52e18a44afc"/>
    <n v="1"/>
    <n v="117"/>
    <m/>
    <x v="0"/>
    <x v="0"/>
    <x v="1"/>
  </r>
  <r>
    <s v="E35930"/>
    <s v="7310"/>
    <s v="00000"/>
    <s v="00000"/>
    <s v="000000"/>
    <s v="Estates &amp; Facilities"/>
    <s v="Legal / Prof Fees"/>
    <s v="Default"/>
    <s v="Default"/>
    <s v="Default"/>
    <n v="140.16"/>
    <d v="2021-01-01T00:00:00"/>
    <x v="2"/>
    <s v="Payables"/>
    <s v="Journal Import 96988555:"/>
    <s v="Payables A 20150626 96988555"/>
    <s v="JAN-21 Purchase Invoices GBP"/>
    <d v="2021-01-19T00:00:00"/>
    <s v="SSCREPMAN,"/>
    <n v="52"/>
    <s v="Journal Import Created"/>
    <x v="13"/>
    <n v="465724"/>
    <d v="2020-06-18T00:00:00"/>
    <n v="165088377"/>
    <m/>
    <s v="PO Invoice"/>
    <m/>
    <s v="https://nww.einvoice-prod.sbs.nhs.uk:8179/invoicepdf/95e252b9-dd60-5d12-84ca-b52e18a44afc"/>
    <n v="1"/>
    <n v="140"/>
    <m/>
    <x v="0"/>
    <x v="0"/>
    <x v="1"/>
  </r>
  <r>
    <s v="E35930"/>
    <s v="7310"/>
    <s v="00000"/>
    <s v="00000"/>
    <s v="000000"/>
    <s v="Estates &amp; Facilities"/>
    <s v="Legal / Prof Fees"/>
    <s v="Default"/>
    <s v="Default"/>
    <s v="Default"/>
    <n v="2523"/>
    <d v="2021-01-01T00:00:00"/>
    <x v="2"/>
    <s v="Payables"/>
    <s v="Journal Import 96988555:"/>
    <s v="Payables A 20150626 96988555"/>
    <s v="JAN-21 Purchase Invoices GBP"/>
    <d v="2021-01-19T00:00:00"/>
    <s v="SSCREPMAN,"/>
    <n v="52"/>
    <s v="Journal Import Created"/>
    <x v="13"/>
    <n v="468499"/>
    <d v="2020-07-16T00:00:00"/>
    <n v="165088377"/>
    <m/>
    <s v="PO Invoice"/>
    <m/>
    <s v="https://nww.einvoice-prod.sbs.nhs.uk:8179/invoicepdf/91d54ceb-2e79-5110-aa65-239e56de7281"/>
    <n v="1"/>
    <n v="1262"/>
    <m/>
    <x v="0"/>
    <x v="0"/>
    <x v="1"/>
  </r>
  <r>
    <s v="E35930"/>
    <s v="7310"/>
    <s v="00000"/>
    <s v="00000"/>
    <s v="000000"/>
    <s v="Estates &amp; Facilities"/>
    <s v="Legal / Prof Fees"/>
    <s v="Default"/>
    <s v="Default"/>
    <s v="Default"/>
    <n v="660"/>
    <d v="2021-01-01T00:00:00"/>
    <x v="2"/>
    <s v="Payables"/>
    <s v="Journal Import 96988555:"/>
    <s v="Payables A 20150626 96988555"/>
    <s v="JAN-21 Purchase Invoices GBP"/>
    <d v="2021-01-19T00:00:00"/>
    <s v="SSCREPMAN,"/>
    <n v="52"/>
    <s v="Journal Import Created"/>
    <x v="13"/>
    <n v="471912"/>
    <d v="2020-08-24T00:00:00"/>
    <n v="165088377"/>
    <m/>
    <s v="PO Invoice"/>
    <m/>
    <s v="https://nww.einvoice-prod.sbs.nhs.uk:8179/invoicepdf/021fca88-9a34-5996-9f6d-5f398211d668"/>
    <n v="1"/>
    <n v="330"/>
    <m/>
    <x v="0"/>
    <x v="0"/>
    <x v="1"/>
  </r>
  <r>
    <s v="E35930"/>
    <s v="7310"/>
    <s v="00000"/>
    <s v="00000"/>
    <s v="000000"/>
    <s v="Estates &amp; Facilities"/>
    <s v="Legal / Prof Fees"/>
    <s v="Default"/>
    <s v="Default"/>
    <s v="Default"/>
    <n v="2800"/>
    <d v="2021-01-01T00:00:00"/>
    <x v="2"/>
    <s v="Payables"/>
    <s v="Journal Import 96988555:"/>
    <s v="Payables A 20150626 96988555"/>
    <s v="JAN-21 Purchase Invoices GBP"/>
    <d v="2021-01-19T00:00:00"/>
    <s v="SSCREPMAN,"/>
    <n v="52"/>
    <s v="Journal Import Created"/>
    <x v="13"/>
    <n v="475042"/>
    <d v="2020-09-24T00:00:00"/>
    <n v="165088377"/>
    <m/>
    <s v="PO Invoice"/>
    <m/>
    <s v="https://nww.einvoice-prod.sbs.nhs.uk:8179/invoicepdf/d2c5d6fb-2654-5e0d-bc44-07e4e93f175f"/>
    <n v="1"/>
    <n v="1400"/>
    <m/>
    <x v="0"/>
    <x v="0"/>
    <x v="1"/>
  </r>
  <r>
    <s v="E35930"/>
    <s v="7310"/>
    <s v="00000"/>
    <s v="00000"/>
    <s v="000000"/>
    <s v="Estates &amp; Facilities"/>
    <s v="Legal / Prof Fees"/>
    <s v="Default"/>
    <s v="Default"/>
    <s v="Default"/>
    <n v="650"/>
    <d v="2021-01-01T00:00:00"/>
    <x v="2"/>
    <s v="Payables"/>
    <s v="Journal Import 96988555:"/>
    <s v="Payables A 20150626 96988555"/>
    <s v="JAN-21 Purchase Invoices GBP"/>
    <d v="2021-01-19T00:00:00"/>
    <s v="SSCREPMAN,"/>
    <n v="52"/>
    <s v="Journal Import Created"/>
    <x v="13"/>
    <n v="478003"/>
    <d v="2020-10-20T00:00:00"/>
    <n v="165088377"/>
    <m/>
    <s v="PO Invoice"/>
    <m/>
    <s v="https://nww.einvoice-prod.sbs.nhs.uk:8179/invoicepdf/f2f62313-7835-5ed7-a102-513807e7144b"/>
    <n v="1"/>
    <n v="325"/>
    <m/>
    <x v="0"/>
    <x v="0"/>
    <x v="1"/>
  </r>
  <r>
    <s v="E35930"/>
    <s v="7310"/>
    <s v="00000"/>
    <s v="00000"/>
    <s v="000000"/>
    <s v="Estates &amp; Facilities"/>
    <s v="Legal / Prof Fees"/>
    <s v="Default"/>
    <s v="Default"/>
    <s v="Default"/>
    <n v="-449.8"/>
    <d v="2021-01-01T00:00:00"/>
    <x v="2"/>
    <s v="Payables"/>
    <s v="Journal Import 96988555:"/>
    <s v="Payables A 20150626 96988555"/>
    <s v="JAN-21 Purchase Invoices GBP"/>
    <d v="2021-01-19T00:00:00"/>
    <s v="SSCREPMAN,"/>
    <n v="53"/>
    <s v="Journal Import Created"/>
    <x v="13"/>
    <n v="460388"/>
    <d v="2020-04-17T00:00:00"/>
    <n v="165088377"/>
    <m/>
    <s v="PO Invoice"/>
    <m/>
    <s v="https://nww.einvoice-prod.sbs.nhs.uk:8179/invoicepdf/1b0fcb05-7490-5dd5-8abd-178cbd529070"/>
    <n v="1"/>
    <n v="-450"/>
    <m/>
    <x v="0"/>
    <x v="0"/>
    <x v="1"/>
  </r>
  <r>
    <s v="E35930"/>
    <s v="7310"/>
    <s v="00000"/>
    <s v="00000"/>
    <s v="000000"/>
    <s v="Estates &amp; Facilities"/>
    <s v="Legal / Prof Fees"/>
    <s v="Default"/>
    <s v="Default"/>
    <s v="Default"/>
    <n v="-358"/>
    <d v="2021-01-01T00:00:00"/>
    <x v="2"/>
    <s v="Payables"/>
    <s v="Journal Import 96988555:"/>
    <s v="Payables A 20150626 96988555"/>
    <s v="JAN-21 Purchase Invoices GBP"/>
    <d v="2021-01-19T00:00:00"/>
    <s v="SSCREPMAN,"/>
    <n v="53"/>
    <s v="Journal Import Created"/>
    <x v="13"/>
    <n v="462536"/>
    <d v="2020-05-15T00:00:00"/>
    <n v="165088377"/>
    <m/>
    <s v="PO Invoice"/>
    <m/>
    <s v="https://nww.einvoice-prod.sbs.nhs.uk:8179/invoicepdf/6956e747-0183-5492-8a01-9df65e78aaa3"/>
    <n v="1"/>
    <n v="-358"/>
    <m/>
    <x v="0"/>
    <x v="0"/>
    <x v="1"/>
  </r>
  <r>
    <s v="E35930"/>
    <s v="7310"/>
    <s v="00000"/>
    <s v="00000"/>
    <s v="000000"/>
    <s v="Estates &amp; Facilities"/>
    <s v="Legal / Prof Fees"/>
    <s v="Default"/>
    <s v="Default"/>
    <s v="Default"/>
    <n v="-116.8"/>
    <d v="2021-01-01T00:00:00"/>
    <x v="2"/>
    <s v="Payables"/>
    <s v="Journal Import 96988555:"/>
    <s v="Payables A 20150626 96988555"/>
    <s v="JAN-21 Purchase Invoices GBP"/>
    <d v="2021-01-19T00:00:00"/>
    <s v="SSCREPMAN,"/>
    <n v="53"/>
    <s v="Journal Import Created"/>
    <x v="13"/>
    <n v="465724"/>
    <d v="2020-06-18T00:00:00"/>
    <n v="165088377"/>
    <m/>
    <s v="PO Invoice"/>
    <m/>
    <s v="https://nww.einvoice-prod.sbs.nhs.uk:8179/invoicepdf/95e252b9-dd60-5d12-84ca-b52e18a44afc"/>
    <n v="1"/>
    <n v="-117"/>
    <m/>
    <x v="0"/>
    <x v="0"/>
    <x v="1"/>
  </r>
  <r>
    <s v="E35930"/>
    <s v="7310"/>
    <s v="00000"/>
    <s v="00000"/>
    <s v="000000"/>
    <s v="Estates &amp; Facilities"/>
    <s v="Legal / Prof Fees"/>
    <s v="Default"/>
    <s v="Default"/>
    <s v="Default"/>
    <n v="-1261.5"/>
    <d v="2021-01-01T00:00:00"/>
    <x v="2"/>
    <s v="Payables"/>
    <s v="Journal Import 96988555:"/>
    <s v="Payables A 20150626 96988555"/>
    <s v="JAN-21 Purchase Invoices GBP"/>
    <d v="2021-01-19T00:00:00"/>
    <s v="SSCREPMAN,"/>
    <n v="53"/>
    <s v="Journal Import Created"/>
    <x v="13"/>
    <n v="468499"/>
    <d v="2020-07-16T00:00:00"/>
    <n v="165088377"/>
    <m/>
    <s v="PO Invoice"/>
    <m/>
    <s v="https://nww.einvoice-prod.sbs.nhs.uk:8179/invoicepdf/91d54ceb-2e79-5110-aa65-239e56de7281"/>
    <n v="1"/>
    <n v="-1262"/>
    <m/>
    <x v="0"/>
    <x v="0"/>
    <x v="1"/>
  </r>
  <r>
    <s v="E35930"/>
    <s v="7310"/>
    <s v="00000"/>
    <s v="00000"/>
    <s v="000000"/>
    <s v="Estates &amp; Facilities"/>
    <s v="Legal / Prof Fees"/>
    <s v="Default"/>
    <s v="Default"/>
    <s v="Default"/>
    <n v="-330"/>
    <d v="2021-01-01T00:00:00"/>
    <x v="2"/>
    <s v="Payables"/>
    <s v="Journal Import 96988555:"/>
    <s v="Payables A 20150626 96988555"/>
    <s v="JAN-21 Purchase Invoices GBP"/>
    <d v="2021-01-19T00:00:00"/>
    <s v="SSCREPMAN,"/>
    <n v="53"/>
    <s v="Journal Import Created"/>
    <x v="13"/>
    <n v="471912"/>
    <d v="2020-08-24T00:00:00"/>
    <n v="165088377"/>
    <m/>
    <s v="PO Invoice"/>
    <m/>
    <s v="https://nww.einvoice-prod.sbs.nhs.uk:8179/invoicepdf/021fca88-9a34-5996-9f6d-5f398211d668"/>
    <n v="1"/>
    <n v="-330"/>
    <m/>
    <x v="0"/>
    <x v="0"/>
    <x v="1"/>
  </r>
  <r>
    <s v="E35930"/>
    <s v="7310"/>
    <s v="00000"/>
    <s v="00000"/>
    <s v="000000"/>
    <s v="Estates &amp; Facilities"/>
    <s v="Legal / Prof Fees"/>
    <s v="Default"/>
    <s v="Default"/>
    <s v="Default"/>
    <n v="-1400"/>
    <d v="2021-01-01T00:00:00"/>
    <x v="2"/>
    <s v="Payables"/>
    <s v="Journal Import 96988555:"/>
    <s v="Payables A 20150626 96988555"/>
    <s v="JAN-21 Purchase Invoices GBP"/>
    <d v="2021-01-19T00:00:00"/>
    <s v="SSCREPMAN,"/>
    <n v="53"/>
    <s v="Journal Import Created"/>
    <x v="13"/>
    <n v="475042"/>
    <d v="2020-09-24T00:00:00"/>
    <n v="165088377"/>
    <m/>
    <s v="PO Invoice"/>
    <m/>
    <s v="https://nww.einvoice-prod.sbs.nhs.uk:8179/invoicepdf/d2c5d6fb-2654-5e0d-bc44-07e4e93f175f"/>
    <n v="1"/>
    <n v="-1400"/>
    <m/>
    <x v="0"/>
    <x v="0"/>
    <x v="1"/>
  </r>
  <r>
    <s v="E35930"/>
    <s v="7310"/>
    <s v="00000"/>
    <s v="00000"/>
    <s v="000000"/>
    <s v="Estates &amp; Facilities"/>
    <s v="Legal / Prof Fees"/>
    <s v="Default"/>
    <s v="Default"/>
    <s v="Default"/>
    <n v="-325"/>
    <d v="2021-01-01T00:00:00"/>
    <x v="2"/>
    <s v="Payables"/>
    <s v="Journal Import 96988555:"/>
    <s v="Payables A 20150626 96988555"/>
    <s v="JAN-21 Purchase Invoices GBP"/>
    <d v="2021-01-19T00:00:00"/>
    <s v="SSCREPMAN,"/>
    <n v="53"/>
    <s v="Journal Import Created"/>
    <x v="13"/>
    <n v="478003"/>
    <d v="2020-10-20T00:00:00"/>
    <n v="165088377"/>
    <m/>
    <s v="PO Invoice"/>
    <m/>
    <s v="https://nww.einvoice-prod.sbs.nhs.uk:8179/invoicepdf/f2f62313-7835-5ed7-a102-513807e7144b"/>
    <n v="1"/>
    <n v="-325"/>
    <m/>
    <x v="0"/>
    <x v="0"/>
    <x v="1"/>
  </r>
  <r>
    <s v="E35930"/>
    <s v="7310"/>
    <s v="00000"/>
    <s v="00000"/>
    <s v="000000"/>
    <s v="Estates &amp; Facilities"/>
    <s v="Legal / Prof Fees"/>
    <s v="Default"/>
    <s v="Default"/>
    <s v="Default"/>
    <n v="515"/>
    <d v="2021-01-01T00:00:00"/>
    <x v="2"/>
    <s v="Payables"/>
    <s v="Journal Import 96992775:"/>
    <s v="Payables A 20147688 96992775"/>
    <s v="JAN-21 Purchase Invoices GBP"/>
    <d v="2021-01-19T00:00:00"/>
    <s v="SSCREPMAN,"/>
    <n v="22"/>
    <s v="Journal Import Created"/>
    <x v="13"/>
    <n v="484068"/>
    <d v="2020-12-16T00:00:00"/>
    <n v="165089584"/>
    <m/>
    <s v="PO Invoice"/>
    <m/>
    <s v="https://nww.einvoice-prod.sbs.nhs.uk:8179/invoicepdf/628cbff1-ecbf-522a-a86e-5e683d257440"/>
    <n v="1"/>
    <n v="515"/>
    <m/>
    <x v="0"/>
    <x v="0"/>
    <x v="1"/>
  </r>
  <r>
    <s v="E35930"/>
    <s v="7310"/>
    <s v="00000"/>
    <s v="00000"/>
    <s v="000000"/>
    <s v="Estates &amp; Facilities"/>
    <s v="Legal / Prof Fees"/>
    <s v="Default"/>
    <s v="Default"/>
    <s v="Default"/>
    <n v="2000"/>
    <d v="2021-01-01T00:00:00"/>
    <x v="2"/>
    <s v="Payables"/>
    <s v="Journal Import 96992775:"/>
    <s v="Payables A 20147688 96992775"/>
    <s v="JAN-21 Purchase Invoices GBP"/>
    <d v="2021-01-19T00:00:00"/>
    <s v="SSCREPMAN,"/>
    <n v="22"/>
    <s v="Journal Import Created"/>
    <x v="13"/>
    <n v="486271"/>
    <d v="2021-01-15T00:00:00"/>
    <n v="165089582"/>
    <m/>
    <s v="PO Invoice"/>
    <m/>
    <s v="https://nww.einvoice-prod.sbs.nhs.uk:8179/invoicepdf/3a812aef-a71d-579a-b225-4a258026e710"/>
    <n v="1"/>
    <n v="2000"/>
    <m/>
    <x v="0"/>
    <x v="0"/>
    <x v="1"/>
  </r>
  <r>
    <s v="E35930"/>
    <s v="7310"/>
    <s v="00000"/>
    <s v="00000"/>
    <s v="000000"/>
    <s v="Estates &amp; Facilities"/>
    <s v="Legal / Prof Fees"/>
    <s v="Default"/>
    <s v="Default"/>
    <s v="Default"/>
    <n v="355"/>
    <d v="2021-01-01T00:00:00"/>
    <x v="2"/>
    <s v="Payables"/>
    <s v="Journal Import 97070296:"/>
    <s v="Payables A 20163703 97070296"/>
    <s v="JAN-21 Purchase Invoices GBP"/>
    <d v="2021-01-21T00:00:00"/>
    <s v="SSCREPMAN,"/>
    <n v="29"/>
    <s v="Journal Import Created"/>
    <x v="13"/>
    <n v="484067"/>
    <d v="2020-12-16T00:00:00"/>
    <n v="165089584"/>
    <m/>
    <s v="PO Invoice"/>
    <m/>
    <s v="https://nww.einvoice-prod.sbs.nhs.uk:8179/invoicepdf/7f59c688-af30-59cf-afdf-34ffa3bf7695"/>
    <n v="1"/>
    <n v="355"/>
    <m/>
    <x v="0"/>
    <x v="0"/>
    <x v="1"/>
  </r>
  <r>
    <s v="E35930"/>
    <s v="7310"/>
    <s v="00000"/>
    <s v="00000"/>
    <s v="000000"/>
    <s v="Estates &amp; Facilities"/>
    <s v="Legal / Prof Fees"/>
    <s v="Default"/>
    <s v="Default"/>
    <s v="Default"/>
    <n v="727.6"/>
    <d v="2021-01-01T00:00:00"/>
    <x v="2"/>
    <s v="Payables"/>
    <s v="Journal Import 97070296:"/>
    <s v="Payables A 20163703 97070296"/>
    <s v="JAN-21 Purchase Invoices GBP"/>
    <d v="2021-01-21T00:00:00"/>
    <s v="SSCREPMAN,"/>
    <n v="29"/>
    <s v="Journal Import Created"/>
    <x v="13"/>
    <n v="484067"/>
    <d v="2020-12-16T00:00:00"/>
    <n v="165089584"/>
    <m/>
    <s v="PO Invoice"/>
    <m/>
    <s v="https://nww.einvoice-prod.sbs.nhs.uk:8179/invoicepdf/7f59c688-af30-59cf-afdf-34ffa3bf7695"/>
    <n v="1"/>
    <n v="728"/>
    <m/>
    <x v="0"/>
    <x v="0"/>
    <x v="1"/>
  </r>
  <r>
    <s v="E35930"/>
    <s v="7310"/>
    <s v="00000"/>
    <s v="00000"/>
    <s v="000000"/>
    <s v="Estates &amp; Facilities"/>
    <s v="Legal / Prof Fees"/>
    <s v="Default"/>
    <s v="Default"/>
    <s v="Default"/>
    <n v="1082.5999999999999"/>
    <d v="2021-01-01T00:00:00"/>
    <x v="2"/>
    <s v="Payables"/>
    <s v="Journal Import 97070296:"/>
    <s v="Payables A 20163703 97070296"/>
    <s v="JAN-21 Purchase Invoices GBP"/>
    <d v="2021-01-21T00:00:00"/>
    <s v="SSCREPMAN,"/>
    <n v="29"/>
    <s v="Journal Import Created"/>
    <x v="13"/>
    <n v="484067"/>
    <d v="2020-12-16T00:00:00"/>
    <n v="165089584"/>
    <m/>
    <s v="PO Invoice"/>
    <m/>
    <s v="https://nww.einvoice-prod.sbs.nhs.uk:8179/invoicepdf/7f59c688-af30-59cf-afdf-34ffa3bf7695"/>
    <n v="1"/>
    <n v="1083"/>
    <m/>
    <x v="0"/>
    <x v="0"/>
    <x v="1"/>
  </r>
  <r>
    <s v="E35930"/>
    <s v="7310"/>
    <s v="00000"/>
    <s v="00000"/>
    <s v="000000"/>
    <s v="Estates &amp; Facilities"/>
    <s v="Legal / Prof Fees"/>
    <s v="Default"/>
    <s v="Default"/>
    <s v="Default"/>
    <n v="515"/>
    <d v="2021-01-01T00:00:00"/>
    <x v="2"/>
    <s v="Payables"/>
    <s v="Journal Import 97070296:"/>
    <s v="Payables A 20163703 97070296"/>
    <s v="JAN-21 Purchase Invoices GBP"/>
    <d v="2021-01-21T00:00:00"/>
    <s v="SSCREPMAN,"/>
    <n v="29"/>
    <s v="Journal Import Created"/>
    <x v="13"/>
    <n v="484068"/>
    <d v="2020-12-16T00:00:00"/>
    <n v="165089584"/>
    <m/>
    <s v="PO Invoice"/>
    <m/>
    <s v="https://nww.einvoice-prod.sbs.nhs.uk:8179/invoicepdf/628cbff1-ecbf-522a-a86e-5e683d257440"/>
    <n v="1"/>
    <n v="515"/>
    <m/>
    <x v="0"/>
    <x v="0"/>
    <x v="1"/>
  </r>
  <r>
    <s v="E35930"/>
    <s v="7310"/>
    <s v="00000"/>
    <s v="00000"/>
    <s v="000000"/>
    <s v="Estates &amp; Facilities"/>
    <s v="Legal / Prof Fees"/>
    <s v="Default"/>
    <s v="Default"/>
    <s v="Default"/>
    <n v="-1082.5999999999999"/>
    <d v="2021-01-01T00:00:00"/>
    <x v="2"/>
    <s v="Payables"/>
    <s v="Journal Import 97070296:"/>
    <s v="Payables A 20163703 97070296"/>
    <s v="JAN-21 Purchase Invoices GBP"/>
    <d v="2021-01-21T00:00:00"/>
    <s v="SSCREPMAN,"/>
    <n v="30"/>
    <s v="Journal Import Created"/>
    <x v="13"/>
    <n v="484067"/>
    <d v="2020-12-16T00:00:00"/>
    <n v="165089584"/>
    <m/>
    <s v="PO Invoice"/>
    <m/>
    <s v="https://nww.einvoice-prod.sbs.nhs.uk:8179/invoicepdf/7f59c688-af30-59cf-afdf-34ffa3bf7695"/>
    <n v="1"/>
    <n v="-1083"/>
    <m/>
    <x v="0"/>
    <x v="0"/>
    <x v="1"/>
  </r>
  <r>
    <s v="E35930"/>
    <s v="7310"/>
    <s v="00000"/>
    <s v="00000"/>
    <s v="000000"/>
    <s v="Estates &amp; Facilities"/>
    <s v="Legal / Prof Fees"/>
    <s v="Default"/>
    <s v="Default"/>
    <s v="Default"/>
    <n v="-515"/>
    <d v="2021-01-01T00:00:00"/>
    <x v="2"/>
    <s v="Payables"/>
    <s v="Journal Import 97070296:"/>
    <s v="Payables A 20163703 97070296"/>
    <s v="JAN-21 Purchase Invoices GBP"/>
    <d v="2021-01-21T00:00:00"/>
    <s v="SSCREPMAN,"/>
    <n v="30"/>
    <s v="Journal Import Created"/>
    <x v="13"/>
    <n v="484068"/>
    <d v="2020-12-16T00:00:00"/>
    <n v="165089584"/>
    <m/>
    <s v="PO Invoice"/>
    <m/>
    <s v="https://nww.einvoice-prod.sbs.nhs.uk:8179/invoicepdf/628cbff1-ecbf-522a-a86e-5e683d257440"/>
    <n v="1"/>
    <n v="-515"/>
    <m/>
    <x v="0"/>
    <x v="0"/>
    <x v="1"/>
  </r>
  <r>
    <s v="E35930"/>
    <s v="7310"/>
    <s v="00000"/>
    <s v="00000"/>
    <s v="000000"/>
    <s v="Estates &amp; Facilities"/>
    <s v="Legal / Prof Fees"/>
    <s v="Default"/>
    <s v="Default"/>
    <s v="Default"/>
    <n v="202.5"/>
    <d v="2021-01-01T00:00:00"/>
    <x v="2"/>
    <s v="Payables"/>
    <s v="Journal Import 97327347:"/>
    <s v="Payables A 20220858 97327347"/>
    <s v="JAN-21 Purchase Invoices GBP"/>
    <d v="2021-01-28T00:00:00"/>
    <s v="SSCREPMAN,"/>
    <n v="12"/>
    <s v="Journal Import Created"/>
    <x v="13"/>
    <n v="487361"/>
    <d v="2021-01-25T00:00:00"/>
    <n v="165087030"/>
    <m/>
    <s v="PO Invoice"/>
    <m/>
    <s v="https://nww.einvoice-prod.sbs.nhs.uk:8179/invoicepdf/808c5492-c17d-51c5-9b3e-636b568ea6eb"/>
    <n v="1"/>
    <n v="203"/>
    <m/>
    <x v="0"/>
    <x v="0"/>
    <x v="1"/>
  </r>
  <r>
    <s v="E35930"/>
    <s v="7310"/>
    <s v="00000"/>
    <s v="00000"/>
    <s v="000000"/>
    <s v="Estates &amp; Facilities"/>
    <s v="Legal / Prof Fees"/>
    <s v="Default"/>
    <s v="Default"/>
    <s v="Default"/>
    <n v="67.5"/>
    <d v="2021-01-01T00:00:00"/>
    <x v="2"/>
    <s v="Payables"/>
    <s v="Journal Import 97327347:"/>
    <s v="Payables A 20220858 97327347"/>
    <s v="JAN-21 Purchase Invoices GBP"/>
    <d v="2021-01-28T00:00:00"/>
    <s v="SSCREPMAN,"/>
    <n v="12"/>
    <s v="Journal Import Created"/>
    <x v="13"/>
    <n v="487630"/>
    <d v="2021-01-25T00:00:00"/>
    <n v="165089770"/>
    <m/>
    <s v="PO Invoice"/>
    <m/>
    <s v="https://nww.einvoice-prod.sbs.nhs.uk:8179/invoicepdf/8053bf58-6ff5-54f7-ac7d-6f9d99231cdd"/>
    <n v="1"/>
    <n v="68"/>
    <m/>
    <x v="0"/>
    <x v="0"/>
    <x v="1"/>
  </r>
  <r>
    <s v="E35930"/>
    <s v="7310"/>
    <s v="00000"/>
    <s v="00000"/>
    <s v="000000"/>
    <s v="Estates &amp; Facilities"/>
    <s v="Legal / Prof Fees"/>
    <s v="Default"/>
    <s v="Default"/>
    <s v="Default"/>
    <n v="354"/>
    <d v="2021-01-01T00:00:00"/>
    <x v="2"/>
    <s v="Payables"/>
    <s v="Journal Import 97327347:"/>
    <s v="Payables A 20220858 97327347"/>
    <s v="JAN-21 Purchase Invoices GBP"/>
    <d v="2021-01-28T00:00:00"/>
    <s v="SSCREPMAN,"/>
    <n v="12"/>
    <s v="Journal Import Created"/>
    <x v="13"/>
    <n v="487634"/>
    <d v="2021-01-25T00:00:00"/>
    <n v="165089227"/>
    <m/>
    <s v="PO Invoice"/>
    <m/>
    <s v="https://nww.einvoice-prod.sbs.nhs.uk:8179/invoicepdf/2a2661e6-fb24-5a75-8587-f02b4c5dd34b"/>
    <n v="1"/>
    <n v="354"/>
    <m/>
    <x v="0"/>
    <x v="0"/>
    <x v="1"/>
  </r>
  <r>
    <s v="E35930"/>
    <s v="7310"/>
    <s v="00000"/>
    <s v="00000"/>
    <s v="000000"/>
    <s v="Estates &amp; Facilities"/>
    <s v="Legal / Prof Fees"/>
    <s v="Default"/>
    <s v="Default"/>
    <s v="Default"/>
    <n v="680"/>
    <d v="2021-01-01T00:00:00"/>
    <x v="2"/>
    <s v="Payables"/>
    <s v="Journal Import 97357325:"/>
    <s v="Payables A 20227709 97357325"/>
    <s v="JAN-21 Purchase Invoices GBP"/>
    <d v="2021-01-29T00:00:00"/>
    <s v="SSCREPMAN,"/>
    <n v="35"/>
    <s v="Journal Import Created"/>
    <x v="13"/>
    <n v="487629"/>
    <d v="2021-01-25T00:00:00"/>
    <n v="165084346"/>
    <m/>
    <s v="PO Invoice"/>
    <m/>
    <s v="https://nww.einvoice-prod.sbs.nhs.uk:8179/invoicepdf/72bb261a-eefb-5fb4-b1a0-570149d5ab8d"/>
    <n v="1"/>
    <n v="340"/>
    <m/>
    <x v="0"/>
    <x v="0"/>
    <x v="1"/>
  </r>
  <r>
    <s v="E35930"/>
    <s v="7310"/>
    <s v="00000"/>
    <s v="00000"/>
    <s v="000000"/>
    <s v="Estates &amp; Facilities"/>
    <s v="Legal / Prof Fees"/>
    <s v="Default"/>
    <s v="Default"/>
    <s v="Default"/>
    <n v="-340"/>
    <d v="2021-01-01T00:00:00"/>
    <x v="2"/>
    <s v="Payables"/>
    <s v="Journal Import 97357325:"/>
    <s v="Payables A 20227709 97357325"/>
    <s v="JAN-21 Purchase Invoices GBP"/>
    <d v="2021-01-29T00:00:00"/>
    <s v="SSCREPMAN,"/>
    <n v="36"/>
    <s v="Journal Import Created"/>
    <x v="13"/>
    <n v="487629"/>
    <d v="2021-01-25T00:00:00"/>
    <n v="165084346"/>
    <m/>
    <s v="PO Invoice"/>
    <m/>
    <s v="https://nww.einvoice-prod.sbs.nhs.uk:8179/invoicepdf/72bb261a-eefb-5fb4-b1a0-570149d5ab8d"/>
    <n v="1"/>
    <n v="-340"/>
    <m/>
    <x v="0"/>
    <x v="0"/>
    <x v="1"/>
  </r>
  <r>
    <s v="E35930"/>
    <s v="7310"/>
    <s v="00000"/>
    <s v="F8235"/>
    <s v="000000"/>
    <s v="Estates &amp; Facilities"/>
    <s v="Legal / Prof Fees"/>
    <s v="Default"/>
    <s v="Bognor South ACRP"/>
    <s v="Default"/>
    <n v="120"/>
    <d v="2021-01-01T00:00:00"/>
    <x v="2"/>
    <s v="Payables"/>
    <s v="Journal Import 96368182:"/>
    <s v="Payables A 20017450 96368182"/>
    <s v="JAN-21 Purchase Invoices GBP"/>
    <d v="2021-01-04T00:00:00"/>
    <s v="SSCREPMAN,"/>
    <n v="51"/>
    <s v="Journal Import Created"/>
    <x v="13"/>
    <n v="483839"/>
    <d v="2020-12-31T00:00:00"/>
    <n v="165064187"/>
    <m/>
    <s v="PO Invoice"/>
    <m/>
    <s v="https://nww.einvoice-prod.sbs.nhs.uk:8179/invoicepdf/ada7d3c1-9ecb-5cc7-931d-2a9c4aa7547a"/>
    <n v="1"/>
    <n v="60"/>
    <m/>
    <x v="0"/>
    <x v="0"/>
    <x v="1"/>
  </r>
  <r>
    <s v="E35930"/>
    <s v="7310"/>
    <s v="00000"/>
    <s v="F8235"/>
    <s v="000000"/>
    <s v="Estates &amp; Facilities"/>
    <s v="Legal / Prof Fees"/>
    <s v="Default"/>
    <s v="Bognor South ACRP"/>
    <s v="Default"/>
    <n v="12"/>
    <d v="2021-01-01T00:00:00"/>
    <x v="2"/>
    <s v="Payables"/>
    <s v="Journal Import 96368182:"/>
    <s v="Payables A 20017450 96368182"/>
    <s v="JAN-21 Purchase Invoices GBP"/>
    <d v="2021-01-04T00:00:00"/>
    <s v="SSCREPMAN,"/>
    <n v="51"/>
    <s v="Journal Import Created"/>
    <x v="13"/>
    <n v="483839"/>
    <d v="2020-12-31T00:00:00"/>
    <n v="165064187"/>
    <m/>
    <s v="PO Invoice"/>
    <m/>
    <s v="https://nww.einvoice-prod.sbs.nhs.uk:8179/invoicepdf/ada7d3c1-9ecb-5cc7-931d-2a9c4aa7547a"/>
    <m/>
    <m/>
    <m/>
    <x v="0"/>
    <x v="0"/>
    <x v="1"/>
  </r>
  <r>
    <s v="E35930"/>
    <s v="7310"/>
    <s v="00000"/>
    <s v="F8235"/>
    <s v="000000"/>
    <s v="Estates &amp; Facilities"/>
    <s v="Legal / Prof Fees"/>
    <s v="Default"/>
    <s v="Bognor South ACRP"/>
    <s v="Default"/>
    <n v="-60"/>
    <d v="2021-01-01T00:00:00"/>
    <x v="2"/>
    <s v="Payables"/>
    <s v="Journal Import 96368182:"/>
    <s v="Payables A 20017450 96368182"/>
    <s v="JAN-21 Purchase Invoices GBP"/>
    <d v="2021-01-04T00:00:00"/>
    <s v="SSCREPMAN,"/>
    <n v="52"/>
    <s v="Journal Import Created"/>
    <x v="13"/>
    <n v="483839"/>
    <d v="2020-12-31T00:00:00"/>
    <n v="165064187"/>
    <m/>
    <s v="PO Invoice"/>
    <m/>
    <s v="https://nww.einvoice-prod.sbs.nhs.uk:8179/invoicepdf/ada7d3c1-9ecb-5cc7-931d-2a9c4aa7547a"/>
    <n v="1"/>
    <n v="-60"/>
    <m/>
    <x v="0"/>
    <x v="0"/>
    <x v="1"/>
  </r>
  <r>
    <s v="E35930"/>
    <s v="7310"/>
    <s v="00000"/>
    <s v="F8235"/>
    <s v="000000"/>
    <s v="Estates &amp; Facilities"/>
    <s v="Legal / Prof Fees"/>
    <s v="Default"/>
    <s v="Bognor South ACRP"/>
    <s v="Default"/>
    <n v="-60"/>
    <d v="2021-01-01T00:00:00"/>
    <x v="2"/>
    <s v="Payables"/>
    <s v="Journal Import 96412732:"/>
    <s v="Payables A 20029604 96412732"/>
    <s v="JAN-21 Purchase Invoices GBP"/>
    <d v="2021-01-05T00:00:00"/>
    <s v="SSCREPMAN,"/>
    <n v="38"/>
    <s v="Journal Import Created"/>
    <x v="13"/>
    <n v="483839"/>
    <d v="2020-12-31T00:00:00"/>
    <n v="165064187"/>
    <m/>
    <s v="PO Invoice"/>
    <m/>
    <s v="https://nww.einvoice-prod.sbs.nhs.uk:8179/invoicepdf/ada7d3c1-9ecb-5cc7-931d-2a9c4aa7547a"/>
    <n v="1"/>
    <n v="-60"/>
    <m/>
    <x v="0"/>
    <x v="0"/>
    <x v="1"/>
  </r>
  <r>
    <s v="E35930"/>
    <s v="7310"/>
    <s v="00000"/>
    <s v="F8235"/>
    <s v="000000"/>
    <s v="Estates &amp; Facilities"/>
    <s v="Legal / Prof Fees"/>
    <s v="Default"/>
    <s v="Bognor South ACRP"/>
    <s v="Default"/>
    <n v="-12"/>
    <d v="2021-01-01T00:00:00"/>
    <x v="2"/>
    <s v="Payables"/>
    <s v="Journal Import 96412732:"/>
    <s v="Payables A 20029604 96412732"/>
    <s v="JAN-21 Purchase Invoices GBP"/>
    <d v="2021-01-05T00:00:00"/>
    <s v="SSCREPMAN,"/>
    <n v="38"/>
    <s v="Journal Import Created"/>
    <x v="13"/>
    <n v="483839"/>
    <d v="2020-12-31T00:00:00"/>
    <n v="165064187"/>
    <m/>
    <s v="PO Invoice"/>
    <m/>
    <s v="https://nww.einvoice-prod.sbs.nhs.uk:8179/invoicepdf/ada7d3c1-9ecb-5cc7-931d-2a9c4aa7547a"/>
    <m/>
    <m/>
    <m/>
    <x v="0"/>
    <x v="0"/>
    <x v="1"/>
  </r>
  <r>
    <s v="E35932"/>
    <s v="7310"/>
    <s v="00000"/>
    <s v="00000"/>
    <s v="000000"/>
    <s v="Response Posts"/>
    <s v="Legal / Prof Fees"/>
    <s v="Default"/>
    <s v="Default"/>
    <s v="Default"/>
    <n v="60"/>
    <d v="2021-01-01T00:00:00"/>
    <x v="2"/>
    <s v="Payables"/>
    <s v="Journal Import 96412732:"/>
    <s v="Payables A 20029604 96412732"/>
    <s v="JAN-21 Purchase Invoices GBP"/>
    <d v="2021-01-05T00:00:00"/>
    <s v="SSCREPMAN,"/>
    <n v="19"/>
    <s v="Journal Import Created"/>
    <x v="13"/>
    <n v="483839"/>
    <d v="2020-12-31T00:00:00"/>
    <n v="165064187"/>
    <m/>
    <s v="PO Invoice"/>
    <m/>
    <s v="https://nww.einvoice-prod.sbs.nhs.uk:8179/invoicepdf/ada7d3c1-9ecb-5cc7-931d-2a9c4aa7547a"/>
    <n v="1"/>
    <n v="60"/>
    <m/>
    <x v="6"/>
    <x v="4"/>
    <x v="1"/>
  </r>
  <r>
    <s v="E35932"/>
    <s v="7310"/>
    <s v="00000"/>
    <s v="00000"/>
    <s v="000000"/>
    <s v="Response Posts"/>
    <s v="Legal / Prof Fees"/>
    <s v="Default"/>
    <s v="Default"/>
    <s v="Default"/>
    <n v="253.6"/>
    <d v="2021-01-01T00:00:00"/>
    <x v="2"/>
    <s v="Payables"/>
    <s v="Journal Import 97357325:"/>
    <s v="Payables A 20227709 97357325"/>
    <s v="JAN-21 Purchase Invoices GBP"/>
    <d v="2021-01-29T00:00:00"/>
    <s v="SSCREPMAN,"/>
    <n v="20"/>
    <s v="Journal Import Created"/>
    <x v="13"/>
    <n v="487633"/>
    <d v="2021-01-25T00:00:00"/>
    <n v="165077469"/>
    <m/>
    <s v="PO Invoice"/>
    <m/>
    <s v="https://nww.einvoice-prod.sbs.nhs.uk:8179/invoicepdf/da12e133-7e7a-57aa-abed-3b27ae958d61"/>
    <n v="1"/>
    <n v="127"/>
    <m/>
    <x v="6"/>
    <x v="4"/>
    <x v="1"/>
  </r>
  <r>
    <s v="E35932"/>
    <s v="7310"/>
    <s v="00000"/>
    <s v="00000"/>
    <s v="000000"/>
    <s v="Response Posts"/>
    <s v="Legal / Prof Fees"/>
    <s v="Default"/>
    <s v="Default"/>
    <s v="Default"/>
    <n v="-126.8"/>
    <d v="2021-01-01T00:00:00"/>
    <x v="2"/>
    <s v="Payables"/>
    <s v="Journal Import 97357325:"/>
    <s v="Payables A 20227709 97357325"/>
    <s v="JAN-21 Purchase Invoices GBP"/>
    <d v="2021-01-29T00:00:00"/>
    <s v="SSCREPMAN,"/>
    <n v="21"/>
    <s v="Journal Import Created"/>
    <x v="13"/>
    <n v="487633"/>
    <d v="2021-01-25T00:00:00"/>
    <n v="165077469"/>
    <m/>
    <s v="PO Invoice"/>
    <m/>
    <s v="https://nww.einvoice-prod.sbs.nhs.uk:8179/invoicepdf/da12e133-7e7a-57aa-abed-3b27ae958d61"/>
    <n v="1"/>
    <n v="-127"/>
    <m/>
    <x v="6"/>
    <x v="4"/>
    <x v="1"/>
  </r>
  <r>
    <s v="E35930"/>
    <s v="7308"/>
    <s v="00000"/>
    <s v="00000"/>
    <s v="000000"/>
    <s v="Estates &amp; Facilities"/>
    <s v="Legal Fees"/>
    <s v="Default"/>
    <s v="Default"/>
    <s v="Default"/>
    <n v="1696.65"/>
    <d v="2021-02-01T00:00:00"/>
    <x v="2"/>
    <s v="Payables"/>
    <s v="Journal Import 97900376:"/>
    <s v="Payables A 20361640 97900376"/>
    <s v="FEB-21 Purchase Invoices GBP"/>
    <d v="2021-02-12T00:00:00"/>
    <s v="SSCREPMAN,"/>
    <n v="37"/>
    <s v="Journal Import Created"/>
    <x v="13"/>
    <n v="487530"/>
    <d v="2021-01-25T00:00:00"/>
    <n v="165089943"/>
    <m/>
    <s v="PO Invoice"/>
    <m/>
    <s v="https://nww.einvoice-prod.sbs.nhs.uk:8179/invoicepdf/63ef82a8-f9ec-5474-affe-6df1064759d6"/>
    <n v="1"/>
    <n v="1697"/>
    <m/>
    <x v="0"/>
    <x v="0"/>
    <x v="1"/>
  </r>
  <r>
    <s v="E35930"/>
    <s v="7308"/>
    <s v="00000"/>
    <s v="00000"/>
    <s v="000000"/>
    <s v="Estates &amp; Facilities"/>
    <s v="Legal Fees"/>
    <s v="Default"/>
    <s v="Default"/>
    <s v="Default"/>
    <n v="65"/>
    <d v="2021-02-01T00:00:00"/>
    <x v="2"/>
    <s v="Payables"/>
    <s v="Journal Import 98291548:"/>
    <s v="Payables A 20455885 98291548"/>
    <s v="FEB-21 Purchase Invoices GBP"/>
    <d v="2021-02-24T00:00:00"/>
    <s v="SSCREPMAN,"/>
    <n v="18"/>
    <s v="Journal Import Created"/>
    <x v="13"/>
    <n v="489739"/>
    <d v="2021-02-15T00:00:00"/>
    <n v="165090213"/>
    <m/>
    <s v="PO Invoice"/>
    <m/>
    <s v="https://nww.einvoice-prod.sbs.nhs.uk:8179/invoicepdf/be514c1a-da41-571b-bb58-3ddf24bb8375"/>
    <n v="1"/>
    <n v="65"/>
    <m/>
    <x v="0"/>
    <x v="0"/>
    <x v="1"/>
  </r>
  <r>
    <s v="E35930"/>
    <s v="7308"/>
    <s v="00000"/>
    <s v="00000"/>
    <s v="000000"/>
    <s v="Estates &amp; Facilities"/>
    <s v="Legal Fees"/>
    <s v="Default"/>
    <s v="Default"/>
    <s v="Default"/>
    <n v="190"/>
    <d v="2021-02-01T00:00:00"/>
    <x v="2"/>
    <s v="Payables"/>
    <s v="Journal Import 98291548:"/>
    <s v="Payables A 20455885 98291548"/>
    <s v="FEB-21 Purchase Invoices GBP"/>
    <d v="2021-02-24T00:00:00"/>
    <s v="SSCREPMAN,"/>
    <n v="18"/>
    <s v="Journal Import Created"/>
    <x v="13"/>
    <n v="489746"/>
    <d v="2021-02-15T00:00:00"/>
    <n v="165090214"/>
    <m/>
    <s v="PO Invoice"/>
    <m/>
    <s v="https://nww.einvoice-prod.sbs.nhs.uk:8179/invoicepdf/b27202c9-bdad-520d-bc3b-8a370dcb4f3e"/>
    <n v="1"/>
    <n v="190"/>
    <m/>
    <x v="0"/>
    <x v="0"/>
    <x v="1"/>
  </r>
  <r>
    <s v="E35210"/>
    <s v="7310"/>
    <s v="00000"/>
    <s v="00000"/>
    <s v="000000"/>
    <s v="Employee Service Centre"/>
    <s v="Legal / Prof Fees"/>
    <s v="Default"/>
    <s v="Default"/>
    <s v="Default"/>
    <n v="30281.599999999999"/>
    <d v="2021-02-01T00:00:00"/>
    <x v="2"/>
    <s v="Payables"/>
    <s v="Journal Import 98098115:"/>
    <s v="Payables A 20414646 98098115"/>
    <s v="FEB-21 Purchase Invoices GBP"/>
    <d v="2021-02-18T00:00:00"/>
    <s v="SSCREPMAN,"/>
    <n v="11"/>
    <s v="Journal Import Created"/>
    <x v="15"/>
    <n v="10234066"/>
    <d v="2021-02-12T00:00:00"/>
    <n v="165090075"/>
    <m/>
    <s v="PO Invoice"/>
    <m/>
    <s v="http://nww.docserv.wyss.nhs.uk/synergyiim/dist/?val=3493260_14151874_20210216110515"/>
    <n v="1"/>
    <n v="30282"/>
    <m/>
    <x v="4"/>
    <x v="3"/>
    <x v="1"/>
  </r>
  <r>
    <s v="E35210"/>
    <s v="7310"/>
    <s v="00000"/>
    <s v="00000"/>
    <s v="000000"/>
    <s v="Employee Service Centre"/>
    <s v="Legal / Prof Fees"/>
    <s v="Default"/>
    <s v="Default"/>
    <s v="Default"/>
    <n v="6005.32"/>
    <d v="2021-02-01T00:00:00"/>
    <x v="2"/>
    <s v="Payables"/>
    <s v="Journal Import 98098115:"/>
    <s v="Payables A 20414646 98098115"/>
    <s v="FEB-21 Purchase Invoices GBP"/>
    <d v="2021-02-18T00:00:00"/>
    <s v="SSCREPMAN,"/>
    <n v="11"/>
    <s v="Journal Import Created"/>
    <x v="15"/>
    <n v="10234066"/>
    <d v="2021-02-12T00:00:00"/>
    <n v="165090075"/>
    <m/>
    <s v="PO Invoice"/>
    <m/>
    <s v="http://nww.docserv.wyss.nhs.uk/synergyiim/dist/?val=3493260_14151874_20210216110515"/>
    <m/>
    <m/>
    <m/>
    <x v="4"/>
    <x v="3"/>
    <x v="1"/>
  </r>
  <r>
    <s v="E35210"/>
    <s v="7310"/>
    <s v="00000"/>
    <s v="00000"/>
    <s v="000000"/>
    <s v="Employee Service Centre"/>
    <s v="Legal / Prof Fees"/>
    <s v="Default"/>
    <s v="Default"/>
    <s v="Default"/>
    <n v="255"/>
    <d v="2021-02-01T00:00:00"/>
    <x v="2"/>
    <s v="Payables"/>
    <s v="Journal Import 98201692:"/>
    <s v="Payables A 20441829 98201692"/>
    <s v="FEB-21 Purchase Invoices GBP"/>
    <d v="2021-02-22T00:00:00"/>
    <s v="SSCREPMAN,"/>
    <n v="20"/>
    <s v="Journal Import Created"/>
    <x v="15"/>
    <n v="10234066"/>
    <d v="2021-02-12T00:00:00"/>
    <n v="165090075"/>
    <m/>
    <s v="PO Invoice"/>
    <m/>
    <s v="http://nww.docserv.wyss.nhs.uk/synergyiim/dist/?val=3493260_14151874_20210216110515"/>
    <n v="1"/>
    <n v="255"/>
    <m/>
    <x v="4"/>
    <x v="3"/>
    <x v="1"/>
  </r>
  <r>
    <s v="E35210"/>
    <s v="7310"/>
    <s v="00000"/>
    <s v="00000"/>
    <s v="000000"/>
    <s v="Employee Service Centre"/>
    <s v="Legal / Prof Fees"/>
    <s v="Default"/>
    <s v="Default"/>
    <s v="Default"/>
    <n v="30026.6"/>
    <d v="2021-02-01T00:00:00"/>
    <x v="2"/>
    <s v="Payables"/>
    <s v="Journal Import 98201692:"/>
    <s v="Payables A 20441829 98201692"/>
    <s v="FEB-21 Purchase Invoices GBP"/>
    <d v="2021-02-22T00:00:00"/>
    <s v="SSCREPMAN,"/>
    <n v="20"/>
    <s v="Journal Import Created"/>
    <x v="15"/>
    <n v="10234066"/>
    <d v="2021-02-12T00:00:00"/>
    <n v="165090075"/>
    <m/>
    <s v="PO Invoice"/>
    <m/>
    <s v="http://nww.docserv.wyss.nhs.uk/synergyiim/dist/?val=3493260_14151874_20210216110515"/>
    <n v="1"/>
    <n v="30027"/>
    <m/>
    <x v="4"/>
    <x v="3"/>
    <x v="1"/>
  </r>
  <r>
    <s v="E35210"/>
    <s v="7310"/>
    <s v="00000"/>
    <s v="00000"/>
    <s v="000000"/>
    <s v="Employee Service Centre"/>
    <s v="Legal / Prof Fees"/>
    <s v="Default"/>
    <s v="Default"/>
    <s v="Default"/>
    <n v="30281.599999999999"/>
    <d v="2021-02-01T00:00:00"/>
    <x v="2"/>
    <s v="Payables"/>
    <s v="Journal Import 98201692:"/>
    <s v="Payables A 20441829 98201692"/>
    <s v="FEB-21 Purchase Invoices GBP"/>
    <d v="2021-02-22T00:00:00"/>
    <s v="SSCREPMAN,"/>
    <n v="20"/>
    <s v="Journal Import Created"/>
    <x v="15"/>
    <n v="10234066"/>
    <d v="2021-02-12T00:00:00"/>
    <n v="165090075"/>
    <m/>
    <s v="PO Invoice"/>
    <m/>
    <s v="http://nww.docserv.wyss.nhs.uk/synergyiim/dist/?val=3493260_14151874_20210216110515"/>
    <n v="1"/>
    <n v="30282"/>
    <m/>
    <x v="4"/>
    <x v="3"/>
    <x v="1"/>
  </r>
  <r>
    <s v="E35210"/>
    <s v="7310"/>
    <s v="00000"/>
    <s v="00000"/>
    <s v="000000"/>
    <s v="Employee Service Centre"/>
    <s v="Legal / Prof Fees"/>
    <s v="Default"/>
    <s v="Default"/>
    <s v="Default"/>
    <n v="12061.64"/>
    <d v="2021-02-01T00:00:00"/>
    <x v="2"/>
    <s v="Payables"/>
    <s v="Journal Import 98201692:"/>
    <s v="Payables A 20441829 98201692"/>
    <s v="FEB-21 Purchase Invoices GBP"/>
    <d v="2021-02-22T00:00:00"/>
    <s v="SSCREPMAN,"/>
    <n v="20"/>
    <s v="Journal Import Created"/>
    <x v="15"/>
    <n v="10234066"/>
    <d v="2021-02-12T00:00:00"/>
    <n v="165090075"/>
    <m/>
    <s v="PO Invoice"/>
    <m/>
    <s v="http://nww.docserv.wyss.nhs.uk/synergyiim/dist/?val=3493260_14151874_20210216110515"/>
    <m/>
    <m/>
    <m/>
    <x v="4"/>
    <x v="3"/>
    <x v="1"/>
  </r>
  <r>
    <s v="E35210"/>
    <s v="7310"/>
    <s v="00000"/>
    <s v="00000"/>
    <s v="000000"/>
    <s v="Employee Service Centre"/>
    <s v="Legal / Prof Fees"/>
    <s v="Default"/>
    <s v="Default"/>
    <s v="Default"/>
    <n v="-60563.199999999997"/>
    <d v="2021-02-01T00:00:00"/>
    <x v="2"/>
    <s v="Payables"/>
    <s v="Journal Import 98201692:"/>
    <s v="Payables A 20441829 98201692"/>
    <s v="FEB-21 Purchase Invoices GBP"/>
    <d v="2021-02-22T00:00:00"/>
    <s v="SSCREPMAN,"/>
    <n v="21"/>
    <s v="Journal Import Created"/>
    <x v="15"/>
    <n v="10234066"/>
    <d v="2021-02-12T00:00:00"/>
    <n v="165090075"/>
    <m/>
    <s v="PO Invoice"/>
    <m/>
    <s v="http://nww.docserv.wyss.nhs.uk/synergyiim/dist/?val=3493260_14151874_20210216110515"/>
    <n v="1"/>
    <n v="-30282"/>
    <m/>
    <x v="4"/>
    <x v="3"/>
    <x v="1"/>
  </r>
  <r>
    <s v="E35210"/>
    <s v="7310"/>
    <s v="00000"/>
    <s v="00000"/>
    <s v="000000"/>
    <s v="Employee Service Centre"/>
    <s v="Legal / Prof Fees"/>
    <s v="Default"/>
    <s v="Default"/>
    <s v="Default"/>
    <n v="-12061.64"/>
    <d v="2021-02-01T00:00:00"/>
    <x v="2"/>
    <s v="Payables"/>
    <s v="Journal Import 98201692:"/>
    <s v="Payables A 20441829 98201692"/>
    <s v="FEB-21 Purchase Invoices GBP"/>
    <d v="2021-02-22T00:00:00"/>
    <s v="SSCREPMAN,"/>
    <n v="21"/>
    <s v="Journal Import Created"/>
    <x v="15"/>
    <n v="10234066"/>
    <d v="2021-02-12T00:00:00"/>
    <n v="165090075"/>
    <m/>
    <s v="PO Invoice"/>
    <m/>
    <s v="http://nww.docserv.wyss.nhs.uk/synergyiim/dist/?val=3493260_14151874_20210216110515"/>
    <m/>
    <m/>
    <m/>
    <x v="4"/>
    <x v="3"/>
    <x v="1"/>
  </r>
  <r>
    <s v="E35930"/>
    <s v="7310"/>
    <s v="00000"/>
    <s v="00000"/>
    <s v="000000"/>
    <s v="Estates &amp; Facilities"/>
    <s v="Legal / Prof Fees"/>
    <s v="Default"/>
    <s v="Default"/>
    <s v="Default"/>
    <n v="63"/>
    <d v="2021-02-01T00:00:00"/>
    <x v="2"/>
    <s v="Payables"/>
    <s v="Journal Import 97599956:"/>
    <s v="Payables A 20288406 97599956"/>
    <s v="FEB-21 Purchase Invoices GBP"/>
    <d v="2021-02-04T00:00:00"/>
    <s v="SSCREPMAN,"/>
    <n v="31"/>
    <s v="Journal Import Created"/>
    <x v="13"/>
    <n v="488207"/>
    <d v="2021-01-28T00:00:00"/>
    <n v="165085833"/>
    <m/>
    <s v="PO Invoice"/>
    <m/>
    <s v="https://nww.einvoice-prod.sbs.nhs.uk:8179/invoicepdf/d5a776b6-34fc-5636-884e-0eae26a29347"/>
    <n v="1"/>
    <n v="63"/>
    <m/>
    <x v="0"/>
    <x v="0"/>
    <x v="1"/>
  </r>
  <r>
    <s v="E35930"/>
    <s v="7310"/>
    <s v="00000"/>
    <s v="00000"/>
    <s v="000000"/>
    <s v="Estates &amp; Facilities"/>
    <s v="Legal / Prof Fees"/>
    <s v="Default"/>
    <s v="Default"/>
    <s v="Default"/>
    <n v="165"/>
    <d v="2021-02-01T00:00:00"/>
    <x v="2"/>
    <s v="Payables"/>
    <s v="Journal Import 97777165:"/>
    <s v="Payables A 20330810 97777165"/>
    <s v="FEB-21 Purchase Invoices GBP"/>
    <d v="2021-02-09T00:00:00"/>
    <s v="SSCREPMAN,"/>
    <n v="16"/>
    <s v="Journal Import Created"/>
    <x v="13"/>
    <n v="415391"/>
    <d v="2018-12-19T00:00:00"/>
    <n v="165089584"/>
    <m/>
    <s v="PO Invoice"/>
    <m/>
    <s v="https://nww.einvoice-prod.sbs.nhs.uk:8179/invoicepdf/029acfbf-a363-55a5-8d18-37ff2d312427"/>
    <n v="1"/>
    <n v="165"/>
    <m/>
    <x v="0"/>
    <x v="0"/>
    <x v="1"/>
  </r>
  <r>
    <s v="E35930"/>
    <s v="7310"/>
    <s v="00000"/>
    <s v="00000"/>
    <s v="000000"/>
    <s v="Estates &amp; Facilities"/>
    <s v="Legal / Prof Fees"/>
    <s v="Default"/>
    <s v="Default"/>
    <s v="Default"/>
    <n v="165"/>
    <d v="2021-02-01T00:00:00"/>
    <x v="2"/>
    <s v="Payables"/>
    <s v="Journal Import 97816073:"/>
    <s v="Payables A 20344623 97816073"/>
    <s v="FEB-21 Purchase Invoices GBP"/>
    <d v="2021-02-10T00:00:00"/>
    <s v="SSCREPMAN,"/>
    <n v="40"/>
    <s v="Journal Import Created"/>
    <x v="13"/>
    <n v="415391"/>
    <d v="2018-12-19T00:00:00"/>
    <n v="165089584"/>
    <m/>
    <s v="PO Invoice"/>
    <m/>
    <s v="https://nww.einvoice-prod.sbs.nhs.uk:8179/invoicepdf/029acfbf-a363-55a5-8d18-37ff2d312427"/>
    <n v="1"/>
    <n v="165"/>
    <m/>
    <x v="0"/>
    <x v="0"/>
    <x v="1"/>
  </r>
  <r>
    <s v="E35930"/>
    <s v="7310"/>
    <s v="00000"/>
    <s v="00000"/>
    <s v="000000"/>
    <s v="Estates &amp; Facilities"/>
    <s v="Legal / Prof Fees"/>
    <s v="Default"/>
    <s v="Default"/>
    <s v="Default"/>
    <n v="-165"/>
    <d v="2021-02-01T00:00:00"/>
    <x v="2"/>
    <s v="Payables"/>
    <s v="Journal Import 97816073:"/>
    <s v="Payables A 20344623 97816073"/>
    <s v="FEB-21 Purchase Invoices GBP"/>
    <d v="2021-02-10T00:00:00"/>
    <s v="SSCREPMAN,"/>
    <n v="41"/>
    <s v="Journal Import Created"/>
    <x v="13"/>
    <n v="415391"/>
    <d v="2018-12-19T00:00:00"/>
    <n v="165089584"/>
    <m/>
    <s v="PO Invoice"/>
    <m/>
    <s v="https://nww.einvoice-prod.sbs.nhs.uk:8179/invoicepdf/029acfbf-a363-55a5-8d18-37ff2d312427"/>
    <n v="1"/>
    <n v="-165"/>
    <m/>
    <x v="0"/>
    <x v="0"/>
    <x v="1"/>
  </r>
  <r>
    <s v="E35930"/>
    <s v="7310"/>
    <s v="00000"/>
    <s v="00000"/>
    <s v="000000"/>
    <s v="Estates &amp; Facilities"/>
    <s v="Legal / Prof Fees"/>
    <s v="Default"/>
    <s v="Default"/>
    <s v="Default"/>
    <n v="165"/>
    <d v="2021-02-01T00:00:00"/>
    <x v="2"/>
    <s v="Payables"/>
    <s v="Journal Import 97870540:"/>
    <s v="Payables A 20361524 97870540"/>
    <s v="FEB-21 Purchase Invoices GBP"/>
    <d v="2021-02-12T00:00:00"/>
    <s v="SSCREPMAN,"/>
    <n v="6"/>
    <s v="Journal Import Created"/>
    <x v="13"/>
    <n v="415391"/>
    <d v="2018-12-19T00:00:00"/>
    <n v="165089584"/>
    <m/>
    <s v="PO Invoice"/>
    <m/>
    <s v="https://nww.einvoice-prod.sbs.nhs.uk:8179/invoicepdf/029acfbf-a363-55a5-8d18-37ff2d312427"/>
    <n v="1"/>
    <n v="165"/>
    <m/>
    <x v="0"/>
    <x v="0"/>
    <x v="1"/>
  </r>
  <r>
    <s v="E35930"/>
    <s v="7310"/>
    <s v="00000"/>
    <s v="00000"/>
    <s v="000000"/>
    <s v="Estates &amp; Facilities"/>
    <s v="Legal / Prof Fees"/>
    <s v="Default"/>
    <s v="Default"/>
    <s v="Default"/>
    <n v="33"/>
    <d v="2021-02-01T00:00:00"/>
    <x v="2"/>
    <s v="Payables"/>
    <s v="Journal Import 97870540:"/>
    <s v="Payables A 20361524 97870540"/>
    <s v="FEB-21 Purchase Invoices GBP"/>
    <d v="2021-02-12T00:00:00"/>
    <s v="SSCREPMAN,"/>
    <n v="6"/>
    <s v="Journal Import Created"/>
    <x v="13"/>
    <n v="415391"/>
    <d v="2018-12-19T00:00:00"/>
    <n v="165089584"/>
    <m/>
    <s v="PO Invoice"/>
    <m/>
    <s v="https://nww.einvoice-prod.sbs.nhs.uk:8179/invoicepdf/029acfbf-a363-55a5-8d18-37ff2d312427"/>
    <m/>
    <m/>
    <m/>
    <x v="0"/>
    <x v="0"/>
    <x v="1"/>
  </r>
  <r>
    <s v="E35930"/>
    <s v="7310"/>
    <s v="00000"/>
    <s v="00000"/>
    <s v="000000"/>
    <s v="Estates &amp; Facilities"/>
    <s v="Legal / Prof Fees"/>
    <s v="Default"/>
    <s v="Default"/>
    <s v="Default"/>
    <n v="-165"/>
    <d v="2021-02-01T00:00:00"/>
    <x v="2"/>
    <s v="Payables"/>
    <s v="Journal Import 97870540:"/>
    <s v="Payables A 20361524 97870540"/>
    <s v="FEB-21 Purchase Invoices GBP"/>
    <d v="2021-02-12T00:00:00"/>
    <s v="SSCREPMAN,"/>
    <n v="7"/>
    <s v="Journal Import Created"/>
    <x v="13"/>
    <n v="415391"/>
    <d v="2018-12-19T00:00:00"/>
    <n v="165089584"/>
    <m/>
    <s v="PO Invoice"/>
    <m/>
    <s v="https://nww.einvoice-prod.sbs.nhs.uk:8179/invoicepdf/029acfbf-a363-55a5-8d18-37ff2d312427"/>
    <n v="1"/>
    <n v="-165"/>
    <m/>
    <x v="0"/>
    <x v="0"/>
    <x v="1"/>
  </r>
  <r>
    <s v="E35930"/>
    <s v="7310"/>
    <s v="00000"/>
    <s v="00000"/>
    <s v="000000"/>
    <s v="Estates &amp; Facilities"/>
    <s v="Legal / Prof Fees"/>
    <s v="Default"/>
    <s v="Default"/>
    <s v="Default"/>
    <n v="58"/>
    <d v="2021-02-01T00:00:00"/>
    <x v="2"/>
    <s v="Payables"/>
    <s v="Journal Import 97900376:"/>
    <s v="Payables A 20361640 97900376"/>
    <s v="FEB-21 Purchase Invoices GBP"/>
    <d v="2021-02-12T00:00:00"/>
    <s v="SSCREPMAN,"/>
    <n v="36"/>
    <s v="Journal Import Created"/>
    <x v="13"/>
    <n v="487531"/>
    <d v="2021-01-25T00:00:00"/>
    <n v="165089942"/>
    <m/>
    <s v="PO Invoice"/>
    <m/>
    <s v="https://nww.einvoice-prod.sbs.nhs.uk:8179/invoicepdf/97dfef0b-9bc4-5da1-919f-7b34a095699a"/>
    <n v="1"/>
    <n v="58"/>
    <m/>
    <x v="0"/>
    <x v="0"/>
    <x v="1"/>
  </r>
  <r>
    <s v="E35930"/>
    <s v="7308"/>
    <s v="00000"/>
    <s v="00000"/>
    <s v="000000"/>
    <s v="Estates &amp; Facilities"/>
    <s v="Legal Fees"/>
    <s v="Default"/>
    <s v="Default"/>
    <s v="Default"/>
    <n v="1650"/>
    <d v="2021-03-01T00:00:00"/>
    <x v="2"/>
    <s v="Payables"/>
    <s v="Journal Import 98757322:"/>
    <s v="Payables A 20558555 98757322"/>
    <s v="MAR-21 Purchase Invoices GBP"/>
    <d v="2021-03-09T00:00:00"/>
    <s v="SSCREPMAN,"/>
    <n v="9"/>
    <s v="Journal Import Created"/>
    <x v="13"/>
    <n v="489735"/>
    <d v="2021-02-15T00:00:00"/>
    <n v="165078325"/>
    <m/>
    <s v="PO Invoice"/>
    <m/>
    <s v="https://nww.einvoice-prod.sbs.nhs.uk:8179/invoicepdf/51fcd573-ae33-52c7-9c50-453134634188"/>
    <n v="1"/>
    <n v="825"/>
    <m/>
    <x v="0"/>
    <x v="0"/>
    <x v="1"/>
  </r>
  <r>
    <s v="E35930"/>
    <s v="7308"/>
    <s v="00000"/>
    <s v="00000"/>
    <s v="000000"/>
    <s v="Estates &amp; Facilities"/>
    <s v="Legal Fees"/>
    <s v="Default"/>
    <s v="Default"/>
    <s v="Default"/>
    <n v="-825"/>
    <d v="2021-03-01T00:00:00"/>
    <x v="2"/>
    <s v="Payables"/>
    <s v="Journal Import 98757322:"/>
    <s v="Payables A 20558555 98757322"/>
    <s v="MAR-21 Purchase Invoices GBP"/>
    <d v="2021-03-09T00:00:00"/>
    <s v="SSCREPMAN,"/>
    <n v="10"/>
    <s v="Journal Import Created"/>
    <x v="13"/>
    <n v="489735"/>
    <d v="2021-02-15T00:00:00"/>
    <n v="165078325"/>
    <m/>
    <s v="PO Invoice"/>
    <m/>
    <s v="https://nww.einvoice-prod.sbs.nhs.uk:8179/invoicepdf/51fcd573-ae33-52c7-9c50-453134634188"/>
    <n v="1"/>
    <n v="-825"/>
    <m/>
    <x v="0"/>
    <x v="0"/>
    <x v="1"/>
  </r>
  <r>
    <s v="E35930"/>
    <s v="7308"/>
    <s v="00000"/>
    <s v="00000"/>
    <s v="000000"/>
    <s v="Estates &amp; Facilities"/>
    <s v="Legal Fees"/>
    <s v="Default"/>
    <s v="Default"/>
    <s v="Default"/>
    <n v="846.2"/>
    <d v="2021-03-01T00:00:00"/>
    <x v="2"/>
    <s v="Payables"/>
    <s v="Journal Import 98832092:"/>
    <s v="Payables A 20563868 98832092"/>
    <s v="MAR-21 Purchase Invoices GBP"/>
    <d v="2021-03-10T00:00:00"/>
    <s v="SSCREPMAN,"/>
    <n v="21"/>
    <s v="Journal Import Created"/>
    <x v="13"/>
    <n v="490211"/>
    <d v="2021-02-16T00:00:00"/>
    <n v="165089943"/>
    <m/>
    <s v="PO Invoice"/>
    <m/>
    <s v="https://nww.einvoice-prod.sbs.nhs.uk:8179/invoicepdf/40dfb085-4eea-53fa-bd8e-a023c674c010"/>
    <n v="1"/>
    <n v="423"/>
    <m/>
    <x v="0"/>
    <x v="0"/>
    <x v="1"/>
  </r>
  <r>
    <s v="E35930"/>
    <s v="7308"/>
    <s v="00000"/>
    <s v="00000"/>
    <s v="000000"/>
    <s v="Estates &amp; Facilities"/>
    <s v="Legal Fees"/>
    <s v="Default"/>
    <s v="Default"/>
    <s v="Default"/>
    <n v="-423.1"/>
    <d v="2021-03-01T00:00:00"/>
    <x v="2"/>
    <s v="Payables"/>
    <s v="Journal Import 98832092:"/>
    <s v="Payables A 20563868 98832092"/>
    <s v="MAR-21 Purchase Invoices GBP"/>
    <d v="2021-03-10T00:00:00"/>
    <s v="SSCREPMAN,"/>
    <n v="22"/>
    <s v="Journal Import Created"/>
    <x v="13"/>
    <n v="490211"/>
    <d v="2021-02-16T00:00:00"/>
    <n v="165089943"/>
    <m/>
    <s v="PO Invoice"/>
    <m/>
    <s v="https://nww.einvoice-prod.sbs.nhs.uk:8179/invoicepdf/40dfb085-4eea-53fa-bd8e-a023c674c010"/>
    <n v="1"/>
    <n v="-423"/>
    <m/>
    <x v="0"/>
    <x v="0"/>
    <x v="1"/>
  </r>
  <r>
    <s v="E35930"/>
    <s v="7308"/>
    <s v="00000"/>
    <s v="00000"/>
    <s v="000000"/>
    <s v="Estates &amp; Facilities"/>
    <s v="Legal Fees"/>
    <s v="Default"/>
    <s v="Default"/>
    <s v="Default"/>
    <n v="170"/>
    <d v="2021-03-01T00:00:00"/>
    <x v="2"/>
    <s v="Payables"/>
    <s v="Journal Import 99055522:"/>
    <s v="Payables A 20604590 99055522"/>
    <s v="MAR-21 Purchase Invoices GBP"/>
    <d v="2021-03-16T00:00:00"/>
    <s v="SSCREPMAN,"/>
    <n v="10"/>
    <s v="Journal Import Created"/>
    <x v="13"/>
    <n v="492832"/>
    <d v="2021-03-16T00:00:00"/>
    <n v="165090765"/>
    <m/>
    <s v="PO Invoice"/>
    <m/>
    <s v="https://nww.einvoice-prod.sbs.nhs.uk:8179/invoicepdf/3fc7186e-1e37-5dfc-a725-e6af39d2f4a8"/>
    <n v="1"/>
    <n v="170"/>
    <m/>
    <x v="0"/>
    <x v="0"/>
    <x v="1"/>
  </r>
  <r>
    <s v="E35930"/>
    <s v="7308"/>
    <s v="00000"/>
    <s v="00000"/>
    <s v="000000"/>
    <s v="Estates &amp; Facilities"/>
    <s v="Legal Fees"/>
    <s v="Default"/>
    <s v="Default"/>
    <s v="Default"/>
    <n v="110"/>
    <d v="2021-03-01T00:00:00"/>
    <x v="2"/>
    <s v="Payables"/>
    <s v="Journal Import 99055522:"/>
    <s v="Payables A 20604590 99055522"/>
    <s v="MAR-21 Purchase Invoices GBP"/>
    <d v="2021-03-16T00:00:00"/>
    <s v="SSCREPMAN,"/>
    <n v="10"/>
    <s v="Journal Import Created"/>
    <x v="13"/>
    <n v="498290"/>
    <d v="2021-03-16T00:00:00"/>
    <n v="165090764"/>
    <m/>
    <s v="PO Invoice"/>
    <m/>
    <s v="https://nww.einvoice-prod.sbs.nhs.uk:8179/invoicepdf/8c20564c-86fb-5a3d-89e7-f2efe5a35412"/>
    <n v="1"/>
    <n v="110"/>
    <m/>
    <x v="0"/>
    <x v="0"/>
    <x v="1"/>
  </r>
  <r>
    <s v="E35930"/>
    <s v="7308"/>
    <s v="00000"/>
    <s v="00000"/>
    <s v="000000"/>
    <s v="Estates &amp; Facilities"/>
    <s v="Legal Fees"/>
    <s v="Default"/>
    <s v="Default"/>
    <s v="Default"/>
    <n v="260"/>
    <d v="2021-03-01T00:00:00"/>
    <x v="2"/>
    <s v="Payables"/>
    <s v="Journal Import 99093712:"/>
    <s v="Payables A 20611852 99093712"/>
    <s v="MAR-21 Purchase Invoices GBP"/>
    <d v="2021-03-17T00:00:00"/>
    <s v="SSCREPMAN,"/>
    <n v="48"/>
    <s v="Journal Import Created"/>
    <x v="13"/>
    <n v="492824"/>
    <d v="2021-03-16T00:00:00"/>
    <n v="165082454"/>
    <m/>
    <s v="PO Invoice"/>
    <m/>
    <s v="https://nww.einvoice-prod.sbs.nhs.uk:8179/invoicepdf/6ca40b8f-80e0-5cb4-8b20-a6a0c9413359"/>
    <n v="1"/>
    <n v="130"/>
    <m/>
    <x v="0"/>
    <x v="0"/>
    <x v="1"/>
  </r>
  <r>
    <s v="E35930"/>
    <s v="7308"/>
    <s v="00000"/>
    <s v="00000"/>
    <s v="000000"/>
    <s v="Estates &amp; Facilities"/>
    <s v="Legal Fees"/>
    <s v="Default"/>
    <s v="Default"/>
    <s v="Default"/>
    <n v="1530"/>
    <d v="2021-03-01T00:00:00"/>
    <x v="2"/>
    <s v="Payables"/>
    <s v="Journal Import 99093712:"/>
    <s v="Payables A 20611852 99093712"/>
    <s v="MAR-21 Purchase Invoices GBP"/>
    <d v="2021-03-17T00:00:00"/>
    <s v="SSCREPMAN,"/>
    <n v="48"/>
    <s v="Journal Import Created"/>
    <x v="13"/>
    <n v="492825"/>
    <d v="2021-03-16T00:00:00"/>
    <n v="165078325"/>
    <m/>
    <s v="PO Invoice"/>
    <m/>
    <s v="https://nww.einvoice-prod.sbs.nhs.uk:8179/invoicepdf/3bf3055a-3d46-5b7a-b709-bf448ac676b0"/>
    <n v="1"/>
    <n v="765"/>
    <m/>
    <x v="0"/>
    <x v="0"/>
    <x v="1"/>
  </r>
  <r>
    <s v="E35930"/>
    <s v="7308"/>
    <s v="00000"/>
    <s v="00000"/>
    <s v="000000"/>
    <s v="Estates &amp; Facilities"/>
    <s v="Legal Fees"/>
    <s v="Default"/>
    <s v="Default"/>
    <s v="Default"/>
    <n v="360"/>
    <d v="2021-03-01T00:00:00"/>
    <x v="2"/>
    <s v="Payables"/>
    <s v="Journal Import 99093712:"/>
    <s v="Payables A 20611852 99093712"/>
    <s v="MAR-21 Purchase Invoices GBP"/>
    <d v="2021-03-17T00:00:00"/>
    <s v="SSCREPMAN,"/>
    <n v="48"/>
    <s v="Journal Import Created"/>
    <x v="13"/>
    <n v="492826"/>
    <d v="2021-03-16T00:00:00"/>
    <n v="165078325"/>
    <m/>
    <s v="PO Invoice"/>
    <m/>
    <s v="https://nww.einvoice-prod.sbs.nhs.uk:8179/invoicepdf/62d6b253-0a42-56f0-a782-4ed565731be9"/>
    <n v="1"/>
    <n v="180"/>
    <m/>
    <x v="0"/>
    <x v="0"/>
    <x v="1"/>
  </r>
  <r>
    <s v="E35930"/>
    <s v="7308"/>
    <s v="00000"/>
    <s v="00000"/>
    <s v="000000"/>
    <s v="Estates &amp; Facilities"/>
    <s v="Legal Fees"/>
    <s v="Default"/>
    <s v="Default"/>
    <s v="Default"/>
    <n v="-130"/>
    <d v="2021-03-01T00:00:00"/>
    <x v="2"/>
    <s v="Payables"/>
    <s v="Journal Import 99093712:"/>
    <s v="Payables A 20611852 99093712"/>
    <s v="MAR-21 Purchase Invoices GBP"/>
    <d v="2021-03-17T00:00:00"/>
    <s v="SSCREPMAN,"/>
    <n v="49"/>
    <s v="Journal Import Created"/>
    <x v="13"/>
    <n v="492824"/>
    <d v="2021-03-16T00:00:00"/>
    <n v="165082454"/>
    <m/>
    <s v="PO Invoice"/>
    <m/>
    <s v="https://nww.einvoice-prod.sbs.nhs.uk:8179/invoicepdf/6ca40b8f-80e0-5cb4-8b20-a6a0c9413359"/>
    <n v="1"/>
    <n v="-130"/>
    <m/>
    <x v="0"/>
    <x v="0"/>
    <x v="1"/>
  </r>
  <r>
    <s v="E35930"/>
    <s v="7308"/>
    <s v="00000"/>
    <s v="00000"/>
    <s v="000000"/>
    <s v="Estates &amp; Facilities"/>
    <s v="Legal Fees"/>
    <s v="Default"/>
    <s v="Default"/>
    <s v="Default"/>
    <n v="-765"/>
    <d v="2021-03-01T00:00:00"/>
    <x v="2"/>
    <s v="Payables"/>
    <s v="Journal Import 99093712:"/>
    <s v="Payables A 20611852 99093712"/>
    <s v="MAR-21 Purchase Invoices GBP"/>
    <d v="2021-03-17T00:00:00"/>
    <s v="SSCREPMAN,"/>
    <n v="49"/>
    <s v="Journal Import Created"/>
    <x v="13"/>
    <n v="492825"/>
    <d v="2021-03-16T00:00:00"/>
    <n v="165078325"/>
    <m/>
    <s v="PO Invoice"/>
    <m/>
    <s v="https://nww.einvoice-prod.sbs.nhs.uk:8179/invoicepdf/3bf3055a-3d46-5b7a-b709-bf448ac676b0"/>
    <n v="1"/>
    <n v="-765"/>
    <m/>
    <x v="0"/>
    <x v="0"/>
    <x v="1"/>
  </r>
  <r>
    <s v="E35930"/>
    <s v="7308"/>
    <s v="00000"/>
    <s v="00000"/>
    <s v="000000"/>
    <s v="Estates &amp; Facilities"/>
    <s v="Legal Fees"/>
    <s v="Default"/>
    <s v="Default"/>
    <s v="Default"/>
    <n v="-180"/>
    <d v="2021-03-01T00:00:00"/>
    <x v="2"/>
    <s v="Payables"/>
    <s v="Journal Import 99093712:"/>
    <s v="Payables A 20611852 99093712"/>
    <s v="MAR-21 Purchase Invoices GBP"/>
    <d v="2021-03-17T00:00:00"/>
    <s v="SSCREPMAN,"/>
    <n v="49"/>
    <s v="Journal Import Created"/>
    <x v="13"/>
    <n v="492826"/>
    <d v="2021-03-16T00:00:00"/>
    <n v="165078325"/>
    <m/>
    <s v="PO Invoice"/>
    <m/>
    <s v="https://nww.einvoice-prod.sbs.nhs.uk:8179/invoicepdf/62d6b253-0a42-56f0-a782-4ed565731be9"/>
    <n v="1"/>
    <n v="-180"/>
    <m/>
    <x v="0"/>
    <x v="0"/>
    <x v="1"/>
  </r>
  <r>
    <s v="E35930"/>
    <s v="7308"/>
    <s v="00000"/>
    <s v="00000"/>
    <s v="000000"/>
    <s v="Estates &amp; Facilities"/>
    <s v="Legal Fees"/>
    <s v="Default"/>
    <s v="Default"/>
    <s v="Default"/>
    <n v="50"/>
    <d v="2021-03-01T00:00:00"/>
    <x v="2"/>
    <s v="Payables"/>
    <s v="Journal Import 99098306:"/>
    <s v="Payables A 20611967 99098306"/>
    <s v="MAR-21 Purchase Invoices GBP"/>
    <d v="2021-03-17T00:00:00"/>
    <s v="SSCREPMAN,"/>
    <n v="13"/>
    <s v="Journal Import Created"/>
    <x v="13"/>
    <n v="492828"/>
    <d v="2021-03-16T00:00:00"/>
    <n v="165090763"/>
    <m/>
    <s v="PO Invoice"/>
    <m/>
    <s v="https://nww.einvoice-prod.sbs.nhs.uk:8179/invoicepdf/079fb0ea-586b-564a-99d1-b948e107621d"/>
    <n v="1"/>
    <n v="50"/>
    <m/>
    <x v="0"/>
    <x v="0"/>
    <x v="1"/>
  </r>
  <r>
    <s v="E35120"/>
    <s v="7310"/>
    <s v="00000"/>
    <s v="00000"/>
    <s v="000000"/>
    <s v="Corporate Expenses"/>
    <s v="Legal / Prof Fees"/>
    <s v="Default"/>
    <s v="Default"/>
    <s v="Default"/>
    <n v="-100"/>
    <d v="2021-03-01T00:00:00"/>
    <x v="2"/>
    <s v="Payables"/>
    <s v="Journal Import 99136409:"/>
    <s v="Payables A 20617676 99136409"/>
    <s v="MAR-21 Purchase Invoices GBP"/>
    <d v="2021-03-18T00:00:00"/>
    <s v="SSCREPMAN,"/>
    <n v="15"/>
    <s v="Journal Import Created"/>
    <x v="39"/>
    <s v="118289-07-SEP-2020"/>
    <d v="2020-09-07T00:00:00"/>
    <s v="Non-PO"/>
    <s v="BLM LLP - Refund for service not used"/>
    <s v="Payment Request"/>
    <m/>
    <m/>
    <m/>
    <m/>
    <m/>
    <x v="2"/>
    <x v="2"/>
    <x v="1"/>
  </r>
  <r>
    <s v="E35211"/>
    <s v="7310"/>
    <s v="00000"/>
    <s v="00000"/>
    <s v="000000"/>
    <s v="Employee Resourcing"/>
    <s v="Legal / Prof Fees"/>
    <s v="Default"/>
    <s v="Default"/>
    <s v="Default"/>
    <n v="23500"/>
    <d v="2021-03-01T00:00:00"/>
    <x v="2"/>
    <s v="Payables"/>
    <s v="Journal Import 99093712:"/>
    <s v="Payables A 20611852 99093712"/>
    <s v="MAR-21 Purchase Invoices GBP"/>
    <d v="2021-03-17T00:00:00"/>
    <s v="SSCREPMAN,"/>
    <n v="66"/>
    <s v="Journal Import Created"/>
    <x v="23"/>
    <s v="INGB007572"/>
    <d v="2021-03-12T00:00:00"/>
    <n v="165090556"/>
    <m/>
    <s v="PO Invoice"/>
    <m/>
    <s v="http://nww.docserv.wyss.nhs.uk/synergyiim/dist/?val=3723396_14393092_20210312141338"/>
    <n v="1"/>
    <n v="11750"/>
    <m/>
    <x v="3"/>
    <x v="3"/>
    <x v="1"/>
  </r>
  <r>
    <s v="E35211"/>
    <s v="7310"/>
    <s v="00000"/>
    <s v="00000"/>
    <s v="000000"/>
    <s v="Employee Resourcing"/>
    <s v="Legal / Prof Fees"/>
    <s v="Default"/>
    <s v="Default"/>
    <s v="Default"/>
    <n v="2350"/>
    <d v="2021-03-01T00:00:00"/>
    <x v="2"/>
    <s v="Payables"/>
    <s v="Journal Import 99093712:"/>
    <s v="Payables A 20611852 99093712"/>
    <s v="MAR-21 Purchase Invoices GBP"/>
    <d v="2021-03-17T00:00:00"/>
    <s v="SSCREPMAN,"/>
    <n v="66"/>
    <s v="Journal Import Created"/>
    <x v="23"/>
    <s v="INGB007572"/>
    <d v="2021-03-12T00:00:00"/>
    <n v="165090556"/>
    <m/>
    <s v="PO Invoice"/>
    <m/>
    <s v="http://nww.docserv.wyss.nhs.uk/synergyiim/dist/?val=3723396_14393092_20210312141338"/>
    <m/>
    <m/>
    <m/>
    <x v="3"/>
    <x v="3"/>
    <x v="1"/>
  </r>
  <r>
    <s v="E35211"/>
    <s v="7310"/>
    <s v="00000"/>
    <s v="00000"/>
    <s v="000000"/>
    <s v="Employee Resourcing"/>
    <s v="Legal / Prof Fees"/>
    <s v="Default"/>
    <s v="Default"/>
    <s v="Default"/>
    <n v="-11750"/>
    <d v="2021-03-01T00:00:00"/>
    <x v="2"/>
    <s v="Payables"/>
    <s v="Journal Import 99093712:"/>
    <s v="Payables A 20611852 99093712"/>
    <s v="MAR-21 Purchase Invoices GBP"/>
    <d v="2021-03-17T00:00:00"/>
    <s v="SSCREPMAN,"/>
    <n v="67"/>
    <s v="Journal Import Created"/>
    <x v="23"/>
    <s v="INGB007572"/>
    <d v="2021-03-12T00:00:00"/>
    <n v="165090556"/>
    <m/>
    <s v="PO Invoice"/>
    <m/>
    <s v="http://nww.docserv.wyss.nhs.uk/synergyiim/dist/?val=3723396_14393092_20210312141338"/>
    <n v="1"/>
    <n v="-11750"/>
    <m/>
    <x v="3"/>
    <x v="3"/>
    <x v="1"/>
  </r>
  <r>
    <s v="E35211"/>
    <s v="7310"/>
    <s v="00000"/>
    <s v="00000"/>
    <s v="000000"/>
    <s v="Employee Resourcing"/>
    <s v="Legal / Prof Fees"/>
    <s v="Default"/>
    <s v="Default"/>
    <s v="Default"/>
    <n v="6296"/>
    <d v="2021-03-01T00:00:00"/>
    <x v="2"/>
    <s v="Payables"/>
    <s v="Journal Import 99136409:"/>
    <s v="Payables A 20617676 99136409"/>
    <s v="MAR-21 Purchase Invoices GBP"/>
    <d v="2021-03-18T00:00:00"/>
    <s v="SSCREPMAN,"/>
    <n v="47"/>
    <s v="Journal Import Created"/>
    <x v="23"/>
    <s v="INGB007594"/>
    <d v="2021-03-15T00:00:00"/>
    <n v="165089945"/>
    <m/>
    <s v="PO Invoice"/>
    <m/>
    <s v="http://nww.docserv.wyss.nhs.uk/synergyiim/dist/?val=3732178_14407886_20210316164123"/>
    <n v="1"/>
    <n v="3148"/>
    <m/>
    <x v="3"/>
    <x v="3"/>
    <x v="1"/>
  </r>
  <r>
    <s v="E35211"/>
    <s v="7310"/>
    <s v="00000"/>
    <s v="00000"/>
    <s v="000000"/>
    <s v="Employee Resourcing"/>
    <s v="Legal / Prof Fees"/>
    <s v="Default"/>
    <s v="Default"/>
    <s v="Default"/>
    <n v="629.6"/>
    <d v="2021-03-01T00:00:00"/>
    <x v="2"/>
    <s v="Payables"/>
    <s v="Journal Import 99136409:"/>
    <s v="Payables A 20617676 99136409"/>
    <s v="MAR-21 Purchase Invoices GBP"/>
    <d v="2021-03-18T00:00:00"/>
    <s v="SSCREPMAN,"/>
    <n v="47"/>
    <s v="Journal Import Created"/>
    <x v="23"/>
    <s v="INGB007594"/>
    <d v="2021-03-15T00:00:00"/>
    <n v="165089945"/>
    <m/>
    <s v="PO Invoice"/>
    <m/>
    <s v="http://nww.docserv.wyss.nhs.uk/synergyiim/dist/?val=3732178_14407886_20210316164123"/>
    <m/>
    <m/>
    <m/>
    <x v="3"/>
    <x v="3"/>
    <x v="1"/>
  </r>
  <r>
    <s v="E35211"/>
    <s v="7310"/>
    <s v="00000"/>
    <s v="00000"/>
    <s v="000000"/>
    <s v="Employee Resourcing"/>
    <s v="Legal / Prof Fees"/>
    <s v="Default"/>
    <s v="Default"/>
    <s v="Default"/>
    <n v="-3148"/>
    <d v="2021-03-01T00:00:00"/>
    <x v="2"/>
    <s v="Payables"/>
    <s v="Journal Import 99136409:"/>
    <s v="Payables A 20617676 99136409"/>
    <s v="MAR-21 Purchase Invoices GBP"/>
    <d v="2021-03-18T00:00:00"/>
    <s v="SSCREPMAN,"/>
    <n v="48"/>
    <s v="Journal Import Created"/>
    <x v="23"/>
    <s v="INGB007594"/>
    <d v="2021-03-15T00:00:00"/>
    <n v="165089945"/>
    <m/>
    <s v="PO Invoice"/>
    <m/>
    <s v="http://nww.docserv.wyss.nhs.uk/synergyiim/dist/?val=3732178_14407886_20210316164123"/>
    <n v="1"/>
    <n v="-3148"/>
    <m/>
    <x v="3"/>
    <x v="3"/>
    <x v="1"/>
  </r>
  <r>
    <s v="E35930"/>
    <s v="7310"/>
    <s v="00000"/>
    <s v="00000"/>
    <s v="000000"/>
    <s v="Estates &amp; Facilities"/>
    <s v="Legal / Prof Fees"/>
    <s v="Default"/>
    <s v="Default"/>
    <s v="Default"/>
    <n v="350"/>
    <d v="2021-03-01T00:00:00"/>
    <x v="2"/>
    <s v="Payables"/>
    <s v="Journal Import 98747009:"/>
    <s v="Payables A 20551226 98747009"/>
    <s v="MAR-21 Purchase Invoices GBP"/>
    <d v="2021-03-08T00:00:00"/>
    <s v="SSCREPMAN,"/>
    <n v="22"/>
    <s v="Journal Import Created"/>
    <x v="13"/>
    <n v="489741"/>
    <d v="2021-03-08T00:00:00"/>
    <n v="165087030"/>
    <m/>
    <s v="PO Invoice"/>
    <m/>
    <s v="https://nww.einvoice-prod.sbs.nhs.uk:8179/invoicepdf/0c6fa772-0faf-5930-a7e1-080a5ea81410"/>
    <n v="1"/>
    <n v="350"/>
    <m/>
    <x v="0"/>
    <x v="0"/>
    <x v="1"/>
  </r>
  <r>
    <s v="E35930"/>
    <s v="7310"/>
    <s v="00000"/>
    <s v="00000"/>
    <s v="000000"/>
    <s v="Estates &amp; Facilities"/>
    <s v="Legal / Prof Fees"/>
    <s v="Default"/>
    <s v="Default"/>
    <s v="Default"/>
    <n v="380"/>
    <d v="2021-03-01T00:00:00"/>
    <x v="2"/>
    <s v="Payables"/>
    <s v="Journal Import 98757322:"/>
    <s v="Payables A 20558555 98757322"/>
    <s v="MAR-21 Purchase Invoices GBP"/>
    <d v="2021-03-09T00:00:00"/>
    <s v="SSCREPMAN,"/>
    <n v="7"/>
    <s v="Journal Import Created"/>
    <x v="13"/>
    <n v="489737"/>
    <d v="2021-02-15T00:00:00"/>
    <n v="165082443"/>
    <m/>
    <s v="PO Invoice"/>
    <m/>
    <s v="https://nww.einvoice-prod.sbs.nhs.uk:8179/invoicepdf/6d603158-3a23-5b3d-9849-7520f8c87664"/>
    <n v="1"/>
    <n v="190"/>
    <m/>
    <x v="0"/>
    <x v="0"/>
    <x v="1"/>
  </r>
  <r>
    <s v="E35930"/>
    <s v="7310"/>
    <s v="00000"/>
    <s v="00000"/>
    <s v="000000"/>
    <s v="Estates &amp; Facilities"/>
    <s v="Legal / Prof Fees"/>
    <s v="Default"/>
    <s v="Default"/>
    <s v="Default"/>
    <n v="-190"/>
    <d v="2021-03-01T00:00:00"/>
    <x v="2"/>
    <s v="Payables"/>
    <s v="Journal Import 98757322:"/>
    <s v="Payables A 20558555 98757322"/>
    <s v="MAR-21 Purchase Invoices GBP"/>
    <d v="2021-03-09T00:00:00"/>
    <s v="SSCREPMAN,"/>
    <n v="8"/>
    <s v="Journal Import Created"/>
    <x v="13"/>
    <n v="489737"/>
    <d v="2021-02-15T00:00:00"/>
    <n v="165082443"/>
    <m/>
    <s v="PO Invoice"/>
    <m/>
    <s v="https://nww.einvoice-prod.sbs.nhs.uk:8179/invoicepdf/6d603158-3a23-5b3d-9849-7520f8c87664"/>
    <n v="1"/>
    <n v="-190"/>
    <m/>
    <x v="0"/>
    <x v="0"/>
    <x v="1"/>
  </r>
  <r>
    <s v="E35930"/>
    <s v="7310"/>
    <s v="00000"/>
    <s v="00000"/>
    <s v="000000"/>
    <s v="Estates &amp; Facilities"/>
    <s v="Legal / Prof Fees"/>
    <s v="Default"/>
    <s v="Default"/>
    <s v="Default"/>
    <n v="220"/>
    <d v="2021-03-01T00:00:00"/>
    <x v="2"/>
    <s v="Payables"/>
    <s v="Journal Import 98788329:"/>
    <s v="Payables A 20559632 98788329"/>
    <s v="MAR-21 Purchase Invoices GBP"/>
    <d v="2021-03-09T00:00:00"/>
    <s v="SSCREPMAN,"/>
    <n v="48"/>
    <s v="Journal Import Created"/>
    <x v="13"/>
    <n v="489738"/>
    <d v="2021-02-15T00:00:00"/>
    <n v="165084346"/>
    <m/>
    <s v="PO Invoice"/>
    <m/>
    <s v="https://nww.einvoice-prod.sbs.nhs.uk:8179/invoicepdf/5a50c60d-4d54-5589-a4f8-a59da15bee44"/>
    <n v="1"/>
    <n v="220"/>
    <m/>
    <x v="0"/>
    <x v="0"/>
    <x v="1"/>
  </r>
  <r>
    <s v="E35930"/>
    <s v="7310"/>
    <s v="00000"/>
    <s v="00000"/>
    <s v="000000"/>
    <s v="Estates &amp; Facilities"/>
    <s v="Legal / Prof Fees"/>
    <s v="Default"/>
    <s v="Default"/>
    <s v="Default"/>
    <n v="80"/>
    <d v="2021-03-01T00:00:00"/>
    <x v="2"/>
    <s v="Payables"/>
    <s v="Journal Import 98788329:"/>
    <s v="Payables A 20559632 98788329"/>
    <s v="MAR-21 Purchase Invoices GBP"/>
    <d v="2021-03-09T00:00:00"/>
    <s v="SSCREPMAN,"/>
    <n v="48"/>
    <s v="Journal Import Created"/>
    <x v="13"/>
    <n v="489740"/>
    <d v="2021-02-15T00:00:00"/>
    <n v="165089770"/>
    <m/>
    <s v="PO Invoice"/>
    <m/>
    <s v="https://nww.einvoice-prod.sbs.nhs.uk:8179/invoicepdf/ea8b556a-5486-5be7-a64c-a0fc5b98ada9"/>
    <n v="1"/>
    <n v="40"/>
    <m/>
    <x v="0"/>
    <x v="0"/>
    <x v="1"/>
  </r>
  <r>
    <s v="E35930"/>
    <s v="7310"/>
    <s v="00000"/>
    <s v="00000"/>
    <s v="000000"/>
    <s v="Estates &amp; Facilities"/>
    <s v="Legal / Prof Fees"/>
    <s v="Default"/>
    <s v="Default"/>
    <s v="Default"/>
    <n v="-40"/>
    <d v="2021-03-01T00:00:00"/>
    <x v="2"/>
    <s v="Payables"/>
    <s v="Journal Import 98788329:"/>
    <s v="Payables A 20559632 98788329"/>
    <s v="MAR-21 Purchase Invoices GBP"/>
    <d v="2021-03-09T00:00:00"/>
    <s v="SSCREPMAN,"/>
    <n v="49"/>
    <s v="Journal Import Created"/>
    <x v="13"/>
    <n v="489740"/>
    <d v="2021-02-15T00:00:00"/>
    <n v="165089770"/>
    <m/>
    <s v="PO Invoice"/>
    <m/>
    <s v="https://nww.einvoice-prod.sbs.nhs.uk:8179/invoicepdf/ea8b556a-5486-5be7-a64c-a0fc5b98ada9"/>
    <n v="1"/>
    <n v="-40"/>
    <m/>
    <x v="0"/>
    <x v="0"/>
    <x v="1"/>
  </r>
  <r>
    <s v="E35930"/>
    <s v="7310"/>
    <s v="00000"/>
    <s v="00000"/>
    <s v="000000"/>
    <s v="Estates &amp; Facilities"/>
    <s v="Legal / Prof Fees"/>
    <s v="Default"/>
    <s v="Default"/>
    <s v="Default"/>
    <n v="215"/>
    <d v="2021-03-01T00:00:00"/>
    <x v="2"/>
    <s v="Payables"/>
    <s v="Journal Import 98791757:"/>
    <s v="Payables A 20557967 98791757"/>
    <s v="MAR-21 Purchase Invoices GBP"/>
    <d v="2021-03-09T00:00:00"/>
    <s v="SSCREPMAN,"/>
    <n v="20"/>
    <s v="Journal Import Created"/>
    <x v="13"/>
    <n v="489745"/>
    <d v="2021-02-15T00:00:00"/>
    <n v="165089227"/>
    <m/>
    <s v="PO Invoice"/>
    <m/>
    <s v="https://nww.einvoice-prod.sbs.nhs.uk:8179/invoicepdf/0cb8c26a-1d5f-5f8e-8238-8bc6cf02d3f6"/>
    <n v="1"/>
    <n v="215"/>
    <m/>
    <x v="0"/>
    <x v="0"/>
    <x v="1"/>
  </r>
  <r>
    <s v="E35930"/>
    <s v="7310"/>
    <s v="00000"/>
    <s v="00000"/>
    <s v="000000"/>
    <s v="Estates &amp; Facilities"/>
    <s v="Legal / Prof Fees"/>
    <s v="Default"/>
    <s v="Default"/>
    <s v="Default"/>
    <n v="190"/>
    <d v="2021-03-01T00:00:00"/>
    <x v="2"/>
    <s v="Payables"/>
    <s v="Journal Import 98832092:"/>
    <s v="Payables A 20563868 98832092"/>
    <s v="MAR-21 Purchase Invoices GBP"/>
    <d v="2021-03-10T00:00:00"/>
    <s v="SSCREPMAN,"/>
    <n v="19"/>
    <s v="Journal Import Created"/>
    <x v="13"/>
    <n v="489737"/>
    <d v="2021-02-15T00:00:00"/>
    <n v="165082443"/>
    <m/>
    <s v="PO Invoice"/>
    <m/>
    <s v="https://nww.einvoice-prod.sbs.nhs.uk:8179/invoicepdf/6d603158-3a23-5b3d-9849-7520f8c87664"/>
    <n v="1"/>
    <n v="190"/>
    <m/>
    <x v="0"/>
    <x v="0"/>
    <x v="1"/>
  </r>
  <r>
    <s v="E35930"/>
    <s v="7310"/>
    <s v="00000"/>
    <s v="00000"/>
    <s v="000000"/>
    <s v="Estates &amp; Facilities"/>
    <s v="Legal / Prof Fees"/>
    <s v="Default"/>
    <s v="Default"/>
    <s v="Default"/>
    <n v="-190"/>
    <d v="2021-03-01T00:00:00"/>
    <x v="2"/>
    <s v="Payables"/>
    <s v="Journal Import 98832092:"/>
    <s v="Payables A 20563868 98832092"/>
    <s v="MAR-21 Purchase Invoices GBP"/>
    <d v="2021-03-10T00:00:00"/>
    <s v="SSCREPMAN,"/>
    <n v="20"/>
    <s v="Journal Import Created"/>
    <x v="13"/>
    <n v="489737"/>
    <d v="2021-02-15T00:00:00"/>
    <n v="165082443"/>
    <m/>
    <s v="PO Invoice"/>
    <m/>
    <s v="https://nww.einvoice-prod.sbs.nhs.uk:8179/invoicepdf/6d603158-3a23-5b3d-9849-7520f8c87664"/>
    <n v="1"/>
    <n v="-190"/>
    <m/>
    <x v="0"/>
    <x v="0"/>
    <x v="1"/>
  </r>
  <r>
    <s v="E35930"/>
    <s v="7310"/>
    <s v="00000"/>
    <s v="00000"/>
    <s v="000000"/>
    <s v="Estates &amp; Facilities"/>
    <s v="Legal / Prof Fees"/>
    <s v="Default"/>
    <s v="Default"/>
    <s v="Default"/>
    <n v="215"/>
    <d v="2021-03-01T00:00:00"/>
    <x v="2"/>
    <s v="Payables"/>
    <s v="Journal Import 98917297:"/>
    <s v="Payables A 20578809 98917297"/>
    <s v="MAR-21 Purchase Invoices GBP"/>
    <d v="2021-03-12T00:00:00"/>
    <s v="SSCREPMAN,"/>
    <n v="31"/>
    <s v="Journal Import Created"/>
    <x v="13"/>
    <n v="489745"/>
    <d v="2021-02-15T00:00:00"/>
    <n v="165089227"/>
    <m/>
    <s v="PO Invoice"/>
    <m/>
    <s v="https://nww.einvoice-prod.sbs.nhs.uk:8179/invoicepdf/0cb8c26a-1d5f-5f8e-8238-8bc6cf02d3f6"/>
    <n v="1"/>
    <n v="215"/>
    <m/>
    <x v="0"/>
    <x v="0"/>
    <x v="1"/>
  </r>
  <r>
    <s v="E35930"/>
    <s v="7310"/>
    <s v="00000"/>
    <s v="00000"/>
    <s v="000000"/>
    <s v="Estates &amp; Facilities"/>
    <s v="Legal / Prof Fees"/>
    <s v="Default"/>
    <s v="Default"/>
    <s v="Default"/>
    <n v="-215"/>
    <d v="2021-03-01T00:00:00"/>
    <x v="2"/>
    <s v="Payables"/>
    <s v="Journal Import 98917297:"/>
    <s v="Payables A 20578809 98917297"/>
    <s v="MAR-21 Purchase Invoices GBP"/>
    <d v="2021-03-12T00:00:00"/>
    <s v="SSCREPMAN,"/>
    <n v="32"/>
    <s v="Journal Import Created"/>
    <x v="13"/>
    <n v="489745"/>
    <d v="2021-02-15T00:00:00"/>
    <n v="165089227"/>
    <m/>
    <s v="PO Invoice"/>
    <m/>
    <s v="https://nww.einvoice-prod.sbs.nhs.uk:8179/invoicepdf/0cb8c26a-1d5f-5f8e-8238-8bc6cf02d3f6"/>
    <n v="1"/>
    <n v="-215"/>
    <m/>
    <x v="0"/>
    <x v="0"/>
    <x v="1"/>
  </r>
  <r>
    <s v="E35930"/>
    <s v="7310"/>
    <s v="00000"/>
    <s v="00000"/>
    <s v="000000"/>
    <s v="Estates &amp; Facilities"/>
    <s v="Legal / Prof Fees"/>
    <s v="Default"/>
    <s v="Default"/>
    <s v="Default"/>
    <n v="110"/>
    <d v="2021-03-01T00:00:00"/>
    <x v="2"/>
    <s v="Payables"/>
    <s v="Journal Import 99055522:"/>
    <s v="Payables A 20604590 99055522"/>
    <s v="MAR-21 Purchase Invoices GBP"/>
    <d v="2021-03-16T00:00:00"/>
    <s v="SSCREPMAN,"/>
    <n v="8"/>
    <s v="Journal Import Created"/>
    <x v="13"/>
    <n v="492830"/>
    <d v="2021-03-16T00:00:00"/>
    <n v="165087030"/>
    <m/>
    <s v="PO Invoice"/>
    <m/>
    <s v="https://nww.einvoice-prod.sbs.nhs.uk:8179/invoicepdf/e381a3bc-29b8-53e4-8fa3-413113305b37"/>
    <n v="1"/>
    <n v="110"/>
    <m/>
    <x v="0"/>
    <x v="0"/>
    <x v="1"/>
  </r>
  <r>
    <s v="E35930"/>
    <s v="7310"/>
    <s v="00000"/>
    <s v="00000"/>
    <s v="000000"/>
    <s v="Estates &amp; Facilities"/>
    <s v="Legal / Prof Fees"/>
    <s v="Default"/>
    <s v="Default"/>
    <s v="Default"/>
    <n v="260"/>
    <d v="2021-03-01T00:00:00"/>
    <x v="2"/>
    <s v="Payables"/>
    <s v="Journal Import 99093712:"/>
    <s v="Payables A 20611852 99093712"/>
    <s v="MAR-21 Purchase Invoices GBP"/>
    <d v="2021-03-17T00:00:00"/>
    <s v="SSCREPMAN,"/>
    <n v="46"/>
    <s v="Journal Import Created"/>
    <x v="13"/>
    <n v="492831"/>
    <d v="2021-03-16T00:00:00"/>
    <n v="165089227"/>
    <m/>
    <s v="PO Invoice"/>
    <m/>
    <s v="https://nww.einvoice-prod.sbs.nhs.uk:8179/invoicepdf/1a3a1299-f82b-5157-9f7d-f4b9adea95b6"/>
    <n v="1"/>
    <n v="130"/>
    <m/>
    <x v="0"/>
    <x v="0"/>
    <x v="1"/>
  </r>
  <r>
    <s v="E35930"/>
    <s v="7310"/>
    <s v="00000"/>
    <s v="00000"/>
    <s v="000000"/>
    <s v="Estates &amp; Facilities"/>
    <s v="Legal / Prof Fees"/>
    <s v="Default"/>
    <s v="Default"/>
    <s v="Default"/>
    <n v="9900"/>
    <d v="2021-03-01T00:00:00"/>
    <x v="2"/>
    <s v="Payables"/>
    <s v="Journal Import 99093712:"/>
    <s v="Payables A 20611852 99093712"/>
    <s v="MAR-21 Purchase Invoices GBP"/>
    <d v="2021-03-17T00:00:00"/>
    <s v="SSCREPMAN,"/>
    <n v="46"/>
    <s v="Journal Import Created"/>
    <x v="17"/>
    <n v="985"/>
    <d v="2021-03-15T00:00:00"/>
    <n v="165082825"/>
    <m/>
    <s v="PO Invoice"/>
    <m/>
    <s v="https://nww.einvoice-prod.sbs.nhs.uk:8179/invoicepdf/b54c4c6b-8239-5c53-8613-837fd0b55338"/>
    <n v="1"/>
    <n v="4950"/>
    <m/>
    <x v="0"/>
    <x v="0"/>
    <x v="1"/>
  </r>
  <r>
    <s v="E35930"/>
    <s v="7310"/>
    <s v="00000"/>
    <s v="00000"/>
    <s v="000000"/>
    <s v="Estates &amp; Facilities"/>
    <s v="Legal / Prof Fees"/>
    <s v="Default"/>
    <s v="Default"/>
    <s v="Default"/>
    <n v="9900"/>
    <d v="2021-03-01T00:00:00"/>
    <x v="2"/>
    <s v="Payables"/>
    <s v="Journal Import 99093712:"/>
    <s v="Payables A 20611852 99093712"/>
    <s v="MAR-21 Purchase Invoices GBP"/>
    <d v="2021-03-17T00:00:00"/>
    <s v="SSCREPMAN,"/>
    <n v="46"/>
    <s v="Journal Import Created"/>
    <x v="17"/>
    <n v="986"/>
    <d v="2021-03-15T00:00:00"/>
    <n v="165082825"/>
    <m/>
    <s v="PO Invoice"/>
    <m/>
    <s v="https://nww.einvoice-prod.sbs.nhs.uk:8179/invoicepdf/3f2571e7-ef71-57a7-88f3-ca100e46acd8"/>
    <n v="1"/>
    <n v="4950"/>
    <m/>
    <x v="0"/>
    <x v="0"/>
    <x v="1"/>
  </r>
  <r>
    <s v="E35930"/>
    <s v="7310"/>
    <s v="00000"/>
    <s v="00000"/>
    <s v="000000"/>
    <s v="Estates &amp; Facilities"/>
    <s v="Legal / Prof Fees"/>
    <s v="Default"/>
    <s v="Default"/>
    <s v="Default"/>
    <n v="-130"/>
    <d v="2021-03-01T00:00:00"/>
    <x v="2"/>
    <s v="Payables"/>
    <s v="Journal Import 99093712:"/>
    <s v="Payables A 20611852 99093712"/>
    <s v="MAR-21 Purchase Invoices GBP"/>
    <d v="2021-03-17T00:00:00"/>
    <s v="SSCREPMAN,"/>
    <n v="47"/>
    <s v="Journal Import Created"/>
    <x v="13"/>
    <n v="492831"/>
    <d v="2021-03-16T00:00:00"/>
    <n v="165089227"/>
    <m/>
    <s v="PO Invoice"/>
    <m/>
    <s v="https://nww.einvoice-prod.sbs.nhs.uk:8179/invoicepdf/1a3a1299-f82b-5157-9f7d-f4b9adea95b6"/>
    <n v="1"/>
    <n v="-130"/>
    <m/>
    <x v="0"/>
    <x v="0"/>
    <x v="1"/>
  </r>
  <r>
    <s v="E35930"/>
    <s v="7310"/>
    <s v="00000"/>
    <s v="00000"/>
    <s v="000000"/>
    <s v="Estates &amp; Facilities"/>
    <s v="Legal / Prof Fees"/>
    <s v="Default"/>
    <s v="Default"/>
    <s v="Default"/>
    <n v="-4950"/>
    <d v="2021-03-01T00:00:00"/>
    <x v="2"/>
    <s v="Payables"/>
    <s v="Journal Import 99093712:"/>
    <s v="Payables A 20611852 99093712"/>
    <s v="MAR-21 Purchase Invoices GBP"/>
    <d v="2021-03-17T00:00:00"/>
    <s v="SSCREPMAN,"/>
    <n v="47"/>
    <s v="Journal Import Created"/>
    <x v="17"/>
    <n v="985"/>
    <d v="2021-03-15T00:00:00"/>
    <n v="165082825"/>
    <m/>
    <s v="PO Invoice"/>
    <m/>
    <s v="https://nww.einvoice-prod.sbs.nhs.uk:8179/invoicepdf/b54c4c6b-8239-5c53-8613-837fd0b55338"/>
    <n v="1"/>
    <n v="-4950"/>
    <m/>
    <x v="0"/>
    <x v="0"/>
    <x v="1"/>
  </r>
  <r>
    <s v="E35930"/>
    <s v="7310"/>
    <s v="00000"/>
    <s v="00000"/>
    <s v="000000"/>
    <s v="Estates &amp; Facilities"/>
    <s v="Legal / Prof Fees"/>
    <s v="Default"/>
    <s v="Default"/>
    <s v="Default"/>
    <n v="-4950"/>
    <d v="2021-03-01T00:00:00"/>
    <x v="2"/>
    <s v="Payables"/>
    <s v="Journal Import 99093712:"/>
    <s v="Payables A 20611852 99093712"/>
    <s v="MAR-21 Purchase Invoices GBP"/>
    <d v="2021-03-17T00:00:00"/>
    <s v="SSCREPMAN,"/>
    <n v="47"/>
    <s v="Journal Import Created"/>
    <x v="17"/>
    <n v="986"/>
    <d v="2021-03-15T00:00:00"/>
    <n v="165082825"/>
    <m/>
    <s v="PO Invoice"/>
    <m/>
    <s v="https://nww.einvoice-prod.sbs.nhs.uk:8179/invoicepdf/3f2571e7-ef71-57a7-88f3-ca100e46acd8"/>
    <n v="1"/>
    <n v="-4950"/>
    <m/>
    <x v="0"/>
    <x v="0"/>
    <x v="1"/>
  </r>
  <r>
    <s v="E35930"/>
    <s v="7310"/>
    <s v="00000"/>
    <s v="00000"/>
    <s v="000000"/>
    <s v="Estates &amp; Facilities"/>
    <s v="Legal / Prof Fees"/>
    <s v="Default"/>
    <s v="Default"/>
    <s v="Default"/>
    <n v="70"/>
    <d v="2021-03-01T00:00:00"/>
    <x v="2"/>
    <s v="Payables"/>
    <s v="Journal Import 99268461:"/>
    <s v="Payables A 20638886 99268461"/>
    <s v="MAR-21 Purchase Invoices GBP"/>
    <d v="2021-03-22T00:00:00"/>
    <s v="SSCREPMAN,"/>
    <n v="21"/>
    <s v="Journal Import Created"/>
    <x v="13"/>
    <n v="493825"/>
    <d v="2021-03-19T00:00:00"/>
    <n v="165085833"/>
    <m/>
    <s v="PO Invoice"/>
    <m/>
    <s v="https://nww.einvoice-prod.sbs.nhs.uk:8179/invoicepdf/189ae1f6-62f0-5daf-a7ff-0792348a6bab"/>
    <n v="1"/>
    <n v="70"/>
    <m/>
    <x v="0"/>
    <x v="0"/>
    <x v="1"/>
  </r>
  <r>
    <s v="E35930"/>
    <s v="7310"/>
    <s v="00000"/>
    <s v="00000"/>
    <s v="000000"/>
    <s v="Estates &amp; Facilities"/>
    <s v="Legal / Prof Fees"/>
    <s v="Default"/>
    <s v="Default"/>
    <s v="Default"/>
    <n v="1989.6"/>
    <d v="2021-03-01T00:00:00"/>
    <x v="2"/>
    <s v="Payables"/>
    <s v="Journal Import 99307144:"/>
    <s v="Payables A 20643802 99307144"/>
    <s v="MAR-21 Purchase Invoices GBP"/>
    <d v="2021-03-23T00:00:00"/>
    <s v="SSCREPMAN,"/>
    <n v="26"/>
    <s v="Journal Import Created"/>
    <x v="13"/>
    <n v="491403"/>
    <d v="2021-02-25T00:00:00"/>
    <n v="165082446"/>
    <m/>
    <s v="PO Invoice"/>
    <m/>
    <s v="https://nww.einvoice-prod.sbs.nhs.uk:8179/invoicepdf/d6f0b6ed-8e44-563e-89bb-58b73a51eda4"/>
    <n v="1"/>
    <n v="995"/>
    <m/>
    <x v="0"/>
    <x v="0"/>
    <x v="1"/>
  </r>
  <r>
    <s v="E35930"/>
    <s v="7310"/>
    <s v="00000"/>
    <s v="00000"/>
    <s v="000000"/>
    <s v="Estates &amp; Facilities"/>
    <s v="Legal / Prof Fees"/>
    <s v="Default"/>
    <s v="Default"/>
    <s v="Default"/>
    <n v="-994.8"/>
    <d v="2021-03-01T00:00:00"/>
    <x v="2"/>
    <s v="Payables"/>
    <s v="Journal Import 99307144:"/>
    <s v="Payables A 20643802 99307144"/>
    <s v="MAR-21 Purchase Invoices GBP"/>
    <d v="2021-03-23T00:00:00"/>
    <s v="SSCREPMAN,"/>
    <n v="27"/>
    <s v="Journal Import Created"/>
    <x v="13"/>
    <n v="491403"/>
    <d v="2021-02-25T00:00:00"/>
    <n v="165082446"/>
    <m/>
    <s v="PO Invoice"/>
    <m/>
    <s v="https://nww.einvoice-prod.sbs.nhs.uk:8179/invoicepdf/d6f0b6ed-8e44-563e-89bb-58b73a51eda4"/>
    <n v="1"/>
    <n v="-995"/>
    <m/>
    <x v="0"/>
    <x v="0"/>
    <x v="1"/>
  </r>
  <r>
    <s v="E35930"/>
    <s v="7310"/>
    <s v="00000"/>
    <s v="F8006"/>
    <s v="000000"/>
    <s v="Estates &amp; Facilities"/>
    <s v="Legal / Prof Fees"/>
    <s v="Default"/>
    <s v="Dartford"/>
    <s v="Default"/>
    <n v="2000"/>
    <d v="2021-03-01T00:00:00"/>
    <x v="2"/>
    <s v="Payables"/>
    <s v="Journal Import 99098306:"/>
    <s v="Payables A 20611967 99098306"/>
    <s v="MAR-21 Purchase Invoices GBP"/>
    <d v="2021-03-17T00:00:00"/>
    <s v="SSCREPMAN,"/>
    <n v="12"/>
    <s v="Journal Import Created"/>
    <x v="24"/>
    <n v="11461"/>
    <d v="2021-02-28T00:00:00"/>
    <n v="165089649"/>
    <m/>
    <s v="PO Invoice"/>
    <m/>
    <s v="https://nww.einvoice-prod.sbs.nhs.uk:8179/invoicepdf/507637e4-c4a8-5697-b21d-e3ff451b9361"/>
    <n v="1"/>
    <n v="2000"/>
    <m/>
    <x v="0"/>
    <x v="0"/>
    <x v="1"/>
  </r>
  <r>
    <s v="E35932"/>
    <s v="7310"/>
    <s v="00000"/>
    <s v="00000"/>
    <s v="000000"/>
    <s v="Response Posts"/>
    <s v="Legal / Prof Fees"/>
    <s v="Default"/>
    <s v="Default"/>
    <s v="Default"/>
    <n v="1659.6"/>
    <d v="2021-03-01T00:00:00"/>
    <x v="2"/>
    <s v="Payables"/>
    <s v="Journal Import 98788329:"/>
    <s v="Payables A 20559632 98788329"/>
    <s v="MAR-21 Purchase Invoices GBP"/>
    <d v="2021-03-09T00:00:00"/>
    <s v="SSCREPMAN,"/>
    <n v="40"/>
    <s v="Journal Import Created"/>
    <x v="13"/>
    <n v="489744"/>
    <d v="2021-02-15T00:00:00"/>
    <n v="165077469"/>
    <m/>
    <s v="PO Invoice"/>
    <m/>
    <s v="https://nww.einvoice-prod.sbs.nhs.uk:8179/invoicepdf/1447bf27-aea8-5dfa-b3df-f8824f71dcbe"/>
    <n v="1"/>
    <n v="830"/>
    <m/>
    <x v="6"/>
    <x v="4"/>
    <x v="1"/>
  </r>
  <r>
    <s v="E35932"/>
    <s v="7310"/>
    <s v="00000"/>
    <s v="00000"/>
    <s v="000000"/>
    <s v="Response Posts"/>
    <s v="Legal / Prof Fees"/>
    <s v="Default"/>
    <s v="Default"/>
    <s v="Default"/>
    <n v="-829.8"/>
    <d v="2021-03-01T00:00:00"/>
    <x v="2"/>
    <s v="Payables"/>
    <s v="Journal Import 98788329:"/>
    <s v="Payables A 20559632 98788329"/>
    <s v="MAR-21 Purchase Invoices GBP"/>
    <d v="2021-03-09T00:00:00"/>
    <s v="SSCREPMAN,"/>
    <n v="41"/>
    <s v="Journal Import Created"/>
    <x v="13"/>
    <n v="489744"/>
    <d v="2021-02-15T00:00:00"/>
    <n v="165077469"/>
    <m/>
    <s v="PO Invoice"/>
    <m/>
    <s v="https://nww.einvoice-prod.sbs.nhs.uk:8179/invoicepdf/1447bf27-aea8-5dfa-b3df-f8824f71dcbe"/>
    <n v="1"/>
    <n v="-830"/>
    <m/>
    <x v="6"/>
    <x v="4"/>
    <x v="1"/>
  </r>
  <r>
    <s v="E35930"/>
    <s v="7308"/>
    <s v="00000"/>
    <s v="00000"/>
    <s v="000000"/>
    <s v="Estates &amp; Facilities"/>
    <s v="Legal Fees"/>
    <s v="Default"/>
    <s v="Default"/>
    <s v="Default"/>
    <n v="-1653"/>
    <d v="2021-04-01T00:00:00"/>
    <x v="2"/>
    <s v="Payables"/>
    <s v="Journal Import 99900087:"/>
    <s v="Payables A 20746025 99900087"/>
    <s v="APR-21 Purchase Invoices GBP"/>
    <d v="2021-04-08T00:00:00"/>
    <s v="SSCREPMAN,"/>
    <n v="50"/>
    <s v="Journal Import Created"/>
    <x v="13"/>
    <s v="444507C"/>
    <d v="2019-12-17T00:00:00"/>
    <n v="165077832"/>
    <s v="PO IS 165028647"/>
    <s v="PO Invoice"/>
    <m/>
    <s v="https://nww.einvoice-prod.sbs.nhs.uk:8179/invoicepdf/22fe29a8-d357-5493-a4e8-6dfee7af0e76"/>
    <n v="1"/>
    <m/>
    <m/>
    <x v="0"/>
    <x v="0"/>
    <x v="2"/>
  </r>
  <r>
    <s v="E35120"/>
    <s v="7310"/>
    <s v="00000"/>
    <s v="00000"/>
    <s v="000000"/>
    <s v="Corporate Expenses"/>
    <s v="Legal / Prof Fees"/>
    <s v="Default"/>
    <s v="Default"/>
    <s v="Default"/>
    <n v="9000"/>
    <d v="2021-04-01T00:00:00"/>
    <x v="2"/>
    <s v="Payables"/>
    <s v="Journal Import 100138732:"/>
    <s v="Payables A 20788586 100138732"/>
    <s v="APR-21 Purchase Invoices GBP"/>
    <d v="2021-04-14T00:00:00"/>
    <s v="SSCREPMAN,"/>
    <n v="22"/>
    <s v="Journal Import Created"/>
    <x v="34"/>
    <s v="DVC211841"/>
    <d v="2021-03-31T00:00:00"/>
    <n v="165090495"/>
    <m/>
    <s v="PO Invoice"/>
    <m/>
    <s v="https://nww.einvoice-prod.sbs.nhs.uk:8179/invoicepdf/f8c8b39a-5955-5e0a-a93e-ef3c50092c22"/>
    <n v="1"/>
    <n v="9000"/>
    <m/>
    <x v="2"/>
    <x v="2"/>
    <x v="2"/>
  </r>
  <r>
    <s v="E35120"/>
    <s v="7310"/>
    <s v="00000"/>
    <s v="00000"/>
    <s v="000000"/>
    <s v="Corporate Expenses"/>
    <s v="Legal / Prof Fees"/>
    <s v="Default"/>
    <s v="Default"/>
    <s v="Default"/>
    <n v="100"/>
    <d v="2021-04-01T00:00:00"/>
    <x v="2"/>
    <s v="Payables"/>
    <s v="Journal Import 100325637:"/>
    <s v="Payables A 20816708 100325637"/>
    <s v="APR-21 Purchase Invoices GBP"/>
    <d v="2021-04-19T00:00:00"/>
    <s v="SSCREPMAN,"/>
    <n v="7"/>
    <s v="Journal Import Created"/>
    <x v="39"/>
    <s v="118686-01-APR-2021"/>
    <d v="2021-04-01T00:00:00"/>
    <s v="Non-PO"/>
    <s v="BLM LLP - REF: 152729.59 Refund for service not used"/>
    <s v="Payment Request"/>
    <m/>
    <m/>
    <m/>
    <m/>
    <m/>
    <x v="2"/>
    <x v="2"/>
    <x v="2"/>
  </r>
  <r>
    <s v="E35120"/>
    <s v="7310"/>
    <s v="00000"/>
    <s v="00000"/>
    <s v="000000"/>
    <s v="Corporate Expenses"/>
    <s v="Legal / Prof Fees"/>
    <s v="Default"/>
    <s v="Default"/>
    <s v="Default"/>
    <n v="257"/>
    <d v="2021-04-01T00:00:00"/>
    <x v="2"/>
    <s v="Payables"/>
    <s v="Journal Import 99813106:"/>
    <s v="Payables A 20727643 99813106"/>
    <s v="APR-21 Purchase Invoices GBP"/>
    <d v="2021-04-06T00:00:00"/>
    <s v="SSCREPMAN,"/>
    <n v="10"/>
    <s v="Journal Import Created"/>
    <x v="13"/>
    <s v="444507V2"/>
    <d v="2019-11-17T00:00:00"/>
    <n v="165028647"/>
    <m/>
    <s v="PO Invoice"/>
    <m/>
    <s v="https://nww.einvoice-prod.sbs.nhs.uk:8179/invoicepdf/4d8e0e7f-7e7a-5f32-bddc-1ef6705ebcc3"/>
    <n v="1"/>
    <n v="257"/>
    <m/>
    <x v="2"/>
    <x v="2"/>
    <x v="2"/>
  </r>
  <r>
    <s v="E35120"/>
    <s v="7310"/>
    <s v="00000"/>
    <s v="00000"/>
    <s v="000000"/>
    <s v="Corporate Expenses"/>
    <s v="Legal / Prof Fees"/>
    <s v="Default"/>
    <s v="Default"/>
    <s v="Default"/>
    <n v="-1"/>
    <d v="2021-04-01T00:00:00"/>
    <x v="2"/>
    <s v="Payables"/>
    <s v="Journal Import 99900087:"/>
    <s v="Payables A 20746025 99900087"/>
    <s v="APR-21 Purchase Invoices GBP"/>
    <d v="2021-04-08T00:00:00"/>
    <s v="SSCREPMAN,"/>
    <n v="11"/>
    <s v="Journal Import Created"/>
    <x v="13"/>
    <s v="444507C"/>
    <d v="2019-12-17T00:00:00"/>
    <n v="165077832"/>
    <s v="PO IS 165028647"/>
    <s v="PO Invoice"/>
    <m/>
    <s v="https://nww.einvoice-prod.sbs.nhs.uk:8179/invoicepdf/22fe29a8-d357-5493-a4e8-6dfee7af0e76"/>
    <n v="1"/>
    <n v="-1"/>
    <m/>
    <x v="2"/>
    <x v="2"/>
    <x v="2"/>
  </r>
  <r>
    <s v="E35120"/>
    <s v="7310"/>
    <s v="00000"/>
    <s v="00000"/>
    <s v="000000"/>
    <s v="Corporate Expenses"/>
    <s v="Legal / Prof Fees"/>
    <s v="Default"/>
    <s v="Default"/>
    <s v="Default"/>
    <n v="1"/>
    <d v="2021-04-01T00:00:00"/>
    <x v="2"/>
    <s v="Payables"/>
    <s v="Journal Import 99900087:"/>
    <s v="Payables A 20746025 99900087"/>
    <s v="APR-21 Purchase Invoices GBP"/>
    <d v="2021-04-08T00:00:00"/>
    <s v="SSCREPMAN,"/>
    <n v="11"/>
    <s v="Journal Import Created"/>
    <x v="13"/>
    <s v="444507C"/>
    <d v="2019-12-17T00:00:00"/>
    <n v="165077832"/>
    <s v="PO IS 165028647"/>
    <s v="PO Invoice"/>
    <m/>
    <s v="https://nww.einvoice-prod.sbs.nhs.uk:8179/invoicepdf/22fe29a8-d357-5493-a4e8-6dfee7af0e76"/>
    <n v="1"/>
    <n v="1"/>
    <m/>
    <x v="2"/>
    <x v="2"/>
    <x v="2"/>
  </r>
  <r>
    <s v="E35120"/>
    <s v="7310"/>
    <s v="00000"/>
    <s v="00000"/>
    <s v="000000"/>
    <s v="Corporate Expenses"/>
    <s v="Legal / Prof Fees"/>
    <s v="Default"/>
    <s v="Default"/>
    <s v="Default"/>
    <n v="-257"/>
    <d v="2021-04-01T00:00:00"/>
    <x v="2"/>
    <s v="Payables"/>
    <s v="Journal Import 99944650:"/>
    <s v="Payables A 20755840 99944650"/>
    <s v="APR-21 Purchase Invoices GBP"/>
    <d v="2021-04-09T00:00:00"/>
    <s v="SSCREPMAN,"/>
    <n v="10"/>
    <s v="Journal Import Created"/>
    <x v="13"/>
    <s v="444507V2"/>
    <d v="2019-11-17T00:00:00"/>
    <n v="165091296"/>
    <m/>
    <s v="PO Invoice"/>
    <m/>
    <s v="https://nww.einvoice-prod.sbs.nhs.uk:8179/invoicepdf/4d8e0e7f-7e7a-5f32-bddc-1ef6705ebcc3"/>
    <n v="1"/>
    <n v="-257"/>
    <m/>
    <x v="2"/>
    <x v="2"/>
    <x v="2"/>
  </r>
  <r>
    <s v="E35930"/>
    <s v="7310"/>
    <s v="00000"/>
    <s v="00000"/>
    <s v="000000"/>
    <s v="Estates &amp; Facilities"/>
    <s v="Legal / Prof Fees"/>
    <s v="Default"/>
    <s v="Default"/>
    <s v="Default"/>
    <n v="1080"/>
    <d v="2021-04-01T00:00:00"/>
    <x v="2"/>
    <s v="Payables"/>
    <s v="Journal Import 100629758:"/>
    <s v="Payables A 20862760 100629758"/>
    <s v="APR-21 Purchase Invoices GBP"/>
    <d v="2021-04-27T00:00:00"/>
    <s v="SSCREPMAN,"/>
    <n v="33"/>
    <s v="Journal Import Created"/>
    <x v="25"/>
    <n v="10256"/>
    <d v="2021-04-21T00:00:00"/>
    <n v="165091435"/>
    <m/>
    <s v="PO Invoice"/>
    <m/>
    <s v="http://nww.docserv.wyss.nhs.uk/synergyiim/dist/?val=3845040_14773713_20210422140838"/>
    <n v="1"/>
    <n v="540"/>
    <m/>
    <x v="0"/>
    <x v="0"/>
    <x v="2"/>
  </r>
  <r>
    <s v="E35930"/>
    <s v="7310"/>
    <s v="00000"/>
    <s v="00000"/>
    <s v="000000"/>
    <s v="Estates &amp; Facilities"/>
    <s v="Legal / Prof Fees"/>
    <s v="Default"/>
    <s v="Default"/>
    <s v="Default"/>
    <n v="-540"/>
    <d v="2021-04-01T00:00:00"/>
    <x v="2"/>
    <s v="Payables"/>
    <s v="Journal Import 100629758:"/>
    <s v="Payables A 20862760 100629758"/>
    <s v="APR-21 Purchase Invoices GBP"/>
    <d v="2021-04-27T00:00:00"/>
    <s v="SSCREPMAN,"/>
    <n v="34"/>
    <s v="Journal Import Created"/>
    <x v="25"/>
    <n v="10256"/>
    <d v="2021-04-21T00:00:00"/>
    <n v="165091435"/>
    <m/>
    <s v="PO Invoice"/>
    <m/>
    <s v="http://nww.docserv.wyss.nhs.uk/synergyiim/dist/?val=3845040_14773713_20210422140838"/>
    <n v="1"/>
    <n v="-540"/>
    <m/>
    <x v="0"/>
    <x v="0"/>
    <x v="2"/>
  </r>
  <r>
    <s v="E35930"/>
    <s v="7310"/>
    <s v="00000"/>
    <s v="00000"/>
    <s v="000000"/>
    <s v="Estates &amp; Facilities"/>
    <s v="Legal / Prof Fees"/>
    <s v="Default"/>
    <s v="Default"/>
    <s v="Default"/>
    <n v="208"/>
    <d v="2021-04-01T00:00:00"/>
    <x v="2"/>
    <s v="Payables"/>
    <s v="Journal Import 100634034:"/>
    <s v="Payables A 20860907 100634034"/>
    <s v="APR-21 Purchase Invoices GBP"/>
    <d v="2021-04-27T00:00:00"/>
    <s v="SSCREPMAN,"/>
    <n v="13"/>
    <s v="Journal Import Created"/>
    <x v="13"/>
    <n v="497182"/>
    <d v="2021-04-21T00:00:00"/>
    <n v="165091567"/>
    <m/>
    <s v="PO Invoice"/>
    <m/>
    <s v="https://nww.einvoice-prod.sbs.nhs.uk:8179/invoicepdf/e0cd6960-bc00-5428-bdd3-162e6784777f"/>
    <n v="1"/>
    <n v="208"/>
    <m/>
    <x v="0"/>
    <x v="0"/>
    <x v="2"/>
  </r>
  <r>
    <s v="E35930"/>
    <s v="7310"/>
    <s v="00000"/>
    <s v="00000"/>
    <s v="000000"/>
    <s v="Estates &amp; Facilities"/>
    <s v="Legal / Prof Fees"/>
    <s v="Default"/>
    <s v="Default"/>
    <s v="Default"/>
    <n v="56.2"/>
    <d v="2021-04-01T00:00:00"/>
    <x v="2"/>
    <s v="Payables"/>
    <s v="Journal Import 100634034:"/>
    <s v="Payables A 20860907 100634034"/>
    <s v="APR-21 Purchase Invoices GBP"/>
    <d v="2021-04-27T00:00:00"/>
    <s v="SSCREPMAN,"/>
    <n v="13"/>
    <s v="Journal Import Created"/>
    <x v="13"/>
    <n v="497225"/>
    <d v="2021-04-26T00:00:00"/>
    <n v="165091568"/>
    <m/>
    <s v="PO Invoice"/>
    <m/>
    <s v="https://nww.einvoice-prod.sbs.nhs.uk:8179/invoicepdf/9a94ac69-f0b9-5f27-8a0f-517b20331f87"/>
    <n v="1"/>
    <n v="56"/>
    <m/>
    <x v="0"/>
    <x v="0"/>
    <x v="2"/>
  </r>
  <r>
    <s v="E35930"/>
    <s v="7310"/>
    <s v="00000"/>
    <s v="00000"/>
    <s v="000000"/>
    <s v="Estates &amp; Facilities"/>
    <s v="Legal / Prof Fees"/>
    <s v="Default"/>
    <s v="Default"/>
    <s v="Default"/>
    <n v="66.400000000000006"/>
    <d v="2021-04-01T00:00:00"/>
    <x v="2"/>
    <s v="Payables"/>
    <s v="Journal Import 100634034:"/>
    <s v="Payables A 20860907 100634034"/>
    <s v="APR-21 Purchase Invoices GBP"/>
    <d v="2021-04-27T00:00:00"/>
    <s v="SSCREPMAN,"/>
    <n v="13"/>
    <s v="Journal Import Created"/>
    <x v="13"/>
    <n v="497360"/>
    <d v="2021-04-23T00:00:00"/>
    <n v="165091564"/>
    <m/>
    <s v="PO Invoice"/>
    <m/>
    <s v="https://nww.einvoice-prod.sbs.nhs.uk:8179/invoicepdf/69a3d5b6-5094-58de-998b-f3d2720bbe76"/>
    <n v="1"/>
    <n v="66"/>
    <m/>
    <x v="0"/>
    <x v="0"/>
    <x v="2"/>
  </r>
  <r>
    <s v="E35930"/>
    <s v="7310"/>
    <s v="00000"/>
    <s v="00000"/>
    <s v="000000"/>
    <s v="Estates &amp; Facilities"/>
    <s v="Legal / Prof Fees"/>
    <s v="Default"/>
    <s v="Default"/>
    <s v="Default"/>
    <n v="229"/>
    <d v="2021-04-01T00:00:00"/>
    <x v="2"/>
    <s v="Payables"/>
    <s v="Journal Import 100634034:"/>
    <s v="Payables A 20860907 100634034"/>
    <s v="APR-21 Purchase Invoices GBP"/>
    <d v="2021-04-27T00:00:00"/>
    <s v="SSCREPMAN,"/>
    <n v="13"/>
    <s v="Journal Import Created"/>
    <x v="13"/>
    <n v="497361"/>
    <d v="2021-04-23T00:00:00"/>
    <n v="165091565"/>
    <m/>
    <s v="PO Invoice"/>
    <m/>
    <s v="https://nww.einvoice-prod.sbs.nhs.uk:8179/invoicepdf/afdeca0a-91d5-5d5e-ae3d-5a7eebaaf50d"/>
    <n v="1"/>
    <n v="229"/>
    <m/>
    <x v="0"/>
    <x v="0"/>
    <x v="2"/>
  </r>
  <r>
    <s v="E35930"/>
    <s v="7310"/>
    <s v="00000"/>
    <s v="00000"/>
    <s v="000000"/>
    <s v="Estates &amp; Facilities"/>
    <s v="Legal / Prof Fees"/>
    <s v="Default"/>
    <s v="Default"/>
    <s v="Default"/>
    <n v="75"/>
    <d v="2021-04-01T00:00:00"/>
    <x v="2"/>
    <s v="Payables"/>
    <s v="Journal Import 100634034:"/>
    <s v="Payables A 20860907 100634034"/>
    <s v="APR-21 Purchase Invoices GBP"/>
    <d v="2021-04-27T00:00:00"/>
    <s v="SSCREPMAN,"/>
    <n v="13"/>
    <s v="Journal Import Created"/>
    <x v="13"/>
    <n v="497362"/>
    <d v="2021-04-23T00:00:00"/>
    <n v="165091566"/>
    <m/>
    <s v="PO Invoice"/>
    <m/>
    <s v="https://nww.einvoice-prod.sbs.nhs.uk:8179/invoicepdf/0bf9c0c3-9cfd-55f6-9950-d3e27b581a07"/>
    <n v="1"/>
    <n v="75"/>
    <m/>
    <x v="0"/>
    <x v="0"/>
    <x v="2"/>
  </r>
  <r>
    <s v="E35930"/>
    <s v="7310"/>
    <s v="00000"/>
    <s v="00000"/>
    <s v="000000"/>
    <s v="Estates &amp; Facilities"/>
    <s v="Legal / Prof Fees"/>
    <s v="Default"/>
    <s v="Default"/>
    <s v="Default"/>
    <n v="41.2"/>
    <d v="2021-04-01T00:00:00"/>
    <x v="2"/>
    <s v="Payables"/>
    <s v="Journal Import 100717600:"/>
    <s v="Payables A 20873007 100717600"/>
    <s v="APR-21 Purchase Invoices GBP"/>
    <d v="2021-04-29T00:00:00"/>
    <s v="SSCREPMAN,"/>
    <n v="26"/>
    <s v="Journal Import Created"/>
    <x v="13"/>
    <n v="497225"/>
    <d v="2021-04-26T00:00:00"/>
    <n v="165091568"/>
    <m/>
    <s v="PO Invoice"/>
    <m/>
    <s v="https://nww.einvoice-prod.sbs.nhs.uk:8179/invoicepdf/9a94ac69-f0b9-5f27-8a0f-517b20331f87"/>
    <n v="1"/>
    <n v="41"/>
    <m/>
    <x v="0"/>
    <x v="0"/>
    <x v="2"/>
  </r>
  <r>
    <s v="E35930"/>
    <s v="7310"/>
    <s v="00000"/>
    <s v="00000"/>
    <s v="000000"/>
    <s v="Estates &amp; Facilities"/>
    <s v="Legal / Prof Fees"/>
    <s v="Default"/>
    <s v="Default"/>
    <s v="Default"/>
    <n v="15"/>
    <d v="2021-04-01T00:00:00"/>
    <x v="2"/>
    <s v="Payables"/>
    <s v="Journal Import 100717600:"/>
    <s v="Payables A 20873007 100717600"/>
    <s v="APR-21 Purchase Invoices GBP"/>
    <d v="2021-04-29T00:00:00"/>
    <s v="SSCREPMAN,"/>
    <n v="26"/>
    <s v="Journal Import Created"/>
    <x v="13"/>
    <n v="497225"/>
    <d v="2021-04-26T00:00:00"/>
    <n v="165091568"/>
    <m/>
    <s v="PO Invoice"/>
    <m/>
    <s v="https://nww.einvoice-prod.sbs.nhs.uk:8179/invoicepdf/9a94ac69-f0b9-5f27-8a0f-517b20331f87"/>
    <m/>
    <m/>
    <m/>
    <x v="0"/>
    <x v="0"/>
    <x v="2"/>
  </r>
  <r>
    <s v="E35930"/>
    <s v="7310"/>
    <s v="00000"/>
    <s v="00000"/>
    <s v="000000"/>
    <s v="Estates &amp; Facilities"/>
    <s v="Legal / Prof Fees"/>
    <s v="Default"/>
    <s v="Default"/>
    <s v="Default"/>
    <n v="-56.2"/>
    <d v="2021-04-01T00:00:00"/>
    <x v="2"/>
    <s v="Payables"/>
    <s v="Journal Import 100717600:"/>
    <s v="Payables A 20873007 100717600"/>
    <s v="APR-21 Purchase Invoices GBP"/>
    <d v="2021-04-29T00:00:00"/>
    <s v="SSCREPMAN,"/>
    <n v="27"/>
    <s v="Journal Import Created"/>
    <x v="13"/>
    <n v="497225"/>
    <d v="2021-04-26T00:00:00"/>
    <n v="165091568"/>
    <m/>
    <s v="PO Invoice"/>
    <m/>
    <s v="https://nww.einvoice-prod.sbs.nhs.uk:8179/invoicepdf/9a94ac69-f0b9-5f27-8a0f-517b20331f87"/>
    <n v="1"/>
    <n v="-56"/>
    <m/>
    <x v="0"/>
    <x v="0"/>
    <x v="2"/>
  </r>
  <r>
    <s v="E35930"/>
    <s v="7310"/>
    <s v="00000"/>
    <s v="00000"/>
    <s v="000000"/>
    <s v="Estates &amp; Facilities"/>
    <s v="Legal / Prof Fees"/>
    <s v="Default"/>
    <s v="Default"/>
    <s v="Default"/>
    <n v="9900"/>
    <d v="2021-04-01T00:00:00"/>
    <x v="2"/>
    <s v="Payables"/>
    <s v="Journal Import 100754003:"/>
    <s v="Payables A 20880873 100754003"/>
    <s v="APR-21 Purchase Invoices GBP"/>
    <d v="2021-04-30T00:00:00"/>
    <s v="SSCREPMAN,"/>
    <n v="29"/>
    <s v="Journal Import Created"/>
    <x v="17"/>
    <n v="987"/>
    <d v="2021-04-29T00:00:00"/>
    <n v="165082825"/>
    <m/>
    <s v="PO Invoice"/>
    <m/>
    <s v="https://nww.einvoice-prod.sbs.nhs.uk:8179/invoicepdf/3de40f5f-86b0-5f14-af75-ba4e50e3aa2d"/>
    <n v="1"/>
    <n v="4950"/>
    <m/>
    <x v="0"/>
    <x v="0"/>
    <x v="2"/>
  </r>
  <r>
    <s v="E35930"/>
    <s v="7310"/>
    <s v="00000"/>
    <s v="00000"/>
    <s v="000000"/>
    <s v="Estates &amp; Facilities"/>
    <s v="Legal / Prof Fees"/>
    <s v="Default"/>
    <s v="Default"/>
    <s v="Default"/>
    <n v="-4950"/>
    <d v="2021-04-01T00:00:00"/>
    <x v="2"/>
    <s v="Payables"/>
    <s v="Journal Import 100754003:"/>
    <s v="Payables A 20880873 100754003"/>
    <s v="APR-21 Purchase Invoices GBP"/>
    <d v="2021-04-30T00:00:00"/>
    <s v="SSCREPMAN,"/>
    <n v="30"/>
    <s v="Journal Import Created"/>
    <x v="17"/>
    <n v="987"/>
    <d v="2021-04-29T00:00:00"/>
    <n v="165082825"/>
    <m/>
    <s v="PO Invoice"/>
    <m/>
    <s v="https://nww.einvoice-prod.sbs.nhs.uk:8179/invoicepdf/3de40f5f-86b0-5f14-af75-ba4e50e3aa2d"/>
    <n v="1"/>
    <n v="-4950"/>
    <m/>
    <x v="0"/>
    <x v="0"/>
    <x v="2"/>
  </r>
  <r>
    <s v="E35930"/>
    <s v="7310"/>
    <s v="00000"/>
    <s v="00000"/>
    <s v="000000"/>
    <s v="Estates &amp; Facilities"/>
    <s v="Legal / Prof Fees"/>
    <s v="Default"/>
    <s v="Default"/>
    <s v="Default"/>
    <n v="257"/>
    <d v="2021-04-01T00:00:00"/>
    <x v="2"/>
    <s v="Payables"/>
    <s v="Journal Import 99944650:"/>
    <s v="Payables A 20755840 99944650"/>
    <s v="APR-21 Purchase Invoices GBP"/>
    <d v="2021-04-09T00:00:00"/>
    <s v="SSCREPMAN,"/>
    <n v="30"/>
    <s v="Journal Import Created"/>
    <x v="13"/>
    <s v="444507V2"/>
    <d v="2019-11-17T00:00:00"/>
    <n v="165091296"/>
    <m/>
    <s v="PO Invoice"/>
    <m/>
    <s v="https://nww.einvoice-prod.sbs.nhs.uk:8179/invoicepdf/4d8e0e7f-7e7a-5f32-bddc-1ef6705ebcc3"/>
    <n v="1"/>
    <n v="257"/>
    <m/>
    <x v="0"/>
    <x v="0"/>
    <x v="2"/>
  </r>
  <r>
    <s v="E35930"/>
    <s v="7310"/>
    <s v="00000"/>
    <s v="F8054"/>
    <s v="000000"/>
    <s v="Estates &amp; Facilities"/>
    <s v="Legal / Prof Fees"/>
    <s v="Default"/>
    <s v="Epsom"/>
    <s v="Default"/>
    <n v="398.5"/>
    <d v="2021-04-01T00:00:00"/>
    <x v="2"/>
    <s v="Payables"/>
    <s v="Journal Import 100634034:"/>
    <s v="Payables A 20860907 100634034"/>
    <s v="APR-21 Purchase Invoices GBP"/>
    <d v="2021-04-27T00:00:00"/>
    <s v="SSCREPMAN,"/>
    <n v="18"/>
    <s v="Journal Import Created"/>
    <x v="13"/>
    <n v="497232"/>
    <d v="2021-04-21T00:00:00"/>
    <n v="165091569"/>
    <m/>
    <s v="PO Invoice"/>
    <m/>
    <s v="https://nww.einvoice-prod.sbs.nhs.uk:8179/invoicepdf/f5330ea3-d983-5e82-918f-4ada5ffc6ac2"/>
    <n v="1"/>
    <n v="399"/>
    <m/>
    <x v="0"/>
    <x v="0"/>
    <x v="2"/>
  </r>
  <r>
    <s v="E35930"/>
    <s v="7308"/>
    <s v="00000"/>
    <s v="00000"/>
    <s v="000000"/>
    <s v="Estates &amp; Facilities"/>
    <s v="Legal Fees"/>
    <s v="Default"/>
    <s v="Default"/>
    <s v="Default"/>
    <n v="162"/>
    <d v="2021-05-01T00:00:00"/>
    <x v="2"/>
    <s v="Payables"/>
    <s v="Journal Import 100986372:"/>
    <s v="Payables A 20921537 100986372"/>
    <s v="MAY-21 Purchase Invoices GBP"/>
    <d v="2021-05-06T00:00:00"/>
    <s v="SSCREPMAN,"/>
    <n v="14"/>
    <s v="Journal Import Created"/>
    <x v="13"/>
    <n v="497490"/>
    <d v="2021-04-26T00:00:00"/>
    <n v="165091758"/>
    <m/>
    <s v="PO Invoice"/>
    <m/>
    <s v="https://nww.einvoice-prod.sbs.nhs.uk:8179/invoicepdf/0c9daeee-80de-5232-8ba3-33d7c32660ee"/>
    <n v="1"/>
    <n v="162"/>
    <m/>
    <x v="0"/>
    <x v="0"/>
    <x v="2"/>
  </r>
  <r>
    <s v="E35930"/>
    <s v="7308"/>
    <s v="00000"/>
    <s v="00000"/>
    <s v="000000"/>
    <s v="Estates &amp; Facilities"/>
    <s v="Legal Fees"/>
    <s v="Default"/>
    <s v="Default"/>
    <s v="Default"/>
    <n v="45"/>
    <d v="2021-05-01T00:00:00"/>
    <x v="2"/>
    <s v="Payables"/>
    <s v="Journal Import 101028844:"/>
    <s v="Payables A 20928878 101028844"/>
    <s v="MAY-21 Purchase Invoices GBP"/>
    <d v="2021-05-07T00:00:00"/>
    <s v="SSCREPMAN,"/>
    <n v="22"/>
    <s v="Journal Import Created"/>
    <x v="13"/>
    <s v="418070V2"/>
    <d v="2019-01-21T00:00:00"/>
    <n v="165074834"/>
    <m/>
    <s v="PO Invoice"/>
    <m/>
    <s v="https://nww.einvoice-prod.sbs.nhs.uk:8179/invoicepdf/2e5db361-3528-54ef-87c0-d3242e8ea636"/>
    <n v="1"/>
    <n v="45"/>
    <m/>
    <x v="0"/>
    <x v="0"/>
    <x v="2"/>
  </r>
  <r>
    <s v="E35930"/>
    <s v="7308"/>
    <s v="00000"/>
    <s v="00000"/>
    <s v="000000"/>
    <s v="Estates &amp; Facilities"/>
    <s v="Legal Fees"/>
    <s v="Default"/>
    <s v="Default"/>
    <s v="Default"/>
    <n v="-1"/>
    <d v="2021-05-01T00:00:00"/>
    <x v="2"/>
    <s v="Payables"/>
    <s v="Journal Import 101125183:"/>
    <s v="Payables A 20946682 101125183"/>
    <s v="MAY-21 Purchase Invoices GBP"/>
    <d v="2021-05-10T00:00:00"/>
    <s v="SSCREPMAN,"/>
    <n v="43"/>
    <s v="Journal Import Created"/>
    <x v="13"/>
    <s v="418070C"/>
    <d v="2021-05-06T00:00:00"/>
    <n v="165074834"/>
    <s v="PO IS 165074834"/>
    <s v="PO Invoice"/>
    <m/>
    <s v="https://nww.einvoice-prod.sbs.nhs.uk:8179/invoicepdf/cdaa31d8-fbc8-5d97-877f-3dc3066b9c32"/>
    <n v="1"/>
    <n v="-1"/>
    <m/>
    <x v="0"/>
    <x v="0"/>
    <x v="2"/>
  </r>
  <r>
    <s v="E35930"/>
    <s v="7308"/>
    <s v="00000"/>
    <s v="00000"/>
    <s v="000000"/>
    <s v="Estates &amp; Facilities"/>
    <s v="Legal Fees"/>
    <s v="Default"/>
    <s v="Default"/>
    <s v="Default"/>
    <n v="1"/>
    <d v="2021-05-01T00:00:00"/>
    <x v="2"/>
    <s v="Payables"/>
    <s v="Journal Import 101125183:"/>
    <s v="Payables A 20946682 101125183"/>
    <s v="MAY-21 Purchase Invoices GBP"/>
    <d v="2021-05-10T00:00:00"/>
    <s v="SSCREPMAN,"/>
    <n v="43"/>
    <s v="Journal Import Created"/>
    <x v="13"/>
    <s v="418070C"/>
    <d v="2021-05-06T00:00:00"/>
    <n v="165074834"/>
    <s v="PO IS 165074834"/>
    <s v="PO Invoice"/>
    <m/>
    <s v="https://nww.einvoice-prod.sbs.nhs.uk:8179/invoicepdf/cdaa31d8-fbc8-5d97-877f-3dc3066b9c32"/>
    <n v="1"/>
    <n v="1"/>
    <m/>
    <x v="0"/>
    <x v="0"/>
    <x v="2"/>
  </r>
  <r>
    <s v="E35930"/>
    <s v="7308"/>
    <s v="00000"/>
    <s v="00000"/>
    <s v="000000"/>
    <s v="Estates &amp; Facilities"/>
    <s v="Legal Fees"/>
    <s v="Default"/>
    <s v="Default"/>
    <s v="Default"/>
    <n v="-348.9"/>
    <d v="2021-05-01T00:00:00"/>
    <x v="2"/>
    <s v="Payables"/>
    <s v="Journal Import 101125183:"/>
    <s v="Payables A 20946682 101125183"/>
    <s v="MAY-21 Purchase Invoices GBP"/>
    <d v="2021-05-10T00:00:00"/>
    <s v="SSCREPMAN,"/>
    <n v="44"/>
    <s v="Journal Import Created"/>
    <x v="13"/>
    <s v="418070C"/>
    <d v="2021-05-06T00:00:00"/>
    <n v="165074834"/>
    <s v="PO IS 165074834"/>
    <s v="PO Invoice"/>
    <m/>
    <s v="https://nww.einvoice-prod.sbs.nhs.uk:8179/invoicepdf/cdaa31d8-fbc8-5d97-877f-3dc3066b9c32"/>
    <n v="1"/>
    <m/>
    <m/>
    <x v="0"/>
    <x v="0"/>
    <x v="2"/>
  </r>
  <r>
    <s v="E35930"/>
    <s v="7308"/>
    <s v="00000"/>
    <s v="00000"/>
    <s v="000000"/>
    <s v="Estates &amp; Facilities"/>
    <s v="Legal Fees"/>
    <s v="Default"/>
    <s v="Default"/>
    <s v="Default"/>
    <n v="45"/>
    <d v="2021-05-01T00:00:00"/>
    <x v="2"/>
    <s v="Payables"/>
    <s v="Journal Import 101128709:"/>
    <s v="Payables A 20946869 101128709"/>
    <s v="MAY-21 Purchase Invoices GBP"/>
    <d v="2021-05-10T00:00:00"/>
    <s v="SSCREPMAN,"/>
    <n v="19"/>
    <s v="Journal Import Created"/>
    <x v="13"/>
    <s v="418070V22"/>
    <d v="2019-01-21T00:00:00"/>
    <n v="165091806"/>
    <m/>
    <s v="PO Invoice"/>
    <m/>
    <s v="https://nww.einvoice-prod.sbs.nhs.uk:8179/invoicepdf/4e94de3e-9b3a-5e2b-add6-def63c9181e0"/>
    <n v="1"/>
    <n v="45"/>
    <m/>
    <x v="0"/>
    <x v="0"/>
    <x v="2"/>
  </r>
  <r>
    <s v="E35930"/>
    <s v="7308"/>
    <s v="00000"/>
    <s v="00000"/>
    <s v="000000"/>
    <s v="Estates &amp; Facilities"/>
    <s v="Legal Fees"/>
    <s v="Default"/>
    <s v="Default"/>
    <s v="Default"/>
    <n v="45"/>
    <d v="2021-05-01T00:00:00"/>
    <x v="2"/>
    <s v="Payables"/>
    <s v="Journal Import 101138157:"/>
    <s v="Payables A 20952633 101138157"/>
    <s v="MAY-21 Purchase Invoices GBP"/>
    <d v="2021-05-11T00:00:00"/>
    <s v="SSCREPMAN,"/>
    <n v="6"/>
    <s v="Journal Import Created"/>
    <x v="13"/>
    <s v="418070V2"/>
    <d v="2019-01-21T00:00:00"/>
    <n v="165091806"/>
    <m/>
    <s v="PO Invoice"/>
    <m/>
    <s v="https://nww.einvoice-prod.sbs.nhs.uk:8179/invoicepdf/2e5db361-3528-54ef-87c0-d3242e8ea636"/>
    <n v="1"/>
    <n v="45"/>
    <m/>
    <x v="0"/>
    <x v="0"/>
    <x v="2"/>
  </r>
  <r>
    <s v="E35930"/>
    <s v="7308"/>
    <s v="00000"/>
    <s v="00000"/>
    <s v="000000"/>
    <s v="Estates &amp; Facilities"/>
    <s v="Legal Fees"/>
    <s v="Default"/>
    <s v="Default"/>
    <s v="Default"/>
    <n v="45"/>
    <d v="2021-05-01T00:00:00"/>
    <x v="2"/>
    <s v="Payables"/>
    <s v="Journal Import 101138157:"/>
    <s v="Payables A 20952633 101138157"/>
    <s v="MAY-21 Purchase Invoices GBP"/>
    <d v="2021-05-11T00:00:00"/>
    <s v="SSCREPMAN,"/>
    <n v="6"/>
    <s v="Journal Import Created"/>
    <x v="13"/>
    <s v="418070V22"/>
    <d v="2019-01-21T00:00:00"/>
    <n v="165091806"/>
    <m/>
    <s v="PO Invoice"/>
    <m/>
    <s v="https://nww.einvoice-prod.sbs.nhs.uk:8179/invoicepdf/4e94de3e-9b3a-5e2b-add6-def63c9181e0"/>
    <n v="1"/>
    <n v="45"/>
    <m/>
    <x v="0"/>
    <x v="0"/>
    <x v="2"/>
  </r>
  <r>
    <s v="E35930"/>
    <s v="7308"/>
    <s v="00000"/>
    <s v="00000"/>
    <s v="000000"/>
    <s v="Estates &amp; Facilities"/>
    <s v="Legal Fees"/>
    <s v="Default"/>
    <s v="Default"/>
    <s v="Default"/>
    <n v="-45"/>
    <d v="2021-05-01T00:00:00"/>
    <x v="2"/>
    <s v="Payables"/>
    <s v="Journal Import 101138157:"/>
    <s v="Payables A 20952633 101138157"/>
    <s v="MAY-21 Purchase Invoices GBP"/>
    <d v="2021-05-11T00:00:00"/>
    <s v="SSCREPMAN,"/>
    <n v="7"/>
    <s v="Journal Import Created"/>
    <x v="13"/>
    <s v="418070V2"/>
    <d v="2019-01-21T00:00:00"/>
    <n v="165091806"/>
    <m/>
    <s v="PO Invoice"/>
    <m/>
    <s v="https://nww.einvoice-prod.sbs.nhs.uk:8179/invoicepdf/2e5db361-3528-54ef-87c0-d3242e8ea636"/>
    <n v="1"/>
    <n v="-45"/>
    <m/>
    <x v="0"/>
    <x v="0"/>
    <x v="2"/>
  </r>
  <r>
    <s v="E35930"/>
    <s v="7308"/>
    <s v="00000"/>
    <s v="00000"/>
    <s v="000000"/>
    <s v="Estates &amp; Facilities"/>
    <s v="Legal Fees"/>
    <s v="Default"/>
    <s v="Default"/>
    <s v="Default"/>
    <n v="-45"/>
    <d v="2021-05-01T00:00:00"/>
    <x v="2"/>
    <s v="Payables"/>
    <s v="Journal Import 101138157:"/>
    <s v="Payables A 20952633 101138157"/>
    <s v="MAY-21 Purchase Invoices GBP"/>
    <d v="2021-05-11T00:00:00"/>
    <s v="SSCREPMAN,"/>
    <n v="7"/>
    <s v="Journal Import Created"/>
    <x v="13"/>
    <s v="418070V22"/>
    <d v="2019-01-21T00:00:00"/>
    <n v="165091806"/>
    <m/>
    <s v="PO Invoice"/>
    <m/>
    <s v="https://nww.einvoice-prod.sbs.nhs.uk:8179/invoicepdf/4e94de3e-9b3a-5e2b-add6-def63c9181e0"/>
    <n v="1"/>
    <n v="-45"/>
    <m/>
    <x v="0"/>
    <x v="0"/>
    <x v="2"/>
  </r>
  <r>
    <s v="E35930"/>
    <s v="7308"/>
    <s v="00000"/>
    <s v="00000"/>
    <s v="000000"/>
    <s v="Estates &amp; Facilities"/>
    <s v="Legal Fees"/>
    <s v="Default"/>
    <s v="Default"/>
    <s v="Default"/>
    <n v="-45"/>
    <d v="2021-05-01T00:00:00"/>
    <x v="2"/>
    <s v="Payables"/>
    <s v="Journal Import 101172357:"/>
    <s v="Payables A 20951120 101172357"/>
    <s v="MAY-21 Purchase Invoices GBP"/>
    <d v="2021-05-11T00:00:00"/>
    <s v="SSCREPMAN,"/>
    <n v="56"/>
    <s v="Journal Import Created"/>
    <x v="13"/>
    <s v="418070V2C"/>
    <d v="2021-05-10T00:00:00"/>
    <n v="165091806"/>
    <m/>
    <s v="PO Invoice"/>
    <m/>
    <s v="https://nww.einvoice-prod.sbs.nhs.uk:8179/invoicepdf/82c619dd-4c21-5a74-936a-b58767ee115c"/>
    <n v="1"/>
    <n v="-45"/>
    <m/>
    <x v="0"/>
    <x v="0"/>
    <x v="2"/>
  </r>
  <r>
    <s v="E35930"/>
    <s v="7308"/>
    <s v="00000"/>
    <s v="00000"/>
    <s v="000000"/>
    <s v="Estates &amp; Facilities"/>
    <s v="Legal Fees"/>
    <s v="Default"/>
    <s v="Default"/>
    <s v="Default"/>
    <n v="45"/>
    <d v="2021-05-01T00:00:00"/>
    <x v="2"/>
    <s v="Payables"/>
    <s v="Journal Import 101172357:"/>
    <s v="Payables A 20951120 101172357"/>
    <s v="MAY-21 Purchase Invoices GBP"/>
    <d v="2021-05-11T00:00:00"/>
    <s v="SSCREPMAN,"/>
    <n v="56"/>
    <s v="Journal Import Created"/>
    <x v="13"/>
    <s v="418070V2C"/>
    <d v="2021-05-10T00:00:00"/>
    <n v="165091806"/>
    <m/>
    <s v="PO Invoice"/>
    <m/>
    <s v="https://nww.einvoice-prod.sbs.nhs.uk:8179/invoicepdf/82c619dd-4c21-5a74-936a-b58767ee115c"/>
    <n v="1"/>
    <n v="45"/>
    <m/>
    <x v="0"/>
    <x v="0"/>
    <x v="2"/>
  </r>
  <r>
    <s v="E35930"/>
    <s v="7308"/>
    <s v="00000"/>
    <s v="00000"/>
    <s v="000000"/>
    <s v="Estates &amp; Facilities"/>
    <s v="Legal Fees"/>
    <s v="Default"/>
    <s v="Default"/>
    <s v="Default"/>
    <n v="-45"/>
    <d v="2021-05-01T00:00:00"/>
    <x v="2"/>
    <s v="Payables"/>
    <s v="Journal Import 101172357:"/>
    <s v="Payables A 20951120 101172357"/>
    <s v="MAY-21 Purchase Invoices GBP"/>
    <d v="2021-05-11T00:00:00"/>
    <s v="SSCREPMAN,"/>
    <n v="57"/>
    <s v="Journal Import Created"/>
    <x v="13"/>
    <s v="418070V2C"/>
    <d v="2021-05-10T00:00:00"/>
    <n v="165091806"/>
    <m/>
    <s v="PO Invoice"/>
    <m/>
    <s v="https://nww.einvoice-prod.sbs.nhs.uk:8179/invoicepdf/82c619dd-4c21-5a74-936a-b58767ee115c"/>
    <n v="1"/>
    <m/>
    <m/>
    <x v="0"/>
    <x v="0"/>
    <x v="2"/>
  </r>
  <r>
    <s v="E35120"/>
    <s v="7310"/>
    <s v="00000"/>
    <s v="00T70"/>
    <s v="000000"/>
    <s v="Corporate Expenses"/>
    <s v="Legal / Prof Fees"/>
    <s v="Default"/>
    <s v="Care Quality Commission"/>
    <s v="Default"/>
    <n v="189492"/>
    <d v="2021-05-01T00:00:00"/>
    <x v="2"/>
    <s v="Payables"/>
    <s v="Journal Import 101267639:"/>
    <s v="Payables A 20962032 101267639"/>
    <s v="MAY-21 Purchase Invoices GBP"/>
    <d v="2021-05-13T00:00:00"/>
    <s v="SSCREPMAN,"/>
    <n v="25"/>
    <s v="Journal Import Created"/>
    <x v="26"/>
    <n v="42914366"/>
    <d v="2021-04-12T00:00:00"/>
    <s v="Non-PO"/>
    <m/>
    <s v="Non PO Invoice"/>
    <m/>
    <s v="http://nww.docserv.wyss.nhs.uk/Inter-NHS/PRD21RYD28048342914366.pdf"/>
    <m/>
    <m/>
    <m/>
    <x v="2"/>
    <x v="2"/>
    <x v="2"/>
  </r>
  <r>
    <s v="E35212"/>
    <s v="7310"/>
    <s v="00000"/>
    <s v="00000"/>
    <s v="000000"/>
    <s v="HR Advisory Team"/>
    <s v="Legal / Prof Fees"/>
    <s v="Default"/>
    <s v="Default"/>
    <s v="Default"/>
    <n v="10500"/>
    <d v="2021-05-01T00:00:00"/>
    <x v="2"/>
    <s v="Payables"/>
    <s v="Journal Import 101393884:"/>
    <s v="Payables A 20983686 101393884"/>
    <s v="MAY-21 Purchase Invoices GBP"/>
    <d v="2021-05-17T00:00:00"/>
    <s v="SSCREPMAN,"/>
    <n v="32"/>
    <s v="Journal Import Created"/>
    <x v="40"/>
    <n v="60"/>
    <d v="2021-04-20T00:00:00"/>
    <n v="165091799"/>
    <m/>
    <s v="PO Invoice"/>
    <m/>
    <s v="http://nww.docserv.wyss.nhs.uk/synergyiim/dist/?val=3884220_14952598_20210513133345"/>
    <n v="1"/>
    <n v="10500"/>
    <m/>
    <x v="5"/>
    <x v="3"/>
    <x v="2"/>
  </r>
  <r>
    <s v="E35212"/>
    <s v="7310"/>
    <s v="00000"/>
    <s v="00000"/>
    <s v="000000"/>
    <s v="HR Advisory Team"/>
    <s v="Legal / Prof Fees"/>
    <s v="Default"/>
    <s v="Default"/>
    <s v="Default"/>
    <n v="25200"/>
    <d v="2021-05-01T00:00:00"/>
    <x v="2"/>
    <s v="Payables"/>
    <s v="Journal Import 101393884:"/>
    <s v="Payables A 20983686 101393884"/>
    <s v="MAY-21 Purchase Invoices GBP"/>
    <d v="2021-05-17T00:00:00"/>
    <s v="SSCREPMAN,"/>
    <n v="32"/>
    <s v="Journal Import Created"/>
    <x v="40"/>
    <n v="60"/>
    <d v="2021-04-20T00:00:00"/>
    <n v="165091799"/>
    <m/>
    <s v="PO Invoice"/>
    <m/>
    <s v="http://nww.docserv.wyss.nhs.uk/synergyiim/dist/?val=3884220_14952598_20210513133345"/>
    <n v="1"/>
    <n v="12600"/>
    <m/>
    <x v="5"/>
    <x v="3"/>
    <x v="2"/>
  </r>
  <r>
    <s v="E35212"/>
    <s v="7310"/>
    <s v="00000"/>
    <s v="00000"/>
    <s v="000000"/>
    <s v="HR Advisory Team"/>
    <s v="Legal / Prof Fees"/>
    <s v="Default"/>
    <s v="Default"/>
    <s v="Default"/>
    <n v="-25200"/>
    <d v="2021-05-01T00:00:00"/>
    <x v="2"/>
    <s v="Payables"/>
    <s v="Journal Import 101393884:"/>
    <s v="Payables A 20983686 101393884"/>
    <s v="MAY-21 Purchase Invoices GBP"/>
    <d v="2021-05-17T00:00:00"/>
    <s v="SSCREPMAN,"/>
    <n v="33"/>
    <s v="Journal Import Created"/>
    <x v="40"/>
    <n v="60"/>
    <d v="2021-04-20T00:00:00"/>
    <n v="165091799"/>
    <m/>
    <s v="PO Invoice"/>
    <m/>
    <s v="http://nww.docserv.wyss.nhs.uk/synergyiim/dist/?val=3884220_14952598_20210513133345"/>
    <n v="1"/>
    <n v="-12600"/>
    <m/>
    <x v="5"/>
    <x v="3"/>
    <x v="2"/>
  </r>
  <r>
    <s v="E35930"/>
    <s v="7310"/>
    <s v="00000"/>
    <s v="00000"/>
    <s v="000000"/>
    <s v="Estates &amp; Facilities"/>
    <s v="Legal / Prof Fees"/>
    <s v="Default"/>
    <s v="Default"/>
    <s v="Default"/>
    <n v="4950"/>
    <d v="2021-05-01T00:00:00"/>
    <x v="2"/>
    <s v="Payables"/>
    <s v="Journal Import 100893007:"/>
    <s v="Payables A 20908508 100893007"/>
    <s v="MAY-21 Purchase Invoices GBP"/>
    <d v="2021-05-04T00:00:00"/>
    <s v="SSCREPMAN,"/>
    <n v="44"/>
    <s v="Journal Import Created"/>
    <x v="17"/>
    <n v="987"/>
    <d v="2021-04-29T00:00:00"/>
    <n v="165091668"/>
    <m/>
    <s v="PO Invoice"/>
    <m/>
    <s v="https://nww.einvoice-prod.sbs.nhs.uk:8179/invoicepdf/3de40f5f-86b0-5f14-af75-ba4e50e3aa2d"/>
    <n v="1"/>
    <n v="4950"/>
    <m/>
    <x v="0"/>
    <x v="0"/>
    <x v="2"/>
  </r>
  <r>
    <s v="E35930"/>
    <s v="7310"/>
    <s v="00000"/>
    <s v="00000"/>
    <s v="000000"/>
    <s v="Estates &amp; Facilities"/>
    <s v="Legal / Prof Fees"/>
    <s v="Default"/>
    <s v="Default"/>
    <s v="Default"/>
    <n v="-4950"/>
    <d v="2021-05-01T00:00:00"/>
    <x v="2"/>
    <s v="Payables"/>
    <s v="Journal Import 100893007:"/>
    <s v="Payables A 20908508 100893007"/>
    <s v="MAY-21 Purchase Invoices GBP"/>
    <d v="2021-05-04T00:00:00"/>
    <s v="SSCREPMAN,"/>
    <n v="45"/>
    <s v="Journal Import Created"/>
    <x v="17"/>
    <n v="987"/>
    <d v="2021-04-29T00:00:00"/>
    <n v="165091668"/>
    <m/>
    <s v="PO Invoice"/>
    <m/>
    <s v="https://nww.einvoice-prod.sbs.nhs.uk:8179/invoicepdf/3de40f5f-86b0-5f14-af75-ba4e50e3aa2d"/>
    <n v="1"/>
    <n v="-4950"/>
    <m/>
    <x v="0"/>
    <x v="0"/>
    <x v="2"/>
  </r>
  <r>
    <s v="E35930"/>
    <s v="7310"/>
    <s v="00000"/>
    <s v="00000"/>
    <s v="000000"/>
    <s v="Estates &amp; Facilities"/>
    <s v="Legal / Prof Fees"/>
    <s v="Default"/>
    <s v="Default"/>
    <s v="Default"/>
    <n v="9900"/>
    <d v="2021-05-01T00:00:00"/>
    <x v="2"/>
    <s v="Payables"/>
    <s v="Journal Import 100982961:"/>
    <s v="Payables A 20920151 100982961"/>
    <s v="MAY-21 Purchase Invoices GBP"/>
    <d v="2021-05-06T00:00:00"/>
    <s v="SSCREPMAN,"/>
    <n v="27"/>
    <s v="Journal Import Created"/>
    <x v="17"/>
    <n v="988"/>
    <d v="2021-05-04T00:00:00"/>
    <n v="165091668"/>
    <m/>
    <s v="PO Invoice"/>
    <m/>
    <s v="https://nww.einvoice-prod.sbs.nhs.uk:8179/invoicepdf/0d53ab21-2e03-546d-be52-5acdc2d03178"/>
    <n v="1"/>
    <n v="4950"/>
    <m/>
    <x v="0"/>
    <x v="0"/>
    <x v="2"/>
  </r>
  <r>
    <s v="E35930"/>
    <s v="7310"/>
    <s v="00000"/>
    <s v="00000"/>
    <s v="000000"/>
    <s v="Estates &amp; Facilities"/>
    <s v="Legal / Prof Fees"/>
    <s v="Default"/>
    <s v="Default"/>
    <s v="Default"/>
    <n v="-4950"/>
    <d v="2021-05-01T00:00:00"/>
    <x v="2"/>
    <s v="Payables"/>
    <s v="Journal Import 100982961:"/>
    <s v="Payables A 20920151 100982961"/>
    <s v="MAY-21 Purchase Invoices GBP"/>
    <d v="2021-05-06T00:00:00"/>
    <s v="SSCREPMAN,"/>
    <n v="28"/>
    <s v="Journal Import Created"/>
    <x v="17"/>
    <n v="988"/>
    <d v="2021-05-04T00:00:00"/>
    <n v="165091668"/>
    <m/>
    <s v="PO Invoice"/>
    <m/>
    <s v="https://nww.einvoice-prod.sbs.nhs.uk:8179/invoicepdf/0d53ab21-2e03-546d-be52-5acdc2d03178"/>
    <n v="1"/>
    <n v="-4950"/>
    <m/>
    <x v="0"/>
    <x v="0"/>
    <x v="2"/>
  </r>
  <r>
    <s v="E35930"/>
    <s v="7310"/>
    <s v="00000"/>
    <s v="00000"/>
    <s v="000000"/>
    <s v="Estates &amp; Facilities"/>
    <s v="Legal / Prof Fees"/>
    <s v="Default"/>
    <s v="Default"/>
    <s v="Default"/>
    <n v="742.5"/>
    <d v="2021-05-01T00:00:00"/>
    <x v="2"/>
    <s v="Payables"/>
    <s v="Journal Import 101267639:"/>
    <s v="Payables A 20962032 101267639"/>
    <s v="MAY-21 Purchase Invoices GBP"/>
    <d v="2021-05-13T00:00:00"/>
    <s v="SSCREPMAN,"/>
    <n v="19"/>
    <s v="Journal Import Created"/>
    <x v="25"/>
    <n v="10149"/>
    <d v="2021-03-10T00:00:00"/>
    <n v="165090487"/>
    <m/>
    <s v="PO Invoice"/>
    <m/>
    <s v="http://nww.docserv.wyss.nhs.uk/synergyiim/dist/?val=3882858_14945367_20210512155747"/>
    <n v="1"/>
    <n v="743"/>
    <m/>
    <x v="0"/>
    <x v="0"/>
    <x v="2"/>
  </r>
  <r>
    <s v="E35930"/>
    <s v="7310"/>
    <s v="00000"/>
    <s v="F8006"/>
    <s v="000000"/>
    <s v="Estates &amp; Facilities"/>
    <s v="Legal / Prof Fees"/>
    <s v="Default"/>
    <s v="Dartford"/>
    <s v="Default"/>
    <n v="2500"/>
    <d v="2021-05-01T00:00:00"/>
    <x v="2"/>
    <s v="Payables"/>
    <s v="Journal Import 101128709:"/>
    <s v="Payables A 20946869 101128709"/>
    <s v="MAY-21 Purchase Invoices GBP"/>
    <d v="2021-05-10T00:00:00"/>
    <s v="SSCREPMAN,"/>
    <n v="18"/>
    <s v="Journal Import Created"/>
    <x v="24"/>
    <n v="11526"/>
    <d v="2021-03-31T00:00:00"/>
    <n v="165089649"/>
    <m/>
    <s v="PO Invoice"/>
    <m/>
    <s v="https://nww.einvoice-prod.sbs.nhs.uk:8179/invoicepdf/c1b5c7bc-7248-5530-8a57-1ec0d3a61478"/>
    <n v="1"/>
    <n v="2500"/>
    <m/>
    <x v="0"/>
    <x v="0"/>
    <x v="2"/>
  </r>
  <r>
    <s v="E35930"/>
    <s v="7308"/>
    <s v="00000"/>
    <s v="00000"/>
    <s v="000000"/>
    <s v="Estates &amp; Facilities"/>
    <s v="Legal Fees"/>
    <s v="Default"/>
    <s v="Default"/>
    <s v="Default"/>
    <n v="978"/>
    <d v="2021-06-01T00:00:00"/>
    <x v="2"/>
    <s v="Payables"/>
    <s v="Journal Import 102048778:"/>
    <s v="Payables A 21080459 102048778"/>
    <s v="JUN-21 Purchase Invoices GBP"/>
    <d v="2021-06-03T00:00:00"/>
    <s v="SSCREPMAN,"/>
    <n v="22"/>
    <s v="Journal Import Created"/>
    <x v="13"/>
    <n v="500763"/>
    <d v="2021-05-21T00:00:00"/>
    <n v="165092183"/>
    <m/>
    <s v="PO Invoice"/>
    <m/>
    <s v="https://nww.einvoice-prod.sbs.nhs.uk:8179/invoicepdf/df6f13f1-3ae1-54b8-aa1d-4819297233f7"/>
    <n v="1"/>
    <n v="978"/>
    <m/>
    <x v="0"/>
    <x v="0"/>
    <x v="2"/>
  </r>
  <r>
    <s v="E35930"/>
    <s v="7308"/>
    <s v="00000"/>
    <s v="00000"/>
    <s v="000000"/>
    <s v="Estates &amp; Facilities"/>
    <s v="Legal Fees"/>
    <s v="Default"/>
    <s v="Default"/>
    <s v="Default"/>
    <n v="210"/>
    <d v="2021-06-01T00:00:00"/>
    <x v="2"/>
    <s v="Payables"/>
    <s v="Journal Import 102048778:"/>
    <s v="Payables A 21080459 102048778"/>
    <s v="JUN-21 Purchase Invoices GBP"/>
    <d v="2021-06-03T00:00:00"/>
    <s v="SSCREPMAN,"/>
    <n v="22"/>
    <s v="Journal Import Created"/>
    <x v="13"/>
    <n v="500772"/>
    <d v="2021-05-21T00:00:00"/>
    <n v="165092179"/>
    <m/>
    <s v="PO Invoice"/>
    <m/>
    <s v="https://nww.einvoice-prod.sbs.nhs.uk:8179/invoicepdf/808ea035-20ec-5b00-b24e-e0a633db4238"/>
    <n v="1"/>
    <n v="210"/>
    <m/>
    <x v="0"/>
    <x v="0"/>
    <x v="2"/>
  </r>
  <r>
    <s v="E35930"/>
    <s v="7308"/>
    <s v="00000"/>
    <s v="00000"/>
    <s v="000000"/>
    <s v="Estates &amp; Facilities"/>
    <s v="Legal Fees"/>
    <s v="Default"/>
    <s v="Default"/>
    <s v="Default"/>
    <n v="200"/>
    <d v="2021-06-01T00:00:00"/>
    <x v="2"/>
    <s v="Payables"/>
    <s v="Journal Import 102794791:"/>
    <s v="Payables A 21190961 102794791"/>
    <s v="JUN-21 Purchase Invoices GBP"/>
    <d v="2021-06-23T00:00:00"/>
    <s v="SSCREPMAN,"/>
    <n v="14"/>
    <s v="Journal Import Created"/>
    <x v="13"/>
    <n v="504036"/>
    <d v="2021-06-17T00:00:00"/>
    <n v="165092745"/>
    <m/>
    <s v="PO Invoice"/>
    <m/>
    <s v="https://nww.einvoice-prod.sbs.nhs.uk:8179/invoicepdf/e77299c5-6720-53df-9fcb-c45ada470c5e"/>
    <n v="1"/>
    <n v="200"/>
    <m/>
    <x v="0"/>
    <x v="0"/>
    <x v="2"/>
  </r>
  <r>
    <s v="E35930"/>
    <s v="7308"/>
    <s v="00000"/>
    <s v="00000"/>
    <s v="000000"/>
    <s v="Estates &amp; Facilities"/>
    <s v="Legal Fees"/>
    <s v="Default"/>
    <s v="Default"/>
    <s v="Default"/>
    <n v="82.5"/>
    <d v="2021-06-01T00:00:00"/>
    <x v="2"/>
    <s v="Payables"/>
    <s v="Journal Import 102832221:"/>
    <s v="Payables A 21195905 102832221"/>
    <s v="JUN-21 Purchase Invoices GBP"/>
    <d v="2021-06-24T00:00:00"/>
    <s v="SSCREPMAN,"/>
    <n v="21"/>
    <s v="Journal Import Created"/>
    <x v="41"/>
    <s v="100951871COURTFEE"/>
    <d v="2021-06-17T00:00:00"/>
    <s v="Non-PO"/>
    <s v="COURT FEE"/>
    <s v="Payment Request"/>
    <m/>
    <m/>
    <m/>
    <m/>
    <m/>
    <x v="0"/>
    <x v="0"/>
    <x v="2"/>
  </r>
  <r>
    <s v="E35930"/>
    <s v="7308"/>
    <s v="00000"/>
    <s v="00000"/>
    <s v="000000"/>
    <s v="Estates &amp; Facilities"/>
    <s v="Legal Fees"/>
    <s v="Default"/>
    <s v="Default"/>
    <s v="Default"/>
    <n v="998"/>
    <d v="2021-06-01T00:00:00"/>
    <x v="2"/>
    <s v="Payables"/>
    <s v="Journal Import 102954299:"/>
    <s v="Payables A 21216874 102954299"/>
    <s v="JUN-21 Purchase Invoices GBP"/>
    <d v="2021-06-28T00:00:00"/>
    <s v="SSCREPMAN,"/>
    <n v="21"/>
    <s v="Journal Import Created"/>
    <x v="13"/>
    <n v="504718"/>
    <d v="2021-06-24T00:00:00"/>
    <n v="165092894"/>
    <m/>
    <s v="PO Invoice"/>
    <m/>
    <s v="https://nww.einvoice-prod.sbs.nhs.uk:8179/invoicepdf/eced8e21-cb95-56ad-aaf7-dbeb73f92905"/>
    <n v="1"/>
    <n v="998"/>
    <m/>
    <x v="0"/>
    <x v="0"/>
    <x v="2"/>
  </r>
  <r>
    <s v="E35930"/>
    <s v="7308"/>
    <s v="00000"/>
    <s v="00000"/>
    <s v="000000"/>
    <s v="Estates &amp; Facilities"/>
    <s v="Legal Fees"/>
    <s v="Default"/>
    <s v="Default"/>
    <s v="Default"/>
    <n v="508"/>
    <d v="2021-06-01T00:00:00"/>
    <x v="2"/>
    <s v="Payables"/>
    <s v="Journal Import 102954299:"/>
    <s v="Payables A 21216874 102954299"/>
    <s v="JUN-21 Purchase Invoices GBP"/>
    <d v="2021-06-28T00:00:00"/>
    <s v="SSCREPMAN,"/>
    <n v="21"/>
    <s v="Journal Import Created"/>
    <x v="13"/>
    <n v="504720"/>
    <d v="2021-06-24T00:00:00"/>
    <n v="165092893"/>
    <m/>
    <s v="PO Invoice"/>
    <m/>
    <s v="https://nww.einvoice-prod.sbs.nhs.uk:8179/invoicepdf/6856577b-bb8b-55e3-9277-1697ea2a7f3c"/>
    <n v="1"/>
    <n v="508"/>
    <m/>
    <x v="0"/>
    <x v="0"/>
    <x v="2"/>
  </r>
  <r>
    <s v="E35930"/>
    <s v="7310"/>
    <s v="00000"/>
    <s v="00000"/>
    <s v="000000"/>
    <s v="Estates &amp; Facilities"/>
    <s v="Legal / Prof Fees"/>
    <s v="Default"/>
    <s v="Default"/>
    <s v="Default"/>
    <n v="60"/>
    <d v="2021-06-01T00:00:00"/>
    <x v="2"/>
    <s v="Payables"/>
    <s v="Journal Import 102048778:"/>
    <s v="Payables A 21080459 102048778"/>
    <s v="JUN-21 Purchase Invoices GBP"/>
    <d v="2021-06-03T00:00:00"/>
    <s v="SSCREPMAN,"/>
    <n v="19"/>
    <s v="Journal Import Created"/>
    <x v="13"/>
    <n v="500761"/>
    <d v="2021-05-21T00:00:00"/>
    <n v="165092173"/>
    <m/>
    <s v="PO Invoice"/>
    <m/>
    <s v="https://nww.einvoice-prod.sbs.nhs.uk:8179/invoicepdf/c6795aa9-337d-5c1b-b523-5ad5d5cc4866"/>
    <n v="1"/>
    <n v="60"/>
    <m/>
    <x v="0"/>
    <x v="0"/>
    <x v="2"/>
  </r>
  <r>
    <s v="E35930"/>
    <s v="7310"/>
    <s v="00000"/>
    <s v="00000"/>
    <s v="000000"/>
    <s v="Estates &amp; Facilities"/>
    <s v="Legal / Prof Fees"/>
    <s v="Default"/>
    <s v="Default"/>
    <s v="Default"/>
    <n v="120"/>
    <d v="2021-06-01T00:00:00"/>
    <x v="2"/>
    <s v="Payables"/>
    <s v="Journal Import 102048778:"/>
    <s v="Payables A 21080459 102048778"/>
    <s v="JUN-21 Purchase Invoices GBP"/>
    <d v="2021-06-03T00:00:00"/>
    <s v="SSCREPMAN,"/>
    <n v="19"/>
    <s v="Journal Import Created"/>
    <x v="13"/>
    <n v="500765"/>
    <d v="2021-05-21T00:00:00"/>
    <n v="165092181"/>
    <m/>
    <s v="PO Invoice"/>
    <m/>
    <s v="https://nww.einvoice-prod.sbs.nhs.uk:8179/invoicepdf/623b0cfb-9bbd-5f77-b229-2479557d5fbd"/>
    <n v="1"/>
    <n v="120"/>
    <m/>
    <x v="0"/>
    <x v="0"/>
    <x v="2"/>
  </r>
  <r>
    <s v="E35930"/>
    <s v="7310"/>
    <s v="00000"/>
    <s v="00000"/>
    <s v="000000"/>
    <s v="Estates &amp; Facilities"/>
    <s v="Legal / Prof Fees"/>
    <s v="Default"/>
    <s v="Default"/>
    <s v="Default"/>
    <n v="240"/>
    <d v="2021-06-01T00:00:00"/>
    <x v="2"/>
    <s v="Payables"/>
    <s v="Journal Import 102048778:"/>
    <s v="Payables A 21080459 102048778"/>
    <s v="JUN-21 Purchase Invoices GBP"/>
    <d v="2021-06-03T00:00:00"/>
    <s v="SSCREPMAN,"/>
    <n v="19"/>
    <s v="Journal Import Created"/>
    <x v="13"/>
    <n v="500774"/>
    <d v="2021-05-21T00:00:00"/>
    <n v="165092177"/>
    <m/>
    <s v="PO Invoice"/>
    <m/>
    <s v="https://nww.einvoice-prod.sbs.nhs.uk:8179/invoicepdf/f8839f33-c073-5420-9285-26d727f2c2ce"/>
    <n v="1"/>
    <n v="240"/>
    <m/>
    <x v="0"/>
    <x v="0"/>
    <x v="2"/>
  </r>
  <r>
    <s v="E35930"/>
    <s v="7310"/>
    <s v="00000"/>
    <s v="00000"/>
    <s v="000000"/>
    <s v="Estates &amp; Facilities"/>
    <s v="Legal / Prof Fees"/>
    <s v="Default"/>
    <s v="Default"/>
    <s v="Default"/>
    <n v="135"/>
    <d v="2021-06-01T00:00:00"/>
    <x v="2"/>
    <s v="Payables"/>
    <s v="Journal Import 102048778:"/>
    <s v="Payables A 21080459 102048778"/>
    <s v="JUN-21 Purchase Invoices GBP"/>
    <d v="2021-06-03T00:00:00"/>
    <s v="SSCREPMAN,"/>
    <n v="19"/>
    <s v="Journal Import Created"/>
    <x v="13"/>
    <n v="500775"/>
    <d v="2021-06-03T00:00:00"/>
    <n v="165092176"/>
    <m/>
    <s v="PO Invoice"/>
    <m/>
    <s v="https://nww.einvoice-prod.sbs.nhs.uk:8179/invoicepdf/092cbcc9-3cbd-552c-9971-fe575c5ff36f"/>
    <n v="1"/>
    <n v="135"/>
    <m/>
    <x v="0"/>
    <x v="0"/>
    <x v="2"/>
  </r>
  <r>
    <s v="E35930"/>
    <s v="7310"/>
    <s v="00000"/>
    <s v="00000"/>
    <s v="000000"/>
    <s v="Estates &amp; Facilities"/>
    <s v="Legal / Prof Fees"/>
    <s v="Default"/>
    <s v="Default"/>
    <s v="Default"/>
    <n v="1456"/>
    <d v="2021-06-01T00:00:00"/>
    <x v="2"/>
    <s v="Payables"/>
    <s v="Journal Import 102048778:"/>
    <s v="Payables A 21080459 102048778"/>
    <s v="JUN-21 Purchase Invoices GBP"/>
    <d v="2021-06-03T00:00:00"/>
    <s v="SSCREPMAN,"/>
    <n v="19"/>
    <s v="Journal Import Created"/>
    <x v="13"/>
    <n v="500776"/>
    <d v="2021-05-21T00:00:00"/>
    <n v="165092173"/>
    <m/>
    <s v="PO Invoice"/>
    <m/>
    <s v="https://nww.einvoice-prod.sbs.nhs.uk:8179/invoicepdf/8e4079ab-912f-583f-9958-b26a87ed6904"/>
    <n v="1"/>
    <n v="1456"/>
    <m/>
    <x v="0"/>
    <x v="0"/>
    <x v="2"/>
  </r>
  <r>
    <s v="E35930"/>
    <s v="7310"/>
    <s v="00000"/>
    <s v="00000"/>
    <s v="000000"/>
    <s v="Estates &amp; Facilities"/>
    <s v="Legal / Prof Fees"/>
    <s v="Default"/>
    <s v="Default"/>
    <s v="Default"/>
    <n v="635"/>
    <d v="2021-06-01T00:00:00"/>
    <x v="2"/>
    <s v="Payables"/>
    <s v="Journal Import 102048778:"/>
    <s v="Payables A 21080459 102048778"/>
    <s v="JUN-21 Purchase Invoices GBP"/>
    <d v="2021-06-03T00:00:00"/>
    <s v="SSCREPMAN,"/>
    <n v="19"/>
    <s v="Journal Import Created"/>
    <x v="13"/>
    <n v="500777"/>
    <d v="2021-05-21T00:00:00"/>
    <n v="165092174"/>
    <m/>
    <s v="PO Invoice"/>
    <m/>
    <s v="https://nww.einvoice-prod.sbs.nhs.uk:8179/invoicepdf/219949bf-f91b-570c-afa4-8ec66d3376c6"/>
    <n v="1"/>
    <n v="635"/>
    <m/>
    <x v="0"/>
    <x v="0"/>
    <x v="2"/>
  </r>
  <r>
    <s v="E35930"/>
    <s v="7310"/>
    <s v="00000"/>
    <s v="00000"/>
    <s v="000000"/>
    <s v="Estates &amp; Facilities"/>
    <s v="Legal / Prof Fees"/>
    <s v="Default"/>
    <s v="Default"/>
    <s v="Default"/>
    <n v="60"/>
    <d v="2021-06-01T00:00:00"/>
    <x v="2"/>
    <s v="Payables"/>
    <s v="Journal Import 102088303:"/>
    <s v="Payables A 21090497 102088303"/>
    <s v="JUN-21 Purchase Invoices GBP"/>
    <d v="2021-06-04T00:00:00"/>
    <s v="SSCREPMAN,"/>
    <n v="22"/>
    <s v="Journal Import Created"/>
    <x v="13"/>
    <n v="500761"/>
    <d v="2021-05-21T00:00:00"/>
    <n v="165092173"/>
    <m/>
    <s v="PO Invoice"/>
    <m/>
    <s v="https://nww.einvoice-prod.sbs.nhs.uk:8179/invoicepdf/c6795aa9-337d-5c1b-b523-5ad5d5cc4866"/>
    <n v="1"/>
    <n v="60"/>
    <m/>
    <x v="0"/>
    <x v="0"/>
    <x v="2"/>
  </r>
  <r>
    <s v="E35930"/>
    <s v="7310"/>
    <s v="00000"/>
    <s v="00000"/>
    <s v="000000"/>
    <s v="Estates &amp; Facilities"/>
    <s v="Legal / Prof Fees"/>
    <s v="Default"/>
    <s v="Default"/>
    <s v="Default"/>
    <n v="-60"/>
    <d v="2021-06-01T00:00:00"/>
    <x v="2"/>
    <s v="Payables"/>
    <s v="Journal Import 102088303:"/>
    <s v="Payables A 21090497 102088303"/>
    <s v="JUN-21 Purchase Invoices GBP"/>
    <d v="2021-06-04T00:00:00"/>
    <s v="SSCREPMAN,"/>
    <n v="23"/>
    <s v="Journal Import Created"/>
    <x v="13"/>
    <n v="500761"/>
    <d v="2021-05-21T00:00:00"/>
    <n v="165092173"/>
    <m/>
    <s v="PO Invoice"/>
    <m/>
    <s v="https://nww.einvoice-prod.sbs.nhs.uk:8179/invoicepdf/c6795aa9-337d-5c1b-b523-5ad5d5cc4866"/>
    <n v="1"/>
    <n v="-60"/>
    <m/>
    <x v="0"/>
    <x v="0"/>
    <x v="2"/>
  </r>
  <r>
    <s v="E35930"/>
    <s v="7310"/>
    <s v="00000"/>
    <s v="00000"/>
    <s v="000000"/>
    <s v="Estates &amp; Facilities"/>
    <s v="Legal / Prof Fees"/>
    <s v="Default"/>
    <s v="Default"/>
    <s v="Default"/>
    <n v="2912"/>
    <d v="2021-06-01T00:00:00"/>
    <x v="2"/>
    <s v="Payables"/>
    <s v="Journal Import 102182031:"/>
    <s v="Payables A 21108338 102182031"/>
    <s v="JUN-21 Purchase Invoices GBP"/>
    <d v="2021-06-07T00:00:00"/>
    <s v="SSCREPMAN,"/>
    <n v="24"/>
    <s v="Journal Import Created"/>
    <x v="13"/>
    <n v="500776"/>
    <d v="2021-05-21T00:00:00"/>
    <n v="165092175"/>
    <m/>
    <s v="PO Invoice"/>
    <m/>
    <s v="https://nww.einvoice-prod.sbs.nhs.uk:8179/invoicepdf/8e4079ab-912f-583f-9958-b26a87ed6904"/>
    <n v="1"/>
    <n v="1456"/>
    <m/>
    <x v="0"/>
    <x v="0"/>
    <x v="2"/>
  </r>
  <r>
    <s v="E35930"/>
    <s v="7310"/>
    <s v="00000"/>
    <s v="00000"/>
    <s v="000000"/>
    <s v="Estates &amp; Facilities"/>
    <s v="Legal / Prof Fees"/>
    <s v="Default"/>
    <s v="Default"/>
    <s v="Default"/>
    <n v="-2912"/>
    <d v="2021-06-01T00:00:00"/>
    <x v="2"/>
    <s v="Payables"/>
    <s v="Journal Import 102182031:"/>
    <s v="Payables A 21108338 102182031"/>
    <s v="JUN-21 Purchase Invoices GBP"/>
    <d v="2021-06-07T00:00:00"/>
    <s v="SSCREPMAN,"/>
    <n v="25"/>
    <s v="Journal Import Created"/>
    <x v="13"/>
    <n v="500776"/>
    <d v="2021-05-21T00:00:00"/>
    <n v="165092175"/>
    <m/>
    <s v="PO Invoice"/>
    <m/>
    <s v="https://nww.einvoice-prod.sbs.nhs.uk:8179/invoicepdf/8e4079ab-912f-583f-9958-b26a87ed6904"/>
    <n v="1"/>
    <n v="-1456"/>
    <m/>
    <x v="0"/>
    <x v="0"/>
    <x v="2"/>
  </r>
  <r>
    <s v="E35930"/>
    <s v="7310"/>
    <s v="00000"/>
    <s v="00000"/>
    <s v="000000"/>
    <s v="Estates &amp; Facilities"/>
    <s v="Legal / Prof Fees"/>
    <s v="Default"/>
    <s v="Default"/>
    <s v="Default"/>
    <n v="9900"/>
    <d v="2021-06-01T00:00:00"/>
    <x v="2"/>
    <s v="Payables"/>
    <s v="Journal Import 102313672:"/>
    <s v="Payables A 21122811 102313672"/>
    <s v="JUN-21 Purchase Invoices GBP"/>
    <d v="2021-06-10T00:00:00"/>
    <s v="SSCREPMAN,"/>
    <n v="19"/>
    <s v="Journal Import Created"/>
    <x v="17"/>
    <n v="989"/>
    <d v="2021-06-09T00:00:00"/>
    <n v="165082825"/>
    <m/>
    <s v="PO Invoice"/>
    <m/>
    <s v="https://nww.einvoice-prod.sbs.nhs.uk:8179/invoicepdf/ba2a65b8-7652-5769-bd97-6d67c9926164"/>
    <n v="1"/>
    <n v="4950"/>
    <m/>
    <x v="0"/>
    <x v="0"/>
    <x v="2"/>
  </r>
  <r>
    <s v="E35930"/>
    <s v="7310"/>
    <s v="00000"/>
    <s v="00000"/>
    <s v="000000"/>
    <s v="Estates &amp; Facilities"/>
    <s v="Legal / Prof Fees"/>
    <s v="Default"/>
    <s v="Default"/>
    <s v="Default"/>
    <n v="-4950"/>
    <d v="2021-06-01T00:00:00"/>
    <x v="2"/>
    <s v="Payables"/>
    <s v="Journal Import 102313672:"/>
    <s v="Payables A 21122811 102313672"/>
    <s v="JUN-21 Purchase Invoices GBP"/>
    <d v="2021-06-10T00:00:00"/>
    <s v="SSCREPMAN,"/>
    <n v="20"/>
    <s v="Journal Import Created"/>
    <x v="17"/>
    <n v="989"/>
    <d v="2021-06-09T00:00:00"/>
    <n v="165082825"/>
    <m/>
    <s v="PO Invoice"/>
    <m/>
    <s v="https://nww.einvoice-prod.sbs.nhs.uk:8179/invoicepdf/ba2a65b8-7652-5769-bd97-6d67c9926164"/>
    <n v="1"/>
    <n v="-4950"/>
    <m/>
    <x v="0"/>
    <x v="0"/>
    <x v="2"/>
  </r>
  <r>
    <s v="E35930"/>
    <s v="7310"/>
    <s v="00000"/>
    <s v="00000"/>
    <s v="000000"/>
    <s v="Estates &amp; Facilities"/>
    <s v="Legal / Prof Fees"/>
    <s v="Default"/>
    <s v="Default"/>
    <s v="Default"/>
    <n v="8500"/>
    <d v="2021-06-01T00:00:00"/>
    <x v="2"/>
    <s v="Payables"/>
    <s v="Journal Import 102316670:"/>
    <s v="Payables A 21122824 102316670"/>
    <s v="JUN-21 Purchase Invoices GBP"/>
    <d v="2021-06-10T00:00:00"/>
    <s v="SSCREPMAN,"/>
    <n v="23"/>
    <s v="Journal Import Created"/>
    <x v="42"/>
    <n v="6113"/>
    <d v="2021-06-02T00:00:00"/>
    <n v="165092453"/>
    <m/>
    <s v="PO Invoice"/>
    <m/>
    <s v="http://nww.docserv.wyss.nhs.uk/synergyiim/dist/?val=3934876_15202365_20210609112213"/>
    <n v="1"/>
    <n v="8500"/>
    <m/>
    <x v="0"/>
    <x v="0"/>
    <x v="2"/>
  </r>
  <r>
    <s v="E35930"/>
    <s v="7310"/>
    <s v="00000"/>
    <s v="00000"/>
    <s v="000000"/>
    <s v="Estates &amp; Facilities"/>
    <s v="Legal / Prof Fees"/>
    <s v="Default"/>
    <s v="Default"/>
    <s v="Default"/>
    <n v="4950"/>
    <d v="2021-06-01T00:00:00"/>
    <x v="2"/>
    <s v="Payables"/>
    <s v="Journal Import 102401513:"/>
    <s v="Payables A 21139537 102401513"/>
    <s v="JUN-21 Purchase Invoices GBP"/>
    <d v="2021-06-13T00:00:00"/>
    <s v="SSCREPMAN,"/>
    <n v="6"/>
    <s v="Journal Import Created"/>
    <x v="17"/>
    <n v="989"/>
    <d v="2021-06-09T00:00:00"/>
    <n v="165091668"/>
    <m/>
    <s v="PO Invoice"/>
    <m/>
    <s v="https://nww.einvoice-prod.sbs.nhs.uk:8179/invoicepdf/ba2a65b8-7652-5769-bd97-6d67c9926164"/>
    <n v="1"/>
    <n v="4950"/>
    <m/>
    <x v="0"/>
    <x v="0"/>
    <x v="2"/>
  </r>
  <r>
    <s v="E35930"/>
    <s v="7310"/>
    <s v="00000"/>
    <s v="00000"/>
    <s v="000000"/>
    <s v="Estates &amp; Facilities"/>
    <s v="Legal / Prof Fees"/>
    <s v="Default"/>
    <s v="Default"/>
    <s v="Default"/>
    <n v="-4950"/>
    <d v="2021-06-01T00:00:00"/>
    <x v="2"/>
    <s v="Payables"/>
    <s v="Journal Import 102401513:"/>
    <s v="Payables A 21139537 102401513"/>
    <s v="JUN-21 Purchase Invoices GBP"/>
    <d v="2021-06-13T00:00:00"/>
    <s v="SSCREPMAN,"/>
    <n v="7"/>
    <s v="Journal Import Created"/>
    <x v="17"/>
    <n v="989"/>
    <d v="2021-06-09T00:00:00"/>
    <n v="165091668"/>
    <m/>
    <s v="PO Invoice"/>
    <m/>
    <s v="https://nww.einvoice-prod.sbs.nhs.uk:8179/invoicepdf/ba2a65b8-7652-5769-bd97-6d67c9926164"/>
    <n v="1"/>
    <n v="-4950"/>
    <m/>
    <x v="0"/>
    <x v="0"/>
    <x v="2"/>
  </r>
  <r>
    <s v="E35930"/>
    <s v="7310"/>
    <s v="00000"/>
    <s v="00000"/>
    <s v="000000"/>
    <s v="Estates &amp; Facilities"/>
    <s v="Legal / Prof Fees"/>
    <s v="Default"/>
    <s v="Default"/>
    <s v="Default"/>
    <n v="1139.5"/>
    <d v="2021-06-01T00:00:00"/>
    <x v="2"/>
    <s v="Payables"/>
    <s v="Journal Import 102794791:"/>
    <s v="Payables A 21190961 102794791"/>
    <s v="JUN-21 Purchase Invoices GBP"/>
    <d v="2021-06-23T00:00:00"/>
    <s v="SSCREPMAN,"/>
    <n v="13"/>
    <s v="Journal Import Created"/>
    <x v="13"/>
    <n v="501644"/>
    <d v="2021-05-27T00:00:00"/>
    <n v="165092748"/>
    <m/>
    <s v="PO Invoice"/>
    <m/>
    <s v="https://nww.einvoice-prod.sbs.nhs.uk:8179/invoicepdf/5e12b58b-a993-5fa6-af26-b8828f58ce29"/>
    <n v="1"/>
    <n v="1140"/>
    <m/>
    <x v="0"/>
    <x v="0"/>
    <x v="2"/>
  </r>
  <r>
    <s v="E35930"/>
    <s v="7310"/>
    <s v="00000"/>
    <s v="00000"/>
    <s v="000000"/>
    <s v="Estates &amp; Facilities"/>
    <s v="Legal / Prof Fees"/>
    <s v="Default"/>
    <s v="Default"/>
    <s v="Default"/>
    <n v="690"/>
    <d v="2021-06-01T00:00:00"/>
    <x v="2"/>
    <s v="Payables"/>
    <s v="Journal Import 102794791:"/>
    <s v="Payables A 21190961 102794791"/>
    <s v="JUN-21 Purchase Invoices GBP"/>
    <d v="2021-06-23T00:00:00"/>
    <s v="SSCREPMAN,"/>
    <n v="13"/>
    <s v="Journal Import Created"/>
    <x v="13"/>
    <n v="504035"/>
    <d v="2021-06-17T00:00:00"/>
    <n v="165092743"/>
    <m/>
    <s v="PO Invoice"/>
    <m/>
    <s v="https://nww.einvoice-prod.sbs.nhs.uk:8179/invoicepdf/508db428-881f-5324-b832-5916729ef8f3"/>
    <n v="1"/>
    <n v="690"/>
    <m/>
    <x v="0"/>
    <x v="0"/>
    <x v="2"/>
  </r>
  <r>
    <s v="E35930"/>
    <s v="7310"/>
    <s v="00000"/>
    <s v="00000"/>
    <s v="000000"/>
    <s v="Estates &amp; Facilities"/>
    <s v="Legal / Prof Fees"/>
    <s v="Default"/>
    <s v="Default"/>
    <s v="Default"/>
    <n v="170"/>
    <d v="2021-06-01T00:00:00"/>
    <x v="2"/>
    <s v="Payables"/>
    <s v="Journal Import 102794791:"/>
    <s v="Payables A 21190961 102794791"/>
    <s v="JUN-21 Purchase Invoices GBP"/>
    <d v="2021-06-23T00:00:00"/>
    <s v="SSCREPMAN,"/>
    <n v="13"/>
    <s v="Journal Import Created"/>
    <x v="13"/>
    <n v="504041"/>
    <d v="2021-06-17T00:00:00"/>
    <n v="165092746"/>
    <m/>
    <s v="PO Invoice"/>
    <m/>
    <s v="https://nww.einvoice-prod.sbs.nhs.uk:8179/invoicepdf/4265e396-296a-5f94-9ca7-c1c251780cb3"/>
    <n v="1"/>
    <n v="170"/>
    <m/>
    <x v="0"/>
    <x v="0"/>
    <x v="2"/>
  </r>
  <r>
    <s v="E35930"/>
    <s v="7310"/>
    <s v="00000"/>
    <s v="00000"/>
    <s v="000000"/>
    <s v="Estates &amp; Facilities"/>
    <s v="Legal / Prof Fees"/>
    <s v="Default"/>
    <s v="Default"/>
    <s v="Default"/>
    <n v="65"/>
    <d v="2021-06-01T00:00:00"/>
    <x v="2"/>
    <s v="Payables"/>
    <s v="Journal Import 102954299:"/>
    <s v="Payables A 21216874 102954299"/>
    <s v="JUN-21 Purchase Invoices GBP"/>
    <d v="2021-06-28T00:00:00"/>
    <s v="SSCREPMAN,"/>
    <n v="20"/>
    <s v="Journal Import Created"/>
    <x v="13"/>
    <n v="504714"/>
    <d v="2021-06-24T00:00:00"/>
    <n v="165092895"/>
    <m/>
    <s v="PO Invoice"/>
    <m/>
    <s v="https://nww.einvoice-prod.sbs.nhs.uk:8179/invoicepdf/dc8a2068-dcc5-5af7-aa49-c283eae4613c"/>
    <n v="1"/>
    <n v="65"/>
    <m/>
    <x v="0"/>
    <x v="0"/>
    <x v="2"/>
  </r>
  <r>
    <s v="E35930"/>
    <s v="7310"/>
    <s v="00000"/>
    <s v="00000"/>
    <s v="000000"/>
    <s v="Estates &amp; Facilities"/>
    <s v="Legal / Prof Fees"/>
    <s v="Default"/>
    <s v="Default"/>
    <s v="Default"/>
    <n v="1700"/>
    <d v="2021-06-01T00:00:00"/>
    <x v="2"/>
    <s v="Payables"/>
    <s v="Journal Import 102999440:"/>
    <s v="Payables A 21225132 102999440"/>
    <s v="JUN-21 Purchase Invoices GBP"/>
    <d v="2021-06-29T00:00:00"/>
    <s v="SSCREPMAN,"/>
    <n v="16"/>
    <s v="Journal Import Created"/>
    <x v="13"/>
    <n v="504695"/>
    <d v="2021-06-24T00:00:00"/>
    <n v="165092897"/>
    <m/>
    <s v="PO Invoice"/>
    <m/>
    <s v="https://nww.einvoice-prod.sbs.nhs.uk:8179/invoicepdf/f6621460-d0a6-5d56-8cda-785a1b5856ca"/>
    <n v="1"/>
    <n v="1700"/>
    <m/>
    <x v="0"/>
    <x v="0"/>
    <x v="2"/>
  </r>
  <r>
    <s v="E35930"/>
    <s v="7310"/>
    <s v="00000"/>
    <s v="F8006"/>
    <s v="000000"/>
    <s v="Estates &amp; Facilities"/>
    <s v="Legal / Prof Fees"/>
    <s v="Default"/>
    <s v="Dartford"/>
    <s v="Default"/>
    <n v="2250"/>
    <d v="2021-06-01T00:00:00"/>
    <x v="2"/>
    <s v="Payables"/>
    <s v="Journal Import 102528950:"/>
    <s v="Payables A 21156651 102528950"/>
    <s v="JUN-21 Purchase Invoices GBP"/>
    <d v="2021-06-16T00:00:00"/>
    <s v="SSCREPMAN,"/>
    <n v="38"/>
    <s v="Journal Import Created"/>
    <x v="24"/>
    <s v="INV11630"/>
    <d v="2021-05-31T00:00:00"/>
    <n v="165089649"/>
    <m/>
    <s v="PO Invoice"/>
    <m/>
    <s v="http://nww.docserv.wyss.nhs.uk/synergyiim/dist/?val=3945696_15242194_20210614124623"/>
    <n v="1"/>
    <n v="2250"/>
    <m/>
    <x v="0"/>
    <x v="0"/>
    <x v="2"/>
  </r>
  <r>
    <s v="E35930"/>
    <s v="7308"/>
    <s v="00000"/>
    <s v="00000"/>
    <s v="000000"/>
    <s v="Estates &amp; Facilities"/>
    <s v="Legal Fees"/>
    <s v="Default"/>
    <s v="Default"/>
    <s v="Default"/>
    <n v="280"/>
    <d v="2021-07-01T00:00:00"/>
    <x v="2"/>
    <s v="Payables"/>
    <s v="Journal Import 103240354:"/>
    <s v="Payables A 21272610 103240354"/>
    <s v="JUL-21 Purchase Invoices GBP"/>
    <d v="2021-07-05T00:00:00"/>
    <s v="SSCREPMAN,"/>
    <n v="16"/>
    <s v="Journal Import Created"/>
    <x v="13"/>
    <n v="505297"/>
    <d v="2021-06-29T00:00:00"/>
    <n v="165093025"/>
    <m/>
    <s v="PO Invoice"/>
    <m/>
    <s v="https://nww.einvoice-prod.sbs.nhs.uk:8179/invoicepdf/7fc91227-1d8a-59e2-8b60-91e5800ceea2"/>
    <n v="1"/>
    <n v="280"/>
    <m/>
    <x v="0"/>
    <x v="0"/>
    <x v="2"/>
  </r>
  <r>
    <s v="E35930"/>
    <s v="7310"/>
    <s v="00000"/>
    <s v="00000"/>
    <s v="000000"/>
    <s v="Estates &amp; Facilities"/>
    <s v="Legal / Prof Fees"/>
    <s v="Default"/>
    <s v="Default"/>
    <s v="Default"/>
    <n v="9900"/>
    <d v="2021-07-01T00:00:00"/>
    <x v="2"/>
    <s v="Payables"/>
    <s v="Journal Import 103647713:"/>
    <s v="Payables A 21344585 103647713"/>
    <s v="JUL-21 Purchase Invoices GBP"/>
    <d v="2021-07-16T00:00:00"/>
    <s v="SSCREPMAN,"/>
    <n v="6"/>
    <s v="Journal Import Created"/>
    <x v="17"/>
    <n v="992"/>
    <d v="2021-07-12T00:00:00"/>
    <n v="165091668"/>
    <m/>
    <s v="PO Invoice"/>
    <m/>
    <s v="https://nww.einvoice-prod.sbs.nhs.uk:8179/invoicepdf/805ab3a8-663c-5d3c-a65b-b2e8f074bb46"/>
    <n v="1"/>
    <n v="4950"/>
    <m/>
    <x v="0"/>
    <x v="0"/>
    <x v="2"/>
  </r>
  <r>
    <s v="E35930"/>
    <s v="7310"/>
    <s v="00000"/>
    <s v="00000"/>
    <s v="000000"/>
    <s v="Estates &amp; Facilities"/>
    <s v="Legal / Prof Fees"/>
    <s v="Default"/>
    <s v="Default"/>
    <s v="Default"/>
    <n v="-4950"/>
    <d v="2021-07-01T00:00:00"/>
    <x v="2"/>
    <s v="Payables"/>
    <s v="Journal Import 103647713:"/>
    <s v="Payables A 21344585 103647713"/>
    <s v="JUL-21 Purchase Invoices GBP"/>
    <d v="2021-07-16T00:00:00"/>
    <s v="SSCREPMAN,"/>
    <n v="7"/>
    <s v="Journal Import Created"/>
    <x v="17"/>
    <n v="992"/>
    <d v="2021-07-12T00:00:00"/>
    <n v="165091668"/>
    <m/>
    <s v="PO Invoice"/>
    <m/>
    <s v="https://nww.einvoice-prod.sbs.nhs.uk:8179/invoicepdf/805ab3a8-663c-5d3c-a65b-b2e8f074bb46"/>
    <n v="1"/>
    <n v="-4950"/>
    <m/>
    <x v="0"/>
    <x v="0"/>
    <x v="2"/>
  </r>
  <r>
    <s v="E35930"/>
    <s v="7310"/>
    <s v="00000"/>
    <s v="F8006"/>
    <s v="000000"/>
    <s v="Estates &amp; Facilities"/>
    <s v="Legal / Prof Fees"/>
    <s v="Default"/>
    <s v="Dartford"/>
    <s v="Default"/>
    <n v="2250"/>
    <d v="2021-07-01T00:00:00"/>
    <x v="2"/>
    <s v="Payables"/>
    <s v="Journal Import 103693832:"/>
    <s v="Payables A 21352552 103693832"/>
    <s v="JUL-21 Purchase Invoices GBP"/>
    <d v="2021-07-17T00:00:00"/>
    <s v="SSCREPMAN,"/>
    <n v="17"/>
    <s v="Journal Import Created"/>
    <x v="24"/>
    <n v="11673"/>
    <d v="2021-06-30T00:00:00"/>
    <n v="165089649"/>
    <m/>
    <s v="PO Invoice"/>
    <m/>
    <s v="https://nww.einvoice-prod.sbs.nhs.uk:8179/invoicepdf/c3fb2e65-091b-539a-9139-97eb2a98f083"/>
    <n v="1"/>
    <n v="2250"/>
    <m/>
    <x v="0"/>
    <x v="0"/>
    <x v="2"/>
  </r>
  <r>
    <s v="E35930"/>
    <s v="7310"/>
    <s v="00000"/>
    <s v="F8006"/>
    <s v="000000"/>
    <s v="Estates &amp; Facilities"/>
    <s v="Legal / Prof Fees"/>
    <s v="Default"/>
    <s v="Dartford"/>
    <s v="Default"/>
    <n v="2250"/>
    <d v="2021-07-01T00:00:00"/>
    <x v="2"/>
    <s v="Payables"/>
    <s v="Journal Import 103800729:"/>
    <s v="Payables A 21371673 103800729"/>
    <s v="JUL-21 Purchase Invoices GBP"/>
    <d v="2021-07-20T00:00:00"/>
    <s v="SSCREPMAN,"/>
    <n v="19"/>
    <s v="Journal Import Created"/>
    <x v="24"/>
    <n v="11673"/>
    <d v="2021-06-30T00:00:00"/>
    <n v="165089649"/>
    <m/>
    <s v="PO Invoice"/>
    <m/>
    <s v="https://nww.einvoice-prod.sbs.nhs.uk:8179/invoicepdf/c3fb2e65-091b-539a-9139-97eb2a98f083"/>
    <n v="1"/>
    <n v="2250"/>
    <m/>
    <x v="0"/>
    <x v="0"/>
    <x v="2"/>
  </r>
  <r>
    <s v="E35930"/>
    <s v="7310"/>
    <s v="00000"/>
    <s v="F8006"/>
    <s v="000000"/>
    <s v="Estates &amp; Facilities"/>
    <s v="Legal / Prof Fees"/>
    <s v="Default"/>
    <s v="Dartford"/>
    <s v="Default"/>
    <n v="-2250"/>
    <d v="2021-07-01T00:00:00"/>
    <x v="2"/>
    <s v="Payables"/>
    <s v="Journal Import 103800729:"/>
    <s v="Payables A 21371673 103800729"/>
    <s v="JUL-21 Purchase Invoices GBP"/>
    <d v="2021-07-20T00:00:00"/>
    <s v="SSCREPMAN,"/>
    <n v="20"/>
    <s v="Journal Import Created"/>
    <x v="24"/>
    <n v="11673"/>
    <d v="2021-06-30T00:00:00"/>
    <n v="165089649"/>
    <m/>
    <s v="PO Invoice"/>
    <m/>
    <s v="https://nww.einvoice-prod.sbs.nhs.uk:8179/invoicepdf/c3fb2e65-091b-539a-9139-97eb2a98f083"/>
    <n v="1"/>
    <n v="-2250"/>
    <m/>
    <x v="0"/>
    <x v="0"/>
    <x v="2"/>
  </r>
  <r>
    <s v="E35930"/>
    <s v="7308"/>
    <s v="00000"/>
    <s v="00000"/>
    <s v="000000"/>
    <s v="Estates &amp; Facilities"/>
    <s v="Legal Fees"/>
    <s v="Default"/>
    <s v="Default"/>
    <s v="Default"/>
    <n v="138.75"/>
    <d v="2021-08-01T00:00:00"/>
    <x v="2"/>
    <s v="Payables"/>
    <s v="Journal Import 104834800:"/>
    <s v="Payables A 21555804 104834800"/>
    <s v="AUG-21 Purchase Invoices GBP"/>
    <d v="2021-08-16T00:00:00"/>
    <s v="SSCREPMAN,"/>
    <n v="15"/>
    <s v="Journal Import Created"/>
    <x v="13"/>
    <n v="507933"/>
    <d v="2021-07-23T00:00:00"/>
    <n v="165093493"/>
    <m/>
    <s v="PO Invoice"/>
    <m/>
    <s v="https://nww.einvoice-prod.sbs.nhs.uk:8179/invoicepdf/eec8feb5-12c9-5950-a3aa-c5649e224bfd"/>
    <n v="1"/>
    <n v="139"/>
    <m/>
    <x v="0"/>
    <x v="0"/>
    <x v="2"/>
  </r>
  <r>
    <s v="E35930"/>
    <s v="7308"/>
    <s v="00000"/>
    <s v="00000"/>
    <s v="000000"/>
    <s v="Estates &amp; Facilities"/>
    <s v="Legal Fees"/>
    <s v="Default"/>
    <s v="Default"/>
    <s v="Default"/>
    <n v="729"/>
    <d v="2021-08-01T00:00:00"/>
    <x v="2"/>
    <s v="Payables"/>
    <s v="Journal Import 105021671:"/>
    <s v="Payables A 21590746 105021671"/>
    <s v="AUG-21 Purchase Invoices GBP"/>
    <d v="2021-08-21T00:00:00"/>
    <s v="SSCREPMAN,"/>
    <n v="9"/>
    <s v="Journal Import Created"/>
    <x v="13"/>
    <n v="509561"/>
    <d v="2021-08-10T00:00:00"/>
    <n v="165093857"/>
    <m/>
    <s v="PO Invoice"/>
    <m/>
    <s v="https://nww.einvoice-prod.sbs.nhs.uk:8179/invoicepdf/7e484657-acb7-55b0-a508-fc3e86c27c34"/>
    <n v="1"/>
    <n v="729"/>
    <m/>
    <x v="0"/>
    <x v="0"/>
    <x v="2"/>
  </r>
  <r>
    <s v="E35930"/>
    <s v="7310"/>
    <s v="00000"/>
    <s v="00000"/>
    <s v="000000"/>
    <s v="Estates &amp; Facilities"/>
    <s v="Legal / Prof Fees"/>
    <s v="Default"/>
    <s v="Default"/>
    <s v="Default"/>
    <n v="126.5"/>
    <d v="2021-08-01T00:00:00"/>
    <x v="2"/>
    <s v="Payables"/>
    <s v="Journal Import 104338763:"/>
    <s v="Payables A 21465739 104338763"/>
    <s v="AUG-21 Purchase Invoices GBP"/>
    <d v="2021-08-03T00:00:00"/>
    <s v="SSCREPMAN,"/>
    <n v="21"/>
    <s v="Journal Import Created"/>
    <x v="13"/>
    <n v="507939"/>
    <d v="2021-07-23T00:00:00"/>
    <n v="165093488"/>
    <m/>
    <s v="PO Invoice"/>
    <m/>
    <s v="https://nww.einvoice-prod.sbs.nhs.uk:8179/invoicepdf/7648711b-508a-5ade-b9ab-7bb8f0b999d2"/>
    <n v="1"/>
    <n v="127"/>
    <m/>
    <x v="0"/>
    <x v="0"/>
    <x v="2"/>
  </r>
  <r>
    <s v="E35930"/>
    <s v="7310"/>
    <s v="00000"/>
    <s v="00000"/>
    <s v="000000"/>
    <s v="Estates &amp; Facilities"/>
    <s v="Legal / Prof Fees"/>
    <s v="Default"/>
    <s v="Default"/>
    <s v="Default"/>
    <n v="64"/>
    <d v="2021-08-01T00:00:00"/>
    <x v="2"/>
    <s v="Payables"/>
    <s v="Journal Import 104338763:"/>
    <s v="Payables A 21465739 104338763"/>
    <s v="AUG-21 Purchase Invoices GBP"/>
    <d v="2021-08-03T00:00:00"/>
    <s v="SSCREPMAN,"/>
    <n v="21"/>
    <s v="Journal Import Created"/>
    <x v="13"/>
    <n v="507941"/>
    <d v="2021-07-23T00:00:00"/>
    <n v="165093487"/>
    <m/>
    <s v="PO Invoice"/>
    <m/>
    <s v="https://nww.einvoice-prod.sbs.nhs.uk:8179/invoicepdf/1d36c34d-ebe8-575a-9329-141758c0baad"/>
    <n v="1"/>
    <n v="64"/>
    <m/>
    <x v="0"/>
    <x v="0"/>
    <x v="2"/>
  </r>
  <r>
    <s v="E35930"/>
    <s v="7310"/>
    <s v="00000"/>
    <s v="00000"/>
    <s v="000000"/>
    <s v="Estates &amp; Facilities"/>
    <s v="Legal / Prof Fees"/>
    <s v="Default"/>
    <s v="Default"/>
    <s v="Default"/>
    <n v="9900"/>
    <d v="2021-08-01T00:00:00"/>
    <x v="2"/>
    <s v="Payables"/>
    <s v="Journal Import 104580533:"/>
    <s v="Payables A 21515587 104580533"/>
    <s v="AUG-21 Purchase Invoices GBP"/>
    <d v="2021-08-10T00:00:00"/>
    <s v="SSCREPMAN,"/>
    <n v="12"/>
    <s v="Journal Import Created"/>
    <x v="17"/>
    <n v="993"/>
    <d v="2021-07-30T00:00:00"/>
    <n v="165089427"/>
    <m/>
    <s v="PO Invoice"/>
    <m/>
    <s v="https://nww.einvoice-prod.sbs.nhs.uk:8179/invoicepdf/ea342d20-f669-5b87-9731-d25d05ab6c15"/>
    <n v="1"/>
    <n v="4950"/>
    <m/>
    <x v="0"/>
    <x v="0"/>
    <x v="2"/>
  </r>
  <r>
    <s v="E35930"/>
    <s v="7310"/>
    <s v="00000"/>
    <s v="00000"/>
    <s v="000000"/>
    <s v="Estates &amp; Facilities"/>
    <s v="Legal / Prof Fees"/>
    <s v="Default"/>
    <s v="Default"/>
    <s v="Default"/>
    <n v="-4950"/>
    <d v="2021-08-01T00:00:00"/>
    <x v="2"/>
    <s v="Payables"/>
    <s v="Journal Import 104580533:"/>
    <s v="Payables A 21515587 104580533"/>
    <s v="AUG-21 Purchase Invoices GBP"/>
    <d v="2021-08-10T00:00:00"/>
    <s v="SSCREPMAN,"/>
    <n v="13"/>
    <s v="Journal Import Created"/>
    <x v="17"/>
    <n v="993"/>
    <d v="2021-07-30T00:00:00"/>
    <n v="165089427"/>
    <m/>
    <s v="PO Invoice"/>
    <m/>
    <s v="https://nww.einvoice-prod.sbs.nhs.uk:8179/invoicepdf/ea342d20-f669-5b87-9731-d25d05ab6c15"/>
    <n v="1"/>
    <n v="-4950"/>
    <m/>
    <x v="0"/>
    <x v="0"/>
    <x v="2"/>
  </r>
  <r>
    <s v="E35930"/>
    <s v="7310"/>
    <s v="00000"/>
    <s v="00000"/>
    <s v="000000"/>
    <s v="Estates &amp; Facilities"/>
    <s v="Legal / Prof Fees"/>
    <s v="Default"/>
    <s v="Default"/>
    <s v="Default"/>
    <n v="160"/>
    <d v="2021-08-01T00:00:00"/>
    <x v="2"/>
    <s v="Payables"/>
    <s v="Journal Import 104834800:"/>
    <s v="Payables A 21555804 104834800"/>
    <s v="AUG-21 Purchase Invoices GBP"/>
    <d v="2021-08-16T00:00:00"/>
    <s v="SSCREPMAN,"/>
    <n v="13"/>
    <s v="Journal Import Created"/>
    <x v="13"/>
    <n v="507934"/>
    <d v="2021-07-23T00:00:00"/>
    <n v="165093492"/>
    <m/>
    <s v="PO Invoice"/>
    <m/>
    <s v="https://nww.einvoice-prod.sbs.nhs.uk:8179/invoicepdf/5ddb2dd7-7035-526d-b9c3-ce7dcbee75ad"/>
    <n v="1"/>
    <n v="160"/>
    <m/>
    <x v="0"/>
    <x v="0"/>
    <x v="2"/>
  </r>
  <r>
    <s v="E35930"/>
    <s v="7310"/>
    <s v="00000"/>
    <s v="00000"/>
    <s v="000000"/>
    <s v="Estates &amp; Facilities"/>
    <s v="Legal / Prof Fees"/>
    <s v="Default"/>
    <s v="Default"/>
    <s v="Default"/>
    <n v="39"/>
    <d v="2021-08-01T00:00:00"/>
    <x v="2"/>
    <s v="Payables"/>
    <s v="Journal Import 105003770:"/>
    <s v="Payables A 21584752 105003770"/>
    <s v="AUG-21 Purchase Invoices GBP"/>
    <d v="2021-08-20T00:00:00"/>
    <s v="SSCREPMAN,"/>
    <n v="14"/>
    <s v="Journal Import Created"/>
    <x v="13"/>
    <n v="508393"/>
    <d v="2021-07-28T00:00:00"/>
    <n v="165093599"/>
    <m/>
    <s v="PO Invoice"/>
    <m/>
    <s v="https://nww.einvoice-prod.sbs.nhs.uk:8179/invoicepdf/b5b99c52-cacd-5bad-b43c-c9d146d4aa62"/>
    <n v="1"/>
    <n v="39"/>
    <m/>
    <x v="0"/>
    <x v="0"/>
    <x v="2"/>
  </r>
  <r>
    <s v="E35930"/>
    <s v="7310"/>
    <s v="00000"/>
    <s v="00000"/>
    <s v="000000"/>
    <s v="Estates &amp; Facilities"/>
    <s v="Legal / Prof Fees"/>
    <s v="Default"/>
    <s v="Default"/>
    <s v="Default"/>
    <n v="240.6"/>
    <d v="2021-08-01T00:00:00"/>
    <x v="2"/>
    <s v="Payables"/>
    <s v="Journal Import 105003770:"/>
    <s v="Payables A 21584752 105003770"/>
    <s v="AUG-21 Purchase Invoices GBP"/>
    <d v="2021-08-20T00:00:00"/>
    <s v="SSCREPMAN,"/>
    <n v="14"/>
    <s v="Journal Import Created"/>
    <x v="13"/>
    <n v="508902"/>
    <d v="2021-07-30T00:00:00"/>
    <n v="165093597"/>
    <m/>
    <s v="PO Invoice"/>
    <m/>
    <s v="https://nww.einvoice-prod.sbs.nhs.uk:8179/invoicepdf/5cfdd262-663e-5905-8da3-93ac9a81f3e7"/>
    <n v="1"/>
    <n v="241"/>
    <m/>
    <x v="0"/>
    <x v="0"/>
    <x v="2"/>
  </r>
  <r>
    <s v="E35930"/>
    <s v="7310"/>
    <s v="00000"/>
    <s v="F8006"/>
    <s v="000000"/>
    <s v="Estates &amp; Facilities"/>
    <s v="Legal / Prof Fees"/>
    <s v="Default"/>
    <s v="Dartford"/>
    <s v="Default"/>
    <n v="2250"/>
    <d v="2021-08-01T00:00:00"/>
    <x v="2"/>
    <s v="Payables"/>
    <s v="Journal Import 104874838:"/>
    <s v="Payables A 21563689 104874838"/>
    <s v="AUG-21 Purchase Invoices GBP"/>
    <d v="2021-08-17T00:00:00"/>
    <s v="SSCREPMAN,"/>
    <n v="16"/>
    <s v="Journal Import Created"/>
    <x v="24"/>
    <n v="11703"/>
    <d v="2021-07-31T00:00:00"/>
    <n v="165089649"/>
    <m/>
    <s v="PO Invoice"/>
    <m/>
    <s v="https://nww.einvoice-prod.sbs.nhs.uk:8179/invoicepdf/dc84d0e2-01d1-5f60-b91f-87cb856bc014"/>
    <n v="1"/>
    <n v="1125"/>
    <m/>
    <x v="0"/>
    <x v="0"/>
    <x v="2"/>
  </r>
  <r>
    <s v="E35930"/>
    <s v="7310"/>
    <s v="00000"/>
    <s v="F8006"/>
    <s v="000000"/>
    <s v="Estates &amp; Facilities"/>
    <s v="Legal / Prof Fees"/>
    <s v="Default"/>
    <s v="Dartford"/>
    <s v="Default"/>
    <n v="-1125"/>
    <d v="2021-08-01T00:00:00"/>
    <x v="2"/>
    <s v="Payables"/>
    <s v="Journal Import 104874838:"/>
    <s v="Payables A 21563689 104874838"/>
    <s v="AUG-21 Purchase Invoices GBP"/>
    <d v="2021-08-17T00:00:00"/>
    <s v="SSCREPMAN,"/>
    <n v="17"/>
    <s v="Journal Import Created"/>
    <x v="24"/>
    <n v="11703"/>
    <d v="2021-07-31T00:00:00"/>
    <n v="165089649"/>
    <m/>
    <s v="PO Invoice"/>
    <m/>
    <s v="https://nww.einvoice-prod.sbs.nhs.uk:8179/invoicepdf/dc84d0e2-01d1-5f60-b91f-87cb856bc014"/>
    <n v="1"/>
    <n v="-1125"/>
    <m/>
    <x v="0"/>
    <x v="0"/>
    <x v="2"/>
  </r>
  <r>
    <s v="E35930"/>
    <s v="7310"/>
    <s v="00000"/>
    <s v="F8006"/>
    <s v="000000"/>
    <s v="Estates &amp; Facilities"/>
    <s v="Legal / Prof Fees"/>
    <s v="Default"/>
    <s v="Dartford"/>
    <s v="Default"/>
    <n v="1125"/>
    <d v="2021-08-01T00:00:00"/>
    <x v="2"/>
    <s v="Payables"/>
    <s v="Journal Import 105041945:"/>
    <s v="Payables A 21593647 105041945"/>
    <s v="AUG-21 Purchase Invoices GBP"/>
    <d v="2021-08-22T00:00:00"/>
    <s v="SSCREPMAN,"/>
    <n v="7"/>
    <s v="Journal Import Created"/>
    <x v="24"/>
    <n v="11703"/>
    <d v="2021-07-31T00:00:00"/>
    <n v="165089649"/>
    <m/>
    <s v="PO Invoice"/>
    <m/>
    <s v="https://nww.einvoice-prod.sbs.nhs.uk:8179/invoicepdf/dc84d0e2-01d1-5f60-b91f-87cb856bc014"/>
    <n v="1"/>
    <n v="1125"/>
    <m/>
    <x v="0"/>
    <x v="0"/>
    <x v="2"/>
  </r>
  <r>
    <s v="E35930"/>
    <s v="7310"/>
    <s v="00000"/>
    <s v="F8006"/>
    <s v="000000"/>
    <s v="Estates &amp; Facilities"/>
    <s v="Legal / Prof Fees"/>
    <s v="Default"/>
    <s v="Dartford"/>
    <s v="Default"/>
    <n v="-1125"/>
    <d v="2021-08-01T00:00:00"/>
    <x v="2"/>
    <s v="Payables"/>
    <s v="Journal Import 105041945:"/>
    <s v="Payables A 21593647 105041945"/>
    <s v="AUG-21 Purchase Invoices GBP"/>
    <d v="2021-08-22T00:00:00"/>
    <s v="SSCREPMAN,"/>
    <n v="8"/>
    <s v="Journal Import Created"/>
    <x v="24"/>
    <n v="11703"/>
    <d v="2021-07-31T00:00:00"/>
    <n v="165089649"/>
    <m/>
    <s v="PO Invoice"/>
    <m/>
    <s v="https://nww.einvoice-prod.sbs.nhs.uk:8179/invoicepdf/dc84d0e2-01d1-5f60-b91f-87cb856bc014"/>
    <n v="1"/>
    <n v="-1125"/>
    <m/>
    <x v="0"/>
    <x v="0"/>
    <x v="2"/>
  </r>
  <r>
    <s v="E35930"/>
    <s v="7308"/>
    <s v="00000"/>
    <s v="00000"/>
    <s v="000000"/>
    <s v="Estates &amp; Facilities"/>
    <s v="Legal Fees"/>
    <s v="Default"/>
    <s v="Default"/>
    <s v="Default"/>
    <n v="534"/>
    <d v="2021-09-01T00:00:00"/>
    <x v="2"/>
    <s v="Payables"/>
    <s v="Journal Import 105461729:"/>
    <s v="Payables A 21672328 105461729"/>
    <s v="SEP-21 Purchase Invoices GBP"/>
    <d v="2021-09-02T00:00:00"/>
    <s v="SSCREPMAN,"/>
    <n v="18"/>
    <s v="Journal Import Created"/>
    <x v="13"/>
    <n v="511754"/>
    <d v="2021-08-25T00:00:00"/>
    <n v="165094034"/>
    <m/>
    <s v="PO Invoice"/>
    <m/>
    <s v="https://nww.einvoice-prod.sbs.nhs.uk:8179/invoicepdf/37c3bf54-c217-5289-b8f5-80addea0ad9f"/>
    <n v="1"/>
    <n v="534"/>
    <m/>
    <x v="0"/>
    <x v="0"/>
    <x v="2"/>
  </r>
  <r>
    <s v="E35930"/>
    <s v="7308"/>
    <s v="00000"/>
    <s v="00000"/>
    <s v="000000"/>
    <s v="Estates &amp; Facilities"/>
    <s v="Legal Fees"/>
    <s v="Default"/>
    <s v="Default"/>
    <s v="Default"/>
    <n v="255.5"/>
    <d v="2021-09-01T00:00:00"/>
    <x v="2"/>
    <s v="Payables"/>
    <s v="Journal Import 105505716:"/>
    <s v="Payables A 21683008 105505716"/>
    <s v="SEP-21 Purchase Invoices GBP"/>
    <d v="2021-09-03T00:00:00"/>
    <s v="SSCREPMAN,"/>
    <n v="23"/>
    <s v="Journal Import Created"/>
    <x v="13"/>
    <n v="511734"/>
    <d v="2021-08-25T00:00:00"/>
    <n v="165094054"/>
    <m/>
    <s v="PO Invoice"/>
    <m/>
    <s v="https://nww.einvoice-prod.sbs.nhs.uk:8179/invoicepdf/c2ea48ac-49fb-52bc-907b-c7a1c8d19b2d"/>
    <n v="1"/>
    <n v="256"/>
    <m/>
    <x v="0"/>
    <x v="0"/>
    <x v="2"/>
  </r>
  <r>
    <s v="E35930"/>
    <s v="7308"/>
    <s v="00000"/>
    <s v="00000"/>
    <s v="000000"/>
    <s v="Estates &amp; Facilities"/>
    <s v="Legal Fees"/>
    <s v="Default"/>
    <s v="Default"/>
    <s v="Default"/>
    <n v="194"/>
    <d v="2021-09-01T00:00:00"/>
    <x v="2"/>
    <s v="Payables"/>
    <s v="Journal Import 105505716:"/>
    <s v="Payables A 21683008 105505716"/>
    <s v="SEP-21 Purchase Invoices GBP"/>
    <d v="2021-09-03T00:00:00"/>
    <s v="SSCREPMAN,"/>
    <n v="23"/>
    <s v="Journal Import Created"/>
    <x v="13"/>
    <s v="511735V2"/>
    <d v="2021-09-03T00:00:00"/>
    <n v="165094053"/>
    <m/>
    <s v="PO Invoice"/>
    <m/>
    <s v="https://nww.einvoice-prod.sbs.nhs.uk:8179/invoicepdf/24f87f0a-a9bd-5f6a-a783-d2c0f7c0e708"/>
    <n v="1"/>
    <n v="194"/>
    <m/>
    <x v="0"/>
    <x v="0"/>
    <x v="2"/>
  </r>
  <r>
    <s v="E35930"/>
    <s v="7308"/>
    <s v="00000"/>
    <s v="00000"/>
    <s v="000000"/>
    <s v="Estates &amp; Facilities"/>
    <s v="Legal Fees"/>
    <s v="Default"/>
    <s v="Default"/>
    <s v="Default"/>
    <n v="550"/>
    <d v="2021-09-01T00:00:00"/>
    <x v="2"/>
    <s v="Payables"/>
    <s v="Journal Import 105505716:"/>
    <s v="Payables A 21683008 105505716"/>
    <s v="SEP-21 Purchase Invoices GBP"/>
    <d v="2021-09-03T00:00:00"/>
    <s v="SSCREPMAN,"/>
    <n v="23"/>
    <s v="Journal Import Created"/>
    <x v="13"/>
    <n v="511742"/>
    <d v="2021-08-25T00:00:00"/>
    <n v="165094046"/>
    <m/>
    <s v="PO Invoice"/>
    <m/>
    <s v="https://nww.einvoice-prod.sbs.nhs.uk:8179/invoicepdf/aed5d111-6a64-5ae6-968c-8914af4d6bc6"/>
    <n v="1"/>
    <n v="550"/>
    <m/>
    <x v="0"/>
    <x v="0"/>
    <x v="2"/>
  </r>
  <r>
    <s v="E35930"/>
    <s v="7308"/>
    <s v="00000"/>
    <s v="00000"/>
    <s v="000000"/>
    <s v="Estates &amp; Facilities"/>
    <s v="Legal Fees"/>
    <s v="Default"/>
    <s v="Default"/>
    <s v="Default"/>
    <n v="3266.5"/>
    <d v="2021-09-01T00:00:00"/>
    <x v="2"/>
    <s v="Payables"/>
    <s v="Journal Import 105505716:"/>
    <s v="Payables A 21683008 105505716"/>
    <s v="SEP-21 Purchase Invoices GBP"/>
    <d v="2021-09-03T00:00:00"/>
    <s v="SSCREPMAN,"/>
    <n v="23"/>
    <s v="Journal Import Created"/>
    <x v="13"/>
    <n v="511743"/>
    <d v="2021-08-25T00:00:00"/>
    <n v="165094045"/>
    <m/>
    <s v="PO Invoice"/>
    <m/>
    <s v="https://nww.einvoice-prod.sbs.nhs.uk:8179/invoicepdf/04b94905-8cd0-53b7-bb52-e7f6176f93c9"/>
    <n v="1"/>
    <n v="3267"/>
    <m/>
    <x v="0"/>
    <x v="0"/>
    <x v="2"/>
  </r>
  <r>
    <s v="E35930"/>
    <s v="7308"/>
    <s v="00000"/>
    <s v="00000"/>
    <s v="000000"/>
    <s v="Estates &amp; Facilities"/>
    <s v="Legal Fees"/>
    <s v="Default"/>
    <s v="Default"/>
    <s v="Default"/>
    <n v="128"/>
    <d v="2021-09-01T00:00:00"/>
    <x v="2"/>
    <s v="Payables"/>
    <s v="Journal Import 105505716:"/>
    <s v="Payables A 21683008 105505716"/>
    <s v="SEP-21 Purchase Invoices GBP"/>
    <d v="2021-09-03T00:00:00"/>
    <s v="SSCREPMAN,"/>
    <n v="23"/>
    <s v="Journal Import Created"/>
    <x v="13"/>
    <n v="511747"/>
    <d v="2021-08-25T00:00:00"/>
    <n v="165094041"/>
    <m/>
    <s v="PO Invoice"/>
    <m/>
    <s v="https://nww.einvoice-prod.sbs.nhs.uk:8179/invoicepdf/c0a61c95-610d-5962-9f0f-93dbb327d2aa"/>
    <n v="1"/>
    <n v="128"/>
    <m/>
    <x v="0"/>
    <x v="0"/>
    <x v="2"/>
  </r>
  <r>
    <s v="E35930"/>
    <s v="7308"/>
    <s v="00000"/>
    <s v="00000"/>
    <s v="000000"/>
    <s v="Estates &amp; Facilities"/>
    <s v="Legal Fees"/>
    <s v="Default"/>
    <s v="Default"/>
    <s v="Default"/>
    <n v="498.5"/>
    <d v="2021-09-01T00:00:00"/>
    <x v="2"/>
    <s v="Payables"/>
    <s v="Journal Import 105505716:"/>
    <s v="Payables A 21683008 105505716"/>
    <s v="SEP-21 Purchase Invoices GBP"/>
    <d v="2021-09-03T00:00:00"/>
    <s v="SSCREPMAN,"/>
    <n v="23"/>
    <s v="Journal Import Created"/>
    <x v="13"/>
    <n v="511753"/>
    <d v="2021-08-25T00:00:00"/>
    <n v="165094035"/>
    <m/>
    <s v="PO Invoice"/>
    <m/>
    <s v="https://nww.einvoice-prod.sbs.nhs.uk:8179/invoicepdf/a7a9e46c-a853-5664-bc89-c3131122143b"/>
    <n v="1"/>
    <n v="499"/>
    <m/>
    <x v="0"/>
    <x v="0"/>
    <x v="2"/>
  </r>
  <r>
    <s v="E35930"/>
    <s v="7308"/>
    <s v="00000"/>
    <s v="00000"/>
    <s v="000000"/>
    <s v="Estates &amp; Facilities"/>
    <s v="Legal Fees"/>
    <s v="Default"/>
    <s v="Default"/>
    <s v="Default"/>
    <n v="1075"/>
    <d v="2021-09-01T00:00:00"/>
    <x v="2"/>
    <s v="Payables"/>
    <s v="Journal Import 105529198:"/>
    <s v="Payables A 21686608 105529198"/>
    <s v="SEP-21 Purchase Invoices GBP"/>
    <d v="2021-09-04T00:00:00"/>
    <s v="SSCREPMAN,"/>
    <n v="6"/>
    <s v="Journal Import Created"/>
    <x v="13"/>
    <n v="511746"/>
    <d v="2021-08-25T00:00:00"/>
    <n v="165094042"/>
    <m/>
    <s v="PO Invoice"/>
    <m/>
    <s v="https://nww.einvoice-prod.sbs.nhs.uk:8179/invoicepdf/39fe2ba1-a345-550f-868f-7748a3c53fb6"/>
    <n v="1"/>
    <n v="1075"/>
    <m/>
    <x v="0"/>
    <x v="0"/>
    <x v="2"/>
  </r>
  <r>
    <s v="E35930"/>
    <s v="7308"/>
    <s v="00000"/>
    <s v="00000"/>
    <s v="000000"/>
    <s v="Estates &amp; Facilities"/>
    <s v="Legal Fees"/>
    <s v="Default"/>
    <s v="Default"/>
    <s v="Default"/>
    <n v="727"/>
    <d v="2021-09-01T00:00:00"/>
    <x v="2"/>
    <s v="Payables"/>
    <s v="Journal Import 105529198:"/>
    <s v="Payables A 21686608 105529198"/>
    <s v="SEP-21 Purchase Invoices GBP"/>
    <d v="2021-09-04T00:00:00"/>
    <s v="SSCREPMAN,"/>
    <n v="6"/>
    <s v="Journal Import Created"/>
    <x v="13"/>
    <n v="511752"/>
    <d v="2021-08-25T00:00:00"/>
    <n v="165094036"/>
    <m/>
    <s v="PO Invoice"/>
    <m/>
    <s v="https://nww.einvoice-prod.sbs.nhs.uk:8179/invoicepdf/f0134b3f-e0c2-5cfa-9e71-3a14cf651c3e"/>
    <n v="1"/>
    <n v="727"/>
    <m/>
    <x v="0"/>
    <x v="0"/>
    <x v="2"/>
  </r>
  <r>
    <s v="E35930"/>
    <s v="7308"/>
    <s v="00000"/>
    <s v="00000"/>
    <s v="000000"/>
    <s v="Estates &amp; Facilities"/>
    <s v="Legal Fees"/>
    <s v="Default"/>
    <s v="Default"/>
    <s v="Default"/>
    <n v="156"/>
    <d v="2021-09-01T00:00:00"/>
    <x v="2"/>
    <s v="Payables"/>
    <s v="Journal Import 105599328:"/>
    <s v="Payables A 21703362 105599328"/>
    <s v="SEP-21 Purchase Invoices GBP"/>
    <d v="2021-09-06T00:00:00"/>
    <s v="SSCREPMAN,"/>
    <n v="15"/>
    <s v="Journal Import Created"/>
    <x v="13"/>
    <n v="511741"/>
    <d v="2021-08-25T00:00:00"/>
    <n v="165094047"/>
    <m/>
    <s v="PO Invoice"/>
    <m/>
    <s v="https://nww.einvoice-prod.sbs.nhs.uk:8179/invoicepdf/6b8e592c-d82f-5971-9345-de8695e91f1b"/>
    <n v="1"/>
    <n v="156"/>
    <m/>
    <x v="0"/>
    <x v="0"/>
    <x v="2"/>
  </r>
  <r>
    <s v="E35930"/>
    <s v="7308"/>
    <s v="00000"/>
    <s v="00000"/>
    <s v="000000"/>
    <s v="Estates &amp; Facilities"/>
    <s v="Legal Fees"/>
    <s v="Default"/>
    <s v="Default"/>
    <s v="Default"/>
    <n v="806.5"/>
    <d v="2021-09-01T00:00:00"/>
    <x v="2"/>
    <s v="Payables"/>
    <s v="Journal Import 105599328:"/>
    <s v="Payables A 21703362 105599328"/>
    <s v="SEP-21 Purchase Invoices GBP"/>
    <d v="2021-09-06T00:00:00"/>
    <s v="SSCREPMAN,"/>
    <n v="15"/>
    <s v="Journal Import Created"/>
    <x v="13"/>
    <n v="511744"/>
    <d v="2021-08-25T00:00:00"/>
    <n v="165094044"/>
    <m/>
    <s v="PO Invoice"/>
    <m/>
    <s v="https://nww.einvoice-prod.sbs.nhs.uk:8179/invoicepdf/1f20873e-d540-5b9f-8e75-e8184dc96a94"/>
    <n v="1"/>
    <n v="807"/>
    <m/>
    <x v="0"/>
    <x v="0"/>
    <x v="2"/>
  </r>
  <r>
    <s v="E35930"/>
    <s v="7308"/>
    <s v="00000"/>
    <s v="00000"/>
    <s v="000000"/>
    <s v="Estates &amp; Facilities"/>
    <s v="Legal Fees"/>
    <s v="Default"/>
    <s v="Default"/>
    <s v="Default"/>
    <n v="207.2"/>
    <d v="2021-09-01T00:00:00"/>
    <x v="2"/>
    <s v="Payables"/>
    <s v="Journal Import 105599328:"/>
    <s v="Payables A 21703362 105599328"/>
    <s v="SEP-21 Purchase Invoices GBP"/>
    <d v="2021-09-06T00:00:00"/>
    <s v="SSCREPMAN,"/>
    <n v="15"/>
    <s v="Journal Import Created"/>
    <x v="13"/>
    <n v="511745"/>
    <d v="2021-08-25T00:00:00"/>
    <n v="165094043"/>
    <m/>
    <s v="PO Invoice"/>
    <m/>
    <s v="https://nww.einvoice-prod.sbs.nhs.uk:8179/invoicepdf/cc9a7795-8e66-5ea1-a543-7903e3da4b93"/>
    <n v="1"/>
    <n v="207"/>
    <m/>
    <x v="0"/>
    <x v="0"/>
    <x v="2"/>
  </r>
  <r>
    <s v="E35930"/>
    <s v="7308"/>
    <s v="00000"/>
    <s v="00000"/>
    <s v="000000"/>
    <s v="Estates &amp; Facilities"/>
    <s v="Legal Fees"/>
    <s v="Default"/>
    <s v="Default"/>
    <s v="Default"/>
    <n v="627.5"/>
    <d v="2021-09-01T00:00:00"/>
    <x v="2"/>
    <s v="Payables"/>
    <s v="Journal Import 105599328:"/>
    <s v="Payables A 21703362 105599328"/>
    <s v="SEP-21 Purchase Invoices GBP"/>
    <d v="2021-09-06T00:00:00"/>
    <s v="SSCREPMAN,"/>
    <n v="15"/>
    <s v="Journal Import Created"/>
    <x v="13"/>
    <n v="511756"/>
    <d v="2021-08-25T00:00:00"/>
    <n v="165094032"/>
    <m/>
    <s v="PO Invoice"/>
    <m/>
    <s v="https://nww.einvoice-prod.sbs.nhs.uk:8179/invoicepdf/f671b672-687c-5b5d-a6ae-84c06bd63faa"/>
    <n v="1"/>
    <n v="628"/>
    <m/>
    <x v="0"/>
    <x v="0"/>
    <x v="2"/>
  </r>
  <r>
    <s v="E35930"/>
    <s v="7308"/>
    <s v="00000"/>
    <s v="00000"/>
    <s v="000000"/>
    <s v="Estates &amp; Facilities"/>
    <s v="Legal Fees"/>
    <s v="Default"/>
    <s v="Default"/>
    <s v="Default"/>
    <n v="108.41"/>
    <d v="2021-09-01T00:00:00"/>
    <x v="2"/>
    <s v="Payables"/>
    <s v="Journal Import 105644437:"/>
    <s v="Payables A 21713464 105644437"/>
    <s v="SEP-21 Purchase Invoices GBP"/>
    <d v="2021-09-07T00:00:00"/>
    <s v="SSCREPMAN,"/>
    <n v="10"/>
    <s v="Journal Import Created"/>
    <x v="13"/>
    <n v="512295"/>
    <d v="2021-08-31T00:00:00"/>
    <n v="165094260"/>
    <m/>
    <s v="PO Invoice"/>
    <m/>
    <s v="https://nww.einvoice-prod.sbs.nhs.uk:8179/invoicepdf/6be64b98-86a7-52fe-8726-01abc404b278"/>
    <n v="1"/>
    <n v="108"/>
    <m/>
    <x v="0"/>
    <x v="0"/>
    <x v="2"/>
  </r>
  <r>
    <s v="E35930"/>
    <s v="7308"/>
    <s v="00000"/>
    <s v="00000"/>
    <s v="000000"/>
    <s v="Estates &amp; Facilities"/>
    <s v="Legal Fees"/>
    <s v="Default"/>
    <s v="Default"/>
    <s v="Default"/>
    <n v="3720.5"/>
    <d v="2021-09-01T00:00:00"/>
    <x v="2"/>
    <s v="Payables"/>
    <s v="Journal Import 106099855:"/>
    <s v="Payables A 21801748 106099855"/>
    <s v="SEP-21 Purchase Invoices GBP"/>
    <d v="2021-09-20T00:00:00"/>
    <s v="SSCREPMAN,"/>
    <n v="16"/>
    <s v="Journal Import Created"/>
    <x v="13"/>
    <n v="512156"/>
    <d v="2021-08-27T00:00:00"/>
    <n v="165094444"/>
    <m/>
    <s v="PO Invoice"/>
    <m/>
    <s v="https://nww.einvoice-prod.sbs.nhs.uk:8179/invoicepdf/f6795e54-5501-5dbc-8ade-991cbcebe8db"/>
    <n v="1"/>
    <n v="3721"/>
    <m/>
    <x v="0"/>
    <x v="0"/>
    <x v="2"/>
  </r>
  <r>
    <s v="E35930"/>
    <s v="7308"/>
    <s v="00000"/>
    <s v="00000"/>
    <s v="000000"/>
    <s v="Estates &amp; Facilities"/>
    <s v="Legal Fees"/>
    <s v="Default"/>
    <s v="Default"/>
    <s v="Default"/>
    <n v="198"/>
    <d v="2021-09-01T00:00:00"/>
    <x v="2"/>
    <s v="Payables"/>
    <s v="Journal Import 106141897:"/>
    <s v="Payables A 21810834 106141897"/>
    <s v="SEP-21 Purchase Invoices GBP"/>
    <d v="2021-09-21T00:00:00"/>
    <s v="SSCREPMAN,"/>
    <n v="23"/>
    <s v="Journal Import Created"/>
    <x v="13"/>
    <n v="514192"/>
    <d v="2021-09-17T00:00:00"/>
    <n v="165094485"/>
    <m/>
    <s v="PO Invoice"/>
    <m/>
    <s v="https://nww.einvoice-prod.sbs.nhs.uk:8179/invoicepdf/d650ee90-7c34-5630-bc98-3b81ef2a40d4"/>
    <n v="1"/>
    <n v="198"/>
    <m/>
    <x v="0"/>
    <x v="0"/>
    <x v="2"/>
  </r>
  <r>
    <s v="E35930"/>
    <s v="7308"/>
    <s v="00000"/>
    <s v="00000"/>
    <s v="000000"/>
    <s v="Estates &amp; Facilities"/>
    <s v="Legal Fees"/>
    <s v="Default"/>
    <s v="Default"/>
    <s v="Default"/>
    <n v="269.5"/>
    <d v="2021-09-01T00:00:00"/>
    <x v="2"/>
    <s v="Payables"/>
    <s v="Journal Import 106263527:"/>
    <s v="Payables A 21832842 106263527"/>
    <s v="SEP-21 Purchase Invoices GBP"/>
    <d v="2021-09-24T00:00:00"/>
    <s v="SSCREPMAN,"/>
    <n v="13"/>
    <s v="Journal Import Created"/>
    <x v="13"/>
    <n v="514490"/>
    <d v="2021-09-21T00:00:00"/>
    <n v="165094555"/>
    <m/>
    <s v="PO Invoice"/>
    <m/>
    <s v="https://nww.einvoice-prod.sbs.nhs.uk:8179/invoicepdf/e38602bd-05ac-5699-94f9-56cb4643e996"/>
    <n v="1"/>
    <n v="270"/>
    <m/>
    <x v="0"/>
    <x v="0"/>
    <x v="2"/>
  </r>
  <r>
    <s v="E35930"/>
    <s v="7308"/>
    <s v="00000"/>
    <s v="00000"/>
    <s v="000000"/>
    <s v="Estates &amp; Facilities"/>
    <s v="Legal Fees"/>
    <s v="Default"/>
    <s v="Default"/>
    <s v="Default"/>
    <n v="169.5"/>
    <d v="2021-09-01T00:00:00"/>
    <x v="2"/>
    <s v="Payables"/>
    <s v="Journal Import 106263527:"/>
    <s v="Payables A 21832842 106263527"/>
    <s v="SEP-21 Purchase Invoices GBP"/>
    <d v="2021-09-24T00:00:00"/>
    <s v="SSCREPMAN,"/>
    <n v="13"/>
    <s v="Journal Import Created"/>
    <x v="13"/>
    <n v="514499"/>
    <d v="2021-09-21T00:00:00"/>
    <n v="165094558"/>
    <m/>
    <s v="PO Invoice"/>
    <m/>
    <s v="https://nww.einvoice-prod.sbs.nhs.uk:8179/invoicepdf/117e9585-cbb3-558b-8e87-e93db68006cb"/>
    <n v="1"/>
    <n v="170"/>
    <m/>
    <x v="0"/>
    <x v="0"/>
    <x v="2"/>
  </r>
  <r>
    <s v="E35930"/>
    <s v="7310"/>
    <s v="00000"/>
    <s v="00000"/>
    <s v="000000"/>
    <s v="Estates &amp; Facilities"/>
    <s v="Legal / Prof Fees"/>
    <s v="Default"/>
    <s v="Default"/>
    <s v="Default"/>
    <n v="48"/>
    <d v="2021-09-01T00:00:00"/>
    <x v="2"/>
    <s v="Payables"/>
    <s v="Journal Import 105461729:"/>
    <s v="Payables A 21672328 105461729"/>
    <s v="SEP-21 Purchase Invoices GBP"/>
    <d v="2021-09-02T00:00:00"/>
    <s v="SSCREPMAN,"/>
    <n v="17"/>
    <s v="Journal Import Created"/>
    <x v="13"/>
    <n v="511737"/>
    <d v="2021-08-25T00:00:00"/>
    <n v="165094051"/>
    <m/>
    <s v="PO Invoice"/>
    <m/>
    <s v="https://nww.einvoice-prod.sbs.nhs.uk:8179/invoicepdf/dfd04e09-9865-5a8a-aabc-b6595b677461"/>
    <n v="1"/>
    <n v="48"/>
    <m/>
    <x v="0"/>
    <x v="0"/>
    <x v="2"/>
  </r>
  <r>
    <s v="E35930"/>
    <s v="7310"/>
    <s v="00000"/>
    <s v="00000"/>
    <s v="000000"/>
    <s v="Estates &amp; Facilities"/>
    <s v="Legal / Prof Fees"/>
    <s v="Default"/>
    <s v="Default"/>
    <s v="Default"/>
    <n v="9900"/>
    <d v="2021-09-01T00:00:00"/>
    <x v="2"/>
    <s v="Payables"/>
    <s v="Journal Import 105500903:"/>
    <s v="Payables A 21680857 105500903"/>
    <s v="SEP-21 Purchase Invoices GBP"/>
    <d v="2021-09-03T00:00:00"/>
    <s v="SSCREPMAN,"/>
    <n v="24"/>
    <s v="Journal Import Created"/>
    <x v="17"/>
    <n v="994"/>
    <d v="2021-08-27T00:00:00"/>
    <n v="165091668"/>
    <m/>
    <s v="PO Invoice"/>
    <m/>
    <s v="https://nww.einvoice-prod.sbs.nhs.uk:8179/invoicepdf/eef41482-5f7a-5dbd-b36f-d5a7f7f564ab"/>
    <n v="1"/>
    <n v="4950"/>
    <m/>
    <x v="0"/>
    <x v="0"/>
    <x v="2"/>
  </r>
  <r>
    <s v="E35930"/>
    <s v="7310"/>
    <s v="00000"/>
    <s v="00000"/>
    <s v="000000"/>
    <s v="Estates &amp; Facilities"/>
    <s v="Legal / Prof Fees"/>
    <s v="Default"/>
    <s v="Default"/>
    <s v="Default"/>
    <n v="9900"/>
    <d v="2021-09-01T00:00:00"/>
    <x v="2"/>
    <s v="Payables"/>
    <s v="Journal Import 105500903:"/>
    <s v="Payables A 21680857 105500903"/>
    <s v="SEP-21 Purchase Invoices GBP"/>
    <d v="2021-09-03T00:00:00"/>
    <s v="SSCREPMAN,"/>
    <n v="24"/>
    <s v="Journal Import Created"/>
    <x v="17"/>
    <n v="995"/>
    <d v="2021-08-27T00:00:00"/>
    <n v="165091668"/>
    <m/>
    <s v="PO Invoice"/>
    <m/>
    <s v="https://nww.einvoice-prod.sbs.nhs.uk:8179/invoicepdf/841eaac1-0234-5207-9c15-fd9a64e8a811"/>
    <n v="1"/>
    <n v="4950"/>
    <m/>
    <x v="0"/>
    <x v="0"/>
    <x v="2"/>
  </r>
  <r>
    <s v="E35930"/>
    <s v="7310"/>
    <s v="00000"/>
    <s v="00000"/>
    <s v="000000"/>
    <s v="Estates &amp; Facilities"/>
    <s v="Legal / Prof Fees"/>
    <s v="Default"/>
    <s v="Default"/>
    <s v="Default"/>
    <n v="-4950"/>
    <d v="2021-09-01T00:00:00"/>
    <x v="2"/>
    <s v="Payables"/>
    <s v="Journal Import 105500903:"/>
    <s v="Payables A 21680857 105500903"/>
    <s v="SEP-21 Purchase Invoices GBP"/>
    <d v="2021-09-03T00:00:00"/>
    <s v="SSCREPMAN,"/>
    <n v="25"/>
    <s v="Journal Import Created"/>
    <x v="17"/>
    <n v="994"/>
    <d v="2021-08-27T00:00:00"/>
    <n v="165091668"/>
    <m/>
    <s v="PO Invoice"/>
    <m/>
    <s v="https://nww.einvoice-prod.sbs.nhs.uk:8179/invoicepdf/eef41482-5f7a-5dbd-b36f-d5a7f7f564ab"/>
    <n v="1"/>
    <n v="-4950"/>
    <m/>
    <x v="0"/>
    <x v="0"/>
    <x v="2"/>
  </r>
  <r>
    <s v="E35930"/>
    <s v="7310"/>
    <s v="00000"/>
    <s v="00000"/>
    <s v="000000"/>
    <s v="Estates &amp; Facilities"/>
    <s v="Legal / Prof Fees"/>
    <s v="Default"/>
    <s v="Default"/>
    <s v="Default"/>
    <n v="-4950"/>
    <d v="2021-09-01T00:00:00"/>
    <x v="2"/>
    <s v="Payables"/>
    <s v="Journal Import 105500903:"/>
    <s v="Payables A 21680857 105500903"/>
    <s v="SEP-21 Purchase Invoices GBP"/>
    <d v="2021-09-03T00:00:00"/>
    <s v="SSCREPMAN,"/>
    <n v="25"/>
    <s v="Journal Import Created"/>
    <x v="17"/>
    <n v="995"/>
    <d v="2021-08-27T00:00:00"/>
    <n v="165091668"/>
    <m/>
    <s v="PO Invoice"/>
    <m/>
    <s v="https://nww.einvoice-prod.sbs.nhs.uk:8179/invoicepdf/841eaac1-0234-5207-9c15-fd9a64e8a811"/>
    <n v="1"/>
    <n v="-4950"/>
    <m/>
    <x v="0"/>
    <x v="0"/>
    <x v="2"/>
  </r>
  <r>
    <s v="E35930"/>
    <s v="7310"/>
    <s v="00000"/>
    <s v="00000"/>
    <s v="000000"/>
    <s v="Estates &amp; Facilities"/>
    <s v="Legal / Prof Fees"/>
    <s v="Default"/>
    <s v="Default"/>
    <s v="Default"/>
    <n v="142.5"/>
    <d v="2021-09-01T00:00:00"/>
    <x v="2"/>
    <s v="Payables"/>
    <s v="Journal Import 105505716:"/>
    <s v="Payables A 21683008 105505716"/>
    <s v="SEP-21 Purchase Invoices GBP"/>
    <d v="2021-09-03T00:00:00"/>
    <s v="SSCREPMAN,"/>
    <n v="22"/>
    <s v="Journal Import Created"/>
    <x v="13"/>
    <n v="511738"/>
    <d v="2021-08-25T00:00:00"/>
    <n v="165094050"/>
    <m/>
    <s v="PO Invoice"/>
    <m/>
    <s v="https://nww.einvoice-prod.sbs.nhs.uk:8179/invoicepdf/d81e610f-4522-5ebd-b6e5-feb999d9c51a"/>
    <n v="1"/>
    <n v="143"/>
    <m/>
    <x v="0"/>
    <x v="0"/>
    <x v="2"/>
  </r>
  <r>
    <s v="E35930"/>
    <s v="7310"/>
    <s v="00000"/>
    <s v="00000"/>
    <s v="000000"/>
    <s v="Estates &amp; Facilities"/>
    <s v="Legal / Prof Fees"/>
    <s v="Default"/>
    <s v="Default"/>
    <s v="Default"/>
    <n v="133"/>
    <d v="2021-09-01T00:00:00"/>
    <x v="2"/>
    <s v="Payables"/>
    <s v="Journal Import 105599328:"/>
    <s v="Payables A 21703362 105599328"/>
    <s v="SEP-21 Purchase Invoices GBP"/>
    <d v="2021-09-06T00:00:00"/>
    <s v="SSCREPMAN,"/>
    <n v="14"/>
    <s v="Journal Import Created"/>
    <x v="13"/>
    <n v="511739"/>
    <d v="2021-08-25T00:00:00"/>
    <n v="165094049"/>
    <m/>
    <s v="PO Invoice"/>
    <m/>
    <s v="https://nww.einvoice-prod.sbs.nhs.uk:8179/invoicepdf/69b45fce-31e1-5a4e-8687-d7f77eae8e7f"/>
    <n v="1"/>
    <n v="133"/>
    <m/>
    <x v="0"/>
    <x v="0"/>
    <x v="2"/>
  </r>
  <r>
    <s v="E35930"/>
    <s v="7310"/>
    <s v="00000"/>
    <s v="00000"/>
    <s v="000000"/>
    <s v="Estates &amp; Facilities"/>
    <s v="Legal / Prof Fees"/>
    <s v="Default"/>
    <s v="Default"/>
    <s v="Default"/>
    <n v="736"/>
    <d v="2021-09-01T00:00:00"/>
    <x v="2"/>
    <s v="Payables"/>
    <s v="Journal Import 105599328:"/>
    <s v="Payables A 21703362 105599328"/>
    <s v="SEP-21 Purchase Invoices GBP"/>
    <d v="2021-09-06T00:00:00"/>
    <s v="SSCREPMAN,"/>
    <n v="14"/>
    <s v="Journal Import Created"/>
    <x v="13"/>
    <n v="511749"/>
    <d v="2021-08-25T00:00:00"/>
    <n v="165094039"/>
    <m/>
    <s v="PO Invoice"/>
    <m/>
    <s v="https://nww.einvoice-prod.sbs.nhs.uk:8179/invoicepdf/cddc9686-c161-5986-b8d8-34509829804a"/>
    <n v="1"/>
    <n v="736"/>
    <m/>
    <x v="0"/>
    <x v="0"/>
    <x v="2"/>
  </r>
  <r>
    <s v="E35930"/>
    <s v="7310"/>
    <s v="00000"/>
    <s v="00000"/>
    <s v="000000"/>
    <s v="Estates &amp; Facilities"/>
    <s v="Legal / Prof Fees"/>
    <s v="Default"/>
    <s v="Default"/>
    <s v="Default"/>
    <n v="374"/>
    <d v="2021-09-01T00:00:00"/>
    <x v="2"/>
    <s v="Payables"/>
    <s v="Journal Import 105599328:"/>
    <s v="Payables A 21703362 105599328"/>
    <s v="SEP-21 Purchase Invoices GBP"/>
    <d v="2021-09-06T00:00:00"/>
    <s v="SSCREPMAN,"/>
    <n v="14"/>
    <s v="Journal Import Created"/>
    <x v="13"/>
    <n v="511751"/>
    <d v="2021-08-25T00:00:00"/>
    <n v="165094037"/>
    <m/>
    <s v="PO Invoice"/>
    <m/>
    <s v="https://nww.einvoice-prod.sbs.nhs.uk:8179/invoicepdf/2eeb99e9-9613-5bf2-b809-c9e8d6398cdc"/>
    <n v="1"/>
    <n v="374"/>
    <m/>
    <x v="0"/>
    <x v="0"/>
    <x v="2"/>
  </r>
  <r>
    <s v="E35930"/>
    <s v="7310"/>
    <s v="00000"/>
    <s v="00000"/>
    <s v="000000"/>
    <s v="Estates &amp; Facilities"/>
    <s v="Legal / Prof Fees"/>
    <s v="Default"/>
    <s v="Default"/>
    <s v="Default"/>
    <n v="1668.25"/>
    <d v="2021-09-01T00:00:00"/>
    <x v="2"/>
    <s v="Payables"/>
    <s v="Journal Import 105599328:"/>
    <s v="Payables A 21703362 105599328"/>
    <s v="SEP-21 Purchase Invoices GBP"/>
    <d v="2021-09-06T00:00:00"/>
    <s v="SSCREPMAN,"/>
    <n v="14"/>
    <s v="Journal Import Created"/>
    <x v="13"/>
    <n v="511757"/>
    <d v="2021-08-25T00:00:00"/>
    <n v="165094031"/>
    <m/>
    <s v="PO Invoice"/>
    <m/>
    <s v="https://nww.einvoice-prod.sbs.nhs.uk:8179/invoicepdf/d9c3be97-0140-510d-a985-26f1257e2a88"/>
    <n v="1"/>
    <n v="1668"/>
    <m/>
    <x v="0"/>
    <x v="0"/>
    <x v="2"/>
  </r>
  <r>
    <s v="E35930"/>
    <s v="7310"/>
    <s v="00000"/>
    <s v="00000"/>
    <s v="000000"/>
    <s v="Estates &amp; Facilities"/>
    <s v="Legal / Prof Fees"/>
    <s v="Default"/>
    <s v="Default"/>
    <s v="Default"/>
    <n v="1059.5999999999999"/>
    <d v="2021-09-01T00:00:00"/>
    <x v="2"/>
    <s v="Payables"/>
    <s v="Journal Import 105644437:"/>
    <s v="Payables A 21713464 105644437"/>
    <s v="SEP-21 Purchase Invoices GBP"/>
    <d v="2021-09-07T00:00:00"/>
    <s v="SSCREPMAN,"/>
    <n v="9"/>
    <s v="Journal Import Created"/>
    <x v="13"/>
    <n v="512158"/>
    <d v="2021-08-27T00:00:00"/>
    <n v="165094259"/>
    <m/>
    <s v="PO Invoice"/>
    <m/>
    <s v="https://nww.einvoice-prod.sbs.nhs.uk:8179/invoicepdf/2a5a0bcf-d956-5999-971b-d8092910fb7e"/>
    <n v="1"/>
    <n v="1060"/>
    <m/>
    <x v="0"/>
    <x v="0"/>
    <x v="2"/>
  </r>
  <r>
    <s v="E35930"/>
    <s v="7310"/>
    <s v="00000"/>
    <s v="00000"/>
    <s v="000000"/>
    <s v="Estates &amp; Facilities"/>
    <s v="Legal / Prof Fees"/>
    <s v="Default"/>
    <s v="Default"/>
    <s v="Default"/>
    <n v="273.5"/>
    <d v="2021-09-01T00:00:00"/>
    <x v="2"/>
    <s v="Payables"/>
    <s v="Journal Import 105644437:"/>
    <s v="Payables A 21713464 105644437"/>
    <s v="SEP-21 Purchase Invoices GBP"/>
    <d v="2021-09-07T00:00:00"/>
    <s v="SSCREPMAN,"/>
    <n v="9"/>
    <s v="Journal Import Created"/>
    <x v="13"/>
    <n v="512291"/>
    <d v="2021-08-31T00:00:00"/>
    <n v="165094257"/>
    <m/>
    <s v="PO Invoice"/>
    <m/>
    <s v="https://nww.einvoice-prod.sbs.nhs.uk:8179/invoicepdf/92c98b37-57d0-510f-ac0f-fea760a40ae5"/>
    <n v="1"/>
    <n v="274"/>
    <m/>
    <x v="0"/>
    <x v="0"/>
    <x v="2"/>
  </r>
  <r>
    <s v="E35930"/>
    <s v="7310"/>
    <s v="00000"/>
    <s v="00000"/>
    <s v="000000"/>
    <s v="Estates &amp; Facilities"/>
    <s v="Legal / Prof Fees"/>
    <s v="Default"/>
    <s v="Default"/>
    <s v="Default"/>
    <n v="80"/>
    <d v="2021-09-01T00:00:00"/>
    <x v="2"/>
    <s v="Payables"/>
    <s v="Journal Import 105644437:"/>
    <s v="Payables A 21713464 105644437"/>
    <s v="SEP-21 Purchase Invoices GBP"/>
    <d v="2021-09-07T00:00:00"/>
    <s v="SSCREPMAN,"/>
    <n v="9"/>
    <s v="Journal Import Created"/>
    <x v="13"/>
    <n v="512294"/>
    <d v="2021-08-31T00:00:00"/>
    <n v="165094258"/>
    <m/>
    <s v="PO Invoice"/>
    <m/>
    <s v="https://nww.einvoice-prod.sbs.nhs.uk:8179/invoicepdf/da446c3c-dc1e-5633-83a3-bc3a3e50e68a"/>
    <n v="1"/>
    <n v="80"/>
    <m/>
    <x v="0"/>
    <x v="0"/>
    <x v="2"/>
  </r>
  <r>
    <s v="E35930"/>
    <s v="7310"/>
    <s v="00000"/>
    <s v="00000"/>
    <s v="000000"/>
    <s v="Estates &amp; Facilities"/>
    <s v="Legal / Prof Fees"/>
    <s v="Default"/>
    <s v="Default"/>
    <s v="Default"/>
    <n v="4950"/>
    <d v="2021-09-01T00:00:00"/>
    <x v="2"/>
    <s v="Payables"/>
    <s v="Journal Import 105725098:"/>
    <s v="Payables A 21725796 105725098"/>
    <s v="SEP-21 Purchase Invoices GBP"/>
    <d v="2021-09-09T00:00:00"/>
    <s v="SSCREPMAN,"/>
    <n v="37"/>
    <s v="Journal Import Created"/>
    <x v="17"/>
    <n v="994"/>
    <d v="2021-08-27T00:00:00"/>
    <n v="165089427"/>
    <m/>
    <s v="PO Invoice"/>
    <m/>
    <s v="https://nww.einvoice-prod.sbs.nhs.uk:8179/invoicepdf/eef41482-5f7a-5dbd-b36f-d5a7f7f564ab"/>
    <n v="1"/>
    <n v="4950"/>
    <m/>
    <x v="0"/>
    <x v="0"/>
    <x v="2"/>
  </r>
  <r>
    <s v="E35930"/>
    <s v="7310"/>
    <s v="00000"/>
    <s v="00000"/>
    <s v="000000"/>
    <s v="Estates &amp; Facilities"/>
    <s v="Legal / Prof Fees"/>
    <s v="Default"/>
    <s v="Default"/>
    <s v="Default"/>
    <n v="4950"/>
    <d v="2021-09-01T00:00:00"/>
    <x v="2"/>
    <s v="Payables"/>
    <s v="Journal Import 105725098:"/>
    <s v="Payables A 21725796 105725098"/>
    <s v="SEP-21 Purchase Invoices GBP"/>
    <d v="2021-09-09T00:00:00"/>
    <s v="SSCREPMAN,"/>
    <n v="37"/>
    <s v="Journal Import Created"/>
    <x v="17"/>
    <n v="995"/>
    <d v="2021-08-27T00:00:00"/>
    <n v="165089427"/>
    <m/>
    <s v="PO Invoice"/>
    <m/>
    <s v="https://nww.einvoice-prod.sbs.nhs.uk:8179/invoicepdf/841eaac1-0234-5207-9c15-fd9a64e8a811"/>
    <n v="1"/>
    <n v="4950"/>
    <m/>
    <x v="0"/>
    <x v="0"/>
    <x v="2"/>
  </r>
  <r>
    <s v="E35930"/>
    <s v="7310"/>
    <s v="00000"/>
    <s v="00000"/>
    <s v="000000"/>
    <s v="Estates &amp; Facilities"/>
    <s v="Legal / Prof Fees"/>
    <s v="Default"/>
    <s v="Default"/>
    <s v="Default"/>
    <n v="-4950"/>
    <d v="2021-09-01T00:00:00"/>
    <x v="2"/>
    <s v="Payables"/>
    <s v="Journal Import 105725098:"/>
    <s v="Payables A 21725796 105725098"/>
    <s v="SEP-21 Purchase Invoices GBP"/>
    <d v="2021-09-09T00:00:00"/>
    <s v="SSCREPMAN,"/>
    <n v="38"/>
    <s v="Journal Import Created"/>
    <x v="17"/>
    <n v="994"/>
    <d v="2021-08-27T00:00:00"/>
    <n v="165089427"/>
    <m/>
    <s v="PO Invoice"/>
    <m/>
    <s v="https://nww.einvoice-prod.sbs.nhs.uk:8179/invoicepdf/eef41482-5f7a-5dbd-b36f-d5a7f7f564ab"/>
    <n v="1"/>
    <n v="-4950"/>
    <m/>
    <x v="0"/>
    <x v="0"/>
    <x v="2"/>
  </r>
  <r>
    <s v="E35930"/>
    <s v="7310"/>
    <s v="00000"/>
    <s v="00000"/>
    <s v="000000"/>
    <s v="Estates &amp; Facilities"/>
    <s v="Legal / Prof Fees"/>
    <s v="Default"/>
    <s v="Default"/>
    <s v="Default"/>
    <n v="-4950"/>
    <d v="2021-09-01T00:00:00"/>
    <x v="2"/>
    <s v="Payables"/>
    <s v="Journal Import 105725098:"/>
    <s v="Payables A 21725796 105725098"/>
    <s v="SEP-21 Purchase Invoices GBP"/>
    <d v="2021-09-09T00:00:00"/>
    <s v="SSCREPMAN,"/>
    <n v="38"/>
    <s v="Journal Import Created"/>
    <x v="17"/>
    <n v="995"/>
    <d v="2021-08-27T00:00:00"/>
    <n v="165089427"/>
    <m/>
    <s v="PO Invoice"/>
    <m/>
    <s v="https://nww.einvoice-prod.sbs.nhs.uk:8179/invoicepdf/841eaac1-0234-5207-9c15-fd9a64e8a811"/>
    <n v="1"/>
    <n v="-4950"/>
    <m/>
    <x v="0"/>
    <x v="0"/>
    <x v="2"/>
  </r>
  <r>
    <s v="E35930"/>
    <s v="7310"/>
    <s v="00000"/>
    <s v="00000"/>
    <s v="000000"/>
    <s v="Estates &amp; Facilities"/>
    <s v="Legal / Prof Fees"/>
    <s v="Default"/>
    <s v="Default"/>
    <s v="Default"/>
    <n v="1270.28"/>
    <d v="2021-09-01T00:00:00"/>
    <x v="2"/>
    <s v="Payables"/>
    <s v="Journal Import 106263527:"/>
    <s v="Payables A 21832842 106263527"/>
    <s v="SEP-21 Purchase Invoices GBP"/>
    <d v="2021-09-24T00:00:00"/>
    <s v="SSCREPMAN,"/>
    <n v="9"/>
    <s v="Journal Import Created"/>
    <x v="13"/>
    <s v="514040V2"/>
    <d v="2021-09-21T00:00:00"/>
    <n v="165094547"/>
    <m/>
    <s v="PO Invoice"/>
    <m/>
    <s v="https://nww.einvoice-prod.sbs.nhs.uk:8179/invoicepdf/a1c2c918-3b97-5367-8416-97a5203c9fa7"/>
    <n v="1"/>
    <n v="1270"/>
    <m/>
    <x v="0"/>
    <x v="0"/>
    <x v="2"/>
  </r>
  <r>
    <s v="E35930"/>
    <s v="7310"/>
    <s v="00000"/>
    <s v="00000"/>
    <s v="000000"/>
    <s v="Estates &amp; Facilities"/>
    <s v="Legal / Prof Fees"/>
    <s v="Default"/>
    <s v="Default"/>
    <s v="Default"/>
    <n v="113"/>
    <d v="2021-09-01T00:00:00"/>
    <x v="2"/>
    <s v="Payables"/>
    <s v="Journal Import 106263527:"/>
    <s v="Payables A 21832842 106263527"/>
    <s v="SEP-21 Purchase Invoices GBP"/>
    <d v="2021-09-24T00:00:00"/>
    <s v="SSCREPMAN,"/>
    <n v="9"/>
    <s v="Journal Import Created"/>
    <x v="13"/>
    <n v="514489"/>
    <d v="2021-09-21T00:00:00"/>
    <n v="165094556"/>
    <m/>
    <s v="PO Invoice"/>
    <m/>
    <s v="https://nww.einvoice-prod.sbs.nhs.uk:8179/invoicepdf/846a2fa5-8c2c-5b6b-96d0-5a56a2b34933"/>
    <n v="1"/>
    <n v="113"/>
    <m/>
    <x v="0"/>
    <x v="0"/>
    <x v="2"/>
  </r>
  <r>
    <s v="E35930"/>
    <s v="7310"/>
    <s v="00000"/>
    <s v="00000"/>
    <s v="000000"/>
    <s v="Estates &amp; Facilities"/>
    <s v="Legal / Prof Fees"/>
    <s v="Default"/>
    <s v="Default"/>
    <s v="Default"/>
    <n v="264"/>
    <d v="2021-09-01T00:00:00"/>
    <x v="2"/>
    <s v="Payables"/>
    <s v="Journal Import 106263527:"/>
    <s v="Payables A 21832842 106263527"/>
    <s v="SEP-21 Purchase Invoices GBP"/>
    <d v="2021-09-24T00:00:00"/>
    <s v="SSCREPMAN,"/>
    <n v="9"/>
    <s v="Journal Import Created"/>
    <x v="13"/>
    <n v="514498"/>
    <d v="2021-09-21T00:00:00"/>
    <n v="165094548"/>
    <m/>
    <s v="PO Invoice"/>
    <m/>
    <s v="https://nww.einvoice-prod.sbs.nhs.uk:8179/invoicepdf/8bb27dd9-4202-5168-b64a-adb7fd249066"/>
    <n v="1"/>
    <n v="264"/>
    <m/>
    <x v="0"/>
    <x v="0"/>
    <x v="2"/>
  </r>
  <r>
    <s v="E35930"/>
    <s v="7310"/>
    <s v="00000"/>
    <s v="00000"/>
    <s v="000000"/>
    <s v="Estates &amp; Facilities"/>
    <s v="Legal / Prof Fees"/>
    <s v="Default"/>
    <s v="Default"/>
    <s v="Default"/>
    <n v="1067"/>
    <d v="2021-09-01T00:00:00"/>
    <x v="2"/>
    <s v="Payables"/>
    <s v="Journal Import 106263527:"/>
    <s v="Payables A 21832842 106263527"/>
    <s v="SEP-21 Purchase Invoices GBP"/>
    <d v="2021-09-24T00:00:00"/>
    <s v="SSCREPMAN,"/>
    <n v="9"/>
    <s v="Journal Import Created"/>
    <x v="13"/>
    <n v="514505"/>
    <d v="2021-09-21T00:00:00"/>
    <n v="165094562"/>
    <m/>
    <s v="PO Invoice"/>
    <m/>
    <s v="https://nww.einvoice-prod.sbs.nhs.uk:8179/invoicepdf/ec3521e3-4908-5307-a4fd-3b236244e6bc"/>
    <n v="1"/>
    <n v="1067"/>
    <m/>
    <x v="0"/>
    <x v="0"/>
    <x v="2"/>
  </r>
  <r>
    <s v="E35930"/>
    <s v="7310"/>
    <s v="00000"/>
    <s v="00000"/>
    <s v="000000"/>
    <s v="Estates &amp; Facilities"/>
    <s v="Legal / Prof Fees"/>
    <s v="Default"/>
    <s v="Default"/>
    <s v="Default"/>
    <n v="2540.56"/>
    <d v="2021-09-01T00:00:00"/>
    <x v="2"/>
    <s v="Payables"/>
    <s v="Journal Import 106393925:"/>
    <s v="Payables A 21856940 106393925"/>
    <s v="SEP-21 Purchase Invoices GBP"/>
    <d v="2021-09-28T00:00:00"/>
    <s v="SSCREPMAN,"/>
    <n v="10"/>
    <s v="Journal Import Created"/>
    <x v="13"/>
    <n v="514504"/>
    <d v="2021-09-21T00:00:00"/>
    <n v="165094547"/>
    <m/>
    <s v="PO Invoice"/>
    <m/>
    <s v="https://nww.einvoice-prod.sbs.nhs.uk:8179/invoicepdf/01a1e16e-13c5-5d9e-8b2b-9048806b70f5"/>
    <n v="1"/>
    <n v="1270"/>
    <m/>
    <x v="0"/>
    <x v="0"/>
    <x v="2"/>
  </r>
  <r>
    <s v="E35930"/>
    <s v="7310"/>
    <s v="00000"/>
    <s v="00000"/>
    <s v="000000"/>
    <s v="Estates &amp; Facilities"/>
    <s v="Legal / Prof Fees"/>
    <s v="Default"/>
    <s v="Default"/>
    <s v="Default"/>
    <n v="-1270.28"/>
    <d v="2021-09-01T00:00:00"/>
    <x v="2"/>
    <s v="Payables"/>
    <s v="Journal Import 106393925:"/>
    <s v="Payables A 21856940 106393925"/>
    <s v="SEP-21 Purchase Invoices GBP"/>
    <d v="2021-09-28T00:00:00"/>
    <s v="SSCREPMAN,"/>
    <n v="11"/>
    <s v="Journal Import Created"/>
    <x v="13"/>
    <s v="514040V2"/>
    <d v="2021-09-21T00:00:00"/>
    <s v="Non-PO"/>
    <m/>
    <s v="PO Invoice"/>
    <m/>
    <s v="https://nww.einvoice-prod.sbs.nhs.uk:8179/invoicepdf/a1c2c918-3b97-5367-8416-97a5203c9fa7"/>
    <n v="1"/>
    <n v="-1270"/>
    <m/>
    <x v="0"/>
    <x v="0"/>
    <x v="2"/>
  </r>
  <r>
    <s v="E35930"/>
    <s v="7310"/>
    <s v="00000"/>
    <s v="00000"/>
    <s v="000000"/>
    <s v="Estates &amp; Facilities"/>
    <s v="Legal / Prof Fees"/>
    <s v="Default"/>
    <s v="Default"/>
    <s v="Default"/>
    <n v="-1270.28"/>
    <d v="2021-09-01T00:00:00"/>
    <x v="2"/>
    <s v="Payables"/>
    <s v="Journal Import 106393925:"/>
    <s v="Payables A 21856940 106393925"/>
    <s v="SEP-21 Purchase Invoices GBP"/>
    <d v="2021-09-28T00:00:00"/>
    <s v="SSCREPMAN,"/>
    <n v="11"/>
    <s v="Journal Import Created"/>
    <x v="13"/>
    <n v="514504"/>
    <d v="2021-09-21T00:00:00"/>
    <n v="165094547"/>
    <m/>
    <s v="PO Invoice"/>
    <m/>
    <s v="https://nww.einvoice-prod.sbs.nhs.uk:8179/invoicepdf/01a1e16e-13c5-5d9e-8b2b-9048806b70f5"/>
    <n v="1"/>
    <n v="-1270"/>
    <m/>
    <x v="0"/>
    <x v="0"/>
    <x v="2"/>
  </r>
  <r>
    <s v="E35930"/>
    <s v="7310"/>
    <s v="00000"/>
    <s v="00000"/>
    <s v="000000"/>
    <s v="Estates &amp; Facilities"/>
    <s v="Legal / Prof Fees"/>
    <s v="Default"/>
    <s v="Default"/>
    <s v="Default"/>
    <n v="776"/>
    <d v="2021-10-01T00:00:00"/>
    <x v="2"/>
    <s v="Payables"/>
    <s v="Journal Import 107277070:"/>
    <s v="Payables A 22009906 107277070"/>
    <s v="OCT-21 Purchase Invoices GBP"/>
    <d v="2021-10-19T00:00:00"/>
    <s v="SSCREPMAN,"/>
    <n v="13"/>
    <s v="Journal Import Created"/>
    <x v="13"/>
    <n v="516783"/>
    <d v="2021-10-12T00:00:00"/>
    <n v="165095157"/>
    <m/>
    <s v="PO Invoice"/>
    <m/>
    <s v="https://nww.einvoice-prod.sbs.nhs.uk:8179/invoicepdf/2622fcb1-b290-5cfb-8820-8efa72f42360"/>
    <n v="1"/>
    <n v="776"/>
    <m/>
    <x v="0"/>
    <x v="0"/>
    <x v="2"/>
  </r>
  <r>
    <s v="E35930"/>
    <s v="7308"/>
    <s v="00000"/>
    <s v="00000"/>
    <s v="000000"/>
    <s v="Estates &amp; Facilities"/>
    <s v="Legal Fees"/>
    <s v="Default"/>
    <s v="Default"/>
    <s v="Default"/>
    <n v="1612"/>
    <d v="2021-11-01T00:00:00"/>
    <x v="2"/>
    <s v="Payables"/>
    <s v="Journal Import 107728791:"/>
    <s v="Payables A 22108616 107728791"/>
    <s v="NOV-21 Purchase Invoices GBP"/>
    <d v="2021-11-01T00:00:00"/>
    <s v="SSCREPMAN,"/>
    <n v="17"/>
    <s v="Journal Import Created"/>
    <x v="13"/>
    <n v="518752"/>
    <d v="2021-10-26T00:00:00"/>
    <n v="165095320"/>
    <m/>
    <s v="PO Invoice"/>
    <m/>
    <s v="https://nww.einvoice-prod.sbs.nhs.uk:8179/invoicepdf/f48e0e3f-65c3-5fa7-91c6-3b08068e4d15"/>
    <n v="1"/>
    <n v="1612"/>
    <m/>
    <x v="0"/>
    <x v="0"/>
    <x v="2"/>
  </r>
  <r>
    <s v="E35930"/>
    <s v="7308"/>
    <s v="00000"/>
    <s v="00000"/>
    <s v="000000"/>
    <s v="Estates &amp; Facilities"/>
    <s v="Legal Fees"/>
    <s v="Default"/>
    <s v="Default"/>
    <s v="Default"/>
    <n v="1236"/>
    <d v="2021-11-01T00:00:00"/>
    <x v="2"/>
    <s v="Payables"/>
    <s v="Journal Import 107728791:"/>
    <s v="Payables A 22108616 107728791"/>
    <s v="NOV-21 Purchase Invoices GBP"/>
    <d v="2021-11-01T00:00:00"/>
    <s v="SSCREPMAN,"/>
    <n v="17"/>
    <s v="Journal Import Created"/>
    <x v="13"/>
    <n v="518758"/>
    <d v="2021-10-26T00:00:00"/>
    <n v="165095316"/>
    <m/>
    <s v="PO Invoice"/>
    <m/>
    <s v="https://nww.einvoice-prod.sbs.nhs.uk:8179/invoicepdf/c033880f-4e8d-5645-a1f3-71f3d0b62c00"/>
    <n v="1"/>
    <n v="1236"/>
    <m/>
    <x v="0"/>
    <x v="0"/>
    <x v="2"/>
  </r>
  <r>
    <s v="E35930"/>
    <s v="7308"/>
    <s v="00000"/>
    <s v="00000"/>
    <s v="000000"/>
    <s v="Estates &amp; Facilities"/>
    <s v="Legal Fees"/>
    <s v="Default"/>
    <s v="Default"/>
    <s v="Default"/>
    <n v="1524.2"/>
    <d v="2021-11-01T00:00:00"/>
    <x v="2"/>
    <s v="Payables"/>
    <s v="Journal Import 107728791:"/>
    <s v="Payables A 22108616 107728791"/>
    <s v="NOV-21 Purchase Invoices GBP"/>
    <d v="2021-11-01T00:00:00"/>
    <s v="SSCREPMAN,"/>
    <n v="17"/>
    <s v="Journal Import Created"/>
    <x v="13"/>
    <n v="518761"/>
    <d v="2021-10-26T00:00:00"/>
    <n v="165095313"/>
    <m/>
    <s v="PO Invoice"/>
    <m/>
    <s v="https://nww.einvoice-prod.sbs.nhs.uk:8179/invoicepdf/f3b2178e-c3ad-567b-a7f5-300777c24454"/>
    <n v="1"/>
    <n v="1524"/>
    <m/>
    <x v="0"/>
    <x v="0"/>
    <x v="2"/>
  </r>
  <r>
    <s v="E35930"/>
    <s v="7308"/>
    <s v="00000"/>
    <s v="00000"/>
    <s v="000000"/>
    <s v="Estates &amp; Facilities"/>
    <s v="Legal Fees"/>
    <s v="Default"/>
    <s v="Default"/>
    <s v="Default"/>
    <n v="2764.5"/>
    <d v="2021-11-01T00:00:00"/>
    <x v="2"/>
    <s v="Payables"/>
    <s v="Journal Import 107728791:"/>
    <s v="Payables A 22108616 107728791"/>
    <s v="NOV-21 Purchase Invoices GBP"/>
    <d v="2021-11-01T00:00:00"/>
    <s v="SSCREPMAN,"/>
    <n v="17"/>
    <s v="Journal Import Created"/>
    <x v="13"/>
    <n v="518762"/>
    <d v="2021-10-26T00:00:00"/>
    <n v="165095312"/>
    <m/>
    <s v="PO Invoice"/>
    <m/>
    <s v="https://nww.einvoice-prod.sbs.nhs.uk:8179/invoicepdf/910f77af-5a53-572b-9cfa-90b80ce3f36c"/>
    <n v="1"/>
    <n v="2765"/>
    <m/>
    <x v="0"/>
    <x v="0"/>
    <x v="2"/>
  </r>
  <r>
    <s v="E35930"/>
    <s v="7308"/>
    <s v="00000"/>
    <s v="00000"/>
    <s v="000000"/>
    <s v="Estates &amp; Facilities"/>
    <s v="Legal Fees"/>
    <s v="Default"/>
    <s v="Default"/>
    <s v="Default"/>
    <n v="1667.75"/>
    <d v="2021-11-01T00:00:00"/>
    <x v="2"/>
    <s v="Payables"/>
    <s v="Journal Import 107728791:"/>
    <s v="Payables A 22108616 107728791"/>
    <s v="NOV-21 Purchase Invoices GBP"/>
    <d v="2021-11-01T00:00:00"/>
    <s v="SSCREPMAN,"/>
    <n v="17"/>
    <s v="Journal Import Created"/>
    <x v="13"/>
    <n v="518764"/>
    <d v="2021-10-26T00:00:00"/>
    <n v="165095310"/>
    <m/>
    <s v="PO Invoice"/>
    <m/>
    <s v="https://nww.einvoice-prod.sbs.nhs.uk:8179/invoicepdf/eb04cd1e-452f-51aa-a6eb-178aed00adb3"/>
    <n v="1"/>
    <n v="1668"/>
    <m/>
    <x v="0"/>
    <x v="0"/>
    <x v="2"/>
  </r>
  <r>
    <s v="E35930"/>
    <s v="7308"/>
    <s v="00000"/>
    <s v="00000"/>
    <s v="000000"/>
    <s v="Estates &amp; Facilities"/>
    <s v="Legal Fees"/>
    <s v="Default"/>
    <s v="Default"/>
    <s v="Default"/>
    <n v="1824"/>
    <d v="2021-11-01T00:00:00"/>
    <x v="2"/>
    <s v="Payables"/>
    <s v="Journal Import 107728791:"/>
    <s v="Payables A 22108616 107728791"/>
    <s v="NOV-21 Purchase Invoices GBP"/>
    <d v="2021-11-01T00:00:00"/>
    <s v="SSCREPMAN,"/>
    <n v="17"/>
    <s v="Journal Import Created"/>
    <x v="13"/>
    <n v="518767"/>
    <d v="2021-10-26T00:00:00"/>
    <n v="165095307"/>
    <m/>
    <s v="PO Invoice"/>
    <m/>
    <s v="https://nww.einvoice-prod.sbs.nhs.uk:8179/invoicepdf/8a59d50f-a047-5a6f-9c5d-61c5c3bfef97"/>
    <n v="1"/>
    <n v="1824"/>
    <m/>
    <x v="0"/>
    <x v="0"/>
    <x v="2"/>
  </r>
  <r>
    <s v="E35930"/>
    <s v="7308"/>
    <s v="00000"/>
    <s v="00000"/>
    <s v="000000"/>
    <s v="Estates &amp; Facilities"/>
    <s v="Legal Fees"/>
    <s v="Default"/>
    <s v="Default"/>
    <s v="Default"/>
    <n v="-70.75"/>
    <d v="2021-11-01T00:00:00"/>
    <x v="2"/>
    <s v="Payables"/>
    <s v="Journal Import 107728791:"/>
    <s v="Payables A 22108616 107728791"/>
    <s v="NOV-21 Purchase Invoices GBP"/>
    <d v="2021-11-01T00:00:00"/>
    <s v="SSCREPMAN,"/>
    <n v="18"/>
    <s v="Journal Import Created"/>
    <x v="13"/>
    <s v="518761C"/>
    <d v="2021-10-26T00:00:00"/>
    <n v="165095313"/>
    <m/>
    <s v="PO Invoice"/>
    <m/>
    <s v="https://nww.einvoice-prod.sbs.nhs.uk:8179/invoicepdf/700da3c7-ea03-583a-9ba9-358e7ebd6afb"/>
    <n v="1"/>
    <n v="-71"/>
    <m/>
    <x v="0"/>
    <x v="0"/>
    <x v="2"/>
  </r>
  <r>
    <s v="E35930"/>
    <s v="7308"/>
    <s v="00000"/>
    <s v="00000"/>
    <s v="000000"/>
    <s v="Estates &amp; Facilities"/>
    <s v="Legal Fees"/>
    <s v="Default"/>
    <s v="Default"/>
    <s v="Default"/>
    <n v="1051"/>
    <d v="2021-11-01T00:00:00"/>
    <x v="2"/>
    <s v="Payables"/>
    <s v="Journal Import 107766745:"/>
    <s v="Payables A 22111802 107766745"/>
    <s v="NOV-21 Purchase Invoices GBP"/>
    <d v="2021-11-01T00:00:00"/>
    <s v="SSCREPMAN,"/>
    <n v="19"/>
    <s v="Journal Import Created"/>
    <x v="13"/>
    <n v="518750"/>
    <d v="2021-10-26T00:00:00"/>
    <n v="165095322"/>
    <m/>
    <s v="PO Invoice"/>
    <m/>
    <s v="https://nww.einvoice-prod.sbs.nhs.uk:8179/invoicepdf/d884b9aa-95ac-5812-8847-00da1d4e211b"/>
    <n v="1"/>
    <n v="1051"/>
    <m/>
    <x v="0"/>
    <x v="0"/>
    <x v="2"/>
  </r>
  <r>
    <s v="E35930"/>
    <s v="7308"/>
    <s v="00000"/>
    <s v="00000"/>
    <s v="000000"/>
    <s v="Estates &amp; Facilities"/>
    <s v="Legal Fees"/>
    <s v="Default"/>
    <s v="Default"/>
    <s v="Default"/>
    <n v="795.8"/>
    <d v="2021-11-01T00:00:00"/>
    <x v="2"/>
    <s v="Payables"/>
    <s v="Journal Import 107766745:"/>
    <s v="Payables A 22111802 107766745"/>
    <s v="NOV-21 Purchase Invoices GBP"/>
    <d v="2021-11-01T00:00:00"/>
    <s v="SSCREPMAN,"/>
    <n v="19"/>
    <s v="Journal Import Created"/>
    <x v="13"/>
    <n v="518763"/>
    <d v="2021-10-26T00:00:00"/>
    <n v="165095311"/>
    <m/>
    <s v="PO Invoice"/>
    <m/>
    <s v="https://nww.einvoice-prod.sbs.nhs.uk:8179/invoicepdf/58f33ce7-aab2-5858-b8da-ef32ad378b00"/>
    <n v="1"/>
    <n v="796"/>
    <m/>
    <x v="0"/>
    <x v="0"/>
    <x v="2"/>
  </r>
  <r>
    <s v="E35930"/>
    <s v="7308"/>
    <s v="00000"/>
    <s v="00000"/>
    <s v="000000"/>
    <s v="Estates &amp; Facilities"/>
    <s v="Legal Fees"/>
    <s v="Default"/>
    <s v="Default"/>
    <s v="Default"/>
    <n v="822"/>
    <d v="2021-11-01T00:00:00"/>
    <x v="2"/>
    <s v="Payables"/>
    <s v="Journal Import 107766745:"/>
    <s v="Payables A 22111802 107766745"/>
    <s v="NOV-21 Purchase Invoices GBP"/>
    <d v="2021-11-01T00:00:00"/>
    <s v="SSCREPMAN,"/>
    <n v="19"/>
    <s v="Journal Import Created"/>
    <x v="13"/>
    <n v="518766"/>
    <d v="2021-11-26T00:00:00"/>
    <n v="165095308"/>
    <m/>
    <s v="PO Invoice"/>
    <m/>
    <s v="https://nww.einvoice-prod.sbs.nhs.uk:8179/invoicepdf/2b4b57da-54fc-550f-9790-2fea373ebe46"/>
    <n v="1"/>
    <n v="822"/>
    <m/>
    <x v="0"/>
    <x v="0"/>
    <x v="2"/>
  </r>
  <r>
    <s v="E35930"/>
    <s v="7308"/>
    <s v="00000"/>
    <s v="00000"/>
    <s v="000000"/>
    <s v="Estates &amp; Facilities"/>
    <s v="Legal Fees"/>
    <s v="Default"/>
    <s v="Default"/>
    <s v="Default"/>
    <n v="40.5"/>
    <d v="2021-11-01T00:00:00"/>
    <x v="2"/>
    <s v="Payables"/>
    <s v="Journal Import 107814202:"/>
    <s v="Payables A 22122232 107814202"/>
    <s v="NOV-21 Purchase Invoices GBP"/>
    <d v="2021-11-02T00:00:00"/>
    <s v="SSCREPMAN,"/>
    <n v="18"/>
    <s v="Journal Import Created"/>
    <x v="13"/>
    <n v="518747"/>
    <d v="2021-10-26T00:00:00"/>
    <n v="165095325"/>
    <m/>
    <s v="PO Invoice"/>
    <m/>
    <s v="https://nww.einvoice-prod.sbs.nhs.uk:8179/invoicepdf/53389502-5c93-5241-b308-75e7539b19bc"/>
    <n v="1"/>
    <n v="41"/>
    <m/>
    <x v="0"/>
    <x v="0"/>
    <x v="2"/>
  </r>
  <r>
    <s v="E35930"/>
    <s v="7308"/>
    <s v="00000"/>
    <s v="00000"/>
    <s v="000000"/>
    <s v="Estates &amp; Facilities"/>
    <s v="Legal Fees"/>
    <s v="Default"/>
    <s v="Default"/>
    <s v="Default"/>
    <n v="72.5"/>
    <d v="2021-11-01T00:00:00"/>
    <x v="2"/>
    <s v="Payables"/>
    <s v="Journal Import 107814202:"/>
    <s v="Payables A 22122232 107814202"/>
    <s v="NOV-21 Purchase Invoices GBP"/>
    <d v="2021-11-02T00:00:00"/>
    <s v="SSCREPMAN,"/>
    <n v="18"/>
    <s v="Journal Import Created"/>
    <x v="13"/>
    <n v="518751"/>
    <d v="2021-10-26T00:00:00"/>
    <n v="165095321"/>
    <m/>
    <s v="PO Invoice"/>
    <m/>
    <s v="https://nww.einvoice-prod.sbs.nhs.uk:8179/invoicepdf/0e3e52e6-3dac-5c29-9f32-9a2be8b10f3a"/>
    <n v="1"/>
    <n v="73"/>
    <m/>
    <x v="0"/>
    <x v="0"/>
    <x v="2"/>
  </r>
  <r>
    <s v="E35930"/>
    <s v="7308"/>
    <s v="00000"/>
    <s v="00000"/>
    <s v="000000"/>
    <s v="Estates &amp; Facilities"/>
    <s v="Legal Fees"/>
    <s v="Default"/>
    <s v="Default"/>
    <s v="Default"/>
    <n v="327.67"/>
    <d v="2021-11-01T00:00:00"/>
    <x v="2"/>
    <s v="Payables"/>
    <s v="Journal Import 107814202:"/>
    <s v="Payables A 22122232 107814202"/>
    <s v="NOV-21 Purchase Invoices GBP"/>
    <d v="2021-11-02T00:00:00"/>
    <s v="SSCREPMAN,"/>
    <n v="18"/>
    <s v="Journal Import Created"/>
    <x v="13"/>
    <n v="518753"/>
    <d v="2021-10-26T00:00:00"/>
    <n v="165095319"/>
    <m/>
    <s v="PO Invoice"/>
    <m/>
    <s v="https://nww.einvoice-prod.sbs.nhs.uk:8179/invoicepdf/60bc298d-58cd-54b8-9c97-27f27a50087f"/>
    <n v="1"/>
    <n v="328"/>
    <m/>
    <x v="0"/>
    <x v="0"/>
    <x v="2"/>
  </r>
  <r>
    <s v="E35930"/>
    <s v="7308"/>
    <s v="00000"/>
    <s v="00000"/>
    <s v="000000"/>
    <s v="Estates &amp; Facilities"/>
    <s v="Legal Fees"/>
    <s v="Default"/>
    <s v="Default"/>
    <s v="Default"/>
    <n v="83.5"/>
    <d v="2021-11-01T00:00:00"/>
    <x v="2"/>
    <s v="Payables"/>
    <s v="Journal Import 107814202:"/>
    <s v="Payables A 22122232 107814202"/>
    <s v="NOV-21 Purchase Invoices GBP"/>
    <d v="2021-11-02T00:00:00"/>
    <s v="SSCREPMAN,"/>
    <n v="18"/>
    <s v="Journal Import Created"/>
    <x v="13"/>
    <n v="518754"/>
    <d v="2021-10-26T00:00:00"/>
    <n v="165095318"/>
    <m/>
    <s v="PO Invoice"/>
    <m/>
    <s v="https://nww.einvoice-prod.sbs.nhs.uk:8179/invoicepdf/9829f823-3e85-591f-acb1-82852d354da1"/>
    <n v="1"/>
    <n v="84"/>
    <m/>
    <x v="0"/>
    <x v="0"/>
    <x v="2"/>
  </r>
  <r>
    <s v="E35930"/>
    <s v="7308"/>
    <s v="00000"/>
    <s v="00000"/>
    <s v="000000"/>
    <s v="Estates &amp; Facilities"/>
    <s v="Legal Fees"/>
    <s v="Default"/>
    <s v="Default"/>
    <s v="Default"/>
    <n v="368.6"/>
    <d v="2021-11-01T00:00:00"/>
    <x v="2"/>
    <s v="Payables"/>
    <s v="Journal Import 107814202:"/>
    <s v="Payables A 22122232 107814202"/>
    <s v="NOV-21 Purchase Invoices GBP"/>
    <d v="2021-11-02T00:00:00"/>
    <s v="SSCREPMAN,"/>
    <n v="18"/>
    <s v="Journal Import Created"/>
    <x v="13"/>
    <n v="518757"/>
    <d v="2021-10-26T00:00:00"/>
    <n v="165095317"/>
    <m/>
    <s v="PO Invoice"/>
    <m/>
    <s v="https://nww.einvoice-prod.sbs.nhs.uk:8179/invoicepdf/c811da76-d6a1-5a09-a017-0ac1429e1d56"/>
    <n v="1"/>
    <n v="369"/>
    <m/>
    <x v="0"/>
    <x v="0"/>
    <x v="2"/>
  </r>
  <r>
    <s v="E35930"/>
    <s v="7308"/>
    <s v="00000"/>
    <s v="00000"/>
    <s v="000000"/>
    <s v="Estates &amp; Facilities"/>
    <s v="Legal Fees"/>
    <s v="Default"/>
    <s v="Default"/>
    <s v="Default"/>
    <n v="518"/>
    <d v="2021-11-01T00:00:00"/>
    <x v="2"/>
    <s v="Payables"/>
    <s v="Journal Import 107814202:"/>
    <s v="Payables A 22122232 107814202"/>
    <s v="NOV-21 Purchase Invoices GBP"/>
    <d v="2021-11-02T00:00:00"/>
    <s v="SSCREPMAN,"/>
    <n v="18"/>
    <s v="Journal Import Created"/>
    <x v="13"/>
    <n v="518759"/>
    <d v="2021-10-26T00:00:00"/>
    <n v="165095315"/>
    <m/>
    <s v="PO Invoice"/>
    <m/>
    <s v="https://nww.einvoice-prod.sbs.nhs.uk:8179/invoicepdf/002db632-9ba9-5e2c-9f04-c2ccc85fd929"/>
    <n v="1"/>
    <n v="518"/>
    <m/>
    <x v="0"/>
    <x v="0"/>
    <x v="2"/>
  </r>
  <r>
    <s v="E35930"/>
    <s v="7308"/>
    <s v="00000"/>
    <s v="00000"/>
    <s v="000000"/>
    <s v="Estates &amp; Facilities"/>
    <s v="Legal Fees"/>
    <s v="Default"/>
    <s v="Default"/>
    <s v="Default"/>
    <n v="175.5"/>
    <d v="2021-11-01T00:00:00"/>
    <x v="2"/>
    <s v="Payables"/>
    <s v="Journal Import 107814202:"/>
    <s v="Payables A 22122232 107814202"/>
    <s v="NOV-21 Purchase Invoices GBP"/>
    <d v="2021-11-02T00:00:00"/>
    <s v="SSCREPMAN,"/>
    <n v="18"/>
    <s v="Journal Import Created"/>
    <x v="13"/>
    <n v="518760"/>
    <d v="2021-10-26T00:00:00"/>
    <n v="165095314"/>
    <m/>
    <s v="PO Invoice"/>
    <m/>
    <s v="https://nww.einvoice-prod.sbs.nhs.uk:8179/invoicepdf/78e10a9f-cf5a-5aac-a06d-28ac77f22ba2"/>
    <n v="1"/>
    <n v="176"/>
    <m/>
    <x v="0"/>
    <x v="0"/>
    <x v="2"/>
  </r>
  <r>
    <s v="E35930"/>
    <s v="7308"/>
    <s v="00000"/>
    <s v="00000"/>
    <s v="000000"/>
    <s v="Estates &amp; Facilities"/>
    <s v="Legal Fees"/>
    <s v="Default"/>
    <s v="Default"/>
    <s v="Default"/>
    <n v="241"/>
    <d v="2021-11-01T00:00:00"/>
    <x v="2"/>
    <s v="Payables"/>
    <s v="Journal Import 107814202:"/>
    <s v="Payables A 22122232 107814202"/>
    <s v="NOV-21 Purchase Invoices GBP"/>
    <d v="2021-11-02T00:00:00"/>
    <s v="SSCREPMAN,"/>
    <n v="18"/>
    <s v="Journal Import Created"/>
    <x v="13"/>
    <n v="518765"/>
    <d v="2021-10-26T00:00:00"/>
    <n v="165095309"/>
    <m/>
    <s v="PO Invoice"/>
    <m/>
    <s v="https://nww.einvoice-prod.sbs.nhs.uk:8179/invoicepdf/5333e4be-fd6c-588a-b7c2-1449cd3f752a"/>
    <n v="1"/>
    <n v="241"/>
    <m/>
    <x v="0"/>
    <x v="0"/>
    <x v="2"/>
  </r>
  <r>
    <s v="E35930"/>
    <s v="7308"/>
    <s v="00000"/>
    <s v="00000"/>
    <s v="000000"/>
    <s v="Estates &amp; Facilities"/>
    <s v="Legal Fees"/>
    <s v="Default"/>
    <s v="Default"/>
    <s v="Default"/>
    <n v="535.5"/>
    <d v="2021-11-01T00:00:00"/>
    <x v="2"/>
    <s v="Payables"/>
    <s v="Journal Import 108461122:"/>
    <s v="Payables A 22239590 108461122"/>
    <s v="NOV-21 Purchase Invoices GBP"/>
    <d v="2021-11-20T00:00:00"/>
    <s v="SSCREPMAN,"/>
    <n v="25"/>
    <s v="Journal Import Created"/>
    <x v="13"/>
    <n v="522124"/>
    <d v="2021-11-15T00:00:00"/>
    <n v="165095722"/>
    <m/>
    <s v="PO Invoice"/>
    <m/>
    <s v="https://nww.einvoice-prod.sbs.nhs.uk:8179/invoicepdf/ac721c64-182d-5521-a754-17691776b486"/>
    <n v="1"/>
    <n v="536"/>
    <m/>
    <x v="0"/>
    <x v="0"/>
    <x v="2"/>
  </r>
  <r>
    <s v="E35930"/>
    <s v="7308"/>
    <s v="00000"/>
    <s v="00000"/>
    <s v="000000"/>
    <s v="Estates &amp; Facilities"/>
    <s v="Legal Fees"/>
    <s v="Default"/>
    <s v="Default"/>
    <s v="Default"/>
    <n v="1268.5"/>
    <d v="2021-11-01T00:00:00"/>
    <x v="2"/>
    <s v="Payables"/>
    <s v="Journal Import 108461122:"/>
    <s v="Payables A 22239590 108461122"/>
    <s v="NOV-21 Purchase Invoices GBP"/>
    <d v="2021-11-20T00:00:00"/>
    <s v="SSCREPMAN,"/>
    <n v="25"/>
    <s v="Journal Import Created"/>
    <x v="13"/>
    <n v="522129"/>
    <d v="2021-11-15T00:00:00"/>
    <n v="165095717"/>
    <m/>
    <s v="PO Invoice"/>
    <m/>
    <s v="https://nww.einvoice-prod.sbs.nhs.uk:8179/invoicepdf/9459d08b-1f9b-5424-8a8f-e6e53718cf3c"/>
    <n v="1"/>
    <n v="1269"/>
    <m/>
    <x v="0"/>
    <x v="0"/>
    <x v="2"/>
  </r>
  <r>
    <s v="E35930"/>
    <s v="7308"/>
    <s v="00000"/>
    <s v="00000"/>
    <s v="000000"/>
    <s v="Estates &amp; Facilities"/>
    <s v="Legal Fees"/>
    <s v="Default"/>
    <s v="Default"/>
    <s v="Default"/>
    <n v="2031.7"/>
    <d v="2021-11-01T00:00:00"/>
    <x v="2"/>
    <s v="Payables"/>
    <s v="Journal Import 108461122:"/>
    <s v="Payables A 22239590 108461122"/>
    <s v="NOV-21 Purchase Invoices GBP"/>
    <d v="2021-11-20T00:00:00"/>
    <s v="SSCREPMAN,"/>
    <n v="25"/>
    <s v="Journal Import Created"/>
    <x v="13"/>
    <n v="522130"/>
    <d v="2021-11-15T00:00:00"/>
    <n v="165095716"/>
    <m/>
    <s v="PO Invoice"/>
    <m/>
    <s v="https://nww.einvoice-prod.sbs.nhs.uk:8179/invoicepdf/5ec2af71-7378-5ef4-85bb-fea4fbb08a3d"/>
    <n v="1"/>
    <n v="2032"/>
    <m/>
    <x v="0"/>
    <x v="0"/>
    <x v="2"/>
  </r>
  <r>
    <s v="E35930"/>
    <s v="7308"/>
    <s v="00000"/>
    <s v="00000"/>
    <s v="000000"/>
    <s v="Estates &amp; Facilities"/>
    <s v="Legal Fees"/>
    <s v="Default"/>
    <s v="Default"/>
    <s v="Default"/>
    <n v="189"/>
    <d v="2021-11-01T00:00:00"/>
    <x v="2"/>
    <s v="Payables"/>
    <s v="Journal Import 108461122:"/>
    <s v="Payables A 22239590 108461122"/>
    <s v="NOV-21 Purchase Invoices GBP"/>
    <d v="2021-11-20T00:00:00"/>
    <s v="SSCREPMAN,"/>
    <n v="25"/>
    <s v="Journal Import Created"/>
    <x v="13"/>
    <n v="522133"/>
    <d v="2021-11-15T00:00:00"/>
    <n v="165095713"/>
    <m/>
    <s v="PO Invoice"/>
    <m/>
    <s v="https://nww.einvoice-prod.sbs.nhs.uk:8179/invoicepdf/d9de6d3c-1e00-5451-bb97-1f39926d6b34"/>
    <n v="1"/>
    <n v="189"/>
    <m/>
    <x v="0"/>
    <x v="0"/>
    <x v="2"/>
  </r>
  <r>
    <s v="E35930"/>
    <s v="7308"/>
    <s v="00000"/>
    <s v="00000"/>
    <s v="000000"/>
    <s v="Estates &amp; Facilities"/>
    <s v="Legal Fees"/>
    <s v="Default"/>
    <s v="Default"/>
    <s v="Default"/>
    <n v="234.5"/>
    <d v="2021-11-01T00:00:00"/>
    <x v="2"/>
    <s v="Payables"/>
    <s v="Journal Import 108461122:"/>
    <s v="Payables A 22239590 108461122"/>
    <s v="NOV-21 Purchase Invoices GBP"/>
    <d v="2021-11-20T00:00:00"/>
    <s v="SSCREPMAN,"/>
    <n v="25"/>
    <s v="Journal Import Created"/>
    <x v="13"/>
    <n v="522135"/>
    <d v="2021-11-15T00:00:00"/>
    <n v="165095712"/>
    <m/>
    <s v="PO Invoice"/>
    <m/>
    <s v="https://nww.einvoice-prod.sbs.nhs.uk:8179/invoicepdf/c759978e-3322-5caf-8313-e1c9f6e8866c"/>
    <n v="1"/>
    <n v="235"/>
    <m/>
    <x v="0"/>
    <x v="0"/>
    <x v="2"/>
  </r>
  <r>
    <s v="E35930"/>
    <s v="7308"/>
    <s v="00000"/>
    <s v="00000"/>
    <s v="000000"/>
    <s v="Estates &amp; Facilities"/>
    <s v="Legal Fees"/>
    <s v="Default"/>
    <s v="Default"/>
    <s v="Default"/>
    <n v="958.5"/>
    <d v="2021-11-01T00:00:00"/>
    <x v="2"/>
    <s v="Payables"/>
    <s v="Journal Import 108461122:"/>
    <s v="Payables A 22239590 108461122"/>
    <s v="NOV-21 Purchase Invoices GBP"/>
    <d v="2021-11-20T00:00:00"/>
    <s v="SSCREPMAN,"/>
    <n v="25"/>
    <s v="Journal Import Created"/>
    <x v="13"/>
    <n v="522136"/>
    <d v="2021-10-15T00:00:00"/>
    <n v="165095711"/>
    <m/>
    <s v="PO Invoice"/>
    <m/>
    <s v="https://nww.einvoice-prod.sbs.nhs.uk:8179/invoicepdf/910f84be-78e0-5e33-b6a1-7cdfd7866430"/>
    <n v="1"/>
    <n v="959"/>
    <m/>
    <x v="0"/>
    <x v="0"/>
    <x v="2"/>
  </r>
  <r>
    <s v="E35930"/>
    <s v="7308"/>
    <s v="00000"/>
    <s v="00000"/>
    <s v="000000"/>
    <s v="Estates &amp; Facilities"/>
    <s v="Legal Fees"/>
    <s v="Default"/>
    <s v="Default"/>
    <s v="Default"/>
    <n v="2392.4"/>
    <d v="2021-11-01T00:00:00"/>
    <x v="2"/>
    <s v="Payables"/>
    <s v="Journal Import 108461122:"/>
    <s v="Payables A 22239590 108461122"/>
    <s v="NOV-21 Purchase Invoices GBP"/>
    <d v="2021-11-20T00:00:00"/>
    <s v="SSCREPMAN,"/>
    <n v="25"/>
    <s v="Journal Import Created"/>
    <x v="13"/>
    <n v="522137"/>
    <d v="2021-11-15T00:00:00"/>
    <n v="165095710"/>
    <m/>
    <s v="PO Invoice"/>
    <m/>
    <s v="https://nww.einvoice-prod.sbs.nhs.uk:8179/invoicepdf/893bf0b4-2c98-547f-88dd-c5da26154df4"/>
    <n v="1"/>
    <n v="2392"/>
    <m/>
    <x v="0"/>
    <x v="0"/>
    <x v="2"/>
  </r>
  <r>
    <s v="E35930"/>
    <s v="7308"/>
    <s v="00000"/>
    <s v="00000"/>
    <s v="000000"/>
    <s v="Estates &amp; Facilities"/>
    <s v="Legal Fees"/>
    <s v="Default"/>
    <s v="Default"/>
    <s v="Default"/>
    <n v="3008.67"/>
    <d v="2021-11-01T00:00:00"/>
    <x v="2"/>
    <s v="Payables"/>
    <s v="Journal Import 108461122:"/>
    <s v="Payables A 22239590 108461122"/>
    <s v="NOV-21 Purchase Invoices GBP"/>
    <d v="2021-11-20T00:00:00"/>
    <s v="SSCREPMAN,"/>
    <n v="25"/>
    <s v="Journal Import Created"/>
    <x v="13"/>
    <n v="522139"/>
    <d v="2021-11-15T00:00:00"/>
    <n v="165095708"/>
    <m/>
    <s v="PO Invoice"/>
    <m/>
    <s v="https://nww.einvoice-prod.sbs.nhs.uk:8179/invoicepdf/9662be32-7d5e-566f-b9ba-8342eb87584d"/>
    <n v="1"/>
    <n v="3009"/>
    <m/>
    <x v="0"/>
    <x v="0"/>
    <x v="2"/>
  </r>
  <r>
    <s v="E35930"/>
    <s v="7308"/>
    <s v="00000"/>
    <s v="00000"/>
    <s v="000000"/>
    <s v="Estates &amp; Facilities"/>
    <s v="Legal Fees"/>
    <s v="Default"/>
    <s v="Default"/>
    <s v="Default"/>
    <n v="222"/>
    <d v="2021-11-01T00:00:00"/>
    <x v="2"/>
    <s v="Payables"/>
    <s v="Journal Import 108461122:"/>
    <s v="Payables A 22239590 108461122"/>
    <s v="NOV-21 Purchase Invoices GBP"/>
    <d v="2021-11-20T00:00:00"/>
    <s v="SSCREPMAN,"/>
    <n v="25"/>
    <s v="Journal Import Created"/>
    <x v="13"/>
    <n v="522141"/>
    <d v="2021-11-15T00:00:00"/>
    <n v="165095706"/>
    <m/>
    <s v="PO Invoice"/>
    <m/>
    <s v="https://nww.einvoice-prod.sbs.nhs.uk:8179/invoicepdf/0b088790-7d9c-5a72-a45b-ece8b87513e7"/>
    <n v="1"/>
    <n v="222"/>
    <m/>
    <x v="0"/>
    <x v="0"/>
    <x v="2"/>
  </r>
  <r>
    <s v="E35930"/>
    <s v="7308"/>
    <s v="00000"/>
    <s v="00000"/>
    <s v="000000"/>
    <s v="Estates &amp; Facilities"/>
    <s v="Legal Fees"/>
    <s v="Default"/>
    <s v="Default"/>
    <s v="Default"/>
    <n v="95.75"/>
    <d v="2021-11-01T00:00:00"/>
    <x v="2"/>
    <s v="Payables"/>
    <s v="Journal Import 108530524:"/>
    <s v="Payables A 22253850 108530524"/>
    <s v="NOV-21 Purchase Invoices GBP"/>
    <d v="2021-11-22T00:00:00"/>
    <s v="SSCREPMAN,"/>
    <n v="9"/>
    <s v="Journal Import Created"/>
    <x v="13"/>
    <n v="522131"/>
    <d v="2021-11-15T00:00:00"/>
    <n v="165095715"/>
    <m/>
    <s v="PO Invoice"/>
    <m/>
    <s v="https://nww.einvoice-prod.sbs.nhs.uk:8179/invoicepdf/b6cec8b2-3e87-521c-ad61-084b89ad9035"/>
    <n v="1"/>
    <n v="96"/>
    <m/>
    <x v="0"/>
    <x v="0"/>
    <x v="2"/>
  </r>
  <r>
    <s v="E35930"/>
    <s v="7308"/>
    <s v="00000"/>
    <s v="00000"/>
    <s v="000000"/>
    <s v="Estates &amp; Facilities"/>
    <s v="Legal Fees"/>
    <s v="Default"/>
    <s v="Default"/>
    <s v="Default"/>
    <n v="120.5"/>
    <d v="2021-11-01T00:00:00"/>
    <x v="2"/>
    <s v="Payables"/>
    <s v="Journal Import 108530524:"/>
    <s v="Payables A 22253850 108530524"/>
    <s v="NOV-21 Purchase Invoices GBP"/>
    <d v="2021-11-22T00:00:00"/>
    <s v="SSCREPMAN,"/>
    <n v="9"/>
    <s v="Journal Import Created"/>
    <x v="13"/>
    <n v="522132"/>
    <d v="2021-11-15T00:00:00"/>
    <n v="165095714"/>
    <m/>
    <s v="PO Invoice"/>
    <m/>
    <s v="https://nww.einvoice-prod.sbs.nhs.uk:8179/invoicepdf/45d72005-c829-542e-aa1c-875136f47c08"/>
    <n v="1"/>
    <n v="121"/>
    <m/>
    <x v="0"/>
    <x v="0"/>
    <x v="2"/>
  </r>
  <r>
    <s v="E35930"/>
    <s v="7308"/>
    <s v="00000"/>
    <s v="00000"/>
    <s v="000000"/>
    <s v="Estates &amp; Facilities"/>
    <s v="Legal Fees"/>
    <s v="Default"/>
    <s v="Default"/>
    <s v="Default"/>
    <n v="80"/>
    <d v="2021-11-01T00:00:00"/>
    <x v="2"/>
    <s v="Payables"/>
    <s v="Journal Import 108530524:"/>
    <s v="Payables A 22253850 108530524"/>
    <s v="NOV-21 Purchase Invoices GBP"/>
    <d v="2021-11-22T00:00:00"/>
    <s v="SSCREPMAN,"/>
    <n v="9"/>
    <s v="Journal Import Created"/>
    <x v="13"/>
    <n v="522138"/>
    <d v="2021-11-15T00:00:00"/>
    <n v="165095709"/>
    <m/>
    <s v="PO Invoice"/>
    <m/>
    <s v="https://nww.einvoice-prod.sbs.nhs.uk:8179/invoicepdf/48403965-d827-5081-9b78-94d3b67ab3df"/>
    <n v="1"/>
    <n v="80"/>
    <m/>
    <x v="0"/>
    <x v="0"/>
    <x v="2"/>
  </r>
  <r>
    <s v="E35930"/>
    <s v="7308"/>
    <s v="00000"/>
    <s v="00000"/>
    <s v="000000"/>
    <s v="Estates &amp; Facilities"/>
    <s v="Legal Fees"/>
    <s v="Default"/>
    <s v="Default"/>
    <s v="Default"/>
    <n v="102"/>
    <d v="2021-11-01T00:00:00"/>
    <x v="2"/>
    <s v="Payables"/>
    <s v="Journal Import 108530524:"/>
    <s v="Payables A 22253850 108530524"/>
    <s v="NOV-21 Purchase Invoices GBP"/>
    <d v="2021-11-22T00:00:00"/>
    <s v="SSCREPMAN,"/>
    <n v="9"/>
    <s v="Journal Import Created"/>
    <x v="13"/>
    <n v="522140"/>
    <d v="2021-11-15T00:00:00"/>
    <n v="165095707"/>
    <m/>
    <s v="PO Invoice"/>
    <m/>
    <s v="https://nww.einvoice-prod.sbs.nhs.uk:8179/invoicepdf/d05428c2-9c22-5e7a-9312-69d1fe1c188d"/>
    <n v="1"/>
    <n v="102"/>
    <m/>
    <x v="0"/>
    <x v="0"/>
    <x v="2"/>
  </r>
  <r>
    <s v="E35930"/>
    <s v="7308"/>
    <s v="00000"/>
    <s v="00000"/>
    <s v="000000"/>
    <s v="Estates &amp; Facilities"/>
    <s v="Legal Fees"/>
    <s v="Default"/>
    <s v="Default"/>
    <s v="Default"/>
    <n v="1200"/>
    <d v="2021-11-01T00:00:00"/>
    <x v="2"/>
    <s v="Payables"/>
    <s v="Journal Import 108661219:"/>
    <s v="Payables A 22271947 108661219"/>
    <s v="NOV-21 Purchase Invoices GBP"/>
    <d v="2021-11-25T00:00:00"/>
    <s v="SSCREPMAN,"/>
    <n v="13"/>
    <s v="Journal Import Created"/>
    <x v="24"/>
    <s v="INV11783"/>
    <d v="2021-10-31T00:00:00"/>
    <n v="165095806"/>
    <m/>
    <s v="PO Invoice"/>
    <m/>
    <s v="http://nww.docserv.wyss.nhs.uk/synergyiim/dist/?val=4255544_16674419_20211119111839"/>
    <n v="1"/>
    <n v="1200"/>
    <m/>
    <x v="0"/>
    <x v="0"/>
    <x v="2"/>
  </r>
  <r>
    <s v="E35120"/>
    <s v="7310"/>
    <s v="00000"/>
    <s v="00000"/>
    <s v="000000"/>
    <s v="Corporate Expenses"/>
    <s v="Legal / Prof Fees"/>
    <s v="Default"/>
    <s v="Default"/>
    <s v="Default"/>
    <n v="76448"/>
    <d v="2021-11-01T00:00:00"/>
    <x v="2"/>
    <s v="Payables"/>
    <s v="Journal Import 108369638:"/>
    <s v="Payables A 22222762 108369638"/>
    <s v="NOV-21 Purchase Invoices GBP"/>
    <d v="2021-11-17T00:00:00"/>
    <s v="SSCREPMAN,"/>
    <n v="7"/>
    <s v="Journal Import Created"/>
    <x v="15"/>
    <n v="110038696"/>
    <d v="2021-11-09T00:00:00"/>
    <n v="165095658"/>
    <m/>
    <s v="PO Invoice"/>
    <m/>
    <s v="http://nww.docserv.wyss.nhs.uk/synergyiim/dist/?val=4241138_16607724_20211111125631"/>
    <n v="1"/>
    <n v="76448"/>
    <m/>
    <x v="2"/>
    <x v="2"/>
    <x v="2"/>
  </r>
  <r>
    <s v="E35930"/>
    <s v="7310"/>
    <s v="00000"/>
    <s v="00000"/>
    <s v="000000"/>
    <s v="Estates &amp; Facilities"/>
    <s v="Legal / Prof Fees"/>
    <s v="Default"/>
    <s v="Default"/>
    <s v="Default"/>
    <n v="185.5"/>
    <d v="2021-11-01T00:00:00"/>
    <x v="2"/>
    <s v="Payables"/>
    <s v="Journal Import 107814202:"/>
    <s v="Payables A 22122232 107814202"/>
    <s v="NOV-21 Purchase Invoices GBP"/>
    <d v="2021-11-02T00:00:00"/>
    <s v="SSCREPMAN,"/>
    <n v="17"/>
    <s v="Journal Import Created"/>
    <x v="13"/>
    <n v="518744"/>
    <d v="2021-10-26T00:00:00"/>
    <n v="165095328"/>
    <m/>
    <s v="PO Invoice"/>
    <m/>
    <s v="https://nww.einvoice-prod.sbs.nhs.uk:8179/invoicepdf/2f1e1689-76ce-5919-af33-eb1c70a38f52"/>
    <n v="1"/>
    <n v="186"/>
    <m/>
    <x v="0"/>
    <x v="0"/>
    <x v="2"/>
  </r>
  <r>
    <s v="E35930"/>
    <s v="7310"/>
    <s v="00000"/>
    <s v="00000"/>
    <s v="000000"/>
    <s v="Estates &amp; Facilities"/>
    <s v="Legal / Prof Fees"/>
    <s v="Default"/>
    <s v="Default"/>
    <s v="Default"/>
    <n v="48"/>
    <d v="2021-11-01T00:00:00"/>
    <x v="2"/>
    <s v="Payables"/>
    <s v="Journal Import 107814202:"/>
    <s v="Payables A 22122232 107814202"/>
    <s v="NOV-21 Purchase Invoices GBP"/>
    <d v="2021-11-02T00:00:00"/>
    <s v="SSCREPMAN,"/>
    <n v="17"/>
    <s v="Journal Import Created"/>
    <x v="13"/>
    <n v="518745"/>
    <d v="2021-10-26T00:00:00"/>
    <n v="165095327"/>
    <m/>
    <s v="PO Invoice"/>
    <m/>
    <s v="https://nww.einvoice-prod.sbs.nhs.uk:8179/invoicepdf/142c30b3-72d2-51d2-8470-50e025fc362c"/>
    <n v="1"/>
    <n v="48"/>
    <m/>
    <x v="0"/>
    <x v="0"/>
    <x v="2"/>
  </r>
  <r>
    <s v="E35930"/>
    <s v="7310"/>
    <s v="00000"/>
    <s v="00000"/>
    <s v="000000"/>
    <s v="Estates &amp; Facilities"/>
    <s v="Legal / Prof Fees"/>
    <s v="Default"/>
    <s v="Default"/>
    <s v="Default"/>
    <n v="712.5"/>
    <d v="2021-11-01T00:00:00"/>
    <x v="2"/>
    <s v="Payables"/>
    <s v="Journal Import 107814202:"/>
    <s v="Payables A 22122232 107814202"/>
    <s v="NOV-21 Purchase Invoices GBP"/>
    <d v="2021-11-02T00:00:00"/>
    <s v="SSCREPMAN,"/>
    <n v="17"/>
    <s v="Journal Import Created"/>
    <x v="13"/>
    <n v="518746"/>
    <d v="2021-10-26T00:00:00"/>
    <n v="165095326"/>
    <m/>
    <s v="PO Invoice"/>
    <m/>
    <s v="https://nww.einvoice-prod.sbs.nhs.uk:8179/invoicepdf/b3ceea4b-bae8-564c-b74a-21ebf49baedd"/>
    <n v="1"/>
    <n v="713"/>
    <m/>
    <x v="0"/>
    <x v="0"/>
    <x v="2"/>
  </r>
  <r>
    <s v="E35930"/>
    <s v="7310"/>
    <s v="00000"/>
    <s v="00000"/>
    <s v="000000"/>
    <s v="Estates &amp; Facilities"/>
    <s v="Legal / Prof Fees"/>
    <s v="Default"/>
    <s v="Default"/>
    <s v="Default"/>
    <n v="435"/>
    <d v="2021-11-01T00:00:00"/>
    <x v="2"/>
    <s v="Payables"/>
    <s v="Journal Import 108091385:"/>
    <s v="Payables A 22173857 108091385"/>
    <s v="NOV-21 Purchase Invoices GBP"/>
    <d v="2021-11-09T00:00:00"/>
    <s v="SSCREPMAN,"/>
    <n v="21"/>
    <s v="Journal Import Created"/>
    <x v="43"/>
    <s v="INVSP6553"/>
    <d v="2021-10-29T00:00:00"/>
    <n v="165095396"/>
    <m/>
    <s v="PO Invoice"/>
    <m/>
    <s v="http://nww.docserv.wyss.nhs.uk/synergyiim/dist/?val=4229880_16535314_20211104134439"/>
    <n v="1"/>
    <n v="435"/>
    <m/>
    <x v="0"/>
    <x v="0"/>
    <x v="2"/>
  </r>
  <r>
    <s v="E35930"/>
    <s v="7310"/>
    <s v="00000"/>
    <s v="00000"/>
    <s v="000000"/>
    <s v="Estates &amp; Facilities"/>
    <s v="Legal / Prof Fees"/>
    <s v="Default"/>
    <s v="Default"/>
    <s v="Default"/>
    <n v="355"/>
    <d v="2021-11-01T00:00:00"/>
    <x v="2"/>
    <s v="Payables"/>
    <s v="Journal Import 108530524:"/>
    <s v="Payables A 22253850 108530524"/>
    <s v="NOV-21 Purchase Invoices GBP"/>
    <d v="2021-11-22T00:00:00"/>
    <s v="SSCREPMAN,"/>
    <n v="8"/>
    <s v="Journal Import Created"/>
    <x v="13"/>
    <n v="522125"/>
    <d v="2021-11-15T00:00:00"/>
    <n v="165095721"/>
    <m/>
    <s v="PO Invoice"/>
    <m/>
    <s v="https://nww.einvoice-prod.sbs.nhs.uk:8179/invoicepdf/f8669f8e-cd36-5263-b728-387a703b2577"/>
    <n v="1"/>
    <n v="355"/>
    <m/>
    <x v="0"/>
    <x v="0"/>
    <x v="2"/>
  </r>
  <r>
    <s v="E35930"/>
    <s v="7308"/>
    <s v="00000"/>
    <s v="00000"/>
    <s v="000000"/>
    <s v="Estates &amp; Facilities"/>
    <s v="Legal Fees"/>
    <s v="Default"/>
    <s v="Default"/>
    <s v="Default"/>
    <n v="194"/>
    <d v="2021-12-01T00:00:00"/>
    <x v="2"/>
    <s v="Payables"/>
    <s v="Journal Import 108894424:"/>
    <s v="Payables A 22315751 108894424"/>
    <s v="DEC-21 Purchase Invoices GBP"/>
    <d v="2021-12-01T00:00:00"/>
    <s v="SSCREPMAN,"/>
    <n v="26"/>
    <s v="Journal Import Created"/>
    <x v="13"/>
    <n v="511735"/>
    <d v="2021-08-25T00:00:00"/>
    <n v="165094053"/>
    <m/>
    <s v="PO Invoice"/>
    <m/>
    <s v="https://nww.einvoice-prod.sbs.nhs.uk:8179/invoicepdf/1e8befd0-11fa-5a03-9209-2a4917070480"/>
    <n v="1"/>
    <n v="194"/>
    <m/>
    <x v="0"/>
    <x v="0"/>
    <x v="2"/>
  </r>
  <r>
    <s v="E35930"/>
    <s v="7308"/>
    <s v="00000"/>
    <s v="00000"/>
    <s v="000000"/>
    <s v="Estates &amp; Facilities"/>
    <s v="Legal Fees"/>
    <s v="Default"/>
    <s v="Default"/>
    <s v="Default"/>
    <n v="-194"/>
    <d v="2021-12-01T00:00:00"/>
    <x v="2"/>
    <s v="Payables"/>
    <s v="Journal Import 108894424:"/>
    <s v="Payables A 22315751 108894424"/>
    <s v="DEC-21 Purchase Invoices GBP"/>
    <d v="2021-12-01T00:00:00"/>
    <s v="SSCREPMAN,"/>
    <n v="27"/>
    <s v="Journal Import Created"/>
    <x v="13"/>
    <s v="511735C"/>
    <d v="2021-08-25T00:00:00"/>
    <n v="165094053"/>
    <m/>
    <s v="PO Invoice"/>
    <m/>
    <s v="https://nww.einvoice-prod.sbs.nhs.uk:8179/invoicepdf/eb3defe5-707a-54ca-b29c-eac19ad23dc4"/>
    <n v="1"/>
    <n v="-194"/>
    <m/>
    <x v="0"/>
    <x v="0"/>
    <x v="2"/>
  </r>
  <r>
    <s v="E35930"/>
    <s v="7308"/>
    <s v="00000"/>
    <s v="00000"/>
    <s v="000000"/>
    <s v="Estates &amp; Facilities"/>
    <s v="Legal Fees"/>
    <s v="Default"/>
    <s v="Default"/>
    <s v="Default"/>
    <n v="36.46"/>
    <d v="2021-12-01T00:00:00"/>
    <x v="2"/>
    <s v="Payables"/>
    <s v="Journal Import 109214223:"/>
    <s v="Payables A 22378717 109214223"/>
    <s v="DEC-21 Purchase Invoices GBP"/>
    <d v="2021-12-09T00:00:00"/>
    <s v="SSCREPMAN,"/>
    <n v="20"/>
    <s v="Journal Import Created"/>
    <x v="13"/>
    <n v="522142"/>
    <d v="2021-11-15T00:00:00"/>
    <n v="165095705"/>
    <m/>
    <s v="PO Invoice"/>
    <m/>
    <s v="https://nww.einvoice-prod.sbs.nhs.uk:8179/invoicepdf/86f5bd6b-1482-5fe2-8907-11120d14aa64"/>
    <n v="1"/>
    <n v="36"/>
    <m/>
    <x v="0"/>
    <x v="0"/>
    <x v="2"/>
  </r>
  <r>
    <s v="E35930"/>
    <s v="7308"/>
    <s v="00000"/>
    <s v="00000"/>
    <s v="000000"/>
    <s v="Estates &amp; Facilities"/>
    <s v="Legal Fees"/>
    <s v="Default"/>
    <s v="Default"/>
    <s v="Default"/>
    <n v="396"/>
    <d v="2021-12-01T00:00:00"/>
    <x v="2"/>
    <s v="Payables"/>
    <s v="Journal Import 109214223:"/>
    <s v="Payables A 22378717 109214223"/>
    <s v="DEC-21 Purchase Invoices GBP"/>
    <d v="2021-12-09T00:00:00"/>
    <s v="SSCREPMAN,"/>
    <n v="20"/>
    <s v="Journal Import Created"/>
    <x v="13"/>
    <n v="522142"/>
    <d v="2021-11-15T00:00:00"/>
    <n v="165095705"/>
    <m/>
    <s v="PO Invoice"/>
    <m/>
    <s v="https://nww.einvoice-prod.sbs.nhs.uk:8179/invoicepdf/86f5bd6b-1482-5fe2-8907-11120d14aa64"/>
    <n v="1"/>
    <n v="396"/>
    <m/>
    <x v="0"/>
    <x v="0"/>
    <x v="2"/>
  </r>
  <r>
    <s v="E35930"/>
    <s v="7308"/>
    <s v="00000"/>
    <s v="00000"/>
    <s v="000000"/>
    <s v="Estates &amp; Facilities"/>
    <s v="Legal Fees"/>
    <s v="Default"/>
    <s v="Default"/>
    <s v="Default"/>
    <n v="432.46"/>
    <d v="2021-12-01T00:00:00"/>
    <x v="2"/>
    <s v="Payables"/>
    <s v="Journal Import 109214223:"/>
    <s v="Payables A 22378717 109214223"/>
    <s v="DEC-21 Purchase Invoices GBP"/>
    <d v="2021-12-09T00:00:00"/>
    <s v="SSCREPMAN,"/>
    <n v="20"/>
    <s v="Journal Import Created"/>
    <x v="13"/>
    <n v="522142"/>
    <d v="2021-11-15T00:00:00"/>
    <n v="165095705"/>
    <m/>
    <s v="PO Invoice"/>
    <m/>
    <s v="https://nww.einvoice-prod.sbs.nhs.uk:8179/invoicepdf/86f5bd6b-1482-5fe2-8907-11120d14aa64"/>
    <n v="1"/>
    <n v="432"/>
    <m/>
    <x v="0"/>
    <x v="0"/>
    <x v="2"/>
  </r>
  <r>
    <s v="E35930"/>
    <s v="7308"/>
    <s v="00000"/>
    <s v="00000"/>
    <s v="000000"/>
    <s v="Estates &amp; Facilities"/>
    <s v="Legal Fees"/>
    <s v="Default"/>
    <s v="Default"/>
    <s v="Default"/>
    <n v="79.2"/>
    <d v="2021-12-01T00:00:00"/>
    <x v="2"/>
    <s v="Payables"/>
    <s v="Journal Import 109214223:"/>
    <s v="Payables A 22378717 109214223"/>
    <s v="DEC-21 Purchase Invoices GBP"/>
    <d v="2021-12-09T00:00:00"/>
    <s v="SSCREPMAN,"/>
    <n v="20"/>
    <s v="Journal Import Created"/>
    <x v="13"/>
    <n v="522142"/>
    <d v="2021-11-15T00:00:00"/>
    <n v="165095705"/>
    <m/>
    <s v="PO Invoice"/>
    <m/>
    <s v="https://nww.einvoice-prod.sbs.nhs.uk:8179/invoicepdf/86f5bd6b-1482-5fe2-8907-11120d14aa64"/>
    <m/>
    <m/>
    <m/>
    <x v="0"/>
    <x v="0"/>
    <x v="2"/>
  </r>
  <r>
    <s v="E35930"/>
    <s v="7308"/>
    <s v="00000"/>
    <s v="00000"/>
    <s v="000000"/>
    <s v="Estates &amp; Facilities"/>
    <s v="Legal Fees"/>
    <s v="Default"/>
    <s v="Default"/>
    <s v="Default"/>
    <n v="-432.46"/>
    <d v="2021-12-01T00:00:00"/>
    <x v="2"/>
    <s v="Payables"/>
    <s v="Journal Import 109214223:"/>
    <s v="Payables A 22378717 109214223"/>
    <s v="DEC-21 Purchase Invoices GBP"/>
    <d v="2021-12-09T00:00:00"/>
    <s v="SSCREPMAN,"/>
    <n v="21"/>
    <s v="Journal Import Created"/>
    <x v="13"/>
    <n v="522142"/>
    <d v="2021-11-15T00:00:00"/>
    <n v="165095705"/>
    <m/>
    <s v="PO Invoice"/>
    <m/>
    <s v="https://nww.einvoice-prod.sbs.nhs.uk:8179/invoicepdf/86f5bd6b-1482-5fe2-8907-11120d14aa64"/>
    <n v="1"/>
    <n v="-432"/>
    <m/>
    <x v="0"/>
    <x v="0"/>
    <x v="2"/>
  </r>
  <r>
    <s v="E35930"/>
    <s v="7308"/>
    <s v="00000"/>
    <s v="00000"/>
    <s v="000000"/>
    <s v="Estates &amp; Facilities"/>
    <s v="Legal Fees"/>
    <s v="Default"/>
    <s v="Default"/>
    <s v="Default"/>
    <n v="2150"/>
    <d v="2021-12-01T00:00:00"/>
    <x v="2"/>
    <s v="Payables"/>
    <s v="Journal Import 109647865:"/>
    <s v="Payables A 22454804 109647865"/>
    <s v="DEC-21 Purchase Invoices GBP"/>
    <d v="2021-12-21T00:00:00"/>
    <s v="SSCREPMAN,"/>
    <n v="17"/>
    <s v="Journal Import Created"/>
    <x v="24"/>
    <s v="INV11815"/>
    <d v="2021-10-31T00:00:00"/>
    <n v="165096326"/>
    <m/>
    <s v="PO Invoice"/>
    <m/>
    <s v="http://nww.docserv.wyss.nhs.uk/synergyiim/dist/?val=4294455_16872728_20211213151239"/>
    <n v="1"/>
    <n v="2150"/>
    <m/>
    <x v="0"/>
    <x v="0"/>
    <x v="2"/>
  </r>
  <r>
    <s v="E35930"/>
    <s v="7308"/>
    <s v="00000"/>
    <s v="00000"/>
    <s v="000000"/>
    <s v="Estates &amp; Facilities"/>
    <s v="Legal Fees"/>
    <s v="Default"/>
    <s v="Default"/>
    <s v="Default"/>
    <n v="553.5"/>
    <d v="2021-12-01T00:00:00"/>
    <x v="2"/>
    <s v="Payables"/>
    <s v="Journal Import 109691019:"/>
    <s v="Payables A 22459060 109691019"/>
    <s v="DEC-21 Purchase Invoices GBP"/>
    <d v="2021-12-22T00:00:00"/>
    <s v="SSCREPMAN,"/>
    <n v="28"/>
    <s v="Journal Import Created"/>
    <x v="13"/>
    <n v="73011410"/>
    <d v="2021-12-21T00:00:00"/>
    <n v="165096662"/>
    <m/>
    <s v="PO Invoice"/>
    <m/>
    <s v="https://nww.einvoice-prod.sbs.nhs.uk:8179/invoicepdf/899cc43d-09b8-5973-b60c-b054e47f0fe1"/>
    <n v="1"/>
    <n v="554"/>
    <m/>
    <x v="0"/>
    <x v="0"/>
    <x v="2"/>
  </r>
  <r>
    <s v="E35930"/>
    <s v="7308"/>
    <s v="00000"/>
    <s v="00000"/>
    <s v="000000"/>
    <s v="Estates &amp; Facilities"/>
    <s v="Legal Fees"/>
    <s v="Default"/>
    <s v="Default"/>
    <s v="Default"/>
    <n v="105"/>
    <d v="2021-12-01T00:00:00"/>
    <x v="2"/>
    <s v="Payables"/>
    <s v="Journal Import 109691019:"/>
    <s v="Payables A 22459060 109691019"/>
    <s v="DEC-21 Purchase Invoices GBP"/>
    <d v="2021-12-22T00:00:00"/>
    <s v="SSCREPMAN,"/>
    <n v="28"/>
    <s v="Journal Import Created"/>
    <x v="13"/>
    <n v="73011411"/>
    <d v="2021-12-22T00:00:00"/>
    <n v="165096661"/>
    <m/>
    <s v="PO Invoice"/>
    <m/>
    <s v="https://nww.einvoice-prod.sbs.nhs.uk:8179/invoicepdf/5a91a933-32c6-565a-8a8f-d7311655741d"/>
    <n v="1"/>
    <n v="105"/>
    <m/>
    <x v="0"/>
    <x v="0"/>
    <x v="2"/>
  </r>
  <r>
    <s v="E35930"/>
    <s v="7308"/>
    <s v="00000"/>
    <s v="00000"/>
    <s v="000000"/>
    <s v="Estates &amp; Facilities"/>
    <s v="Legal Fees"/>
    <s v="Default"/>
    <s v="Default"/>
    <s v="Default"/>
    <n v="1659.5"/>
    <d v="2021-12-01T00:00:00"/>
    <x v="2"/>
    <s v="Payables"/>
    <s v="Journal Import 109691019:"/>
    <s v="Payables A 22459060 109691019"/>
    <s v="DEC-21 Purchase Invoices GBP"/>
    <d v="2021-12-22T00:00:00"/>
    <s v="SSCREPMAN,"/>
    <n v="28"/>
    <s v="Journal Import Created"/>
    <x v="13"/>
    <n v="73011413"/>
    <d v="2021-12-21T00:00:00"/>
    <n v="165096659"/>
    <m/>
    <s v="PO Invoice"/>
    <m/>
    <s v="https://nww.einvoice-prod.sbs.nhs.uk:8179/invoicepdf/67461c89-886d-5b2e-94b3-df029fd2fcc1"/>
    <n v="1"/>
    <n v="1660"/>
    <m/>
    <x v="0"/>
    <x v="0"/>
    <x v="2"/>
  </r>
  <r>
    <s v="E35930"/>
    <s v="7308"/>
    <s v="00000"/>
    <s v="00000"/>
    <s v="000000"/>
    <s v="Estates &amp; Facilities"/>
    <s v="Legal Fees"/>
    <s v="Default"/>
    <s v="Default"/>
    <s v="Default"/>
    <n v="207.5"/>
    <d v="2021-12-01T00:00:00"/>
    <x v="2"/>
    <s v="Payables"/>
    <s v="Journal Import 109691019:"/>
    <s v="Payables A 22459060 109691019"/>
    <s v="DEC-21 Purchase Invoices GBP"/>
    <d v="2021-12-22T00:00:00"/>
    <s v="SSCREPMAN,"/>
    <n v="28"/>
    <s v="Journal Import Created"/>
    <x v="13"/>
    <n v="73011414"/>
    <d v="2021-12-21T00:00:00"/>
    <n v="165096658"/>
    <m/>
    <s v="PO Invoice"/>
    <m/>
    <s v="https://nww.einvoice-prod.sbs.nhs.uk:8179/invoicepdf/493330c6-17c3-5d17-b887-7fbe6c58c268"/>
    <n v="1"/>
    <n v="208"/>
    <m/>
    <x v="0"/>
    <x v="0"/>
    <x v="2"/>
  </r>
  <r>
    <s v="E35930"/>
    <s v="7308"/>
    <s v="00000"/>
    <s v="00000"/>
    <s v="000000"/>
    <s v="Estates &amp; Facilities"/>
    <s v="Legal Fees"/>
    <s v="Default"/>
    <s v="Default"/>
    <s v="Default"/>
    <n v="1904"/>
    <d v="2021-12-01T00:00:00"/>
    <x v="2"/>
    <s v="Payables"/>
    <s v="Journal Import 109691019:"/>
    <s v="Payables A 22459060 109691019"/>
    <s v="DEC-21 Purchase Invoices GBP"/>
    <d v="2021-12-22T00:00:00"/>
    <s v="SSCREPMAN,"/>
    <n v="28"/>
    <s v="Journal Import Created"/>
    <x v="13"/>
    <n v="73011416"/>
    <d v="2021-12-21T00:00:00"/>
    <n v="165096656"/>
    <m/>
    <s v="PO Invoice"/>
    <m/>
    <s v="https://nww.einvoice-prod.sbs.nhs.uk:8179/invoicepdf/099705c8-36d0-5cad-8999-2593f1537cba"/>
    <n v="1"/>
    <n v="1904"/>
    <m/>
    <x v="0"/>
    <x v="0"/>
    <x v="2"/>
  </r>
  <r>
    <s v="E35930"/>
    <s v="7308"/>
    <s v="00000"/>
    <s v="00000"/>
    <s v="000000"/>
    <s v="Estates &amp; Facilities"/>
    <s v="Legal Fees"/>
    <s v="Default"/>
    <s v="Default"/>
    <s v="Default"/>
    <n v="94.5"/>
    <d v="2021-12-01T00:00:00"/>
    <x v="2"/>
    <s v="Payables"/>
    <s v="Journal Import 109691019:"/>
    <s v="Payables A 22459060 109691019"/>
    <s v="DEC-21 Purchase Invoices GBP"/>
    <d v="2021-12-22T00:00:00"/>
    <s v="SSCREPMAN,"/>
    <n v="28"/>
    <s v="Journal Import Created"/>
    <x v="13"/>
    <n v="73011418"/>
    <d v="2021-12-21T00:00:00"/>
    <n v="165096654"/>
    <m/>
    <s v="PO Invoice"/>
    <m/>
    <s v="https://nww.einvoice-prod.sbs.nhs.uk:8179/invoicepdf/340302db-3200-5da5-925c-73a5f36233e9"/>
    <n v="1"/>
    <n v="95"/>
    <m/>
    <x v="0"/>
    <x v="0"/>
    <x v="2"/>
  </r>
  <r>
    <s v="E35930"/>
    <s v="7308"/>
    <s v="00000"/>
    <s v="00000"/>
    <s v="000000"/>
    <s v="Estates &amp; Facilities"/>
    <s v="Legal Fees"/>
    <s v="Default"/>
    <s v="Default"/>
    <s v="Default"/>
    <n v="2573.5"/>
    <d v="2021-12-01T00:00:00"/>
    <x v="2"/>
    <s v="Payables"/>
    <s v="Journal Import 109691019:"/>
    <s v="Payables A 22459060 109691019"/>
    <s v="DEC-21 Purchase Invoices GBP"/>
    <d v="2021-12-22T00:00:00"/>
    <s v="SSCREPMAN,"/>
    <n v="28"/>
    <s v="Journal Import Created"/>
    <x v="13"/>
    <n v="73011421"/>
    <d v="2021-12-21T00:00:00"/>
    <n v="165096651"/>
    <m/>
    <s v="PO Invoice"/>
    <m/>
    <s v="https://nww.einvoice-prod.sbs.nhs.uk:8179/invoicepdf/3bd1eb28-f039-577d-a27d-b17d6988b926"/>
    <n v="1"/>
    <n v="2574"/>
    <m/>
    <x v="0"/>
    <x v="0"/>
    <x v="2"/>
  </r>
  <r>
    <s v="E35930"/>
    <s v="7308"/>
    <s v="00000"/>
    <s v="00000"/>
    <s v="000000"/>
    <s v="Estates &amp; Facilities"/>
    <s v="Legal Fees"/>
    <s v="Default"/>
    <s v="Default"/>
    <s v="Default"/>
    <n v="1094"/>
    <d v="2021-12-01T00:00:00"/>
    <x v="2"/>
    <s v="Payables"/>
    <s v="Journal Import 109691019:"/>
    <s v="Payables A 22459060 109691019"/>
    <s v="DEC-21 Purchase Invoices GBP"/>
    <d v="2021-12-22T00:00:00"/>
    <s v="SSCREPMAN,"/>
    <n v="28"/>
    <s v="Journal Import Created"/>
    <x v="13"/>
    <n v="73011422"/>
    <d v="2021-12-21T00:00:00"/>
    <n v="165096650"/>
    <m/>
    <s v="PO Invoice"/>
    <m/>
    <s v="https://nww.einvoice-prod.sbs.nhs.uk:8179/invoicepdf/a3cd5477-3c8b-5a0c-82fa-70eea0e92eb7"/>
    <n v="1"/>
    <n v="1094"/>
    <m/>
    <x v="0"/>
    <x v="0"/>
    <x v="2"/>
  </r>
  <r>
    <s v="E35930"/>
    <s v="7308"/>
    <s v="00000"/>
    <s v="00000"/>
    <s v="000000"/>
    <s v="Estates &amp; Facilities"/>
    <s v="Legal Fees"/>
    <s v="Default"/>
    <s v="Default"/>
    <s v="Default"/>
    <n v="1144"/>
    <d v="2021-12-01T00:00:00"/>
    <x v="2"/>
    <s v="Payables"/>
    <s v="Journal Import 109691019:"/>
    <s v="Payables A 22459060 109691019"/>
    <s v="DEC-21 Purchase Invoices GBP"/>
    <d v="2021-12-22T00:00:00"/>
    <s v="SSCREPMAN,"/>
    <n v="28"/>
    <s v="Journal Import Created"/>
    <x v="13"/>
    <n v="73011424"/>
    <d v="2021-12-21T00:00:00"/>
    <n v="165096648"/>
    <m/>
    <s v="PO Invoice"/>
    <m/>
    <s v="https://nww.einvoice-prod.sbs.nhs.uk:8179/invoicepdf/3cd9f9e0-1545-5585-aea9-e6584950275f"/>
    <n v="1"/>
    <n v="1144"/>
    <m/>
    <x v="0"/>
    <x v="0"/>
    <x v="2"/>
  </r>
  <r>
    <s v="E35930"/>
    <s v="7308"/>
    <s v="00000"/>
    <s v="00000"/>
    <s v="000000"/>
    <s v="Estates &amp; Facilities"/>
    <s v="Legal Fees"/>
    <s v="Default"/>
    <s v="Default"/>
    <s v="Default"/>
    <n v="957"/>
    <d v="2021-12-01T00:00:00"/>
    <x v="2"/>
    <s v="Payables"/>
    <s v="Journal Import 109691019:"/>
    <s v="Payables A 22459060 109691019"/>
    <s v="DEC-21 Purchase Invoices GBP"/>
    <d v="2021-12-22T00:00:00"/>
    <s v="SSCREPMAN,"/>
    <n v="28"/>
    <s v="Journal Import Created"/>
    <x v="13"/>
    <n v="73011437"/>
    <d v="2021-12-21T00:00:00"/>
    <n v="165096633"/>
    <m/>
    <s v="PO Invoice"/>
    <m/>
    <s v="https://nww.einvoice-prod.sbs.nhs.uk:8179/invoicepdf/70096227-5076-5314-8f32-d6185b9c9ad3"/>
    <n v="1"/>
    <n v="957"/>
    <m/>
    <x v="0"/>
    <x v="0"/>
    <x v="2"/>
  </r>
  <r>
    <s v="E35930"/>
    <s v="7308"/>
    <s v="00000"/>
    <s v="00000"/>
    <s v="000000"/>
    <s v="Estates &amp; Facilities"/>
    <s v="Legal Fees"/>
    <s v="Default"/>
    <s v="Default"/>
    <s v="Default"/>
    <n v="1529"/>
    <d v="2021-12-01T00:00:00"/>
    <x v="2"/>
    <s v="Payables"/>
    <s v="Journal Import 109732438:"/>
    <s v="Payables A 22466040 109732438"/>
    <s v="DEC-21 Purchase Invoices GBP"/>
    <d v="2021-12-23T00:00:00"/>
    <s v="SSCREPMAN,"/>
    <n v="16"/>
    <s v="Journal Import Created"/>
    <x v="13"/>
    <n v="73011412"/>
    <d v="2021-12-21T00:00:00"/>
    <n v="165096660"/>
    <m/>
    <s v="PO Invoice"/>
    <m/>
    <s v="https://nww.einvoice-prod.sbs.nhs.uk:8179/invoicepdf/42d21df6-fcf5-5ab6-8c0f-1261edeabffa"/>
    <n v="1"/>
    <n v="1529"/>
    <m/>
    <x v="0"/>
    <x v="0"/>
    <x v="2"/>
  </r>
  <r>
    <s v="E35930"/>
    <s v="7308"/>
    <s v="00000"/>
    <s v="00000"/>
    <s v="000000"/>
    <s v="Estates &amp; Facilities"/>
    <s v="Legal Fees"/>
    <s v="Default"/>
    <s v="Default"/>
    <s v="Default"/>
    <n v="593"/>
    <d v="2021-12-01T00:00:00"/>
    <x v="2"/>
    <s v="Payables"/>
    <s v="Journal Import 109732438:"/>
    <s v="Payables A 22466040 109732438"/>
    <s v="DEC-21 Purchase Invoices GBP"/>
    <d v="2021-12-23T00:00:00"/>
    <s v="SSCREPMAN,"/>
    <n v="16"/>
    <s v="Journal Import Created"/>
    <x v="13"/>
    <n v="73011415"/>
    <d v="2021-12-22T00:00:00"/>
    <n v="165096657"/>
    <m/>
    <s v="PO Invoice"/>
    <m/>
    <s v="https://nww.einvoice-prod.sbs.nhs.uk:8179/invoicepdf/a7f93889-1519-566d-855e-962580d50a20"/>
    <n v="1"/>
    <n v="593"/>
    <m/>
    <x v="0"/>
    <x v="0"/>
    <x v="2"/>
  </r>
  <r>
    <s v="E35930"/>
    <s v="7308"/>
    <s v="00000"/>
    <s v="00000"/>
    <s v="000000"/>
    <s v="Estates &amp; Facilities"/>
    <s v="Legal Fees"/>
    <s v="Default"/>
    <s v="Default"/>
    <s v="Default"/>
    <n v="67.5"/>
    <d v="2021-12-01T00:00:00"/>
    <x v="2"/>
    <s v="Payables"/>
    <s v="Journal Import 109732438:"/>
    <s v="Payables A 22466040 109732438"/>
    <s v="DEC-21 Purchase Invoices GBP"/>
    <d v="2021-12-23T00:00:00"/>
    <s v="SSCREPMAN,"/>
    <n v="16"/>
    <s v="Journal Import Created"/>
    <x v="13"/>
    <n v="73011417"/>
    <d v="2021-12-21T00:00:00"/>
    <n v="165096655"/>
    <m/>
    <s v="PO Invoice"/>
    <m/>
    <s v="https://nww.einvoice-prod.sbs.nhs.uk:8179/invoicepdf/b5416bdc-a157-5f5b-96ed-34feebf32ad9"/>
    <n v="1"/>
    <n v="68"/>
    <m/>
    <x v="0"/>
    <x v="0"/>
    <x v="2"/>
  </r>
  <r>
    <s v="E35930"/>
    <s v="7308"/>
    <s v="00000"/>
    <s v="00000"/>
    <s v="000000"/>
    <s v="Estates &amp; Facilities"/>
    <s v="Legal Fees"/>
    <s v="Default"/>
    <s v="Default"/>
    <s v="Default"/>
    <n v="864"/>
    <d v="2021-12-01T00:00:00"/>
    <x v="2"/>
    <s v="Payables"/>
    <s v="Journal Import 109732438:"/>
    <s v="Payables A 22466040 109732438"/>
    <s v="DEC-21 Purchase Invoices GBP"/>
    <d v="2021-12-23T00:00:00"/>
    <s v="SSCREPMAN,"/>
    <n v="16"/>
    <s v="Journal Import Created"/>
    <x v="13"/>
    <n v="73011419"/>
    <d v="2021-12-21T00:00:00"/>
    <n v="165096653"/>
    <m/>
    <s v="PO Invoice"/>
    <m/>
    <s v="https://nww.einvoice-prod.sbs.nhs.uk:8179/invoicepdf/13c40472-b1ca-5677-8508-af1a08fecdf5"/>
    <n v="1"/>
    <n v="864"/>
    <m/>
    <x v="0"/>
    <x v="0"/>
    <x v="2"/>
  </r>
  <r>
    <s v="E35930"/>
    <s v="7308"/>
    <s v="00000"/>
    <s v="00000"/>
    <s v="000000"/>
    <s v="Estates &amp; Facilities"/>
    <s v="Legal Fees"/>
    <s v="Default"/>
    <s v="Default"/>
    <s v="Default"/>
    <n v="67.5"/>
    <d v="2021-12-01T00:00:00"/>
    <x v="2"/>
    <s v="Payables"/>
    <s v="Journal Import 109732438:"/>
    <s v="Payables A 22466040 109732438"/>
    <s v="DEC-21 Purchase Invoices GBP"/>
    <d v="2021-12-23T00:00:00"/>
    <s v="SSCREPMAN,"/>
    <n v="16"/>
    <s v="Journal Import Created"/>
    <x v="13"/>
    <n v="73011420"/>
    <d v="2021-12-21T00:00:00"/>
    <n v="165096652"/>
    <m/>
    <s v="PO Invoice"/>
    <m/>
    <s v="https://nww.einvoice-prod.sbs.nhs.uk:8179/invoicepdf/89735259-aa35-511a-8774-4173233d0625"/>
    <n v="1"/>
    <n v="68"/>
    <m/>
    <x v="0"/>
    <x v="0"/>
    <x v="2"/>
  </r>
  <r>
    <s v="E35930"/>
    <s v="7308"/>
    <s v="00000"/>
    <s v="00000"/>
    <s v="000000"/>
    <s v="Estates &amp; Facilities"/>
    <s v="Legal Fees"/>
    <s v="Default"/>
    <s v="Default"/>
    <s v="Default"/>
    <n v="549"/>
    <d v="2021-12-01T00:00:00"/>
    <x v="2"/>
    <s v="Payables"/>
    <s v="Journal Import 109732438:"/>
    <s v="Payables A 22466040 109732438"/>
    <s v="DEC-21 Purchase Invoices GBP"/>
    <d v="2021-12-23T00:00:00"/>
    <s v="SSCREPMAN,"/>
    <n v="16"/>
    <s v="Journal Import Created"/>
    <x v="13"/>
    <n v="73011423"/>
    <d v="2021-12-21T00:00:00"/>
    <n v="165096649"/>
    <m/>
    <s v="PO Invoice"/>
    <m/>
    <s v="https://nww.einvoice-prod.sbs.nhs.uk:8179/invoicepdf/4e98a27a-833a-5995-979a-755cecc151bc"/>
    <n v="1"/>
    <n v="549"/>
    <m/>
    <x v="0"/>
    <x v="0"/>
    <x v="2"/>
  </r>
  <r>
    <s v="E35930"/>
    <s v="7308"/>
    <s v="00000"/>
    <s v="00000"/>
    <s v="000000"/>
    <s v="Estates &amp; Facilities"/>
    <s v="Legal Fees"/>
    <s v="Default"/>
    <s v="Default"/>
    <s v="Default"/>
    <n v="369.6"/>
    <d v="2021-12-01T00:00:00"/>
    <x v="2"/>
    <s v="Payables"/>
    <s v="Journal Import 109732438:"/>
    <s v="Payables A 22466040 109732438"/>
    <s v="DEC-21 Purchase Invoices GBP"/>
    <d v="2021-12-23T00:00:00"/>
    <s v="SSCREPMAN,"/>
    <n v="16"/>
    <s v="Journal Import Created"/>
    <x v="13"/>
    <n v="73011425"/>
    <d v="2021-12-21T00:00:00"/>
    <n v="165096647"/>
    <m/>
    <s v="PO Invoice"/>
    <m/>
    <s v="https://nww.einvoice-prod.sbs.nhs.uk:8179/invoicepdf/43ef0f3f-2e80-530d-aff1-f4ebe6be3be6"/>
    <n v="1"/>
    <n v="370"/>
    <m/>
    <x v="0"/>
    <x v="0"/>
    <x v="2"/>
  </r>
  <r>
    <s v="E35930"/>
    <s v="7308"/>
    <s v="00000"/>
    <s v="00000"/>
    <s v="000000"/>
    <s v="Estates &amp; Facilities"/>
    <s v="Legal Fees"/>
    <s v="Default"/>
    <s v="Default"/>
    <s v="Default"/>
    <n v="168.5"/>
    <d v="2021-12-01T00:00:00"/>
    <x v="2"/>
    <s v="Payables"/>
    <s v="Journal Import 109732438:"/>
    <s v="Payables A 22466040 109732438"/>
    <s v="DEC-21 Purchase Invoices GBP"/>
    <d v="2021-12-23T00:00:00"/>
    <s v="SSCREPMAN,"/>
    <n v="16"/>
    <s v="Journal Import Created"/>
    <x v="13"/>
    <n v="73011426"/>
    <d v="2021-12-21T00:00:00"/>
    <n v="165096646"/>
    <m/>
    <s v="PO Invoice"/>
    <m/>
    <s v="https://nww.einvoice-prod.sbs.nhs.uk:8179/invoicepdf/08f4b9b1-94ca-5a73-9291-5ada268a52ca"/>
    <n v="1"/>
    <n v="169"/>
    <m/>
    <x v="0"/>
    <x v="0"/>
    <x v="2"/>
  </r>
  <r>
    <s v="E35930"/>
    <s v="7308"/>
    <s v="00000"/>
    <s v="00000"/>
    <s v="000000"/>
    <s v="Estates &amp; Facilities"/>
    <s v="Legal Fees"/>
    <s v="Default"/>
    <s v="Default"/>
    <s v="Default"/>
    <n v="107.6"/>
    <d v="2021-12-01T00:00:00"/>
    <x v="2"/>
    <s v="Payables"/>
    <s v="Journal Import 109732438:"/>
    <s v="Payables A 22466040 109732438"/>
    <s v="DEC-21 Purchase Invoices GBP"/>
    <d v="2021-12-23T00:00:00"/>
    <s v="SSCREPMAN,"/>
    <n v="16"/>
    <s v="Journal Import Created"/>
    <x v="13"/>
    <n v="73011427"/>
    <d v="2021-12-21T00:00:00"/>
    <n v="165096643"/>
    <m/>
    <s v="PO Invoice"/>
    <m/>
    <s v="https://nww.einvoice-prod.sbs.nhs.uk:8179/invoicepdf/34e923dc-d83f-5847-a5be-bc364b4d06fc"/>
    <n v="1"/>
    <n v="108"/>
    <m/>
    <x v="0"/>
    <x v="0"/>
    <x v="2"/>
  </r>
  <r>
    <s v="E35930"/>
    <s v="7308"/>
    <s v="00000"/>
    <s v="00000"/>
    <s v="000000"/>
    <s v="Estates &amp; Facilities"/>
    <s v="Legal Fees"/>
    <s v="Default"/>
    <s v="Default"/>
    <s v="Default"/>
    <n v="45.5"/>
    <d v="2021-12-01T00:00:00"/>
    <x v="2"/>
    <s v="Payables"/>
    <s v="Journal Import 109732438:"/>
    <s v="Payables A 22466040 109732438"/>
    <s v="DEC-21 Purchase Invoices GBP"/>
    <d v="2021-12-23T00:00:00"/>
    <s v="SSCREPMAN,"/>
    <n v="16"/>
    <s v="Journal Import Created"/>
    <x v="13"/>
    <n v="73011428"/>
    <d v="2021-12-21T00:00:00"/>
    <n v="165096642"/>
    <m/>
    <s v="PO Invoice"/>
    <m/>
    <s v="https://nww.einvoice-prod.sbs.nhs.uk:8179/invoicepdf/7fbb96d9-8c0e-57ef-8894-a3e6c5c48c46"/>
    <n v="1"/>
    <n v="46"/>
    <m/>
    <x v="0"/>
    <x v="0"/>
    <x v="2"/>
  </r>
  <r>
    <s v="E35930"/>
    <s v="7308"/>
    <s v="00000"/>
    <s v="00000"/>
    <s v="000000"/>
    <s v="Estates &amp; Facilities"/>
    <s v="Legal Fees"/>
    <s v="Default"/>
    <s v="Default"/>
    <s v="Default"/>
    <n v="40.5"/>
    <d v="2021-12-01T00:00:00"/>
    <x v="2"/>
    <s v="Payables"/>
    <s v="Journal Import 109732438:"/>
    <s v="Payables A 22466040 109732438"/>
    <s v="DEC-21 Purchase Invoices GBP"/>
    <d v="2021-12-23T00:00:00"/>
    <s v="SSCREPMAN,"/>
    <n v="16"/>
    <s v="Journal Import Created"/>
    <x v="13"/>
    <n v="73011429"/>
    <d v="2021-12-21T00:00:00"/>
    <n v="165096641"/>
    <m/>
    <s v="PO Invoice"/>
    <m/>
    <s v="https://nww.einvoice-prod.sbs.nhs.uk:8179/invoicepdf/6b92732b-b655-53c7-9cd4-f9b79997b165"/>
    <n v="1"/>
    <n v="41"/>
    <m/>
    <x v="0"/>
    <x v="0"/>
    <x v="2"/>
  </r>
  <r>
    <s v="E35930"/>
    <s v="7308"/>
    <s v="00000"/>
    <s v="00000"/>
    <s v="000000"/>
    <s v="Estates &amp; Facilities"/>
    <s v="Legal Fees"/>
    <s v="Default"/>
    <s v="Default"/>
    <s v="Default"/>
    <n v="457.6"/>
    <d v="2021-12-01T00:00:00"/>
    <x v="2"/>
    <s v="Payables"/>
    <s v="Journal Import 109732438:"/>
    <s v="Payables A 22466040 109732438"/>
    <s v="DEC-21 Purchase Invoices GBP"/>
    <d v="2021-12-23T00:00:00"/>
    <s v="SSCREPMAN,"/>
    <n v="16"/>
    <s v="Journal Import Created"/>
    <x v="13"/>
    <n v="73011430"/>
    <d v="2021-12-21T00:00:00"/>
    <n v="165096640"/>
    <m/>
    <s v="PO Invoice"/>
    <m/>
    <s v="https://nww.einvoice-prod.sbs.nhs.uk:8179/invoicepdf/37174d61-637c-5031-b433-05c60d9ad958"/>
    <n v="1"/>
    <n v="458"/>
    <m/>
    <x v="0"/>
    <x v="0"/>
    <x v="2"/>
  </r>
  <r>
    <s v="E35930"/>
    <s v="7308"/>
    <s v="00000"/>
    <s v="00000"/>
    <s v="000000"/>
    <s v="Estates &amp; Facilities"/>
    <s v="Legal Fees"/>
    <s v="Default"/>
    <s v="Default"/>
    <s v="Default"/>
    <n v="60"/>
    <d v="2021-12-01T00:00:00"/>
    <x v="2"/>
    <s v="Payables"/>
    <s v="Journal Import 109732438:"/>
    <s v="Payables A 22466040 109732438"/>
    <s v="DEC-21 Purchase Invoices GBP"/>
    <d v="2021-12-23T00:00:00"/>
    <s v="SSCREPMAN,"/>
    <n v="16"/>
    <s v="Journal Import Created"/>
    <x v="13"/>
    <n v="73011431"/>
    <d v="2021-12-21T00:00:00"/>
    <n v="165096639"/>
    <m/>
    <s v="PO Invoice"/>
    <m/>
    <s v="https://nww.einvoice-prod.sbs.nhs.uk:8179/invoicepdf/06d8c7c3-7e72-5ef4-b483-08b1e7c1641f"/>
    <n v="1"/>
    <n v="60"/>
    <m/>
    <x v="0"/>
    <x v="0"/>
    <x v="2"/>
  </r>
  <r>
    <s v="E35930"/>
    <s v="7308"/>
    <s v="00000"/>
    <s v="00000"/>
    <s v="000000"/>
    <s v="Estates &amp; Facilities"/>
    <s v="Legal Fees"/>
    <s v="Default"/>
    <s v="Default"/>
    <s v="Default"/>
    <n v="39"/>
    <d v="2021-12-01T00:00:00"/>
    <x v="2"/>
    <s v="Payables"/>
    <s v="Journal Import 109732438:"/>
    <s v="Payables A 22466040 109732438"/>
    <s v="DEC-21 Purchase Invoices GBP"/>
    <d v="2021-12-23T00:00:00"/>
    <s v="SSCREPMAN,"/>
    <n v="16"/>
    <s v="Journal Import Created"/>
    <x v="13"/>
    <n v="73011432"/>
    <d v="2021-12-21T00:00:00"/>
    <n v="165096638"/>
    <m/>
    <s v="PO Invoice"/>
    <m/>
    <s v="https://nww.einvoice-prod.sbs.nhs.uk:8179/invoicepdf/914e6b98-6a60-577c-b391-6c7fc9f35a5a"/>
    <n v="1"/>
    <n v="39"/>
    <m/>
    <x v="0"/>
    <x v="0"/>
    <x v="2"/>
  </r>
  <r>
    <s v="E35930"/>
    <s v="7308"/>
    <s v="00000"/>
    <s v="00000"/>
    <s v="000000"/>
    <s v="Estates &amp; Facilities"/>
    <s v="Legal Fees"/>
    <s v="Default"/>
    <s v="Default"/>
    <s v="Default"/>
    <n v="142.1"/>
    <d v="2021-12-01T00:00:00"/>
    <x v="2"/>
    <s v="Payables"/>
    <s v="Journal Import 109732438:"/>
    <s v="Payables A 22466040 109732438"/>
    <s v="DEC-21 Purchase Invoices GBP"/>
    <d v="2021-12-23T00:00:00"/>
    <s v="SSCREPMAN,"/>
    <n v="16"/>
    <s v="Journal Import Created"/>
    <x v="13"/>
    <n v="73011433"/>
    <d v="2021-12-21T00:00:00"/>
    <n v="165096637"/>
    <m/>
    <s v="PO Invoice"/>
    <m/>
    <s v="https://nww.einvoice-prod.sbs.nhs.uk:8179/invoicepdf/f5ffd49f-03c2-5f55-ac31-e7eacc20a3e5"/>
    <n v="1"/>
    <n v="142"/>
    <m/>
    <x v="0"/>
    <x v="0"/>
    <x v="2"/>
  </r>
  <r>
    <s v="E35930"/>
    <s v="7308"/>
    <s v="00000"/>
    <s v="00000"/>
    <s v="000000"/>
    <s v="Estates &amp; Facilities"/>
    <s v="Legal Fees"/>
    <s v="Default"/>
    <s v="Default"/>
    <s v="Default"/>
    <n v="40.5"/>
    <d v="2021-12-01T00:00:00"/>
    <x v="2"/>
    <s v="Payables"/>
    <s v="Journal Import 109732438:"/>
    <s v="Payables A 22466040 109732438"/>
    <s v="DEC-21 Purchase Invoices GBP"/>
    <d v="2021-12-23T00:00:00"/>
    <s v="SSCREPMAN,"/>
    <n v="16"/>
    <s v="Journal Import Created"/>
    <x v="13"/>
    <n v="73011434"/>
    <d v="2021-12-21T00:00:00"/>
    <n v="165096636"/>
    <m/>
    <s v="PO Invoice"/>
    <m/>
    <s v="https://nww.einvoice-prod.sbs.nhs.uk:8179/invoicepdf/d652b1c9-975a-5336-bb81-615ca3724a0c"/>
    <n v="1"/>
    <n v="41"/>
    <m/>
    <x v="0"/>
    <x v="0"/>
    <x v="2"/>
  </r>
  <r>
    <s v="E35930"/>
    <s v="7308"/>
    <s v="00000"/>
    <s v="00000"/>
    <s v="000000"/>
    <s v="Estates &amp; Facilities"/>
    <s v="Legal Fees"/>
    <s v="Default"/>
    <s v="Default"/>
    <s v="Default"/>
    <n v="54"/>
    <d v="2021-12-01T00:00:00"/>
    <x v="2"/>
    <s v="Payables"/>
    <s v="Journal Import 109732438:"/>
    <s v="Payables A 22466040 109732438"/>
    <s v="DEC-21 Purchase Invoices GBP"/>
    <d v="2021-12-23T00:00:00"/>
    <s v="SSCREPMAN,"/>
    <n v="16"/>
    <s v="Journal Import Created"/>
    <x v="13"/>
    <n v="73011435"/>
    <d v="2021-12-21T00:00:00"/>
    <n v="165096635"/>
    <m/>
    <s v="PO Invoice"/>
    <m/>
    <s v="https://nww.einvoice-prod.sbs.nhs.uk:8179/invoicepdf/20a29dc1-9a0c-5e55-a29d-18aab925b0bd"/>
    <n v="1"/>
    <n v="54"/>
    <m/>
    <x v="0"/>
    <x v="0"/>
    <x v="2"/>
  </r>
  <r>
    <s v="E35930"/>
    <s v="7308"/>
    <s v="00000"/>
    <s v="00000"/>
    <s v="000000"/>
    <s v="Estates &amp; Facilities"/>
    <s v="Legal Fees"/>
    <s v="Default"/>
    <s v="Default"/>
    <s v="Default"/>
    <n v="121.5"/>
    <d v="2021-12-01T00:00:00"/>
    <x v="2"/>
    <s v="Payables"/>
    <s v="Journal Import 109732438:"/>
    <s v="Payables A 22466040 109732438"/>
    <s v="DEC-21 Purchase Invoices GBP"/>
    <d v="2021-12-23T00:00:00"/>
    <s v="SSCREPMAN,"/>
    <n v="16"/>
    <s v="Journal Import Created"/>
    <x v="13"/>
    <n v="73011436"/>
    <d v="2021-12-21T00:00:00"/>
    <n v="165096634"/>
    <m/>
    <s v="PO Invoice"/>
    <m/>
    <s v="https://nww.einvoice-prod.sbs.nhs.uk:8179/invoicepdf/bc7c3f54-2bdd-57ba-969a-071e1519169b"/>
    <n v="1"/>
    <n v="122"/>
    <m/>
    <x v="0"/>
    <x v="0"/>
    <x v="2"/>
  </r>
  <r>
    <s v="E35930"/>
    <s v="7308"/>
    <s v="00000"/>
    <s v="00000"/>
    <s v="000000"/>
    <s v="Estates &amp; Facilities"/>
    <s v="Legal Fees"/>
    <s v="Default"/>
    <s v="Default"/>
    <s v="Default"/>
    <n v="4200"/>
    <d v="2022-01-01T00:00:00"/>
    <x v="2"/>
    <s v="Payables"/>
    <s v="Journal Import 110700499:"/>
    <s v="Payables A 22667935 110700499"/>
    <s v="JAN-22 Purchase Invoices GBP"/>
    <d v="2022-01-19T00:00:00"/>
    <s v="SSCREPMAN,"/>
    <n v="13"/>
    <s v="Journal Import Created"/>
    <x v="44"/>
    <n v="1532"/>
    <d v="2022-01-07T00:00:00"/>
    <n v="165096895"/>
    <m/>
    <s v="PO Invoice"/>
    <m/>
    <s v="http://nww.docserv.wyss.nhs.uk/synergyiim/dist/?val=4327426_17071962_20220110180255"/>
    <n v="1"/>
    <n v="4200"/>
    <m/>
    <x v="0"/>
    <x v="0"/>
    <x v="2"/>
  </r>
  <r>
    <s v="E35930"/>
    <s v="7308"/>
    <s v="00000"/>
    <s v="00000"/>
    <s v="000000"/>
    <s v="Estates &amp; Facilities"/>
    <s v="Legal Fees"/>
    <s v="Default"/>
    <s v="Default"/>
    <s v="Default"/>
    <n v="148.5"/>
    <d v="2022-01-01T00:00:00"/>
    <x v="2"/>
    <s v="Payables"/>
    <s v="Journal Import 110920712:"/>
    <s v="Payables A 22712797 110920712"/>
    <s v="JAN-22 Purchase Invoices GBP"/>
    <d v="2022-01-25T00:00:00"/>
    <s v="SSCREPMAN,"/>
    <n v="16"/>
    <s v="Journal Import Created"/>
    <x v="13"/>
    <n v="73014208"/>
    <d v="2022-01-24T00:00:00"/>
    <n v="165097221"/>
    <m/>
    <s v="PO Invoice"/>
    <m/>
    <s v="https://nww.einvoice-prod.sbs.nhs.uk:8179/invoicepdf/fa51dda9-4c48-51b9-9c48-cd968d74c259"/>
    <n v="1"/>
    <n v="149"/>
    <m/>
    <x v="0"/>
    <x v="0"/>
    <x v="2"/>
  </r>
  <r>
    <s v="E35930"/>
    <s v="7308"/>
    <s v="00000"/>
    <s v="00000"/>
    <s v="000000"/>
    <s v="Estates &amp; Facilities"/>
    <s v="Legal Fees"/>
    <s v="Default"/>
    <s v="Default"/>
    <s v="Default"/>
    <n v="233"/>
    <d v="2022-01-01T00:00:00"/>
    <x v="2"/>
    <s v="Payables"/>
    <s v="Journal Import 110920712:"/>
    <s v="Payables A 22712797 110920712"/>
    <s v="JAN-22 Purchase Invoices GBP"/>
    <d v="2022-01-25T00:00:00"/>
    <s v="SSCREPMAN,"/>
    <n v="16"/>
    <s v="Journal Import Created"/>
    <x v="13"/>
    <n v="73014209"/>
    <d v="2022-01-24T00:00:00"/>
    <n v="165097221"/>
    <m/>
    <s v="PO Invoice"/>
    <m/>
    <s v="https://nww.einvoice-prod.sbs.nhs.uk:8179/invoicepdf/15be1d8e-9756-5c57-ae98-68a3b7a85f47"/>
    <n v="1"/>
    <n v="233"/>
    <m/>
    <x v="0"/>
    <x v="0"/>
    <x v="2"/>
  </r>
  <r>
    <s v="E35930"/>
    <s v="7308"/>
    <s v="00000"/>
    <s v="00000"/>
    <s v="000000"/>
    <s v="Estates &amp; Facilities"/>
    <s v="Legal Fees"/>
    <s v="Default"/>
    <s v="Default"/>
    <s v="Default"/>
    <n v="244.5"/>
    <d v="2022-01-01T00:00:00"/>
    <x v="2"/>
    <s v="Payables"/>
    <s v="Journal Import 110920712:"/>
    <s v="Payables A 22712797 110920712"/>
    <s v="JAN-22 Purchase Invoices GBP"/>
    <d v="2022-01-25T00:00:00"/>
    <s v="SSCREPMAN,"/>
    <n v="16"/>
    <s v="Journal Import Created"/>
    <x v="13"/>
    <n v="73014210"/>
    <d v="2022-01-24T00:00:00"/>
    <n v="165097221"/>
    <m/>
    <s v="PO Invoice"/>
    <m/>
    <s v="https://nww.einvoice-prod.sbs.nhs.uk:8179/invoicepdf/ff7bbf77-57f1-5b25-9e08-2e38f4f533a9"/>
    <n v="1"/>
    <n v="245"/>
    <m/>
    <x v="0"/>
    <x v="0"/>
    <x v="2"/>
  </r>
  <r>
    <s v="E35930"/>
    <s v="7308"/>
    <s v="00000"/>
    <s v="00000"/>
    <s v="000000"/>
    <s v="Estates &amp; Facilities"/>
    <s v="Legal Fees"/>
    <s v="Default"/>
    <s v="Default"/>
    <s v="Default"/>
    <n v="621.5"/>
    <d v="2022-01-01T00:00:00"/>
    <x v="2"/>
    <s v="Payables"/>
    <s v="Journal Import 110920712:"/>
    <s v="Payables A 22712797 110920712"/>
    <s v="JAN-22 Purchase Invoices GBP"/>
    <d v="2022-01-25T00:00:00"/>
    <s v="SSCREPMAN,"/>
    <n v="16"/>
    <s v="Journal Import Created"/>
    <x v="13"/>
    <n v="73014211"/>
    <d v="2022-01-24T00:00:00"/>
    <n v="165097221"/>
    <m/>
    <s v="PO Invoice"/>
    <m/>
    <s v="https://nww.einvoice-prod.sbs.nhs.uk:8179/invoicepdf/91345e63-8629-5eff-96b5-800c9a505846"/>
    <n v="1"/>
    <n v="622"/>
    <m/>
    <x v="0"/>
    <x v="0"/>
    <x v="2"/>
  </r>
  <r>
    <s v="E35930"/>
    <s v="7308"/>
    <s v="00000"/>
    <s v="00000"/>
    <s v="000000"/>
    <s v="Estates &amp; Facilities"/>
    <s v="Legal Fees"/>
    <s v="Default"/>
    <s v="Default"/>
    <s v="Default"/>
    <n v="445.5"/>
    <d v="2022-01-01T00:00:00"/>
    <x v="2"/>
    <s v="Payables"/>
    <s v="Journal Import 110920712:"/>
    <s v="Payables A 22712797 110920712"/>
    <s v="JAN-22 Purchase Invoices GBP"/>
    <d v="2022-01-25T00:00:00"/>
    <s v="SSCREPMAN,"/>
    <n v="16"/>
    <s v="Journal Import Created"/>
    <x v="13"/>
    <n v="73014212"/>
    <d v="2022-01-24T00:00:00"/>
    <n v="165097221"/>
    <m/>
    <s v="PO Invoice"/>
    <m/>
    <s v="https://nww.einvoice-prod.sbs.nhs.uk:8179/invoicepdf/c6ff5850-ef9a-5801-8ea7-6bc1f7477a9b"/>
    <n v="1"/>
    <n v="446"/>
    <m/>
    <x v="0"/>
    <x v="0"/>
    <x v="2"/>
  </r>
  <r>
    <s v="E35930"/>
    <s v="7308"/>
    <s v="00000"/>
    <s v="00000"/>
    <s v="000000"/>
    <s v="Estates &amp; Facilities"/>
    <s v="Legal Fees"/>
    <s v="Default"/>
    <s v="Default"/>
    <s v="Default"/>
    <n v="919.5"/>
    <d v="2022-01-01T00:00:00"/>
    <x v="2"/>
    <s v="Payables"/>
    <s v="Journal Import 110920712:"/>
    <s v="Payables A 22712797 110920712"/>
    <s v="JAN-22 Purchase Invoices GBP"/>
    <d v="2022-01-25T00:00:00"/>
    <s v="SSCREPMAN,"/>
    <n v="16"/>
    <s v="Journal Import Created"/>
    <x v="13"/>
    <n v="73014213"/>
    <d v="2022-01-24T00:00:00"/>
    <n v="165097221"/>
    <m/>
    <s v="PO Invoice"/>
    <m/>
    <s v="https://nww.einvoice-prod.sbs.nhs.uk:8179/invoicepdf/102161a1-e3bf-5e8c-a7c7-61a352998ca5"/>
    <n v="1"/>
    <n v="920"/>
    <m/>
    <x v="0"/>
    <x v="0"/>
    <x v="2"/>
  </r>
  <r>
    <s v="E35930"/>
    <s v="7308"/>
    <s v="00000"/>
    <s v="00000"/>
    <s v="000000"/>
    <s v="Estates &amp; Facilities"/>
    <s v="Legal Fees"/>
    <s v="Default"/>
    <s v="Default"/>
    <s v="Default"/>
    <n v="643.5"/>
    <d v="2022-01-01T00:00:00"/>
    <x v="2"/>
    <s v="Payables"/>
    <s v="Journal Import 110920712:"/>
    <s v="Payables A 22712797 110920712"/>
    <s v="JAN-22 Purchase Invoices GBP"/>
    <d v="2022-01-25T00:00:00"/>
    <s v="SSCREPMAN,"/>
    <n v="16"/>
    <s v="Journal Import Created"/>
    <x v="13"/>
    <n v="73014214"/>
    <d v="2022-01-24T00:00:00"/>
    <n v="165097221"/>
    <m/>
    <s v="PO Invoice"/>
    <m/>
    <s v="https://nww.einvoice-prod.sbs.nhs.uk:8179/invoicepdf/f6f816a0-cf3c-5148-8cc6-507efa74f18e"/>
    <n v="1"/>
    <n v="644"/>
    <m/>
    <x v="0"/>
    <x v="0"/>
    <x v="2"/>
  </r>
  <r>
    <s v="E35930"/>
    <s v="7308"/>
    <s v="00000"/>
    <s v="00000"/>
    <s v="000000"/>
    <s v="Estates &amp; Facilities"/>
    <s v="Legal Fees"/>
    <s v="Default"/>
    <s v="Default"/>
    <s v="Default"/>
    <n v="1381.5"/>
    <d v="2022-01-01T00:00:00"/>
    <x v="2"/>
    <s v="Payables"/>
    <s v="Journal Import 110920712:"/>
    <s v="Payables A 22712797 110920712"/>
    <s v="JAN-22 Purchase Invoices GBP"/>
    <d v="2022-01-25T00:00:00"/>
    <s v="SSCREPMAN,"/>
    <n v="16"/>
    <s v="Journal Import Created"/>
    <x v="13"/>
    <n v="73014215"/>
    <d v="2022-01-24T00:00:00"/>
    <n v="165097221"/>
    <m/>
    <s v="PO Invoice"/>
    <m/>
    <s v="https://nww.einvoice-prod.sbs.nhs.uk:8179/invoicepdf/75059b52-757c-5cf0-95ef-53a4a57a2630"/>
    <n v="1"/>
    <n v="1382"/>
    <m/>
    <x v="0"/>
    <x v="0"/>
    <x v="2"/>
  </r>
  <r>
    <s v="E35930"/>
    <s v="7308"/>
    <s v="00000"/>
    <s v="00000"/>
    <s v="000000"/>
    <s v="Estates &amp; Facilities"/>
    <s v="Legal Fees"/>
    <s v="Default"/>
    <s v="Default"/>
    <s v="Default"/>
    <n v="964"/>
    <d v="2022-01-01T00:00:00"/>
    <x v="2"/>
    <s v="Payables"/>
    <s v="Journal Import 110920712:"/>
    <s v="Payables A 22712797 110920712"/>
    <s v="JAN-22 Purchase Invoices GBP"/>
    <d v="2022-01-25T00:00:00"/>
    <s v="SSCREPMAN,"/>
    <n v="16"/>
    <s v="Journal Import Created"/>
    <x v="13"/>
    <n v="73014216"/>
    <d v="2022-01-24T00:00:00"/>
    <n v="165097221"/>
    <m/>
    <s v="PO Invoice"/>
    <m/>
    <s v="https://nww.einvoice-prod.sbs.nhs.uk:8179/invoicepdf/9a12d4e4-28f7-587d-8cb9-f8f8132f55e4"/>
    <n v="1"/>
    <n v="964"/>
    <m/>
    <x v="0"/>
    <x v="0"/>
    <x v="2"/>
  </r>
  <r>
    <s v="E35930"/>
    <s v="7308"/>
    <s v="00000"/>
    <s v="00000"/>
    <s v="000000"/>
    <s v="Estates &amp; Facilities"/>
    <s v="Legal Fees"/>
    <s v="Default"/>
    <s v="Default"/>
    <s v="Default"/>
    <n v="1965"/>
    <d v="2022-01-01T00:00:00"/>
    <x v="2"/>
    <s v="Payables"/>
    <s v="Journal Import 110920712:"/>
    <s v="Payables A 22712797 110920712"/>
    <s v="JAN-22 Purchase Invoices GBP"/>
    <d v="2022-01-25T00:00:00"/>
    <s v="SSCREPMAN,"/>
    <n v="16"/>
    <s v="Journal Import Created"/>
    <x v="13"/>
    <n v="73014217"/>
    <d v="2022-01-24T00:00:00"/>
    <n v="165097221"/>
    <m/>
    <s v="PO Invoice"/>
    <m/>
    <s v="https://nww.einvoice-prod.sbs.nhs.uk:8179/invoicepdf/ce3fe74c-8aad-510d-9ef8-f9e2d9843bfc"/>
    <n v="1"/>
    <n v="1965"/>
    <m/>
    <x v="0"/>
    <x v="0"/>
    <x v="2"/>
  </r>
  <r>
    <s v="E35930"/>
    <s v="7308"/>
    <s v="00000"/>
    <s v="00000"/>
    <s v="000000"/>
    <s v="Estates &amp; Facilities"/>
    <s v="Legal Fees"/>
    <s v="Default"/>
    <s v="Default"/>
    <s v="Default"/>
    <n v="277.5"/>
    <d v="2022-01-01T00:00:00"/>
    <x v="2"/>
    <s v="Payables"/>
    <s v="Journal Import 110920712:"/>
    <s v="Payables A 22712797 110920712"/>
    <s v="JAN-22 Purchase Invoices GBP"/>
    <d v="2022-01-25T00:00:00"/>
    <s v="SSCREPMAN,"/>
    <n v="16"/>
    <s v="Journal Import Created"/>
    <x v="13"/>
    <n v="73014218"/>
    <d v="2022-01-24T00:00:00"/>
    <n v="165097221"/>
    <m/>
    <s v="PO Invoice"/>
    <m/>
    <s v="https://nww.einvoice-prod.sbs.nhs.uk:8179/invoicepdf/9400cf17-0295-571e-b89b-71a2c5e83051"/>
    <n v="1"/>
    <n v="278"/>
    <m/>
    <x v="0"/>
    <x v="0"/>
    <x v="2"/>
  </r>
  <r>
    <s v="E35930"/>
    <s v="7308"/>
    <s v="00000"/>
    <s v="00000"/>
    <s v="000000"/>
    <s v="Estates &amp; Facilities"/>
    <s v="Legal Fees"/>
    <s v="Default"/>
    <s v="Default"/>
    <s v="Default"/>
    <n v="672"/>
    <d v="2022-01-01T00:00:00"/>
    <x v="2"/>
    <s v="Payables"/>
    <s v="Journal Import 110920712:"/>
    <s v="Payables A 22712797 110920712"/>
    <s v="JAN-22 Purchase Invoices GBP"/>
    <d v="2022-01-25T00:00:00"/>
    <s v="SSCREPMAN,"/>
    <n v="16"/>
    <s v="Journal Import Created"/>
    <x v="13"/>
    <n v="73014219"/>
    <d v="2022-01-24T00:00:00"/>
    <n v="165097221"/>
    <m/>
    <s v="PO Invoice"/>
    <m/>
    <s v="https://nww.einvoice-prod.sbs.nhs.uk:8179/invoicepdf/9286536d-1b96-58c2-9a05-bcc91686b06f"/>
    <n v="1"/>
    <n v="672"/>
    <m/>
    <x v="0"/>
    <x v="0"/>
    <x v="2"/>
  </r>
  <r>
    <s v="E35930"/>
    <s v="7308"/>
    <s v="00000"/>
    <s v="00000"/>
    <s v="000000"/>
    <s v="Estates &amp; Facilities"/>
    <s v="Legal Fees"/>
    <s v="Default"/>
    <s v="Default"/>
    <s v="Default"/>
    <n v="176"/>
    <d v="2022-01-01T00:00:00"/>
    <x v="2"/>
    <s v="Payables"/>
    <s v="Journal Import 110920712:"/>
    <s v="Payables A 22712797 110920712"/>
    <s v="JAN-22 Purchase Invoices GBP"/>
    <d v="2022-01-25T00:00:00"/>
    <s v="SSCREPMAN,"/>
    <n v="16"/>
    <s v="Journal Import Created"/>
    <x v="13"/>
    <n v="73014220"/>
    <d v="2022-01-24T00:00:00"/>
    <n v="165097221"/>
    <m/>
    <s v="PO Invoice"/>
    <m/>
    <s v="https://nww.einvoice-prod.sbs.nhs.uk:8179/invoicepdf/13309115-8cba-5030-8a61-e5a06f7069af"/>
    <n v="1"/>
    <n v="176"/>
    <m/>
    <x v="0"/>
    <x v="0"/>
    <x v="2"/>
  </r>
  <r>
    <s v="E35930"/>
    <s v="7308"/>
    <s v="00000"/>
    <s v="00000"/>
    <s v="000000"/>
    <s v="Estates &amp; Facilities"/>
    <s v="Legal Fees"/>
    <s v="Default"/>
    <s v="Default"/>
    <s v="Default"/>
    <n v="220.8"/>
    <d v="2022-01-01T00:00:00"/>
    <x v="2"/>
    <s v="Payables"/>
    <s v="Journal Import 110920712:"/>
    <s v="Payables A 22712797 110920712"/>
    <s v="JAN-22 Purchase Invoices GBP"/>
    <d v="2022-01-25T00:00:00"/>
    <s v="SSCREPMAN,"/>
    <n v="16"/>
    <s v="Journal Import Created"/>
    <x v="13"/>
    <n v="73014225"/>
    <d v="2022-01-24T00:00:00"/>
    <n v="165097221"/>
    <m/>
    <s v="PO Invoice"/>
    <m/>
    <s v="https://nww.einvoice-prod.sbs.nhs.uk:8179/invoicepdf/5be79a2b-a5ce-563e-bece-9f29ff3068fe"/>
    <n v="1"/>
    <n v="221"/>
    <m/>
    <x v="0"/>
    <x v="0"/>
    <x v="2"/>
  </r>
  <r>
    <s v="E35930"/>
    <s v="7308"/>
    <s v="00000"/>
    <s v="00000"/>
    <s v="000000"/>
    <s v="Estates &amp; Facilities"/>
    <s v="Legal Fees"/>
    <s v="Default"/>
    <s v="Default"/>
    <s v="Default"/>
    <n v="140"/>
    <d v="2022-01-01T00:00:00"/>
    <x v="2"/>
    <s v="Payables"/>
    <s v="Journal Import 110920712:"/>
    <s v="Payables A 22712797 110920712"/>
    <s v="JAN-22 Purchase Invoices GBP"/>
    <d v="2022-01-25T00:00:00"/>
    <s v="SSCREPMAN,"/>
    <n v="16"/>
    <s v="Journal Import Created"/>
    <x v="13"/>
    <n v="73014227"/>
    <d v="2022-01-24T00:00:00"/>
    <n v="165097221"/>
    <m/>
    <s v="PO Invoice"/>
    <m/>
    <s v="https://nww.einvoice-prod.sbs.nhs.uk:8179/invoicepdf/074b8d0e-f22c-55fb-8246-339952fb28c0"/>
    <n v="1"/>
    <n v="140"/>
    <m/>
    <x v="0"/>
    <x v="0"/>
    <x v="2"/>
  </r>
  <r>
    <s v="E35930"/>
    <s v="7308"/>
    <s v="00000"/>
    <s v="00000"/>
    <s v="000000"/>
    <s v="Estates &amp; Facilities"/>
    <s v="Legal Fees"/>
    <s v="Default"/>
    <s v="Default"/>
    <s v="Default"/>
    <n v="131.5"/>
    <d v="2022-01-01T00:00:00"/>
    <x v="2"/>
    <s v="Payables"/>
    <s v="Journal Import 110965025:"/>
    <s v="Payables A 22720928 110965025"/>
    <s v="JAN-22 Purchase Invoices GBP"/>
    <d v="2022-01-26T00:00:00"/>
    <s v="SSCREPMAN,"/>
    <n v="8"/>
    <s v="Journal Import Created"/>
    <x v="13"/>
    <n v="73014221"/>
    <d v="2022-01-24T00:00:00"/>
    <n v="165097221"/>
    <m/>
    <s v="PO Invoice"/>
    <m/>
    <s v="https://nww.einvoice-prod.sbs.nhs.uk:8179/invoicepdf/c414cb5a-08aa-54fa-a8e0-0a37075fb051"/>
    <n v="1"/>
    <n v="132"/>
    <m/>
    <x v="0"/>
    <x v="0"/>
    <x v="2"/>
  </r>
  <r>
    <s v="E35930"/>
    <s v="7308"/>
    <s v="00000"/>
    <s v="00000"/>
    <s v="000000"/>
    <s v="Estates &amp; Facilities"/>
    <s v="Legal Fees"/>
    <s v="Default"/>
    <s v="Default"/>
    <s v="Default"/>
    <n v="62"/>
    <d v="2022-01-01T00:00:00"/>
    <x v="2"/>
    <s v="Payables"/>
    <s v="Journal Import 110965025:"/>
    <s v="Payables A 22720928 110965025"/>
    <s v="JAN-22 Purchase Invoices GBP"/>
    <d v="2022-01-26T00:00:00"/>
    <s v="SSCREPMAN,"/>
    <n v="8"/>
    <s v="Journal Import Created"/>
    <x v="13"/>
    <n v="73014222"/>
    <d v="2022-01-24T00:00:00"/>
    <n v="165097221"/>
    <m/>
    <s v="PO Invoice"/>
    <m/>
    <s v="https://nww.einvoice-prod.sbs.nhs.uk:8179/invoicepdf/8caf9506-32b6-5047-b2a1-04f1fe126196"/>
    <n v="1"/>
    <n v="62"/>
    <m/>
    <x v="0"/>
    <x v="0"/>
    <x v="2"/>
  </r>
  <r>
    <s v="E35930"/>
    <s v="7308"/>
    <s v="00000"/>
    <s v="00000"/>
    <s v="000000"/>
    <s v="Estates &amp; Facilities"/>
    <s v="Legal Fees"/>
    <s v="Default"/>
    <s v="Default"/>
    <s v="Default"/>
    <n v="75.599999999999994"/>
    <d v="2022-01-01T00:00:00"/>
    <x v="2"/>
    <s v="Payables"/>
    <s v="Journal Import 110965025:"/>
    <s v="Payables A 22720928 110965025"/>
    <s v="JAN-22 Purchase Invoices GBP"/>
    <d v="2022-01-26T00:00:00"/>
    <s v="SSCREPMAN,"/>
    <n v="8"/>
    <s v="Journal Import Created"/>
    <x v="13"/>
    <n v="73014223"/>
    <d v="2022-01-24T00:00:00"/>
    <n v="165097221"/>
    <m/>
    <s v="PO Invoice"/>
    <m/>
    <s v="https://nww.einvoice-prod.sbs.nhs.uk:8179/invoicepdf/11927e63-4d85-551b-94fa-1abe9b359c49"/>
    <n v="1"/>
    <n v="76"/>
    <m/>
    <x v="0"/>
    <x v="0"/>
    <x v="2"/>
  </r>
  <r>
    <s v="E35930"/>
    <s v="7308"/>
    <s v="00000"/>
    <s v="00000"/>
    <s v="000000"/>
    <s v="Estates &amp; Facilities"/>
    <s v="Legal Fees"/>
    <s v="Default"/>
    <s v="Default"/>
    <s v="Default"/>
    <n v="48"/>
    <d v="2022-01-01T00:00:00"/>
    <x v="2"/>
    <s v="Payables"/>
    <s v="Journal Import 110965025:"/>
    <s v="Payables A 22720928 110965025"/>
    <s v="JAN-22 Purchase Invoices GBP"/>
    <d v="2022-01-26T00:00:00"/>
    <s v="SSCREPMAN,"/>
    <n v="8"/>
    <s v="Journal Import Created"/>
    <x v="13"/>
    <n v="73014224"/>
    <d v="2022-01-24T00:00:00"/>
    <n v="165097221"/>
    <m/>
    <s v="PO Invoice"/>
    <m/>
    <s v="https://nww.einvoice-prod.sbs.nhs.uk:8179/invoicepdf/c72d0a7e-6537-5200-a2b3-b039ddefe5ae"/>
    <n v="1"/>
    <n v="48"/>
    <m/>
    <x v="0"/>
    <x v="0"/>
    <x v="2"/>
  </r>
  <r>
    <s v="E35930"/>
    <s v="7308"/>
    <s v="00000"/>
    <s v="00000"/>
    <s v="000000"/>
    <s v="Estates &amp; Facilities"/>
    <s v="Legal Fees"/>
    <s v="Default"/>
    <s v="Default"/>
    <s v="Default"/>
    <n v="100.5"/>
    <d v="2022-01-01T00:00:00"/>
    <x v="2"/>
    <s v="Payables"/>
    <s v="Journal Import 110965025:"/>
    <s v="Payables A 22720928 110965025"/>
    <s v="JAN-22 Purchase Invoices GBP"/>
    <d v="2022-01-26T00:00:00"/>
    <s v="SSCREPMAN,"/>
    <n v="8"/>
    <s v="Journal Import Created"/>
    <x v="13"/>
    <n v="73014226"/>
    <d v="2022-01-24T00:00:00"/>
    <n v="165097221"/>
    <m/>
    <s v="PO Invoice"/>
    <m/>
    <s v="https://nww.einvoice-prod.sbs.nhs.uk:8179/invoicepdf/54b72be0-6ebe-538a-b50a-f4e360941ace"/>
    <n v="1"/>
    <n v="101"/>
    <m/>
    <x v="0"/>
    <x v="0"/>
    <x v="2"/>
  </r>
  <r>
    <s v="E35930"/>
    <s v="7310"/>
    <s v="00000"/>
    <s v="00000"/>
    <s v="000000"/>
    <s v="Estates &amp; Facilities"/>
    <s v="Legal / Prof Fees"/>
    <s v="Default"/>
    <s v="Default"/>
    <s v="Default"/>
    <n v="4850"/>
    <d v="2022-01-01T00:00:00"/>
    <x v="2"/>
    <s v="Payables"/>
    <s v="Journal Import 110113358:"/>
    <s v="Payables A 22549149 110113358"/>
    <s v="JAN-22 Purchase Invoices GBP"/>
    <d v="2022-01-04T00:00:00"/>
    <s v="SSCREPMAN,"/>
    <n v="9"/>
    <s v="Journal Import Created"/>
    <x v="25"/>
    <n v="10756"/>
    <d v="2021-11-26T00:00:00"/>
    <n v="165096644"/>
    <m/>
    <s v="PO Invoice"/>
    <m/>
    <s v="http://nww.docserv.wyss.nhs.uk/synergyiim/dist/?val=4306389_16942861_20211222110707"/>
    <n v="1"/>
    <n v="4850"/>
    <m/>
    <x v="0"/>
    <x v="0"/>
    <x v="2"/>
  </r>
  <r>
    <s v="E35930"/>
    <s v="7310"/>
    <s v="00000"/>
    <s v="00000"/>
    <s v="000000"/>
    <s v="Estates &amp; Facilities"/>
    <s v="Legal / Prof Fees"/>
    <s v="Default"/>
    <s v="Default"/>
    <s v="Default"/>
    <n v="12356"/>
    <d v="2022-01-01T00:00:00"/>
    <x v="2"/>
    <s v="Payables"/>
    <s v="Journal Import 110159311:"/>
    <s v="Payables A 22560112 110159311"/>
    <s v="JAN-22 Purchase Invoices GBP"/>
    <d v="2022-01-05T00:00:00"/>
    <s v="SSCREPMAN,"/>
    <n v="16"/>
    <s v="Journal Import Created"/>
    <x v="25"/>
    <n v="10770"/>
    <d v="2021-12-10T00:00:00"/>
    <n v="165096645"/>
    <m/>
    <s v="PO Invoice"/>
    <m/>
    <s v="http://nww.docserv.wyss.nhs.uk/synergyiim/dist/?val=4306389_16942860_20211222110707"/>
    <n v="1"/>
    <n v="12356"/>
    <m/>
    <x v="0"/>
    <x v="0"/>
    <x v="2"/>
  </r>
  <r>
    <s v="E35930"/>
    <s v="7308"/>
    <s v="00000"/>
    <s v="00000"/>
    <s v="000000"/>
    <s v="Estates &amp; Facilities"/>
    <s v="Legal Fees"/>
    <s v="Default"/>
    <s v="Default"/>
    <s v="Default"/>
    <n v="40"/>
    <d v="2022-02-01T00:00:00"/>
    <x v="2"/>
    <s v="Payables"/>
    <s v="Journal Import 111555911:"/>
    <s v="Payables A 22836820 111555911"/>
    <s v="FEB-22 Purchase Invoices GBP"/>
    <d v="2022-02-10T00:00:00"/>
    <s v="SSCREPMAN,"/>
    <n v="17"/>
    <s v="Journal Import Created"/>
    <x v="13"/>
    <n v="73014207"/>
    <d v="2022-01-24T00:00:00"/>
    <n v="165097221"/>
    <m/>
    <s v="PO Invoice"/>
    <m/>
    <s v="https://nww.einvoice-prod.sbs.nhs.uk:8179/invoicepdf/5edd7f3f-bd4f-545c-b641-1b82d41ae7e1"/>
    <n v="1"/>
    <n v="40"/>
    <m/>
    <x v="0"/>
    <x v="0"/>
    <x v="2"/>
  </r>
  <r>
    <s v="E35930"/>
    <s v="7308"/>
    <s v="00000"/>
    <s v="00000"/>
    <s v="000000"/>
    <s v="Estates &amp; Facilities"/>
    <s v="Legal Fees"/>
    <s v="Default"/>
    <s v="Default"/>
    <s v="Default"/>
    <n v="256"/>
    <d v="2022-02-01T00:00:00"/>
    <x v="2"/>
    <s v="Payables"/>
    <s v="Journal Import 111555911:"/>
    <s v="Payables A 22836820 111555911"/>
    <s v="FEB-22 Purchase Invoices GBP"/>
    <d v="2022-02-10T00:00:00"/>
    <s v="SSCREPMAN,"/>
    <n v="17"/>
    <s v="Journal Import Created"/>
    <x v="13"/>
    <n v="73014207"/>
    <d v="2022-01-24T00:00:00"/>
    <n v="165097221"/>
    <m/>
    <s v="PO Invoice"/>
    <m/>
    <s v="https://nww.einvoice-prod.sbs.nhs.uk:8179/invoicepdf/5edd7f3f-bd4f-545c-b641-1b82d41ae7e1"/>
    <n v="1"/>
    <n v="256"/>
    <m/>
    <x v="0"/>
    <x v="0"/>
    <x v="2"/>
  </r>
  <r>
    <s v="E35930"/>
    <s v="7308"/>
    <s v="00000"/>
    <s v="00000"/>
    <s v="000000"/>
    <s v="Estates &amp; Facilities"/>
    <s v="Legal Fees"/>
    <s v="Default"/>
    <s v="Default"/>
    <s v="Default"/>
    <n v="296"/>
    <d v="2022-02-01T00:00:00"/>
    <x v="2"/>
    <s v="Payables"/>
    <s v="Journal Import 111555911:"/>
    <s v="Payables A 22836820 111555911"/>
    <s v="FEB-22 Purchase Invoices GBP"/>
    <d v="2022-02-10T00:00:00"/>
    <s v="SSCREPMAN,"/>
    <n v="17"/>
    <s v="Journal Import Created"/>
    <x v="13"/>
    <n v="73014207"/>
    <d v="2022-01-24T00:00:00"/>
    <n v="165097221"/>
    <m/>
    <s v="PO Invoice"/>
    <m/>
    <s v="https://nww.einvoice-prod.sbs.nhs.uk:8179/invoicepdf/5edd7f3f-bd4f-545c-b641-1b82d41ae7e1"/>
    <n v="1"/>
    <n v="296"/>
    <m/>
    <x v="0"/>
    <x v="0"/>
    <x v="2"/>
  </r>
  <r>
    <s v="E35930"/>
    <s v="7308"/>
    <s v="00000"/>
    <s v="00000"/>
    <s v="000000"/>
    <s v="Estates &amp; Facilities"/>
    <s v="Legal Fees"/>
    <s v="Default"/>
    <s v="Default"/>
    <s v="Default"/>
    <n v="148.5"/>
    <d v="2022-02-01T00:00:00"/>
    <x v="2"/>
    <s v="Payables"/>
    <s v="Journal Import 111555911:"/>
    <s v="Payables A 22836820 111555911"/>
    <s v="FEB-22 Purchase Invoices GBP"/>
    <d v="2022-02-10T00:00:00"/>
    <s v="SSCREPMAN,"/>
    <n v="17"/>
    <s v="Journal Import Created"/>
    <x v="13"/>
    <n v="73014208"/>
    <d v="2022-01-24T00:00:00"/>
    <n v="165097221"/>
    <m/>
    <s v="PO Invoice"/>
    <m/>
    <s v="https://nww.einvoice-prod.sbs.nhs.uk:8179/invoicepdf/fa51dda9-4c48-51b9-9c48-cd968d74c259"/>
    <n v="1"/>
    <n v="149"/>
    <m/>
    <x v="0"/>
    <x v="0"/>
    <x v="2"/>
  </r>
  <r>
    <s v="E35930"/>
    <s v="7308"/>
    <s v="00000"/>
    <s v="00000"/>
    <s v="000000"/>
    <s v="Estates &amp; Facilities"/>
    <s v="Legal Fees"/>
    <s v="Default"/>
    <s v="Default"/>
    <s v="Default"/>
    <n v="1.9"/>
    <d v="2022-02-01T00:00:00"/>
    <x v="2"/>
    <s v="Payables"/>
    <s v="Journal Import 111555911:"/>
    <s v="Payables A 22836820 111555911"/>
    <s v="FEB-22 Purchase Invoices GBP"/>
    <d v="2022-02-10T00:00:00"/>
    <s v="SSCREPMAN,"/>
    <n v="17"/>
    <s v="Journal Import Created"/>
    <x v="13"/>
    <n v="73014213"/>
    <d v="2022-01-24T00:00:00"/>
    <n v="165097221"/>
    <m/>
    <s v="PO Invoice"/>
    <m/>
    <s v="https://nww.einvoice-prod.sbs.nhs.uk:8179/invoicepdf/102161a1-e3bf-5e8c-a7c7-61a352998ca5"/>
    <n v="1"/>
    <n v="2"/>
    <m/>
    <x v="0"/>
    <x v="0"/>
    <x v="2"/>
  </r>
  <r>
    <s v="E35930"/>
    <s v="7308"/>
    <s v="00000"/>
    <s v="00000"/>
    <s v="000000"/>
    <s v="Estates &amp; Facilities"/>
    <s v="Legal Fees"/>
    <s v="Default"/>
    <s v="Default"/>
    <s v="Default"/>
    <n v="917.6"/>
    <d v="2022-02-01T00:00:00"/>
    <x v="2"/>
    <s v="Payables"/>
    <s v="Journal Import 111555911:"/>
    <s v="Payables A 22836820 111555911"/>
    <s v="FEB-22 Purchase Invoices GBP"/>
    <d v="2022-02-10T00:00:00"/>
    <s v="SSCREPMAN,"/>
    <n v="17"/>
    <s v="Journal Import Created"/>
    <x v="13"/>
    <n v="73014213"/>
    <d v="2022-01-24T00:00:00"/>
    <n v="165097221"/>
    <m/>
    <s v="PO Invoice"/>
    <m/>
    <s v="https://nww.einvoice-prod.sbs.nhs.uk:8179/invoicepdf/102161a1-e3bf-5e8c-a7c7-61a352998ca5"/>
    <n v="1"/>
    <n v="918"/>
    <m/>
    <x v="0"/>
    <x v="0"/>
    <x v="2"/>
  </r>
  <r>
    <s v="E35930"/>
    <s v="7308"/>
    <s v="00000"/>
    <s v="00000"/>
    <s v="000000"/>
    <s v="Estates &amp; Facilities"/>
    <s v="Legal Fees"/>
    <s v="Default"/>
    <s v="Default"/>
    <s v="Default"/>
    <n v="176"/>
    <d v="2022-02-01T00:00:00"/>
    <x v="2"/>
    <s v="Payables"/>
    <s v="Journal Import 111555911:"/>
    <s v="Payables A 22836820 111555911"/>
    <s v="FEB-22 Purchase Invoices GBP"/>
    <d v="2022-02-10T00:00:00"/>
    <s v="SSCREPMAN,"/>
    <n v="17"/>
    <s v="Journal Import Created"/>
    <x v="13"/>
    <n v="73014220"/>
    <d v="2022-01-24T00:00:00"/>
    <n v="165097221"/>
    <m/>
    <s v="PO Invoice"/>
    <m/>
    <s v="https://nww.einvoice-prod.sbs.nhs.uk:8179/invoicepdf/13309115-8cba-5030-8a61-e5a06f7069af"/>
    <n v="1"/>
    <n v="176"/>
    <m/>
    <x v="0"/>
    <x v="0"/>
    <x v="2"/>
  </r>
  <r>
    <s v="E35930"/>
    <s v="7308"/>
    <s v="00000"/>
    <s v="00000"/>
    <s v="000000"/>
    <s v="Estates &amp; Facilities"/>
    <s v="Legal Fees"/>
    <s v="Default"/>
    <s v="Default"/>
    <s v="Default"/>
    <n v="131.5"/>
    <d v="2022-02-01T00:00:00"/>
    <x v="2"/>
    <s v="Payables"/>
    <s v="Journal Import 111555911:"/>
    <s v="Payables A 22836820 111555911"/>
    <s v="FEB-22 Purchase Invoices GBP"/>
    <d v="2022-02-10T00:00:00"/>
    <s v="SSCREPMAN,"/>
    <n v="17"/>
    <s v="Journal Import Created"/>
    <x v="13"/>
    <n v="73014221"/>
    <d v="2022-01-24T00:00:00"/>
    <n v="165097221"/>
    <m/>
    <s v="PO Invoice"/>
    <m/>
    <s v="https://nww.einvoice-prod.sbs.nhs.uk:8179/invoicepdf/c414cb5a-08aa-54fa-a8e0-0a37075fb051"/>
    <n v="1"/>
    <n v="132"/>
    <m/>
    <x v="0"/>
    <x v="0"/>
    <x v="2"/>
  </r>
  <r>
    <s v="E35930"/>
    <s v="7308"/>
    <s v="00000"/>
    <s v="00000"/>
    <s v="000000"/>
    <s v="Estates &amp; Facilities"/>
    <s v="Legal Fees"/>
    <s v="Default"/>
    <s v="Default"/>
    <s v="Default"/>
    <n v="62"/>
    <d v="2022-02-01T00:00:00"/>
    <x v="2"/>
    <s v="Payables"/>
    <s v="Journal Import 111555911:"/>
    <s v="Payables A 22836820 111555911"/>
    <s v="FEB-22 Purchase Invoices GBP"/>
    <d v="2022-02-10T00:00:00"/>
    <s v="SSCREPMAN,"/>
    <n v="17"/>
    <s v="Journal Import Created"/>
    <x v="13"/>
    <n v="73014222"/>
    <d v="2022-01-24T00:00:00"/>
    <n v="165097221"/>
    <m/>
    <s v="PO Invoice"/>
    <m/>
    <s v="https://nww.einvoice-prod.sbs.nhs.uk:8179/invoicepdf/8caf9506-32b6-5047-b2a1-04f1fe126196"/>
    <n v="1"/>
    <n v="62"/>
    <m/>
    <x v="0"/>
    <x v="0"/>
    <x v="2"/>
  </r>
  <r>
    <s v="E35930"/>
    <s v="7308"/>
    <s v="00000"/>
    <s v="00000"/>
    <s v="000000"/>
    <s v="Estates &amp; Facilities"/>
    <s v="Legal Fees"/>
    <s v="Default"/>
    <s v="Default"/>
    <s v="Default"/>
    <n v="75.599999999999994"/>
    <d v="2022-02-01T00:00:00"/>
    <x v="2"/>
    <s v="Payables"/>
    <s v="Journal Import 111555911:"/>
    <s v="Payables A 22836820 111555911"/>
    <s v="FEB-22 Purchase Invoices GBP"/>
    <d v="2022-02-10T00:00:00"/>
    <s v="SSCREPMAN,"/>
    <n v="17"/>
    <s v="Journal Import Created"/>
    <x v="13"/>
    <n v="73014223"/>
    <d v="2022-01-24T00:00:00"/>
    <n v="165097221"/>
    <m/>
    <s v="PO Invoice"/>
    <m/>
    <s v="https://nww.einvoice-prod.sbs.nhs.uk:8179/invoicepdf/11927e63-4d85-551b-94fa-1abe9b359c49"/>
    <n v="1"/>
    <n v="76"/>
    <m/>
    <x v="0"/>
    <x v="0"/>
    <x v="2"/>
  </r>
  <r>
    <s v="E35930"/>
    <s v="7308"/>
    <s v="00000"/>
    <s v="00000"/>
    <s v="000000"/>
    <s v="Estates &amp; Facilities"/>
    <s v="Legal Fees"/>
    <s v="Default"/>
    <s v="Default"/>
    <s v="Default"/>
    <n v="48"/>
    <d v="2022-02-01T00:00:00"/>
    <x v="2"/>
    <s v="Payables"/>
    <s v="Journal Import 111555911:"/>
    <s v="Payables A 22836820 111555911"/>
    <s v="FEB-22 Purchase Invoices GBP"/>
    <d v="2022-02-10T00:00:00"/>
    <s v="SSCREPMAN,"/>
    <n v="17"/>
    <s v="Journal Import Created"/>
    <x v="13"/>
    <n v="73014224"/>
    <d v="2022-01-24T00:00:00"/>
    <n v="165097221"/>
    <m/>
    <s v="PO Invoice"/>
    <m/>
    <s v="https://nww.einvoice-prod.sbs.nhs.uk:8179/invoicepdf/c72d0a7e-6537-5200-a2b3-b039ddefe5ae"/>
    <n v="1"/>
    <n v="48"/>
    <m/>
    <x v="0"/>
    <x v="0"/>
    <x v="2"/>
  </r>
  <r>
    <s v="E35930"/>
    <s v="7308"/>
    <s v="00000"/>
    <s v="00000"/>
    <s v="000000"/>
    <s v="Estates &amp; Facilities"/>
    <s v="Legal Fees"/>
    <s v="Default"/>
    <s v="Default"/>
    <s v="Default"/>
    <n v="44"/>
    <d v="2022-02-01T00:00:00"/>
    <x v="2"/>
    <s v="Payables"/>
    <s v="Journal Import 111555911:"/>
    <s v="Payables A 22836820 111555911"/>
    <s v="FEB-22 Purchase Invoices GBP"/>
    <d v="2022-02-10T00:00:00"/>
    <s v="SSCREPMAN,"/>
    <n v="17"/>
    <s v="Journal Import Created"/>
    <x v="13"/>
    <n v="73014225"/>
    <d v="2022-01-24T00:00:00"/>
    <n v="165097221"/>
    <m/>
    <s v="PO Invoice"/>
    <m/>
    <s v="https://nww.einvoice-prod.sbs.nhs.uk:8179/invoicepdf/5be79a2b-a5ce-563e-bece-9f29ff3068fe"/>
    <n v="1"/>
    <n v="44"/>
    <m/>
    <x v="0"/>
    <x v="0"/>
    <x v="2"/>
  </r>
  <r>
    <s v="E35930"/>
    <s v="7308"/>
    <s v="00000"/>
    <s v="00000"/>
    <s v="000000"/>
    <s v="Estates &amp; Facilities"/>
    <s v="Legal Fees"/>
    <s v="Default"/>
    <s v="Default"/>
    <s v="Default"/>
    <n v="44.8"/>
    <d v="2022-02-01T00:00:00"/>
    <x v="2"/>
    <s v="Payables"/>
    <s v="Journal Import 111555911:"/>
    <s v="Payables A 22836820 111555911"/>
    <s v="FEB-22 Purchase Invoices GBP"/>
    <d v="2022-02-10T00:00:00"/>
    <s v="SSCREPMAN,"/>
    <n v="17"/>
    <s v="Journal Import Created"/>
    <x v="13"/>
    <n v="73014225"/>
    <d v="2022-01-24T00:00:00"/>
    <n v="165097221"/>
    <m/>
    <s v="PO Invoice"/>
    <m/>
    <s v="https://nww.einvoice-prod.sbs.nhs.uk:8179/invoicepdf/5be79a2b-a5ce-563e-bece-9f29ff3068fe"/>
    <n v="1"/>
    <n v="45"/>
    <m/>
    <x v="0"/>
    <x v="0"/>
    <x v="2"/>
  </r>
  <r>
    <s v="E35930"/>
    <s v="7308"/>
    <s v="00000"/>
    <s v="00000"/>
    <s v="000000"/>
    <s v="Estates &amp; Facilities"/>
    <s v="Legal Fees"/>
    <s v="Default"/>
    <s v="Default"/>
    <s v="Default"/>
    <n v="176"/>
    <d v="2022-02-01T00:00:00"/>
    <x v="2"/>
    <s v="Payables"/>
    <s v="Journal Import 111555911:"/>
    <s v="Payables A 22836820 111555911"/>
    <s v="FEB-22 Purchase Invoices GBP"/>
    <d v="2022-02-10T00:00:00"/>
    <s v="SSCREPMAN,"/>
    <n v="17"/>
    <s v="Journal Import Created"/>
    <x v="13"/>
    <n v="73014225"/>
    <d v="2022-01-24T00:00:00"/>
    <n v="165097221"/>
    <m/>
    <s v="PO Invoice"/>
    <m/>
    <s v="https://nww.einvoice-prod.sbs.nhs.uk:8179/invoicepdf/5be79a2b-a5ce-563e-bece-9f29ff3068fe"/>
    <n v="1"/>
    <n v="176"/>
    <m/>
    <x v="0"/>
    <x v="0"/>
    <x v="2"/>
  </r>
  <r>
    <s v="E35930"/>
    <s v="7308"/>
    <s v="00000"/>
    <s v="00000"/>
    <s v="000000"/>
    <s v="Estates &amp; Facilities"/>
    <s v="Legal Fees"/>
    <s v="Default"/>
    <s v="Default"/>
    <s v="Default"/>
    <n v="100.5"/>
    <d v="2022-02-01T00:00:00"/>
    <x v="2"/>
    <s v="Payables"/>
    <s v="Journal Import 111555911:"/>
    <s v="Payables A 22836820 111555911"/>
    <s v="FEB-22 Purchase Invoices GBP"/>
    <d v="2022-02-10T00:00:00"/>
    <s v="SSCREPMAN,"/>
    <n v="17"/>
    <s v="Journal Import Created"/>
    <x v="13"/>
    <n v="73014226"/>
    <d v="2022-01-24T00:00:00"/>
    <n v="165097221"/>
    <m/>
    <s v="PO Invoice"/>
    <m/>
    <s v="https://nww.einvoice-prod.sbs.nhs.uk:8179/invoicepdf/54b72be0-6ebe-538a-b50a-f4e360941ace"/>
    <n v="1"/>
    <n v="101"/>
    <m/>
    <x v="0"/>
    <x v="0"/>
    <x v="2"/>
  </r>
  <r>
    <s v="E35930"/>
    <s v="7308"/>
    <s v="00000"/>
    <s v="00000"/>
    <s v="000000"/>
    <s v="Estates &amp; Facilities"/>
    <s v="Legal Fees"/>
    <s v="Default"/>
    <s v="Default"/>
    <s v="Default"/>
    <n v="140"/>
    <d v="2022-02-01T00:00:00"/>
    <x v="2"/>
    <s v="Payables"/>
    <s v="Journal Import 111555911:"/>
    <s v="Payables A 22836820 111555911"/>
    <s v="FEB-22 Purchase Invoices GBP"/>
    <d v="2022-02-10T00:00:00"/>
    <s v="SSCREPMAN,"/>
    <n v="17"/>
    <s v="Journal Import Created"/>
    <x v="13"/>
    <n v="73014227"/>
    <d v="2022-01-24T00:00:00"/>
    <n v="165097221"/>
    <m/>
    <s v="PO Invoice"/>
    <m/>
    <s v="https://nww.einvoice-prod.sbs.nhs.uk:8179/invoicepdf/074b8d0e-f22c-55fb-8246-339952fb28c0"/>
    <n v="1"/>
    <n v="140"/>
    <m/>
    <x v="0"/>
    <x v="0"/>
    <x v="2"/>
  </r>
  <r>
    <s v="E35930"/>
    <s v="7308"/>
    <s v="00000"/>
    <s v="00000"/>
    <s v="000000"/>
    <s v="Estates &amp; Facilities"/>
    <s v="Legal Fees"/>
    <s v="Default"/>
    <s v="Default"/>
    <s v="Default"/>
    <n v="-296"/>
    <d v="2022-02-01T00:00:00"/>
    <x v="2"/>
    <s v="Payables"/>
    <s v="Journal Import 111555911:"/>
    <s v="Payables A 22836820 111555911"/>
    <s v="FEB-22 Purchase Invoices GBP"/>
    <d v="2022-02-10T00:00:00"/>
    <s v="SSCREPMAN,"/>
    <n v="18"/>
    <s v="Journal Import Created"/>
    <x v="13"/>
    <n v="73014207"/>
    <d v="2022-01-24T00:00:00"/>
    <n v="165097221"/>
    <m/>
    <s v="PO Invoice"/>
    <m/>
    <s v="https://nww.einvoice-prod.sbs.nhs.uk:8179/invoicepdf/5edd7f3f-bd4f-545c-b641-1b82d41ae7e1"/>
    <n v="1"/>
    <n v="-296"/>
    <m/>
    <x v="0"/>
    <x v="0"/>
    <x v="2"/>
  </r>
  <r>
    <s v="E35930"/>
    <s v="7308"/>
    <s v="00000"/>
    <s v="00000"/>
    <s v="000000"/>
    <s v="Estates &amp; Facilities"/>
    <s v="Legal Fees"/>
    <s v="Default"/>
    <s v="Default"/>
    <s v="Default"/>
    <n v="-148.5"/>
    <d v="2022-02-01T00:00:00"/>
    <x v="2"/>
    <s v="Payables"/>
    <s v="Journal Import 111555911:"/>
    <s v="Payables A 22836820 111555911"/>
    <s v="FEB-22 Purchase Invoices GBP"/>
    <d v="2022-02-10T00:00:00"/>
    <s v="SSCREPMAN,"/>
    <n v="18"/>
    <s v="Journal Import Created"/>
    <x v="13"/>
    <n v="73014208"/>
    <d v="2022-01-24T00:00:00"/>
    <n v="165097221"/>
    <m/>
    <s v="PO Invoice"/>
    <m/>
    <s v="https://nww.einvoice-prod.sbs.nhs.uk:8179/invoicepdf/fa51dda9-4c48-51b9-9c48-cd968d74c259"/>
    <n v="1"/>
    <n v="-149"/>
    <m/>
    <x v="0"/>
    <x v="0"/>
    <x v="2"/>
  </r>
  <r>
    <s v="E35930"/>
    <s v="7308"/>
    <s v="00000"/>
    <s v="00000"/>
    <s v="000000"/>
    <s v="Estates &amp; Facilities"/>
    <s v="Legal Fees"/>
    <s v="Default"/>
    <s v="Default"/>
    <s v="Default"/>
    <n v="-919.5"/>
    <d v="2022-02-01T00:00:00"/>
    <x v="2"/>
    <s v="Payables"/>
    <s v="Journal Import 111555911:"/>
    <s v="Payables A 22836820 111555911"/>
    <s v="FEB-22 Purchase Invoices GBP"/>
    <d v="2022-02-10T00:00:00"/>
    <s v="SSCREPMAN,"/>
    <n v="18"/>
    <s v="Journal Import Created"/>
    <x v="13"/>
    <n v="73014213"/>
    <d v="2022-01-24T00:00:00"/>
    <n v="165097221"/>
    <m/>
    <s v="PO Invoice"/>
    <m/>
    <s v="https://nww.einvoice-prod.sbs.nhs.uk:8179/invoicepdf/102161a1-e3bf-5e8c-a7c7-61a352998ca5"/>
    <n v="1"/>
    <n v="-920"/>
    <m/>
    <x v="0"/>
    <x v="0"/>
    <x v="2"/>
  </r>
  <r>
    <s v="E35930"/>
    <s v="7308"/>
    <s v="00000"/>
    <s v="00000"/>
    <s v="000000"/>
    <s v="Estates &amp; Facilities"/>
    <s v="Legal Fees"/>
    <s v="Default"/>
    <s v="Default"/>
    <s v="Default"/>
    <n v="-176"/>
    <d v="2022-02-01T00:00:00"/>
    <x v="2"/>
    <s v="Payables"/>
    <s v="Journal Import 111555911:"/>
    <s v="Payables A 22836820 111555911"/>
    <s v="FEB-22 Purchase Invoices GBP"/>
    <d v="2022-02-10T00:00:00"/>
    <s v="SSCREPMAN,"/>
    <n v="18"/>
    <s v="Journal Import Created"/>
    <x v="13"/>
    <n v="73014220"/>
    <d v="2022-01-24T00:00:00"/>
    <n v="165097221"/>
    <m/>
    <s v="PO Invoice"/>
    <m/>
    <s v="https://nww.einvoice-prod.sbs.nhs.uk:8179/invoicepdf/13309115-8cba-5030-8a61-e5a06f7069af"/>
    <n v="1"/>
    <n v="-176"/>
    <m/>
    <x v="0"/>
    <x v="0"/>
    <x v="2"/>
  </r>
  <r>
    <s v="E35930"/>
    <s v="7308"/>
    <s v="00000"/>
    <s v="00000"/>
    <s v="000000"/>
    <s v="Estates &amp; Facilities"/>
    <s v="Legal Fees"/>
    <s v="Default"/>
    <s v="Default"/>
    <s v="Default"/>
    <n v="-131.5"/>
    <d v="2022-02-01T00:00:00"/>
    <x v="2"/>
    <s v="Payables"/>
    <s v="Journal Import 111555911:"/>
    <s v="Payables A 22836820 111555911"/>
    <s v="FEB-22 Purchase Invoices GBP"/>
    <d v="2022-02-10T00:00:00"/>
    <s v="SSCREPMAN,"/>
    <n v="18"/>
    <s v="Journal Import Created"/>
    <x v="13"/>
    <n v="73014221"/>
    <d v="2022-01-24T00:00:00"/>
    <n v="165097221"/>
    <m/>
    <s v="PO Invoice"/>
    <m/>
    <s v="https://nww.einvoice-prod.sbs.nhs.uk:8179/invoicepdf/c414cb5a-08aa-54fa-a8e0-0a37075fb051"/>
    <n v="1"/>
    <n v="-132"/>
    <m/>
    <x v="0"/>
    <x v="0"/>
    <x v="2"/>
  </r>
  <r>
    <s v="E35930"/>
    <s v="7308"/>
    <s v="00000"/>
    <s v="00000"/>
    <s v="000000"/>
    <s v="Estates &amp; Facilities"/>
    <s v="Legal Fees"/>
    <s v="Default"/>
    <s v="Default"/>
    <s v="Default"/>
    <n v="-62"/>
    <d v="2022-02-01T00:00:00"/>
    <x v="2"/>
    <s v="Payables"/>
    <s v="Journal Import 111555911:"/>
    <s v="Payables A 22836820 111555911"/>
    <s v="FEB-22 Purchase Invoices GBP"/>
    <d v="2022-02-10T00:00:00"/>
    <s v="SSCREPMAN,"/>
    <n v="18"/>
    <s v="Journal Import Created"/>
    <x v="13"/>
    <n v="73014222"/>
    <d v="2022-01-24T00:00:00"/>
    <n v="165097221"/>
    <m/>
    <s v="PO Invoice"/>
    <m/>
    <s v="https://nww.einvoice-prod.sbs.nhs.uk:8179/invoicepdf/8caf9506-32b6-5047-b2a1-04f1fe126196"/>
    <n v="1"/>
    <n v="-62"/>
    <m/>
    <x v="0"/>
    <x v="0"/>
    <x v="2"/>
  </r>
  <r>
    <s v="E35930"/>
    <s v="7308"/>
    <s v="00000"/>
    <s v="00000"/>
    <s v="000000"/>
    <s v="Estates &amp; Facilities"/>
    <s v="Legal Fees"/>
    <s v="Default"/>
    <s v="Default"/>
    <s v="Default"/>
    <n v="-75.599999999999994"/>
    <d v="2022-02-01T00:00:00"/>
    <x v="2"/>
    <s v="Payables"/>
    <s v="Journal Import 111555911:"/>
    <s v="Payables A 22836820 111555911"/>
    <s v="FEB-22 Purchase Invoices GBP"/>
    <d v="2022-02-10T00:00:00"/>
    <s v="SSCREPMAN,"/>
    <n v="18"/>
    <s v="Journal Import Created"/>
    <x v="13"/>
    <n v="73014223"/>
    <d v="2022-01-24T00:00:00"/>
    <n v="165097221"/>
    <m/>
    <s v="PO Invoice"/>
    <m/>
    <s v="https://nww.einvoice-prod.sbs.nhs.uk:8179/invoicepdf/11927e63-4d85-551b-94fa-1abe9b359c49"/>
    <n v="1"/>
    <n v="-76"/>
    <m/>
    <x v="0"/>
    <x v="0"/>
    <x v="2"/>
  </r>
  <r>
    <s v="E35930"/>
    <s v="7308"/>
    <s v="00000"/>
    <s v="00000"/>
    <s v="000000"/>
    <s v="Estates &amp; Facilities"/>
    <s v="Legal Fees"/>
    <s v="Default"/>
    <s v="Default"/>
    <s v="Default"/>
    <n v="-48"/>
    <d v="2022-02-01T00:00:00"/>
    <x v="2"/>
    <s v="Payables"/>
    <s v="Journal Import 111555911:"/>
    <s v="Payables A 22836820 111555911"/>
    <s v="FEB-22 Purchase Invoices GBP"/>
    <d v="2022-02-10T00:00:00"/>
    <s v="SSCREPMAN,"/>
    <n v="18"/>
    <s v="Journal Import Created"/>
    <x v="13"/>
    <n v="73014224"/>
    <d v="2022-01-24T00:00:00"/>
    <n v="165097221"/>
    <m/>
    <s v="PO Invoice"/>
    <m/>
    <s v="https://nww.einvoice-prod.sbs.nhs.uk:8179/invoicepdf/c72d0a7e-6537-5200-a2b3-b039ddefe5ae"/>
    <n v="1"/>
    <n v="-48"/>
    <m/>
    <x v="0"/>
    <x v="0"/>
    <x v="2"/>
  </r>
  <r>
    <s v="E35930"/>
    <s v="7308"/>
    <s v="00000"/>
    <s v="00000"/>
    <s v="000000"/>
    <s v="Estates &amp; Facilities"/>
    <s v="Legal Fees"/>
    <s v="Default"/>
    <s v="Default"/>
    <s v="Default"/>
    <n v="-220.8"/>
    <d v="2022-02-01T00:00:00"/>
    <x v="2"/>
    <s v="Payables"/>
    <s v="Journal Import 111555911:"/>
    <s v="Payables A 22836820 111555911"/>
    <s v="FEB-22 Purchase Invoices GBP"/>
    <d v="2022-02-10T00:00:00"/>
    <s v="SSCREPMAN,"/>
    <n v="18"/>
    <s v="Journal Import Created"/>
    <x v="13"/>
    <n v="73014225"/>
    <d v="2022-01-24T00:00:00"/>
    <n v="165097221"/>
    <m/>
    <s v="PO Invoice"/>
    <m/>
    <s v="https://nww.einvoice-prod.sbs.nhs.uk:8179/invoicepdf/5be79a2b-a5ce-563e-bece-9f29ff3068fe"/>
    <n v="1"/>
    <n v="-221"/>
    <m/>
    <x v="0"/>
    <x v="0"/>
    <x v="2"/>
  </r>
  <r>
    <s v="E35930"/>
    <s v="7308"/>
    <s v="00000"/>
    <s v="00000"/>
    <s v="000000"/>
    <s v="Estates &amp; Facilities"/>
    <s v="Legal Fees"/>
    <s v="Default"/>
    <s v="Default"/>
    <s v="Default"/>
    <n v="-44"/>
    <d v="2022-02-01T00:00:00"/>
    <x v="2"/>
    <s v="Payables"/>
    <s v="Journal Import 111555911:"/>
    <s v="Payables A 22836820 111555911"/>
    <s v="FEB-22 Purchase Invoices GBP"/>
    <d v="2022-02-10T00:00:00"/>
    <s v="SSCREPMAN,"/>
    <n v="18"/>
    <s v="Journal Import Created"/>
    <x v="13"/>
    <n v="73014225"/>
    <d v="2022-01-24T00:00:00"/>
    <n v="165097221"/>
    <m/>
    <s v="PO Invoice"/>
    <m/>
    <s v="https://nww.einvoice-prod.sbs.nhs.uk:8179/invoicepdf/5be79a2b-a5ce-563e-bece-9f29ff3068fe"/>
    <n v="1"/>
    <n v="-44"/>
    <m/>
    <x v="0"/>
    <x v="0"/>
    <x v="2"/>
  </r>
  <r>
    <s v="E35930"/>
    <s v="7308"/>
    <s v="00000"/>
    <s v="00000"/>
    <s v="000000"/>
    <s v="Estates &amp; Facilities"/>
    <s v="Legal Fees"/>
    <s v="Default"/>
    <s v="Default"/>
    <s v="Default"/>
    <n v="-100.5"/>
    <d v="2022-02-01T00:00:00"/>
    <x v="2"/>
    <s v="Payables"/>
    <s v="Journal Import 111555911:"/>
    <s v="Payables A 22836820 111555911"/>
    <s v="FEB-22 Purchase Invoices GBP"/>
    <d v="2022-02-10T00:00:00"/>
    <s v="SSCREPMAN,"/>
    <n v="18"/>
    <s v="Journal Import Created"/>
    <x v="13"/>
    <n v="73014226"/>
    <d v="2022-01-24T00:00:00"/>
    <n v="165097221"/>
    <m/>
    <s v="PO Invoice"/>
    <m/>
    <s v="https://nww.einvoice-prod.sbs.nhs.uk:8179/invoicepdf/54b72be0-6ebe-538a-b50a-f4e360941ace"/>
    <n v="1"/>
    <n v="-101"/>
    <m/>
    <x v="0"/>
    <x v="0"/>
    <x v="2"/>
  </r>
  <r>
    <s v="E35930"/>
    <s v="7308"/>
    <s v="00000"/>
    <s v="00000"/>
    <s v="000000"/>
    <s v="Estates &amp; Facilities"/>
    <s v="Legal Fees"/>
    <s v="Default"/>
    <s v="Default"/>
    <s v="Default"/>
    <n v="-140"/>
    <d v="2022-02-01T00:00:00"/>
    <x v="2"/>
    <s v="Payables"/>
    <s v="Journal Import 111555911:"/>
    <s v="Payables A 22836820 111555911"/>
    <s v="FEB-22 Purchase Invoices GBP"/>
    <d v="2022-02-10T00:00:00"/>
    <s v="SSCREPMAN,"/>
    <n v="18"/>
    <s v="Journal Import Created"/>
    <x v="13"/>
    <n v="73014227"/>
    <d v="2022-01-24T00:00:00"/>
    <n v="165097221"/>
    <m/>
    <s v="PO Invoice"/>
    <m/>
    <s v="https://nww.einvoice-prod.sbs.nhs.uk:8179/invoicepdf/074b8d0e-f22c-55fb-8246-339952fb28c0"/>
    <n v="1"/>
    <n v="-140"/>
    <m/>
    <x v="0"/>
    <x v="0"/>
    <x v="2"/>
  </r>
  <r>
    <s v="E35930"/>
    <s v="7308"/>
    <s v="00000"/>
    <s v="00000"/>
    <s v="000000"/>
    <s v="Estates &amp; Facilities"/>
    <s v="Legal Fees"/>
    <s v="Default"/>
    <s v="Default"/>
    <s v="Default"/>
    <n v="113"/>
    <d v="2022-02-01T00:00:00"/>
    <x v="2"/>
    <s v="Payables"/>
    <s v="Journal Import 111686740:"/>
    <s v="Payables A 22864751 111686740"/>
    <s v="FEB-22 Purchase Invoices GBP"/>
    <d v="2022-02-14T00:00:00"/>
    <s v="SSCREPMAN,"/>
    <n v="39"/>
    <s v="Journal Import Created"/>
    <x v="13"/>
    <n v="73015231"/>
    <d v="2022-01-31T00:00:00"/>
    <n v="165097651"/>
    <m/>
    <s v="PO Invoice"/>
    <m/>
    <s v="https://nww.einvoice-prod.sbs.nhs.uk:8179/invoicepdf/227fbb01-8f68-5258-83d9-805ba88b82c7"/>
    <n v="1"/>
    <n v="113"/>
    <m/>
    <x v="0"/>
    <x v="0"/>
    <x v="2"/>
  </r>
  <r>
    <s v="E35930"/>
    <s v="7308"/>
    <s v="00000"/>
    <s v="00000"/>
    <s v="000000"/>
    <s v="Estates &amp; Facilities"/>
    <s v="Legal Fees"/>
    <s v="Default"/>
    <s v="Default"/>
    <s v="Default"/>
    <n v="14206"/>
    <d v="2022-02-01T00:00:00"/>
    <x v="2"/>
    <s v="Payables"/>
    <s v="Journal Import 112208998:"/>
    <s v="Payables A 22961347 112208998"/>
    <s v="FEB-22 Purchase Invoices GBP"/>
    <d v="2022-02-28T00:00:00"/>
    <s v="SSCREPMAN,"/>
    <n v="45"/>
    <s v="Journal Import Created"/>
    <x v="13"/>
    <s v="SAS3591"/>
    <d v="2022-02-16T00:00:00"/>
    <n v="165097771"/>
    <m/>
    <s v="PO Invoice"/>
    <m/>
    <s v="http://nww.docserv.wyss.nhs.uk/synergyiim/dist/?val=4394440_17460597_20220218111514"/>
    <n v="1"/>
    <n v="7103"/>
    <m/>
    <x v="0"/>
    <x v="0"/>
    <x v="2"/>
  </r>
  <r>
    <s v="E35930"/>
    <s v="7308"/>
    <s v="00000"/>
    <s v="00000"/>
    <s v="000000"/>
    <s v="Estates &amp; Facilities"/>
    <s v="Legal Fees"/>
    <s v="Default"/>
    <s v="Default"/>
    <s v="Default"/>
    <n v="-7103"/>
    <d v="2022-02-01T00:00:00"/>
    <x v="2"/>
    <s v="Payables"/>
    <s v="Journal Import 112208998:"/>
    <s v="Payables A 22961347 112208998"/>
    <s v="FEB-22 Purchase Invoices GBP"/>
    <d v="2022-02-28T00:00:00"/>
    <s v="SSCREPMAN,"/>
    <n v="46"/>
    <s v="Journal Import Created"/>
    <x v="13"/>
    <s v="SAS3591"/>
    <d v="2022-02-16T00:00:00"/>
    <n v="165097771"/>
    <m/>
    <s v="PO Invoice"/>
    <m/>
    <s v="http://nww.docserv.wyss.nhs.uk/synergyiim/dist/?val=4394440_17460597_20220218111514"/>
    <n v="1"/>
    <n v="-7103"/>
    <m/>
    <x v="0"/>
    <x v="0"/>
    <x v="2"/>
  </r>
  <r>
    <s v="E35120"/>
    <s v="7310"/>
    <s v="00000"/>
    <s v="00000"/>
    <s v="000000"/>
    <s v="Corporate Expenses"/>
    <s v="Legal / Prof Fees"/>
    <s v="Default"/>
    <s v="Default"/>
    <s v="Default"/>
    <n v="4200"/>
    <d v="2022-02-01T00:00:00"/>
    <x v="2"/>
    <s v="Payables"/>
    <s v="Journal Import 111195601:"/>
    <s v="Payables A 22766152 111195601"/>
    <s v="FEB-22 Purchase Invoices GBP"/>
    <d v="2022-02-01T00:00:00"/>
    <s v="SSCREPMAN,"/>
    <n v="9"/>
    <s v="Journal Import Created"/>
    <x v="15"/>
    <n v="110052049"/>
    <d v="2022-01-19T00:00:00"/>
    <n v="165097254"/>
    <m/>
    <s v="PO Invoice"/>
    <m/>
    <s v="http://nww.docserv.wyss.nhs.uk/synergyiim/dist/?val=4354844_17233192_20220127160249"/>
    <n v="1"/>
    <n v="4200"/>
    <m/>
    <x v="2"/>
    <x v="2"/>
    <x v="2"/>
  </r>
  <r>
    <s v="E35120"/>
    <s v="7310"/>
    <s v="00000"/>
    <s v="00000"/>
    <s v="000000"/>
    <s v="Corporate Expenses"/>
    <s v="Legal / Prof Fees"/>
    <s v="Default"/>
    <s v="Default"/>
    <s v="Default"/>
    <n v="840"/>
    <d v="2022-02-01T00:00:00"/>
    <x v="2"/>
    <s v="Payables"/>
    <s v="Journal Import 111195601:"/>
    <s v="Payables A 22766152 111195601"/>
    <s v="FEB-22 Purchase Invoices GBP"/>
    <d v="2022-02-01T00:00:00"/>
    <s v="SSCREPMAN,"/>
    <n v="9"/>
    <s v="Journal Import Created"/>
    <x v="15"/>
    <n v="110052049"/>
    <d v="2022-01-19T00:00:00"/>
    <n v="165097254"/>
    <m/>
    <s v="PO Invoice"/>
    <m/>
    <s v="http://nww.docserv.wyss.nhs.uk/synergyiim/dist/?val=4354844_17233192_20220127160249"/>
    <m/>
    <m/>
    <m/>
    <x v="2"/>
    <x v="2"/>
    <x v="2"/>
  </r>
  <r>
    <s v="E35211"/>
    <s v="7310"/>
    <s v="00000"/>
    <s v="00000"/>
    <s v="000000"/>
    <s v="Employee Resourcing"/>
    <s v="Legal / Prof Fees"/>
    <s v="Default"/>
    <s v="Default"/>
    <s v="Default"/>
    <n v="1740"/>
    <d v="2022-02-01T00:00:00"/>
    <x v="2"/>
    <s v="Payables"/>
    <s v="Journal Import 111195601:"/>
    <s v="Payables A 22766152 111195601"/>
    <s v="FEB-22 Purchase Invoices GBP"/>
    <d v="2022-02-01T00:00:00"/>
    <s v="SSCREPMAN,"/>
    <n v="38"/>
    <s v="Journal Import Created"/>
    <x v="38"/>
    <n v="44346926"/>
    <d v="2022-01-31T00:00:00"/>
    <n v="165097212"/>
    <m/>
    <s v="PO Invoice"/>
    <m/>
    <s v="http://nww.docserv.wyss.nhs.uk/Inter-NHS/PRD21RYD28121244346926.pdf"/>
    <n v="1"/>
    <n v="1740"/>
    <m/>
    <x v="3"/>
    <x v="3"/>
    <x v="2"/>
  </r>
  <r>
    <s v="E35930"/>
    <s v="7308"/>
    <s v="00000"/>
    <s v="00000"/>
    <s v="000000"/>
    <s v="Estates &amp; Facilities"/>
    <s v="Legal Fees"/>
    <s v="Default"/>
    <s v="Default"/>
    <s v="Default"/>
    <n v="9.1999999999999993"/>
    <d v="2022-03-01T00:00:00"/>
    <x v="2"/>
    <s v="Payables"/>
    <s v="Journal Import 112498592:"/>
    <s v="Payables A 23020991 112498592"/>
    <s v="MAR-22 Purchase Invoices GBP"/>
    <d v="2022-03-07T00:00:00"/>
    <s v="SSCREPMAN,"/>
    <n v="7"/>
    <s v="Journal Import Created"/>
    <x v="13"/>
    <n v="73018616"/>
    <d v="2022-02-28T00:00:00"/>
    <n v="165097399"/>
    <m/>
    <s v="PO Invoice"/>
    <m/>
    <s v="https://nww.einvoice-prod.sbs.nhs.uk:8179/invoicepdf/7f464d99-32bf-5101-89c3-94fc73a3023a"/>
    <n v="1"/>
    <n v="9"/>
    <m/>
    <x v="0"/>
    <x v="0"/>
    <x v="2"/>
  </r>
  <r>
    <s v="E35930"/>
    <s v="7308"/>
    <s v="00000"/>
    <s v="00000"/>
    <s v="000000"/>
    <s v="Estates &amp; Facilities"/>
    <s v="Legal Fees"/>
    <s v="Default"/>
    <s v="Default"/>
    <s v="Default"/>
    <n v="572"/>
    <d v="2022-03-01T00:00:00"/>
    <x v="2"/>
    <s v="Payables"/>
    <s v="Journal Import 112498592:"/>
    <s v="Payables A 23020991 112498592"/>
    <s v="MAR-22 Purchase Invoices GBP"/>
    <d v="2022-03-07T00:00:00"/>
    <s v="SSCREPMAN,"/>
    <n v="7"/>
    <s v="Journal Import Created"/>
    <x v="13"/>
    <n v="73018617"/>
    <d v="2022-02-28T00:00:00"/>
    <n v="165097399"/>
    <m/>
    <s v="PO Invoice"/>
    <m/>
    <s v="https://nww.einvoice-prod.sbs.nhs.uk:8179/invoicepdf/1b7710bc-3f51-54c9-a837-6fd8bd8ffe5a"/>
    <n v="1"/>
    <n v="572"/>
    <m/>
    <x v="0"/>
    <x v="0"/>
    <x v="2"/>
  </r>
  <r>
    <s v="E35930"/>
    <s v="7308"/>
    <s v="00000"/>
    <s v="00000"/>
    <s v="000000"/>
    <s v="Estates &amp; Facilities"/>
    <s v="Legal Fees"/>
    <s v="Default"/>
    <s v="Default"/>
    <s v="Default"/>
    <n v="1058.5"/>
    <d v="2022-03-01T00:00:00"/>
    <x v="2"/>
    <s v="Payables"/>
    <s v="Journal Import 112498592:"/>
    <s v="Payables A 23020991 112498592"/>
    <s v="MAR-22 Purchase Invoices GBP"/>
    <d v="2022-03-07T00:00:00"/>
    <s v="SSCREPMAN,"/>
    <n v="7"/>
    <s v="Journal Import Created"/>
    <x v="13"/>
    <n v="73018618"/>
    <d v="2022-02-28T00:00:00"/>
    <n v="165097399"/>
    <m/>
    <s v="PO Invoice"/>
    <m/>
    <s v="https://nww.einvoice-prod.sbs.nhs.uk:8179/invoicepdf/debfe3d4-8515-5ae9-b579-db92130d11de"/>
    <n v="1"/>
    <n v="1059"/>
    <m/>
    <x v="0"/>
    <x v="0"/>
    <x v="2"/>
  </r>
  <r>
    <s v="E35930"/>
    <s v="7308"/>
    <s v="00000"/>
    <s v="00000"/>
    <s v="000000"/>
    <s v="Estates &amp; Facilities"/>
    <s v="Legal Fees"/>
    <s v="Default"/>
    <s v="Default"/>
    <s v="Default"/>
    <n v="735.5"/>
    <d v="2022-03-01T00:00:00"/>
    <x v="2"/>
    <s v="Payables"/>
    <s v="Journal Import 112498592:"/>
    <s v="Payables A 23020991 112498592"/>
    <s v="MAR-22 Purchase Invoices GBP"/>
    <d v="2022-03-07T00:00:00"/>
    <s v="SSCREPMAN,"/>
    <n v="7"/>
    <s v="Journal Import Created"/>
    <x v="13"/>
    <n v="73018619"/>
    <d v="2022-02-28T00:00:00"/>
    <n v="165097399"/>
    <m/>
    <s v="PO Invoice"/>
    <m/>
    <s v="https://nww.einvoice-prod.sbs.nhs.uk:8179/invoicepdf/049b044e-72a8-5a35-8b3c-f8210f60e246"/>
    <n v="1"/>
    <n v="736"/>
    <m/>
    <x v="0"/>
    <x v="0"/>
    <x v="2"/>
  </r>
  <r>
    <s v="E35930"/>
    <s v="7308"/>
    <s v="00000"/>
    <s v="00000"/>
    <s v="000000"/>
    <s v="Estates &amp; Facilities"/>
    <s v="Legal Fees"/>
    <s v="Default"/>
    <s v="Default"/>
    <s v="Default"/>
    <n v="773.5"/>
    <d v="2022-03-01T00:00:00"/>
    <x v="2"/>
    <s v="Payables"/>
    <s v="Journal Import 112498592:"/>
    <s v="Payables A 23020991 112498592"/>
    <s v="MAR-22 Purchase Invoices GBP"/>
    <d v="2022-03-07T00:00:00"/>
    <s v="SSCREPMAN,"/>
    <n v="7"/>
    <s v="Journal Import Created"/>
    <x v="13"/>
    <n v="73018620"/>
    <d v="2022-02-28T00:00:00"/>
    <n v="165097399"/>
    <m/>
    <s v="PO Invoice"/>
    <m/>
    <s v="https://nww.einvoice-prod.sbs.nhs.uk:8179/invoicepdf/4d9fc0c3-4234-5ded-b73b-081793d39134"/>
    <n v="1"/>
    <n v="774"/>
    <m/>
    <x v="0"/>
    <x v="0"/>
    <x v="2"/>
  </r>
  <r>
    <s v="E35930"/>
    <s v="7308"/>
    <s v="00000"/>
    <s v="00000"/>
    <s v="000000"/>
    <s v="Estates &amp; Facilities"/>
    <s v="Legal Fees"/>
    <s v="Default"/>
    <s v="Default"/>
    <s v="Default"/>
    <n v="783"/>
    <d v="2022-03-01T00:00:00"/>
    <x v="2"/>
    <s v="Payables"/>
    <s v="Journal Import 112498592:"/>
    <s v="Payables A 23020991 112498592"/>
    <s v="MAR-22 Purchase Invoices GBP"/>
    <d v="2022-03-07T00:00:00"/>
    <s v="SSCREPMAN,"/>
    <n v="7"/>
    <s v="Journal Import Created"/>
    <x v="13"/>
    <n v="73018621"/>
    <d v="2022-02-28T00:00:00"/>
    <n v="165097399"/>
    <m/>
    <s v="PO Invoice"/>
    <m/>
    <s v="https://nww.einvoice-prod.sbs.nhs.uk:8179/invoicepdf/8639a591-4ec2-5a13-8c03-b1c6c87221a1"/>
    <n v="1"/>
    <n v="783"/>
    <m/>
    <x v="0"/>
    <x v="0"/>
    <x v="2"/>
  </r>
  <r>
    <s v="E35930"/>
    <s v="7308"/>
    <s v="00000"/>
    <s v="00000"/>
    <s v="000000"/>
    <s v="Estates &amp; Facilities"/>
    <s v="Legal Fees"/>
    <s v="Default"/>
    <s v="Default"/>
    <s v="Default"/>
    <n v="2123.6"/>
    <d v="2022-03-01T00:00:00"/>
    <x v="2"/>
    <s v="Payables"/>
    <s v="Journal Import 112498592:"/>
    <s v="Payables A 23020991 112498592"/>
    <s v="MAR-22 Purchase Invoices GBP"/>
    <d v="2022-03-07T00:00:00"/>
    <s v="SSCREPMAN,"/>
    <n v="7"/>
    <s v="Journal Import Created"/>
    <x v="13"/>
    <n v="73018622"/>
    <d v="2022-02-28T00:00:00"/>
    <n v="165097399"/>
    <m/>
    <s v="PO Invoice"/>
    <m/>
    <s v="https://nww.einvoice-prod.sbs.nhs.uk:8179/invoicepdf/fe986e82-cbd9-5430-aa5d-76b40d262db4"/>
    <n v="1"/>
    <n v="2124"/>
    <m/>
    <x v="0"/>
    <x v="0"/>
    <x v="2"/>
  </r>
  <r>
    <s v="E35930"/>
    <s v="7308"/>
    <s v="00000"/>
    <s v="00000"/>
    <s v="000000"/>
    <s v="Estates &amp; Facilities"/>
    <s v="Legal Fees"/>
    <s v="Default"/>
    <s v="Default"/>
    <s v="Default"/>
    <n v="447"/>
    <d v="2022-03-01T00:00:00"/>
    <x v="2"/>
    <s v="Payables"/>
    <s v="Journal Import 112543470:"/>
    <s v="Payables A 23025932 112543470"/>
    <s v="MAR-22 Purchase Invoices GBP"/>
    <d v="2022-03-08T00:00:00"/>
    <s v="SSCREPMAN,"/>
    <n v="20"/>
    <s v="Journal Import Created"/>
    <x v="13"/>
    <n v="73018623"/>
    <d v="2022-03-07T00:00:00"/>
    <n v="165097399"/>
    <m/>
    <s v="PO Invoice"/>
    <m/>
    <s v="https://nww.einvoice-prod.sbs.nhs.uk:8179/invoicepdf/ba71b107-c7c3-5d94-b871-3ce036124d26"/>
    <n v="1"/>
    <n v="447"/>
    <m/>
    <x v="0"/>
    <x v="0"/>
    <x v="2"/>
  </r>
  <r>
    <s v="E35930"/>
    <s v="7308"/>
    <s v="00000"/>
    <s v="00000"/>
    <s v="000000"/>
    <s v="Estates &amp; Facilities"/>
    <s v="Legal Fees"/>
    <s v="Default"/>
    <s v="Default"/>
    <s v="Default"/>
    <n v="78"/>
    <d v="2022-03-01T00:00:00"/>
    <x v="2"/>
    <s v="Payables"/>
    <s v="Journal Import 112543470:"/>
    <s v="Payables A 23025932 112543470"/>
    <s v="MAR-22 Purchase Invoices GBP"/>
    <d v="2022-03-08T00:00:00"/>
    <s v="SSCREPMAN,"/>
    <n v="20"/>
    <s v="Journal Import Created"/>
    <x v="13"/>
    <n v="73018624"/>
    <d v="2022-02-28T00:00:00"/>
    <n v="165097399"/>
    <m/>
    <s v="PO Invoice"/>
    <m/>
    <s v="https://nww.einvoice-prod.sbs.nhs.uk:8179/invoicepdf/ee874b5d-3b69-5404-83f0-b803c7600744"/>
    <n v="1"/>
    <n v="78"/>
    <m/>
    <x v="0"/>
    <x v="0"/>
    <x v="2"/>
  </r>
  <r>
    <s v="E35930"/>
    <s v="7308"/>
    <s v="00000"/>
    <s v="00000"/>
    <s v="000000"/>
    <s v="Estates &amp; Facilities"/>
    <s v="Legal Fees"/>
    <s v="Default"/>
    <s v="Default"/>
    <s v="Default"/>
    <n v="270"/>
    <d v="2022-03-01T00:00:00"/>
    <x v="2"/>
    <s v="Payables"/>
    <s v="Journal Import 112543470:"/>
    <s v="Payables A 23025932 112543470"/>
    <s v="MAR-22 Purchase Invoices GBP"/>
    <d v="2022-03-08T00:00:00"/>
    <s v="SSCREPMAN,"/>
    <n v="20"/>
    <s v="Journal Import Created"/>
    <x v="13"/>
    <n v="73018625"/>
    <d v="2022-02-28T00:00:00"/>
    <n v="165097399"/>
    <m/>
    <s v="PO Invoice"/>
    <m/>
    <s v="https://nww.einvoice-prod.sbs.nhs.uk:8179/invoicepdf/49a264f6-9fa9-5137-b5c5-f3f9da00290a"/>
    <n v="1"/>
    <n v="270"/>
    <m/>
    <x v="0"/>
    <x v="0"/>
    <x v="2"/>
  </r>
  <r>
    <s v="E35930"/>
    <s v="7308"/>
    <s v="00000"/>
    <s v="00000"/>
    <s v="000000"/>
    <s v="Estates &amp; Facilities"/>
    <s v="Legal Fees"/>
    <s v="Default"/>
    <s v="Default"/>
    <s v="Default"/>
    <n v="72.5"/>
    <d v="2022-03-01T00:00:00"/>
    <x v="2"/>
    <s v="Payables"/>
    <s v="Journal Import 112543470:"/>
    <s v="Payables A 23025932 112543470"/>
    <s v="MAR-22 Purchase Invoices GBP"/>
    <d v="2022-03-08T00:00:00"/>
    <s v="SSCREPMAN,"/>
    <n v="20"/>
    <s v="Journal Import Created"/>
    <x v="13"/>
    <n v="73018626"/>
    <d v="2022-02-28T00:00:00"/>
    <n v="165097399"/>
    <m/>
    <s v="PO Invoice"/>
    <m/>
    <s v="https://nww.einvoice-prod.sbs.nhs.uk:8179/invoicepdf/fe129dab-20ab-5a7c-91f5-362d18ec9e96"/>
    <n v="1"/>
    <n v="73"/>
    <m/>
    <x v="0"/>
    <x v="0"/>
    <x v="2"/>
  </r>
  <r>
    <s v="E35930"/>
    <s v="7308"/>
    <s v="00000"/>
    <s v="00000"/>
    <s v="000000"/>
    <s v="Estates &amp; Facilities"/>
    <s v="Legal Fees"/>
    <s v="Default"/>
    <s v="Default"/>
    <s v="Default"/>
    <n v="396.5"/>
    <d v="2022-03-01T00:00:00"/>
    <x v="2"/>
    <s v="Payables"/>
    <s v="Journal Import 112543470:"/>
    <s v="Payables A 23025932 112543470"/>
    <s v="MAR-22 Purchase Invoices GBP"/>
    <d v="2022-03-08T00:00:00"/>
    <s v="SSCREPMAN,"/>
    <n v="20"/>
    <s v="Journal Import Created"/>
    <x v="13"/>
    <n v="73018627"/>
    <d v="2022-02-28T00:00:00"/>
    <n v="165097399"/>
    <m/>
    <s v="PO Invoice"/>
    <m/>
    <s v="https://nww.einvoice-prod.sbs.nhs.uk:8179/invoicepdf/39e067b7-d1a6-54ef-92d7-c2d547299f76"/>
    <n v="1"/>
    <n v="397"/>
    <m/>
    <x v="0"/>
    <x v="0"/>
    <x v="2"/>
  </r>
  <r>
    <s v="E35930"/>
    <s v="7308"/>
    <s v="00000"/>
    <s v="00000"/>
    <s v="000000"/>
    <s v="Estates &amp; Facilities"/>
    <s v="Legal Fees"/>
    <s v="Default"/>
    <s v="Default"/>
    <s v="Default"/>
    <n v="32"/>
    <d v="2022-03-01T00:00:00"/>
    <x v="2"/>
    <s v="Payables"/>
    <s v="Journal Import 112543470:"/>
    <s v="Payables A 23025932 112543470"/>
    <s v="MAR-22 Purchase Invoices GBP"/>
    <d v="2022-03-08T00:00:00"/>
    <s v="SSCREPMAN,"/>
    <n v="20"/>
    <s v="Journal Import Created"/>
    <x v="13"/>
    <n v="73018628"/>
    <d v="2022-02-28T00:00:00"/>
    <n v="165097399"/>
    <m/>
    <s v="PO Invoice"/>
    <m/>
    <s v="https://nww.einvoice-prod.sbs.nhs.uk:8179/invoicepdf/be122e9d-55b7-5273-9698-bde4a9ef09bc"/>
    <n v="1"/>
    <n v="32"/>
    <m/>
    <x v="0"/>
    <x v="0"/>
    <x v="2"/>
  </r>
  <r>
    <s v="E35930"/>
    <s v="7308"/>
    <s v="00000"/>
    <s v="00000"/>
    <s v="000000"/>
    <s v="Estates &amp; Facilities"/>
    <s v="Legal Fees"/>
    <s v="Default"/>
    <s v="Default"/>
    <s v="Default"/>
    <n v="478.5"/>
    <d v="2022-03-01T00:00:00"/>
    <x v="2"/>
    <s v="Payables"/>
    <s v="Journal Import 112543470:"/>
    <s v="Payables A 23025932 112543470"/>
    <s v="MAR-22 Purchase Invoices GBP"/>
    <d v="2022-03-08T00:00:00"/>
    <s v="SSCREPMAN,"/>
    <n v="20"/>
    <s v="Journal Import Created"/>
    <x v="13"/>
    <n v="73018629"/>
    <d v="2022-02-28T00:00:00"/>
    <n v="165097399"/>
    <m/>
    <s v="PO Invoice"/>
    <m/>
    <s v="https://nww.einvoice-prod.sbs.nhs.uk:8179/invoicepdf/3a6f33fb-9ae8-5ffa-b57d-663376c404eb"/>
    <n v="1"/>
    <n v="479"/>
    <m/>
    <x v="0"/>
    <x v="0"/>
    <x v="2"/>
  </r>
  <r>
    <s v="E35930"/>
    <s v="7308"/>
    <s v="00000"/>
    <s v="00000"/>
    <s v="000000"/>
    <s v="Estates &amp; Facilities"/>
    <s v="Legal Fees"/>
    <s v="Default"/>
    <s v="Default"/>
    <s v="Default"/>
    <n v="18.399999999999999"/>
    <d v="2022-03-01T00:00:00"/>
    <x v="2"/>
    <s v="Payables"/>
    <s v="Journal Import 112543470:"/>
    <s v="Payables A 23025932 112543470"/>
    <s v="MAR-22 Purchase Invoices GBP"/>
    <d v="2022-03-08T00:00:00"/>
    <s v="SSCREPMAN,"/>
    <n v="20"/>
    <s v="Journal Import Created"/>
    <x v="13"/>
    <n v="73018630"/>
    <d v="2022-02-28T00:00:00"/>
    <n v="165097399"/>
    <m/>
    <s v="PO Invoice"/>
    <m/>
    <s v="https://nww.einvoice-prod.sbs.nhs.uk:8179/invoicepdf/18068099-2ccf-5fd1-a846-7656a644e99a"/>
    <n v="1"/>
    <n v="18"/>
    <m/>
    <x v="0"/>
    <x v="0"/>
    <x v="2"/>
  </r>
  <r>
    <s v="E35930"/>
    <s v="7308"/>
    <s v="00000"/>
    <s v="00000"/>
    <s v="000000"/>
    <s v="Estates &amp; Facilities"/>
    <s v="Legal Fees"/>
    <s v="Default"/>
    <s v="Default"/>
    <s v="Default"/>
    <n v="32"/>
    <d v="2022-03-01T00:00:00"/>
    <x v="2"/>
    <s v="Payables"/>
    <s v="Journal Import 112543470:"/>
    <s v="Payables A 23025932 112543470"/>
    <s v="MAR-22 Purchase Invoices GBP"/>
    <d v="2022-03-08T00:00:00"/>
    <s v="SSCREPMAN,"/>
    <n v="20"/>
    <s v="Journal Import Created"/>
    <x v="13"/>
    <n v="73018631"/>
    <d v="2022-02-28T00:00:00"/>
    <n v="165097399"/>
    <m/>
    <s v="PO Invoice"/>
    <m/>
    <s v="https://nww.einvoice-prod.sbs.nhs.uk:8179/invoicepdf/94722e2b-90b7-5535-a64d-609ca9225eee"/>
    <n v="1"/>
    <n v="32"/>
    <m/>
    <x v="0"/>
    <x v="0"/>
    <x v="2"/>
  </r>
  <r>
    <s v="E35930"/>
    <s v="7308"/>
    <s v="00000"/>
    <s v="00000"/>
    <s v="000000"/>
    <s v="Estates &amp; Facilities"/>
    <s v="Legal Fees"/>
    <s v="Default"/>
    <s v="Default"/>
    <s v="Default"/>
    <n v="18.399999999999999"/>
    <d v="2022-03-01T00:00:00"/>
    <x v="2"/>
    <s v="Payables"/>
    <s v="Journal Import 112543470:"/>
    <s v="Payables A 23025932 112543470"/>
    <s v="MAR-22 Purchase Invoices GBP"/>
    <d v="2022-03-08T00:00:00"/>
    <s v="SSCREPMAN,"/>
    <n v="20"/>
    <s v="Journal Import Created"/>
    <x v="13"/>
    <n v="73018632"/>
    <d v="2022-02-28T00:00:00"/>
    <n v="165097399"/>
    <m/>
    <s v="PO Invoice"/>
    <m/>
    <s v="https://nww.einvoice-prod.sbs.nhs.uk:8179/invoicepdf/165634d9-f9b0-508d-ae72-c6a39660bea6"/>
    <n v="1"/>
    <n v="18"/>
    <m/>
    <x v="0"/>
    <x v="0"/>
    <x v="2"/>
  </r>
  <r>
    <s v="E35930"/>
    <s v="7308"/>
    <s v="00000"/>
    <s v="00000"/>
    <s v="000000"/>
    <s v="Estates &amp; Facilities"/>
    <s v="Legal Fees"/>
    <s v="Default"/>
    <s v="Default"/>
    <s v="Default"/>
    <n v="27"/>
    <d v="2022-03-01T00:00:00"/>
    <x v="2"/>
    <s v="Payables"/>
    <s v="Journal Import 112543470:"/>
    <s v="Payables A 23025932 112543470"/>
    <s v="MAR-22 Purchase Invoices GBP"/>
    <d v="2022-03-08T00:00:00"/>
    <s v="SSCREPMAN,"/>
    <n v="20"/>
    <s v="Journal Import Created"/>
    <x v="13"/>
    <n v="73018636"/>
    <d v="2022-02-28T00:00:00"/>
    <n v="165097399"/>
    <m/>
    <s v="PO Invoice"/>
    <m/>
    <s v="https://nww.einvoice-prod.sbs.nhs.uk:8179/invoicepdf/f67f521c-8bb8-56f3-a96d-348578901727"/>
    <n v="1"/>
    <n v="27"/>
    <m/>
    <x v="0"/>
    <x v="0"/>
    <x v="2"/>
  </r>
  <r>
    <s v="E35930"/>
    <s v="7308"/>
    <s v="00000"/>
    <s v="00000"/>
    <s v="000000"/>
    <s v="Estates &amp; Facilities"/>
    <s v="Legal Fees"/>
    <s v="Default"/>
    <s v="Default"/>
    <s v="Default"/>
    <n v="135"/>
    <d v="2022-03-01T00:00:00"/>
    <x v="2"/>
    <s v="Payables"/>
    <s v="Journal Import 112543470:"/>
    <s v="Payables A 23025932 112543470"/>
    <s v="MAR-22 Purchase Invoices GBP"/>
    <d v="2022-03-08T00:00:00"/>
    <s v="SSCREPMAN,"/>
    <n v="20"/>
    <s v="Journal Import Created"/>
    <x v="13"/>
    <n v="73018638"/>
    <d v="2022-02-28T00:00:00"/>
    <n v="165097399"/>
    <m/>
    <s v="PO Invoice"/>
    <m/>
    <s v="https://nww.einvoice-prod.sbs.nhs.uk:8179/invoicepdf/acbdd7bc-3ea1-55c2-b790-fe1d67152eb3"/>
    <n v="1"/>
    <n v="135"/>
    <m/>
    <x v="0"/>
    <x v="0"/>
    <x v="2"/>
  </r>
  <r>
    <s v="E35930"/>
    <s v="7308"/>
    <s v="00000"/>
    <s v="00000"/>
    <s v="000000"/>
    <s v="Estates &amp; Facilities"/>
    <s v="Legal Fees"/>
    <s v="Default"/>
    <s v="Default"/>
    <s v="Default"/>
    <n v="9.1999999999999993"/>
    <d v="2022-03-01T00:00:00"/>
    <x v="2"/>
    <s v="Payables"/>
    <s v="Journal Import 112588473:"/>
    <s v="Payables A 23037696 112588473"/>
    <s v="MAR-22 Purchase Invoices GBP"/>
    <d v="2022-03-09T00:00:00"/>
    <s v="SSCREPMAN,"/>
    <n v="27"/>
    <s v="Journal Import Created"/>
    <x v="13"/>
    <n v="73018633"/>
    <d v="2022-02-28T00:00:00"/>
    <n v="165097399"/>
    <m/>
    <s v="PO Invoice"/>
    <m/>
    <s v="https://nww.einvoice-prod.sbs.nhs.uk:8179/invoicepdf/de9c2fa2-c17c-5be9-bc89-607c4879313f"/>
    <n v="1"/>
    <n v="9"/>
    <m/>
    <x v="0"/>
    <x v="0"/>
    <x v="2"/>
  </r>
  <r>
    <s v="E35930"/>
    <s v="7308"/>
    <s v="00000"/>
    <s v="00000"/>
    <s v="000000"/>
    <s v="Estates &amp; Facilities"/>
    <s v="Legal Fees"/>
    <s v="Default"/>
    <s v="Default"/>
    <s v="Default"/>
    <n v="18.399999999999999"/>
    <d v="2022-03-01T00:00:00"/>
    <x v="2"/>
    <s v="Payables"/>
    <s v="Journal Import 112588473:"/>
    <s v="Payables A 23037696 112588473"/>
    <s v="MAR-22 Purchase Invoices GBP"/>
    <d v="2022-03-09T00:00:00"/>
    <s v="SSCREPMAN,"/>
    <n v="27"/>
    <s v="Journal Import Created"/>
    <x v="13"/>
    <n v="73018634"/>
    <d v="2022-02-28T00:00:00"/>
    <n v="165097399"/>
    <m/>
    <s v="PO Invoice"/>
    <m/>
    <s v="https://nww.einvoice-prod.sbs.nhs.uk:8179/invoicepdf/d9f544b4-235a-50c3-9ce5-b3c49487be46"/>
    <n v="1"/>
    <n v="18"/>
    <m/>
    <x v="0"/>
    <x v="0"/>
    <x v="2"/>
  </r>
  <r>
    <s v="E35930"/>
    <s v="7308"/>
    <s v="00000"/>
    <s v="00000"/>
    <s v="000000"/>
    <s v="Estates &amp; Facilities"/>
    <s v="Legal Fees"/>
    <s v="Default"/>
    <s v="Default"/>
    <s v="Default"/>
    <n v="13.5"/>
    <d v="2022-03-01T00:00:00"/>
    <x v="2"/>
    <s v="Payables"/>
    <s v="Journal Import 112588473:"/>
    <s v="Payables A 23037696 112588473"/>
    <s v="MAR-22 Purchase Invoices GBP"/>
    <d v="2022-03-09T00:00:00"/>
    <s v="SSCREPMAN,"/>
    <n v="27"/>
    <s v="Journal Import Created"/>
    <x v="13"/>
    <n v="73018635"/>
    <d v="2022-03-08T00:00:00"/>
    <n v="165097399"/>
    <m/>
    <s v="PO Invoice"/>
    <m/>
    <s v="https://nww.einvoice-prod.sbs.nhs.uk:8179/invoicepdf/852b39c4-7140-57f4-a088-651fe72169da"/>
    <n v="1"/>
    <n v="14"/>
    <m/>
    <x v="0"/>
    <x v="0"/>
    <x v="2"/>
  </r>
  <r>
    <s v="E35930"/>
    <s v="7308"/>
    <s v="00000"/>
    <s v="00000"/>
    <s v="000000"/>
    <s v="Estates &amp; Facilities"/>
    <s v="Legal Fees"/>
    <s v="Default"/>
    <s v="Default"/>
    <s v="Default"/>
    <n v="13.5"/>
    <d v="2022-03-01T00:00:00"/>
    <x v="2"/>
    <s v="Payables"/>
    <s v="Journal Import 112588473:"/>
    <s v="Payables A 23037696 112588473"/>
    <s v="MAR-22 Purchase Invoices GBP"/>
    <d v="2022-03-09T00:00:00"/>
    <s v="SSCREPMAN,"/>
    <n v="27"/>
    <s v="Journal Import Created"/>
    <x v="13"/>
    <n v="73018637"/>
    <d v="2022-02-28T00:00:00"/>
    <n v="165097399"/>
    <m/>
    <s v="PO Invoice"/>
    <m/>
    <s v="https://nww.einvoice-prod.sbs.nhs.uk:8179/invoicepdf/6290ea41-530d-5dbe-84fd-5e141fff21a6"/>
    <n v="1"/>
    <n v="14"/>
    <m/>
    <x v="0"/>
    <x v="0"/>
    <x v="2"/>
  </r>
  <r>
    <s v="E35930"/>
    <s v="7308"/>
    <s v="00000"/>
    <s v="00000"/>
    <s v="000000"/>
    <s v="Estates &amp; Facilities"/>
    <s v="Legal Fees"/>
    <s v="Default"/>
    <s v="Default"/>
    <s v="Default"/>
    <n v="177"/>
    <d v="2022-03-01T00:00:00"/>
    <x v="2"/>
    <s v="Payables"/>
    <s v="Journal Import 112860717:"/>
    <s v="Payables A 23083996 112860717"/>
    <s v="MAR-22 Purchase Invoices GBP"/>
    <d v="2022-03-16T00:00:00"/>
    <s v="SSCREPMAN,"/>
    <n v="33"/>
    <s v="Journal Import Created"/>
    <x v="13"/>
    <n v="73020377"/>
    <d v="2022-03-16T00:00:00"/>
    <n v="165098118"/>
    <m/>
    <s v="PO Invoice"/>
    <m/>
    <s v="https://nww.einvoice-prod.sbs.nhs.uk:8179/invoicepdf/22f2bf41-5c6b-52dd-9621-028c789c8a36"/>
    <n v="1"/>
    <n v="177"/>
    <m/>
    <x v="0"/>
    <x v="0"/>
    <x v="2"/>
  </r>
  <r>
    <s v="E35930"/>
    <s v="7308"/>
    <s v="00000"/>
    <s v="00000"/>
    <s v="000000"/>
    <s v="Estates &amp; Facilities"/>
    <s v="Legal Fees"/>
    <s v="Default"/>
    <s v="Default"/>
    <s v="Default"/>
    <n v="530.6"/>
    <d v="2022-03-01T00:00:00"/>
    <x v="2"/>
    <s v="Payables"/>
    <s v="Journal Import 112860717:"/>
    <s v="Payables A 23083996 112860717"/>
    <s v="MAR-22 Purchase Invoices GBP"/>
    <d v="2022-03-16T00:00:00"/>
    <s v="SSCREPMAN,"/>
    <n v="33"/>
    <s v="Journal Import Created"/>
    <x v="13"/>
    <n v="73020378"/>
    <d v="2022-03-16T00:00:00"/>
    <n v="165098118"/>
    <m/>
    <s v="PO Invoice"/>
    <m/>
    <s v="https://nww.einvoice-prod.sbs.nhs.uk:8179/invoicepdf/b5b95eab-9cfc-59fc-9211-8590364c5257"/>
    <n v="1"/>
    <n v="531"/>
    <m/>
    <x v="0"/>
    <x v="0"/>
    <x v="2"/>
  </r>
  <r>
    <s v="E35930"/>
    <s v="7308"/>
    <s v="00000"/>
    <s v="00000"/>
    <s v="000000"/>
    <s v="Estates &amp; Facilities"/>
    <s v="Legal Fees"/>
    <s v="Default"/>
    <s v="Default"/>
    <s v="Default"/>
    <n v="627"/>
    <d v="2022-03-01T00:00:00"/>
    <x v="2"/>
    <s v="Payables"/>
    <s v="Journal Import 112860717:"/>
    <s v="Payables A 23083996 112860717"/>
    <s v="MAR-22 Purchase Invoices GBP"/>
    <d v="2022-03-16T00:00:00"/>
    <s v="SSCREPMAN,"/>
    <n v="33"/>
    <s v="Journal Import Created"/>
    <x v="13"/>
    <n v="73020379"/>
    <d v="2022-03-16T00:00:00"/>
    <n v="165098118"/>
    <m/>
    <s v="PO Invoice"/>
    <m/>
    <s v="https://nww.einvoice-prod.sbs.nhs.uk:8179/invoicepdf/31eb3d4a-0d8e-56ed-8cee-2432c214e66d"/>
    <n v="1"/>
    <n v="627"/>
    <m/>
    <x v="0"/>
    <x v="0"/>
    <x v="2"/>
  </r>
  <r>
    <s v="E35930"/>
    <s v="7308"/>
    <s v="00000"/>
    <s v="00000"/>
    <s v="000000"/>
    <s v="Estates &amp; Facilities"/>
    <s v="Legal Fees"/>
    <s v="Default"/>
    <s v="Default"/>
    <s v="Default"/>
    <n v="1015.5"/>
    <d v="2022-03-01T00:00:00"/>
    <x v="2"/>
    <s v="Payables"/>
    <s v="Journal Import 112860717:"/>
    <s v="Payables A 23083996 112860717"/>
    <s v="MAR-22 Purchase Invoices GBP"/>
    <d v="2022-03-16T00:00:00"/>
    <s v="SSCREPMAN,"/>
    <n v="33"/>
    <s v="Journal Import Created"/>
    <x v="13"/>
    <n v="73020380"/>
    <d v="2022-03-16T00:00:00"/>
    <n v="165098118"/>
    <m/>
    <s v="PO Invoice"/>
    <m/>
    <s v="https://nww.einvoice-prod.sbs.nhs.uk:8179/invoicepdf/31a06d06-5a5e-5b89-9010-231e94034004"/>
    <n v="1"/>
    <n v="1016"/>
    <m/>
    <x v="0"/>
    <x v="0"/>
    <x v="2"/>
  </r>
  <r>
    <s v="E35930"/>
    <s v="7308"/>
    <s v="00000"/>
    <s v="00000"/>
    <s v="000000"/>
    <s v="Estates &amp; Facilities"/>
    <s v="Legal Fees"/>
    <s v="Default"/>
    <s v="Default"/>
    <s v="Default"/>
    <n v="842.5"/>
    <d v="2022-03-01T00:00:00"/>
    <x v="2"/>
    <s v="Payables"/>
    <s v="Journal Import 112860717:"/>
    <s v="Payables A 23083996 112860717"/>
    <s v="MAR-22 Purchase Invoices GBP"/>
    <d v="2022-03-16T00:00:00"/>
    <s v="SSCREPMAN,"/>
    <n v="33"/>
    <s v="Journal Import Created"/>
    <x v="13"/>
    <n v="73020384"/>
    <d v="2022-03-16T00:00:00"/>
    <n v="165098118"/>
    <m/>
    <s v="PO Invoice"/>
    <m/>
    <s v="https://nww.einvoice-prod.sbs.nhs.uk:8179/invoicepdf/47c82c4a-baec-50b3-9bdb-193359a52652"/>
    <n v="1"/>
    <n v="843"/>
    <m/>
    <x v="0"/>
    <x v="0"/>
    <x v="2"/>
  </r>
  <r>
    <s v="E35930"/>
    <s v="7308"/>
    <s v="00000"/>
    <s v="00000"/>
    <s v="000000"/>
    <s v="Estates &amp; Facilities"/>
    <s v="Legal Fees"/>
    <s v="Default"/>
    <s v="Default"/>
    <s v="Default"/>
    <n v="1261.3900000000001"/>
    <d v="2022-03-01T00:00:00"/>
    <x v="2"/>
    <s v="Payables"/>
    <s v="Journal Import 112860717:"/>
    <s v="Payables A 23083996 112860717"/>
    <s v="MAR-22 Purchase Invoices GBP"/>
    <d v="2022-03-16T00:00:00"/>
    <s v="SSCREPMAN,"/>
    <n v="33"/>
    <s v="Journal Import Created"/>
    <x v="13"/>
    <n v="73020392"/>
    <d v="2022-03-16T00:00:00"/>
    <n v="165098118"/>
    <m/>
    <s v="PO Invoice"/>
    <m/>
    <s v="https://nww.einvoice-prod.sbs.nhs.uk:8179/invoicepdf/09f33749-a8e2-53ac-a1c9-2ec12588b2d4"/>
    <n v="1"/>
    <n v="1261"/>
    <m/>
    <x v="0"/>
    <x v="0"/>
    <x v="2"/>
  </r>
  <r>
    <s v="E35930"/>
    <s v="7308"/>
    <s v="00000"/>
    <s v="00000"/>
    <s v="000000"/>
    <s v="Estates &amp; Facilities"/>
    <s v="Legal Fees"/>
    <s v="Default"/>
    <s v="Default"/>
    <s v="Default"/>
    <n v="189"/>
    <d v="2022-03-01T00:00:00"/>
    <x v="2"/>
    <s v="Payables"/>
    <s v="Journal Import 113041992:"/>
    <s v="Payables A 23119738 113041992"/>
    <s v="MAR-22 Purchase Invoices GBP"/>
    <d v="2022-03-21T00:00:00"/>
    <s v="SSCREPMAN,"/>
    <n v="9"/>
    <s v="Journal Import Created"/>
    <x v="13"/>
    <n v="73020381"/>
    <d v="2022-03-16T00:00:00"/>
    <n v="165098118"/>
    <m/>
    <s v="PO Invoice"/>
    <m/>
    <s v="https://nww.einvoice-prod.sbs.nhs.uk:8179/invoicepdf/dd9fb383-65f3-5025-99f6-31a859f6d818"/>
    <n v="1"/>
    <n v="189"/>
    <m/>
    <x v="0"/>
    <x v="0"/>
    <x v="2"/>
  </r>
  <r>
    <s v="E35930"/>
    <s v="7308"/>
    <s v="00000"/>
    <s v="00000"/>
    <s v="000000"/>
    <s v="Estates &amp; Facilities"/>
    <s v="Legal Fees"/>
    <s v="Default"/>
    <s v="Default"/>
    <s v="Default"/>
    <n v="432"/>
    <d v="2022-03-01T00:00:00"/>
    <x v="2"/>
    <s v="Payables"/>
    <s v="Journal Import 113041992:"/>
    <s v="Payables A 23119738 113041992"/>
    <s v="MAR-22 Purchase Invoices GBP"/>
    <d v="2022-03-21T00:00:00"/>
    <s v="SSCREPMAN,"/>
    <n v="9"/>
    <s v="Journal Import Created"/>
    <x v="13"/>
    <n v="73020382"/>
    <d v="2022-03-16T00:00:00"/>
    <n v="165098118"/>
    <m/>
    <s v="PO Invoice"/>
    <m/>
    <s v="https://nww.einvoice-prod.sbs.nhs.uk:8179/invoicepdf/f071a25f-421b-55aa-bef2-ac2bd88049c7"/>
    <n v="1"/>
    <n v="432"/>
    <m/>
    <x v="0"/>
    <x v="0"/>
    <x v="2"/>
  </r>
  <r>
    <s v="E35930"/>
    <s v="7308"/>
    <s v="00000"/>
    <s v="00000"/>
    <s v="000000"/>
    <s v="Estates &amp; Facilities"/>
    <s v="Legal Fees"/>
    <s v="Default"/>
    <s v="Default"/>
    <s v="Default"/>
    <n v="314.7"/>
    <d v="2022-03-01T00:00:00"/>
    <x v="2"/>
    <s v="Payables"/>
    <s v="Journal Import 113041992:"/>
    <s v="Payables A 23119738 113041992"/>
    <s v="MAR-22 Purchase Invoices GBP"/>
    <d v="2022-03-21T00:00:00"/>
    <s v="SSCREPMAN,"/>
    <n v="9"/>
    <s v="Journal Import Created"/>
    <x v="13"/>
    <n v="73020383"/>
    <d v="2022-03-16T00:00:00"/>
    <n v="165098118"/>
    <m/>
    <s v="PO Invoice"/>
    <m/>
    <s v="https://nww.einvoice-prod.sbs.nhs.uk:8179/invoicepdf/bcac3c2c-feb9-5515-a0b7-9de08fa31ab4"/>
    <n v="1"/>
    <n v="315"/>
    <m/>
    <x v="0"/>
    <x v="0"/>
    <x v="2"/>
  </r>
  <r>
    <s v="E35930"/>
    <s v="7308"/>
    <s v="00000"/>
    <s v="00000"/>
    <s v="000000"/>
    <s v="Estates &amp; Facilities"/>
    <s v="Legal Fees"/>
    <s v="Default"/>
    <s v="Default"/>
    <s v="Default"/>
    <n v="277.5"/>
    <d v="2022-03-01T00:00:00"/>
    <x v="2"/>
    <s v="Payables"/>
    <s v="Journal Import 113041992:"/>
    <s v="Payables A 23119738 113041992"/>
    <s v="MAR-22 Purchase Invoices GBP"/>
    <d v="2022-03-21T00:00:00"/>
    <s v="SSCREPMAN,"/>
    <n v="9"/>
    <s v="Journal Import Created"/>
    <x v="13"/>
    <n v="73020385"/>
    <d v="2022-03-16T00:00:00"/>
    <n v="165098118"/>
    <m/>
    <s v="PO Invoice"/>
    <m/>
    <s v="https://nww.einvoice-prod.sbs.nhs.uk:8179/invoicepdf/95111477-c621-5063-851f-0283d94ae9a8"/>
    <n v="1"/>
    <n v="278"/>
    <m/>
    <x v="0"/>
    <x v="0"/>
    <x v="2"/>
  </r>
  <r>
    <s v="E35930"/>
    <s v="7308"/>
    <s v="00000"/>
    <s v="00000"/>
    <s v="000000"/>
    <s v="Estates &amp; Facilities"/>
    <s v="Legal Fees"/>
    <s v="Default"/>
    <s v="Default"/>
    <s v="Default"/>
    <n v="317"/>
    <d v="2022-03-01T00:00:00"/>
    <x v="2"/>
    <s v="Payables"/>
    <s v="Journal Import 113041992:"/>
    <s v="Payables A 23119738 113041992"/>
    <s v="MAR-22 Purchase Invoices GBP"/>
    <d v="2022-03-21T00:00:00"/>
    <s v="SSCREPMAN,"/>
    <n v="9"/>
    <s v="Journal Import Created"/>
    <x v="13"/>
    <n v="73020386"/>
    <d v="2022-03-16T00:00:00"/>
    <n v="165098118"/>
    <m/>
    <s v="PO Invoice"/>
    <m/>
    <s v="https://nww.einvoice-prod.sbs.nhs.uk:8179/invoicepdf/f71f751d-2cae-5a89-8e7f-18f960ce5654"/>
    <n v="1"/>
    <n v="317"/>
    <m/>
    <x v="0"/>
    <x v="0"/>
    <x v="2"/>
  </r>
  <r>
    <s v="E35930"/>
    <s v="7308"/>
    <s v="00000"/>
    <s v="00000"/>
    <s v="000000"/>
    <s v="Estates &amp; Facilities"/>
    <s v="Legal Fees"/>
    <s v="Default"/>
    <s v="Default"/>
    <s v="Default"/>
    <n v="513"/>
    <d v="2022-03-01T00:00:00"/>
    <x v="2"/>
    <s v="Payables"/>
    <s v="Journal Import 113090366:"/>
    <s v="Payables A 23126847 113090366"/>
    <s v="MAR-22 Purchase Invoices GBP"/>
    <d v="2022-03-22T00:00:00"/>
    <s v="SSCREPMAN,"/>
    <n v="16"/>
    <s v="Journal Import Created"/>
    <x v="13"/>
    <n v="73020387"/>
    <d v="2022-03-16T00:00:00"/>
    <n v="165098118"/>
    <m/>
    <s v="PO Invoice"/>
    <m/>
    <s v="https://nww.einvoice-prod.sbs.nhs.uk:8179/invoicepdf/7de55e4c-d7d8-5317-81aa-3086a38a982b"/>
    <n v="1"/>
    <n v="513"/>
    <m/>
    <x v="0"/>
    <x v="0"/>
    <x v="2"/>
  </r>
  <r>
    <s v="E35930"/>
    <s v="7308"/>
    <s v="00000"/>
    <s v="00000"/>
    <s v="000000"/>
    <s v="Estates &amp; Facilities"/>
    <s v="Legal Fees"/>
    <s v="Default"/>
    <s v="Default"/>
    <s v="Default"/>
    <n v="177"/>
    <d v="2022-03-01T00:00:00"/>
    <x v="2"/>
    <s v="Payables"/>
    <s v="Journal Import 113090366:"/>
    <s v="Payables A 23126847 113090366"/>
    <s v="MAR-22 Purchase Invoices GBP"/>
    <d v="2022-03-22T00:00:00"/>
    <s v="SSCREPMAN,"/>
    <n v="16"/>
    <s v="Journal Import Created"/>
    <x v="13"/>
    <n v="73020388"/>
    <d v="2022-03-16T00:00:00"/>
    <n v="165098118"/>
    <m/>
    <s v="PO Invoice"/>
    <m/>
    <s v="https://nww.einvoice-prod.sbs.nhs.uk:8179/invoicepdf/01b150ae-4d24-57f2-b4aa-28d595725b8a"/>
    <n v="1"/>
    <n v="177"/>
    <m/>
    <x v="0"/>
    <x v="0"/>
    <x v="2"/>
  </r>
  <r>
    <s v="E35930"/>
    <s v="7308"/>
    <s v="00000"/>
    <s v="00000"/>
    <s v="000000"/>
    <s v="Estates &amp; Facilities"/>
    <s v="Legal Fees"/>
    <s v="Default"/>
    <s v="Default"/>
    <s v="Default"/>
    <n v="78"/>
    <d v="2022-03-01T00:00:00"/>
    <x v="2"/>
    <s v="Payables"/>
    <s v="Journal Import 113090366:"/>
    <s v="Payables A 23126847 113090366"/>
    <s v="MAR-22 Purchase Invoices GBP"/>
    <d v="2022-03-22T00:00:00"/>
    <s v="SSCREPMAN,"/>
    <n v="16"/>
    <s v="Journal Import Created"/>
    <x v="13"/>
    <n v="73020389"/>
    <d v="2022-03-16T00:00:00"/>
    <n v="165098118"/>
    <m/>
    <s v="PO Invoice"/>
    <m/>
    <s v="https://nww.einvoice-prod.sbs.nhs.uk:8179/invoicepdf/eb8ab691-c335-5caa-afe5-a65f6f1351f4"/>
    <n v="1"/>
    <n v="78"/>
    <m/>
    <x v="0"/>
    <x v="0"/>
    <x v="2"/>
  </r>
  <r>
    <s v="E35930"/>
    <s v="7308"/>
    <s v="00000"/>
    <s v="00000"/>
    <s v="000000"/>
    <s v="Estates &amp; Facilities"/>
    <s v="Legal Fees"/>
    <s v="Default"/>
    <s v="Default"/>
    <s v="Default"/>
    <n v="64"/>
    <d v="2022-03-01T00:00:00"/>
    <x v="2"/>
    <s v="Payables"/>
    <s v="Journal Import 113090366:"/>
    <s v="Payables A 23126847 113090366"/>
    <s v="MAR-22 Purchase Invoices GBP"/>
    <d v="2022-03-22T00:00:00"/>
    <s v="SSCREPMAN,"/>
    <n v="16"/>
    <s v="Journal Import Created"/>
    <x v="13"/>
    <n v="73020390"/>
    <d v="2022-03-16T00:00:00"/>
    <n v="165098118"/>
    <m/>
    <s v="PO Invoice"/>
    <m/>
    <s v="https://nww.einvoice-prod.sbs.nhs.uk:8179/invoicepdf/89015e3d-d230-5c97-a67d-bbcfe1010e0f"/>
    <n v="1"/>
    <n v="64"/>
    <m/>
    <x v="0"/>
    <x v="0"/>
    <x v="2"/>
  </r>
  <r>
    <s v="E35930"/>
    <s v="7308"/>
    <s v="00000"/>
    <s v="00000"/>
    <s v="000000"/>
    <s v="Estates &amp; Facilities"/>
    <s v="Legal Fees"/>
    <s v="Default"/>
    <s v="Default"/>
    <s v="Default"/>
    <n v="81"/>
    <d v="2022-03-01T00:00:00"/>
    <x v="2"/>
    <s v="Payables"/>
    <s v="Journal Import 113090366:"/>
    <s v="Payables A 23126847 113090366"/>
    <s v="MAR-22 Purchase Invoices GBP"/>
    <d v="2022-03-22T00:00:00"/>
    <s v="SSCREPMAN,"/>
    <n v="16"/>
    <s v="Journal Import Created"/>
    <x v="13"/>
    <n v="73020391"/>
    <d v="2022-03-16T00:00:00"/>
    <n v="165098118"/>
    <m/>
    <s v="PO Invoice"/>
    <m/>
    <s v="https://nww.einvoice-prod.sbs.nhs.uk:8179/invoicepdf/707a3559-95d7-5067-bff0-02fe832dec14"/>
    <n v="1"/>
    <n v="81"/>
    <m/>
    <x v="0"/>
    <x v="0"/>
    <x v="2"/>
  </r>
  <r>
    <s v="E35930"/>
    <s v="7308"/>
    <s v="00000"/>
    <s v="00000"/>
    <s v="000000"/>
    <s v="Estates &amp; Facilities"/>
    <s v="Legal Fees"/>
    <s v="Default"/>
    <s v="Default"/>
    <s v="Default"/>
    <n v="9"/>
    <d v="2022-03-01T00:00:00"/>
    <x v="2"/>
    <s v="Payables"/>
    <s v="Journal Import 113461758:"/>
    <s v="Payables A 23207264 113461758"/>
    <s v="MAR-22 Purchase Invoices GBP"/>
    <d v="2022-03-31T00:00:00"/>
    <s v="SSCREPMAN,"/>
    <n v="58"/>
    <s v="Journal Import Created"/>
    <x v="45"/>
    <n v="118533"/>
    <d v="2022-03-17T00:00:00"/>
    <n v="165098414"/>
    <m/>
    <s v="PO Invoice"/>
    <m/>
    <s v="http://nww.docserv.wyss.nhs.uk/synergyiim/dist/?val=4442192_17732282_20220318115711"/>
    <n v="1"/>
    <n v="9"/>
    <m/>
    <x v="0"/>
    <x v="0"/>
    <x v="2"/>
  </r>
  <r>
    <s v="E35930"/>
    <s v="7308"/>
    <s v="00000"/>
    <s v="00000"/>
    <s v="000000"/>
    <s v="Estates &amp; Facilities"/>
    <s v="Legal Fees"/>
    <s v="Default"/>
    <s v="Default"/>
    <s v="Default"/>
    <n v="750"/>
    <d v="2022-03-01T00:00:00"/>
    <x v="2"/>
    <s v="Payables"/>
    <s v="Journal Import 113461758:"/>
    <s v="Payables A 23207264 113461758"/>
    <s v="MAR-22 Purchase Invoices GBP"/>
    <d v="2022-03-31T00:00:00"/>
    <s v="SSCREPMAN,"/>
    <n v="58"/>
    <s v="Journal Import Created"/>
    <x v="45"/>
    <n v="118533"/>
    <d v="2022-03-17T00:00:00"/>
    <n v="165098414"/>
    <m/>
    <s v="PO Invoice"/>
    <m/>
    <s v="http://nww.docserv.wyss.nhs.uk/synergyiim/dist/?val=4442192_17732282_20220318115711"/>
    <n v="1"/>
    <n v="750"/>
    <m/>
    <x v="0"/>
    <x v="0"/>
    <x v="2"/>
  </r>
  <r>
    <s v="E35930"/>
    <s v="7308"/>
    <s v="00000"/>
    <s v="00000"/>
    <s v="000000"/>
    <s v="Estates &amp; Facilities"/>
    <s v="Legal Fees"/>
    <s v="Default"/>
    <s v="Default"/>
    <s v="Default"/>
    <n v="759"/>
    <d v="2022-03-01T00:00:00"/>
    <x v="2"/>
    <s v="Payables"/>
    <s v="Journal Import 113461758:"/>
    <s v="Payables A 23207264 113461758"/>
    <s v="MAR-22 Purchase Invoices GBP"/>
    <d v="2022-03-31T00:00:00"/>
    <s v="SSCREPMAN,"/>
    <n v="58"/>
    <s v="Journal Import Created"/>
    <x v="45"/>
    <n v="118533"/>
    <d v="2022-03-17T00:00:00"/>
    <n v="165098414"/>
    <m/>
    <s v="PO Invoice"/>
    <m/>
    <s v="http://nww.docserv.wyss.nhs.uk/synergyiim/dist/?val=4442192_17732282_20220318115711"/>
    <n v="1"/>
    <n v="759"/>
    <m/>
    <x v="0"/>
    <x v="0"/>
    <x v="2"/>
  </r>
  <r>
    <s v="E35930"/>
    <s v="7308"/>
    <s v="00000"/>
    <s v="00000"/>
    <s v="000000"/>
    <s v="Estates &amp; Facilities"/>
    <s v="Legal Fees"/>
    <s v="Default"/>
    <s v="Default"/>
    <s v="Default"/>
    <n v="-759"/>
    <d v="2022-03-01T00:00:00"/>
    <x v="2"/>
    <s v="Payables"/>
    <s v="Journal Import 113461758:"/>
    <s v="Payables A 23207264 113461758"/>
    <s v="MAR-22 Purchase Invoices GBP"/>
    <d v="2022-03-31T00:00:00"/>
    <s v="SSCREPMAN,"/>
    <n v="59"/>
    <s v="Journal Import Created"/>
    <x v="45"/>
    <n v="118533"/>
    <d v="2022-03-17T00:00:00"/>
    <n v="165098414"/>
    <m/>
    <s v="PO Invoice"/>
    <m/>
    <s v="http://nww.docserv.wyss.nhs.uk/synergyiim/dist/?val=4442192_17732282_20220318115711"/>
    <n v="1"/>
    <n v="-759"/>
    <m/>
    <x v="0"/>
    <x v="0"/>
    <x v="2"/>
  </r>
  <r>
    <s v="E35005"/>
    <s v="7310"/>
    <s v="00000"/>
    <s v="00000"/>
    <s v="000000"/>
    <s v="Legal Services"/>
    <s v="Legal / Prof Fees"/>
    <s v="Default"/>
    <s v="Default"/>
    <s v="Default"/>
    <n v="3376"/>
    <d v="2022-03-01T00:00:00"/>
    <x v="2"/>
    <s v="Payables"/>
    <s v="Journal Import 112595199:"/>
    <s v="Payables A 23040751 112595199"/>
    <s v="MAR-22 Purchase Invoices GBP"/>
    <d v="2022-03-10T00:00:00"/>
    <s v="SSCREPMAN,"/>
    <n v="18"/>
    <s v="Journal Import Created"/>
    <x v="13"/>
    <n v="73017801"/>
    <d v="2022-02-24T00:00:00"/>
    <n v="165065420"/>
    <m/>
    <s v="PO Invoice"/>
    <m/>
    <s v="https://nww.einvoice-prod.sbs.nhs.uk:8179/invoicepdf/b01114fd-bab4-59a1-a01b-ff8e380ea453"/>
    <n v="1"/>
    <n v="3376"/>
    <m/>
    <x v="1"/>
    <x v="1"/>
    <x v="2"/>
  </r>
  <r>
    <s v="E35005"/>
    <s v="7310"/>
    <s v="00000"/>
    <s v="00000"/>
    <s v="000000"/>
    <s v="Legal Services"/>
    <s v="Legal / Prof Fees"/>
    <s v="Default"/>
    <s v="Default"/>
    <s v="Default"/>
    <n v="-3376"/>
    <d v="2022-03-01T00:00:00"/>
    <x v="2"/>
    <s v="Payables"/>
    <s v="Journal Import 112595199:"/>
    <s v="Payables A 23040751 112595199"/>
    <s v="MAR-22 Purchase Invoices GBP"/>
    <d v="2022-03-10T00:00:00"/>
    <s v="SSCREPMAN,"/>
    <n v="19"/>
    <s v="Journal Import Created"/>
    <x v="13"/>
    <n v="73017801"/>
    <d v="2022-02-24T00:00:00"/>
    <n v="165065420"/>
    <m/>
    <s v="PO Invoice"/>
    <m/>
    <s v="https://nww.einvoice-prod.sbs.nhs.uk:8179/invoicepdf/b01114fd-bab4-59a1-a01b-ff8e380ea453"/>
    <n v="1"/>
    <n v="-3376"/>
    <m/>
    <x v="1"/>
    <x v="1"/>
    <x v="2"/>
  </r>
  <r>
    <s v="E35120"/>
    <s v="7310"/>
    <s v="00000"/>
    <s v="00000"/>
    <s v="000000"/>
    <s v="Corporate Expenses"/>
    <s v="Legal / Prof Fees"/>
    <s v="Default"/>
    <s v="Default"/>
    <s v="Default"/>
    <n v="4750"/>
    <d v="2022-03-01T00:00:00"/>
    <x v="2"/>
    <s v="Payables"/>
    <s v="Journal Import 112308001:"/>
    <s v="Payables A 22980963 112308001"/>
    <s v="MAR-22 Purchase Invoices GBP"/>
    <d v="2022-03-02T00:00:00"/>
    <s v="SSCREPMAN,"/>
    <n v="7"/>
    <s v="Journal Import Created"/>
    <x v="15"/>
    <n v="110059710"/>
    <d v="2022-02-22T00:00:00"/>
    <n v="165097918"/>
    <m/>
    <s v="PO Invoice"/>
    <m/>
    <s v="http://nww.docserv.wyss.nhs.uk/synergyiim/dist/?val=4404981_17513683_20220224172727"/>
    <n v="1"/>
    <n v="4750"/>
    <m/>
    <x v="2"/>
    <x v="2"/>
    <x v="2"/>
  </r>
  <r>
    <s v="E35120"/>
    <s v="7310"/>
    <s v="00000"/>
    <s v="00000"/>
    <s v="000000"/>
    <s v="Corporate Expenses"/>
    <s v="Legal / Prof Fees"/>
    <s v="Default"/>
    <s v="Default"/>
    <s v="Default"/>
    <n v="950"/>
    <d v="2022-03-01T00:00:00"/>
    <x v="2"/>
    <s v="Payables"/>
    <s v="Journal Import 112308001:"/>
    <s v="Payables A 22980963 112308001"/>
    <s v="MAR-22 Purchase Invoices GBP"/>
    <d v="2022-03-02T00:00:00"/>
    <s v="SSCREPMAN,"/>
    <n v="7"/>
    <s v="Journal Import Created"/>
    <x v="15"/>
    <n v="110059710"/>
    <d v="2022-02-22T00:00:00"/>
    <n v="165097918"/>
    <m/>
    <s v="PO Invoice"/>
    <m/>
    <s v="http://nww.docserv.wyss.nhs.uk/synergyiim/dist/?val=4404981_17513683_20220224172727"/>
    <m/>
    <m/>
    <m/>
    <x v="2"/>
    <x v="2"/>
    <x v="2"/>
  </r>
  <r>
    <s v="E35120"/>
    <s v="7310"/>
    <s v="00000"/>
    <s v="00000"/>
    <s v="000000"/>
    <s v="Corporate Expenses"/>
    <s v="Legal / Prof Fees"/>
    <s v="Default"/>
    <s v="Default"/>
    <s v="Default"/>
    <n v="30000"/>
    <d v="2022-03-01T00:00:00"/>
    <x v="2"/>
    <s v="Payables"/>
    <s v="Journal Import 112398332:"/>
    <s v="Payables A 22997482 112398332"/>
    <s v="MAR-22 Purchase Invoices GBP"/>
    <d v="2022-03-04T00:00:00"/>
    <s v="SSCREPMAN,"/>
    <n v="8"/>
    <s v="Journal Import Created"/>
    <x v="15"/>
    <n v="110061787"/>
    <d v="2022-02-28T00:00:00"/>
    <n v="165097999"/>
    <m/>
    <s v="PO Invoice"/>
    <m/>
    <s v="http://nww.docserv.wyss.nhs.uk/synergyiim/dist/?val=4411403_17553198_20220302110818"/>
    <n v="1"/>
    <n v="30000"/>
    <m/>
    <x v="2"/>
    <x v="2"/>
    <x v="2"/>
  </r>
  <r>
    <s v="E35120"/>
    <s v="7310"/>
    <s v="00000"/>
    <s v="00000"/>
    <s v="000000"/>
    <s v="Corporate Expenses"/>
    <s v="Legal / Prof Fees"/>
    <s v="Default"/>
    <s v="Default"/>
    <s v="Default"/>
    <n v="6000"/>
    <d v="2022-03-01T00:00:00"/>
    <x v="2"/>
    <s v="Payables"/>
    <s v="Journal Import 112398332:"/>
    <s v="Payables A 22997482 112398332"/>
    <s v="MAR-22 Purchase Invoices GBP"/>
    <d v="2022-03-04T00:00:00"/>
    <s v="SSCREPMAN,"/>
    <n v="8"/>
    <s v="Journal Import Created"/>
    <x v="15"/>
    <n v="110061787"/>
    <d v="2022-02-28T00:00:00"/>
    <n v="165097999"/>
    <m/>
    <s v="PO Invoice"/>
    <m/>
    <s v="http://nww.docserv.wyss.nhs.uk/synergyiim/dist/?val=4411403_17553198_20220302110818"/>
    <m/>
    <m/>
    <m/>
    <x v="2"/>
    <x v="2"/>
    <x v="2"/>
  </r>
  <r>
    <s v="E35120"/>
    <s v="7310"/>
    <s v="E1830"/>
    <s v="00000"/>
    <s v="000000"/>
    <s v="Corporate Expenses"/>
    <s v="Legal / Prof Fees"/>
    <s v="LTPS - Costs"/>
    <s v="Default"/>
    <s v="Default"/>
    <n v="3376"/>
    <d v="2022-03-01T00:00:00"/>
    <x v="2"/>
    <s v="Payables"/>
    <s v="Journal Import 112595199:"/>
    <s v="Payables A 23040751 112595199"/>
    <s v="MAR-22 Purchase Invoices GBP"/>
    <d v="2022-03-10T00:00:00"/>
    <s v="SSCREPMAN,"/>
    <n v="16"/>
    <s v="Journal Import Created"/>
    <x v="13"/>
    <n v="73017801"/>
    <d v="2022-02-24T00:00:00"/>
    <n v="165065420"/>
    <m/>
    <s v="PO Invoice"/>
    <m/>
    <s v="https://nww.einvoice-prod.sbs.nhs.uk:8179/invoicepdf/b01114fd-bab4-59a1-a01b-ff8e380ea453"/>
    <n v="1"/>
    <n v="3376"/>
    <m/>
    <x v="2"/>
    <x v="2"/>
    <x v="2"/>
  </r>
  <r>
    <s v="E35120"/>
    <s v="7310"/>
    <s v="00000"/>
    <s v="00000"/>
    <s v="000000"/>
    <s v="Corporate Expenses"/>
    <s v="Legal / Prof Fees"/>
    <s v="Default"/>
    <s v="Default"/>
    <s v="Default"/>
    <n v="-25.72"/>
    <d v="2019-04-01T00:00:00"/>
    <x v="3"/>
    <s v="Receivables"/>
    <s v="Journal Import 73516926:"/>
    <s v="Receivables A 15211335 73516926"/>
    <s v="APR-19 Misc Receipts GBP"/>
    <d v="2019-04-04T00:00:00"/>
    <s v="SSCREPMAN,"/>
    <n v="6"/>
    <s v="Journal Import Created"/>
    <x v="46"/>
    <s v="SBSEFT0304198098455A"/>
    <d v="2019-04-03T00:00:00"/>
    <m/>
    <s v="LB PAYMENT FROM DESCRIPTION: HMCTS/CENTRALISED REFERENCE: 8NYD&amp;/18022867K WK**APPLIED AS PER PREVIOUS AND EMAIL SENT FOR CONFIRMATION  JS040419"/>
    <s v="RYD_10005676_CREATE"/>
    <n v="10005676"/>
    <m/>
    <m/>
    <m/>
    <m/>
    <x v="2"/>
    <x v="2"/>
    <x v="0"/>
  </r>
  <r>
    <s v="E35120"/>
    <s v="7310"/>
    <s v="00000"/>
    <s v="00000"/>
    <s v="000000"/>
    <s v="Corporate Expenses"/>
    <s v="Legal / Prof Fees"/>
    <s v="Default"/>
    <s v="Default"/>
    <s v="Default"/>
    <n v="-100"/>
    <d v="2019-04-01T00:00:00"/>
    <x v="3"/>
    <s v="Receivables"/>
    <s v="Journal Import 73794117:"/>
    <s v="Receivables A 15264325 73794117"/>
    <s v="APR-19 Misc Receipts GBP"/>
    <d v="2019-04-12T00:00:00"/>
    <s v="SSCREPMAN,"/>
    <n v="9"/>
    <s v="Journal Import Created"/>
    <x v="47"/>
    <s v="RYDFINRR000992-1"/>
    <d v="2019-04-12T00:00:00"/>
    <n v="7876581"/>
    <m/>
    <s v="RYD SUSSEX FINANCE OPG INCOME"/>
    <n v="10005676"/>
    <m/>
    <m/>
    <m/>
    <m/>
    <x v="2"/>
    <x v="2"/>
    <x v="0"/>
  </r>
  <r>
    <s v="E35120"/>
    <s v="7310"/>
    <s v="E1831"/>
    <s v="00000"/>
    <s v="000000"/>
    <s v="Corporate Expenses"/>
    <s v="Legal / Prof Fees"/>
    <s v="LTPS - Damages"/>
    <s v="Default"/>
    <s v="Default"/>
    <n v="-5617.75"/>
    <d v="2019-06-01T00:00:00"/>
    <x v="3"/>
    <s v="Receivables"/>
    <s v="Journal Import 76269719:"/>
    <s v="Receivables A 15742398 76269719"/>
    <s v="JUN-19 Misc Receipts GBP"/>
    <d v="2019-06-21T00:00:00"/>
    <s v="SSCREPMAN,"/>
    <n v="10"/>
    <s v="Journal Import Created"/>
    <x v="46"/>
    <s v="SBSEFT0306198252438A"/>
    <d v="2019-06-03T00:00:00"/>
    <m/>
    <s v="PAYMENT FROM DESCRIPTION: NHS LA REFERENCE:**NOT FOUND DETAILS,UNABLE TO BANK LOGIN SH040619**APPLIED AS PER EMAIL.PI21/06/19"/>
    <s v="RYD_10005676_CREATE"/>
    <n v="10005676"/>
    <m/>
    <m/>
    <m/>
    <m/>
    <x v="2"/>
    <x v="2"/>
    <x v="0"/>
  </r>
  <r>
    <s v="E35120"/>
    <s v="7310"/>
    <s v="E1831"/>
    <s v="00000"/>
    <s v="000000"/>
    <s v="Corporate Expenses"/>
    <s v="Legal / Prof Fees"/>
    <s v="LTPS - Damages"/>
    <s v="Default"/>
    <s v="Default"/>
    <n v="-2082"/>
    <d v="2019-06-01T00:00:00"/>
    <x v="3"/>
    <s v="Receivables"/>
    <s v="Journal Import 76269719:"/>
    <s v="Receivables A 15742398 76269719"/>
    <s v="JUN-19 Misc Receipts GBP"/>
    <d v="2019-06-21T00:00:00"/>
    <s v="SSCREPMAN,"/>
    <n v="10"/>
    <s v="Journal Import Created"/>
    <x v="46"/>
    <s v="SBSEFT1006198265208A"/>
    <d v="2019-06-10T00:00:00"/>
    <m/>
    <s v="PAYMENT FROM DESCRIPTION: NHS LA REFERENCE:**NO REMITT,NO PREV.PAYMENT,EMAILTO CLIENT SH110619**APPLIED AS PER EMAIL.PI21/06/19"/>
    <s v="RYD_10005676_CREATE"/>
    <n v="10005676"/>
    <m/>
    <m/>
    <m/>
    <m/>
    <x v="2"/>
    <x v="2"/>
    <x v="0"/>
  </r>
  <r>
    <s v="E35930"/>
    <s v="7308"/>
    <s v="00000"/>
    <s v="00000"/>
    <s v="000000"/>
    <s v="Estates &amp; Facilities"/>
    <s v="Legal Fees"/>
    <s v="Default"/>
    <s v="Default"/>
    <s v="Default"/>
    <n v="-22"/>
    <d v="2019-07-01T00:00:00"/>
    <x v="3"/>
    <s v="Receivables"/>
    <s v="Journal Import 76683135:"/>
    <s v="Receivables A 15834393 76683135"/>
    <s v="JUL-19 Misc Receipts GBP"/>
    <d v="2019-07-03T00:00:00"/>
    <s v="SSCREPMAN,"/>
    <n v="7"/>
    <s v="Journal Import Created"/>
    <x v="46"/>
    <s v="SBSEFT1306198271282A"/>
    <d v="2019-06-13T00:00:00"/>
    <m/>
    <s v="PAYMENT FROM DESCRIPTION: CAPSTICKS CLNT REFERENCE: REFUND SAS1825**NO DETAILS FOUND, HAVE TO EMAIL TRUST SH140619**APPLIED AS PER EMAIL ATTACHED SA03072019**"/>
    <s v="RYD_10005676_CREATE"/>
    <n v="10005676"/>
    <m/>
    <m/>
    <m/>
    <m/>
    <x v="0"/>
    <x v="0"/>
    <x v="0"/>
  </r>
  <r>
    <s v="E35120"/>
    <s v="7310"/>
    <s v="00000"/>
    <s v="00000"/>
    <s v="000000"/>
    <s v="Corporate Expenses"/>
    <s v="Legal / Prof Fees"/>
    <s v="Default"/>
    <s v="Default"/>
    <s v="Default"/>
    <n v="-25.71"/>
    <d v="2019-07-01T00:00:00"/>
    <x v="3"/>
    <s v="Receivables"/>
    <s v="Journal Import 76727755:"/>
    <s v="Receivables A 15839434 76727755"/>
    <s v="JUL-19 Misc Receipts GBP"/>
    <d v="2019-07-04T00:00:00"/>
    <s v="SSCREPMAN,"/>
    <n v="5"/>
    <s v="Journal Import Created"/>
    <x v="46"/>
    <s v="SBSEFT0307198334606A"/>
    <d v="2019-07-03T00:00:00"/>
    <m/>
    <s v="PAYMENT FROM DESCRIPTION: HMCTS/CENTRALISED REFERENCE: AQXZ&amp;/18022867K WK**APPLIED AS PER PREVIOUS RECEIPT CONFIRMATION EMAIL HAS BEEN SENT TRUST SA04072019**"/>
    <s v="RYD_10005676_CREATE"/>
    <n v="10005676"/>
    <m/>
    <m/>
    <m/>
    <m/>
    <x v="2"/>
    <x v="2"/>
    <x v="0"/>
  </r>
  <r>
    <s v="E35120"/>
    <s v="7310"/>
    <s v="00000"/>
    <s v="00000"/>
    <s v="000000"/>
    <s v="Corporate Expenses"/>
    <s v="Legal / Prof Fees"/>
    <s v="Default"/>
    <s v="Default"/>
    <s v="Default"/>
    <n v="-86"/>
    <d v="2019-08-01T00:00:00"/>
    <x v="3"/>
    <s v="Receivables"/>
    <s v="Journal Import 77836382:"/>
    <s v="Receivables A 16080448 77836382"/>
    <s v="AUG-19 Misc Receipts GBP"/>
    <d v="2019-08-06T00:00:00"/>
    <s v="SSCREPMAN,"/>
    <n v="4"/>
    <s v="Journal Import Created"/>
    <x v="46"/>
    <s v="SBSEFT0508198422974A"/>
    <d v="2019-08-05T00:00:00"/>
    <m/>
    <s v="PAYMENT FROM DESCRIPTION: HMCTS/CENTRALISED REFERENCE: M. CLARKE REFUND**APPLIED AS PER PREVIOUS RECEIPT CONFIRMATION EMAIL SENT TO TRUST SA06082019**"/>
    <s v="RYD_10005676_CREATE"/>
    <n v="10005676"/>
    <m/>
    <m/>
    <m/>
    <m/>
    <x v="2"/>
    <x v="2"/>
    <x v="0"/>
  </r>
  <r>
    <s v="E35120"/>
    <s v="7310"/>
    <s v="00000"/>
    <s v="00000"/>
    <s v="000000"/>
    <s v="Corporate Expenses"/>
    <s v="Legal / Prof Fees"/>
    <s v="Default"/>
    <s v="Default"/>
    <s v="Default"/>
    <n v="-25.71"/>
    <d v="2019-09-01T00:00:00"/>
    <x v="3"/>
    <s v="Receivables"/>
    <s v="Journal Import 78857279:"/>
    <s v="Receivables A 16307427 78857279"/>
    <s v="SEP-19 Misc Receipts GBP"/>
    <d v="2019-09-05T00:00:00"/>
    <s v="SSCREPMAN,"/>
    <n v="4"/>
    <s v="Journal Import Created"/>
    <x v="46"/>
    <s v="SBSEFT0409198504190A"/>
    <d v="2019-09-04T00:00:00"/>
    <m/>
    <s v="PAYMENT FROM DESCRIPTION: HMCTS/CENTRALISED REFERENCE: C0RT&amp;/18022867K WK**APPLIED AS PER PREVIOUS RECEIPT CONFIRMATION EMAIL SENT SA05092019**"/>
    <s v="RYD_10005676_CREATE"/>
    <n v="10005676"/>
    <m/>
    <m/>
    <m/>
    <m/>
    <x v="2"/>
    <x v="2"/>
    <x v="0"/>
  </r>
  <r>
    <s v="E35120"/>
    <s v="7310"/>
    <s v="00000"/>
    <s v="00000"/>
    <s v="000000"/>
    <s v="Corporate Expenses"/>
    <s v="Legal / Prof Fees"/>
    <s v="Default"/>
    <s v="Default"/>
    <s v="Default"/>
    <n v="200"/>
    <d v="2019-09-01T00:00:00"/>
    <x v="3"/>
    <s v="Receivables"/>
    <s v="Journal Import 79296577:"/>
    <s v="Receivables A 16401436 79296577"/>
    <s v="SEP-19 Misc Receipts GBP"/>
    <d v="2019-09-18T00:00:00"/>
    <s v="SSCREPMAN,"/>
    <n v="8"/>
    <s v="Journal Import Created"/>
    <x v="47"/>
    <s v="RYDFINRR000999-24"/>
    <d v="2019-09-18T00:00:00"/>
    <n v="7876649"/>
    <m/>
    <s v="RYD SUSSEX FINANCE PETTY CASH"/>
    <n v="99999999"/>
    <m/>
    <m/>
    <m/>
    <m/>
    <x v="2"/>
    <x v="2"/>
    <x v="0"/>
  </r>
  <r>
    <s v="E35120"/>
    <s v="7310"/>
    <s v="00000"/>
    <s v="00000"/>
    <s v="000000"/>
    <s v="Corporate Expenses"/>
    <s v="Legal / Prof Fees"/>
    <s v="Default"/>
    <s v="Default"/>
    <s v="Default"/>
    <n v="-200"/>
    <d v="2019-09-01T00:00:00"/>
    <x v="3"/>
    <s v="Receivables"/>
    <s v="Journal Import 79296577:"/>
    <s v="Receivables A 16401436 79296577"/>
    <s v="SEP-19 Misc Receipts GBP"/>
    <d v="2019-09-18T00:00:00"/>
    <s v="SSCREPMAN,"/>
    <n v="9"/>
    <s v="Journal Import Created"/>
    <x v="47"/>
    <s v="RYDFINRR000999-21"/>
    <d v="2019-09-18T00:00:00"/>
    <n v="7876647"/>
    <m/>
    <s v="RYD SUSSEX FINANCE PETTY CASH"/>
    <n v="99999999"/>
    <m/>
    <m/>
    <m/>
    <m/>
    <x v="2"/>
    <x v="2"/>
    <x v="0"/>
  </r>
  <r>
    <s v="E35120"/>
    <s v="7310"/>
    <s v="00000"/>
    <s v="00000"/>
    <s v="000000"/>
    <s v="Corporate Expenses"/>
    <s v="Legal / Prof Fees"/>
    <s v="Default"/>
    <s v="Default"/>
    <s v="Default"/>
    <n v="-200"/>
    <d v="2019-09-01T00:00:00"/>
    <x v="3"/>
    <s v="Receivables"/>
    <s v="Journal Import 79296577:"/>
    <s v="Receivables A 16401436 79296577"/>
    <s v="SEP-19 Misc Receipts GBP"/>
    <d v="2019-09-18T00:00:00"/>
    <s v="SSCREPMAN,"/>
    <n v="9"/>
    <s v="Journal Import Created"/>
    <x v="47"/>
    <s v="RYDFINRR000999-25"/>
    <d v="2019-09-18T00:00:00"/>
    <n v="7876650"/>
    <m/>
    <s v="RYD SUSSEX FINANCE OPG INCOME"/>
    <n v="10005676"/>
    <m/>
    <m/>
    <m/>
    <m/>
    <x v="2"/>
    <x v="2"/>
    <x v="0"/>
  </r>
  <r>
    <s v="E35120"/>
    <s v="7310"/>
    <s v="00000"/>
    <s v="00000"/>
    <s v="000000"/>
    <s v="Corporate Expenses"/>
    <s v="Legal / Prof Fees"/>
    <s v="Default"/>
    <s v="Default"/>
    <s v="Default"/>
    <n v="-86"/>
    <d v="2019-10-01T00:00:00"/>
    <x v="3"/>
    <s v="Receivables"/>
    <s v="Journal Import 79873293:"/>
    <s v="Receivables A 16524420 79873293"/>
    <s v="OCT-19 Misc Receipts GBP"/>
    <d v="2019-10-04T00:00:00"/>
    <s v="SSCREPMAN,"/>
    <n v="8"/>
    <s v="Journal Import Created"/>
    <x v="46"/>
    <s v="SBSEFT0310198587687A"/>
    <d v="2019-10-03T00:00:00"/>
    <m/>
    <s v="PAYMENT FROM DESCRIPTION: HMCTS/CENTRALISED REFERENCE: M. CLARKE REFUND**APPLIED AS PER PREVIOUS RECEIPT CONFIRMATION EMAIL SENT TO TRUST SA04102019**"/>
    <s v="RYD_10005676_CREATE"/>
    <n v="10005676"/>
    <m/>
    <m/>
    <m/>
    <m/>
    <x v="2"/>
    <x v="2"/>
    <x v="0"/>
  </r>
  <r>
    <s v="E35120"/>
    <s v="7310"/>
    <s v="00000"/>
    <s v="00000"/>
    <s v="000000"/>
    <s v="Corporate Expenses"/>
    <s v="Legal / Prof Fees"/>
    <s v="Default"/>
    <s v="Default"/>
    <s v="Default"/>
    <n v="-14"/>
    <d v="2019-11-01T00:00:00"/>
    <x v="3"/>
    <s v="Receivables"/>
    <s v="Journal Import 81027940:"/>
    <s v="Receivables A 16767494 81027940"/>
    <s v="NOV-19 Misc Receipts GBP"/>
    <d v="2019-11-06T00:00:00"/>
    <s v="SSCREPMAN,"/>
    <n v="7"/>
    <s v="Journal Import Created"/>
    <x v="46"/>
    <s v="SBSEFT0511198680426A"/>
    <d v="2019-11-05T00:00:00"/>
    <m/>
    <s v="LB PAYMENT FROM DESCRIPTION: HMCTS/CENTRALISED REFERENCE: FDPC&amp;/COMPENSATION**APPLIED AS PER PREVIOUS AND RECEIPT EMAIL SENT FOR CONFIRMATION  SA06112019**"/>
    <s v="RYD_10005676_CREATE"/>
    <n v="10005676"/>
    <m/>
    <m/>
    <m/>
    <m/>
    <x v="2"/>
    <x v="2"/>
    <x v="0"/>
  </r>
  <r>
    <s v="E35120"/>
    <s v="7310"/>
    <s v="00000"/>
    <s v="00000"/>
    <s v="000000"/>
    <s v="Corporate Expenses"/>
    <s v="Legal / Prof Fees"/>
    <s v="Default"/>
    <s v="Default"/>
    <s v="Default"/>
    <n v="-8.2100000000000009"/>
    <d v="2019-11-01T00:00:00"/>
    <x v="3"/>
    <s v="Receivables"/>
    <s v="Journal Import 81027940:"/>
    <s v="Receivables A 16767494 81027940"/>
    <s v="NOV-19 Misc Receipts GBP"/>
    <d v="2019-11-06T00:00:00"/>
    <s v="SSCREPMAN,"/>
    <n v="7"/>
    <s v="Journal Import Created"/>
    <x v="46"/>
    <s v="SBSEFT0511198680427A"/>
    <d v="2019-11-05T00:00:00"/>
    <m/>
    <s v="LB PAYMENT FROM DESCRIPTION: HMCTS/CENTRALISED REFERENCE: FDPD&amp;/18021454E WK**APPLIED AS PER PREVIOUS AND RECEIPT EMAIL SENT FOR CONFIRMATION  EMAIL ATTACHED ON SBSEFT0511198680426A SA06112019**"/>
    <s v="RYD_10005676_CREATE"/>
    <n v="10005676"/>
    <m/>
    <m/>
    <m/>
    <m/>
    <x v="2"/>
    <x v="2"/>
    <x v="0"/>
  </r>
  <r>
    <s v="E35120"/>
    <s v="7310"/>
    <s v="00000"/>
    <s v="00000"/>
    <s v="000000"/>
    <s v="Corporate Expenses"/>
    <s v="Legal / Prof Fees"/>
    <s v="Default"/>
    <s v="Default"/>
    <s v="Default"/>
    <n v="-17.149999999999999"/>
    <d v="2019-11-01T00:00:00"/>
    <x v="3"/>
    <s v="Receivables"/>
    <s v="Journal Import 81027940:"/>
    <s v="Receivables A 16767494 81027940"/>
    <s v="NOV-19 Misc Receipts GBP"/>
    <d v="2019-11-06T00:00:00"/>
    <s v="SSCREPMAN,"/>
    <n v="7"/>
    <s v="Journal Import Created"/>
    <x v="46"/>
    <s v="SBSEFT0511198680428A"/>
    <d v="2019-11-05T00:00:00"/>
    <m/>
    <s v="LB PAYMENT FROM DESCRIPTION: HMCTS/CENTRALISED REFERENCE: FDQP&amp;/18022867K WK**APPLIED AS PER PREVIOUS AND RECEIPT EMAIL SENT FOR CONFIRMATION  EMAIL ATTACHED ON SBSEFT0511198680426A SA06112019**"/>
    <s v="RYD_10005676_CREATE"/>
    <n v="10005676"/>
    <m/>
    <m/>
    <m/>
    <m/>
    <x v="2"/>
    <x v="2"/>
    <x v="0"/>
  </r>
  <r>
    <s v="E35120"/>
    <s v="7310"/>
    <s v="00000"/>
    <s v="00000"/>
    <s v="000000"/>
    <s v="Corporate Expenses"/>
    <s v="Legal / Prof Fees"/>
    <s v="Default"/>
    <s v="Default"/>
    <s v="Default"/>
    <n v="-69.349999999999994"/>
    <d v="2019-11-01T00:00:00"/>
    <x v="3"/>
    <s v="Receivables"/>
    <s v="Journal Import 81027940:"/>
    <s v="Receivables A 16767494 81027940"/>
    <s v="NOV-19 Misc Receipts GBP"/>
    <d v="2019-11-06T00:00:00"/>
    <s v="SSCREPMAN,"/>
    <n v="7"/>
    <s v="Journal Import Created"/>
    <x v="46"/>
    <s v="SBSEFT0511198680429A"/>
    <d v="2019-11-05T00:00:00"/>
    <m/>
    <s v="LB PAYMENT FROM DESCRIPTION: HMCTS/CENTRALISED REFERENCE: FG2C&amp;/SECAMB**APPLIED AS PER PREVIOUS AND RECEIPT EMAIL SENT FOR CONFIRMATION EMAIL ATTACHED ON SBSEFT0511198680426A  SA06112019**"/>
    <s v="RYD_10005676_CREATE"/>
    <n v="10005676"/>
    <m/>
    <m/>
    <m/>
    <m/>
    <x v="2"/>
    <x v="2"/>
    <x v="0"/>
  </r>
  <r>
    <s v="E35120"/>
    <s v="7310"/>
    <s v="00000"/>
    <s v="00000"/>
    <s v="000000"/>
    <s v="Corporate Expenses"/>
    <s v="Legal / Prof Fees"/>
    <s v="Default"/>
    <s v="Default"/>
    <s v="Default"/>
    <n v="-86"/>
    <d v="2019-11-01T00:00:00"/>
    <x v="3"/>
    <s v="Receivables"/>
    <s v="Journal Import 81027940:"/>
    <s v="Receivables A 16767494 81027940"/>
    <s v="NOV-19 Misc Receipts GBP"/>
    <d v="2019-11-06T00:00:00"/>
    <s v="SSCREPMAN,"/>
    <n v="7"/>
    <s v="Journal Import Created"/>
    <x v="46"/>
    <s v="SBSEFT0511198680430A"/>
    <d v="2019-11-05T00:00:00"/>
    <m/>
    <s v="LB PAYMENT FROM DESCRIPTION: HMCTS/CENTRALISED REFERENCE: M. CLARKE REFUND**APPLIED AS PER PREVIOUS AND RECEIPT EMAIL SENT FOR CONFIRMATION EMAIL ATTACHED ON SBSEFT0511198680426A SA06112019**"/>
    <s v="RYD_10005676_CREATE"/>
    <n v="10005676"/>
    <m/>
    <m/>
    <m/>
    <m/>
    <x v="2"/>
    <x v="2"/>
    <x v="0"/>
  </r>
  <r>
    <s v="E35120"/>
    <s v="7310"/>
    <s v="E1831"/>
    <s v="00000"/>
    <s v="000000"/>
    <s v="Corporate Expenses"/>
    <s v="Legal / Prof Fees"/>
    <s v="LTPS - Damages"/>
    <s v="Default"/>
    <s v="Default"/>
    <n v="-2070"/>
    <d v="2019-11-01T00:00:00"/>
    <x v="3"/>
    <s v="Receivables"/>
    <s v="Journal Import 81723547:"/>
    <s v="Receivables A 16907498 81723547"/>
    <s v="NOV-19 Misc Receipts GBP"/>
    <d v="2019-11-26T00:00:00"/>
    <s v="SSCREPMAN,"/>
    <n v="5"/>
    <s v="Journal Import Created"/>
    <x v="46"/>
    <s v="SBSEFT2511198731046A"/>
    <d v="2019-11-25T00:00:00"/>
    <m/>
    <s v="LB PAYMENT FROM DESCRIPTION: NHS LA REFERENCE:**APPLIED AS PER PREVIOUS AND EMAIL SENT FOR CONFIRMATION  SA26112019**"/>
    <s v="RYD_10005676_CREATE"/>
    <n v="10005676"/>
    <m/>
    <m/>
    <m/>
    <m/>
    <x v="2"/>
    <x v="2"/>
    <x v="0"/>
  </r>
  <r>
    <s v="E35210"/>
    <s v="7310"/>
    <s v="00000"/>
    <s v="00000"/>
    <s v="000000"/>
    <s v="Employee Service Centre"/>
    <s v="Legal / Prof Fees"/>
    <s v="Default"/>
    <s v="Default"/>
    <s v="Default"/>
    <n v="-587.26"/>
    <d v="2019-11-01T00:00:00"/>
    <x v="3"/>
    <s v="Receivables"/>
    <s v="Journal Import 81027940:"/>
    <s v="Receivables A 16767494 81027940"/>
    <s v="NOV-19 Misc Receipts GBP"/>
    <d v="2019-11-06T00:00:00"/>
    <s v="SSCREPMAN,"/>
    <n v="9"/>
    <s v="Journal Import Created"/>
    <x v="47"/>
    <s v="RYDFINGH001000-27"/>
    <d v="2019-11-06T00:00:00"/>
    <n v="7876675"/>
    <m/>
    <s v="RYD SUSSEX FINANCE OPG INCOME"/>
    <n v="10005676"/>
    <m/>
    <m/>
    <m/>
    <m/>
    <x v="4"/>
    <x v="3"/>
    <x v="0"/>
  </r>
  <r>
    <s v="E35120"/>
    <s v="7310"/>
    <s v="E1831"/>
    <s v="00000"/>
    <s v="000000"/>
    <s v="Corporate Expenses"/>
    <s v="Legal / Prof Fees"/>
    <s v="LTPS - Damages"/>
    <s v="Default"/>
    <s v="Default"/>
    <n v="-4880.1499999999996"/>
    <d v="2019-12-01T00:00:00"/>
    <x v="3"/>
    <s v="Receivables"/>
    <s v="Journal Import 82877489:"/>
    <s v="Receivables A 17180499 82877489"/>
    <s v="DEC-19 Misc Receipts GBP"/>
    <d v="2019-12-30T00:00:00"/>
    <s v="SSCREPMAN,"/>
    <n v="5"/>
    <s v="Journal Import Created"/>
    <x v="46"/>
    <s v="SBSEFT2412198819078A"/>
    <d v="2019-12-24T00:00:00"/>
    <m/>
    <s v="PAYMENT FROM DESCRIPTION: NHS LA REFERENCE:**NO REMIT NOT IN RID HENCE EMAIL SENT TO CLIENT FOR ALLOCATION VN271219**APPLIED AS PER EMAIL VN301219"/>
    <s v="RYD_10005676_CREATE"/>
    <n v="10005676"/>
    <m/>
    <m/>
    <m/>
    <m/>
    <x v="2"/>
    <x v="2"/>
    <x v="0"/>
  </r>
  <r>
    <s v="E35210"/>
    <s v="7310"/>
    <s v="00000"/>
    <s v="00000"/>
    <s v="000000"/>
    <s v="Employee Service Centre"/>
    <s v="Legal / Prof Fees"/>
    <s v="Default"/>
    <s v="Default"/>
    <s v="Default"/>
    <n v="-150"/>
    <d v="2019-12-01T00:00:00"/>
    <x v="3"/>
    <s v="Receivables"/>
    <s v="Journal Import 82357182:"/>
    <s v="Receivables A 17054498 82357182"/>
    <s v="DEC-19 Misc Receipts GBP"/>
    <d v="2019-12-13T00:00:00"/>
    <s v="SSCREPMAN,"/>
    <n v="4"/>
    <s v="Journal Import Created"/>
    <x v="47"/>
    <s v="RYDFINGH001001-31"/>
    <d v="2019-12-13T00:00:00"/>
    <n v="7876704"/>
    <m/>
    <s v="RYD SUSSEX FINANCE OPG INCOME"/>
    <n v="10005676"/>
    <m/>
    <m/>
    <m/>
    <m/>
    <x v="4"/>
    <x v="3"/>
    <x v="0"/>
  </r>
  <r>
    <s v="E35120"/>
    <s v="7310"/>
    <s v="00000"/>
    <s v="00000"/>
    <s v="000000"/>
    <s v="Corporate Expenses"/>
    <s v="Legal / Prof Fees"/>
    <s v="Default"/>
    <s v="Default"/>
    <s v="Default"/>
    <n v="-82.83"/>
    <d v="2020-01-01T00:00:00"/>
    <x v="3"/>
    <s v="Receivables"/>
    <s v="Journal Import 83155489:"/>
    <s v="Receivables A 17244498 83155489"/>
    <s v="JAN-20 Misc Receipts GBP"/>
    <d v="2020-01-07T00:00:00"/>
    <s v="SSCREPMAN,"/>
    <n v="7"/>
    <s v="Journal Import Created"/>
    <x v="46"/>
    <s v="SBSEFT0601208844564A"/>
    <d v="2020-01-06T00:00:00"/>
    <m/>
    <s v="LB PAYMENT FROM DESCRIPTION: HMCTS/CENTRALISED REFERENCE: IFP0&amp;/SECAMB**APPLIED AS PER PREVIOUS AND RECEIPT EMAIL SENT FOR CONFIRMATION  SA07012020**"/>
    <s v="RYD_10005676_CREATE"/>
    <n v="10005676"/>
    <m/>
    <m/>
    <m/>
    <m/>
    <x v="2"/>
    <x v="2"/>
    <x v="0"/>
  </r>
  <r>
    <s v="E35120"/>
    <s v="7310"/>
    <s v="00000"/>
    <s v="00000"/>
    <s v="000000"/>
    <s v="Corporate Expenses"/>
    <s v="Legal / Prof Fees"/>
    <s v="Default"/>
    <s v="Default"/>
    <s v="Default"/>
    <n v="-86"/>
    <d v="2020-01-01T00:00:00"/>
    <x v="3"/>
    <s v="Receivables"/>
    <s v="Journal Import 83155489:"/>
    <s v="Receivables A 17244498 83155489"/>
    <s v="JAN-20 Misc Receipts GBP"/>
    <d v="2020-01-07T00:00:00"/>
    <s v="SSCREPMAN,"/>
    <n v="7"/>
    <s v="Journal Import Created"/>
    <x v="46"/>
    <s v="SBSEFT0601208844565A"/>
    <d v="2020-01-06T00:00:00"/>
    <m/>
    <s v="LB PAYMENT FROM DESCRIPTION: HMCTS/CENTRALISED REFERENCE: M. CLARKE REFUND**APPLIED AS PER PREVIOUS AND RECEIPT EMAIL SENT FOR CONFIRMATION  SA07012020**"/>
    <s v="RYD_10005676_CREATE"/>
    <n v="10005676"/>
    <m/>
    <m/>
    <m/>
    <m/>
    <x v="2"/>
    <x v="2"/>
    <x v="0"/>
  </r>
  <r>
    <s v="E35120"/>
    <s v="7310"/>
    <s v="00000"/>
    <s v="00000"/>
    <s v="000000"/>
    <s v="Corporate Expenses"/>
    <s v="Legal / Prof Fees"/>
    <s v="Default"/>
    <s v="Default"/>
    <s v="Default"/>
    <n v="-86"/>
    <d v="2020-02-01T00:00:00"/>
    <x v="3"/>
    <s v="Receivables"/>
    <s v="Journal Import 84244158:"/>
    <s v="Receivables A 17462490 84244158"/>
    <s v="FEB-20 Misc Receipts GBP"/>
    <d v="2020-02-06T00:00:00"/>
    <s v="SSCREPMAN,"/>
    <n v="4"/>
    <s v="Journal Import Created"/>
    <x v="46"/>
    <s v="SBSEFT0502208933122A"/>
    <d v="2020-02-05T00:00:00"/>
    <m/>
    <s v="LB PAYMENT FROM DESCRIPTION: HMCTS/CENTRALISED REFERENCE: M. CLARKE REFUND**APPLIED AS PER PREVIOUS AND RECEIPT EMAIL SENT FOR CONFIRMATION  SA06022020**"/>
    <s v="RYD_10005676_CREATE"/>
    <n v="10005676"/>
    <m/>
    <m/>
    <m/>
    <m/>
    <x v="2"/>
    <x v="2"/>
    <x v="0"/>
  </r>
  <r>
    <s v="E35120"/>
    <s v="7310"/>
    <s v="00000"/>
    <s v="00000"/>
    <s v="000000"/>
    <s v="Corporate Expenses"/>
    <s v="Legal / Prof Fees"/>
    <s v="Default"/>
    <s v="Default"/>
    <s v="Default"/>
    <n v="-350"/>
    <d v="2020-02-01T00:00:00"/>
    <x v="3"/>
    <s v="Receivables"/>
    <s v="Journal Import 84452356:"/>
    <s v="Receivables A 17505500 84452356"/>
    <s v="FEB-20 Misc Receipts GBP"/>
    <d v="2020-02-12T00:00:00"/>
    <s v="SSCREPMAN,"/>
    <n v="8"/>
    <s v="Journal Import Created"/>
    <x v="47"/>
    <s v="RYDFINGH001006-01"/>
    <d v="2020-02-12T00:00:00"/>
    <n v="7876729"/>
    <m/>
    <s v="RYD SUSSEX FINANCE OPG INCOME"/>
    <n v="10005676"/>
    <m/>
    <m/>
    <m/>
    <m/>
    <x v="2"/>
    <x v="2"/>
    <x v="0"/>
  </r>
  <r>
    <s v="E35120"/>
    <s v="7310"/>
    <s v="00000"/>
    <s v="00000"/>
    <s v="000000"/>
    <s v="Corporate Expenses"/>
    <s v="Legal / Prof Fees"/>
    <s v="Default"/>
    <s v="Default"/>
    <s v="Default"/>
    <n v="-18.29"/>
    <d v="2020-03-01T00:00:00"/>
    <x v="3"/>
    <s v="Receivables"/>
    <s v="Journal Import 85248693:"/>
    <s v="Receivables A 17667506 85248693"/>
    <s v="MAR-20 Misc Receipts GBP"/>
    <d v="2020-03-05T00:00:00"/>
    <s v="SSCREPMAN,"/>
    <n v="7"/>
    <s v="Journal Import Created"/>
    <x v="46"/>
    <s v="SBSEFT0403209014177A"/>
    <d v="2020-03-04T00:00:00"/>
    <m/>
    <s v="PAYMENT FROM DESCRIPTION: HMCTS/CENTRALISED REFERENCE: KXFL&amp;/SECAMB**APPLIED AS PER PREVIOUS AND EMAIL SENT TO TRUST FOR CONFIRMATION..AT050320"/>
    <s v="RYD_10005676_CREATE"/>
    <n v="10005676"/>
    <m/>
    <m/>
    <m/>
    <m/>
    <x v="2"/>
    <x v="2"/>
    <x v="0"/>
  </r>
  <r>
    <s v="E35120"/>
    <s v="7310"/>
    <s v="00000"/>
    <s v="00000"/>
    <s v="000000"/>
    <s v="Corporate Expenses"/>
    <s v="Legal / Prof Fees"/>
    <s v="Default"/>
    <s v="Default"/>
    <s v="Default"/>
    <n v="-4.29"/>
    <d v="2020-03-01T00:00:00"/>
    <x v="3"/>
    <s v="Receivables"/>
    <s v="Journal Import 85248693:"/>
    <s v="Receivables A 17667506 85248693"/>
    <s v="MAR-20 Misc Receipts GBP"/>
    <d v="2020-03-05T00:00:00"/>
    <s v="SSCREPMAN,"/>
    <n v="7"/>
    <s v="Journal Import Created"/>
    <x v="46"/>
    <s v="SBSEFT0403209014178A"/>
    <d v="2020-03-04T00:00:00"/>
    <m/>
    <s v="PAYMENT FROM DESCRIPTION: HMCTS/CENTRALISED REFERENCE: L3IF&amp;/18022867K WK**APPLIED AS PER PREVIOUS AND EMAIL SENT TO TRUST FOR CONFIRMATION..AT050320"/>
    <s v="RYD_10005676_CREATE"/>
    <n v="10005676"/>
    <m/>
    <m/>
    <m/>
    <m/>
    <x v="2"/>
    <x v="2"/>
    <x v="0"/>
  </r>
  <r>
    <s v="E35120"/>
    <s v="7310"/>
    <s v="00000"/>
    <s v="00000"/>
    <s v="000000"/>
    <s v="Corporate Expenses"/>
    <s v="Legal / Prof Fees"/>
    <s v="Default"/>
    <s v="Default"/>
    <s v="Default"/>
    <n v="-9.15"/>
    <d v="2020-04-01T00:00:00"/>
    <x v="3"/>
    <s v="Receivables"/>
    <s v="Journal Import 86292612:"/>
    <s v="Receivables A 17877528 86292612"/>
    <s v="APR-20 Misc Receipts GBP"/>
    <d v="2020-04-03T00:00:00"/>
    <s v="SSCREPMAN,"/>
    <n v="4"/>
    <s v="Journal Import Created"/>
    <x v="46"/>
    <s v="SBSEFT0204209104215A"/>
    <d v="2020-04-02T00:00:00"/>
    <m/>
    <s v="LB PAYMENT FROM DESCRIPTION: HMCTS/CENTRALISED REFERENCE: MM2S&amp;/SECAMB**APPLIED AS PER PREVIOUS RECEIPT CONFIRMATION EMAIL SENT SA03042020**"/>
    <s v="RYD_10005676_CREATE"/>
    <n v="10005676"/>
    <m/>
    <m/>
    <m/>
    <m/>
    <x v="2"/>
    <x v="2"/>
    <x v="1"/>
  </r>
  <r>
    <s v="E35120"/>
    <s v="7310"/>
    <s v="E1831"/>
    <s v="00000"/>
    <s v="000000"/>
    <s v="Corporate Expenses"/>
    <s v="Legal / Prof Fees"/>
    <s v="LTPS - Damages"/>
    <s v="Default"/>
    <s v="Default"/>
    <n v="-489"/>
    <d v="2020-05-01T00:00:00"/>
    <x v="3"/>
    <s v="Receivables"/>
    <s v="Journal Import 88202272:"/>
    <s v="Receivables A 18274500 88202272"/>
    <s v="MAY-20 Misc Receipts GBP"/>
    <d v="2020-05-27T00:00:00"/>
    <s v="SSCREPMAN,"/>
    <n v="9"/>
    <s v="Journal Import Created"/>
    <x v="46"/>
    <s v="SBSEFT2605209207693A"/>
    <d v="2020-05-26T00:00:00"/>
    <m/>
    <s v="LB PAYMENT FROM DESCRIPTION: NHS LA REFERENCE:APPLIED AS PER PREVIOUS RECEIPT AND EMAILED CLIENT.JJ270520"/>
    <s v="RYD_10005676_CREATE"/>
    <n v="10005676"/>
    <m/>
    <m/>
    <m/>
    <m/>
    <x v="2"/>
    <x v="2"/>
    <x v="1"/>
  </r>
  <r>
    <s v="E35120"/>
    <s v="7310"/>
    <s v="00000"/>
    <s v="00000"/>
    <s v="000000"/>
    <s v="Corporate Expenses"/>
    <s v="Legal / Prof Fees"/>
    <s v="Default"/>
    <s v="Default"/>
    <s v="Default"/>
    <n v="-9.14"/>
    <d v="2020-06-01T00:00:00"/>
    <x v="3"/>
    <s v="Receivables"/>
    <s v="Journal Import 88516897:"/>
    <s v="Receivables A 18340503 88516897"/>
    <s v="JUN-20 Misc Receipts GBP"/>
    <d v="2020-06-04T00:00:00"/>
    <s v="SSCREPMAN,"/>
    <n v="4"/>
    <s v="Journal Import Created"/>
    <x v="46"/>
    <s v="SBSEFT0306209227745A"/>
    <d v="2020-06-03T00:00:00"/>
    <m/>
    <s v="LB PAYMENT FROM DESCRIPTION: HMCTS/CENTRALISED REFERENCE: PV0Y&amp;/SECAMB**APPLIED AS PER PREVIOUS RECEIPT AND EMAILED CLIENT FOR CONFIRMATION.JJ040620 "/>
    <s v="RYD_10005676_CREATE"/>
    <n v="10005676"/>
    <m/>
    <m/>
    <m/>
    <m/>
    <x v="2"/>
    <x v="2"/>
    <x v="1"/>
  </r>
  <r>
    <s v="E35120"/>
    <s v="7310"/>
    <s v="E1831"/>
    <s v="00000"/>
    <s v="000000"/>
    <s v="Corporate Expenses"/>
    <s v="Legal / Prof Fees"/>
    <s v="LTPS - Damages"/>
    <s v="Default"/>
    <s v="Default"/>
    <n v="-2000"/>
    <d v="2020-06-01T00:00:00"/>
    <x v="3"/>
    <s v="Receivables"/>
    <s v="Journal Import 88926787:"/>
    <s v="Receivables A 18416507 88926787"/>
    <s v="JUN-20 Misc Receipts GBP"/>
    <d v="2020-06-16T00:00:00"/>
    <s v="SSCREPMAN,"/>
    <n v="4"/>
    <s v="Journal Import Created"/>
    <x v="46"/>
    <s v="SBSEFT1506209249407A"/>
    <d v="2020-06-15T00:00:00"/>
    <m/>
    <s v="LB PAYMENT FROM DESCRIPTION: NHS LA REFERENCE:****APPLIED AS PER PREVIOUS. RS160620"/>
    <s v="RYD_10005676_CREATE"/>
    <n v="10005676"/>
    <m/>
    <m/>
    <m/>
    <m/>
    <x v="2"/>
    <x v="2"/>
    <x v="1"/>
  </r>
  <r>
    <s v="E35120"/>
    <s v="7310"/>
    <s v="00000"/>
    <s v="00000"/>
    <s v="000000"/>
    <s v="Corporate Expenses"/>
    <s v="Legal / Prof Fees"/>
    <s v="Default"/>
    <s v="Default"/>
    <s v="Default"/>
    <n v="-31.2"/>
    <d v="2020-07-01T00:00:00"/>
    <x v="3"/>
    <s v="Receivables"/>
    <s v="Journal Import 89470454:"/>
    <s v="Receivables A 18524548 89470454"/>
    <s v="JUL-20 Misc Receipts GBP"/>
    <d v="2020-07-01T00:00:00"/>
    <s v="SSCREPMAN,"/>
    <n v="5"/>
    <s v="Journal Import Created"/>
    <x v="46"/>
    <s v="SBSEFT3006209270368A"/>
    <d v="2020-06-30T00:00:00"/>
    <m/>
    <s v="AC PAYMENT FROM DESCRIPTION: NHSLA LTPS REFERENCE: L2021-11** PRECIOUS PAYMENT WAS OF 2014 HENCE EMAIL SENT TO CLIENT FOR ALLOCATION PD01072020**APPLIED AS PER EMAIL JJ010720 "/>
    <s v="RYD_10005676_CREATE"/>
    <n v="10005676"/>
    <m/>
    <m/>
    <m/>
    <m/>
    <x v="2"/>
    <x v="2"/>
    <x v="1"/>
  </r>
  <r>
    <s v="E35120"/>
    <s v="7310"/>
    <s v="00000"/>
    <s v="00000"/>
    <s v="000000"/>
    <s v="Corporate Expenses"/>
    <s v="Legal / Prof Fees"/>
    <s v="Default"/>
    <s v="Default"/>
    <s v="Default"/>
    <n v="-18.45"/>
    <d v="2020-07-01T00:00:00"/>
    <x v="3"/>
    <s v="Receivables"/>
    <s v="Journal Import 89757199:"/>
    <s v="Receivables A 18567568 89757199"/>
    <s v="JUL-20 Misc Receipts GBP"/>
    <d v="2020-07-06T00:00:00"/>
    <s v="SSCREPMAN,"/>
    <n v="4"/>
    <s v="Journal Import Created"/>
    <x v="46"/>
    <s v="SBSEFT0307209280696A"/>
    <d v="2020-07-03T00:00:00"/>
    <m/>
    <s v="LB PAYMENT FROM DESCRIPTION: HMCTS/CENTRALISED REFERENCE: RFWL&amp;/SECAMB**APPLIED AS PER PREVIOUS RECEIPT AND EMAILED CLIENT FOR CONFIRMATION.JJ060720 "/>
    <s v="RYD_10005676_CREATE"/>
    <n v="10005676"/>
    <m/>
    <m/>
    <m/>
    <m/>
    <x v="2"/>
    <x v="2"/>
    <x v="1"/>
  </r>
  <r>
    <s v="E35120"/>
    <s v="7310"/>
    <s v="00000"/>
    <s v="00000"/>
    <s v="000000"/>
    <s v="Corporate Expenses"/>
    <s v="Legal / Prof Fees"/>
    <s v="Default"/>
    <s v="Default"/>
    <s v="Default"/>
    <n v="-18.47"/>
    <d v="2020-08-01T00:00:00"/>
    <x v="3"/>
    <s v="Receivables"/>
    <s v="Journal Import 90875574:"/>
    <s v="Receivables A 18792557 90875574"/>
    <s v="AUG-20 Misc Receipts GBP"/>
    <d v="2020-08-06T00:00:00"/>
    <s v="SSCREPMAN,"/>
    <n v="8"/>
    <s v="Journal Import Created"/>
    <x v="46"/>
    <s v="SBSEFT0508209331762A"/>
    <d v="2020-08-05T00:00:00"/>
    <m/>
    <s v="LB PAYMENT FROM DESCRIPTION: HMCTS/CENTRALISED REFERENCE: S1KP&amp;/SECAMB**APPLIED AS PER PREVIOUS RECEIPT AND EMAILED CLIENT FOR CONFIRMATION.JJ060820 "/>
    <s v="RYD_10005676_CREATE"/>
    <n v="10005676"/>
    <m/>
    <m/>
    <m/>
    <m/>
    <x v="2"/>
    <x v="2"/>
    <x v="1"/>
  </r>
  <r>
    <s v="E35120"/>
    <s v="7310"/>
    <s v="E1831"/>
    <s v="00000"/>
    <s v="000000"/>
    <s v="Corporate Expenses"/>
    <s v="Legal / Prof Fees"/>
    <s v="LTPS - Damages"/>
    <s v="Default"/>
    <s v="Default"/>
    <n v="-6000"/>
    <d v="2020-08-01T00:00:00"/>
    <x v="3"/>
    <s v="Receivables"/>
    <s v="Journal Import 90831966:"/>
    <s v="Receivables A 18782549 90831966"/>
    <s v="AUG-20 Misc Receipts GBP"/>
    <d v="2020-08-05T00:00:00"/>
    <s v="SSCREPMAN,"/>
    <n v="4"/>
    <s v="Journal Import Created"/>
    <x v="46"/>
    <s v="SBSEFT0308209328028A"/>
    <d v="2020-08-03T00:00:00"/>
    <m/>
    <s v="LB PAYMENT FROM DESCRIPTION: NHS LA REFERENCE:**APPLIED AS PER PREV HENCE EMAIL SENT TO TRUST FOR CONF PD050820 UNABLE TO ATTCAH DUE TO OUTLOOK ISSUE"/>
    <s v="RYD_10005676_CREATE"/>
    <n v="10005676"/>
    <m/>
    <m/>
    <m/>
    <m/>
    <x v="2"/>
    <x v="2"/>
    <x v="1"/>
  </r>
  <r>
    <s v="E35120"/>
    <s v="7310"/>
    <s v="E1831"/>
    <s v="00000"/>
    <s v="000000"/>
    <s v="Corporate Expenses"/>
    <s v="Legal / Prof Fees"/>
    <s v="LTPS - Damages"/>
    <s v="Default"/>
    <s v="Default"/>
    <n v="-4463"/>
    <d v="2020-08-01T00:00:00"/>
    <x v="3"/>
    <s v="Receivables"/>
    <s v="Journal Import 91104252:"/>
    <s v="Receivables A 18839182 91104252"/>
    <s v="AUG-20 Misc Receipts GBP"/>
    <d v="2020-08-13T00:00:00"/>
    <s v="SSCREPMAN,"/>
    <n v="4"/>
    <s v="Journal Import Created"/>
    <x v="46"/>
    <s v="SBSEFT1208209338870A"/>
    <d v="2020-08-12T00:00:00"/>
    <m/>
    <s v="LB PAYMENT FROM DESCRIPTION: NHS LA REFERENCE:**APPLIED AS PER PREVIOUS RECEIPT AND EMAILED CLIENT FOR CONFIRMATION.JJ130820 "/>
    <s v="RYD_10005676_CREATE"/>
    <n v="10005676"/>
    <m/>
    <m/>
    <m/>
    <m/>
    <x v="2"/>
    <x v="2"/>
    <x v="1"/>
  </r>
  <r>
    <s v="E35120"/>
    <s v="7310"/>
    <s v="00000"/>
    <s v="00000"/>
    <s v="000000"/>
    <s v="Corporate Expenses"/>
    <s v="Legal / Prof Fees"/>
    <s v="Default"/>
    <s v="Default"/>
    <s v="Default"/>
    <n v="-17.53"/>
    <d v="2020-09-01T00:00:00"/>
    <x v="3"/>
    <s v="Receivables"/>
    <s v="Journal Import 91858623:"/>
    <s v="Receivables A 18997258 91858623"/>
    <s v="SEP-20 Misc Receipts GBP"/>
    <d v="2020-09-04T00:00:00"/>
    <s v="SSCREPMAN,"/>
    <n v="4"/>
    <s v="Journal Import Created"/>
    <x v="46"/>
    <s v="SBSEFT0309209374536A"/>
    <d v="2020-09-03T00:00:00"/>
    <m/>
    <s v="LB PAYMENT FROM DESCRIPTION: HMCTS/CENTRALISED REFERENCE: TF26&amp;/SECAMB**APPLIED AS PER PREVIOUS RECEIPT AND EMAILED CLIENT FOR CONFIRMATION.JJ040920"/>
    <s v="RYD_10005676_CREATE"/>
    <n v="10005676"/>
    <m/>
    <m/>
    <m/>
    <m/>
    <x v="2"/>
    <x v="2"/>
    <x v="1"/>
  </r>
  <r>
    <s v="E35120"/>
    <s v="7310"/>
    <s v="00000"/>
    <s v="00000"/>
    <s v="000000"/>
    <s v="Corporate Expenses"/>
    <s v="Legal / Prof Fees"/>
    <s v="Default"/>
    <s v="Default"/>
    <s v="Default"/>
    <n v="-26.79"/>
    <d v="2020-10-01T00:00:00"/>
    <x v="3"/>
    <s v="Receivables"/>
    <s v="Journal Import 92970560:"/>
    <s v="Receivables A 19265496 92970560"/>
    <s v="OCT-20 Misc Receipts GBP"/>
    <d v="2020-10-06T00:00:00"/>
    <s v="SSCREPMAN,"/>
    <n v="4"/>
    <s v="Journal Import Created"/>
    <x v="46"/>
    <s v="SBSEFT0510209421142A"/>
    <d v="2020-10-05T00:00:00"/>
    <m/>
    <s v="LB PAYMENT FROM DESCRIPTION: HMCTS/CENTRALISED REFERENCE: V2AR&amp;/SECAMB**APPLIED AS PER PREVIOUS RECEIPT AND EMAILED CLIENT FOR CONFIRMATION.JJ061020 "/>
    <s v="RYD_10005676_CREATE"/>
    <n v="10005676"/>
    <m/>
    <m/>
    <m/>
    <m/>
    <x v="2"/>
    <x v="2"/>
    <x v="1"/>
  </r>
  <r>
    <s v="E35120"/>
    <s v="7310"/>
    <s v="E1831"/>
    <s v="00000"/>
    <s v="000000"/>
    <s v="Corporate Expenses"/>
    <s v="Legal / Prof Fees"/>
    <s v="LTPS - Damages"/>
    <s v="Default"/>
    <s v="Default"/>
    <n v="-105"/>
    <d v="2020-10-01T00:00:00"/>
    <x v="3"/>
    <s v="Receivables"/>
    <s v="Journal Import 93327805:"/>
    <s v="Receivables A 19334523 93327805"/>
    <s v="OCT-20 Misc Receipts GBP"/>
    <d v="2020-10-15T00:00:00"/>
    <s v="SSCREPMAN,"/>
    <n v="4"/>
    <s v="Journal Import Created"/>
    <x v="46"/>
    <s v="SBSEFT1410209431937A"/>
    <d v="2020-10-14T00:00:00"/>
    <m/>
    <s v="LB PAYMENT FROM DESCRIPTION: NHS LA REFERENCE:**APPLIED AS PER PREVIOUS RECEIPT AND EMAILED CLIENT FOR CONFIRMATION.JJ141020 "/>
    <s v="RYD_10005676_CREATE"/>
    <n v="10005676"/>
    <m/>
    <m/>
    <m/>
    <m/>
    <x v="2"/>
    <x v="2"/>
    <x v="1"/>
  </r>
  <r>
    <s v="E35930"/>
    <s v="7310"/>
    <s v="00000"/>
    <s v="00000"/>
    <s v="000000"/>
    <s v="Estates &amp; Facilities"/>
    <s v="Legal / Prof Fees"/>
    <s v="Default"/>
    <s v="Default"/>
    <s v="Default"/>
    <n v="-325"/>
    <d v="2020-11-01T00:00:00"/>
    <x v="3"/>
    <s v="Receivables"/>
    <s v="Journal Import 94701681:"/>
    <s v="Receivables A 19625520 94701681"/>
    <s v="NOV-20 Misc Receipts GBP"/>
    <d v="2020-11-19T00:00:00"/>
    <s v="SSCREPMAN,"/>
    <n v="6"/>
    <s v="Journal Import Created"/>
    <x v="46"/>
    <s v="SBSEFT1211209479142A"/>
    <d v="2020-11-12T00:00:00"/>
    <m/>
    <s v="LB PAYMENT FROM DESCRIPTION: CAPSTICKS CLNT REFERENCE: REFUND - VANPOULLE, CODED AS PER TRUST EMAIL SR 19/11/2020 Refund for the duplicate payment on 2 Nov 2020 for invoices LBW151946 &amp; SAS2831, PO165085834. RE, Jennifer Breaden"/>
    <s v="RYD_10005676_CREATE"/>
    <n v="10005676"/>
    <m/>
    <m/>
    <m/>
    <m/>
    <x v="0"/>
    <x v="0"/>
    <x v="1"/>
  </r>
  <r>
    <s v="E35120"/>
    <s v="7310"/>
    <s v="E1831"/>
    <s v="00000"/>
    <s v="000000"/>
    <s v="Corporate Expenses"/>
    <s v="Legal / Prof Fees"/>
    <s v="LTPS - Damages"/>
    <s v="Default"/>
    <s v="Default"/>
    <n v="-2337"/>
    <d v="2020-12-01T00:00:00"/>
    <x v="3"/>
    <s v="Receivables"/>
    <s v="Journal Import 95492189:"/>
    <s v="Receivables A 19812496 95492189"/>
    <s v="DEC-20 Misc Receipts GBP"/>
    <d v="2020-12-09T00:00:00"/>
    <s v="SSCREPMAN,"/>
    <n v="4"/>
    <s v="Journal Import Created"/>
    <x v="46"/>
    <s v="SBSEFT0712209518979A"/>
    <d v="2020-12-07T00:00:00"/>
    <m/>
    <s v="LB PAYMENT FROM DESCRIPTION: NHS LA REFERENCE: ALLOCATION REQUESTED CA 8.12.20 CODED AT REQUEST OF CLIENT CA 9.12.20"/>
    <s v="RYD_10005676_CREATE"/>
    <n v="10005676"/>
    <m/>
    <m/>
    <m/>
    <m/>
    <x v="2"/>
    <x v="2"/>
    <x v="1"/>
  </r>
  <r>
    <s v="E35120"/>
    <s v="7310"/>
    <s v="00000"/>
    <s v="00000"/>
    <s v="000000"/>
    <s v="Corporate Expenses"/>
    <s v="Legal / Prof Fees"/>
    <s v="Default"/>
    <s v="Default"/>
    <s v="Default"/>
    <n v="-86"/>
    <d v="2021-01-01T00:00:00"/>
    <x v="3"/>
    <s v="Receivables"/>
    <s v="Journal Import 96509771:"/>
    <s v="Receivables A 20056514 96509771"/>
    <s v="JAN-21 Misc Receipts GBP"/>
    <d v="2021-01-07T00:00:00"/>
    <s v="SSCREPMAN,"/>
    <n v="5"/>
    <s v="Journal Import Created"/>
    <x v="46"/>
    <s v="SBSEFT0601219562193A"/>
    <d v="2021-01-07T00:00:00"/>
    <m/>
    <s v="PAYMENT FROM DESCRIPTION: HMCTS/CENTRALISED REFERENCE: M. CLARKE REFUND ALLOCATED AS PER RID CA 07.01.21"/>
    <s v="RYD_10005676_CREATE"/>
    <n v="10005676"/>
    <m/>
    <m/>
    <m/>
    <m/>
    <x v="2"/>
    <x v="2"/>
    <x v="1"/>
  </r>
  <r>
    <s v="E35120"/>
    <s v="7310"/>
    <s v="00000"/>
    <s v="00000"/>
    <s v="000000"/>
    <s v="Corporate Expenses"/>
    <s v="Legal / Prof Fees"/>
    <s v="Default"/>
    <s v="Default"/>
    <s v="Default"/>
    <n v="-40"/>
    <d v="2021-01-01T00:00:00"/>
    <x v="3"/>
    <s v="Receivables"/>
    <s v="Journal Import 97034900:"/>
    <s v="Receivables A 20160521 97034900"/>
    <s v="JAN-21 Misc Receipts GBP"/>
    <d v="2021-01-20T00:00:00"/>
    <s v="SSCREPMAN,"/>
    <n v="8"/>
    <s v="Journal Import Created"/>
    <x v="46"/>
    <s v="SBSEFT0601219562194A"/>
    <d v="2021-01-06T00:00:00"/>
    <m/>
    <s v="RE PAYMENT FROM DESCRIPTION: HMCTS/CENTRALISED REFERENCE: 19126442T WK COMP EMAILED FOR AP DETAILS- CA 07.01.21"/>
    <s v="RYD_10005676_CREATE"/>
    <n v="10005676"/>
    <m/>
    <m/>
    <m/>
    <m/>
    <x v="2"/>
    <x v="2"/>
    <x v="1"/>
  </r>
  <r>
    <s v="E35120"/>
    <s v="7310"/>
    <s v="E1831"/>
    <s v="00000"/>
    <s v="000000"/>
    <s v="Corporate Expenses"/>
    <s v="Legal / Prof Fees"/>
    <s v="LTPS - Damages"/>
    <s v="Default"/>
    <s v="Default"/>
    <n v="-662"/>
    <d v="2021-02-01T00:00:00"/>
    <x v="3"/>
    <s v="Receivables"/>
    <s v="Journal Import 98336670:"/>
    <s v="Receivables A 20465546 98336670"/>
    <s v="FEB-21 Misc Receipts GBP"/>
    <d v="2021-02-25T00:00:00"/>
    <s v="SSCREPMAN,"/>
    <n v="4"/>
    <s v="Journal Import Created"/>
    <x v="46"/>
    <s v="SBSEFT2402219638174A"/>
    <d v="2021-02-24T00:00:00"/>
    <m/>
    <s v="AC PAYMENT FROM DESCRIPTION: NHS LA REFERENCE: ALLOCATION REQUESTED CA 25.02.21 CODED AS PER REQUEST OF CLIENT CA 25.02.21"/>
    <s v="RYD_10005676_CREATE"/>
    <n v="10005676"/>
    <m/>
    <m/>
    <m/>
    <m/>
    <x v="2"/>
    <x v="2"/>
    <x v="1"/>
  </r>
  <r>
    <s v="E35120"/>
    <s v="7310"/>
    <s v="00000"/>
    <s v="00000"/>
    <s v="000000"/>
    <s v="Corporate Expenses"/>
    <s v="Legal / Prof Fees"/>
    <s v="Default"/>
    <s v="Default"/>
    <s v="Default"/>
    <n v="-10"/>
    <d v="2021-04-01T00:00:00"/>
    <x v="3"/>
    <s v="Receivables"/>
    <s v="Journal Import 99907116:"/>
    <s v="Receivables A 20749633 99907116"/>
    <s v="APR-21 Misc Receipts GBP"/>
    <d v="2021-04-08T00:00:00"/>
    <s v="SSCREPMAN,"/>
    <n v="4"/>
    <s v="Journal Import Created"/>
    <x v="46"/>
    <s v="SBSEFT0704219708230A"/>
    <d v="2021-04-07T00:00:00"/>
    <m/>
    <s v="LB PAYMENT FROM DESCRIPTION: HMCTS/CENTRALISED REFERENCE: COMP 19121025S CODED AS PER PREVIOUS RECEIPT CA 08.04.21"/>
    <s v="RYD_10005676_CREATE"/>
    <n v="10005676"/>
    <m/>
    <m/>
    <m/>
    <m/>
    <x v="2"/>
    <x v="2"/>
    <x v="2"/>
  </r>
  <r>
    <s v="E35120"/>
    <s v="7310"/>
    <s v="00000"/>
    <s v="00000"/>
    <s v="000000"/>
    <s v="Corporate Expenses"/>
    <s v="Legal / Prof Fees"/>
    <s v="Default"/>
    <s v="Default"/>
    <s v="Default"/>
    <n v="-86"/>
    <d v="2021-04-01T00:00:00"/>
    <x v="3"/>
    <s v="Receivables"/>
    <s v="Journal Import 99907116:"/>
    <s v="Receivables A 20749633 99907116"/>
    <s v="APR-21 Misc Receipts GBP"/>
    <d v="2021-04-08T00:00:00"/>
    <s v="SSCREPMAN,"/>
    <n v="4"/>
    <s v="Journal Import Created"/>
    <x v="46"/>
    <s v="SBSEFT0704219708231A"/>
    <d v="2021-04-07T00:00:00"/>
    <m/>
    <s v="LB PAYMENT FROM DESCRIPTION: HMCTS/CENTRALISED REFERENCE: M. CLARKE REFUND CODED AS PER RID CA 08.04.21"/>
    <s v="RYD_10005676_CREATE"/>
    <n v="10005676"/>
    <m/>
    <m/>
    <m/>
    <m/>
    <x v="2"/>
    <x v="2"/>
    <x v="2"/>
  </r>
  <r>
    <s v="E35120"/>
    <s v="7310"/>
    <s v="00000"/>
    <s v="00000"/>
    <s v="000000"/>
    <s v="Corporate Expenses"/>
    <s v="Legal / Prof Fees"/>
    <s v="Default"/>
    <s v="Default"/>
    <s v="Default"/>
    <n v="-20"/>
    <d v="2021-04-01T00:00:00"/>
    <x v="3"/>
    <s v="Receivables"/>
    <s v="Journal Import 99907116:"/>
    <s v="Receivables A 20749633 99907116"/>
    <s v="APR-21 Misc Receipts GBP"/>
    <d v="2021-04-08T00:00:00"/>
    <s v="SSCREPMAN,"/>
    <n v="4"/>
    <s v="Journal Import Created"/>
    <x v="46"/>
    <s v="SBSEFT0704219708233A"/>
    <d v="2021-04-07T00:00:00"/>
    <m/>
    <s v="LB PAYMENT FROM DESCRIPTION: HMCTS/CENTRALISED REFERENCE: 21004555D  COMP CODED AS PER PREVIOUS RECEIPTS CA 08.04.21"/>
    <s v="RYD_10005676_CREATE"/>
    <n v="10005676"/>
    <m/>
    <m/>
    <m/>
    <m/>
    <x v="2"/>
    <x v="2"/>
    <x v="2"/>
  </r>
  <r>
    <s v="E35120"/>
    <s v="7310"/>
    <s v="00000"/>
    <s v="00000"/>
    <s v="000000"/>
    <s v="Corporate Expenses"/>
    <s v="Legal / Prof Fees"/>
    <s v="Default"/>
    <s v="Default"/>
    <s v="Default"/>
    <n v="-20"/>
    <d v="2021-05-01T00:00:00"/>
    <x v="3"/>
    <s v="Receivables"/>
    <s v="Journal Import 100988922:"/>
    <s v="Receivables A 20924508 100988922"/>
    <s v="MAY-21 Misc Receipts GBP"/>
    <d v="2021-05-06T00:00:00"/>
    <s v="SSCREPMAN,"/>
    <n v="4"/>
    <s v="Journal Import Created"/>
    <x v="46"/>
    <s v="SBSEFT0505219754657A"/>
    <d v="2021-05-05T00:00:00"/>
    <m/>
    <s v="LB PAYMENT FROM DESCRIPTION: HMCTS/CENTRALISED REFERENCE: COMP 19121025S CODED AS PER PREVIOUS RECEIPTS CA 06.05.21"/>
    <s v="RYD_10005676_CREATE"/>
    <n v="10005676"/>
    <m/>
    <m/>
    <m/>
    <m/>
    <x v="2"/>
    <x v="2"/>
    <x v="2"/>
  </r>
  <r>
    <s v="E35120"/>
    <s v="7310"/>
    <s v="00000"/>
    <s v="00000"/>
    <s v="000000"/>
    <s v="Corporate Expenses"/>
    <s v="Legal / Prof Fees"/>
    <s v="Default"/>
    <s v="Default"/>
    <s v="Default"/>
    <n v="-20"/>
    <d v="2021-06-01T00:00:00"/>
    <x v="3"/>
    <s v="Receivables"/>
    <s v="Journal Import 102050225:"/>
    <s v="Receivables A 21084496 102050225"/>
    <s v="JUN-21 Misc Receipts GBP"/>
    <d v="2021-06-03T00:00:00"/>
    <s v="SSCREPMAN,"/>
    <n v="8"/>
    <s v="Journal Import Created"/>
    <x v="46"/>
    <s v="SBSEFT0206219797905A"/>
    <d v="2021-06-02T00:00:00"/>
    <m/>
    <s v="LB PAYMENT FROM DESCRIPTION: HMCTS/CENTRALISED REFERENCE: COMP 19121025S CODED AS PER PREVIOUS RECEIPTS CA 03.06.21"/>
    <s v="RYD_10005676_CREATE"/>
    <n v="10005676"/>
    <m/>
    <m/>
    <m/>
    <m/>
    <x v="2"/>
    <x v="2"/>
    <x v="2"/>
  </r>
  <r>
    <s v="E35120"/>
    <s v="7310"/>
    <s v="00000"/>
    <s v="00000"/>
    <s v="000000"/>
    <s v="Corporate Expenses"/>
    <s v="Legal / Prof Fees"/>
    <s v="Default"/>
    <s v="Default"/>
    <s v="Default"/>
    <n v="-86"/>
    <d v="2021-06-01T00:00:00"/>
    <x v="3"/>
    <s v="Receivables"/>
    <s v="Journal Import 102050225:"/>
    <s v="Receivables A 21084496 102050225"/>
    <s v="JUN-21 Misc Receipts GBP"/>
    <d v="2021-06-03T00:00:00"/>
    <s v="SSCREPMAN,"/>
    <n v="8"/>
    <s v="Journal Import Created"/>
    <x v="46"/>
    <s v="SBSEFT0206219797906A"/>
    <d v="2021-06-02T00:00:00"/>
    <m/>
    <s v="LB PAYMENT FROM DESCRIPTION: HMCTS/CENTRALISED REFERENCE: M. CLARKE REFUND CODED AS PER RID CA 03.06.21"/>
    <s v="RYD_10005676_CREATE"/>
    <n v="10005676"/>
    <m/>
    <m/>
    <m/>
    <m/>
    <x v="2"/>
    <x v="2"/>
    <x v="2"/>
  </r>
  <r>
    <s v="E35120"/>
    <s v="7310"/>
    <s v="00000"/>
    <s v="00000"/>
    <s v="000000"/>
    <s v="Corporate Expenses"/>
    <s v="Legal / Prof Fees"/>
    <s v="Default"/>
    <s v="Default"/>
    <s v="Default"/>
    <n v="-40"/>
    <d v="2021-07-01T00:00:00"/>
    <x v="3"/>
    <s v="Receivables"/>
    <s v="Journal Import 103805956:"/>
    <s v="Receivables A 21374546 103805956"/>
    <s v="JUL-21 Misc Receipts GBP"/>
    <d v="2021-07-20T00:00:00"/>
    <s v="SSCREPMAN,"/>
    <n v="7"/>
    <s v="Journal Import Created"/>
    <x v="46"/>
    <s v="SBSEFT1907219868585A"/>
    <d v="2021-07-19T00:00:00"/>
    <m/>
    <s v="LB PAYMENT FROM DESCRIPTION: HMCTS/CENTRALISED REFERENCE: COMP 19121025S CODED AS PER RID CA 20.07.21"/>
    <s v="RYD_10005676_CREATE"/>
    <n v="10005676"/>
    <m/>
    <m/>
    <m/>
    <m/>
    <x v="2"/>
    <x v="2"/>
    <x v="2"/>
  </r>
  <r>
    <s v="E35120"/>
    <s v="7310"/>
    <s v="00000"/>
    <s v="00000"/>
    <s v="000000"/>
    <s v="Corporate Expenses"/>
    <s v="Legal / Prof Fees"/>
    <s v="Default"/>
    <s v="Default"/>
    <s v="Default"/>
    <n v="-20"/>
    <d v="2021-08-01T00:00:00"/>
    <x v="3"/>
    <s v="Receivables"/>
    <s v="Journal Import 104390149:"/>
    <s v="Receivables A 21483590 104390149"/>
    <s v="AUG-21 Misc Receipts GBP"/>
    <d v="2021-08-04T00:00:00"/>
    <s v="SSCREPMAN,"/>
    <n v="4"/>
    <s v="Journal Import Created"/>
    <x v="46"/>
    <s v="SBSEFT0308219893152A"/>
    <d v="2021-08-03T00:00:00"/>
    <m/>
    <s v="LB PAYMENT FROM DESCRIPTION: HMCTS/CENTRALISED REFERENCE: COMP 19121025S CODED AS PER RID CA 04.08.21"/>
    <s v="RYD_10005676_CREATE"/>
    <n v="10005676"/>
    <m/>
    <m/>
    <m/>
    <m/>
    <x v="2"/>
    <x v="2"/>
    <x v="2"/>
  </r>
  <r>
    <s v="E35120"/>
    <s v="7310"/>
    <s v="00000"/>
    <s v="00000"/>
    <s v="000000"/>
    <s v="Corporate Expenses"/>
    <s v="Legal / Prof Fees"/>
    <s v="Default"/>
    <s v="Default"/>
    <s v="Default"/>
    <n v="-20"/>
    <d v="2021-09-01T00:00:00"/>
    <x v="3"/>
    <s v="Receivables"/>
    <s v="Journal Import 105646760:"/>
    <s v="Receivables A 21714584 105646760"/>
    <s v="SEP-21 Misc Receipts GBP"/>
    <d v="2021-09-07T00:00:00"/>
    <s v="SSCREPMAN,"/>
    <n v="5"/>
    <s v="Journal Import Created"/>
    <x v="46"/>
    <s v="SBSEFT0609219942876A"/>
    <d v="2021-09-06T00:00:00"/>
    <m/>
    <s v="LB PAYMENT FROM DESCRIPTION: HMCTS/CENTRALISED REFERENCE: COMP 19121025S CODED AS PER RID CA 07.09.21"/>
    <s v="RYD_10005676_CREATE"/>
    <n v="10005676"/>
    <m/>
    <m/>
    <m/>
    <m/>
    <x v="2"/>
    <x v="2"/>
    <x v="2"/>
  </r>
  <r>
    <s v="E35120"/>
    <s v="7310"/>
    <s v="00000"/>
    <s v="00000"/>
    <s v="000000"/>
    <s v="Corporate Expenses"/>
    <s v="Legal / Prof Fees"/>
    <s v="Default"/>
    <s v="Default"/>
    <s v="Default"/>
    <n v="-20"/>
    <d v="2021-10-01T00:00:00"/>
    <x v="3"/>
    <s v="Receivables"/>
    <s v="Journal Import 106729021:"/>
    <s v="Receivables A 21923571 106729021"/>
    <s v="OCT-21 Misc Receipts GBP"/>
    <d v="2021-10-06T00:00:00"/>
    <s v="SSCREPMAN,"/>
    <n v="4"/>
    <s v="Journal Import Created"/>
    <x v="46"/>
    <s v="SBSEFT0510219988817A"/>
    <d v="2021-10-05T00:00:00"/>
    <m/>
    <s v="LB PAYMENT FROM DESCRIPTION: HMCTS/CENTRALISED REFERENCE: COMP 19121025S CODED AS PER RID CA 06.10.21"/>
    <s v="RYD_10005676_CREATE"/>
    <n v="10005676"/>
    <m/>
    <m/>
    <m/>
    <m/>
    <x v="2"/>
    <x v="2"/>
    <x v="2"/>
  </r>
  <r>
    <s v="E35120"/>
    <s v="7310"/>
    <s v="E1831"/>
    <s v="00000"/>
    <s v="000000"/>
    <s v="Corporate Expenses"/>
    <s v="Legal / Prof Fees"/>
    <s v="LTPS - Damages"/>
    <s v="Default"/>
    <s v="Default"/>
    <n v="-5076"/>
    <d v="2021-10-01T00:00:00"/>
    <x v="3"/>
    <s v="Receivables"/>
    <s v="Journal Import 107362944:"/>
    <s v="Receivables A 22026578 107362944"/>
    <s v="OCT-21 Misc Receipts GBP"/>
    <d v="2021-10-21T00:00:00"/>
    <s v="SSCREPMAN,"/>
    <n v="4"/>
    <s v="Journal Import Created"/>
    <x v="46"/>
    <s v="SBSEFT20102110012815A"/>
    <d v="2021-10-20T00:00:00"/>
    <m/>
    <s v="LB PAYMENT FROM DESCRIPTION: NHS LA REFERENCE: AS PER PREVIOUS RECEIPTS CA 21.10.21"/>
    <s v="RYD_10005676_CREATE"/>
    <n v="10005676"/>
    <m/>
    <m/>
    <m/>
    <m/>
    <x v="2"/>
    <x v="2"/>
    <x v="2"/>
  </r>
  <r>
    <s v="E35120"/>
    <s v="7310"/>
    <s v="00000"/>
    <s v="00000"/>
    <s v="000000"/>
    <s v="Corporate Expenses"/>
    <s v="Legal / Prof Fees"/>
    <s v="Default"/>
    <s v="Default"/>
    <s v="Default"/>
    <n v="-20.28"/>
    <d v="2021-11-01T00:00:00"/>
    <x v="3"/>
    <s v="Receivables"/>
    <s v="Journal Import 107862093:"/>
    <s v="Receivables A 22133607 107862093"/>
    <s v="NOV-21 Misc Receipts GBP"/>
    <d v="2021-11-03T00:00:00"/>
    <s v="SSCREPMAN,"/>
    <n v="5"/>
    <s v="Journal Import Created"/>
    <x v="46"/>
    <s v="SBSEFT02112110034694"/>
    <d v="2021-11-02T00:00:00"/>
    <m/>
    <s v="LB PAYMENT FROM DESCRIPTION: HMCTS/CENTRALISED REFERENCE: 20003543U COMP KT. AS PER RID CH.03.11.21"/>
    <s v="RYD_10005676_CREATE"/>
    <n v="10005676"/>
    <m/>
    <m/>
    <m/>
    <m/>
    <x v="2"/>
    <x v="2"/>
    <x v="2"/>
  </r>
  <r>
    <s v="E35120"/>
    <s v="7310"/>
    <s v="00000"/>
    <s v="00000"/>
    <s v="000000"/>
    <s v="Corporate Expenses"/>
    <s v="Legal / Prof Fees"/>
    <s v="Default"/>
    <s v="Default"/>
    <s v="Default"/>
    <n v="-50"/>
    <d v="2021-11-01T00:00:00"/>
    <x v="3"/>
    <s v="Receivables"/>
    <s v="Journal Import 107862093:"/>
    <s v="Receivables A 22133607 107862093"/>
    <s v="NOV-21 Misc Receipts GBP"/>
    <d v="2021-11-03T00:00:00"/>
    <s v="SSCREPMAN,"/>
    <n v="5"/>
    <s v="Journal Import Created"/>
    <x v="46"/>
    <s v="SBSEFT02112110034695a"/>
    <d v="2021-11-02T00:00:00"/>
    <m/>
    <s v="LB PAYMENT FROM DESCRIPTION: HMCTS/CENTRALISED REFERENCE: 21023651R COMP BM. AS PER RID.03.11.21"/>
    <s v="RYD_10005676_CREATE"/>
    <n v="10005676"/>
    <m/>
    <m/>
    <m/>
    <m/>
    <x v="2"/>
    <x v="2"/>
    <x v="2"/>
  </r>
  <r>
    <s v="E35120"/>
    <s v="7310"/>
    <s v="00000"/>
    <s v="00000"/>
    <s v="000000"/>
    <s v="Corporate Expenses"/>
    <s v="Legal / Prof Fees"/>
    <s v="Default"/>
    <s v="Default"/>
    <s v="Default"/>
    <n v="-20"/>
    <d v="2021-11-01T00:00:00"/>
    <x v="3"/>
    <s v="Receivables"/>
    <s v="Journal Import 107862093:"/>
    <s v="Receivables A 22133607 107862093"/>
    <s v="NOV-21 Misc Receipts GBP"/>
    <d v="2021-11-03T00:00:00"/>
    <s v="SSCREPMAN,"/>
    <n v="5"/>
    <s v="Journal Import Created"/>
    <x v="48"/>
    <s v="SBSEFT02112110034692A"/>
    <d v="2021-11-02T00:00:00"/>
    <m/>
    <s v="LB PAYMENT FROM DESCRIPTION: HMCTS/CENTRALISED REFERENCE: COMP 19121025S. AS PER RID CH.03.11.21"/>
    <s v="RYD_10005676_CREATE"/>
    <n v="10005676"/>
    <m/>
    <m/>
    <m/>
    <m/>
    <x v="2"/>
    <x v="2"/>
    <x v="2"/>
  </r>
  <r>
    <s v="E35120"/>
    <s v="7310"/>
    <s v="E1831"/>
    <s v="00000"/>
    <s v="000000"/>
    <s v="Corporate Expenses"/>
    <s v="Legal / Prof Fees"/>
    <s v="LTPS - Damages"/>
    <s v="Default"/>
    <s v="Default"/>
    <n v="-7022.68"/>
    <d v="2021-11-01T00:00:00"/>
    <x v="3"/>
    <s v="Receivables"/>
    <s v="Journal Import 108093032:"/>
    <s v="Receivables A 22176607 108093032"/>
    <s v="NOV-21 Misc Receipts GBP"/>
    <d v="2021-11-09T00:00:00"/>
    <s v="SSCREPMAN,"/>
    <n v="6"/>
    <s v="Journal Import Created"/>
    <x v="46"/>
    <s v="SBSEFT08112110041967A"/>
    <d v="2021-11-08T00:00:00"/>
    <m/>
    <s v="LB PAYMENT FROM DESCRIPTION: NHS LA REFERENCE: AS PER PREVIOUS RECEIPTS CA 09.11.21"/>
    <s v="RYD_10005676_CREATE"/>
    <n v="10005676"/>
    <m/>
    <m/>
    <m/>
    <m/>
    <x v="2"/>
    <x v="2"/>
    <x v="2"/>
  </r>
  <r>
    <s v="E35120"/>
    <s v="7310"/>
    <s v="00000"/>
    <s v="00000"/>
    <s v="000000"/>
    <s v="Corporate Expenses"/>
    <s v="Legal / Prof Fees"/>
    <s v="Default"/>
    <s v="Default"/>
    <s v="Default"/>
    <n v="-20"/>
    <d v="2021-12-01T00:00:00"/>
    <x v="3"/>
    <s v="Receivables"/>
    <s v="Journal Import 108988393:"/>
    <s v="Receivables A 22338572 108988393"/>
    <s v="DEC-21 Misc Receipts GBP"/>
    <d v="2021-12-03T00:00:00"/>
    <s v="SSCREPMAN,"/>
    <n v="4"/>
    <s v="Journal Import Created"/>
    <x v="46"/>
    <s v="SBSEFT02122110084398A"/>
    <d v="2021-12-02T00:00:00"/>
    <m/>
    <s v="LB PAYMENT FROM DESCRIPTION: HMCTS/CENTRALISED REFERENCE: COMP 19121025S AS PER RID CA 03.12.21"/>
    <s v="RYD_10005676_CREATE"/>
    <n v="10005676"/>
    <m/>
    <m/>
    <m/>
    <m/>
    <x v="2"/>
    <x v="2"/>
    <x v="2"/>
  </r>
  <r>
    <s v="E35120"/>
    <s v="7310"/>
    <s v="00000"/>
    <s v="00000"/>
    <s v="000000"/>
    <s v="Corporate Expenses"/>
    <s v="Legal / Prof Fees"/>
    <s v="Default"/>
    <s v="Default"/>
    <s v="Default"/>
    <n v="-25.36"/>
    <d v="2021-12-01T00:00:00"/>
    <x v="3"/>
    <s v="Receivables"/>
    <s v="Journal Import 108988393:"/>
    <s v="Receivables A 22338572 108988393"/>
    <s v="DEC-21 Misc Receipts GBP"/>
    <d v="2021-12-03T00:00:00"/>
    <s v="SSCREPMAN,"/>
    <n v="4"/>
    <s v="Journal Import Created"/>
    <x v="46"/>
    <s v="SBSEFT02122110084399A"/>
    <d v="2021-12-02T00:00:00"/>
    <m/>
    <s v="LB PAYMENT FROM DESCRIPTION: HMCTS/CENTRALISED REFERENCE: 20003543U COMP KT AS PER RID CA 03.12.21"/>
    <s v="RYD_10005676_CREATE"/>
    <n v="10005676"/>
    <m/>
    <m/>
    <m/>
    <m/>
    <x v="2"/>
    <x v="2"/>
    <x v="2"/>
  </r>
  <r>
    <s v="E35120"/>
    <s v="7310"/>
    <s v="00000"/>
    <s v="00000"/>
    <s v="000000"/>
    <s v="Corporate Expenses"/>
    <s v="Legal / Prof Fees"/>
    <s v="Default"/>
    <s v="Default"/>
    <s v="Default"/>
    <n v="-50"/>
    <d v="2021-12-01T00:00:00"/>
    <x v="3"/>
    <s v="Receivables"/>
    <s v="Journal Import 108988393:"/>
    <s v="Receivables A 22338572 108988393"/>
    <s v="DEC-21 Misc Receipts GBP"/>
    <d v="2021-12-03T00:00:00"/>
    <s v="SSCREPMAN,"/>
    <n v="4"/>
    <s v="Journal Import Created"/>
    <x v="46"/>
    <s v="SBSEFT02122110084400A"/>
    <d v="2021-12-02T00:00:00"/>
    <m/>
    <s v="LB PAYMENT FROM DESCRIPTION: HMCTS/CENTRALISED REFERENCE: 21023651R COMP BM AS PER RID CA 03.12.21"/>
    <s v="RYD_10005676_CREATE"/>
    <n v="10005676"/>
    <m/>
    <m/>
    <m/>
    <m/>
    <x v="2"/>
    <x v="2"/>
    <x v="2"/>
  </r>
  <r>
    <s v="E35120"/>
    <s v="7310"/>
    <s v="E1831"/>
    <s v="00000"/>
    <s v="000000"/>
    <s v="Corporate Expenses"/>
    <s v="Legal / Prof Fees"/>
    <s v="LTPS - Damages"/>
    <s v="Default"/>
    <s v="Default"/>
    <n v="-2750"/>
    <d v="2021-12-01T00:00:00"/>
    <x v="3"/>
    <s v="Receivables"/>
    <s v="Journal Import 109219502:"/>
    <s v="Receivables A 22383546 109219502"/>
    <s v="DEC-21 Misc Receipts GBP"/>
    <d v="2021-12-09T00:00:00"/>
    <s v="SSCREPMAN,"/>
    <n v="5"/>
    <s v="Journal Import Created"/>
    <x v="46"/>
    <s v="SBSEFT08122110091743A"/>
    <d v="2021-12-08T00:00:00"/>
    <m/>
    <s v="LB PAYMENT FROM DESCRIPTION: NHS LA REFERENCE: AS PER RID LC0912"/>
    <s v="RYD_10005676_CREATE"/>
    <n v="10005676"/>
    <m/>
    <m/>
    <m/>
    <m/>
    <x v="2"/>
    <x v="2"/>
    <x v="2"/>
  </r>
  <r>
    <s v="E35120"/>
    <s v="7310"/>
    <s v="00000"/>
    <s v="00000"/>
    <s v="000000"/>
    <s v="Corporate Expenses"/>
    <s v="Legal / Prof Fees"/>
    <s v="Default"/>
    <s v="Default"/>
    <s v="Default"/>
    <n v="-20"/>
    <d v="2022-01-01T00:00:00"/>
    <x v="3"/>
    <s v="Receivables"/>
    <s v="Journal Import 110251192:"/>
    <s v="Receivables A 22581610 110251192"/>
    <s v="JAN-22 Misc Receipts GBP"/>
    <d v="2022-01-07T00:00:00"/>
    <s v="SSCREPMAN,"/>
    <n v="4"/>
    <s v="Journal Import Created"/>
    <x v="46"/>
    <s v="SBSEFT06012210134044A"/>
    <d v="2022-01-06T00:00:00"/>
    <m/>
    <s v="LB PAYMENT FROM DESCRIPTION: HMCTS/CENTRALISED REFERENCE: COMP 19121025S AS PER RID CA 07.01.22"/>
    <s v="RYD_10005676_CREATE"/>
    <n v="10005676"/>
    <m/>
    <m/>
    <m/>
    <m/>
    <x v="2"/>
    <x v="2"/>
    <x v="2"/>
  </r>
  <r>
    <s v="E35120"/>
    <s v="7310"/>
    <s v="00000"/>
    <s v="00000"/>
    <s v="000000"/>
    <s v="Corporate Expenses"/>
    <s v="Legal / Prof Fees"/>
    <s v="Default"/>
    <s v="Default"/>
    <s v="Default"/>
    <n v="-20.3"/>
    <d v="2022-01-01T00:00:00"/>
    <x v="3"/>
    <s v="Receivables"/>
    <s v="Journal Import 110251192:"/>
    <s v="Receivables A 22581610 110251192"/>
    <s v="JAN-22 Misc Receipts GBP"/>
    <d v="2022-01-07T00:00:00"/>
    <s v="SSCREPMAN,"/>
    <n v="4"/>
    <s v="Journal Import Created"/>
    <x v="46"/>
    <s v="SBSEFT06012210134045A"/>
    <d v="2022-01-06T00:00:00"/>
    <m/>
    <s v="LB PAYMENT FROM DESCRIPTION: HMCTS/CENTRALISED REFERENCE: 20003543U COMP KT AS PER RID CA 07.01.22"/>
    <s v="RYD_10005676_CREATE"/>
    <n v="10005676"/>
    <m/>
    <m/>
    <m/>
    <m/>
    <x v="2"/>
    <x v="2"/>
    <x v="2"/>
  </r>
  <r>
    <s v="E35120"/>
    <s v="7310"/>
    <s v="00000"/>
    <s v="00000"/>
    <s v="000000"/>
    <s v="Corporate Expenses"/>
    <s v="Legal / Prof Fees"/>
    <s v="Default"/>
    <s v="Default"/>
    <s v="Default"/>
    <n v="-50"/>
    <d v="2022-01-01T00:00:00"/>
    <x v="3"/>
    <s v="Receivables"/>
    <s v="Journal Import 110251192:"/>
    <s v="Receivables A 22581610 110251192"/>
    <s v="JAN-22 Misc Receipts GBP"/>
    <d v="2022-01-07T00:00:00"/>
    <s v="SSCREPMAN,"/>
    <n v="4"/>
    <s v="Journal Import Created"/>
    <x v="46"/>
    <s v="SBSEFT06012210134046A"/>
    <d v="2022-01-06T00:00:00"/>
    <m/>
    <s v="LB PAYMENT FROM DESCRIPTION: HMCTS/CENTRALISED REFERENCE: 21023651R COMP BM AS PER RID CA 07.01.22"/>
    <s v="RYD_10005676_CREATE"/>
    <n v="10005676"/>
    <m/>
    <m/>
    <m/>
    <m/>
    <x v="2"/>
    <x v="2"/>
    <x v="2"/>
  </r>
  <r>
    <s v="E35120"/>
    <s v="7310"/>
    <s v="E1831"/>
    <s v="00000"/>
    <s v="000000"/>
    <s v="Corporate Expenses"/>
    <s v="Legal / Prof Fees"/>
    <s v="LTPS - Damages"/>
    <s v="Default"/>
    <s v="Default"/>
    <n v="-4343.2"/>
    <d v="2022-01-01T00:00:00"/>
    <x v="3"/>
    <s v="Receivables"/>
    <s v="Journal Import 110923809:"/>
    <s v="Receivables A 22714560 110923809"/>
    <s v="JAN-22 Misc Receipts GBP"/>
    <d v="2022-01-25T00:00:00"/>
    <s v="SSCREPMAN,"/>
    <n v="7"/>
    <s v="Journal Import Created"/>
    <x v="46"/>
    <s v="SBSEFT24012210161836A"/>
    <d v="2022-01-24T00:00:00"/>
    <m/>
    <s v="LB PAYMENT FROM DESCRIPTION: NHS LA REFERENCE:**25/01 MF**"/>
    <s v="RYD_10005676_CREATE"/>
    <n v="10005676"/>
    <m/>
    <m/>
    <m/>
    <m/>
    <x v="2"/>
    <x v="2"/>
    <x v="2"/>
  </r>
  <r>
    <s v="E35120"/>
    <s v="7310"/>
    <s v="00000"/>
    <s v="00000"/>
    <s v="000000"/>
    <s v="Corporate Expenses"/>
    <s v="Legal / Prof Fees"/>
    <s v="Default"/>
    <s v="Default"/>
    <s v="Default"/>
    <n v="-30"/>
    <d v="2022-02-01T00:00:00"/>
    <x v="3"/>
    <s v="Receivables"/>
    <s v="Journal Import 111290286:"/>
    <s v="Receivables A 22791548 111290286"/>
    <s v="FEB-22 Misc Receipts GBP"/>
    <d v="2022-02-03T00:00:00"/>
    <s v="SSCREPMAN,"/>
    <n v="4"/>
    <s v="Journal Import Created"/>
    <x v="46"/>
    <s v="SBSEFT02022210179838A"/>
    <d v="2022-02-02T00:00:00"/>
    <m/>
    <s v="LB PAYMENT FROM DESCRIPTION: HMCTS/CENTRALISED REFERENCE: COMP 19121025S AS PER RID MT030222"/>
    <s v="RYD_10005676_CREATE"/>
    <n v="10005676"/>
    <m/>
    <m/>
    <m/>
    <m/>
    <x v="2"/>
    <x v="2"/>
    <x v="2"/>
  </r>
  <r>
    <s v="E35120"/>
    <s v="7310"/>
    <s v="00000"/>
    <s v="00000"/>
    <s v="000000"/>
    <s v="Corporate Expenses"/>
    <s v="Legal / Prof Fees"/>
    <s v="Default"/>
    <s v="Default"/>
    <s v="Default"/>
    <n v="-17.760000000000002"/>
    <d v="2022-02-01T00:00:00"/>
    <x v="3"/>
    <s v="Receivables"/>
    <s v="Journal Import 111290286:"/>
    <s v="Receivables A 22791548 111290286"/>
    <s v="FEB-22 Misc Receipts GBP"/>
    <d v="2022-02-03T00:00:00"/>
    <s v="SSCREPMAN,"/>
    <n v="4"/>
    <s v="Journal Import Created"/>
    <x v="46"/>
    <s v="SBSEFT02022210179839A"/>
    <d v="2022-02-02T00:00:00"/>
    <m/>
    <s v="LB PAYMENT FROM DESCRIPTION: HMCTS/CENTRALISED REFERENCE: 20003543U COMP KT AS PER RID MT030222"/>
    <s v="RYD_10005676_CREATE"/>
    <n v="10005676"/>
    <m/>
    <m/>
    <m/>
    <m/>
    <x v="2"/>
    <x v="2"/>
    <x v="2"/>
  </r>
  <r>
    <s v="E35120"/>
    <s v="7310"/>
    <s v="00000"/>
    <s v="00000"/>
    <s v="000000"/>
    <s v="Corporate Expenses"/>
    <s v="Legal / Prof Fees"/>
    <s v="Default"/>
    <s v="Default"/>
    <s v="Default"/>
    <n v="-50"/>
    <d v="2022-02-01T00:00:00"/>
    <x v="3"/>
    <s v="Receivables"/>
    <s v="Journal Import 111290286:"/>
    <s v="Receivables A 22791548 111290286"/>
    <s v="FEB-22 Misc Receipts GBP"/>
    <d v="2022-02-03T00:00:00"/>
    <s v="SSCREPMAN,"/>
    <n v="4"/>
    <s v="Journal Import Created"/>
    <x v="46"/>
    <s v="SBSEFT02022210179840A"/>
    <d v="2022-02-02T00:00:00"/>
    <m/>
    <s v="LB PAYMENT FROM DESCRIPTION: HMCTS/CENTRALISED REFERENCE: 21023651R COMP BM AS PER RID MT030222"/>
    <s v="RYD_10005676_CREATE"/>
    <n v="10005676"/>
    <m/>
    <m/>
    <m/>
    <m/>
    <x v="2"/>
    <x v="2"/>
    <x v="2"/>
  </r>
  <r>
    <s v="E35120"/>
    <s v="7310"/>
    <s v="E1831"/>
    <s v="00000"/>
    <s v="000000"/>
    <s v="Corporate Expenses"/>
    <s v="Legal / Prof Fees"/>
    <s v="LTPS - Damages"/>
    <s v="Default"/>
    <s v="Default"/>
    <n v="-8818.7999999999993"/>
    <d v="2022-02-01T00:00:00"/>
    <x v="3"/>
    <s v="Receivables"/>
    <s v="Journal Import 111290286:"/>
    <s v="Receivables A 22791548 111290286"/>
    <s v="FEB-22 Misc Receipts GBP"/>
    <d v="2022-02-03T00:00:00"/>
    <s v="SSCREPMAN,"/>
    <n v="5"/>
    <s v="Journal Import Created"/>
    <x v="46"/>
    <s v="SBSEFT02022210179837A"/>
    <d v="2022-02-02T00:00:00"/>
    <m/>
    <s v="LB PAYMENT FROM DESCRIPTION: NHS LA REFERENCE: AS PER RID MT030222"/>
    <s v="RYD_10005676_CREATE"/>
    <n v="10005676"/>
    <m/>
    <m/>
    <m/>
    <m/>
    <x v="2"/>
    <x v="2"/>
    <x v="2"/>
  </r>
  <r>
    <s v="E35120"/>
    <s v="7310"/>
    <s v="00000"/>
    <s v="00000"/>
    <s v="000000"/>
    <s v="Corporate Expenses"/>
    <s v="Legal / Prof Fees"/>
    <s v="Default"/>
    <s v="Default"/>
    <s v="Default"/>
    <n v="-10"/>
    <d v="2022-03-01T00:00:00"/>
    <x v="3"/>
    <s v="Receivables"/>
    <s v="Journal Import 112355550:"/>
    <s v="Receivables A 22992664 112355550"/>
    <s v="MAR-22 Misc Receipts GBP"/>
    <d v="2022-03-03T00:00:00"/>
    <s v="SSCREPMAN,"/>
    <n v="4"/>
    <s v="Journal Import Created"/>
    <x v="46"/>
    <s v="SBSEFT02032210227160A"/>
    <d v="2022-03-02T00:00:00"/>
    <m/>
    <s v="LB PAYMENT FROM DESCRIPTION: HMCTS/CENTRALISED REFERENCE: COMP 19121025S AS PER RID MT030322"/>
    <s v="RYD_10005676_CREATE"/>
    <n v="10005676"/>
    <m/>
    <m/>
    <m/>
    <m/>
    <x v="2"/>
    <x v="2"/>
    <x v="2"/>
  </r>
  <r>
    <s v="E35120"/>
    <s v="7310"/>
    <s v="00000"/>
    <s v="00000"/>
    <s v="000000"/>
    <s v="Corporate Expenses"/>
    <s v="Legal / Prof Fees"/>
    <s v="Default"/>
    <s v="Default"/>
    <s v="Default"/>
    <n v="-50"/>
    <d v="2022-03-01T00:00:00"/>
    <x v="3"/>
    <s v="Receivables"/>
    <s v="Journal Import 112355550:"/>
    <s v="Receivables A 22992664 112355550"/>
    <s v="MAR-22 Misc Receipts GBP"/>
    <d v="2022-03-03T00:00:00"/>
    <s v="SSCREPMAN,"/>
    <n v="4"/>
    <s v="Journal Import Created"/>
    <x v="46"/>
    <s v="SBSEFT02032210227161A"/>
    <d v="2022-03-02T00:00:00"/>
    <m/>
    <s v="LB PAYMENT FROM DESCRIPTION: HMCTS/CENTRALISED REFERENCE: M. CLARKE REFUND AS PER RID MT030322"/>
    <s v="RYD_10005676_CREATE"/>
    <n v="10005676"/>
    <m/>
    <m/>
    <m/>
    <m/>
    <x v="2"/>
    <x v="2"/>
    <x v="2"/>
  </r>
  <r>
    <s v="E35120"/>
    <s v="7310"/>
    <s v="00000"/>
    <s v="00000"/>
    <s v="000000"/>
    <s v="Corporate Expenses"/>
    <s v="Legal / Prof Fees"/>
    <s v="Default"/>
    <s v="Default"/>
    <s v="Default"/>
    <n v="-50"/>
    <d v="2022-03-01T00:00:00"/>
    <x v="3"/>
    <s v="Receivables"/>
    <s v="Journal Import 112355550:"/>
    <s v="Receivables A 22992664 112355550"/>
    <s v="MAR-22 Misc Receipts GBP"/>
    <d v="2022-03-03T00:00:00"/>
    <s v="SSCREPMAN,"/>
    <n v="4"/>
    <s v="Journal Import Created"/>
    <x v="46"/>
    <s v="SBSEFT02032210227164A"/>
    <d v="2022-03-02T00:00:00"/>
    <m/>
    <s v="LB PAYMENT FROM DESCRIPTION: HMCTS/CENTRALISED REFERENCE: 21023651R COMP BM AS PER RID MT030322"/>
    <s v="RYD_10005676_CREATE"/>
    <n v="10005676"/>
    <m/>
    <m/>
    <m/>
    <m/>
    <x v="2"/>
    <x v="2"/>
    <x v="2"/>
  </r>
  <r>
    <s v="E35120"/>
    <s v="7310"/>
    <s v="00000"/>
    <s v="00T70"/>
    <s v="000000"/>
    <s v="Corporate Expenses"/>
    <s v="Legal / Prof Fees"/>
    <s v="Default"/>
    <s v="Care Quality Commission"/>
    <s v="Default"/>
    <n v="-12728"/>
    <d v="2022-03-01T00:00:00"/>
    <x v="3"/>
    <s v="Receivables"/>
    <s v="Journal Import 113222414:"/>
    <s v="Receivables A 23154667 113222414"/>
    <s v="MAR-22 Misc Receipts GBP"/>
    <d v="2022-03-25T00:00:00"/>
    <s v="SSCREPMAN,"/>
    <n v="6"/>
    <s v="Journal Import Created"/>
    <x v="46"/>
    <s v="SBSEFT24032210269070A"/>
    <d v="2022-03-24T00:00:00"/>
    <m/>
    <s v="LB PAYMENT FROM DESCRIPTION: CARE QUALITY COMM REFERENCE: CQC REBATE AS PER EMAIL MT250322"/>
    <s v="RYD_10005676_CREATE"/>
    <n v="10005676"/>
    <m/>
    <m/>
    <m/>
    <m/>
    <x v="2"/>
    <x v="2"/>
    <x v="2"/>
  </r>
  <r>
    <s v="E35005"/>
    <s v="7310"/>
    <s v="00000"/>
    <s v="00000"/>
    <s v="000000"/>
    <s v="Legal Services"/>
    <s v="Legal / Prof Fees"/>
    <s v="Default"/>
    <s v="Default"/>
    <s v="Default"/>
    <n v="29990.92"/>
    <d v="2019-07-01T00:00:00"/>
    <x v="4"/>
    <s v="Spreadsheet"/>
    <s v="FBP1 Adjustments - 2018-19 Adjustments to Prior Year code"/>
    <s v="Spreadsheet A 16043377 77699961"/>
    <s v="RYD FIN CAM 1920 04 004 Adjustment GBP"/>
    <d v="2019-08-02T00:00:00"/>
    <s v="RYD MCCARTHY, CAROLE"/>
    <n v="331"/>
    <s v="7310;Legal/Prof Fees;2018-19 Accrual Reversal Accrual;M04 Jul-19;0"/>
    <x v="49"/>
    <m/>
    <d v="2019-08-02T00:00:00"/>
    <m/>
    <s v="7310;Legal/Prof Fees;2018-19 Accrual Reversal Accrual;M04 Jul-19;0"/>
    <m/>
    <m/>
    <m/>
    <m/>
    <m/>
    <m/>
    <x v="1"/>
    <x v="1"/>
    <x v="0"/>
  </r>
  <r>
    <s v="E35120"/>
    <s v="7310"/>
    <s v="00000"/>
    <s v="00000"/>
    <s v="000000"/>
    <s v="Corporate Expenses"/>
    <s v="Legal / Prof Fees"/>
    <s v="Default"/>
    <s v="Default"/>
    <s v="Default"/>
    <n v="63.32"/>
    <d v="2019-07-01T00:00:00"/>
    <x v="4"/>
    <s v="Spreadsheet"/>
    <s v="FBP1 Adjustments - 2018-19 Adjustments to Prior Year code"/>
    <s v="Spreadsheet A 16043377 77699961"/>
    <s v="RYD FIN CAM 1920 04 004 Adjustment GBP"/>
    <d v="2019-08-02T00:00:00"/>
    <s v="RYD MCCARTHY, CAROLE"/>
    <n v="332"/>
    <s v="7310;CAPSTICKS SOLICITORS;2018-19 PO accrual reversal Receiving;M04 Jul-19;0"/>
    <x v="49"/>
    <m/>
    <d v="2019-08-02T00:00:00"/>
    <m/>
    <s v="7310;CAPSTICKS SOLICITORS;2018-19 PO accrual reversal Receiving;M04 Jul-19;0"/>
    <m/>
    <m/>
    <m/>
    <m/>
    <m/>
    <m/>
    <x v="2"/>
    <x v="2"/>
    <x v="0"/>
  </r>
  <r>
    <s v="E35120"/>
    <s v="7310"/>
    <s v="00000"/>
    <s v="00000"/>
    <s v="000000"/>
    <s v="Corporate Expenses"/>
    <s v="Legal / Prof Fees"/>
    <s v="Default"/>
    <s v="Default"/>
    <s v="Default"/>
    <n v="1050.28"/>
    <d v="2019-07-01T00:00:00"/>
    <x v="4"/>
    <s v="Spreadsheet"/>
    <s v="FBP1 Adjustments - 2018-19 Adjustments to Prior Year code"/>
    <s v="Spreadsheet A 16043377 77699961"/>
    <s v="RYD FIN CAM 1920 04 004 Adjustment GBP"/>
    <d v="2019-08-02T00:00:00"/>
    <s v="RYD MCCARTHY, CAROLE"/>
    <n v="333"/>
    <s v="7310;REED SPECIALIST RECRUITMENT LTD;2018-19 PO accrual reversal Receiving;M04 Jul-19;0"/>
    <x v="49"/>
    <m/>
    <d v="2019-08-02T00:00:00"/>
    <m/>
    <s v="7310;REED SPECIALIST RECRUITMENT LTD;2018-19 PO accrual reversal Receiving;M04 Jul-19;0"/>
    <m/>
    <m/>
    <m/>
    <m/>
    <m/>
    <m/>
    <x v="2"/>
    <x v="2"/>
    <x v="0"/>
  </r>
  <r>
    <s v="E35120"/>
    <s v="7310"/>
    <s v="00000"/>
    <s v="00000"/>
    <s v="000000"/>
    <s v="Corporate Expenses"/>
    <s v="Legal / Prof Fees"/>
    <s v="Default"/>
    <s v="Default"/>
    <s v="Default"/>
    <n v="1564.77"/>
    <d v="2019-07-01T00:00:00"/>
    <x v="4"/>
    <s v="Spreadsheet"/>
    <s v="FBP1 Adjustments - 2018-19 Adjustments to Prior Year code"/>
    <s v="Spreadsheet A 16043377 77699961"/>
    <s v="RYD FIN CAM 1920 04 004 Adjustment GBP"/>
    <d v="2019-08-02T00:00:00"/>
    <s v="RYD MCCARTHY, CAROLE"/>
    <n v="334"/>
    <s v="7310;SBS RYD MAR-19 VAT ADJUSTMENT JOURNAL Adjustment GBP;2018-19 expenduture Adjustment;M04 Jul-19;http://nww.docserv.wyss.nhs.uk/synergyiim/dist/?val=1042237_7903011_20190320173356"/>
    <x v="49"/>
    <m/>
    <d v="2019-08-02T00:00:00"/>
    <m/>
    <s v="7310;SBS RYD MAR-19 VAT ADJUSTMENT JOURNAL Adjustment GBP;2018-19 expenduture Adjustment;M04 Jul-19;"/>
    <m/>
    <m/>
    <s v="http://nww.docserv.wyss.nhs.uk/synergyiim/dist/?val=1042237_7903011_20190320173356"/>
    <m/>
    <m/>
    <m/>
    <x v="2"/>
    <x v="2"/>
    <x v="0"/>
  </r>
  <r>
    <s v="E35120"/>
    <s v="7310"/>
    <s v="00000"/>
    <s v="00000"/>
    <s v="000000"/>
    <s v="Corporate Expenses"/>
    <s v="Legal / Prof Fees"/>
    <s v="Default"/>
    <s v="Default"/>
    <s v="Default"/>
    <n v="4618.51"/>
    <d v="2019-07-01T00:00:00"/>
    <x v="4"/>
    <s v="Spreadsheet"/>
    <s v="FBP1 Adjustments - 2018-19 Adjustments to Prior Year code"/>
    <s v="Spreadsheet A 16043377 77699961"/>
    <s v="RYD FIN CAM 1920 04 004 Adjustment GBP"/>
    <d v="2019-08-02T00:00:00"/>
    <s v="RYD MCCARTHY, CAROLE"/>
    <n v="335"/>
    <s v="7310;SBS RYD APR-19 VAT ADJUSTMENT JOURNAL Adjustment GBP;2018-19 expenduture Adjustment;M04 Jul-19;http://nww.docserv.wyss.nhs.uk/synergyiim/dist/?val=1088778_8215013_20190424144431"/>
    <x v="49"/>
    <m/>
    <d v="2019-08-02T00:00:00"/>
    <m/>
    <s v="7310;SBS RYD APR-19 VAT ADJUSTMENT JOURNAL Adjustment GBP;2018-19 expenduture Adjustment;M04 Jul-19;"/>
    <m/>
    <m/>
    <s v="http://nww.docserv.wyss.nhs.uk/synergyiim/dist/?val=1088778_8215013_20190424144431"/>
    <m/>
    <m/>
    <m/>
    <x v="2"/>
    <x v="2"/>
    <x v="0"/>
  </r>
  <r>
    <s v="E35120"/>
    <s v="7310"/>
    <s v="00000"/>
    <s v="00000"/>
    <s v="000000"/>
    <s v="Corporate Expenses"/>
    <s v="Legal / Prof Fees"/>
    <s v="Default"/>
    <s v="Default"/>
    <s v="Default"/>
    <n v="308654.06"/>
    <d v="2019-07-01T00:00:00"/>
    <x v="4"/>
    <s v="Spreadsheet"/>
    <s v="FBP1 Adjustments - 2018-19 Adjustments to Prior Year code"/>
    <s v="Spreadsheet A 16043377 77699961"/>
    <s v="RYD FIN CAM 1920 04 004 Adjustment GBP"/>
    <d v="2019-08-02T00:00:00"/>
    <s v="RYD MCCARTHY, CAROLE"/>
    <n v="336"/>
    <s v="7310;Legal Fees;2018-19 Accrual Reversal Accrual;M04 Jul-19;0"/>
    <x v="49"/>
    <m/>
    <d v="2019-08-02T00:00:00"/>
    <m/>
    <s v="7310;Legal Fees;2018-19 Accrual Reversal Accrual;M04 Jul-19;0"/>
    <m/>
    <m/>
    <m/>
    <m/>
    <m/>
    <m/>
    <x v="2"/>
    <x v="2"/>
    <x v="0"/>
  </r>
  <r>
    <s v="E35120"/>
    <s v="7310"/>
    <s v="00000"/>
    <s v="00000"/>
    <s v="000000"/>
    <s v="Corporate Expenses"/>
    <s v="Legal / Prof Fees"/>
    <s v="Default"/>
    <s v="Default"/>
    <s v="Default"/>
    <n v="-4618.51"/>
    <d v="2019-07-01T00:00:00"/>
    <x v="4"/>
    <s v="Spreadsheet"/>
    <s v="FBP1 Adjustments - 2018-19 Adjustments to Prior Year code"/>
    <s v="Spreadsheet A 16043377 77699961"/>
    <s v="RYD FIN CAM 1920 04 004 Adjustment GBP"/>
    <d v="2019-08-02T00:00:00"/>
    <s v="RYD MCCARTHY, CAROLE"/>
    <n v="337"/>
    <s v="7310;DAC BEACHCROFT LLP;2018-19 expenduture Purchase Invoices;M04 Jul-19;http://nww.docserv.wyss.nhs.uk/synergyiim/dist/?val=1088778_8215013_20190424144431"/>
    <x v="49"/>
    <m/>
    <d v="2019-08-02T00:00:00"/>
    <m/>
    <s v="7310;DAC BEACHCROFT LLP;2018-19 expenduture Purchase Invoices;M04 Jul-19;"/>
    <m/>
    <m/>
    <s v="http://nww.docserv.wyss.nhs.uk/synergyiim/dist/?val=1088778_8215013_20190424144431"/>
    <m/>
    <m/>
    <m/>
    <x v="2"/>
    <x v="2"/>
    <x v="0"/>
  </r>
  <r>
    <s v="E35120"/>
    <s v="7310"/>
    <s v="00000"/>
    <s v="00000"/>
    <s v="000000"/>
    <s v="Corporate Expenses"/>
    <s v="Legal / Prof Fees"/>
    <s v="Default"/>
    <s v="Default"/>
    <s v="Default"/>
    <n v="-5167.9799999999996"/>
    <d v="2019-07-01T00:00:00"/>
    <x v="4"/>
    <s v="Spreadsheet"/>
    <s v="FBP1 Adjustments - 2018-19 Adjustments to Prior Year code"/>
    <s v="Spreadsheet A 16043377 77699961"/>
    <s v="RYD FIN CAM 1920 04 004 Adjustment GBP"/>
    <d v="2019-08-02T00:00:00"/>
    <s v="RYD MCCARTHY, CAROLE"/>
    <n v="338"/>
    <s v="7310;DAC BEACHCROFT LLP;2018-19 expenduture Purchase Invoices;M04 Jul-19;http://nww.docserv.wyss.nhs.uk/synergyiim/dist/?val=1182604_8792204_20190620114708"/>
    <x v="49"/>
    <m/>
    <d v="2019-08-02T00:00:00"/>
    <m/>
    <s v="7310;DAC BEACHCROFT LLP;2018-19 expenduture Purchase Invoices;M04 Jul-19;"/>
    <m/>
    <m/>
    <s v="http://nww.docserv.wyss.nhs.uk/synergyiim/dist/?val=1182604_8792204_20190620114708"/>
    <m/>
    <m/>
    <m/>
    <x v="2"/>
    <x v="2"/>
    <x v="0"/>
  </r>
  <r>
    <s v="E35120"/>
    <s v="7310"/>
    <s v="00000"/>
    <s v="00000"/>
    <s v="000000"/>
    <s v="Corporate Expenses"/>
    <s v="Legal / Prof Fees"/>
    <s v="Default"/>
    <s v="Default"/>
    <s v="Default"/>
    <n v="-23092.57"/>
    <d v="2019-07-01T00:00:00"/>
    <x v="4"/>
    <s v="Spreadsheet"/>
    <s v="FBP1 Adjustments - 2018-19 Adjustments to Prior Year code"/>
    <s v="Spreadsheet A 16043377 77699961"/>
    <s v="RYD FIN CAM 1920 04 004 Adjustment GBP"/>
    <d v="2019-08-02T00:00:00"/>
    <s v="RYD MCCARTHY, CAROLE"/>
    <n v="339"/>
    <s v="7310;DAC BEACHCROFT LLP;2018-19 expenduture Purchase Invoices;M04 Jul-19;http://nww.docserv.wyss.nhs.uk/synergyiim/dist/?val=1088778_8215013_20190424144431"/>
    <x v="49"/>
    <m/>
    <d v="2019-08-02T00:00:00"/>
    <m/>
    <s v="7310;DAC BEACHCROFT LLP;2018-19 expenduture Purchase Invoices;M04 Jul-19;"/>
    <m/>
    <m/>
    <s v="http://nww.docserv.wyss.nhs.uk/synergyiim/dist/?val=1088778_8215013_20190424144431"/>
    <m/>
    <m/>
    <m/>
    <x v="2"/>
    <x v="2"/>
    <x v="0"/>
  </r>
  <r>
    <s v="E35120"/>
    <s v="7310"/>
    <s v="E1833"/>
    <s v="00000"/>
    <s v="000000"/>
    <s v="Corporate Expenses"/>
    <s v="Legal / Prof Fees"/>
    <s v="Employment Relations"/>
    <s v="Default"/>
    <s v="Default"/>
    <n v="90"/>
    <d v="2019-07-01T00:00:00"/>
    <x v="4"/>
    <s v="Spreadsheet"/>
    <s v="FBP1 Adjustments - 2018-19 Adjustments to Prior Year code"/>
    <s v="Spreadsheet A 16043377 77699961"/>
    <s v="RYD FIN CAM 1920 04 004 Adjustment GBP"/>
    <d v="2019-08-02T00:00:00"/>
    <s v="RYD MCCARTHY, CAROLE"/>
    <n v="340"/>
    <s v="7310;BRACHERS LLP;2018-19 PO accrual reversal Receiving;M04 Jul-19;0"/>
    <x v="49"/>
    <m/>
    <d v="2019-08-02T00:00:00"/>
    <m/>
    <s v="7310;BRACHERS LLP;2018-19 PO accrual reversal Receiving;M04 Jul-19;0"/>
    <m/>
    <m/>
    <m/>
    <m/>
    <m/>
    <m/>
    <x v="2"/>
    <x v="2"/>
    <x v="0"/>
  </r>
  <r>
    <s v="E35120"/>
    <s v="7310"/>
    <s v="E1833"/>
    <s v="00000"/>
    <s v="000000"/>
    <s v="Corporate Expenses"/>
    <s v="Legal / Prof Fees"/>
    <s v="Employment Relations"/>
    <s v="Default"/>
    <s v="Default"/>
    <n v="17422.89"/>
    <d v="2019-07-01T00:00:00"/>
    <x v="4"/>
    <s v="Spreadsheet"/>
    <s v="FBP1 Adjustments - 2018-19 Adjustments to Prior Year code"/>
    <s v="Spreadsheet A 16043377 77699961"/>
    <s v="RYD FIN CAM 1920 04 004 Adjustment GBP"/>
    <d v="2019-08-02T00:00:00"/>
    <s v="RYD MCCARTHY, CAROLE"/>
    <n v="341"/>
    <s v="7310;DAC BEACHCROFT LLP;2018-19 PO accrual reversal Receiving;M04 Jul-19;0"/>
    <x v="49"/>
    <m/>
    <d v="2019-08-02T00:00:00"/>
    <m/>
    <s v="7310;DAC BEACHCROFT LLP;2018-19 PO accrual reversal Receiving;M04 Jul-19;0"/>
    <m/>
    <m/>
    <m/>
    <m/>
    <m/>
    <m/>
    <x v="2"/>
    <x v="2"/>
    <x v="0"/>
  </r>
  <r>
    <s v="E35930"/>
    <s v="7310"/>
    <s v="00000"/>
    <s v="00000"/>
    <s v="000000"/>
    <s v="Estates &amp; Facilities"/>
    <s v="Legal / Prof Fees"/>
    <s v="Default"/>
    <s v="Default"/>
    <s v="Default"/>
    <n v="5527.5"/>
    <d v="2019-10-01T00:00:00"/>
    <x v="4"/>
    <s v="Spreadsheet"/>
    <s v="FBP1 Adjustments - Prior Year"/>
    <s v="Spreadsheet A 16759309 81019735"/>
    <s v="RYD FIN CAM 1920 07 016 Adjustment GBP"/>
    <d v="2019-11-06T00:00:00"/>
    <s v="RYD MCCARTHY, CAROLE"/>
    <n v="1"/>
    <s v=";0;2018-19 Expenditure Purchase Invoices;M07 Oct-19;https://nww.einvoice-prod.sbs.nhs.uk:8179/invoicepdf/307e06d5-8667-5bd5-ada5-a3f12f93b920"/>
    <x v="50"/>
    <m/>
    <d v="2019-11-06T00:00:00"/>
    <m/>
    <s v=";0;2018-19 Expenditure Purchase Invoices;M07 Oct-19;"/>
    <m/>
    <m/>
    <s v="https://nww.einvoice-prod.sbs.nhs.uk:8179/invoicepdf/307e06d5-8667-5bd5-ada5-a3f12f93b920"/>
    <m/>
    <m/>
    <m/>
    <x v="0"/>
    <x v="0"/>
    <x v="0"/>
  </r>
  <r>
    <s v="E35930"/>
    <s v="7310"/>
    <s v="00000"/>
    <s v="00000"/>
    <s v="000000"/>
    <s v="Estates &amp; Facilities"/>
    <s v="Legal / Prof Fees"/>
    <s v="Default"/>
    <s v="Default"/>
    <s v="Default"/>
    <n v="-11055"/>
    <d v="2019-10-01T00:00:00"/>
    <x v="4"/>
    <s v="Spreadsheet"/>
    <s v="FBP1 Adjustments - Prior Year"/>
    <s v="Spreadsheet A 16759309 81019735"/>
    <s v="RYD FIN CAM 1920 07 016 Adjustment GBP"/>
    <d v="2019-11-06T00:00:00"/>
    <s v="RYD MCCARTHY, CAROLE"/>
    <n v="2"/>
    <s v=";0;2018-19 Expenditure Purchase Invoices;M07 Oct-19;https://nww.einvoice-prod.sbs.nhs.uk:8179/invoicepdf/307e06d5-8667-5bd5-ada5-a3f12f93b920"/>
    <x v="50"/>
    <m/>
    <d v="2019-11-06T00:00:00"/>
    <m/>
    <s v=";0;2018-19 Expenditure Purchase Invoices;M07 Oct-19;"/>
    <m/>
    <m/>
    <s v="https://nww.einvoice-prod.sbs.nhs.uk:8179/invoicepdf/307e06d5-8667-5bd5-ada5-a3f12f93b920"/>
    <m/>
    <m/>
    <m/>
    <x v="0"/>
    <x v="0"/>
    <x v="0"/>
  </r>
  <r>
    <s v="E35120"/>
    <s v="7310"/>
    <s v="00000"/>
    <s v="00000"/>
    <s v="000000"/>
    <s v="Corporate Expenses"/>
    <s v="Legal / Prof Fees"/>
    <s v="Default"/>
    <s v="Default"/>
    <s v="Default"/>
    <n v="343"/>
    <d v="2019-12-01T00:00:00"/>
    <x v="4"/>
    <s v="Spreadsheet"/>
    <s v="FBP1 Adjustments"/>
    <s v="Spreadsheet A 17072494 82428695"/>
    <s v="RYD FIN CAM 1920 09 001 Adjustment GBP"/>
    <d v="2019-12-16T00:00:00"/>
    <s v="RYD MCCARTHY, CAROLE"/>
    <n v="62"/>
    <s v="7310;CAPSTICKS SOLICITORS;444515 165080476;https://nww.einvoice-prod.sbs.nhs.uk:8179/invoicepdf/f177c693-f5f9-5858-a09a-b539f475e67e"/>
    <x v="51"/>
    <m/>
    <d v="2019-12-16T00:00:00"/>
    <m/>
    <s v="7310;CAPSTICKS SOLICITORS;444515 165080476;"/>
    <m/>
    <m/>
    <s v="https://nww.einvoice-prod.sbs.nhs.uk:8179/invoicepdf/f177c693-f5f9-5858-a09a-b539f475e67e"/>
    <m/>
    <m/>
    <m/>
    <x v="2"/>
    <x v="2"/>
    <x v="0"/>
  </r>
  <r>
    <s v="E35120"/>
    <s v="7310"/>
    <s v="00000"/>
    <s v="00000"/>
    <s v="000000"/>
    <s v="Corporate Expenses"/>
    <s v="Legal / Prof Fees"/>
    <s v="Default"/>
    <s v="Default"/>
    <s v="Default"/>
    <n v="1000"/>
    <d v="2019-12-01T00:00:00"/>
    <x v="4"/>
    <s v="Spreadsheet"/>
    <s v="FBP1 Adjustments"/>
    <s v="Spreadsheet A 17072494 82428695"/>
    <s v="RYD FIN CAM 1920 09 001 Adjustment GBP"/>
    <d v="2019-12-16T00:00:00"/>
    <s v="RYD MCCARTHY, CAROLE"/>
    <n v="63"/>
    <s v="7310;CAPSTICKS SOLICITORS;441539 165080476;https://nww.einvoice-prod.sbs.nhs.uk:8179/invoicepdf/42fe221d-8514-502f-9ee6-21690e6e8848"/>
    <x v="51"/>
    <m/>
    <d v="2019-12-16T00:00:00"/>
    <m/>
    <s v="7310;CAPSTICKS SOLICITORS;441539 165080476;"/>
    <m/>
    <m/>
    <s v="https://nww.einvoice-prod.sbs.nhs.uk:8179/invoicepdf/42fe221d-8514-502f-9ee6-21690e6e8848"/>
    <m/>
    <m/>
    <m/>
    <x v="2"/>
    <x v="2"/>
    <x v="0"/>
  </r>
  <r>
    <s v="E35120"/>
    <s v="7310"/>
    <s v="00000"/>
    <s v="00000"/>
    <s v="000000"/>
    <s v="Corporate Expenses"/>
    <s v="Legal / Prof Fees"/>
    <s v="Default"/>
    <s v="Default"/>
    <s v="Default"/>
    <n v="1500"/>
    <d v="2019-12-01T00:00:00"/>
    <x v="4"/>
    <s v="Spreadsheet"/>
    <s v="FBP1 Adjustments"/>
    <s v="Spreadsheet A 17072494 82428695"/>
    <s v="RYD FIN CAM 1920 09 001 Adjustment GBP"/>
    <d v="2019-12-16T00:00:00"/>
    <s v="RYD MCCARTHY, CAROLE"/>
    <n v="64"/>
    <s v="7310;CAPSTICKS SOLICITORS;437534 165079144;https://nww.einvoice-prod.sbs.nhs.uk:8179/invoicepdf/eb1e37a4-4bf8-5a8b-8303-5647d9f4477b"/>
    <x v="51"/>
    <m/>
    <d v="2019-12-16T00:00:00"/>
    <m/>
    <s v="7310;CAPSTICKS SOLICITORS;437534 165079144;"/>
    <m/>
    <m/>
    <s v="https://nww.einvoice-prod.sbs.nhs.uk:8179/invoicepdf/eb1e37a4-4bf8-5a8b-8303-5647d9f4477b"/>
    <m/>
    <m/>
    <m/>
    <x v="2"/>
    <x v="2"/>
    <x v="0"/>
  </r>
  <r>
    <s v="E35120"/>
    <s v="7310"/>
    <s v="00000"/>
    <s v="00000"/>
    <s v="000000"/>
    <s v="Corporate Expenses"/>
    <s v="Legal / Prof Fees"/>
    <s v="Default"/>
    <s v="Default"/>
    <s v="Default"/>
    <n v="-57717.04"/>
    <d v="2019-12-01T00:00:00"/>
    <x v="4"/>
    <s v="Spreadsheet"/>
    <s v="FBP1 Adjustments - Corporate"/>
    <s v="Spreadsheet A 17203539 83011835"/>
    <s v="RYD FIN CAM 1920 09 007 Adjustment GBP"/>
    <d v="2020-01-03T00:00:00"/>
    <s v="RYD MCCARTHY, CAROLE"/>
    <n v="10"/>
    <s v="7310;DAC BEACHCROFT LLP;2018-19 Exp;M09 Dec-19;http://nww.docserv.wyss.nhs.uk/synergyiim/dist/?val=1453282_10394711_20191209122228"/>
    <x v="52"/>
    <m/>
    <d v="2020-01-03T00:00:00"/>
    <m/>
    <s v="7310;DAC BEACHCROFT LLP;2018-19 Exp;M09 Dec-19;"/>
    <m/>
    <m/>
    <s v="http://nww.docserv.wyss.nhs.uk/synergyiim/dist/?val=1453282_10394711_20191209122228"/>
    <m/>
    <m/>
    <m/>
    <x v="2"/>
    <x v="2"/>
    <x v="0"/>
  </r>
  <r>
    <s v="E35400"/>
    <s v="7310"/>
    <s v="00000"/>
    <s v="00000"/>
    <s v="000000"/>
    <s v="Strategic Partnerships"/>
    <s v="Legal / Prof Fees"/>
    <s v="Default"/>
    <s v="Default"/>
    <s v="Default"/>
    <n v="-343"/>
    <d v="2019-12-01T00:00:00"/>
    <x v="4"/>
    <s v="Spreadsheet"/>
    <s v="FBP1 Adjustments"/>
    <s v="Spreadsheet A 17072494 82428695"/>
    <s v="RYD FIN CAM 1920 09 001 Adjustment GBP"/>
    <d v="2019-12-16T00:00:00"/>
    <s v="RYD MCCARTHY, CAROLE"/>
    <n v="65"/>
    <s v="7310;CAPSTICKS SOLICITORS;444515 165080476;https://nww.einvoice-prod.sbs.nhs.uk:8179/invoicepdf/f177c693-f5f9-5858-a09a-b539f475e67e"/>
    <x v="51"/>
    <m/>
    <d v="2019-12-16T00:00:00"/>
    <m/>
    <s v="7310;CAPSTICKS SOLICITORS;444515 165080476;"/>
    <m/>
    <m/>
    <s v="https://nww.einvoice-prod.sbs.nhs.uk:8179/invoicepdf/f177c693-f5f9-5858-a09a-b539f475e67e"/>
    <m/>
    <m/>
    <m/>
    <x v="10"/>
    <x v="5"/>
    <x v="0"/>
  </r>
  <r>
    <s v="E35400"/>
    <s v="7310"/>
    <s v="00000"/>
    <s v="00000"/>
    <s v="000000"/>
    <s v="Strategic Partnerships"/>
    <s v="Legal / Prof Fees"/>
    <s v="Default"/>
    <s v="Default"/>
    <s v="Default"/>
    <n v="-1000"/>
    <d v="2019-12-01T00:00:00"/>
    <x v="4"/>
    <s v="Spreadsheet"/>
    <s v="FBP1 Adjustments"/>
    <s v="Spreadsheet A 17072494 82428695"/>
    <s v="RYD FIN CAM 1920 09 001 Adjustment GBP"/>
    <d v="2019-12-16T00:00:00"/>
    <s v="RYD MCCARTHY, CAROLE"/>
    <n v="66"/>
    <s v="7310;CAPSTICKS SOLICITORS;441539 165080476;https://nww.einvoice-prod.sbs.nhs.uk:8179/invoicepdf/42fe221d-8514-502f-9ee6-21690e6e8848"/>
    <x v="51"/>
    <m/>
    <d v="2019-12-16T00:00:00"/>
    <m/>
    <s v="7310;CAPSTICKS SOLICITORS;441539 165080476;"/>
    <m/>
    <m/>
    <s v="https://nww.einvoice-prod.sbs.nhs.uk:8179/invoicepdf/42fe221d-8514-502f-9ee6-21690e6e8848"/>
    <m/>
    <m/>
    <m/>
    <x v="10"/>
    <x v="5"/>
    <x v="0"/>
  </r>
  <r>
    <s v="E35400"/>
    <s v="7310"/>
    <s v="00000"/>
    <s v="00000"/>
    <s v="000000"/>
    <s v="Strategic Partnerships"/>
    <s v="Legal / Prof Fees"/>
    <s v="Default"/>
    <s v="Default"/>
    <s v="Default"/>
    <n v="-1500"/>
    <d v="2019-12-01T00:00:00"/>
    <x v="4"/>
    <s v="Spreadsheet"/>
    <s v="FBP1 Adjustments"/>
    <s v="Spreadsheet A 17072494 82428695"/>
    <s v="RYD FIN CAM 1920 09 001 Adjustment GBP"/>
    <d v="2019-12-16T00:00:00"/>
    <s v="RYD MCCARTHY, CAROLE"/>
    <n v="67"/>
    <s v="7310;CAPSTICKS SOLICITORS;437534 165079144;https://nww.einvoice-prod.sbs.nhs.uk:8179/invoicepdf/eb1e37a4-4bf8-5a8b-8303-5647d9f4477b"/>
    <x v="51"/>
    <m/>
    <d v="2019-12-16T00:00:00"/>
    <m/>
    <s v="7310;CAPSTICKS SOLICITORS;437534 165079144;"/>
    <m/>
    <m/>
    <s v="https://nww.einvoice-prod.sbs.nhs.uk:8179/invoicepdf/eb1e37a4-4bf8-5a8b-8303-5647d9f4477b"/>
    <m/>
    <m/>
    <m/>
    <x v="10"/>
    <x v="5"/>
    <x v="0"/>
  </r>
  <r>
    <s v="E35120"/>
    <s v="7310"/>
    <s v="00000"/>
    <s v="00000"/>
    <s v="000000"/>
    <s v="Corporate Expenses"/>
    <s v="Legal / Prof Fees"/>
    <s v="Default"/>
    <s v="Default"/>
    <s v="Default"/>
    <n v="-11542.81"/>
    <d v="2020-01-01T00:00:00"/>
    <x v="4"/>
    <s v="Spreadsheet"/>
    <s v="FBP1 Adjustments - Corporate"/>
    <s v="Spreadsheet A 17445001 84185294"/>
    <s v="RYD FIN CAM 1920 10 005 Adjustment GBP"/>
    <d v="2020-02-05T00:00:00"/>
    <s v="RYD MCCARTHY, CAROLE"/>
    <n v="5"/>
    <s v="7310; 2018-19 exp VAT Adj DAC BEACHCROFT LLP-10210480-0-http://nww.docserv.wyss.nhs.uk/synergyiim/dist/?val=1453282_10394711_20191209122228"/>
    <x v="53"/>
    <m/>
    <d v="2020-02-05T00:00:00"/>
    <m/>
    <s v="7310; 2018-19 exp VAT Adj DAC BEACHCROFT LLP-10210480-0-"/>
    <m/>
    <m/>
    <s v="http://nww.docserv.wyss.nhs.uk/synergyiim/dist/?val=1453282_10394711_20191209122228"/>
    <m/>
    <m/>
    <m/>
    <x v="2"/>
    <x v="2"/>
    <x v="0"/>
  </r>
  <r>
    <s v="E35120"/>
    <s v="7310"/>
    <s v="00000"/>
    <s v="00000"/>
    <s v="000000"/>
    <s v="Corporate Expenses"/>
    <s v="Legal / Prof Fees"/>
    <s v="Default"/>
    <s v="Default"/>
    <s v="Default"/>
    <n v="0.51"/>
    <d v="2020-06-01T00:00:00"/>
    <x v="4"/>
    <s v="Spreadsheet"/>
    <s v="FBP1 Adjustments - PY ADJ"/>
    <s v="Spreadsheet A 18528060 89513581"/>
    <s v="RYD FIN CAM 2021 03 012 Adjustment GBP"/>
    <d v="2020-07-02T00:00:00"/>
    <s v="RYD MCCARTHY, CAROLE"/>
    <n v="3"/>
    <s v="7310;2019-20 Receiving;INVESTIGATIONS BY DESIGN LTD;165081155;"/>
    <x v="54"/>
    <m/>
    <d v="2020-07-02T00:00:00"/>
    <m/>
    <s v="7310;2019-20 Receiving;INVESTIGATIONS BY DESIGN LTD;165081155;"/>
    <m/>
    <m/>
    <m/>
    <m/>
    <m/>
    <m/>
    <x v="2"/>
    <x v="2"/>
    <x v="1"/>
  </r>
  <r>
    <s v="E35120"/>
    <s v="7310"/>
    <s v="00000"/>
    <s v="00000"/>
    <s v="000000"/>
    <s v="Corporate Expenses"/>
    <s v="Legal / Prof Fees"/>
    <s v="Default"/>
    <s v="Default"/>
    <s v="Default"/>
    <n v="0.9"/>
    <d v="2020-06-01T00:00:00"/>
    <x v="4"/>
    <s v="Spreadsheet"/>
    <s v="FBP1 Adjustments - PY ADJ"/>
    <s v="Spreadsheet A 18528060 89513581"/>
    <s v="RYD FIN CAM 2021 03 012 Adjustment GBP"/>
    <d v="2020-07-02T00:00:00"/>
    <s v="RYD MCCARTHY, CAROLE"/>
    <n v="4"/>
    <s v="7310;2019-20 Receiving;CONSTANTINE LAW LTD;165083014;"/>
    <x v="54"/>
    <m/>
    <d v="2020-07-02T00:00:00"/>
    <m/>
    <s v="7310;2019-20 Receiving;CONSTANTINE LAW LTD;165083014;"/>
    <m/>
    <m/>
    <m/>
    <m/>
    <m/>
    <m/>
    <x v="2"/>
    <x v="2"/>
    <x v="1"/>
  </r>
  <r>
    <s v="E35120"/>
    <s v="7310"/>
    <s v="00000"/>
    <s v="00000"/>
    <s v="000000"/>
    <s v="Corporate Expenses"/>
    <s v="Legal / Prof Fees"/>
    <s v="Default"/>
    <s v="Default"/>
    <s v="Default"/>
    <n v="11563.22"/>
    <d v="2020-06-01T00:00:00"/>
    <x v="4"/>
    <s v="Spreadsheet"/>
    <s v="FBP1 Adjustments - PY ADJ"/>
    <s v="Spreadsheet A 18528060 89513581"/>
    <s v="RYD FIN CAM 2021 03 012 Adjustment GBP"/>
    <d v="2020-07-02T00:00:00"/>
    <s v="RYD MCCARTHY, CAROLE"/>
    <n v="5"/>
    <s v="7310;2019-20 VAT Adj MOVE TO PY CODE;SBS RYD MAR-20 VAT ADJUSTMENT JOURNAL Adjustment GBP;;http://nww.docserv.wyss.nhs.uk/synergyiim/dist/?val=1641533_11270349_20200311125121"/>
    <x v="54"/>
    <m/>
    <d v="2020-07-02T00:00:00"/>
    <m/>
    <s v="7310;2019-20 VAT Adj MOVE TO PY CODE;SBS RYD MAR-20 VAT ADJUSTMENT JOURNAL Adjustment GBP;;"/>
    <m/>
    <m/>
    <s v="http://nww.docserv.wyss.nhs.uk/synergyiim/dist/?val=1641533_11270349_20200311125121"/>
    <m/>
    <m/>
    <m/>
    <x v="2"/>
    <x v="2"/>
    <x v="1"/>
  </r>
  <r>
    <s v="E35120"/>
    <s v="7310"/>
    <s v="00000"/>
    <s v="00000"/>
    <s v="000000"/>
    <s v="Corporate Expenses"/>
    <s v="Legal / Prof Fees"/>
    <s v="Default"/>
    <s v="Default"/>
    <s v="Default"/>
    <n v="-360"/>
    <d v="2020-06-01T00:00:00"/>
    <x v="4"/>
    <s v="Spreadsheet"/>
    <s v="FBP1 Adjustments - PY ADJ"/>
    <s v="Spreadsheet A 18528060 89513581"/>
    <s v="RYD FIN CAM 2021 03 012 Adjustment GBP"/>
    <d v="2020-07-02T00:00:00"/>
    <s v="RYD MCCARTHY, CAROLE"/>
    <n v="6"/>
    <s v="7310;2019-20 Invoice MOVE TO PY CODE;NHS RESOLUTION;SINX400208;http://nww.docserv.wyss.nhs.uk/synergyiim/dist/?val=1895220_12021912_20200527145833"/>
    <x v="54"/>
    <m/>
    <d v="2020-07-02T00:00:00"/>
    <m/>
    <s v="7310;2019-20 Invoice MOVE TO PY CODE;NHS RESOLUTION;SINX400208;"/>
    <m/>
    <m/>
    <s v="http://nww.docserv.wyss.nhs.uk/synergyiim/dist/?val=1895220_12021912_20200527145833"/>
    <m/>
    <m/>
    <m/>
    <x v="2"/>
    <x v="2"/>
    <x v="1"/>
  </r>
  <r>
    <s v="E35120"/>
    <s v="7310"/>
    <s v="00000"/>
    <s v="00000"/>
    <s v="000000"/>
    <s v="Corporate Expenses"/>
    <s v="Legal / Prof Fees"/>
    <s v="Default"/>
    <s v="Default"/>
    <s v="Default"/>
    <n v="-360"/>
    <d v="2020-06-01T00:00:00"/>
    <x v="4"/>
    <s v="Spreadsheet"/>
    <s v="FBP1 Adjustments - PY ADJ"/>
    <s v="Spreadsheet A 18528060 89513581"/>
    <s v="RYD FIN CAM 2021 03 012 Adjustment GBP"/>
    <d v="2020-07-02T00:00:00"/>
    <s v="RYD MCCARTHY, CAROLE"/>
    <n v="7"/>
    <s v="7310;2019-20 Invoice MOVE TO PY CODE;NHS RESOLUTION;SINX400154;http://nww.docserv.wyss.nhs.uk/synergyiim/dist/?val=1895215_12021894_20200527145826"/>
    <x v="54"/>
    <m/>
    <d v="2020-07-02T00:00:00"/>
    <m/>
    <s v="7310;2019-20 Invoice MOVE TO PY CODE;NHS RESOLUTION;SINX400154;"/>
    <m/>
    <m/>
    <s v="http://nww.docserv.wyss.nhs.uk/synergyiim/dist/?val=1895215_12021894_20200527145826"/>
    <m/>
    <m/>
    <m/>
    <x v="2"/>
    <x v="2"/>
    <x v="1"/>
  </r>
  <r>
    <s v="E35120"/>
    <s v="7310"/>
    <s v="00000"/>
    <s v="00000"/>
    <s v="000000"/>
    <s v="Corporate Expenses"/>
    <s v="Legal / Prof Fees"/>
    <s v="Default"/>
    <s v="Default"/>
    <s v="Default"/>
    <n v="-1345"/>
    <d v="2020-06-01T00:00:00"/>
    <x v="4"/>
    <s v="Spreadsheet"/>
    <s v="FBP1 Adjustments - PY ADJ"/>
    <s v="Spreadsheet A 18528060 89513581"/>
    <s v="RYD FIN CAM 2021 03 012 Adjustment GBP"/>
    <d v="2020-07-02T00:00:00"/>
    <s v="RYD MCCARTHY, CAROLE"/>
    <n v="8"/>
    <s v="7310;2019-20 Invoice MOVE TO PY CODE;NHS LITIGATION AUTHORITY;SINX00052387;http://nww.docserv.wyss.nhs.uk/synergyiim/dist/?val=1896524_12023744_20200527164213"/>
    <x v="54"/>
    <m/>
    <d v="2020-07-02T00:00:00"/>
    <m/>
    <s v="7310;2019-20 Invoice MOVE TO PY CODE;NHS LITIGATION AUTHORITY;SINX00052387;"/>
    <m/>
    <m/>
    <s v="http://nww.docserv.wyss.nhs.uk/synergyiim/dist/?val=1896524_12023744_20200527164213"/>
    <m/>
    <m/>
    <m/>
    <x v="2"/>
    <x v="2"/>
    <x v="1"/>
  </r>
  <r>
    <s v="E35120"/>
    <s v="7310"/>
    <s v="00000"/>
    <s v="00000"/>
    <s v="000000"/>
    <s v="Corporate Expenses"/>
    <s v="Legal / Prof Fees"/>
    <s v="Default"/>
    <s v="Default"/>
    <s v="Default"/>
    <n v="-2412.1999999999998"/>
    <d v="2020-06-01T00:00:00"/>
    <x v="4"/>
    <s v="Spreadsheet"/>
    <s v="FBP1 Adjustments - PY ADJ"/>
    <s v="Spreadsheet A 18528060 89513581"/>
    <s v="RYD FIN CAM 2021 03 012 Adjustment GBP"/>
    <d v="2020-07-02T00:00:00"/>
    <s v="RYD MCCARTHY, CAROLE"/>
    <n v="9"/>
    <s v="7310;2019-20 Invoice MOVE TO PY CODE;NHS LITIGATION AUTHORITY;SINX00048839;http://nww.docserv.wyss.nhs.uk/synergyiim/dist/?val=1896519_12023737_20200527164156"/>
    <x v="54"/>
    <m/>
    <d v="2020-07-02T00:00:00"/>
    <m/>
    <s v="7310;2019-20 Invoice MOVE TO PY CODE;NHS LITIGATION AUTHORITY;SINX00048839;"/>
    <m/>
    <m/>
    <s v="http://nww.docserv.wyss.nhs.uk/synergyiim/dist/?val=1896519_12023737_20200527164156"/>
    <m/>
    <m/>
    <m/>
    <x v="2"/>
    <x v="2"/>
    <x v="1"/>
  </r>
  <r>
    <s v="E35120"/>
    <s v="7310"/>
    <s v="00000"/>
    <s v="00000"/>
    <s v="000000"/>
    <s v="Corporate Expenses"/>
    <s v="Legal / Prof Fees"/>
    <s v="Default"/>
    <s v="Default"/>
    <s v="Default"/>
    <n v="-8984.44"/>
    <d v="2020-06-01T00:00:00"/>
    <x v="4"/>
    <s v="Spreadsheet"/>
    <s v="FBP1 Adjustments - PY ADJ"/>
    <s v="Spreadsheet A 18528060 89513581"/>
    <s v="RYD FIN CAM 2021 03 012 Adjustment GBP"/>
    <d v="2020-07-02T00:00:00"/>
    <s v="RYD MCCARTHY, CAROLE"/>
    <n v="10"/>
    <s v="7310;2019-20 Invoice MOVE TO PY CODE;NHS RESOLUTION;SINX400202;http://nww.docserv.wyss.nhs.uk/synergyiim/dist/?val=1895216_12021897_20200527145828"/>
    <x v="54"/>
    <m/>
    <d v="2020-07-02T00:00:00"/>
    <m/>
    <s v="7310;2019-20 Invoice MOVE TO PY CODE;NHS RESOLUTION;SINX400202;"/>
    <m/>
    <m/>
    <s v="http://nww.docserv.wyss.nhs.uk/synergyiim/dist/?val=1895216_12021897_20200527145828"/>
    <m/>
    <m/>
    <m/>
    <x v="2"/>
    <x v="2"/>
    <x v="1"/>
  </r>
  <r>
    <s v="E35120"/>
    <s v="7310"/>
    <s v="00000"/>
    <s v="00000"/>
    <s v="000000"/>
    <s v="Corporate Expenses"/>
    <s v="Legal / Prof Fees"/>
    <s v="Default"/>
    <s v="Default"/>
    <s v="Default"/>
    <n v="0.51"/>
    <d v="2020-06-01T00:00:00"/>
    <x v="4"/>
    <s v="Spreadsheet"/>
    <s v="FBP1 Adjustments - Prior Year Cost"/>
    <s v="Spreadsheet A 18503024 89372688"/>
    <s v="RYD FIN CAM 2021 03 001 Adjustment GBP"/>
    <d v="2020-06-29T00:00:00"/>
    <s v="RYD MCCARTHY, CAROLE"/>
    <n v="4"/>
    <s v="7310;2019-20 Receiving;INVESTIGATIONS BY DESIGN LTD;165081155;PO Accrual Reversal"/>
    <x v="55"/>
    <m/>
    <d v="2020-06-29T00:00:00"/>
    <m/>
    <s v="7310;2019-20 Receiving;INVESTIGATIONS BY DESIGN LTD;165081155;PO Accrual Reversal"/>
    <m/>
    <m/>
    <m/>
    <m/>
    <m/>
    <m/>
    <x v="2"/>
    <x v="2"/>
    <x v="1"/>
  </r>
  <r>
    <s v="E35120"/>
    <s v="7310"/>
    <s v="00000"/>
    <s v="00000"/>
    <s v="000000"/>
    <s v="Corporate Expenses"/>
    <s v="Legal / Prof Fees"/>
    <s v="Default"/>
    <s v="Default"/>
    <s v="Default"/>
    <n v="0.9"/>
    <d v="2020-06-01T00:00:00"/>
    <x v="4"/>
    <s v="Spreadsheet"/>
    <s v="FBP1 Adjustments - Prior Year Cost"/>
    <s v="Spreadsheet A 18503024 89372688"/>
    <s v="RYD FIN CAM 2021 03 001 Adjustment GBP"/>
    <d v="2020-06-29T00:00:00"/>
    <s v="RYD MCCARTHY, CAROLE"/>
    <n v="5"/>
    <s v="7310;2019-20 Receiving;CONSTANTINE LAW LTD;165083014;PO Accrual Reversal"/>
    <x v="55"/>
    <m/>
    <d v="2020-06-29T00:00:00"/>
    <m/>
    <s v="7310;2019-20 Receiving;CONSTANTINE LAW LTD;165083014;PO Accrual Reversal"/>
    <m/>
    <m/>
    <m/>
    <m/>
    <m/>
    <m/>
    <x v="2"/>
    <x v="2"/>
    <x v="1"/>
  </r>
  <r>
    <s v="E35120"/>
    <s v="7310"/>
    <s v="00000"/>
    <s v="00000"/>
    <s v="000000"/>
    <s v="Corporate Expenses"/>
    <s v="Legal / Prof Fees"/>
    <s v="Default"/>
    <s v="Default"/>
    <s v="Default"/>
    <n v="360"/>
    <d v="2020-06-01T00:00:00"/>
    <x v="4"/>
    <s v="Spreadsheet"/>
    <s v="FBP1 Adjustments - Prior Year Cost"/>
    <s v="Spreadsheet A 18503024 89372688"/>
    <s v="RYD FIN CAM 2021 03 001 Adjustment GBP"/>
    <d v="2020-06-29T00:00:00"/>
    <s v="RYD MCCARTHY, CAROLE"/>
    <n v="6"/>
    <s v="7310;2019-20 Invoice;NHS RESOLUTION;SINX400208;http://nww.docserv.wyss.nhs.uk/synergyiim/dist/?val=1895220_12021912_20200527145833"/>
    <x v="55"/>
    <m/>
    <d v="2020-06-29T00:00:00"/>
    <m/>
    <s v="7310;2019-20 Invoice;NHS RESOLUTION;SINX400208;"/>
    <m/>
    <m/>
    <s v="http://nww.docserv.wyss.nhs.uk/synergyiim/dist/?val=1895220_12021912_20200527145833"/>
    <m/>
    <m/>
    <m/>
    <x v="2"/>
    <x v="2"/>
    <x v="1"/>
  </r>
  <r>
    <s v="E35120"/>
    <s v="7310"/>
    <s v="00000"/>
    <s v="00000"/>
    <s v="000000"/>
    <s v="Corporate Expenses"/>
    <s v="Legal / Prof Fees"/>
    <s v="Default"/>
    <s v="Default"/>
    <s v="Default"/>
    <n v="360"/>
    <d v="2020-06-01T00:00:00"/>
    <x v="4"/>
    <s v="Spreadsheet"/>
    <s v="FBP1 Adjustments - Prior Year Cost"/>
    <s v="Spreadsheet A 18503024 89372688"/>
    <s v="RYD FIN CAM 2021 03 001 Adjustment GBP"/>
    <d v="2020-06-29T00:00:00"/>
    <s v="RYD MCCARTHY, CAROLE"/>
    <n v="7"/>
    <s v="7310;2019-20 Invoice;NHS RESOLUTION;SINX400154;http://nww.docserv.wyss.nhs.uk/synergyiim/dist/?val=1895215_12021894_20200527145826"/>
    <x v="55"/>
    <m/>
    <d v="2020-06-29T00:00:00"/>
    <m/>
    <s v="7310;2019-20 Invoice;NHS RESOLUTION;SINX400154;"/>
    <m/>
    <m/>
    <s v="http://nww.docserv.wyss.nhs.uk/synergyiim/dist/?val=1895215_12021894_20200527145826"/>
    <m/>
    <m/>
    <m/>
    <x v="2"/>
    <x v="2"/>
    <x v="1"/>
  </r>
  <r>
    <s v="E35120"/>
    <s v="7310"/>
    <s v="00000"/>
    <s v="00000"/>
    <s v="000000"/>
    <s v="Corporate Expenses"/>
    <s v="Legal / Prof Fees"/>
    <s v="Default"/>
    <s v="Default"/>
    <s v="Default"/>
    <n v="1345"/>
    <d v="2020-06-01T00:00:00"/>
    <x v="4"/>
    <s v="Spreadsheet"/>
    <s v="FBP1 Adjustments - Prior Year Cost"/>
    <s v="Spreadsheet A 18503024 89372688"/>
    <s v="RYD FIN CAM 2021 03 001 Adjustment GBP"/>
    <d v="2020-06-29T00:00:00"/>
    <s v="RYD MCCARTHY, CAROLE"/>
    <n v="8"/>
    <s v="7310;2019-20 Invoice;NHS LITIGATION AUTHORITY;SINX00052387;http://nww.docserv.wyss.nhs.uk/synergyiim/dist/?val=1896524_12023744_20200527164213"/>
    <x v="55"/>
    <m/>
    <d v="2020-06-29T00:00:00"/>
    <m/>
    <s v="7310;2019-20 Invoice;NHS LITIGATION AUTHORITY;SINX00052387;"/>
    <m/>
    <m/>
    <s v="http://nww.docserv.wyss.nhs.uk/synergyiim/dist/?val=1896524_12023744_20200527164213"/>
    <m/>
    <m/>
    <m/>
    <x v="2"/>
    <x v="2"/>
    <x v="1"/>
  </r>
  <r>
    <s v="E35120"/>
    <s v="7310"/>
    <s v="00000"/>
    <s v="00000"/>
    <s v="000000"/>
    <s v="Corporate Expenses"/>
    <s v="Legal / Prof Fees"/>
    <s v="Default"/>
    <s v="Default"/>
    <s v="Default"/>
    <n v="2412.1999999999998"/>
    <d v="2020-06-01T00:00:00"/>
    <x v="4"/>
    <s v="Spreadsheet"/>
    <s v="FBP1 Adjustments - Prior Year Cost"/>
    <s v="Spreadsheet A 18503024 89372688"/>
    <s v="RYD FIN CAM 2021 03 001 Adjustment GBP"/>
    <d v="2020-06-29T00:00:00"/>
    <s v="RYD MCCARTHY, CAROLE"/>
    <n v="9"/>
    <s v="7310;2019-20 Invoice;NHS LITIGATION AUTHORITY;SINX00048839;http://nww.docserv.wyss.nhs.uk/synergyiim/dist/?val=1896519_12023737_20200527164156"/>
    <x v="55"/>
    <m/>
    <d v="2020-06-29T00:00:00"/>
    <m/>
    <s v="7310;2019-20 Invoice;NHS LITIGATION AUTHORITY;SINX00048839;"/>
    <m/>
    <m/>
    <s v="http://nww.docserv.wyss.nhs.uk/synergyiim/dist/?val=1896519_12023737_20200527164156"/>
    <m/>
    <m/>
    <m/>
    <x v="2"/>
    <x v="2"/>
    <x v="1"/>
  </r>
  <r>
    <s v="E35120"/>
    <s v="7310"/>
    <s v="00000"/>
    <s v="00000"/>
    <s v="000000"/>
    <s v="Corporate Expenses"/>
    <s v="Legal / Prof Fees"/>
    <s v="Default"/>
    <s v="Default"/>
    <s v="Default"/>
    <n v="8984.44"/>
    <d v="2020-06-01T00:00:00"/>
    <x v="4"/>
    <s v="Spreadsheet"/>
    <s v="FBP1 Adjustments - Prior Year Cost"/>
    <s v="Spreadsheet A 18503024 89372688"/>
    <s v="RYD FIN CAM 2021 03 001 Adjustment GBP"/>
    <d v="2020-06-29T00:00:00"/>
    <s v="RYD MCCARTHY, CAROLE"/>
    <n v="10"/>
    <s v="7310;2019-20 Invoice;NHS RESOLUTION;SINX400202;http://nww.docserv.wyss.nhs.uk/synergyiim/dist/?val=1895216_12021897_20200527145828"/>
    <x v="55"/>
    <m/>
    <d v="2020-06-29T00:00:00"/>
    <m/>
    <s v="7310;2019-20 Invoice;NHS RESOLUTION;SINX400202;"/>
    <m/>
    <m/>
    <s v="http://nww.docserv.wyss.nhs.uk/synergyiim/dist/?val=1895216_12021897_20200527145828"/>
    <m/>
    <m/>
    <m/>
    <x v="2"/>
    <x v="2"/>
    <x v="1"/>
  </r>
  <r>
    <s v="E35120"/>
    <s v="7310"/>
    <s v="00000"/>
    <s v="00000"/>
    <s v="000000"/>
    <s v="Corporate Expenses"/>
    <s v="Legal / Prof Fees"/>
    <s v="Default"/>
    <s v="Default"/>
    <s v="Default"/>
    <n v="11563.22"/>
    <d v="2020-06-01T00:00:00"/>
    <x v="4"/>
    <s v="Spreadsheet"/>
    <s v="FBP1 Adjustments - Prior Year Cost"/>
    <s v="Spreadsheet A 18503024 89372688"/>
    <s v="RYD FIN CAM 2021 03 001 Adjustment GBP"/>
    <d v="2020-06-29T00:00:00"/>
    <s v="RYD MCCARTHY, CAROLE"/>
    <n v="11"/>
    <s v="7310;2019-20 Invoice;SBS RYD MAR-20 VAT ADJUSTMENT JOURNAL Adjustment GBP;;http://nww.docserv.wyss.nhs.uk/synergyiim/dist/?val=1641533_11270349_20200311125121"/>
    <x v="55"/>
    <m/>
    <d v="2020-06-29T00:00:00"/>
    <m/>
    <s v="7310;2019-20 Invoice;SBS RYD MAR-20 VAT ADJUSTMENT JOURNAL Adjustment GBP;;"/>
    <m/>
    <m/>
    <s v="http://nww.docserv.wyss.nhs.uk/synergyiim/dist/?val=1641533_11270349_20200311125121"/>
    <m/>
    <m/>
    <m/>
    <x v="2"/>
    <x v="2"/>
    <x v="1"/>
  </r>
  <r>
    <s v="E35120"/>
    <s v="7310"/>
    <s v="00000"/>
    <s v="00000"/>
    <s v="000000"/>
    <s v="Corporate Expenses"/>
    <s v="Legal / Prof Fees"/>
    <s v="Default"/>
    <s v="Default"/>
    <s v="Default"/>
    <n v="-0.51"/>
    <d v="2020-06-01T00:00:00"/>
    <x v="4"/>
    <s v="Spreadsheet"/>
    <s v="FBP1 Adjustments - Prior Year Cost"/>
    <s v="Spreadsheet A 18503024 89372688"/>
    <s v="RYD FIN CAM 2021 03 001 Adjustment GBP"/>
    <d v="2020-06-29T00:00:00"/>
    <s v="RYD MCCARTHY, CAROLE"/>
    <n v="12"/>
    <s v="7310;2019-20 Receiving;INVESTIGATIONS BY DESIGN LTD;165081155;PO Accrual Reversal"/>
    <x v="55"/>
    <m/>
    <d v="2020-06-29T00:00:00"/>
    <m/>
    <s v="7310;2019-20 Receiving;INVESTIGATIONS BY DESIGN LTD;165081155;PO Accrual Reversal"/>
    <m/>
    <m/>
    <m/>
    <m/>
    <m/>
    <m/>
    <x v="2"/>
    <x v="2"/>
    <x v="1"/>
  </r>
  <r>
    <s v="E35120"/>
    <s v="7310"/>
    <s v="00000"/>
    <s v="00000"/>
    <s v="000000"/>
    <s v="Corporate Expenses"/>
    <s v="Legal / Prof Fees"/>
    <s v="Default"/>
    <s v="Default"/>
    <s v="Default"/>
    <n v="-0.9"/>
    <d v="2020-06-01T00:00:00"/>
    <x v="4"/>
    <s v="Spreadsheet"/>
    <s v="FBP1 Adjustments - Prior Year Cost"/>
    <s v="Spreadsheet A 18503024 89372688"/>
    <s v="RYD FIN CAM 2021 03 001 Adjustment GBP"/>
    <d v="2020-06-29T00:00:00"/>
    <s v="RYD MCCARTHY, CAROLE"/>
    <n v="13"/>
    <s v="7310;2019-20 Receiving;CONSTANTINE LAW LTD;165083014;PO Accrual Reversal"/>
    <x v="55"/>
    <m/>
    <d v="2020-06-29T00:00:00"/>
    <m/>
    <s v="7310;2019-20 Receiving;CONSTANTINE LAW LTD;165083014;PO Accrual Reversal"/>
    <m/>
    <m/>
    <m/>
    <m/>
    <m/>
    <m/>
    <x v="2"/>
    <x v="2"/>
    <x v="1"/>
  </r>
  <r>
    <s v="E35120"/>
    <s v="7310"/>
    <s v="00000"/>
    <s v="00000"/>
    <s v="000000"/>
    <s v="Corporate Expenses"/>
    <s v="Legal / Prof Fees"/>
    <s v="Default"/>
    <s v="Default"/>
    <s v="Default"/>
    <n v="-360"/>
    <d v="2020-06-01T00:00:00"/>
    <x v="4"/>
    <s v="Spreadsheet"/>
    <s v="FBP1 Adjustments - Prior Year Cost"/>
    <s v="Spreadsheet A 18503024 89372688"/>
    <s v="RYD FIN CAM 2021 03 001 Adjustment GBP"/>
    <d v="2020-06-29T00:00:00"/>
    <s v="RYD MCCARTHY, CAROLE"/>
    <n v="14"/>
    <s v="7310;2019-20 Invoice;NHS RESOLUTION;SINX400154;http://nww.docserv.wyss.nhs.uk/synergyiim/dist/?val=1895215_12021894_20200527145826"/>
    <x v="55"/>
    <m/>
    <d v="2020-06-29T00:00:00"/>
    <m/>
    <s v="7310;2019-20 Invoice;NHS RESOLUTION;SINX400154;"/>
    <m/>
    <m/>
    <s v="http://nww.docserv.wyss.nhs.uk/synergyiim/dist/?val=1895215_12021894_20200527145826"/>
    <m/>
    <m/>
    <m/>
    <x v="2"/>
    <x v="2"/>
    <x v="1"/>
  </r>
  <r>
    <s v="E35120"/>
    <s v="7310"/>
    <s v="00000"/>
    <s v="00000"/>
    <s v="000000"/>
    <s v="Corporate Expenses"/>
    <s v="Legal / Prof Fees"/>
    <s v="Default"/>
    <s v="Default"/>
    <s v="Default"/>
    <n v="-360"/>
    <d v="2020-06-01T00:00:00"/>
    <x v="4"/>
    <s v="Spreadsheet"/>
    <s v="FBP1 Adjustments - Prior Year Cost"/>
    <s v="Spreadsheet A 18503024 89372688"/>
    <s v="RYD FIN CAM 2021 03 001 Adjustment GBP"/>
    <d v="2020-06-29T00:00:00"/>
    <s v="RYD MCCARTHY, CAROLE"/>
    <n v="15"/>
    <s v="7310;2019-20 Invoice;NHS RESOLUTION;SINX400208;http://nww.docserv.wyss.nhs.uk/synergyiim/dist/?val=1895220_12021912_20200527145833"/>
    <x v="55"/>
    <m/>
    <d v="2020-06-29T00:00:00"/>
    <m/>
    <s v="7310;2019-20 Invoice;NHS RESOLUTION;SINX400208;"/>
    <m/>
    <m/>
    <s v="http://nww.docserv.wyss.nhs.uk/synergyiim/dist/?val=1895220_12021912_20200527145833"/>
    <m/>
    <m/>
    <m/>
    <x v="2"/>
    <x v="2"/>
    <x v="1"/>
  </r>
  <r>
    <s v="E35120"/>
    <s v="7310"/>
    <s v="00000"/>
    <s v="00000"/>
    <s v="000000"/>
    <s v="Corporate Expenses"/>
    <s v="Legal / Prof Fees"/>
    <s v="Default"/>
    <s v="Default"/>
    <s v="Default"/>
    <n v="-1345"/>
    <d v="2020-06-01T00:00:00"/>
    <x v="4"/>
    <s v="Spreadsheet"/>
    <s v="FBP1 Adjustments - Prior Year Cost"/>
    <s v="Spreadsheet A 18503024 89372688"/>
    <s v="RYD FIN CAM 2021 03 001 Adjustment GBP"/>
    <d v="2020-06-29T00:00:00"/>
    <s v="RYD MCCARTHY, CAROLE"/>
    <n v="16"/>
    <s v="7310;2019-20 Invoice;NHS LITIGATION AUTHORITY;SINX00052387;http://nww.docserv.wyss.nhs.uk/synergyiim/dist/?val=1896524_12023744_20200527164213"/>
    <x v="55"/>
    <m/>
    <d v="2020-06-29T00:00:00"/>
    <m/>
    <s v="7310;2019-20 Invoice;NHS LITIGATION AUTHORITY;SINX00052387;"/>
    <m/>
    <m/>
    <s v="http://nww.docserv.wyss.nhs.uk/synergyiim/dist/?val=1896524_12023744_20200527164213"/>
    <m/>
    <m/>
    <m/>
    <x v="2"/>
    <x v="2"/>
    <x v="1"/>
  </r>
  <r>
    <s v="E35120"/>
    <s v="7310"/>
    <s v="00000"/>
    <s v="00000"/>
    <s v="000000"/>
    <s v="Corporate Expenses"/>
    <s v="Legal / Prof Fees"/>
    <s v="Default"/>
    <s v="Default"/>
    <s v="Default"/>
    <n v="-2412.1999999999998"/>
    <d v="2020-06-01T00:00:00"/>
    <x v="4"/>
    <s v="Spreadsheet"/>
    <s v="FBP1 Adjustments - Prior Year Cost"/>
    <s v="Spreadsheet A 18503024 89372688"/>
    <s v="RYD FIN CAM 2021 03 001 Adjustment GBP"/>
    <d v="2020-06-29T00:00:00"/>
    <s v="RYD MCCARTHY, CAROLE"/>
    <n v="17"/>
    <s v="7310;2019-20 Invoice;NHS LITIGATION AUTHORITY;SINX00048839;http://nww.docserv.wyss.nhs.uk/synergyiim/dist/?val=1896519_12023737_20200527164156"/>
    <x v="55"/>
    <m/>
    <d v="2020-06-29T00:00:00"/>
    <m/>
    <s v="7310;2019-20 Invoice;NHS LITIGATION AUTHORITY;SINX00048839;"/>
    <m/>
    <m/>
    <s v="http://nww.docserv.wyss.nhs.uk/synergyiim/dist/?val=1896519_12023737_20200527164156"/>
    <m/>
    <m/>
    <m/>
    <x v="2"/>
    <x v="2"/>
    <x v="1"/>
  </r>
  <r>
    <s v="E35120"/>
    <s v="7310"/>
    <s v="00000"/>
    <s v="00000"/>
    <s v="000000"/>
    <s v="Corporate Expenses"/>
    <s v="Legal / Prof Fees"/>
    <s v="Default"/>
    <s v="Default"/>
    <s v="Default"/>
    <n v="-8984.44"/>
    <d v="2020-06-01T00:00:00"/>
    <x v="4"/>
    <s v="Spreadsheet"/>
    <s v="FBP1 Adjustments - Prior Year Cost"/>
    <s v="Spreadsheet A 18503024 89372688"/>
    <s v="RYD FIN CAM 2021 03 001 Adjustment GBP"/>
    <d v="2020-06-29T00:00:00"/>
    <s v="RYD MCCARTHY, CAROLE"/>
    <n v="18"/>
    <s v="7310;2019-20 Invoice;NHS RESOLUTION;SINX400202;http://nww.docserv.wyss.nhs.uk/synergyiim/dist/?val=1895216_12021897_20200527145828"/>
    <x v="55"/>
    <m/>
    <d v="2020-06-29T00:00:00"/>
    <m/>
    <s v="7310;2019-20 Invoice;NHS RESOLUTION;SINX400202;"/>
    <m/>
    <m/>
    <s v="http://nww.docserv.wyss.nhs.uk/synergyiim/dist/?val=1895216_12021897_20200527145828"/>
    <m/>
    <m/>
    <m/>
    <x v="2"/>
    <x v="2"/>
    <x v="1"/>
  </r>
  <r>
    <s v="E35120"/>
    <s v="7310"/>
    <s v="00000"/>
    <s v="00000"/>
    <s v="000000"/>
    <s v="Corporate Expenses"/>
    <s v="Legal / Prof Fees"/>
    <s v="Default"/>
    <s v="Default"/>
    <s v="Default"/>
    <n v="-11563.22"/>
    <d v="2020-06-01T00:00:00"/>
    <x v="4"/>
    <s v="Spreadsheet"/>
    <s v="FBP1 Adjustments - Prior Year Cost"/>
    <s v="Spreadsheet A 18503024 89372688"/>
    <s v="RYD FIN CAM 2021 03 001 Adjustment GBP"/>
    <d v="2020-06-29T00:00:00"/>
    <s v="RYD MCCARTHY, CAROLE"/>
    <n v="19"/>
    <s v="7310;2019-20 Invoice;SBS RYD MAR-20 VAT ADJUSTMENT JOURNAL Adjustment GBP;;http://nww.docserv.wyss.nhs.uk/synergyiim/dist/?val=1641533_11270349_20200311125121"/>
    <x v="55"/>
    <m/>
    <d v="2020-06-29T00:00:00"/>
    <m/>
    <s v="7310;2019-20 Invoice;SBS RYD MAR-20 VAT ADJUSTMENT JOURNAL Adjustment GBP;;"/>
    <m/>
    <m/>
    <s v="http://nww.docserv.wyss.nhs.uk/synergyiim/dist/?val=1641533_11270349_20200311125121"/>
    <m/>
    <m/>
    <m/>
    <x v="2"/>
    <x v="2"/>
    <x v="1"/>
  </r>
  <r>
    <s v="E35120"/>
    <s v="7310"/>
    <s v="00000"/>
    <s v="0111D"/>
    <s v="000000"/>
    <s v="Corporate Expenses"/>
    <s v="Legal / Prof Fees"/>
    <s v="Default"/>
    <s v="NHS Resolution"/>
    <s v="Default"/>
    <n v="4568.34"/>
    <d v="2020-06-01T00:00:00"/>
    <x v="4"/>
    <s v="Spreadsheet"/>
    <s v="FBP1 Adjustments - PY ADJ"/>
    <s v="Spreadsheet A 18528060 89513581"/>
    <s v="RYD FIN CAM 2021 03 012 Adjustment GBP"/>
    <d v="2020-07-02T00:00:00"/>
    <s v="RYD MCCARTHY, CAROLE"/>
    <n v="11"/>
    <s v="7310;NHS RESOLUTION;Inv No. SINX400154   Invoice not on SBS; 2019-20 Accrual Reversal MOVE TO PY CODE"/>
    <x v="54"/>
    <m/>
    <d v="2020-07-02T00:00:00"/>
    <m/>
    <s v="7310;NHS RESOLUTION;Inv No. SINX400154   Invoice not on SBS; 2019-20 Accrual Reversal MOVE TO PY CODE"/>
    <m/>
    <m/>
    <m/>
    <m/>
    <m/>
    <m/>
    <x v="2"/>
    <x v="2"/>
    <x v="1"/>
  </r>
  <r>
    <s v="E35120"/>
    <s v="7310"/>
    <s v="00000"/>
    <s v="0111D"/>
    <s v="000000"/>
    <s v="Corporate Expenses"/>
    <s v="Legal / Prof Fees"/>
    <s v="Default"/>
    <s v="NHS Resolution"/>
    <s v="Default"/>
    <n v="9500"/>
    <d v="2020-06-01T00:00:00"/>
    <x v="4"/>
    <s v="Spreadsheet"/>
    <s v="FBP1 Adjustments - PY ADJ"/>
    <s v="Spreadsheet A 18528060 89513581"/>
    <s v="RYD FIN CAM 2021 03 012 Adjustment GBP"/>
    <d v="2020-07-02T00:00:00"/>
    <s v="RYD MCCARTHY, CAROLE"/>
    <n v="12"/>
    <s v="7310;2019-20 Invoice MOVE TO PY CODE;NHS LITIGATION AUTHORITY;SCRX00020933;http://nww.docserv.wyss.nhs.uk/synergyiim/dist/?val=1896526_12023745_20200527164216"/>
    <x v="54"/>
    <m/>
    <d v="2020-07-02T00:00:00"/>
    <m/>
    <s v="7310;2019-20 Invoice MOVE TO PY CODE;NHS LITIGATION AUTHORITY;SCRX00020933;"/>
    <m/>
    <m/>
    <s v="http://nww.docserv.wyss.nhs.uk/synergyiim/dist/?val=1896526_12023745_20200527164216"/>
    <m/>
    <m/>
    <m/>
    <x v="2"/>
    <x v="2"/>
    <x v="1"/>
  </r>
  <r>
    <s v="E35120"/>
    <s v="7310"/>
    <s v="00000"/>
    <s v="0111D"/>
    <s v="000000"/>
    <s v="Corporate Expenses"/>
    <s v="Legal / Prof Fees"/>
    <s v="Default"/>
    <s v="NHS Resolution"/>
    <s v="Default"/>
    <n v="10000"/>
    <d v="2020-06-01T00:00:00"/>
    <x v="4"/>
    <s v="Spreadsheet"/>
    <s v="FBP1 Adjustments - PY ADJ"/>
    <s v="Spreadsheet A 18528060 89513581"/>
    <s v="RYD FIN CAM 2021 03 012 Adjustment GBP"/>
    <d v="2020-07-02T00:00:00"/>
    <s v="RYD MCCARTHY, CAROLE"/>
    <n v="13"/>
    <s v="7310;NHS RESOLUTION;Inv No. SINX400561   Invoice not on SBS; 2019-20 Accrual Reversal MOVE TO PY CODE"/>
    <x v="54"/>
    <m/>
    <d v="2020-07-02T00:00:00"/>
    <m/>
    <s v="7310;NHS RESOLUTION;Inv No. SINX400561   Invoice not on SBS; 2019-20 Accrual Reversal MOVE TO PY CODE"/>
    <m/>
    <m/>
    <m/>
    <m/>
    <m/>
    <m/>
    <x v="2"/>
    <x v="2"/>
    <x v="1"/>
  </r>
  <r>
    <s v="E35120"/>
    <s v="7310"/>
    <s v="00000"/>
    <s v="0111D"/>
    <s v="000000"/>
    <s v="Corporate Expenses"/>
    <s v="Legal / Prof Fees"/>
    <s v="Default"/>
    <s v="NHS Resolution"/>
    <s v="Default"/>
    <n v="13552.78"/>
    <d v="2020-06-01T00:00:00"/>
    <x v="4"/>
    <s v="Spreadsheet"/>
    <s v="FBP1 Adjustments - PY ADJ"/>
    <s v="Spreadsheet A 18528060 89513581"/>
    <s v="RYD FIN CAM 2021 03 012 Adjustment GBP"/>
    <d v="2020-07-02T00:00:00"/>
    <s v="RYD MCCARTHY, CAROLE"/>
    <n v="14"/>
    <s v="7310;NHS RESOLUTION;Inv No. SINX400202   Invoice not on SBS; 2019-20 Accrual Reversal MOVE TO PY CODE"/>
    <x v="54"/>
    <m/>
    <d v="2020-07-02T00:00:00"/>
    <m/>
    <s v="7310;NHS RESOLUTION;Inv No. SINX400202   Invoice not on SBS; 2019-20 Accrual Reversal MOVE TO PY CODE"/>
    <m/>
    <m/>
    <m/>
    <m/>
    <m/>
    <m/>
    <x v="2"/>
    <x v="2"/>
    <x v="1"/>
  </r>
  <r>
    <s v="E35120"/>
    <s v="7310"/>
    <s v="00000"/>
    <s v="0111D"/>
    <s v="000000"/>
    <s v="Corporate Expenses"/>
    <s v="Legal / Prof Fees"/>
    <s v="Default"/>
    <s v="NHS Resolution"/>
    <s v="Default"/>
    <n v="13912.78"/>
    <d v="2020-06-01T00:00:00"/>
    <x v="4"/>
    <s v="Spreadsheet"/>
    <s v="FBP1 Adjustments - PY ADJ"/>
    <s v="Spreadsheet A 18528060 89513581"/>
    <s v="RYD FIN CAM 2021 03 012 Adjustment GBP"/>
    <d v="2020-07-02T00:00:00"/>
    <s v="RYD MCCARTHY, CAROLE"/>
    <n v="15"/>
    <s v="7310;NHS RESOLUTION;Inv No. SINX400208   Invoice not on SBS; 2019-20 Accrual Reversal MOVE TO PY CODE"/>
    <x v="54"/>
    <m/>
    <d v="2020-07-02T00:00:00"/>
    <m/>
    <s v="7310;NHS RESOLUTION;Inv No. SINX400208   Invoice not on SBS; 2019-20 Accrual Reversal MOVE TO PY CODE"/>
    <m/>
    <m/>
    <m/>
    <m/>
    <m/>
    <m/>
    <x v="2"/>
    <x v="2"/>
    <x v="1"/>
  </r>
  <r>
    <s v="E35120"/>
    <s v="7310"/>
    <s v="00000"/>
    <s v="0111D"/>
    <s v="000000"/>
    <s v="Corporate Expenses"/>
    <s v="Legal / Prof Fees"/>
    <s v="Default"/>
    <s v="NHS Resolution"/>
    <s v="Default"/>
    <n v="23912.78"/>
    <d v="2020-06-01T00:00:00"/>
    <x v="4"/>
    <s v="Spreadsheet"/>
    <s v="FBP1 Adjustments - PY ADJ"/>
    <s v="Spreadsheet A 18528060 89513581"/>
    <s v="RYD FIN CAM 2021 03 012 Adjustment GBP"/>
    <d v="2020-07-02T00:00:00"/>
    <s v="RYD MCCARTHY, CAROLE"/>
    <n v="16"/>
    <s v="7310;NHS RESOLUTION;Inv No. SINX400561   Invoice not on SBS; 2019-20 Accrual Reversal MOVE TO PY CODE"/>
    <x v="54"/>
    <m/>
    <d v="2020-07-02T00:00:00"/>
    <m/>
    <s v="7310;NHS RESOLUTION;Inv No. SINX400561   Invoice not on SBS; 2019-20 Accrual Reversal MOVE TO PY CODE"/>
    <m/>
    <m/>
    <m/>
    <m/>
    <m/>
    <m/>
    <x v="2"/>
    <x v="2"/>
    <x v="1"/>
  </r>
  <r>
    <s v="E35120"/>
    <s v="7310"/>
    <s v="00000"/>
    <s v="0111D"/>
    <s v="000000"/>
    <s v="Corporate Expenses"/>
    <s v="Legal / Prof Fees"/>
    <s v="Default"/>
    <s v="NHS Resolution"/>
    <s v="Default"/>
    <n v="-270.74"/>
    <d v="2020-06-01T00:00:00"/>
    <x v="4"/>
    <s v="Spreadsheet"/>
    <s v="FBP1 Adjustments - PY ADJ"/>
    <s v="Spreadsheet A 18528060 89513581"/>
    <s v="RYD FIN CAM 2021 03 012 Adjustment GBP"/>
    <d v="2020-07-02T00:00:00"/>
    <s v="RYD MCCARTHY, CAROLE"/>
    <n v="17"/>
    <s v="7310;2019-20 Invoice MOVE TO PY CODE;NHS LITIGATION AUTHORITY;SINX00048074;http://nww.docserv.wyss.nhs.uk/synergyiim/dist/?val=1896520_12023738_20200527164159"/>
    <x v="54"/>
    <m/>
    <d v="2020-07-02T00:00:00"/>
    <m/>
    <s v="7310;2019-20 Invoice MOVE TO PY CODE;NHS LITIGATION AUTHORITY;SINX00048074;"/>
    <m/>
    <m/>
    <s v="http://nww.docserv.wyss.nhs.uk/synergyiim/dist/?val=1896520_12023738_20200527164159"/>
    <m/>
    <m/>
    <m/>
    <x v="2"/>
    <x v="2"/>
    <x v="1"/>
  </r>
  <r>
    <s v="E35120"/>
    <s v="7310"/>
    <s v="00000"/>
    <s v="0111D"/>
    <s v="000000"/>
    <s v="Corporate Expenses"/>
    <s v="Legal / Prof Fees"/>
    <s v="Default"/>
    <s v="NHS Resolution"/>
    <s v="Default"/>
    <n v="-9711.6"/>
    <d v="2020-06-01T00:00:00"/>
    <x v="4"/>
    <s v="Spreadsheet"/>
    <s v="FBP1 Adjustments - PY ADJ"/>
    <s v="Spreadsheet A 18528060 89513581"/>
    <s v="RYD FIN CAM 2021 03 012 Adjustment GBP"/>
    <d v="2020-07-02T00:00:00"/>
    <s v="RYD MCCARTHY, CAROLE"/>
    <n v="18"/>
    <s v="7310;2019-20 Invoice MOVE TO PY CODE;NHS LITIGATION AUTHORITY;SINX00051240;http://nww.docserv.wyss.nhs.uk/synergyiim/dist/?val=1896522_12023739_20200527164207"/>
    <x v="54"/>
    <m/>
    <d v="2020-07-02T00:00:00"/>
    <m/>
    <s v="7310;2019-20 Invoice MOVE TO PY CODE;NHS LITIGATION AUTHORITY;SINX00051240;"/>
    <m/>
    <m/>
    <s v="http://nww.docserv.wyss.nhs.uk/synergyiim/dist/?val=1896522_12023739_20200527164207"/>
    <m/>
    <m/>
    <m/>
    <x v="2"/>
    <x v="2"/>
    <x v="1"/>
  </r>
  <r>
    <s v="E35120"/>
    <s v="7310"/>
    <s v="00000"/>
    <s v="0111D"/>
    <s v="000000"/>
    <s v="Corporate Expenses"/>
    <s v="Legal / Prof Fees"/>
    <s v="Default"/>
    <s v="NHS Resolution"/>
    <s v="Default"/>
    <n v="-10000"/>
    <d v="2020-06-01T00:00:00"/>
    <x v="4"/>
    <s v="Spreadsheet"/>
    <s v="FBP1 Adjustments - PY ADJ"/>
    <s v="Spreadsheet A 18528060 89513581"/>
    <s v="RYD FIN CAM 2021 03 012 Adjustment GBP"/>
    <d v="2020-07-02T00:00:00"/>
    <s v="RYD MCCARTHY, CAROLE"/>
    <n v="19"/>
    <s v="7310;2019-20 Invoice MOVE TO PY CODE;NHS RESOLUTION;SINX400561;http://nww.docserv.wyss.nhs.uk/synergyiim/dist/?val=1895230_12021932_20200527145853"/>
    <x v="54"/>
    <m/>
    <d v="2020-07-02T00:00:00"/>
    <m/>
    <s v="7310;2019-20 Invoice MOVE TO PY CODE;NHS RESOLUTION;SINX400561;"/>
    <m/>
    <m/>
    <s v="http://nww.docserv.wyss.nhs.uk/synergyiim/dist/?val=1895230_12021932_20200527145853"/>
    <m/>
    <m/>
    <m/>
    <x v="2"/>
    <x v="2"/>
    <x v="1"/>
  </r>
  <r>
    <s v="E35120"/>
    <s v="7310"/>
    <s v="00000"/>
    <s v="0111D"/>
    <s v="000000"/>
    <s v="Corporate Expenses"/>
    <s v="Legal / Prof Fees"/>
    <s v="Default"/>
    <s v="NHS Resolution"/>
    <s v="Default"/>
    <n v="270.74"/>
    <d v="2020-06-01T00:00:00"/>
    <x v="4"/>
    <s v="Spreadsheet"/>
    <s v="FBP1 Adjustments - Prior Year Cost"/>
    <s v="Spreadsheet A 18503024 89372688"/>
    <s v="RYD FIN CAM 2021 03 001 Adjustment GBP"/>
    <d v="2020-06-29T00:00:00"/>
    <s v="RYD MCCARTHY, CAROLE"/>
    <n v="20"/>
    <s v="7310;2019-20 Invoice;NHS LITIGATION AUTHORITY;SINX00048074;http://nww.docserv.wyss.nhs.uk/synergyiim/dist/?val=1896520_12023738_20200527164159"/>
    <x v="55"/>
    <m/>
    <d v="2020-06-29T00:00:00"/>
    <m/>
    <s v="7310;2019-20 Invoice;NHS LITIGATION AUTHORITY;SINX00048074;"/>
    <m/>
    <m/>
    <s v="http://nww.docserv.wyss.nhs.uk/synergyiim/dist/?val=1896520_12023738_20200527164159"/>
    <m/>
    <m/>
    <m/>
    <x v="2"/>
    <x v="2"/>
    <x v="1"/>
  </r>
  <r>
    <s v="E35120"/>
    <s v="7310"/>
    <s v="00000"/>
    <s v="0111D"/>
    <s v="000000"/>
    <s v="Corporate Expenses"/>
    <s v="Legal / Prof Fees"/>
    <s v="Default"/>
    <s v="NHS Resolution"/>
    <s v="Default"/>
    <n v="4568.34"/>
    <d v="2020-06-01T00:00:00"/>
    <x v="4"/>
    <s v="Spreadsheet"/>
    <s v="FBP1 Adjustments - Prior Year Cost"/>
    <s v="Spreadsheet A 18503024 89372688"/>
    <s v="RYD FIN CAM 2021 03 001 Adjustment GBP"/>
    <d v="2020-06-29T00:00:00"/>
    <s v="RYD MCCARTHY, CAROLE"/>
    <n v="21"/>
    <s v="7310;NHS RESOLUTION;Inv No. SINX400154 PY Accrual Reversal offsetting PY invoice"/>
    <x v="55"/>
    <m/>
    <d v="2020-06-29T00:00:00"/>
    <m/>
    <s v="7310;NHS RESOLUTION;Inv No. SINX400154 PY Accrual Reversal offsetting PY invoice"/>
    <m/>
    <m/>
    <m/>
    <m/>
    <m/>
    <m/>
    <x v="2"/>
    <x v="2"/>
    <x v="1"/>
  </r>
  <r>
    <s v="E35120"/>
    <s v="7310"/>
    <s v="00000"/>
    <s v="0111D"/>
    <s v="000000"/>
    <s v="Corporate Expenses"/>
    <s v="Legal / Prof Fees"/>
    <s v="Default"/>
    <s v="NHS Resolution"/>
    <s v="Default"/>
    <n v="9500"/>
    <d v="2020-06-01T00:00:00"/>
    <x v="4"/>
    <s v="Spreadsheet"/>
    <s v="FBP1 Adjustments - Prior Year Cost"/>
    <s v="Spreadsheet A 18503024 89372688"/>
    <s v="RYD FIN CAM 2021 03 001 Adjustment GBP"/>
    <d v="2020-06-29T00:00:00"/>
    <s v="RYD MCCARTHY, CAROLE"/>
    <n v="22"/>
    <s v="7310;2019-20 Invoice;NHS LITIGATION AUTHORITY;SCRX00020933;http://nww.docserv.wyss.nhs.uk/synergyiim/dist/?val=1896526_12023745_20200527164216"/>
    <x v="55"/>
    <m/>
    <d v="2020-06-29T00:00:00"/>
    <m/>
    <s v="7310;2019-20 Invoice;NHS LITIGATION AUTHORITY;SCRX00020933;"/>
    <m/>
    <m/>
    <s v="http://nww.docserv.wyss.nhs.uk/synergyiim/dist/?val=1896526_12023745_20200527164216"/>
    <m/>
    <m/>
    <m/>
    <x v="2"/>
    <x v="2"/>
    <x v="1"/>
  </r>
  <r>
    <s v="E35120"/>
    <s v="7310"/>
    <s v="00000"/>
    <s v="0111D"/>
    <s v="000000"/>
    <s v="Corporate Expenses"/>
    <s v="Legal / Prof Fees"/>
    <s v="Default"/>
    <s v="NHS Resolution"/>
    <s v="Default"/>
    <n v="9711.6"/>
    <d v="2020-06-01T00:00:00"/>
    <x v="4"/>
    <s v="Spreadsheet"/>
    <s v="FBP1 Adjustments - Prior Year Cost"/>
    <s v="Spreadsheet A 18503024 89372688"/>
    <s v="RYD FIN CAM 2021 03 001 Adjustment GBP"/>
    <d v="2020-06-29T00:00:00"/>
    <s v="RYD MCCARTHY, CAROLE"/>
    <n v="23"/>
    <s v="7310;2019-20 Invoice;NHS LITIGATION AUTHORITY;SINX00051240;http://nww.docserv.wyss.nhs.uk/synergyiim/dist/?val=1896522_12023739_20200527164207"/>
    <x v="55"/>
    <m/>
    <d v="2020-06-29T00:00:00"/>
    <m/>
    <s v="7310;2019-20 Invoice;NHS LITIGATION AUTHORITY;SINX00051240;"/>
    <m/>
    <m/>
    <s v="http://nww.docserv.wyss.nhs.uk/synergyiim/dist/?val=1896522_12023739_20200527164207"/>
    <m/>
    <m/>
    <m/>
    <x v="2"/>
    <x v="2"/>
    <x v="1"/>
  </r>
  <r>
    <s v="E35120"/>
    <s v="7310"/>
    <s v="00000"/>
    <s v="0111D"/>
    <s v="000000"/>
    <s v="Corporate Expenses"/>
    <s v="Legal / Prof Fees"/>
    <s v="Default"/>
    <s v="NHS Resolution"/>
    <s v="Default"/>
    <n v="10000"/>
    <d v="2020-06-01T00:00:00"/>
    <x v="4"/>
    <s v="Spreadsheet"/>
    <s v="FBP1 Adjustments - Prior Year Cost"/>
    <s v="Spreadsheet A 18503024 89372688"/>
    <s v="RYD FIN CAM 2021 03 001 Adjustment GBP"/>
    <d v="2020-06-29T00:00:00"/>
    <s v="RYD MCCARTHY, CAROLE"/>
    <n v="24"/>
    <s v="7310;2019-20 Invoice;NHS RESOLUTION;SINX400561;http://nww.docserv.wyss.nhs.uk/synergyiim/dist/?val=1895230_12021932_20200527145853"/>
    <x v="55"/>
    <m/>
    <d v="2020-06-29T00:00:00"/>
    <m/>
    <s v="7310;2019-20 Invoice;NHS RESOLUTION;SINX400561;"/>
    <m/>
    <m/>
    <s v="http://nww.docserv.wyss.nhs.uk/synergyiim/dist/?val=1895230_12021932_20200527145853"/>
    <m/>
    <m/>
    <m/>
    <x v="2"/>
    <x v="2"/>
    <x v="1"/>
  </r>
  <r>
    <s v="E35120"/>
    <s v="7310"/>
    <s v="00000"/>
    <s v="0111D"/>
    <s v="000000"/>
    <s v="Corporate Expenses"/>
    <s v="Legal / Prof Fees"/>
    <s v="Default"/>
    <s v="NHS Resolution"/>
    <s v="Default"/>
    <n v="10000"/>
    <d v="2020-06-01T00:00:00"/>
    <x v="4"/>
    <s v="Spreadsheet"/>
    <s v="FBP1 Adjustments - Prior Year Cost"/>
    <s v="Spreadsheet A 18503024 89372688"/>
    <s v="RYD FIN CAM 2021 03 001 Adjustment GBP"/>
    <d v="2020-06-29T00:00:00"/>
    <s v="RYD MCCARTHY, CAROLE"/>
    <n v="25"/>
    <s v="7310;NHS RESOLUTION;Inv No. SINX400561 PY Accrual Reversal offsetting PY invoice"/>
    <x v="55"/>
    <m/>
    <d v="2020-06-29T00:00:00"/>
    <m/>
    <s v="7310;NHS RESOLUTION;Inv No. SINX400561 PY Accrual Reversal offsetting PY invoice"/>
    <m/>
    <m/>
    <m/>
    <m/>
    <m/>
    <m/>
    <x v="2"/>
    <x v="2"/>
    <x v="1"/>
  </r>
  <r>
    <s v="E35120"/>
    <s v="7310"/>
    <s v="00000"/>
    <s v="0111D"/>
    <s v="000000"/>
    <s v="Corporate Expenses"/>
    <s v="Legal / Prof Fees"/>
    <s v="Default"/>
    <s v="NHS Resolution"/>
    <s v="Default"/>
    <n v="13552.78"/>
    <d v="2020-06-01T00:00:00"/>
    <x v="4"/>
    <s v="Spreadsheet"/>
    <s v="FBP1 Adjustments - Prior Year Cost"/>
    <s v="Spreadsheet A 18503024 89372688"/>
    <s v="RYD FIN CAM 2021 03 001 Adjustment GBP"/>
    <d v="2020-06-29T00:00:00"/>
    <s v="RYD MCCARTHY, CAROLE"/>
    <n v="26"/>
    <s v="7310;NHS RESOLUTION;Inv No. SINX400202 PY Accrual Reversal offsetting PY invoice"/>
    <x v="55"/>
    <m/>
    <d v="2020-06-29T00:00:00"/>
    <m/>
    <s v="7310;NHS RESOLUTION;Inv No. SINX400202 PY Accrual Reversal offsetting PY invoice"/>
    <m/>
    <m/>
    <m/>
    <m/>
    <m/>
    <m/>
    <x v="2"/>
    <x v="2"/>
    <x v="1"/>
  </r>
  <r>
    <s v="E35120"/>
    <s v="7310"/>
    <s v="00000"/>
    <s v="0111D"/>
    <s v="000000"/>
    <s v="Corporate Expenses"/>
    <s v="Legal / Prof Fees"/>
    <s v="Default"/>
    <s v="NHS Resolution"/>
    <s v="Default"/>
    <n v="13912.78"/>
    <d v="2020-06-01T00:00:00"/>
    <x v="4"/>
    <s v="Spreadsheet"/>
    <s v="FBP1 Adjustments - Prior Year Cost"/>
    <s v="Spreadsheet A 18503024 89372688"/>
    <s v="RYD FIN CAM 2021 03 001 Adjustment GBP"/>
    <d v="2020-06-29T00:00:00"/>
    <s v="RYD MCCARTHY, CAROLE"/>
    <n v="27"/>
    <s v="7310;NHS RESOLUTION;Inv No. SINX400208 PY Accrual Reversal offsetting PY invoice"/>
    <x v="55"/>
    <m/>
    <d v="2020-06-29T00:00:00"/>
    <m/>
    <s v="7310;NHS RESOLUTION;Inv No. SINX400208 PY Accrual Reversal offsetting PY invoice"/>
    <m/>
    <m/>
    <m/>
    <m/>
    <m/>
    <m/>
    <x v="2"/>
    <x v="2"/>
    <x v="1"/>
  </r>
  <r>
    <s v="E35120"/>
    <s v="7310"/>
    <s v="00000"/>
    <s v="0111D"/>
    <s v="000000"/>
    <s v="Corporate Expenses"/>
    <s v="Legal / Prof Fees"/>
    <s v="Default"/>
    <s v="NHS Resolution"/>
    <s v="Default"/>
    <n v="23912.78"/>
    <d v="2020-06-01T00:00:00"/>
    <x v="4"/>
    <s v="Spreadsheet"/>
    <s v="FBP1 Adjustments - Prior Year Cost"/>
    <s v="Spreadsheet A 18503024 89372688"/>
    <s v="RYD FIN CAM 2021 03 001 Adjustment GBP"/>
    <d v="2020-06-29T00:00:00"/>
    <s v="RYD MCCARTHY, CAROLE"/>
    <n v="28"/>
    <s v="7310;NHS RESOLUTION;Inv No. SINX400561 PY Accrual Reversal offsetting PY invoice"/>
    <x v="55"/>
    <m/>
    <d v="2020-06-29T00:00:00"/>
    <m/>
    <s v="7310;NHS RESOLUTION;Inv No. SINX400561 PY Accrual Reversal offsetting PY invoice"/>
    <m/>
    <m/>
    <m/>
    <m/>
    <m/>
    <m/>
    <x v="2"/>
    <x v="2"/>
    <x v="1"/>
  </r>
  <r>
    <s v="E35120"/>
    <s v="7310"/>
    <s v="00000"/>
    <s v="0111D"/>
    <s v="000000"/>
    <s v="Corporate Expenses"/>
    <s v="Legal / Prof Fees"/>
    <s v="Default"/>
    <s v="NHS Resolution"/>
    <s v="Default"/>
    <n v="-270.74"/>
    <d v="2020-06-01T00:00:00"/>
    <x v="4"/>
    <s v="Spreadsheet"/>
    <s v="FBP1 Adjustments - Prior Year Cost"/>
    <s v="Spreadsheet A 18503024 89372688"/>
    <s v="RYD FIN CAM 2021 03 001 Adjustment GBP"/>
    <d v="2020-06-29T00:00:00"/>
    <s v="RYD MCCARTHY, CAROLE"/>
    <n v="29"/>
    <s v="7310;2019-20 Invoice;NHS LITIGATION AUTHORITY;SINX00048074;http://nww.docserv.wyss.nhs.uk/synergyiim/dist/?val=1896520_12023738_20200527164159"/>
    <x v="55"/>
    <m/>
    <d v="2020-06-29T00:00:00"/>
    <m/>
    <s v="7310;2019-20 Invoice;NHS LITIGATION AUTHORITY;SINX00048074;"/>
    <m/>
    <m/>
    <s v="http://nww.docserv.wyss.nhs.uk/synergyiim/dist/?val=1896520_12023738_20200527164159"/>
    <m/>
    <m/>
    <m/>
    <x v="2"/>
    <x v="2"/>
    <x v="1"/>
  </r>
  <r>
    <s v="E35120"/>
    <s v="7310"/>
    <s v="00000"/>
    <s v="0111D"/>
    <s v="000000"/>
    <s v="Corporate Expenses"/>
    <s v="Legal / Prof Fees"/>
    <s v="Default"/>
    <s v="NHS Resolution"/>
    <s v="Default"/>
    <n v="-4568.34"/>
    <d v="2020-06-01T00:00:00"/>
    <x v="4"/>
    <s v="Spreadsheet"/>
    <s v="FBP1 Adjustments - Prior Year Cost"/>
    <s v="Spreadsheet A 18503024 89372688"/>
    <s v="RYD FIN CAM 2021 03 001 Adjustment GBP"/>
    <d v="2020-06-29T00:00:00"/>
    <s v="RYD MCCARTHY, CAROLE"/>
    <n v="30"/>
    <s v="7310;NHS RESOLUTION;Inv No. SINX400154 PY Accrual Reversal offsetting PY invoice"/>
    <x v="55"/>
    <m/>
    <d v="2020-06-29T00:00:00"/>
    <m/>
    <s v="7310;NHS RESOLUTION;Inv No. SINX400154 PY Accrual Reversal offsetting PY invoice"/>
    <m/>
    <m/>
    <m/>
    <m/>
    <m/>
    <m/>
    <x v="2"/>
    <x v="2"/>
    <x v="1"/>
  </r>
  <r>
    <s v="E35120"/>
    <s v="7310"/>
    <s v="00000"/>
    <s v="0111D"/>
    <s v="000000"/>
    <s v="Corporate Expenses"/>
    <s v="Legal / Prof Fees"/>
    <s v="Default"/>
    <s v="NHS Resolution"/>
    <s v="Default"/>
    <n v="-9500"/>
    <d v="2020-06-01T00:00:00"/>
    <x v="4"/>
    <s v="Spreadsheet"/>
    <s v="FBP1 Adjustments - Prior Year Cost"/>
    <s v="Spreadsheet A 18503024 89372688"/>
    <s v="RYD FIN CAM 2021 03 001 Adjustment GBP"/>
    <d v="2020-06-29T00:00:00"/>
    <s v="RYD MCCARTHY, CAROLE"/>
    <n v="31"/>
    <s v="7310;2019-20 Invoice;NHS LITIGATION AUTHORITY;SCRX00020933;http://nww.docserv.wyss.nhs.uk/synergyiim/dist/?val=1896526_12023745_20200527164216"/>
    <x v="55"/>
    <m/>
    <d v="2020-06-29T00:00:00"/>
    <m/>
    <s v="7310;2019-20 Invoice;NHS LITIGATION AUTHORITY;SCRX00020933;"/>
    <m/>
    <m/>
    <s v="http://nww.docserv.wyss.nhs.uk/synergyiim/dist/?val=1896526_12023745_20200527164216"/>
    <m/>
    <m/>
    <m/>
    <x v="2"/>
    <x v="2"/>
    <x v="1"/>
  </r>
  <r>
    <s v="E35120"/>
    <s v="7310"/>
    <s v="00000"/>
    <s v="0111D"/>
    <s v="000000"/>
    <s v="Corporate Expenses"/>
    <s v="Legal / Prof Fees"/>
    <s v="Default"/>
    <s v="NHS Resolution"/>
    <s v="Default"/>
    <n v="-9711.6"/>
    <d v="2020-06-01T00:00:00"/>
    <x v="4"/>
    <s v="Spreadsheet"/>
    <s v="FBP1 Adjustments - Prior Year Cost"/>
    <s v="Spreadsheet A 18503024 89372688"/>
    <s v="RYD FIN CAM 2021 03 001 Adjustment GBP"/>
    <d v="2020-06-29T00:00:00"/>
    <s v="RYD MCCARTHY, CAROLE"/>
    <n v="32"/>
    <s v="7310;2019-20 Invoice;NHS LITIGATION AUTHORITY;SINX00051240;http://nww.docserv.wyss.nhs.uk/synergyiim/dist/?val=1896522_12023739_20200527164207"/>
    <x v="55"/>
    <m/>
    <d v="2020-06-29T00:00:00"/>
    <m/>
    <s v="7310;2019-20 Invoice;NHS LITIGATION AUTHORITY;SINX00051240;"/>
    <m/>
    <m/>
    <s v="http://nww.docserv.wyss.nhs.uk/synergyiim/dist/?val=1896522_12023739_20200527164207"/>
    <m/>
    <m/>
    <m/>
    <x v="2"/>
    <x v="2"/>
    <x v="1"/>
  </r>
  <r>
    <s v="E35120"/>
    <s v="7310"/>
    <s v="00000"/>
    <s v="0111D"/>
    <s v="000000"/>
    <s v="Corporate Expenses"/>
    <s v="Legal / Prof Fees"/>
    <s v="Default"/>
    <s v="NHS Resolution"/>
    <s v="Default"/>
    <n v="-10000"/>
    <d v="2020-06-01T00:00:00"/>
    <x v="4"/>
    <s v="Spreadsheet"/>
    <s v="FBP1 Adjustments - Prior Year Cost"/>
    <s v="Spreadsheet A 18503024 89372688"/>
    <s v="RYD FIN CAM 2021 03 001 Adjustment GBP"/>
    <d v="2020-06-29T00:00:00"/>
    <s v="RYD MCCARTHY, CAROLE"/>
    <n v="33"/>
    <s v="7310;2019-20 Invoice;NHS RESOLUTION;SINX400561;http://nww.docserv.wyss.nhs.uk/synergyiim/dist/?val=1895230_12021932_20200527145853"/>
    <x v="55"/>
    <m/>
    <d v="2020-06-29T00:00:00"/>
    <m/>
    <s v="7310;2019-20 Invoice;NHS RESOLUTION;SINX400561;"/>
    <m/>
    <m/>
    <s v="http://nww.docserv.wyss.nhs.uk/synergyiim/dist/?val=1895230_12021932_20200527145853"/>
    <m/>
    <m/>
    <m/>
    <x v="2"/>
    <x v="2"/>
    <x v="1"/>
  </r>
  <r>
    <s v="E35120"/>
    <s v="7310"/>
    <s v="00000"/>
    <s v="0111D"/>
    <s v="000000"/>
    <s v="Corporate Expenses"/>
    <s v="Legal / Prof Fees"/>
    <s v="Default"/>
    <s v="NHS Resolution"/>
    <s v="Default"/>
    <n v="-10000"/>
    <d v="2020-06-01T00:00:00"/>
    <x v="4"/>
    <s v="Spreadsheet"/>
    <s v="FBP1 Adjustments - Prior Year Cost"/>
    <s v="Spreadsheet A 18503024 89372688"/>
    <s v="RYD FIN CAM 2021 03 001 Adjustment GBP"/>
    <d v="2020-06-29T00:00:00"/>
    <s v="RYD MCCARTHY, CAROLE"/>
    <n v="34"/>
    <s v="7310;NHS RESOLUTION;Inv No. SINX400561 PY Accrual Reversal offsetting PY invoice"/>
    <x v="55"/>
    <m/>
    <d v="2020-06-29T00:00:00"/>
    <m/>
    <s v="7310;NHS RESOLUTION;Inv No. SINX400561 PY Accrual Reversal offsetting PY invoice"/>
    <m/>
    <m/>
    <m/>
    <m/>
    <m/>
    <m/>
    <x v="2"/>
    <x v="2"/>
    <x v="1"/>
  </r>
  <r>
    <s v="E35120"/>
    <s v="7310"/>
    <s v="00000"/>
    <s v="0111D"/>
    <s v="000000"/>
    <s v="Corporate Expenses"/>
    <s v="Legal / Prof Fees"/>
    <s v="Default"/>
    <s v="NHS Resolution"/>
    <s v="Default"/>
    <n v="-13552.78"/>
    <d v="2020-06-01T00:00:00"/>
    <x v="4"/>
    <s v="Spreadsheet"/>
    <s v="FBP1 Adjustments - Prior Year Cost"/>
    <s v="Spreadsheet A 18503024 89372688"/>
    <s v="RYD FIN CAM 2021 03 001 Adjustment GBP"/>
    <d v="2020-06-29T00:00:00"/>
    <s v="RYD MCCARTHY, CAROLE"/>
    <n v="35"/>
    <s v="7310;NHS RESOLUTION;Inv No. SINX400202 PY Accrual Reversal offsetting PY invoice"/>
    <x v="55"/>
    <m/>
    <d v="2020-06-29T00:00:00"/>
    <m/>
    <s v="7310;NHS RESOLUTION;Inv No. SINX400202 PY Accrual Reversal offsetting PY invoice"/>
    <m/>
    <m/>
    <m/>
    <m/>
    <m/>
    <m/>
    <x v="2"/>
    <x v="2"/>
    <x v="1"/>
  </r>
  <r>
    <s v="E35120"/>
    <s v="7310"/>
    <s v="00000"/>
    <s v="0111D"/>
    <s v="000000"/>
    <s v="Corporate Expenses"/>
    <s v="Legal / Prof Fees"/>
    <s v="Default"/>
    <s v="NHS Resolution"/>
    <s v="Default"/>
    <n v="-13912.78"/>
    <d v="2020-06-01T00:00:00"/>
    <x v="4"/>
    <s v="Spreadsheet"/>
    <s v="FBP1 Adjustments - Prior Year Cost"/>
    <s v="Spreadsheet A 18503024 89372688"/>
    <s v="RYD FIN CAM 2021 03 001 Adjustment GBP"/>
    <d v="2020-06-29T00:00:00"/>
    <s v="RYD MCCARTHY, CAROLE"/>
    <n v="36"/>
    <s v="7310;NHS RESOLUTION;Inv No. SINX400208 PY Accrual Reversal offsetting PY invoice"/>
    <x v="55"/>
    <m/>
    <d v="2020-06-29T00:00:00"/>
    <m/>
    <s v="7310;NHS RESOLUTION;Inv No. SINX400208 PY Accrual Reversal offsetting PY invoice"/>
    <m/>
    <m/>
    <m/>
    <m/>
    <m/>
    <m/>
    <x v="2"/>
    <x v="2"/>
    <x v="1"/>
  </r>
  <r>
    <s v="E35120"/>
    <s v="7310"/>
    <s v="00000"/>
    <s v="0111D"/>
    <s v="000000"/>
    <s v="Corporate Expenses"/>
    <s v="Legal / Prof Fees"/>
    <s v="Default"/>
    <s v="NHS Resolution"/>
    <s v="Default"/>
    <n v="-23912.78"/>
    <d v="2020-06-01T00:00:00"/>
    <x v="4"/>
    <s v="Spreadsheet"/>
    <s v="FBP1 Adjustments - Prior Year Cost"/>
    <s v="Spreadsheet A 18503024 89372688"/>
    <s v="RYD FIN CAM 2021 03 001 Adjustment GBP"/>
    <d v="2020-06-29T00:00:00"/>
    <s v="RYD MCCARTHY, CAROLE"/>
    <n v="37"/>
    <s v="7310;NHS RESOLUTION;Inv No. SINX400561 PY Accrual Reversal offsetting PY invoice"/>
    <x v="55"/>
    <m/>
    <d v="2020-06-29T00:00:00"/>
    <m/>
    <s v="7310;NHS RESOLUTION;Inv No. SINX400561 PY Accrual Reversal offsetting PY invoice"/>
    <m/>
    <m/>
    <m/>
    <m/>
    <m/>
    <m/>
    <x v="2"/>
    <x v="2"/>
    <x v="1"/>
  </r>
  <r>
    <s v="E35121"/>
    <s v="7310"/>
    <s v="00000"/>
    <s v="00000"/>
    <s v="000000"/>
    <s v="Prior Year Charges"/>
    <s v="Legal / Prof Fees"/>
    <s v="Default"/>
    <s v="Default"/>
    <s v="Default"/>
    <n v="270.74"/>
    <d v="2020-06-01T00:00:00"/>
    <x v="4"/>
    <s v="Spreadsheet"/>
    <s v="FBP1 Adjustments - PY ADJ"/>
    <s v="Spreadsheet A 18528060 89513581"/>
    <s v="RYD FIN CAM 2021 03 012 Adjustment GBP"/>
    <d v="2020-07-02T00:00:00"/>
    <s v="RYD MCCARTHY, CAROLE"/>
    <n v="20"/>
    <s v="7310;2019-20 Invoice MOVE TO PY CODE;NHS LITIGATION AUTHORITY;SINX00048074;http://nww.docserv.wyss.nhs.uk/synergyiim/dist/?val=1896520_12023738_20200527164159"/>
    <x v="54"/>
    <m/>
    <d v="2020-07-02T00:00:00"/>
    <m/>
    <s v="7310;2019-20 Invoice MOVE TO PY CODE;NHS LITIGATION AUTHORITY;SINX00048074;"/>
    <m/>
    <m/>
    <s v="http://nww.docserv.wyss.nhs.uk/synergyiim/dist/?val=1896520_12023738_20200527164159"/>
    <m/>
    <m/>
    <m/>
    <x v="13"/>
    <x v="5"/>
    <x v="1"/>
  </r>
  <r>
    <s v="E35121"/>
    <s v="7310"/>
    <s v="00000"/>
    <s v="00000"/>
    <s v="000000"/>
    <s v="Prior Year Charges"/>
    <s v="Legal / Prof Fees"/>
    <s v="Default"/>
    <s v="Default"/>
    <s v="Default"/>
    <n v="360"/>
    <d v="2020-06-01T00:00:00"/>
    <x v="4"/>
    <s v="Spreadsheet"/>
    <s v="FBP1 Adjustments - PY ADJ"/>
    <s v="Spreadsheet A 18528060 89513581"/>
    <s v="RYD FIN CAM 2021 03 012 Adjustment GBP"/>
    <d v="2020-07-02T00:00:00"/>
    <s v="RYD MCCARTHY, CAROLE"/>
    <n v="21"/>
    <s v="7310;2019-20 Invoice MOVE TO PY CODE;NHS RESOLUTION;SINX400154;http://nww.docserv.wyss.nhs.uk/synergyiim/dist/?val=1895215_12021894_20200527145826"/>
    <x v="54"/>
    <m/>
    <d v="2020-07-02T00:00:00"/>
    <m/>
    <s v="7310;2019-20 Invoice MOVE TO PY CODE;NHS RESOLUTION;SINX400154;"/>
    <m/>
    <m/>
    <s v="http://nww.docserv.wyss.nhs.uk/synergyiim/dist/?val=1895215_12021894_20200527145826"/>
    <m/>
    <m/>
    <m/>
    <x v="13"/>
    <x v="5"/>
    <x v="1"/>
  </r>
  <r>
    <s v="E35121"/>
    <s v="7310"/>
    <s v="00000"/>
    <s v="00000"/>
    <s v="000000"/>
    <s v="Prior Year Charges"/>
    <s v="Legal / Prof Fees"/>
    <s v="Default"/>
    <s v="Default"/>
    <s v="Default"/>
    <n v="360"/>
    <d v="2020-06-01T00:00:00"/>
    <x v="4"/>
    <s v="Spreadsheet"/>
    <s v="FBP1 Adjustments - PY ADJ"/>
    <s v="Spreadsheet A 18528060 89513581"/>
    <s v="RYD FIN CAM 2021 03 012 Adjustment GBP"/>
    <d v="2020-07-02T00:00:00"/>
    <s v="RYD MCCARTHY, CAROLE"/>
    <n v="22"/>
    <s v="7310;2019-20 Invoice MOVE TO PY CODE;NHS RESOLUTION;SINX400208;http://nww.docserv.wyss.nhs.uk/synergyiim/dist/?val=1895220_12021912_20200527145833"/>
    <x v="54"/>
    <m/>
    <d v="2020-07-02T00:00:00"/>
    <m/>
    <s v="7310;2019-20 Invoice MOVE TO PY CODE;NHS RESOLUTION;SINX400208;"/>
    <m/>
    <m/>
    <s v="http://nww.docserv.wyss.nhs.uk/synergyiim/dist/?val=1895220_12021912_20200527145833"/>
    <m/>
    <m/>
    <m/>
    <x v="13"/>
    <x v="5"/>
    <x v="1"/>
  </r>
  <r>
    <s v="E35121"/>
    <s v="7310"/>
    <s v="00000"/>
    <s v="00000"/>
    <s v="000000"/>
    <s v="Prior Year Charges"/>
    <s v="Legal / Prof Fees"/>
    <s v="Default"/>
    <s v="Default"/>
    <s v="Default"/>
    <n v="1345"/>
    <d v="2020-06-01T00:00:00"/>
    <x v="4"/>
    <s v="Spreadsheet"/>
    <s v="FBP1 Adjustments - PY ADJ"/>
    <s v="Spreadsheet A 18528060 89513581"/>
    <s v="RYD FIN CAM 2021 03 012 Adjustment GBP"/>
    <d v="2020-07-02T00:00:00"/>
    <s v="RYD MCCARTHY, CAROLE"/>
    <n v="23"/>
    <s v="7310;2019-20 Invoice MOVE TO PY CODE;NHS LITIGATION AUTHORITY;SINX00052387;http://nww.docserv.wyss.nhs.uk/synergyiim/dist/?val=1896524_12023744_20200527164213"/>
    <x v="54"/>
    <m/>
    <d v="2020-07-02T00:00:00"/>
    <m/>
    <s v="7310;2019-20 Invoice MOVE TO PY CODE;NHS LITIGATION AUTHORITY;SINX00052387;"/>
    <m/>
    <m/>
    <s v="http://nww.docserv.wyss.nhs.uk/synergyiim/dist/?val=1896524_12023744_20200527164213"/>
    <m/>
    <m/>
    <m/>
    <x v="13"/>
    <x v="5"/>
    <x v="1"/>
  </r>
  <r>
    <s v="E35121"/>
    <s v="7310"/>
    <s v="00000"/>
    <s v="00000"/>
    <s v="000000"/>
    <s v="Prior Year Charges"/>
    <s v="Legal / Prof Fees"/>
    <s v="Default"/>
    <s v="Default"/>
    <s v="Default"/>
    <n v="2412.1999999999998"/>
    <d v="2020-06-01T00:00:00"/>
    <x v="4"/>
    <s v="Spreadsheet"/>
    <s v="FBP1 Adjustments - PY ADJ"/>
    <s v="Spreadsheet A 18528060 89513581"/>
    <s v="RYD FIN CAM 2021 03 012 Adjustment GBP"/>
    <d v="2020-07-02T00:00:00"/>
    <s v="RYD MCCARTHY, CAROLE"/>
    <n v="24"/>
    <s v="7310;2019-20 Invoice MOVE TO PY CODE;NHS LITIGATION AUTHORITY;SINX00048839;http://nww.docserv.wyss.nhs.uk/synergyiim/dist/?val=1896519_12023737_20200527164156"/>
    <x v="54"/>
    <m/>
    <d v="2020-07-02T00:00:00"/>
    <m/>
    <s v="7310;2019-20 Invoice MOVE TO PY CODE;NHS LITIGATION AUTHORITY;SINX00048839;"/>
    <m/>
    <m/>
    <s v="http://nww.docserv.wyss.nhs.uk/synergyiim/dist/?val=1896519_12023737_20200527164156"/>
    <m/>
    <m/>
    <m/>
    <x v="13"/>
    <x v="5"/>
    <x v="1"/>
  </r>
  <r>
    <s v="E35121"/>
    <s v="7310"/>
    <s v="00000"/>
    <s v="00000"/>
    <s v="000000"/>
    <s v="Prior Year Charges"/>
    <s v="Legal / Prof Fees"/>
    <s v="Default"/>
    <s v="Default"/>
    <s v="Default"/>
    <n v="8984.44"/>
    <d v="2020-06-01T00:00:00"/>
    <x v="4"/>
    <s v="Spreadsheet"/>
    <s v="FBP1 Adjustments - PY ADJ"/>
    <s v="Spreadsheet A 18528060 89513581"/>
    <s v="RYD FIN CAM 2021 03 012 Adjustment GBP"/>
    <d v="2020-07-02T00:00:00"/>
    <s v="RYD MCCARTHY, CAROLE"/>
    <n v="25"/>
    <s v="7310;2019-20 Invoice MOVE TO PY CODE;NHS RESOLUTION;SINX400202;http://nww.docserv.wyss.nhs.uk/synergyiim/dist/?val=1895216_12021897_20200527145828"/>
    <x v="54"/>
    <m/>
    <d v="2020-07-02T00:00:00"/>
    <m/>
    <s v="7310;2019-20 Invoice MOVE TO PY CODE;NHS RESOLUTION;SINX400202;"/>
    <m/>
    <m/>
    <s v="http://nww.docserv.wyss.nhs.uk/synergyiim/dist/?val=1895216_12021897_20200527145828"/>
    <m/>
    <m/>
    <m/>
    <x v="13"/>
    <x v="5"/>
    <x v="1"/>
  </r>
  <r>
    <s v="E35121"/>
    <s v="7310"/>
    <s v="00000"/>
    <s v="00000"/>
    <s v="000000"/>
    <s v="Prior Year Charges"/>
    <s v="Legal / Prof Fees"/>
    <s v="Default"/>
    <s v="Default"/>
    <s v="Default"/>
    <n v="9711.6"/>
    <d v="2020-06-01T00:00:00"/>
    <x v="4"/>
    <s v="Spreadsheet"/>
    <s v="FBP1 Adjustments - PY ADJ"/>
    <s v="Spreadsheet A 18528060 89513581"/>
    <s v="RYD FIN CAM 2021 03 012 Adjustment GBP"/>
    <d v="2020-07-02T00:00:00"/>
    <s v="RYD MCCARTHY, CAROLE"/>
    <n v="26"/>
    <s v="7310;2019-20 Invoice MOVE TO PY CODE;NHS LITIGATION AUTHORITY;SINX00051240;http://nww.docserv.wyss.nhs.uk/synergyiim/dist/?val=1896522_12023739_20200527164207"/>
    <x v="54"/>
    <m/>
    <d v="2020-07-02T00:00:00"/>
    <m/>
    <s v="7310;2019-20 Invoice MOVE TO PY CODE;NHS LITIGATION AUTHORITY;SINX00051240;"/>
    <m/>
    <m/>
    <s v="http://nww.docserv.wyss.nhs.uk/synergyiim/dist/?val=1896522_12023739_20200527164207"/>
    <m/>
    <m/>
    <m/>
    <x v="13"/>
    <x v="5"/>
    <x v="1"/>
  </r>
  <r>
    <s v="E35121"/>
    <s v="7310"/>
    <s v="00000"/>
    <s v="00000"/>
    <s v="000000"/>
    <s v="Prior Year Charges"/>
    <s v="Legal / Prof Fees"/>
    <s v="Default"/>
    <s v="Default"/>
    <s v="Default"/>
    <n v="10000"/>
    <d v="2020-06-01T00:00:00"/>
    <x v="4"/>
    <s v="Spreadsheet"/>
    <s v="FBP1 Adjustments - PY ADJ"/>
    <s v="Spreadsheet A 18528060 89513581"/>
    <s v="RYD FIN CAM 2021 03 012 Adjustment GBP"/>
    <d v="2020-07-02T00:00:00"/>
    <s v="RYD MCCARTHY, CAROLE"/>
    <n v="27"/>
    <s v="7310;2019-20 Invoice MOVE TO PY CODE;NHS RESOLUTION;SINX400561;http://nww.docserv.wyss.nhs.uk/synergyiim/dist/?val=1895230_12021932_20200527145853"/>
    <x v="54"/>
    <m/>
    <d v="2020-07-02T00:00:00"/>
    <m/>
    <s v="7310;2019-20 Invoice MOVE TO PY CODE;NHS RESOLUTION;SINX400561;"/>
    <m/>
    <m/>
    <s v="http://nww.docserv.wyss.nhs.uk/synergyiim/dist/?val=1895230_12021932_20200527145853"/>
    <m/>
    <m/>
    <m/>
    <x v="13"/>
    <x v="5"/>
    <x v="1"/>
  </r>
  <r>
    <s v="E35121"/>
    <s v="7310"/>
    <s v="00000"/>
    <s v="00000"/>
    <s v="000000"/>
    <s v="Prior Year Charges"/>
    <s v="Legal / Prof Fees"/>
    <s v="Default"/>
    <s v="Default"/>
    <s v="Default"/>
    <n v="-0.51"/>
    <d v="2020-06-01T00:00:00"/>
    <x v="4"/>
    <s v="Spreadsheet"/>
    <s v="FBP1 Adjustments - PY ADJ"/>
    <s v="Spreadsheet A 18528060 89513581"/>
    <s v="RYD FIN CAM 2021 03 012 Adjustment GBP"/>
    <d v="2020-07-02T00:00:00"/>
    <s v="RYD MCCARTHY, CAROLE"/>
    <n v="28"/>
    <s v="7310;2019-20 Receiving;INVESTIGATIONS BY DESIGN LTD;165081155;"/>
    <x v="54"/>
    <m/>
    <d v="2020-07-02T00:00:00"/>
    <m/>
    <s v="7310;2019-20 Receiving;INVESTIGATIONS BY DESIGN LTD;165081155;"/>
    <m/>
    <m/>
    <m/>
    <m/>
    <m/>
    <m/>
    <x v="13"/>
    <x v="5"/>
    <x v="1"/>
  </r>
  <r>
    <s v="E35121"/>
    <s v="7310"/>
    <s v="00000"/>
    <s v="00000"/>
    <s v="000000"/>
    <s v="Prior Year Charges"/>
    <s v="Legal / Prof Fees"/>
    <s v="Default"/>
    <s v="Default"/>
    <s v="Default"/>
    <n v="-0.9"/>
    <d v="2020-06-01T00:00:00"/>
    <x v="4"/>
    <s v="Spreadsheet"/>
    <s v="FBP1 Adjustments - PY ADJ"/>
    <s v="Spreadsheet A 18528060 89513581"/>
    <s v="RYD FIN CAM 2021 03 012 Adjustment GBP"/>
    <d v="2020-07-02T00:00:00"/>
    <s v="RYD MCCARTHY, CAROLE"/>
    <n v="29"/>
    <s v="7310;2019-20 Receiving;CONSTANTINE LAW LTD;165083014;"/>
    <x v="54"/>
    <m/>
    <d v="2020-07-02T00:00:00"/>
    <m/>
    <s v="7310;2019-20 Receiving;CONSTANTINE LAW LTD;165083014;"/>
    <m/>
    <m/>
    <m/>
    <m/>
    <m/>
    <m/>
    <x v="13"/>
    <x v="5"/>
    <x v="1"/>
  </r>
  <r>
    <s v="E35121"/>
    <s v="7310"/>
    <s v="00000"/>
    <s v="00000"/>
    <s v="000000"/>
    <s v="Prior Year Charges"/>
    <s v="Legal / Prof Fees"/>
    <s v="Default"/>
    <s v="Default"/>
    <s v="Default"/>
    <n v="-4568.34"/>
    <d v="2020-06-01T00:00:00"/>
    <x v="4"/>
    <s v="Spreadsheet"/>
    <s v="FBP1 Adjustments - PY ADJ"/>
    <s v="Spreadsheet A 18528060 89513581"/>
    <s v="RYD FIN CAM 2021 03 012 Adjustment GBP"/>
    <d v="2020-07-02T00:00:00"/>
    <s v="RYD MCCARTHY, CAROLE"/>
    <n v="30"/>
    <s v="7310;NHS RESOLUTION;Inv No. SINX400154   Invoice not on SBS; 2019-20 Accrual Reversal MOVE TO PY CODE"/>
    <x v="54"/>
    <m/>
    <d v="2020-07-02T00:00:00"/>
    <m/>
    <s v="7310;NHS RESOLUTION;Inv No. SINX400154   Invoice not on SBS; 2019-20 Accrual Reversal MOVE TO PY CODE"/>
    <m/>
    <m/>
    <m/>
    <m/>
    <m/>
    <m/>
    <x v="13"/>
    <x v="5"/>
    <x v="1"/>
  </r>
  <r>
    <s v="E35121"/>
    <s v="7310"/>
    <s v="00000"/>
    <s v="00000"/>
    <s v="000000"/>
    <s v="Prior Year Charges"/>
    <s v="Legal / Prof Fees"/>
    <s v="Default"/>
    <s v="Default"/>
    <s v="Default"/>
    <n v="-9500"/>
    <d v="2020-06-01T00:00:00"/>
    <x v="4"/>
    <s v="Spreadsheet"/>
    <s v="FBP1 Adjustments - PY ADJ"/>
    <s v="Spreadsheet A 18528060 89513581"/>
    <s v="RYD FIN CAM 2021 03 012 Adjustment GBP"/>
    <d v="2020-07-02T00:00:00"/>
    <s v="RYD MCCARTHY, CAROLE"/>
    <n v="31"/>
    <s v="7310;2019-20 Invoice MOVE TO PY CODE;NHS LITIGATION AUTHORITY;SCRX00020933;http://nww.docserv.wyss.nhs.uk/synergyiim/dist/?val=1896526_12023745_20200527164216"/>
    <x v="54"/>
    <m/>
    <d v="2020-07-02T00:00:00"/>
    <m/>
    <s v="7310;2019-20 Invoice MOVE TO PY CODE;NHS LITIGATION AUTHORITY;SCRX00020933;"/>
    <m/>
    <m/>
    <s v="http://nww.docserv.wyss.nhs.uk/synergyiim/dist/?val=1896526_12023745_20200527164216"/>
    <m/>
    <m/>
    <m/>
    <x v="13"/>
    <x v="5"/>
    <x v="1"/>
  </r>
  <r>
    <s v="E35121"/>
    <s v="7310"/>
    <s v="00000"/>
    <s v="00000"/>
    <s v="000000"/>
    <s v="Prior Year Charges"/>
    <s v="Legal / Prof Fees"/>
    <s v="Default"/>
    <s v="Default"/>
    <s v="Default"/>
    <n v="-10000"/>
    <d v="2020-06-01T00:00:00"/>
    <x v="4"/>
    <s v="Spreadsheet"/>
    <s v="FBP1 Adjustments - PY ADJ"/>
    <s v="Spreadsheet A 18528060 89513581"/>
    <s v="RYD FIN CAM 2021 03 012 Adjustment GBP"/>
    <d v="2020-07-02T00:00:00"/>
    <s v="RYD MCCARTHY, CAROLE"/>
    <n v="32"/>
    <s v="7310;NHS RESOLUTION;Inv No. SINX400561   Invoice not on SBS; 2019-20 Accrual Reversal MOVE TO PY CODE"/>
    <x v="54"/>
    <m/>
    <d v="2020-07-02T00:00:00"/>
    <m/>
    <s v="7310;NHS RESOLUTION;Inv No. SINX400561   Invoice not on SBS; 2019-20 Accrual Reversal MOVE TO PY CODE"/>
    <m/>
    <m/>
    <m/>
    <m/>
    <m/>
    <m/>
    <x v="13"/>
    <x v="5"/>
    <x v="1"/>
  </r>
  <r>
    <s v="E35121"/>
    <s v="7310"/>
    <s v="00000"/>
    <s v="00000"/>
    <s v="000000"/>
    <s v="Prior Year Charges"/>
    <s v="Legal / Prof Fees"/>
    <s v="Default"/>
    <s v="Default"/>
    <s v="Default"/>
    <n v="-11563.22"/>
    <d v="2020-06-01T00:00:00"/>
    <x v="4"/>
    <s v="Spreadsheet"/>
    <s v="FBP1 Adjustments - PY ADJ"/>
    <s v="Spreadsheet A 18528060 89513581"/>
    <s v="RYD FIN CAM 2021 03 012 Adjustment GBP"/>
    <d v="2020-07-02T00:00:00"/>
    <s v="RYD MCCARTHY, CAROLE"/>
    <n v="33"/>
    <s v="7310;2019-20 VAT Adj MOVE TO PY CODE;SBS RYD MAR-20 VAT ADJUSTMENT JOURNAL Adjustment GBP;;http://nww.docserv.wyss.nhs.uk/synergyiim/dist/?val=1641533_11270349_20200311125121"/>
    <x v="54"/>
    <m/>
    <d v="2020-07-02T00:00:00"/>
    <m/>
    <s v="7310;2019-20 VAT Adj MOVE TO PY CODE;SBS RYD MAR-20 VAT ADJUSTMENT JOURNAL Adjustment GBP;;"/>
    <m/>
    <m/>
    <s v="http://nww.docserv.wyss.nhs.uk/synergyiim/dist/?val=1641533_11270349_20200311125121"/>
    <m/>
    <m/>
    <m/>
    <x v="13"/>
    <x v="5"/>
    <x v="1"/>
  </r>
  <r>
    <s v="E35121"/>
    <s v="7310"/>
    <s v="00000"/>
    <s v="00000"/>
    <s v="000000"/>
    <s v="Prior Year Charges"/>
    <s v="Legal / Prof Fees"/>
    <s v="Default"/>
    <s v="Default"/>
    <s v="Default"/>
    <n v="-13552.78"/>
    <d v="2020-06-01T00:00:00"/>
    <x v="4"/>
    <s v="Spreadsheet"/>
    <s v="FBP1 Adjustments - PY ADJ"/>
    <s v="Spreadsheet A 18528060 89513581"/>
    <s v="RYD FIN CAM 2021 03 012 Adjustment GBP"/>
    <d v="2020-07-02T00:00:00"/>
    <s v="RYD MCCARTHY, CAROLE"/>
    <n v="34"/>
    <s v="7310;NHS RESOLUTION;Inv No. SINX400202   Invoice not on SBS; 2019-20 Accrual Reversal MOVE TO PY CODE"/>
    <x v="54"/>
    <m/>
    <d v="2020-07-02T00:00:00"/>
    <m/>
    <s v="7310;NHS RESOLUTION;Inv No. SINX400202   Invoice not on SBS; 2019-20 Accrual Reversal MOVE TO PY CODE"/>
    <m/>
    <m/>
    <m/>
    <m/>
    <m/>
    <m/>
    <x v="13"/>
    <x v="5"/>
    <x v="1"/>
  </r>
  <r>
    <s v="E35121"/>
    <s v="7310"/>
    <s v="00000"/>
    <s v="00000"/>
    <s v="000000"/>
    <s v="Prior Year Charges"/>
    <s v="Legal / Prof Fees"/>
    <s v="Default"/>
    <s v="Default"/>
    <s v="Default"/>
    <n v="-13912.78"/>
    <d v="2020-06-01T00:00:00"/>
    <x v="4"/>
    <s v="Spreadsheet"/>
    <s v="FBP1 Adjustments - PY ADJ"/>
    <s v="Spreadsheet A 18528060 89513581"/>
    <s v="RYD FIN CAM 2021 03 012 Adjustment GBP"/>
    <d v="2020-07-02T00:00:00"/>
    <s v="RYD MCCARTHY, CAROLE"/>
    <n v="35"/>
    <s v="7310;NHS RESOLUTION;Inv No. SINX400208   Invoice not on SBS; 2019-20 Accrual Reversal MOVE TO PY CODE"/>
    <x v="54"/>
    <m/>
    <d v="2020-07-02T00:00:00"/>
    <m/>
    <s v="7310;NHS RESOLUTION;Inv No. SINX400208   Invoice not on SBS; 2019-20 Accrual Reversal MOVE TO PY CODE"/>
    <m/>
    <m/>
    <m/>
    <m/>
    <m/>
    <m/>
    <x v="13"/>
    <x v="5"/>
    <x v="1"/>
  </r>
  <r>
    <s v="E35121"/>
    <s v="7310"/>
    <s v="00000"/>
    <s v="00000"/>
    <s v="000000"/>
    <s v="Prior Year Charges"/>
    <s v="Legal / Prof Fees"/>
    <s v="Default"/>
    <s v="Default"/>
    <s v="Default"/>
    <n v="-23912.78"/>
    <d v="2020-06-01T00:00:00"/>
    <x v="4"/>
    <s v="Spreadsheet"/>
    <s v="FBP1 Adjustments - PY ADJ"/>
    <s v="Spreadsheet A 18528060 89513581"/>
    <s v="RYD FIN CAM 2021 03 012 Adjustment GBP"/>
    <d v="2020-07-02T00:00:00"/>
    <s v="RYD MCCARTHY, CAROLE"/>
    <n v="36"/>
    <s v="7310;NHS RESOLUTION;Inv No. SINX400561   Invoice not on SBS; 2019-20 Accrual Reversal MOVE TO PY CODE"/>
    <x v="54"/>
    <m/>
    <d v="2020-07-02T00:00:00"/>
    <m/>
    <s v="7310;NHS RESOLUTION;Inv No. SINX400561   Invoice not on SBS; 2019-20 Accrual Reversal MOVE TO PY CODE"/>
    <m/>
    <m/>
    <m/>
    <m/>
    <m/>
    <m/>
    <x v="13"/>
    <x v="5"/>
    <x v="1"/>
  </r>
  <r>
    <s v="E35121"/>
    <s v="7310"/>
    <s v="00000"/>
    <s v="00000"/>
    <s v="000000"/>
    <s v="Prior Year Charges"/>
    <s v="Legal / Prof Fees"/>
    <s v="Default"/>
    <s v="Default"/>
    <s v="Default"/>
    <n v="5445"/>
    <d v="2020-06-01T00:00:00"/>
    <x v="4"/>
    <s v="Spreadsheet"/>
    <s v="FBP1 Adjustments - PY Adjustments"/>
    <s v="Spreadsheet A 18527357 89504034"/>
    <s v="RYD FIN CAM 2021 03 007 Adjustment GBP"/>
    <d v="2020-07-02T00:00:00"/>
    <s v="RYD MCCARTHY, CAROLE"/>
    <n v="59"/>
    <s v="7310;2019-20 Invoice MOVE TO PY CODE;LAKERS LLP;966;https://nww.einvoice-prod.sbs.nhs.uk:8179/invoicepdf/968af5de-10c9-52f8-adcd-9e5f60d93956"/>
    <x v="56"/>
    <m/>
    <d v="2020-07-02T00:00:00"/>
    <m/>
    <s v="7310;2019-20 Invoice MOVE TO PY CODE;LAKERS LLP;966;"/>
    <m/>
    <m/>
    <s v="https://nww.einvoice-prod.sbs.nhs.uk:8179/invoicepdf/968af5de-10c9-52f8-adcd-9e5f60d93956"/>
    <m/>
    <m/>
    <m/>
    <x v="13"/>
    <x v="5"/>
    <x v="1"/>
  </r>
  <r>
    <s v="E35121"/>
    <s v="7310"/>
    <s v="00000"/>
    <s v="00000"/>
    <s v="000000"/>
    <s v="Prior Year Charges"/>
    <s v="Legal / Prof Fees"/>
    <s v="Default"/>
    <s v="Default"/>
    <s v="Default"/>
    <n v="-5270"/>
    <d v="2020-06-01T00:00:00"/>
    <x v="4"/>
    <s v="Spreadsheet"/>
    <s v="FBP1 Adjustments - PY Adjustments"/>
    <s v="Spreadsheet A 18527357 89504034"/>
    <s v="RYD FIN CAM 2021 03 007 Adjustment GBP"/>
    <d v="2020-07-02T00:00:00"/>
    <s v="RYD MCCARTHY, CAROLE"/>
    <n v="60"/>
    <s v="7310;LAKERS LLP;Accrue Estates Legal Costs M12 Mar-20 2019-20 Accrual Reversal MOVE TO PY CODE"/>
    <x v="56"/>
    <m/>
    <d v="2020-07-02T00:00:00"/>
    <m/>
    <s v="7310;LAKERS LLP;Accrue Estates Legal Costs M12 Mar-20 2019-20 Accrual Reversal MOVE TO PY CODE"/>
    <m/>
    <m/>
    <m/>
    <m/>
    <m/>
    <m/>
    <x v="13"/>
    <x v="5"/>
    <x v="1"/>
  </r>
  <r>
    <s v="E35930"/>
    <s v="7310"/>
    <s v="00000"/>
    <s v="00000"/>
    <s v="000000"/>
    <s v="Estates &amp; Facilities"/>
    <s v="Legal / Prof Fees"/>
    <s v="Default"/>
    <s v="Default"/>
    <s v="Default"/>
    <n v="5270"/>
    <d v="2020-06-01T00:00:00"/>
    <x v="4"/>
    <s v="Spreadsheet"/>
    <s v="FBP1 Adjustments - PY Adjustments"/>
    <s v="Spreadsheet A 18527357 89504034"/>
    <s v="RYD FIN CAM 2021 03 007 Adjustment GBP"/>
    <d v="2020-07-02T00:00:00"/>
    <s v="RYD MCCARTHY, CAROLE"/>
    <n v="61"/>
    <s v="7310;LAKERS LLP;Accrue Estates Legal Costs M12 Mar-20 2019-20 Accrual Reversal MOVE TO PY CODE"/>
    <x v="56"/>
    <m/>
    <d v="2020-07-02T00:00:00"/>
    <m/>
    <s v="7310;LAKERS LLP;Accrue Estates Legal Costs M12 Mar-20 2019-20 Accrual Reversal MOVE TO PY CODE"/>
    <m/>
    <m/>
    <m/>
    <m/>
    <m/>
    <m/>
    <x v="0"/>
    <x v="0"/>
    <x v="1"/>
  </r>
  <r>
    <s v="E35930"/>
    <s v="7310"/>
    <s v="00000"/>
    <s v="00000"/>
    <s v="000000"/>
    <s v="Estates &amp; Facilities"/>
    <s v="Legal / Prof Fees"/>
    <s v="Default"/>
    <s v="Default"/>
    <s v="Default"/>
    <n v="-5445"/>
    <d v="2020-06-01T00:00:00"/>
    <x v="4"/>
    <s v="Spreadsheet"/>
    <s v="FBP1 Adjustments - PY Adjustments"/>
    <s v="Spreadsheet A 18527357 89504034"/>
    <s v="RYD FIN CAM 2021 03 007 Adjustment GBP"/>
    <d v="2020-07-02T00:00:00"/>
    <s v="RYD MCCARTHY, CAROLE"/>
    <n v="62"/>
    <s v="7310;2019-20 Invoice MOVE TO PY CODE;LAKERS LLP;966;https://nww.einvoice-prod.sbs.nhs.uk:8179/invoicepdf/968af5de-10c9-52f8-adcd-9e5f60d93956"/>
    <x v="56"/>
    <m/>
    <d v="2020-07-02T00:00:00"/>
    <m/>
    <s v="7310;2019-20 Invoice MOVE TO PY CODE;LAKERS LLP;966;"/>
    <m/>
    <m/>
    <s v="https://nww.einvoice-prod.sbs.nhs.uk:8179/invoicepdf/968af5de-10c9-52f8-adcd-9e5f60d93956"/>
    <m/>
    <m/>
    <m/>
    <x v="0"/>
    <x v="0"/>
    <x v="1"/>
  </r>
  <r>
    <s v="E35121"/>
    <s v="7310"/>
    <s v="00000"/>
    <s v="00000"/>
    <s v="000000"/>
    <s v="Prior Year Charges"/>
    <s v="Legal / Prof Fees"/>
    <s v="Default"/>
    <s v="Default"/>
    <s v="Default"/>
    <n v="353.6"/>
    <d v="2020-07-01T00:00:00"/>
    <x v="4"/>
    <s v="Spreadsheet"/>
    <s v="FBP1 Adjustments"/>
    <s v="Spreadsheet A 18639616 90152654"/>
    <s v="RYD FIN CAM 2021 04 001 Adjustment GBP"/>
    <d v="2020-07-17T00:00:00"/>
    <s v="RYD MCCARTHY, CAROLE"/>
    <n v="299"/>
    <s v="7310;2019-20 Invoice MOVE TO PY CODE;CAPSTICKS SOLICITORS;459906;https://nww.einvoice-prod.sbs.nhs.uk:8179/invoicepdf/ff81df10-a88c-559c-96db-c1a89817de0f"/>
    <x v="57"/>
    <m/>
    <d v="2020-07-17T00:00:00"/>
    <m/>
    <s v="7310;2019-20 Invoice MOVE TO PY CODE;CAPSTICKS SOLICITORS;459906;"/>
    <m/>
    <m/>
    <s v="https://nww.einvoice-prod.sbs.nhs.uk:8179/invoicepdf/ff81df10-a88c-559c-96db-c1a89817de0f"/>
    <m/>
    <m/>
    <m/>
    <x v="13"/>
    <x v="5"/>
    <x v="1"/>
  </r>
  <r>
    <s v="E35932"/>
    <s v="7310"/>
    <s v="00000"/>
    <s v="00000"/>
    <s v="000000"/>
    <s v="Response Posts"/>
    <s v="Legal / Prof Fees"/>
    <s v="Default"/>
    <s v="Default"/>
    <s v="Default"/>
    <n v="-353.6"/>
    <d v="2020-07-01T00:00:00"/>
    <x v="4"/>
    <s v="Spreadsheet"/>
    <s v="FBP1 Adjustments"/>
    <s v="Spreadsheet A 18639616 90152654"/>
    <s v="RYD FIN CAM 2021 04 001 Adjustment GBP"/>
    <d v="2020-07-17T00:00:00"/>
    <s v="RYD MCCARTHY, CAROLE"/>
    <n v="300"/>
    <s v="7310;2019-20 Invoice MOVE TO PY CODE;CAPSTICKS SOLICITORS;459906;https://nww.einvoice-prod.sbs.nhs.uk:8179/invoicepdf/ff81df10-a88c-559c-96db-c1a89817de0f"/>
    <x v="57"/>
    <m/>
    <d v="2020-07-17T00:00:00"/>
    <m/>
    <s v="7310;2019-20 Invoice MOVE TO PY CODE;CAPSTICKS SOLICITORS;459906;"/>
    <m/>
    <m/>
    <s v="https://nww.einvoice-prod.sbs.nhs.uk:8179/invoicepdf/ff81df10-a88c-559c-96db-c1a89817de0f"/>
    <m/>
    <m/>
    <m/>
    <x v="6"/>
    <x v="4"/>
    <x v="1"/>
  </r>
  <r>
    <s v="E35120"/>
    <s v="7310"/>
    <s v="00000"/>
    <s v="00000"/>
    <s v="000000"/>
    <s v="Corporate Expenses"/>
    <s v="Legal / Prof Fees"/>
    <s v="Default"/>
    <s v="Default"/>
    <s v="Default"/>
    <n v="12960.4"/>
    <d v="2020-08-01T00:00:00"/>
    <x v="4"/>
    <s v="Spreadsheet"/>
    <s v="FBP1 Adjustments"/>
    <s v="Spreadsheet A 18904477 91445307"/>
    <s v="RYD FIN CAM 2021 05 004 Adjustment GBP"/>
    <d v="2020-08-24T00:00:00"/>
    <s v="RYD MCCARTHY, CAROLE"/>
    <n v="2"/>
    <s v="7310;DAC BEACHCROFT LLP;10227164 165086266;http://nww.docserv.wyss.nhs.uk/synergyiim/dist/?val=2257060_12654932_20200817154958"/>
    <x v="58"/>
    <m/>
    <d v="2020-08-24T00:00:00"/>
    <m/>
    <s v="7310;DAC BEACHCROFT LLP;10227164 165086266;"/>
    <m/>
    <m/>
    <s v="http://nww.docserv.wyss.nhs.uk/synergyiim/dist/?val=2257060_12654932_20200817154958"/>
    <m/>
    <m/>
    <m/>
    <x v="2"/>
    <x v="2"/>
    <x v="1"/>
  </r>
  <r>
    <s v="E35120"/>
    <s v="7310"/>
    <s v="00000"/>
    <s v="00000"/>
    <s v="000000"/>
    <s v="Corporate Expenses"/>
    <s v="Legal / Prof Fees"/>
    <s v="Default"/>
    <s v="Default"/>
    <s v="Default"/>
    <n v="64802"/>
    <d v="2020-08-01T00:00:00"/>
    <x v="4"/>
    <s v="Spreadsheet"/>
    <s v="FBP1 Adjustments"/>
    <s v="Spreadsheet A 18904477 91445307"/>
    <s v="RYD FIN CAM 2021 05 004 Adjustment GBP"/>
    <d v="2020-08-24T00:00:00"/>
    <s v="RYD MCCARTHY, CAROLE"/>
    <n v="3"/>
    <s v="7310;DAC BEACHCROFT LLP;10227164 165086266;http://nww.docserv.wyss.nhs.uk/synergyiim/dist/?val=2257060_12654932_20200817154958"/>
    <x v="58"/>
    <m/>
    <d v="2020-08-24T00:00:00"/>
    <m/>
    <s v="7310;DAC BEACHCROFT LLP;10227164 165086266;"/>
    <m/>
    <m/>
    <s v="http://nww.docserv.wyss.nhs.uk/synergyiim/dist/?val=2257060_12654932_20200817154958"/>
    <m/>
    <m/>
    <m/>
    <x v="2"/>
    <x v="2"/>
    <x v="1"/>
  </r>
  <r>
    <s v="E35120"/>
    <s v="7310"/>
    <s v="00000"/>
    <s v="0111D"/>
    <s v="000000"/>
    <s v="Corporate Expenses"/>
    <s v="Legal / Prof Fees"/>
    <s v="Default"/>
    <s v="NHS Resolution"/>
    <s v="Default"/>
    <n v="2682.94"/>
    <d v="2020-08-01T00:00:00"/>
    <x v="4"/>
    <s v="Spreadsheet"/>
    <s v="FBP1 Adjustments - Finance &amp; Corporate"/>
    <s v="Spreadsheet A 18980339 91807838"/>
    <s v="RYD FIN CAM 2021 05 013 Adjustment GBP"/>
    <d v="2020-09-03T00:00:00"/>
    <s v="RYD MCCARTHY, CAROLE"/>
    <n v="7"/>
    <s v="7310;NHS RESOLUTION;Inv No. OBAR11876   Invoice not on SBS; 2019-20 Accrual Reversal MOVE TO PY CODE"/>
    <x v="59"/>
    <m/>
    <d v="2020-09-03T00:00:00"/>
    <m/>
    <s v="7310;NHS RESOLUTION;Inv No. OBAR11876   Invoice not on SBS; 2019-20 Accrual Reversal MOVE TO PY CODE"/>
    <m/>
    <m/>
    <m/>
    <m/>
    <m/>
    <m/>
    <x v="2"/>
    <x v="2"/>
    <x v="1"/>
  </r>
  <r>
    <s v="E35120"/>
    <s v="7310"/>
    <s v="00000"/>
    <s v="0111D"/>
    <s v="000000"/>
    <s v="Corporate Expenses"/>
    <s v="Legal / Prof Fees"/>
    <s v="Default"/>
    <s v="NHS Resolution"/>
    <s v="Default"/>
    <n v="2863.34"/>
    <d v="2020-08-01T00:00:00"/>
    <x v="4"/>
    <s v="Spreadsheet"/>
    <s v="FBP1 Adjustments - Finance &amp; Corporate"/>
    <s v="Spreadsheet A 18980339 91807838"/>
    <s v="RYD FIN CAM 2021 05 013 Adjustment GBP"/>
    <d v="2020-09-03T00:00:00"/>
    <s v="RYD MCCARTHY, CAROLE"/>
    <n v="8"/>
    <s v="7310;NHS RESOLUTION;Inv No. OBAR11880   Invoice not on SBS; 2019-20 Accrual Reversal MOVE TO PY CODE"/>
    <x v="59"/>
    <m/>
    <d v="2020-09-03T00:00:00"/>
    <m/>
    <s v="7310;NHS RESOLUTION;Inv No. OBAR11880   Invoice not on SBS; 2019-20 Accrual Reversal MOVE TO PY CODE"/>
    <m/>
    <m/>
    <m/>
    <m/>
    <m/>
    <m/>
    <x v="2"/>
    <x v="2"/>
    <x v="1"/>
  </r>
  <r>
    <s v="E35120"/>
    <s v="7310"/>
    <s v="00000"/>
    <s v="0111D"/>
    <s v="000000"/>
    <s v="Corporate Expenses"/>
    <s v="Legal / Prof Fees"/>
    <s v="Default"/>
    <s v="NHS Resolution"/>
    <s v="Default"/>
    <n v="4208.34"/>
    <d v="2020-08-01T00:00:00"/>
    <x v="4"/>
    <s v="Spreadsheet"/>
    <s v="FBP1 Adjustments - Finance &amp; Corporate"/>
    <s v="Spreadsheet A 18980339 91807838"/>
    <s v="RYD FIN CAM 2021 05 013 Adjustment GBP"/>
    <d v="2020-09-03T00:00:00"/>
    <s v="RYD MCCARTHY, CAROLE"/>
    <n v="9"/>
    <s v="7310;NHS RESOLUTION;Inv No. OBAR11881   Invoice not on SBS; 2019-20 Accrual Reversal MOVE TO PY CODE"/>
    <x v="59"/>
    <m/>
    <d v="2020-09-03T00:00:00"/>
    <m/>
    <s v="7310;NHS RESOLUTION;Inv No. OBAR11881   Invoice not on SBS; 2019-20 Accrual Reversal MOVE TO PY CODE"/>
    <m/>
    <m/>
    <m/>
    <m/>
    <m/>
    <m/>
    <x v="2"/>
    <x v="2"/>
    <x v="1"/>
  </r>
  <r>
    <s v="E35120"/>
    <s v="7310"/>
    <s v="00000"/>
    <s v="0111D"/>
    <s v="000000"/>
    <s v="Corporate Expenses"/>
    <s v="Legal / Prof Fees"/>
    <s v="Default"/>
    <s v="NHS Resolution"/>
    <s v="Default"/>
    <n v="-6817.06"/>
    <d v="2020-08-01T00:00:00"/>
    <x v="4"/>
    <s v="Spreadsheet"/>
    <s v="FBP1 Adjustments - Finance &amp; Corporate"/>
    <s v="Spreadsheet A 18980339 91807838"/>
    <s v="RYD FIN CAM 2021 05 013 Adjustment GBP"/>
    <d v="2020-09-03T00:00:00"/>
    <s v="RYD MCCARTHY, CAROLE"/>
    <n v="10"/>
    <s v="7310;NHS RESOLUTION;Inv No. OBAR11877   Invoice not on SBS; 2019-20 Accrual Reversal MOVE TO PY CODE"/>
    <x v="59"/>
    <m/>
    <d v="2020-09-03T00:00:00"/>
    <m/>
    <s v="7310;NHS RESOLUTION;Inv No. OBAR11877   Invoice not on SBS; 2019-20 Accrual Reversal MOVE TO PY CODE"/>
    <m/>
    <m/>
    <m/>
    <m/>
    <m/>
    <m/>
    <x v="2"/>
    <x v="2"/>
    <x v="1"/>
  </r>
  <r>
    <s v="E35120"/>
    <s v="7310"/>
    <s v="00000"/>
    <s v="0111D"/>
    <s v="000000"/>
    <s v="Corporate Expenses"/>
    <s v="Legal / Prof Fees"/>
    <s v="Default"/>
    <s v="NHS Resolution"/>
    <s v="Default"/>
    <n v="-6848.26"/>
    <d v="2020-08-01T00:00:00"/>
    <x v="4"/>
    <s v="Spreadsheet"/>
    <s v="FBP1 Adjustments - Finance &amp; Corporate"/>
    <s v="Spreadsheet A 18980339 91807838"/>
    <s v="RYD FIN CAM 2021 05 013 Adjustment GBP"/>
    <d v="2020-09-03T00:00:00"/>
    <s v="RYD MCCARTHY, CAROLE"/>
    <n v="11"/>
    <s v="7310;NHS RESOLUTION;Inv No. OBAR11879   Invoice not on SBS; 2019-20 Accrual Reversal MOVE TO PY CODE"/>
    <x v="59"/>
    <m/>
    <d v="2020-09-03T00:00:00"/>
    <m/>
    <s v="7310;NHS RESOLUTION;Inv No. OBAR11879   Invoice not on SBS; 2019-20 Accrual Reversal MOVE TO PY CODE"/>
    <m/>
    <m/>
    <m/>
    <m/>
    <m/>
    <m/>
    <x v="2"/>
    <x v="2"/>
    <x v="1"/>
  </r>
  <r>
    <s v="E35120"/>
    <s v="7310"/>
    <s v="00000"/>
    <s v="0111D"/>
    <s v="000000"/>
    <s v="Corporate Expenses"/>
    <s v="Legal / Prof Fees"/>
    <s v="Default"/>
    <s v="NHS Resolution"/>
    <s v="Default"/>
    <n v="-7053.86"/>
    <d v="2020-08-01T00:00:00"/>
    <x v="4"/>
    <s v="Spreadsheet"/>
    <s v="FBP1 Adjustments - Finance &amp; Corporate"/>
    <s v="Spreadsheet A 18980339 91807838"/>
    <s v="RYD FIN CAM 2021 05 013 Adjustment GBP"/>
    <d v="2020-09-03T00:00:00"/>
    <s v="RYD MCCARTHY, CAROLE"/>
    <n v="12"/>
    <s v="7310;NHS RESOLUTION;Inv No. OBAR11878   Invoice not on SBS; 2019-20 Accrual Reversal MOVE TO PY CODE"/>
    <x v="59"/>
    <m/>
    <d v="2020-09-03T00:00:00"/>
    <m/>
    <s v="7310;NHS RESOLUTION;Inv No. OBAR11878   Invoice not on SBS; 2019-20 Accrual Reversal MOVE TO PY CODE"/>
    <m/>
    <m/>
    <m/>
    <m/>
    <m/>
    <m/>
    <x v="2"/>
    <x v="2"/>
    <x v="1"/>
  </r>
  <r>
    <s v="E35120"/>
    <s v="7310"/>
    <s v="E1833"/>
    <s v="00000"/>
    <s v="000000"/>
    <s v="Corporate Expenses"/>
    <s v="Legal / Prof Fees"/>
    <s v="Employment Relations"/>
    <s v="Default"/>
    <s v="Default"/>
    <n v="500"/>
    <d v="2020-08-01T00:00:00"/>
    <x v="4"/>
    <s v="Spreadsheet"/>
    <s v="FBP1 Adjustments"/>
    <s v="Spreadsheet A 18904477 91445307"/>
    <s v="RYD FIN CAM 2021 05 004 Adjustment GBP"/>
    <d v="2020-08-24T00:00:00"/>
    <s v="RYD MCCARTHY, CAROLE"/>
    <n v="4"/>
    <s v="7310;UNIONLINE;5121881 165085812;http://nww.docserv.wyss.nhs.uk/synergyiim/dist/?val=2079700_12345139_20200707160039"/>
    <x v="58"/>
    <m/>
    <d v="2020-08-24T00:00:00"/>
    <m/>
    <s v="7310;UNIONLINE;5121881 165085812;"/>
    <m/>
    <m/>
    <s v="http://nww.docserv.wyss.nhs.uk/synergyiim/dist/?val=2079700_12345139_20200707160039"/>
    <m/>
    <m/>
    <m/>
    <x v="2"/>
    <x v="2"/>
    <x v="1"/>
  </r>
  <r>
    <s v="E35120"/>
    <s v="7310"/>
    <s v="E1833"/>
    <s v="00000"/>
    <s v="000000"/>
    <s v="Corporate Expenses"/>
    <s v="Legal / Prof Fees"/>
    <s v="Employment Relations"/>
    <s v="Default"/>
    <s v="Default"/>
    <n v="575"/>
    <d v="2020-08-01T00:00:00"/>
    <x v="4"/>
    <s v="Spreadsheet"/>
    <s v="FBP1 Adjustments"/>
    <s v="Spreadsheet A 18904477 91445307"/>
    <s v="RYD FIN CAM 2021 05 004 Adjustment GBP"/>
    <d v="2020-08-24T00:00:00"/>
    <s v="RYD MCCARTHY, CAROLE"/>
    <n v="5"/>
    <s v="7310;VISTA EMPLOYER SERVICES LTD-004845-0-http://nww.docserv.wyss.nhs.uk/synergyiim/dist/?val=1926446_12082395_20200603170022;http://nww.docserv.wyss.nhs.uk/synergyiim/dist/?val=1926446_12082395_20200603170022"/>
    <x v="58"/>
    <m/>
    <d v="2020-08-24T00:00:00"/>
    <m/>
    <s v="7310;VISTA EMPLOYER SERVICES LTD-004845-0-"/>
    <m/>
    <m/>
    <s v="http://nww.docserv.wyss.nhs.uk/synergyiim/dist/?val=1926446_12082395_20200603170022;http://nww.docserv.wyss.nhs.uk/synergyiim/dist/?val=1926446_12082395_20200603170022"/>
    <m/>
    <m/>
    <m/>
    <x v="2"/>
    <x v="2"/>
    <x v="1"/>
  </r>
  <r>
    <s v="E35120"/>
    <s v="7310"/>
    <s v="E1833"/>
    <s v="00000"/>
    <s v="000000"/>
    <s v="Corporate Expenses"/>
    <s v="Legal / Prof Fees"/>
    <s v="Employment Relations"/>
    <s v="Default"/>
    <s v="Default"/>
    <n v="600"/>
    <d v="2020-08-01T00:00:00"/>
    <x v="4"/>
    <s v="Spreadsheet"/>
    <s v="FBP1 Adjustments"/>
    <s v="Spreadsheet A 18904477 91445307"/>
    <s v="RYD FIN CAM 2021 05 004 Adjustment GBP"/>
    <d v="2020-08-24T00:00:00"/>
    <s v="RYD MCCARTHY, CAROLE"/>
    <n v="6"/>
    <s v="7310;Trade Union Legal LLP;155643 ;RYDRWAQAR"/>
    <x v="58"/>
    <m/>
    <d v="2020-08-24T00:00:00"/>
    <m/>
    <s v="7310;Trade Union Legal LLP;155643 ;RYDRWAQAR"/>
    <m/>
    <m/>
    <m/>
    <m/>
    <m/>
    <m/>
    <x v="2"/>
    <x v="2"/>
    <x v="1"/>
  </r>
  <r>
    <s v="E35120"/>
    <s v="7310"/>
    <s v="E1833"/>
    <s v="00000"/>
    <s v="000000"/>
    <s v="Corporate Expenses"/>
    <s v="Legal / Prof Fees"/>
    <s v="Employment Relations"/>
    <s v="Default"/>
    <s v="Default"/>
    <n v="690"/>
    <d v="2020-08-01T00:00:00"/>
    <x v="4"/>
    <s v="Spreadsheet"/>
    <s v="FBP1 Adjustments"/>
    <s v="Spreadsheet A 18904477 91445307"/>
    <s v="RYD FIN CAM 2021 05 004 Adjustment GBP"/>
    <d v="2020-08-24T00:00:00"/>
    <s v="RYD MCCARTHY, CAROLE"/>
    <n v="7"/>
    <s v="7310;VISTA EMPLOYER SERVICES LTD-INV004937-0-;"/>
    <x v="58"/>
    <m/>
    <d v="2020-08-24T00:00:00"/>
    <m/>
    <s v="7310;VISTA EMPLOYER SERVICES LTD-INV004937-0-;"/>
    <m/>
    <m/>
    <m/>
    <m/>
    <m/>
    <m/>
    <x v="2"/>
    <x v="2"/>
    <x v="1"/>
  </r>
  <r>
    <s v="E35120"/>
    <s v="7310"/>
    <s v="E1833"/>
    <s v="00000"/>
    <s v="000000"/>
    <s v="Corporate Expenses"/>
    <s v="Legal / Prof Fees"/>
    <s v="Employment Relations"/>
    <s v="Default"/>
    <s v="Default"/>
    <n v="805"/>
    <d v="2020-08-01T00:00:00"/>
    <x v="4"/>
    <s v="Spreadsheet"/>
    <s v="FBP1 Adjustments"/>
    <s v="Spreadsheet A 18904477 91445307"/>
    <s v="RYD FIN CAM 2021 05 004 Adjustment GBP"/>
    <d v="2020-08-24T00:00:00"/>
    <s v="RYD MCCARTHY, CAROLE"/>
    <n v="8"/>
    <s v="7310;VISTA EMPLOYER SERVICES LTD-004921-0-;"/>
    <x v="58"/>
    <m/>
    <d v="2020-08-24T00:00:00"/>
    <m/>
    <s v="7310;VISTA EMPLOYER SERVICES LTD-004921-0-;"/>
    <m/>
    <m/>
    <m/>
    <m/>
    <m/>
    <m/>
    <x v="2"/>
    <x v="2"/>
    <x v="1"/>
  </r>
  <r>
    <s v="E35120"/>
    <s v="7310"/>
    <s v="E1833"/>
    <s v="00000"/>
    <s v="000000"/>
    <s v="Corporate Expenses"/>
    <s v="Legal / Prof Fees"/>
    <s v="Employment Relations"/>
    <s v="Default"/>
    <s v="Default"/>
    <n v="911"/>
    <d v="2020-08-01T00:00:00"/>
    <x v="4"/>
    <s v="Spreadsheet"/>
    <s v="FBP1 Adjustments"/>
    <s v="Spreadsheet A 18904477 91445307"/>
    <s v="RYD FIN CAM 2021 05 004 Adjustment GBP"/>
    <d v="2020-08-24T00:00:00"/>
    <s v="RYD MCCARTHY, CAROLE"/>
    <n v="9"/>
    <s v="7310;CONSTANTINE LAW LTD;CL1692 165084075;http://nww.docserv.wyss.nhs.uk/synergyiim/dist/?val=1841717_11911696_20200513091719"/>
    <x v="58"/>
    <m/>
    <d v="2020-08-24T00:00:00"/>
    <m/>
    <s v="7310;CONSTANTINE LAW LTD;CL1692 165084075;"/>
    <m/>
    <m/>
    <s v="http://nww.docserv.wyss.nhs.uk/synergyiim/dist/?val=1841717_11911696_20200513091719"/>
    <m/>
    <m/>
    <m/>
    <x v="2"/>
    <x v="2"/>
    <x v="1"/>
  </r>
  <r>
    <s v="E35120"/>
    <s v="7310"/>
    <s v="E1833"/>
    <s v="00000"/>
    <s v="000000"/>
    <s v="Corporate Expenses"/>
    <s v="Legal / Prof Fees"/>
    <s v="Employment Relations"/>
    <s v="Default"/>
    <s v="Default"/>
    <n v="920"/>
    <d v="2020-08-01T00:00:00"/>
    <x v="4"/>
    <s v="Spreadsheet"/>
    <s v="FBP1 Adjustments"/>
    <s v="Spreadsheet A 18904477 91445307"/>
    <s v="RYD FIN CAM 2021 05 004 Adjustment GBP"/>
    <d v="2020-08-24T00:00:00"/>
    <s v="RYD MCCARTHY, CAROLE"/>
    <n v="10"/>
    <s v="7310;VISTA EMPLOYER SERVICES LTD-004920-0-;"/>
    <x v="58"/>
    <m/>
    <d v="2020-08-24T00:00:00"/>
    <m/>
    <s v="7310;VISTA EMPLOYER SERVICES LTD-004920-0-;"/>
    <m/>
    <m/>
    <m/>
    <m/>
    <m/>
    <m/>
    <x v="2"/>
    <x v="2"/>
    <x v="1"/>
  </r>
  <r>
    <s v="E35120"/>
    <s v="7310"/>
    <s v="E1833"/>
    <s v="00000"/>
    <s v="000000"/>
    <s v="Corporate Expenses"/>
    <s v="Legal / Prof Fees"/>
    <s v="Employment Relations"/>
    <s v="Default"/>
    <s v="Default"/>
    <n v="920"/>
    <d v="2020-08-01T00:00:00"/>
    <x v="4"/>
    <s v="Spreadsheet"/>
    <s v="FBP1 Adjustments"/>
    <s v="Spreadsheet A 18904477 91445307"/>
    <s v="RYD FIN CAM 2021 05 004 Adjustment GBP"/>
    <d v="2020-08-24T00:00:00"/>
    <s v="RYD MCCARTHY, CAROLE"/>
    <n v="11"/>
    <s v="7310;VISTA EMPLOYER SERVICES LTD-INV004936-0-;"/>
    <x v="58"/>
    <m/>
    <d v="2020-08-24T00:00:00"/>
    <m/>
    <s v="7310;VISTA EMPLOYER SERVICES LTD-INV004936-0-;"/>
    <m/>
    <m/>
    <m/>
    <m/>
    <m/>
    <m/>
    <x v="2"/>
    <x v="2"/>
    <x v="1"/>
  </r>
  <r>
    <s v="E35120"/>
    <s v="7310"/>
    <s v="E1833"/>
    <s v="00000"/>
    <s v="000000"/>
    <s v="Corporate Expenses"/>
    <s v="Legal / Prof Fees"/>
    <s v="Employment Relations"/>
    <s v="Default"/>
    <s v="Default"/>
    <n v="1380"/>
    <d v="2020-08-01T00:00:00"/>
    <x v="4"/>
    <s v="Spreadsheet"/>
    <s v="FBP1 Adjustments"/>
    <s v="Spreadsheet A 18904477 91445307"/>
    <s v="RYD FIN CAM 2021 05 004 Adjustment GBP"/>
    <d v="2020-08-24T00:00:00"/>
    <s v="RYD MCCARTHY, CAROLE"/>
    <n v="12"/>
    <s v="7310;VISTA EMPLOYER SERVICES LTD-004846-0-http://nww.docserv.wyss.nhs.uk/synergyiim/dist/?val=1926446_12082396_20200603170022;http://nww.docserv.wyss.nhs.uk/synergyiim/dist/?val=1926446_12082396_20200603170022"/>
    <x v="58"/>
    <m/>
    <d v="2020-08-24T00:00:00"/>
    <m/>
    <s v="7310;VISTA EMPLOYER SERVICES LTD-004846-0-"/>
    <m/>
    <m/>
    <s v="http://nww.docserv.wyss.nhs.uk/synergyiim/dist/?val=1926446_12082396_20200603170022;http://nww.docserv.wyss.nhs.uk/synergyiim/dist/?val=1926446_12082396_20200603170022"/>
    <m/>
    <m/>
    <m/>
    <x v="2"/>
    <x v="2"/>
    <x v="1"/>
  </r>
  <r>
    <s v="E35120"/>
    <s v="7310"/>
    <s v="E1833"/>
    <s v="00000"/>
    <s v="000000"/>
    <s v="Corporate Expenses"/>
    <s v="Legal / Prof Fees"/>
    <s v="Employment Relations"/>
    <s v="Default"/>
    <s v="Default"/>
    <n v="2093"/>
    <d v="2020-08-01T00:00:00"/>
    <x v="4"/>
    <s v="Spreadsheet"/>
    <s v="FBP1 Adjustments"/>
    <s v="Spreadsheet A 18904477 91445307"/>
    <s v="RYD FIN CAM 2021 05 004 Adjustment GBP"/>
    <d v="2020-08-24T00:00:00"/>
    <s v="RYD MCCARTHY, CAROLE"/>
    <n v="13"/>
    <s v="7310;CONSTANTINE LAW LTD;CL1848 165086023;http://nww.docserv.wyss.nhs.uk/synergyiim/dist/?val=2203130_12560113_20200805101100"/>
    <x v="58"/>
    <m/>
    <d v="2020-08-24T00:00:00"/>
    <m/>
    <s v="7310;CONSTANTINE LAW LTD;CL1848 165086023;"/>
    <m/>
    <m/>
    <s v="http://nww.docserv.wyss.nhs.uk/synergyiim/dist/?val=2203130_12560113_20200805101100"/>
    <m/>
    <m/>
    <m/>
    <x v="2"/>
    <x v="2"/>
    <x v="1"/>
  </r>
  <r>
    <s v="E35120"/>
    <s v="7310"/>
    <s v="E1833"/>
    <s v="00000"/>
    <s v="000000"/>
    <s v="Corporate Expenses"/>
    <s v="Legal / Prof Fees"/>
    <s v="Employment Relations"/>
    <s v="Default"/>
    <s v="Default"/>
    <n v="2875"/>
    <d v="2020-08-01T00:00:00"/>
    <x v="4"/>
    <s v="Spreadsheet"/>
    <s v="FBP1 Adjustments"/>
    <s v="Spreadsheet A 18904477 91445307"/>
    <s v="RYD FIN CAM 2021 05 004 Adjustment GBP"/>
    <d v="2020-08-24T00:00:00"/>
    <s v="RYD MCCARTHY, CAROLE"/>
    <n v="14"/>
    <s v="7310;VISTA EMPLOYER SERVICES LTD;4845 165083937;http://nww.docserv.wyss.nhs.uk/synergyiim/dist/?val=1926446_12082395_20200603170022"/>
    <x v="58"/>
    <m/>
    <d v="2020-08-24T00:00:00"/>
    <m/>
    <s v="7310;VISTA EMPLOYER SERVICES LTD;4845 165083937;"/>
    <m/>
    <m/>
    <s v="http://nww.docserv.wyss.nhs.uk/synergyiim/dist/?val=1926446_12082395_20200603170022"/>
    <m/>
    <m/>
    <m/>
    <x v="2"/>
    <x v="2"/>
    <x v="1"/>
  </r>
  <r>
    <s v="E35120"/>
    <s v="7310"/>
    <s v="E1833"/>
    <s v="00000"/>
    <s v="000000"/>
    <s v="Corporate Expenses"/>
    <s v="Legal / Prof Fees"/>
    <s v="Employment Relations"/>
    <s v="Default"/>
    <s v="Default"/>
    <n v="3450"/>
    <d v="2020-08-01T00:00:00"/>
    <x v="4"/>
    <s v="Spreadsheet"/>
    <s v="FBP1 Adjustments"/>
    <s v="Spreadsheet A 18904477 91445307"/>
    <s v="RYD FIN CAM 2021 05 004 Adjustment GBP"/>
    <d v="2020-08-24T00:00:00"/>
    <s v="RYD MCCARTHY, CAROLE"/>
    <n v="15"/>
    <s v="7310;VISTA EMPLOYER SERVICES LTD;INV004937 165085202;"/>
    <x v="58"/>
    <m/>
    <d v="2020-08-24T00:00:00"/>
    <m/>
    <s v="7310;VISTA EMPLOYER SERVICES LTD;INV004937 165085202;"/>
    <m/>
    <m/>
    <m/>
    <m/>
    <m/>
    <m/>
    <x v="2"/>
    <x v="2"/>
    <x v="1"/>
  </r>
  <r>
    <s v="E35120"/>
    <s v="7310"/>
    <s v="E1833"/>
    <s v="00000"/>
    <s v="000000"/>
    <s v="Corporate Expenses"/>
    <s v="Legal / Prof Fees"/>
    <s v="Employment Relations"/>
    <s v="Default"/>
    <s v="Default"/>
    <n v="4025"/>
    <d v="2020-08-01T00:00:00"/>
    <x v="4"/>
    <s v="Spreadsheet"/>
    <s v="FBP1 Adjustments"/>
    <s v="Spreadsheet A 18904477 91445307"/>
    <s v="RYD FIN CAM 2021 05 004 Adjustment GBP"/>
    <d v="2020-08-24T00:00:00"/>
    <s v="RYD MCCARTHY, CAROLE"/>
    <n v="16"/>
    <s v="7310;VISTA EMPLOYER SERVICES LTD;4921 165085046;"/>
    <x v="58"/>
    <m/>
    <d v="2020-08-24T00:00:00"/>
    <m/>
    <s v="7310;VISTA EMPLOYER SERVICES LTD;4921 165085046;"/>
    <m/>
    <m/>
    <m/>
    <m/>
    <m/>
    <m/>
    <x v="2"/>
    <x v="2"/>
    <x v="1"/>
  </r>
  <r>
    <s v="E35120"/>
    <s v="7310"/>
    <s v="E1833"/>
    <s v="00000"/>
    <s v="000000"/>
    <s v="Corporate Expenses"/>
    <s v="Legal / Prof Fees"/>
    <s v="Employment Relations"/>
    <s v="Default"/>
    <s v="Default"/>
    <n v="4600"/>
    <d v="2020-08-01T00:00:00"/>
    <x v="4"/>
    <s v="Spreadsheet"/>
    <s v="FBP1 Adjustments"/>
    <s v="Spreadsheet A 18904477 91445307"/>
    <s v="RYD FIN CAM 2021 05 004 Adjustment GBP"/>
    <d v="2020-08-24T00:00:00"/>
    <s v="RYD MCCARTHY, CAROLE"/>
    <n v="17"/>
    <s v="7310;VISTA EMPLOYER SERVICES LTD;INV004936 165085203;"/>
    <x v="58"/>
    <m/>
    <d v="2020-08-24T00:00:00"/>
    <m/>
    <s v="7310;VISTA EMPLOYER SERVICES LTD;INV004936 165085203;"/>
    <m/>
    <m/>
    <m/>
    <m/>
    <m/>
    <m/>
    <x v="2"/>
    <x v="2"/>
    <x v="1"/>
  </r>
  <r>
    <s v="E35120"/>
    <s v="7310"/>
    <s v="E1833"/>
    <s v="00000"/>
    <s v="000000"/>
    <s v="Corporate Expenses"/>
    <s v="Legal / Prof Fees"/>
    <s v="Employment Relations"/>
    <s v="Default"/>
    <s v="Default"/>
    <n v="4600"/>
    <d v="2020-08-01T00:00:00"/>
    <x v="4"/>
    <s v="Spreadsheet"/>
    <s v="FBP1 Adjustments"/>
    <s v="Spreadsheet A 18904477 91445307"/>
    <s v="RYD FIN CAM 2021 05 004 Adjustment GBP"/>
    <d v="2020-08-24T00:00:00"/>
    <s v="RYD MCCARTHY, CAROLE"/>
    <n v="18"/>
    <s v="7310;VISTA EMPLOYER SERVICES LTD;4920 165085045;"/>
    <x v="58"/>
    <m/>
    <d v="2020-08-24T00:00:00"/>
    <m/>
    <s v="7310;VISTA EMPLOYER SERVICES LTD;4920 165085045;"/>
    <m/>
    <m/>
    <m/>
    <m/>
    <m/>
    <m/>
    <x v="2"/>
    <x v="2"/>
    <x v="1"/>
  </r>
  <r>
    <s v="E35120"/>
    <s v="7310"/>
    <s v="E1833"/>
    <s v="00000"/>
    <s v="000000"/>
    <s v="Corporate Expenses"/>
    <s v="Legal / Prof Fees"/>
    <s v="Employment Relations"/>
    <s v="Default"/>
    <s v="Default"/>
    <n v="6900"/>
    <d v="2020-08-01T00:00:00"/>
    <x v="4"/>
    <s v="Spreadsheet"/>
    <s v="FBP1 Adjustments"/>
    <s v="Spreadsheet A 18904477 91445307"/>
    <s v="RYD FIN CAM 2021 05 004 Adjustment GBP"/>
    <d v="2020-08-24T00:00:00"/>
    <s v="RYD MCCARTHY, CAROLE"/>
    <n v="19"/>
    <s v="7310;VISTA EMPLOYER SERVICES LTD;4846 165083938;http://nww.docserv.wyss.nhs.uk/synergyiim/dist/?val=1926446_12082396_20200603170022"/>
    <x v="58"/>
    <m/>
    <d v="2020-08-24T00:00:00"/>
    <m/>
    <s v="7310;VISTA EMPLOYER SERVICES LTD;4846 165083938;"/>
    <m/>
    <m/>
    <s v="http://nww.docserv.wyss.nhs.uk/synergyiim/dist/?val=1926446_12082396_20200603170022"/>
    <m/>
    <m/>
    <m/>
    <x v="2"/>
    <x v="2"/>
    <x v="1"/>
  </r>
  <r>
    <s v="E35121"/>
    <s v="7310"/>
    <s v="00000"/>
    <s v="00000"/>
    <s v="000000"/>
    <s v="Prior Year Charges"/>
    <s v="Legal / Prof Fees"/>
    <s v="Default"/>
    <s v="Default"/>
    <s v="Default"/>
    <n v="-3450"/>
    <d v="2020-08-01T00:00:00"/>
    <x v="4"/>
    <s v="Spreadsheet"/>
    <s v="FBP1 Adjustments"/>
    <s v="Spreadsheet A 18904477 91445307"/>
    <s v="RYD FIN CAM 2021 05 004 Adjustment GBP"/>
    <d v="2020-08-24T00:00:00"/>
    <s v="RYD MCCARTHY, CAROLE"/>
    <n v="20"/>
    <s v="7310;2019-20 Receiving Entry Reversal MOVE TO PY CODE;VISTA EMPLOYER SERVICES LTD;165083937;"/>
    <x v="58"/>
    <m/>
    <d v="2020-08-24T00:00:00"/>
    <m/>
    <s v="7310;2019-20 Receiving Entry Reversal MOVE TO PY CODE;VISTA EMPLOYER SERVICES LTD;165083937;"/>
    <m/>
    <m/>
    <m/>
    <m/>
    <m/>
    <m/>
    <x v="13"/>
    <x v="5"/>
    <x v="1"/>
  </r>
  <r>
    <s v="E35121"/>
    <s v="7310"/>
    <s v="00000"/>
    <s v="00000"/>
    <s v="000000"/>
    <s v="Prior Year Charges"/>
    <s v="Legal / Prof Fees"/>
    <s v="Default"/>
    <s v="Default"/>
    <s v="Default"/>
    <n v="-3597.6"/>
    <d v="2020-08-01T00:00:00"/>
    <x v="4"/>
    <s v="Spreadsheet"/>
    <s v="FBP1 Adjustments"/>
    <s v="Spreadsheet A 18904477 91445307"/>
    <s v="RYD FIN CAM 2021 05 004 Adjustment GBP"/>
    <d v="2020-08-24T00:00:00"/>
    <s v="RYD MCCARTHY, CAROLE"/>
    <n v="21"/>
    <s v="7310;2019-20 Receiving Entry Reversal MOVE TO PY CODE;SELENITY LTD;165083936;"/>
    <x v="58"/>
    <m/>
    <d v="2020-08-24T00:00:00"/>
    <m/>
    <s v="7310;2019-20 Receiving Entry Reversal MOVE TO PY CODE;SELENITY LTD;165083936;"/>
    <m/>
    <m/>
    <m/>
    <m/>
    <m/>
    <m/>
    <x v="13"/>
    <x v="5"/>
    <x v="1"/>
  </r>
  <r>
    <s v="E35121"/>
    <s v="7310"/>
    <s v="00000"/>
    <s v="00000"/>
    <s v="000000"/>
    <s v="Prior Year Charges"/>
    <s v="Legal / Prof Fees"/>
    <s v="Default"/>
    <s v="Default"/>
    <s v="Default"/>
    <n v="-8280"/>
    <d v="2020-08-01T00:00:00"/>
    <x v="4"/>
    <s v="Spreadsheet"/>
    <s v="FBP1 Adjustments"/>
    <s v="Spreadsheet A 18904477 91445307"/>
    <s v="RYD FIN CAM 2021 05 004 Adjustment GBP"/>
    <d v="2020-08-24T00:00:00"/>
    <s v="RYD MCCARTHY, CAROLE"/>
    <n v="22"/>
    <s v="7310;2019-20 Receiving Entry Reversal MOVE TO PY CODE;VISTA EMPLOYER SERVICES LTD;165083938;"/>
    <x v="58"/>
    <m/>
    <d v="2020-08-24T00:00:00"/>
    <m/>
    <s v="7310;2019-20 Receiving Entry Reversal MOVE TO PY CODE;VISTA EMPLOYER SERVICES LTD;165083938;"/>
    <m/>
    <m/>
    <m/>
    <m/>
    <m/>
    <m/>
    <x v="13"/>
    <x v="5"/>
    <x v="1"/>
  </r>
  <r>
    <s v="E35121"/>
    <s v="7310"/>
    <s v="00000"/>
    <s v="00000"/>
    <s v="000000"/>
    <s v="Prior Year Charges"/>
    <s v="Legal / Prof Fees"/>
    <s v="Default"/>
    <s v="Default"/>
    <s v="Default"/>
    <n v="6817.06"/>
    <d v="2020-08-01T00:00:00"/>
    <x v="4"/>
    <s v="Spreadsheet"/>
    <s v="FBP1 Adjustments - Finance &amp; Corporate"/>
    <s v="Spreadsheet A 18980339 91807838"/>
    <s v="RYD FIN CAM 2021 05 013 Adjustment GBP"/>
    <d v="2020-09-03T00:00:00"/>
    <s v="RYD MCCARTHY, CAROLE"/>
    <n v="13"/>
    <s v="7310;NHS RESOLUTION;Inv No. OBAR11877   Invoice not on SBS; 2019-20 Accrual Reversal MOVE TO PY CODE"/>
    <x v="59"/>
    <m/>
    <d v="2020-09-03T00:00:00"/>
    <m/>
    <s v="7310;NHS RESOLUTION;Inv No. OBAR11877   Invoice not on SBS; 2019-20 Accrual Reversal MOVE TO PY CODE"/>
    <m/>
    <m/>
    <m/>
    <m/>
    <m/>
    <m/>
    <x v="13"/>
    <x v="5"/>
    <x v="1"/>
  </r>
  <r>
    <s v="E35121"/>
    <s v="7310"/>
    <s v="00000"/>
    <s v="00000"/>
    <s v="000000"/>
    <s v="Prior Year Charges"/>
    <s v="Legal / Prof Fees"/>
    <s v="Default"/>
    <s v="Default"/>
    <s v="Default"/>
    <n v="6848.26"/>
    <d v="2020-08-01T00:00:00"/>
    <x v="4"/>
    <s v="Spreadsheet"/>
    <s v="FBP1 Adjustments - Finance &amp; Corporate"/>
    <s v="Spreadsheet A 18980339 91807838"/>
    <s v="RYD FIN CAM 2021 05 013 Adjustment GBP"/>
    <d v="2020-09-03T00:00:00"/>
    <s v="RYD MCCARTHY, CAROLE"/>
    <n v="14"/>
    <s v="7310;NHS RESOLUTION;Inv No. OBAR11879   Invoice not on SBS; 2019-20 Accrual Reversal MOVE TO PY CODE"/>
    <x v="59"/>
    <m/>
    <d v="2020-09-03T00:00:00"/>
    <m/>
    <s v="7310;NHS RESOLUTION;Inv No. OBAR11879   Invoice not on SBS; 2019-20 Accrual Reversal MOVE TO PY CODE"/>
    <m/>
    <m/>
    <m/>
    <m/>
    <m/>
    <m/>
    <x v="13"/>
    <x v="5"/>
    <x v="1"/>
  </r>
  <r>
    <s v="E35121"/>
    <s v="7310"/>
    <s v="00000"/>
    <s v="00000"/>
    <s v="000000"/>
    <s v="Prior Year Charges"/>
    <s v="Legal / Prof Fees"/>
    <s v="Default"/>
    <s v="Default"/>
    <s v="Default"/>
    <n v="7053.86"/>
    <d v="2020-08-01T00:00:00"/>
    <x v="4"/>
    <s v="Spreadsheet"/>
    <s v="FBP1 Adjustments - Finance &amp; Corporate"/>
    <s v="Spreadsheet A 18980339 91807838"/>
    <s v="RYD FIN CAM 2021 05 013 Adjustment GBP"/>
    <d v="2020-09-03T00:00:00"/>
    <s v="RYD MCCARTHY, CAROLE"/>
    <n v="15"/>
    <s v="7310;NHS RESOLUTION;Inv No. OBAR11878   Invoice not on SBS; 2019-20 Accrual Reversal MOVE TO PY CODE"/>
    <x v="59"/>
    <m/>
    <d v="2020-09-03T00:00:00"/>
    <m/>
    <s v="7310;NHS RESOLUTION;Inv No. OBAR11878   Invoice not on SBS; 2019-20 Accrual Reversal MOVE TO PY CODE"/>
    <m/>
    <m/>
    <m/>
    <m/>
    <m/>
    <m/>
    <x v="13"/>
    <x v="5"/>
    <x v="1"/>
  </r>
  <r>
    <s v="E35121"/>
    <s v="7310"/>
    <s v="00000"/>
    <s v="00000"/>
    <s v="000000"/>
    <s v="Prior Year Charges"/>
    <s v="Legal / Prof Fees"/>
    <s v="Default"/>
    <s v="Default"/>
    <s v="Default"/>
    <n v="-2682.94"/>
    <d v="2020-08-01T00:00:00"/>
    <x v="4"/>
    <s v="Spreadsheet"/>
    <s v="FBP1 Adjustments - Finance &amp; Corporate"/>
    <s v="Spreadsheet A 18980339 91807838"/>
    <s v="RYD FIN CAM 2021 05 013 Adjustment GBP"/>
    <d v="2020-09-03T00:00:00"/>
    <s v="RYD MCCARTHY, CAROLE"/>
    <n v="16"/>
    <s v="7310;NHS RESOLUTION;Inv No. OBAR11876   Invoice not on SBS; 2019-20 Accrual Reversal MOVE TO PY CODE"/>
    <x v="59"/>
    <m/>
    <d v="2020-09-03T00:00:00"/>
    <m/>
    <s v="7310;NHS RESOLUTION;Inv No. OBAR11876   Invoice not on SBS; 2019-20 Accrual Reversal MOVE TO PY CODE"/>
    <m/>
    <m/>
    <m/>
    <m/>
    <m/>
    <m/>
    <x v="13"/>
    <x v="5"/>
    <x v="1"/>
  </r>
  <r>
    <s v="E35121"/>
    <s v="7310"/>
    <s v="00000"/>
    <s v="00000"/>
    <s v="000000"/>
    <s v="Prior Year Charges"/>
    <s v="Legal / Prof Fees"/>
    <s v="Default"/>
    <s v="Default"/>
    <s v="Default"/>
    <n v="-2863.34"/>
    <d v="2020-08-01T00:00:00"/>
    <x v="4"/>
    <s v="Spreadsheet"/>
    <s v="FBP1 Adjustments - Finance &amp; Corporate"/>
    <s v="Spreadsheet A 18980339 91807838"/>
    <s v="RYD FIN CAM 2021 05 013 Adjustment GBP"/>
    <d v="2020-09-03T00:00:00"/>
    <s v="RYD MCCARTHY, CAROLE"/>
    <n v="17"/>
    <s v="7310;NHS RESOLUTION;Inv No. OBAR11880   Invoice not on SBS; 2019-20 Accrual Reversal MOVE TO PY CODE"/>
    <x v="59"/>
    <m/>
    <d v="2020-09-03T00:00:00"/>
    <m/>
    <s v="7310;NHS RESOLUTION;Inv No. OBAR11880   Invoice not on SBS; 2019-20 Accrual Reversal MOVE TO PY CODE"/>
    <m/>
    <m/>
    <m/>
    <m/>
    <m/>
    <m/>
    <x v="13"/>
    <x v="5"/>
    <x v="1"/>
  </r>
  <r>
    <s v="E35121"/>
    <s v="7310"/>
    <s v="00000"/>
    <s v="00000"/>
    <s v="000000"/>
    <s v="Prior Year Charges"/>
    <s v="Legal / Prof Fees"/>
    <s v="Default"/>
    <s v="Default"/>
    <s v="Default"/>
    <n v="-4208.34"/>
    <d v="2020-08-01T00:00:00"/>
    <x v="4"/>
    <s v="Spreadsheet"/>
    <s v="FBP1 Adjustments - Finance &amp; Corporate"/>
    <s v="Spreadsheet A 18980339 91807838"/>
    <s v="RYD FIN CAM 2021 05 013 Adjustment GBP"/>
    <d v="2020-09-03T00:00:00"/>
    <s v="RYD MCCARTHY, CAROLE"/>
    <n v="18"/>
    <s v="7310;NHS RESOLUTION;Inv No. OBAR11881   Invoice not on SBS; 2019-20 Accrual Reversal MOVE TO PY CODE"/>
    <x v="59"/>
    <m/>
    <d v="2020-09-03T00:00:00"/>
    <m/>
    <s v="7310;NHS RESOLUTION;Inv No. OBAR11881   Invoice not on SBS; 2019-20 Accrual Reversal MOVE TO PY CODE"/>
    <m/>
    <m/>
    <m/>
    <m/>
    <m/>
    <m/>
    <x v="13"/>
    <x v="5"/>
    <x v="1"/>
  </r>
  <r>
    <s v="E35210"/>
    <s v="7310"/>
    <s v="00000"/>
    <s v="00000"/>
    <s v="000000"/>
    <s v="Employee Service Centre"/>
    <s v="Legal / Prof Fees"/>
    <s v="Default"/>
    <s v="Default"/>
    <s v="Default"/>
    <n v="3450"/>
    <d v="2020-08-01T00:00:00"/>
    <x v="4"/>
    <s v="Spreadsheet"/>
    <s v="FBP1 Adjustments"/>
    <s v="Spreadsheet A 18904477 91445307"/>
    <s v="RYD FIN CAM 2021 05 004 Adjustment GBP"/>
    <d v="2020-08-24T00:00:00"/>
    <s v="RYD MCCARTHY, CAROLE"/>
    <n v="23"/>
    <s v="7310;2019-20 Receiving Entry Reversal MOVE TO PY CODE;VISTA EMPLOYER SERVICES LTD;165083937;"/>
    <x v="58"/>
    <m/>
    <d v="2020-08-24T00:00:00"/>
    <m/>
    <s v="7310;2019-20 Receiving Entry Reversal MOVE TO PY CODE;VISTA EMPLOYER SERVICES LTD;165083937;"/>
    <m/>
    <m/>
    <m/>
    <m/>
    <m/>
    <m/>
    <x v="4"/>
    <x v="3"/>
    <x v="1"/>
  </r>
  <r>
    <s v="E35210"/>
    <s v="7310"/>
    <s v="00000"/>
    <s v="00000"/>
    <s v="000000"/>
    <s v="Employee Service Centre"/>
    <s v="Legal / Prof Fees"/>
    <s v="Default"/>
    <s v="Default"/>
    <s v="Default"/>
    <n v="-575"/>
    <d v="2020-08-01T00:00:00"/>
    <x v="4"/>
    <s v="Spreadsheet"/>
    <s v="FBP1 Adjustments"/>
    <s v="Spreadsheet A 18904477 91445307"/>
    <s v="RYD FIN CAM 2021 05 004 Adjustment GBP"/>
    <d v="2020-08-24T00:00:00"/>
    <s v="RYD MCCARTHY, CAROLE"/>
    <n v="24"/>
    <s v="7310;VISTA EMPLOYER SERVICES LTD-004845-0-http://nww.docserv.wyss.nhs.uk/synergyiim/dist/?val=1926446_12082395_20200603170022;http://nww.docserv.wyss.nhs.uk/synergyiim/dist/?val=1926446_12082395_20200603170022"/>
    <x v="58"/>
    <m/>
    <d v="2020-08-24T00:00:00"/>
    <m/>
    <s v="7310;VISTA EMPLOYER SERVICES LTD-004845-0-"/>
    <m/>
    <m/>
    <s v="http://nww.docserv.wyss.nhs.uk/synergyiim/dist/?val=1926446_12082395_20200603170022;http://nww.docserv.wyss.nhs.uk/synergyiim/dist/?val=1926446_12082395_20200603170022"/>
    <m/>
    <m/>
    <m/>
    <x v="4"/>
    <x v="3"/>
    <x v="1"/>
  </r>
  <r>
    <s v="E35210"/>
    <s v="7310"/>
    <s v="00000"/>
    <s v="00000"/>
    <s v="000000"/>
    <s v="Employee Service Centre"/>
    <s v="Legal / Prof Fees"/>
    <s v="Default"/>
    <s v="Default"/>
    <s v="Default"/>
    <n v="-600"/>
    <d v="2020-08-01T00:00:00"/>
    <x v="4"/>
    <s v="Spreadsheet"/>
    <s v="FBP1 Adjustments"/>
    <s v="Spreadsheet A 18904477 91445307"/>
    <s v="RYD FIN CAM 2021 05 004 Adjustment GBP"/>
    <d v="2020-08-24T00:00:00"/>
    <s v="RYD MCCARTHY, CAROLE"/>
    <n v="25"/>
    <s v="7310;Trade Union Legal LLP;155643 ;RYDRWAQAR"/>
    <x v="58"/>
    <m/>
    <d v="2020-08-24T00:00:00"/>
    <m/>
    <s v="7310;Trade Union Legal LLP;155643 ;RYDRWAQAR"/>
    <m/>
    <m/>
    <m/>
    <m/>
    <m/>
    <m/>
    <x v="4"/>
    <x v="3"/>
    <x v="1"/>
  </r>
  <r>
    <s v="E35210"/>
    <s v="7310"/>
    <s v="00000"/>
    <s v="00000"/>
    <s v="000000"/>
    <s v="Employee Service Centre"/>
    <s v="Legal / Prof Fees"/>
    <s v="Default"/>
    <s v="Default"/>
    <s v="Default"/>
    <n v="-2093"/>
    <d v="2020-08-01T00:00:00"/>
    <x v="4"/>
    <s v="Spreadsheet"/>
    <s v="FBP1 Adjustments"/>
    <s v="Spreadsheet A 18904477 91445307"/>
    <s v="RYD FIN CAM 2021 05 004 Adjustment GBP"/>
    <d v="2020-08-24T00:00:00"/>
    <s v="RYD MCCARTHY, CAROLE"/>
    <n v="26"/>
    <s v="7310;CONSTANTINE LAW LTD;CL1848 165086023;http://nww.docserv.wyss.nhs.uk/synergyiim/dist/?val=2203130_12560113_20200805101100"/>
    <x v="58"/>
    <m/>
    <d v="2020-08-24T00:00:00"/>
    <m/>
    <s v="7310;CONSTANTINE LAW LTD;CL1848 165086023;"/>
    <m/>
    <m/>
    <s v="http://nww.docserv.wyss.nhs.uk/synergyiim/dist/?val=2203130_12560113_20200805101100"/>
    <m/>
    <m/>
    <m/>
    <x v="4"/>
    <x v="3"/>
    <x v="1"/>
  </r>
  <r>
    <s v="E35210"/>
    <s v="7310"/>
    <s v="00000"/>
    <s v="00000"/>
    <s v="000000"/>
    <s v="Employee Service Centre"/>
    <s v="Legal / Prof Fees"/>
    <s v="Default"/>
    <s v="Default"/>
    <s v="Default"/>
    <n v="-2875"/>
    <d v="2020-08-01T00:00:00"/>
    <x v="4"/>
    <s v="Spreadsheet"/>
    <s v="FBP1 Adjustments"/>
    <s v="Spreadsheet A 18904477 91445307"/>
    <s v="RYD FIN CAM 2021 05 004 Adjustment GBP"/>
    <d v="2020-08-24T00:00:00"/>
    <s v="RYD MCCARTHY, CAROLE"/>
    <n v="27"/>
    <s v="7310;VISTA EMPLOYER SERVICES LTD;4845 165083937;http://nww.docserv.wyss.nhs.uk/synergyiim/dist/?val=1926446_12082395_20200603170022"/>
    <x v="58"/>
    <m/>
    <d v="2020-08-24T00:00:00"/>
    <m/>
    <s v="7310;VISTA EMPLOYER SERVICES LTD;4845 165083937;"/>
    <m/>
    <m/>
    <s v="http://nww.docserv.wyss.nhs.uk/synergyiim/dist/?val=1926446_12082395_20200603170022"/>
    <m/>
    <m/>
    <m/>
    <x v="4"/>
    <x v="3"/>
    <x v="1"/>
  </r>
  <r>
    <s v="E35211"/>
    <s v="7310"/>
    <s v="00000"/>
    <s v="00000"/>
    <s v="000000"/>
    <s v="Employee Resourcing"/>
    <s v="Legal / Prof Fees"/>
    <s v="Default"/>
    <s v="Default"/>
    <s v="Default"/>
    <n v="3597.6"/>
    <d v="2020-08-01T00:00:00"/>
    <x v="4"/>
    <s v="Spreadsheet"/>
    <s v="FBP1 Adjustments"/>
    <s v="Spreadsheet A 18904477 91445307"/>
    <s v="RYD FIN CAM 2021 05 004 Adjustment GBP"/>
    <d v="2020-08-24T00:00:00"/>
    <s v="RYD MCCARTHY, CAROLE"/>
    <n v="28"/>
    <s v="7310;2019-20 Receiving Entry Reversal MOVE TO PY CODE;SELENITY LTD;165083936;"/>
    <x v="58"/>
    <m/>
    <d v="2020-08-24T00:00:00"/>
    <m/>
    <s v="7310;2019-20 Receiving Entry Reversal MOVE TO PY CODE;SELENITY LTD;165083936;"/>
    <m/>
    <m/>
    <m/>
    <m/>
    <m/>
    <m/>
    <x v="3"/>
    <x v="3"/>
    <x v="1"/>
  </r>
  <r>
    <s v="E35211"/>
    <s v="7310"/>
    <s v="00000"/>
    <s v="00000"/>
    <s v="000000"/>
    <s v="Employee Resourcing"/>
    <s v="Legal / Prof Fees"/>
    <s v="Default"/>
    <s v="Default"/>
    <s v="Default"/>
    <n v="8280"/>
    <d v="2020-08-01T00:00:00"/>
    <x v="4"/>
    <s v="Spreadsheet"/>
    <s v="FBP1 Adjustments"/>
    <s v="Spreadsheet A 18904477 91445307"/>
    <s v="RYD FIN CAM 2021 05 004 Adjustment GBP"/>
    <d v="2020-08-24T00:00:00"/>
    <s v="RYD MCCARTHY, CAROLE"/>
    <n v="29"/>
    <s v="7310;2019-20 Receiving Entry Reversal MOVE TO PY CODE;VISTA EMPLOYER SERVICES LTD;165083938;"/>
    <x v="58"/>
    <m/>
    <d v="2020-08-24T00:00:00"/>
    <m/>
    <s v="7310;2019-20 Receiving Entry Reversal MOVE TO PY CODE;VISTA EMPLOYER SERVICES LTD;165083938;"/>
    <m/>
    <m/>
    <m/>
    <m/>
    <m/>
    <m/>
    <x v="3"/>
    <x v="3"/>
    <x v="1"/>
  </r>
  <r>
    <s v="E35211"/>
    <s v="7310"/>
    <s v="00000"/>
    <s v="00000"/>
    <s v="000000"/>
    <s v="Employee Resourcing"/>
    <s v="Legal / Prof Fees"/>
    <s v="Default"/>
    <s v="Default"/>
    <s v="Default"/>
    <n v="-500"/>
    <d v="2020-08-01T00:00:00"/>
    <x v="4"/>
    <s v="Spreadsheet"/>
    <s v="FBP1 Adjustments"/>
    <s v="Spreadsheet A 18904477 91445307"/>
    <s v="RYD FIN CAM 2021 05 004 Adjustment GBP"/>
    <d v="2020-08-24T00:00:00"/>
    <s v="RYD MCCARTHY, CAROLE"/>
    <n v="30"/>
    <s v="7310;UNIONLINE;5121881 165085812;http://nww.docserv.wyss.nhs.uk/synergyiim/dist/?val=2079700_12345139_20200707160039"/>
    <x v="58"/>
    <m/>
    <d v="2020-08-24T00:00:00"/>
    <m/>
    <s v="7310;UNIONLINE;5121881 165085812;"/>
    <m/>
    <m/>
    <s v="http://nww.docserv.wyss.nhs.uk/synergyiim/dist/?val=2079700_12345139_20200707160039"/>
    <m/>
    <m/>
    <m/>
    <x v="3"/>
    <x v="3"/>
    <x v="1"/>
  </r>
  <r>
    <s v="E35211"/>
    <s v="7310"/>
    <s v="00000"/>
    <s v="00000"/>
    <s v="000000"/>
    <s v="Employee Resourcing"/>
    <s v="Legal / Prof Fees"/>
    <s v="Default"/>
    <s v="Default"/>
    <s v="Default"/>
    <n v="-690"/>
    <d v="2020-08-01T00:00:00"/>
    <x v="4"/>
    <s v="Spreadsheet"/>
    <s v="FBP1 Adjustments"/>
    <s v="Spreadsheet A 18904477 91445307"/>
    <s v="RYD FIN CAM 2021 05 004 Adjustment GBP"/>
    <d v="2020-08-24T00:00:00"/>
    <s v="RYD MCCARTHY, CAROLE"/>
    <n v="31"/>
    <s v="7310;VISTA EMPLOYER SERVICES LTD-INV004937-0-;"/>
    <x v="58"/>
    <m/>
    <d v="2020-08-24T00:00:00"/>
    <m/>
    <s v="7310;VISTA EMPLOYER SERVICES LTD-INV004937-0-;"/>
    <m/>
    <m/>
    <m/>
    <m/>
    <m/>
    <m/>
    <x v="3"/>
    <x v="3"/>
    <x v="1"/>
  </r>
  <r>
    <s v="E35211"/>
    <s v="7310"/>
    <s v="00000"/>
    <s v="00000"/>
    <s v="000000"/>
    <s v="Employee Resourcing"/>
    <s v="Legal / Prof Fees"/>
    <s v="Default"/>
    <s v="Default"/>
    <s v="Default"/>
    <n v="-805"/>
    <d v="2020-08-01T00:00:00"/>
    <x v="4"/>
    <s v="Spreadsheet"/>
    <s v="FBP1 Adjustments"/>
    <s v="Spreadsheet A 18904477 91445307"/>
    <s v="RYD FIN CAM 2021 05 004 Adjustment GBP"/>
    <d v="2020-08-24T00:00:00"/>
    <s v="RYD MCCARTHY, CAROLE"/>
    <n v="32"/>
    <s v="7310;VISTA EMPLOYER SERVICES LTD-004921-0-;"/>
    <x v="58"/>
    <m/>
    <d v="2020-08-24T00:00:00"/>
    <m/>
    <s v="7310;VISTA EMPLOYER SERVICES LTD-004921-0-;"/>
    <m/>
    <m/>
    <m/>
    <m/>
    <m/>
    <m/>
    <x v="3"/>
    <x v="3"/>
    <x v="1"/>
  </r>
  <r>
    <s v="E35211"/>
    <s v="7310"/>
    <s v="00000"/>
    <s v="00000"/>
    <s v="000000"/>
    <s v="Employee Resourcing"/>
    <s v="Legal / Prof Fees"/>
    <s v="Default"/>
    <s v="Default"/>
    <s v="Default"/>
    <n v="-911"/>
    <d v="2020-08-01T00:00:00"/>
    <x v="4"/>
    <s v="Spreadsheet"/>
    <s v="FBP1 Adjustments"/>
    <s v="Spreadsheet A 18904477 91445307"/>
    <s v="RYD FIN CAM 2021 05 004 Adjustment GBP"/>
    <d v="2020-08-24T00:00:00"/>
    <s v="RYD MCCARTHY, CAROLE"/>
    <n v="33"/>
    <s v="7310;CONSTANTINE LAW LTD;CL1692 165084075;http://nww.docserv.wyss.nhs.uk/synergyiim/dist/?val=1841717_11911696_20200513091719"/>
    <x v="58"/>
    <m/>
    <d v="2020-08-24T00:00:00"/>
    <m/>
    <s v="7310;CONSTANTINE LAW LTD;CL1692 165084075;"/>
    <m/>
    <m/>
    <s v="http://nww.docserv.wyss.nhs.uk/synergyiim/dist/?val=1841717_11911696_20200513091719"/>
    <m/>
    <m/>
    <m/>
    <x v="3"/>
    <x v="3"/>
    <x v="1"/>
  </r>
  <r>
    <s v="E35211"/>
    <s v="7310"/>
    <s v="00000"/>
    <s v="00000"/>
    <s v="000000"/>
    <s v="Employee Resourcing"/>
    <s v="Legal / Prof Fees"/>
    <s v="Default"/>
    <s v="Default"/>
    <s v="Default"/>
    <n v="-920"/>
    <d v="2020-08-01T00:00:00"/>
    <x v="4"/>
    <s v="Spreadsheet"/>
    <s v="FBP1 Adjustments"/>
    <s v="Spreadsheet A 18904477 91445307"/>
    <s v="RYD FIN CAM 2021 05 004 Adjustment GBP"/>
    <d v="2020-08-24T00:00:00"/>
    <s v="RYD MCCARTHY, CAROLE"/>
    <n v="34"/>
    <s v="7310;VISTA EMPLOYER SERVICES LTD-INV004936-0-;"/>
    <x v="58"/>
    <m/>
    <d v="2020-08-24T00:00:00"/>
    <m/>
    <s v="7310;VISTA EMPLOYER SERVICES LTD-INV004936-0-;"/>
    <m/>
    <m/>
    <m/>
    <m/>
    <m/>
    <m/>
    <x v="3"/>
    <x v="3"/>
    <x v="1"/>
  </r>
  <r>
    <s v="E35211"/>
    <s v="7310"/>
    <s v="00000"/>
    <s v="00000"/>
    <s v="000000"/>
    <s v="Employee Resourcing"/>
    <s v="Legal / Prof Fees"/>
    <s v="Default"/>
    <s v="Default"/>
    <s v="Default"/>
    <n v="-920"/>
    <d v="2020-08-01T00:00:00"/>
    <x v="4"/>
    <s v="Spreadsheet"/>
    <s v="FBP1 Adjustments"/>
    <s v="Spreadsheet A 18904477 91445307"/>
    <s v="RYD FIN CAM 2021 05 004 Adjustment GBP"/>
    <d v="2020-08-24T00:00:00"/>
    <s v="RYD MCCARTHY, CAROLE"/>
    <n v="35"/>
    <s v="7310;VISTA EMPLOYER SERVICES LTD-004920-0-;"/>
    <x v="58"/>
    <m/>
    <d v="2020-08-24T00:00:00"/>
    <m/>
    <s v="7310;VISTA EMPLOYER SERVICES LTD-004920-0-;"/>
    <m/>
    <m/>
    <m/>
    <m/>
    <m/>
    <m/>
    <x v="3"/>
    <x v="3"/>
    <x v="1"/>
  </r>
  <r>
    <s v="E35211"/>
    <s v="7310"/>
    <s v="00000"/>
    <s v="00000"/>
    <s v="000000"/>
    <s v="Employee Resourcing"/>
    <s v="Legal / Prof Fees"/>
    <s v="Default"/>
    <s v="Default"/>
    <s v="Default"/>
    <n v="-1200"/>
    <d v="2020-08-01T00:00:00"/>
    <x v="4"/>
    <s v="Spreadsheet"/>
    <s v="FBP1 Adjustments"/>
    <s v="Spreadsheet A 18904477 91445307"/>
    <s v="RYD FIN CAM 2021 05 004 Adjustment GBP"/>
    <d v="2020-08-24T00:00:00"/>
    <s v="RYD MCCARTHY, CAROLE"/>
    <n v="36"/>
    <s v="7310;ISLE OF WIGHT NHS TRUST;44342482 165085826;http://nww.docserv.wyss.nhs.uk/Inter-NHS/PRD21RYD28121244342482.pdf"/>
    <x v="58"/>
    <m/>
    <d v="2020-08-24T00:00:00"/>
    <m/>
    <s v="7310;ISLE OF WIGHT NHS TRUST;44342482 165085826;"/>
    <m/>
    <m/>
    <s v="http://nww.docserv.wyss.nhs.uk/Inter-NHS/PRD21RYD28121244342482.pdf"/>
    <m/>
    <m/>
    <m/>
    <x v="3"/>
    <x v="3"/>
    <x v="1"/>
  </r>
  <r>
    <s v="E35211"/>
    <s v="7310"/>
    <s v="00000"/>
    <s v="00000"/>
    <s v="000000"/>
    <s v="Employee Resourcing"/>
    <s v="Legal / Prof Fees"/>
    <s v="Default"/>
    <s v="Default"/>
    <s v="Default"/>
    <n v="-1380"/>
    <d v="2020-08-01T00:00:00"/>
    <x v="4"/>
    <s v="Spreadsheet"/>
    <s v="FBP1 Adjustments"/>
    <s v="Spreadsheet A 18904477 91445307"/>
    <s v="RYD FIN CAM 2021 05 004 Adjustment GBP"/>
    <d v="2020-08-24T00:00:00"/>
    <s v="RYD MCCARTHY, CAROLE"/>
    <n v="37"/>
    <s v="7310;VISTA EMPLOYER SERVICES LTD-004846-0-http://nww.docserv.wyss.nhs.uk/synergyiim/dist/?val=1926446_12082396_20200603170022;http://nww.docserv.wyss.nhs.uk/synergyiim/dist/?val=1926446_12082396_20200603170022"/>
    <x v="58"/>
    <m/>
    <d v="2020-08-24T00:00:00"/>
    <m/>
    <s v="7310;VISTA EMPLOYER SERVICES LTD-004846-0-"/>
    <m/>
    <m/>
    <s v="http://nww.docserv.wyss.nhs.uk/synergyiim/dist/?val=1926446_12082396_20200603170022;http://nww.docserv.wyss.nhs.uk/synergyiim/dist/?val=1926446_12082396_20200603170022"/>
    <m/>
    <m/>
    <m/>
    <x v="3"/>
    <x v="3"/>
    <x v="1"/>
  </r>
  <r>
    <s v="E35211"/>
    <s v="7310"/>
    <s v="00000"/>
    <s v="00000"/>
    <s v="000000"/>
    <s v="Employee Resourcing"/>
    <s v="Legal / Prof Fees"/>
    <s v="Default"/>
    <s v="Default"/>
    <s v="Default"/>
    <n v="-3450"/>
    <d v="2020-08-01T00:00:00"/>
    <x v="4"/>
    <s v="Spreadsheet"/>
    <s v="FBP1 Adjustments"/>
    <s v="Spreadsheet A 18904477 91445307"/>
    <s v="RYD FIN CAM 2021 05 004 Adjustment GBP"/>
    <d v="2020-08-24T00:00:00"/>
    <s v="RYD MCCARTHY, CAROLE"/>
    <n v="38"/>
    <s v="7310;VISTA EMPLOYER SERVICES LTD;INV004937 165085202;"/>
    <x v="58"/>
    <m/>
    <d v="2020-08-24T00:00:00"/>
    <m/>
    <s v="7310;VISTA EMPLOYER SERVICES LTD;INV004937 165085202;"/>
    <m/>
    <m/>
    <m/>
    <m/>
    <m/>
    <m/>
    <x v="3"/>
    <x v="3"/>
    <x v="1"/>
  </r>
  <r>
    <s v="E35211"/>
    <s v="7310"/>
    <s v="00000"/>
    <s v="00000"/>
    <s v="000000"/>
    <s v="Employee Resourcing"/>
    <s v="Legal / Prof Fees"/>
    <s v="Default"/>
    <s v="Default"/>
    <s v="Default"/>
    <n v="-4025"/>
    <d v="2020-08-01T00:00:00"/>
    <x v="4"/>
    <s v="Spreadsheet"/>
    <s v="FBP1 Adjustments"/>
    <s v="Spreadsheet A 18904477 91445307"/>
    <s v="RYD FIN CAM 2021 05 004 Adjustment GBP"/>
    <d v="2020-08-24T00:00:00"/>
    <s v="RYD MCCARTHY, CAROLE"/>
    <n v="39"/>
    <s v="7310;VISTA EMPLOYER SERVICES LTD;4921 165085046;"/>
    <x v="58"/>
    <m/>
    <d v="2020-08-24T00:00:00"/>
    <m/>
    <s v="7310;VISTA EMPLOYER SERVICES LTD;4921 165085046;"/>
    <m/>
    <m/>
    <m/>
    <m/>
    <m/>
    <m/>
    <x v="3"/>
    <x v="3"/>
    <x v="1"/>
  </r>
  <r>
    <s v="E35211"/>
    <s v="7310"/>
    <s v="00000"/>
    <s v="00000"/>
    <s v="000000"/>
    <s v="Employee Resourcing"/>
    <s v="Legal / Prof Fees"/>
    <s v="Default"/>
    <s v="Default"/>
    <s v="Default"/>
    <n v="-4600"/>
    <d v="2020-08-01T00:00:00"/>
    <x v="4"/>
    <s v="Spreadsheet"/>
    <s v="FBP1 Adjustments"/>
    <s v="Spreadsheet A 18904477 91445307"/>
    <s v="RYD FIN CAM 2021 05 004 Adjustment GBP"/>
    <d v="2020-08-24T00:00:00"/>
    <s v="RYD MCCARTHY, CAROLE"/>
    <n v="40"/>
    <s v="7310;VISTA EMPLOYER SERVICES LTD;4920 165085045;"/>
    <x v="58"/>
    <m/>
    <d v="2020-08-24T00:00:00"/>
    <m/>
    <s v="7310;VISTA EMPLOYER SERVICES LTD;4920 165085045;"/>
    <m/>
    <m/>
    <m/>
    <m/>
    <m/>
    <m/>
    <x v="3"/>
    <x v="3"/>
    <x v="1"/>
  </r>
  <r>
    <s v="E35211"/>
    <s v="7310"/>
    <s v="00000"/>
    <s v="00000"/>
    <s v="000000"/>
    <s v="Employee Resourcing"/>
    <s v="Legal / Prof Fees"/>
    <s v="Default"/>
    <s v="Default"/>
    <s v="Default"/>
    <n v="-4600"/>
    <d v="2020-08-01T00:00:00"/>
    <x v="4"/>
    <s v="Spreadsheet"/>
    <s v="FBP1 Adjustments"/>
    <s v="Spreadsheet A 18904477 91445307"/>
    <s v="RYD FIN CAM 2021 05 004 Adjustment GBP"/>
    <d v="2020-08-24T00:00:00"/>
    <s v="RYD MCCARTHY, CAROLE"/>
    <n v="41"/>
    <s v="7310;VISTA EMPLOYER SERVICES LTD;INV004936 165085203;"/>
    <x v="58"/>
    <m/>
    <d v="2020-08-24T00:00:00"/>
    <m/>
    <s v="7310;VISTA EMPLOYER SERVICES LTD;INV004936 165085203;"/>
    <m/>
    <m/>
    <m/>
    <m/>
    <m/>
    <m/>
    <x v="3"/>
    <x v="3"/>
    <x v="1"/>
  </r>
  <r>
    <s v="E35211"/>
    <s v="7310"/>
    <s v="00000"/>
    <s v="00000"/>
    <s v="000000"/>
    <s v="Employee Resourcing"/>
    <s v="Legal / Prof Fees"/>
    <s v="Default"/>
    <s v="Default"/>
    <s v="Default"/>
    <n v="-6900"/>
    <d v="2020-08-01T00:00:00"/>
    <x v="4"/>
    <s v="Spreadsheet"/>
    <s v="FBP1 Adjustments"/>
    <s v="Spreadsheet A 18904477 91445307"/>
    <s v="RYD FIN CAM 2021 05 004 Adjustment GBP"/>
    <d v="2020-08-24T00:00:00"/>
    <s v="RYD MCCARTHY, CAROLE"/>
    <n v="42"/>
    <s v="7310;VISTA EMPLOYER SERVICES LTD;4846 165083938;http://nww.docserv.wyss.nhs.uk/synergyiim/dist/?val=1926446_12082396_20200603170022"/>
    <x v="58"/>
    <m/>
    <d v="2020-08-24T00:00:00"/>
    <m/>
    <s v="7310;VISTA EMPLOYER SERVICES LTD;4846 165083938;"/>
    <m/>
    <m/>
    <s v="http://nww.docserv.wyss.nhs.uk/synergyiim/dist/?val=1926446_12082396_20200603170022"/>
    <m/>
    <m/>
    <m/>
    <x v="3"/>
    <x v="3"/>
    <x v="1"/>
  </r>
  <r>
    <s v="E35211"/>
    <s v="7310"/>
    <s v="00000"/>
    <s v="00000"/>
    <s v="000000"/>
    <s v="Employee Resourcing"/>
    <s v="Legal / Prof Fees"/>
    <s v="Default"/>
    <s v="Default"/>
    <s v="Default"/>
    <n v="-12960.4"/>
    <d v="2020-08-01T00:00:00"/>
    <x v="4"/>
    <s v="Spreadsheet"/>
    <s v="FBP1 Adjustments"/>
    <s v="Spreadsheet A 18904477 91445307"/>
    <s v="RYD FIN CAM 2021 05 004 Adjustment GBP"/>
    <d v="2020-08-24T00:00:00"/>
    <s v="RYD MCCARTHY, CAROLE"/>
    <n v="43"/>
    <s v="7310;DAC BEACHCROFT LLP;10227164 165086266;http://nww.docserv.wyss.nhs.uk/synergyiim/dist/?val=2257060_12654932_20200817154958"/>
    <x v="58"/>
    <m/>
    <d v="2020-08-24T00:00:00"/>
    <m/>
    <s v="7310;DAC BEACHCROFT LLP;10227164 165086266;"/>
    <m/>
    <m/>
    <s v="http://nww.docserv.wyss.nhs.uk/synergyiim/dist/?val=2257060_12654932_20200817154958"/>
    <m/>
    <m/>
    <m/>
    <x v="3"/>
    <x v="3"/>
    <x v="1"/>
  </r>
  <r>
    <s v="E35211"/>
    <s v="7310"/>
    <s v="00000"/>
    <s v="00000"/>
    <s v="000000"/>
    <s v="Employee Resourcing"/>
    <s v="Legal / Prof Fees"/>
    <s v="Default"/>
    <s v="Default"/>
    <s v="Default"/>
    <n v="-64802"/>
    <d v="2020-08-01T00:00:00"/>
    <x v="4"/>
    <s v="Spreadsheet"/>
    <s v="FBP1 Adjustments"/>
    <s v="Spreadsheet A 18904477 91445307"/>
    <s v="RYD FIN CAM 2021 05 004 Adjustment GBP"/>
    <d v="2020-08-24T00:00:00"/>
    <s v="RYD MCCARTHY, CAROLE"/>
    <n v="44"/>
    <s v="7310;DAC BEACHCROFT LLP;10227164 165086266;http://nww.docserv.wyss.nhs.uk/synergyiim/dist/?val=2257060_12654932_20200817154958"/>
    <x v="58"/>
    <m/>
    <d v="2020-08-24T00:00:00"/>
    <m/>
    <s v="7310;DAC BEACHCROFT LLP;10227164 165086266;"/>
    <m/>
    <m/>
    <s v="http://nww.docserv.wyss.nhs.uk/synergyiim/dist/?val=2257060_12654932_20200817154958"/>
    <m/>
    <m/>
    <m/>
    <x v="3"/>
    <x v="3"/>
    <x v="1"/>
  </r>
  <r>
    <s v="E35211"/>
    <s v="7310"/>
    <s v="00000"/>
    <s v="00000"/>
    <s v="000000"/>
    <s v="Employee Resourcing"/>
    <s v="Legal / Prof Fees"/>
    <s v="Default"/>
    <s v="Default"/>
    <s v="Default"/>
    <n v="-1200"/>
    <d v="2020-08-01T00:00:00"/>
    <x v="4"/>
    <s v="Spreadsheet"/>
    <s v="FBP1 Adjustments"/>
    <s v="Spreadsheet A 18910469 91480090"/>
    <s v="RYD FIN CAM 2021 05 005 Adjustment GBP"/>
    <d v="2020-08-25T00:00:00"/>
    <s v="RYD MCCARTHY, CAROLE"/>
    <n v="20"/>
    <s v="7310;ISLE OF WIGHT NHS TRUST;44342482 165085826;http://nww.docserv.wyss.nhs.uk/Inter-NHS/PRD21RYD28121244342482.pdf"/>
    <x v="60"/>
    <m/>
    <d v="2020-08-25T00:00:00"/>
    <m/>
    <s v="7310;ISLE OF WIGHT NHS TRUST;44342482 165085826;"/>
    <m/>
    <m/>
    <s v="http://nww.docserv.wyss.nhs.uk/Inter-NHS/PRD21RYD28121244342482.pdf"/>
    <m/>
    <m/>
    <m/>
    <x v="3"/>
    <x v="3"/>
    <x v="1"/>
  </r>
  <r>
    <s v="E35211"/>
    <s v="7310"/>
    <s v="00000"/>
    <s v="00000"/>
    <s v="000000"/>
    <s v="Employee Resourcing"/>
    <s v="Legal / Prof Fees"/>
    <s v="Default"/>
    <s v="Default"/>
    <s v="Default"/>
    <n v="1200"/>
    <d v="2020-08-01T00:00:00"/>
    <x v="4"/>
    <s v="Spreadsheet"/>
    <s v="FBP1 Adjustments - HR"/>
    <s v="Spreadsheet A 18982578 91815490"/>
    <s v="RYD FIN CAM 2021 05 016 Adjustment GBP"/>
    <d v="2020-09-03T00:00:00"/>
    <s v="RYD MCCARTHY, CAROLE"/>
    <n v="10"/>
    <s v="7310;ISLE OF WIGHT NHS TRUST;44342482 165085826;http://nww.docserv.wyss.nhs.uk/Inter-NHS/PRD21RYD28121244342482.pdf"/>
    <x v="61"/>
    <m/>
    <d v="2020-09-03T00:00:00"/>
    <m/>
    <s v="7310;ISLE OF WIGHT NHS TRUST;44342482 165085826;"/>
    <m/>
    <m/>
    <s v="http://nww.docserv.wyss.nhs.uk/Inter-NHS/PRD21RYD28121244342482.pdf"/>
    <m/>
    <m/>
    <m/>
    <x v="3"/>
    <x v="3"/>
    <x v="1"/>
  </r>
  <r>
    <s v="E35930"/>
    <s v="7310"/>
    <s v="00000"/>
    <s v="F8054"/>
    <s v="000000"/>
    <s v="Estates &amp; Facilities"/>
    <s v="Legal / Prof Fees"/>
    <s v="Default"/>
    <s v="Epsom"/>
    <s v="Default"/>
    <n v="277.38"/>
    <d v="2020-08-01T00:00:00"/>
    <x v="4"/>
    <s v="Spreadsheet"/>
    <s v="FBP1 Adjustments - Estates Adj"/>
    <s v="Spreadsheet A 18962567 91720812"/>
    <s v="RYD FIN CAM 2021 05 009 Adjustment GBP"/>
    <d v="2020-09-01T00:00:00"/>
    <s v="RYD MCCARTHY, CAROLE"/>
    <n v="1"/>
    <s v="7331;CAPSTICKS SOLICITORS;459924 165081714;https://nww.einvoice-prod.sbs.nhs.uk:8179/invoicepdf/64374222-4375-5a0d-acb8-907a558052c4"/>
    <x v="62"/>
    <m/>
    <d v="2020-09-01T00:00:00"/>
    <m/>
    <s v="7331;CAPSTICKS SOLICITORS;459924 165081714;"/>
    <m/>
    <m/>
    <s v="https://nww.einvoice-prod.sbs.nhs.uk:8179/invoicepdf/64374222-4375-5a0d-acb8-907a558052c4"/>
    <m/>
    <m/>
    <m/>
    <x v="0"/>
    <x v="0"/>
    <x v="1"/>
  </r>
  <r>
    <s v="E35930"/>
    <s v="7310"/>
    <s v="00000"/>
    <s v="F8054"/>
    <s v="000000"/>
    <s v="Estates &amp; Facilities"/>
    <s v="Legal / Prof Fees"/>
    <s v="Default"/>
    <s v="Epsom"/>
    <s v="Default"/>
    <n v="492.62"/>
    <d v="2020-08-01T00:00:00"/>
    <x v="4"/>
    <s v="Spreadsheet"/>
    <s v="FBP1 Adjustments - Estates Adj"/>
    <s v="Spreadsheet A 18962567 91720812"/>
    <s v="RYD FIN CAM 2021 05 009 Adjustment GBP"/>
    <d v="2020-09-01T00:00:00"/>
    <s v="RYD MCCARTHY, CAROLE"/>
    <n v="2"/>
    <s v="7331;CAPSTICKS SOLICITORS;459924 165081714;https://nww.einvoice-prod.sbs.nhs.uk:8179/invoicepdf/64374222-4375-5a0d-acb8-907a558052c4"/>
    <x v="62"/>
    <m/>
    <d v="2020-09-01T00:00:00"/>
    <m/>
    <s v="7331;CAPSTICKS SOLICITORS;459924 165081714;"/>
    <m/>
    <m/>
    <s v="https://nww.einvoice-prod.sbs.nhs.uk:8179/invoicepdf/64374222-4375-5a0d-acb8-907a558052c4"/>
    <m/>
    <m/>
    <m/>
    <x v="0"/>
    <x v="0"/>
    <x v="1"/>
  </r>
  <r>
    <s v="E35120"/>
    <s v="7310"/>
    <s v="E1833"/>
    <s v="00000"/>
    <s v="000000"/>
    <s v="Corporate Expenses"/>
    <s v="Legal / Prof Fees"/>
    <s v="Employment Relations"/>
    <s v="Default"/>
    <s v="Default"/>
    <n v="500"/>
    <d v="2020-09-01T00:00:00"/>
    <x v="4"/>
    <s v="Spreadsheet"/>
    <s v="FBP1 Adjustments - HR"/>
    <s v="Spreadsheet A 19248227 92913209"/>
    <s v="RYD FIN CAM 2021 06 010 Adjustment GBP"/>
    <d v="2020-10-05T00:00:00"/>
    <s v="RYD MCCARTHY, CAROLE"/>
    <n v="52"/>
    <s v="7310;UNIONLINE;5283991 165086934 Re-code to E35120;http://nww.docserv.wyss.nhs.uk/synergyiim/dist/?val=2378966_12829814_20200909153655"/>
    <x v="63"/>
    <m/>
    <d v="2020-10-05T00:00:00"/>
    <m/>
    <s v="7310;UNIONLINE;5283991 165086934 Re-code to E35120;"/>
    <m/>
    <m/>
    <s v="http://nww.docserv.wyss.nhs.uk/synergyiim/dist/?val=2378966_12829814_20200909153655"/>
    <m/>
    <m/>
    <m/>
    <x v="2"/>
    <x v="2"/>
    <x v="1"/>
  </r>
  <r>
    <s v="E35120"/>
    <s v="7310"/>
    <s v="E1833"/>
    <s v="00000"/>
    <s v="000000"/>
    <s v="Corporate Expenses"/>
    <s v="Legal / Prof Fees"/>
    <s v="Employment Relations"/>
    <s v="Default"/>
    <s v="Default"/>
    <n v="500"/>
    <d v="2020-09-01T00:00:00"/>
    <x v="4"/>
    <s v="Spreadsheet"/>
    <s v="FBP1 Adjustments - HR"/>
    <s v="Spreadsheet A 19248227 92913209"/>
    <s v="RYD FIN CAM 2021 06 010 Adjustment GBP"/>
    <d v="2020-10-05T00:00:00"/>
    <s v="RYD MCCARTHY, CAROLE"/>
    <n v="53"/>
    <s v="7310;UNIONLINE;5284021 165086935 Re-code to E35120;http://nww.docserv.wyss.nhs.uk/synergyiim/dist/?val=2382491_12834185_20200910093155"/>
    <x v="63"/>
    <m/>
    <d v="2020-10-05T00:00:00"/>
    <m/>
    <s v="7310;UNIONLINE;5284021 165086935 Re-code to E35120;"/>
    <m/>
    <m/>
    <s v="http://nww.docserv.wyss.nhs.uk/synergyiim/dist/?val=2382491_12834185_20200910093155"/>
    <m/>
    <m/>
    <m/>
    <x v="2"/>
    <x v="2"/>
    <x v="1"/>
  </r>
  <r>
    <s v="E35120"/>
    <s v="7310"/>
    <s v="E1833"/>
    <s v="00000"/>
    <s v="000000"/>
    <s v="Corporate Expenses"/>
    <s v="Legal / Prof Fees"/>
    <s v="Employment Relations"/>
    <s v="Default"/>
    <s v="Default"/>
    <n v="500"/>
    <d v="2020-09-01T00:00:00"/>
    <x v="4"/>
    <s v="Spreadsheet"/>
    <s v="FBP1 Adjustments - HR"/>
    <s v="Spreadsheet A 19248227 92913209"/>
    <s v="RYD FIN CAM 2021 06 010 Adjustment GBP"/>
    <d v="2020-10-05T00:00:00"/>
    <s v="RYD MCCARTHY, CAROLE"/>
    <n v="54"/>
    <s v="7310;UNIONLINE;5283921 165087359 Re-code to E35120;http://nww.docserv.wyss.nhs.uk/synergyiim/dist/?val=2479978_12958758_20200928094351"/>
    <x v="63"/>
    <m/>
    <d v="2020-10-05T00:00:00"/>
    <m/>
    <s v="7310;UNIONLINE;5283921 165087359 Re-code to E35120;"/>
    <m/>
    <m/>
    <s v="http://nww.docserv.wyss.nhs.uk/synergyiim/dist/?val=2479978_12958758_20200928094351"/>
    <m/>
    <m/>
    <m/>
    <x v="2"/>
    <x v="2"/>
    <x v="1"/>
  </r>
  <r>
    <s v="E35120"/>
    <s v="7310"/>
    <s v="E1833"/>
    <s v="00000"/>
    <s v="000000"/>
    <s v="Corporate Expenses"/>
    <s v="Legal / Prof Fees"/>
    <s v="Employment Relations"/>
    <s v="Default"/>
    <s v="Default"/>
    <n v="5750"/>
    <d v="2020-09-01T00:00:00"/>
    <x v="4"/>
    <s v="Spreadsheet"/>
    <s v="FBP1 Adjustments - HR"/>
    <s v="Spreadsheet A 19248227 92913209"/>
    <s v="RYD FIN CAM 2021 06 010 Adjustment GBP"/>
    <d v="2020-10-05T00:00:00"/>
    <s v="RYD MCCARTHY, CAROLE"/>
    <n v="55"/>
    <s v="7310;VISTA EMPLOYER SERVICES LTD;INV004990 165086193 Re-code to E35120;http://nww.docserv.wyss.nhs.uk/synergyiim/dist/?val=2348362_12783955_20200904093151"/>
    <x v="63"/>
    <m/>
    <d v="2020-10-05T00:00:00"/>
    <m/>
    <s v="7310;VISTA EMPLOYER SERVICES LTD;INV004990 165086193 Re-code to E35120;"/>
    <m/>
    <m/>
    <s v="http://nww.docserv.wyss.nhs.uk/synergyiim/dist/?val=2348362_12783955_20200904093151"/>
    <m/>
    <m/>
    <m/>
    <x v="2"/>
    <x v="2"/>
    <x v="1"/>
  </r>
  <r>
    <s v="E35120"/>
    <s v="7310"/>
    <s v="E1833"/>
    <s v="00000"/>
    <s v="000000"/>
    <s v="Corporate Expenses"/>
    <s v="Legal / Prof Fees"/>
    <s v="Employment Relations"/>
    <s v="Default"/>
    <s v="Default"/>
    <n v="-12960.4"/>
    <d v="2020-09-01T00:00:00"/>
    <x v="4"/>
    <s v="Spreadsheet"/>
    <s v="FBP1 Adjustments - HR"/>
    <s v="Spreadsheet A 19248227 92913209"/>
    <s v="RYD FIN CAM 2021 06 010 Adjustment GBP"/>
    <d v="2020-10-05T00:00:00"/>
    <s v="RYD MCCARTHY, CAROLE"/>
    <n v="56"/>
    <s v="7310;DAC BEACHCROFT LLP-OR12_53657-10227164-12960.4-http://nww.docserv.wyss.nhs.uk/synergyiim/dist/?val=2257060_12654932_20200817154958;SBS RYD AUG-20 VAT ADJUSTMENT JOURNAL Adjustment GBP"/>
    <x v="63"/>
    <m/>
    <d v="2020-10-05T00:00:00"/>
    <m/>
    <s v="7310;DAC BEACHCROFT LLP-OR12_53657-10227164-12960.4- RYD AUG-20 VAT ADJUSTMENT JOURNAL Adjustment GBP"/>
    <m/>
    <m/>
    <s v="http://nww.docserv.wyss.nhs.uk/synergyiim/dist/?val=2257060_12654932_20200817154958;SBS"/>
    <m/>
    <m/>
    <m/>
    <x v="2"/>
    <x v="2"/>
    <x v="1"/>
  </r>
  <r>
    <s v="E35210"/>
    <s v="7310"/>
    <s v="00000"/>
    <s v="00000"/>
    <s v="000000"/>
    <s v="Employee Service Centre"/>
    <s v="Legal / Prof Fees"/>
    <s v="Default"/>
    <s v="Default"/>
    <s v="Default"/>
    <n v="-132.30000000000001"/>
    <d v="2020-09-01T00:00:00"/>
    <x v="4"/>
    <s v="Spreadsheet"/>
    <s v="FBP1 Adjustments - HR"/>
    <s v="Spreadsheet A 19248227 92913209"/>
    <s v="RYD FIN CAM 2021 06 010 Adjustment GBP"/>
    <d v="2020-10-05T00:00:00"/>
    <s v="RYD MCCARTHY, CAROLE"/>
    <n v="57"/>
    <s v="7310;CIVICA UK LTD;CTC199525 Jun-20 165086154;http://nww.docserv.wyss.nhs.uk/synergyiim/dist/?val=2364247_12807304_20200907163313"/>
    <x v="63"/>
    <m/>
    <d v="2020-10-05T00:00:00"/>
    <m/>
    <s v="7310;CIVICA UK LTD;CTC199525 Jun-20 165086154;"/>
    <m/>
    <m/>
    <s v="http://nww.docserv.wyss.nhs.uk/synergyiim/dist/?val=2364247_12807304_20200907163313"/>
    <m/>
    <m/>
    <m/>
    <x v="4"/>
    <x v="3"/>
    <x v="1"/>
  </r>
  <r>
    <s v="E35210"/>
    <s v="7310"/>
    <s v="00000"/>
    <s v="00000"/>
    <s v="000000"/>
    <s v="Employee Service Centre"/>
    <s v="Legal / Prof Fees"/>
    <s v="Default"/>
    <s v="Default"/>
    <s v="Default"/>
    <n v="-661.5"/>
    <d v="2020-09-01T00:00:00"/>
    <x v="4"/>
    <s v="Spreadsheet"/>
    <s v="FBP1 Adjustments - HR"/>
    <s v="Spreadsheet A 19248227 92913209"/>
    <s v="RYD FIN CAM 2021 06 010 Adjustment GBP"/>
    <d v="2020-10-05T00:00:00"/>
    <s v="RYD MCCARTHY, CAROLE"/>
    <n v="58"/>
    <s v="7310;CIVICA UK LTD;CTC199525 Jun-20 165086154;http://nww.docserv.wyss.nhs.uk/synergyiim/dist/?val=2364247_12807304_20200907163313"/>
    <x v="63"/>
    <m/>
    <d v="2020-10-05T00:00:00"/>
    <m/>
    <s v="7310;CIVICA UK LTD;CTC199525 Jun-20 165086154;"/>
    <m/>
    <m/>
    <s v="http://nww.docserv.wyss.nhs.uk/synergyiim/dist/?val=2364247_12807304_20200907163313"/>
    <m/>
    <m/>
    <m/>
    <x v="4"/>
    <x v="3"/>
    <x v="1"/>
  </r>
  <r>
    <s v="E35210"/>
    <s v="7310"/>
    <s v="00000"/>
    <s v="00000"/>
    <s v="000000"/>
    <s v="Employee Service Centre"/>
    <s v="Legal / Prof Fees"/>
    <s v="Default"/>
    <s v="Default"/>
    <s v="Default"/>
    <n v="-6886"/>
    <d v="2020-09-01T00:00:00"/>
    <x v="4"/>
    <s v="Spreadsheet"/>
    <s v="FBP1 Adjustments - HR"/>
    <s v="Spreadsheet A 19248227 92913209"/>
    <s v="RYD FIN CAM 2021 06 010 Adjustment GBP"/>
    <d v="2020-10-05T00:00:00"/>
    <s v="RYD MCCARTHY, CAROLE"/>
    <n v="59"/>
    <s v="7310;CIVICA UK LTD;CTC199525 Jun-20 165086154;http://nww.docserv.wyss.nhs.uk/synergyiim/dist/?val=2364247_12807304_20200907163313"/>
    <x v="63"/>
    <m/>
    <d v="2020-10-05T00:00:00"/>
    <m/>
    <s v="7310;CIVICA UK LTD;CTC199525 Jun-20 165086154;"/>
    <m/>
    <m/>
    <s v="http://nww.docserv.wyss.nhs.uk/synergyiim/dist/?val=2364247_12807304_20200907163313"/>
    <m/>
    <m/>
    <m/>
    <x v="4"/>
    <x v="3"/>
    <x v="1"/>
  </r>
  <r>
    <s v="E35211"/>
    <s v="7310"/>
    <s v="00000"/>
    <s v="00000"/>
    <s v="000000"/>
    <s v="Employee Resourcing"/>
    <s v="Legal / Prof Fees"/>
    <s v="Default"/>
    <s v="Default"/>
    <s v="Default"/>
    <n v="12960.4"/>
    <d v="2020-09-01T00:00:00"/>
    <x v="4"/>
    <s v="Spreadsheet"/>
    <s v="FBP1 Adjustments - HR"/>
    <s v="Spreadsheet A 19248227 92913209"/>
    <s v="RYD FIN CAM 2021 06 010 Adjustment GBP"/>
    <d v="2020-10-05T00:00:00"/>
    <s v="RYD MCCARTHY, CAROLE"/>
    <n v="60"/>
    <s v="7310;DAC BEACHCROFT LLP-OR12_53657-10227164-12960.4-http://nww.docserv.wyss.nhs.uk/synergyiim/dist/?val=2257060_12654932_20200817154958;SBS RYD AUG-20 VAT ADJUSTMENT JOURNAL Adjustment GBP"/>
    <x v="63"/>
    <m/>
    <d v="2020-10-05T00:00:00"/>
    <m/>
    <s v="7310;DAC BEACHCROFT LLP-OR12_53657-10227164-12960.4- RYD AUG-20 VAT ADJUSTMENT JOURNAL Adjustment GBP"/>
    <m/>
    <m/>
    <s v="http://nww.docserv.wyss.nhs.uk/synergyiim/dist/?val=2257060_12654932_20200817154958;SBS"/>
    <m/>
    <m/>
    <m/>
    <x v="3"/>
    <x v="3"/>
    <x v="1"/>
  </r>
  <r>
    <s v="E35211"/>
    <s v="7310"/>
    <s v="00000"/>
    <s v="00000"/>
    <s v="000000"/>
    <s v="Employee Resourcing"/>
    <s v="Legal / Prof Fees"/>
    <s v="Default"/>
    <s v="Default"/>
    <s v="Default"/>
    <n v="-500"/>
    <d v="2020-09-01T00:00:00"/>
    <x v="4"/>
    <s v="Spreadsheet"/>
    <s v="FBP1 Adjustments - HR"/>
    <s v="Spreadsheet A 19248227 92913209"/>
    <s v="RYD FIN CAM 2021 06 010 Adjustment GBP"/>
    <d v="2020-10-05T00:00:00"/>
    <s v="RYD MCCARTHY, CAROLE"/>
    <n v="61"/>
    <s v="7310;UNIONLINE;5283921 165087359 Re-code to E35120;http://nww.docserv.wyss.nhs.uk/synergyiim/dist/?val=2479978_12958758_20200928094351"/>
    <x v="63"/>
    <m/>
    <d v="2020-10-05T00:00:00"/>
    <m/>
    <s v="7310;UNIONLINE;5283921 165087359 Re-code to E35120;"/>
    <m/>
    <m/>
    <s v="http://nww.docserv.wyss.nhs.uk/synergyiim/dist/?val=2479978_12958758_20200928094351"/>
    <m/>
    <m/>
    <m/>
    <x v="3"/>
    <x v="3"/>
    <x v="1"/>
  </r>
  <r>
    <s v="E35211"/>
    <s v="7310"/>
    <s v="00000"/>
    <s v="00000"/>
    <s v="000000"/>
    <s v="Employee Resourcing"/>
    <s v="Legal / Prof Fees"/>
    <s v="Default"/>
    <s v="Default"/>
    <s v="Default"/>
    <n v="-500"/>
    <d v="2020-09-01T00:00:00"/>
    <x v="4"/>
    <s v="Spreadsheet"/>
    <s v="FBP1 Adjustments - HR"/>
    <s v="Spreadsheet A 19248227 92913209"/>
    <s v="RYD FIN CAM 2021 06 010 Adjustment GBP"/>
    <d v="2020-10-05T00:00:00"/>
    <s v="RYD MCCARTHY, CAROLE"/>
    <n v="62"/>
    <s v="7310;UNIONLINE;5283991 165086934 Re-code to E35120;http://nww.docserv.wyss.nhs.uk/synergyiim/dist/?val=2378966_12829814_20200909153655"/>
    <x v="63"/>
    <m/>
    <d v="2020-10-05T00:00:00"/>
    <m/>
    <s v="7310;UNIONLINE;5283991 165086934 Re-code to E35120;"/>
    <m/>
    <m/>
    <s v="http://nww.docserv.wyss.nhs.uk/synergyiim/dist/?val=2378966_12829814_20200909153655"/>
    <m/>
    <m/>
    <m/>
    <x v="3"/>
    <x v="3"/>
    <x v="1"/>
  </r>
  <r>
    <s v="E35211"/>
    <s v="7310"/>
    <s v="00000"/>
    <s v="00000"/>
    <s v="000000"/>
    <s v="Employee Resourcing"/>
    <s v="Legal / Prof Fees"/>
    <s v="Default"/>
    <s v="Default"/>
    <s v="Default"/>
    <n v="-500"/>
    <d v="2020-09-01T00:00:00"/>
    <x v="4"/>
    <s v="Spreadsheet"/>
    <s v="FBP1 Adjustments - HR"/>
    <s v="Spreadsheet A 19248227 92913209"/>
    <s v="RYD FIN CAM 2021 06 010 Adjustment GBP"/>
    <d v="2020-10-05T00:00:00"/>
    <s v="RYD MCCARTHY, CAROLE"/>
    <n v="63"/>
    <s v="7310;UNIONLINE;5284021 165086935 Re-code to E35120;http://nww.docserv.wyss.nhs.uk/synergyiim/dist/?val=2382491_12834185_20200910093155"/>
    <x v="63"/>
    <m/>
    <d v="2020-10-05T00:00:00"/>
    <m/>
    <s v="7310;UNIONLINE;5284021 165086935 Re-code to E35120;"/>
    <m/>
    <m/>
    <s v="http://nww.docserv.wyss.nhs.uk/synergyiim/dist/?val=2382491_12834185_20200910093155"/>
    <m/>
    <m/>
    <m/>
    <x v="3"/>
    <x v="3"/>
    <x v="1"/>
  </r>
  <r>
    <s v="E35211"/>
    <s v="7310"/>
    <s v="00000"/>
    <s v="00000"/>
    <s v="000000"/>
    <s v="Employee Resourcing"/>
    <s v="Legal / Prof Fees"/>
    <s v="Default"/>
    <s v="Default"/>
    <s v="Default"/>
    <n v="-5750"/>
    <d v="2020-09-01T00:00:00"/>
    <x v="4"/>
    <s v="Spreadsheet"/>
    <s v="FBP1 Adjustments - HR"/>
    <s v="Spreadsheet A 19248227 92913209"/>
    <s v="RYD FIN CAM 2021 06 010 Adjustment GBP"/>
    <d v="2020-10-05T00:00:00"/>
    <s v="RYD MCCARTHY, CAROLE"/>
    <n v="64"/>
    <s v="7310;VISTA EMPLOYER SERVICES LTD;INV004990 165086193 Re-code to E35120;http://nww.docserv.wyss.nhs.uk/synergyiim/dist/?val=2348362_12783955_20200904093151"/>
    <x v="63"/>
    <m/>
    <d v="2020-10-05T00:00:00"/>
    <m/>
    <s v="7310;VISTA EMPLOYER SERVICES LTD;INV004990 165086193 Re-code to E35120;"/>
    <m/>
    <m/>
    <s v="http://nww.docserv.wyss.nhs.uk/synergyiim/dist/?val=2348362_12783955_20200904093151"/>
    <m/>
    <m/>
    <m/>
    <x v="3"/>
    <x v="3"/>
    <x v="1"/>
  </r>
  <r>
    <s v="E35121"/>
    <s v="7308"/>
    <s v="00000"/>
    <s v="00000"/>
    <s v="000000"/>
    <s v="Prior Year Charges"/>
    <s v="Legal Fees"/>
    <s v="Default"/>
    <s v="Default"/>
    <s v="Default"/>
    <n v="9.6"/>
    <d v="2020-11-01T00:00:00"/>
    <x v="4"/>
    <s v="Spreadsheet"/>
    <s v="FBP1 Adjustments - VAT Adj"/>
    <s v="Spreadsheet A 19731255 95208748"/>
    <s v="RYD FIN CAM 2021 08 011 Adjustment GBP"/>
    <d v="2020-12-02T00:00:00"/>
    <s v="RYD MCCARTHY, CAROLE"/>
    <n v="83"/>
    <s v="7308;VAT ADJ RECODE;CAPSTICKS SOLICITORS-OR12_835-450062-9.6-https://nww.einvoice-prod.sbs.nhs.uk:8179/invoicepdf/545fb467-7180-5c51-8e05-c188658284bc"/>
    <x v="64"/>
    <m/>
    <d v="2020-12-02T00:00:00"/>
    <m/>
    <s v="7308;VAT ADJ RECODE;CAPSTICKS SOLICITORS-OR12_835-450062-9.6-"/>
    <m/>
    <m/>
    <s v="https://nww.einvoice-prod.sbs.nhs.uk:8179/invoicepdf/545fb467-7180-5c51-8e05-c188658284bc"/>
    <m/>
    <m/>
    <m/>
    <x v="13"/>
    <x v="5"/>
    <x v="1"/>
  </r>
  <r>
    <s v="E35121"/>
    <s v="7308"/>
    <s v="00000"/>
    <s v="00000"/>
    <s v="000000"/>
    <s v="Prior Year Charges"/>
    <s v="Legal Fees"/>
    <s v="Default"/>
    <s v="Default"/>
    <s v="Default"/>
    <n v="21"/>
    <d v="2020-11-01T00:00:00"/>
    <x v="4"/>
    <s v="Spreadsheet"/>
    <s v="FBP1 Adjustments - VAT Adj"/>
    <s v="Spreadsheet A 19731255 95208748"/>
    <s v="RYD FIN CAM 2021 08 011 Adjustment GBP"/>
    <d v="2020-12-02T00:00:00"/>
    <s v="RYD MCCARTHY, CAROLE"/>
    <n v="84"/>
    <s v="7308;VAT ADJ RECODE;CAPSTICKS SOLICITORS-OR12_835-428691-21-https://nww.einvoice-prod.sbs.nhs.uk:8179/invoicepdf/73e295cd-4c4d-57b8-a92b-b17fec0379be"/>
    <x v="64"/>
    <m/>
    <d v="2020-12-02T00:00:00"/>
    <m/>
    <s v="7308;VAT ADJ RECODE;CAPSTICKS SOLICITORS-OR12_835-428691-21-"/>
    <m/>
    <m/>
    <s v="https://nww.einvoice-prod.sbs.nhs.uk:8179/invoicepdf/73e295cd-4c4d-57b8-a92b-b17fec0379be"/>
    <m/>
    <m/>
    <m/>
    <x v="13"/>
    <x v="5"/>
    <x v="1"/>
  </r>
  <r>
    <s v="E35121"/>
    <s v="7308"/>
    <s v="00000"/>
    <s v="00000"/>
    <s v="000000"/>
    <s v="Prior Year Charges"/>
    <s v="Legal Fees"/>
    <s v="Default"/>
    <s v="Default"/>
    <s v="Default"/>
    <n v="25.6"/>
    <d v="2020-11-01T00:00:00"/>
    <x v="4"/>
    <s v="Spreadsheet"/>
    <s v="FBP1 Adjustments - VAT Adj"/>
    <s v="Spreadsheet A 19731255 95208748"/>
    <s v="RYD FIN CAM 2021 08 011 Adjustment GBP"/>
    <d v="2020-12-02T00:00:00"/>
    <s v="RYD MCCARTHY, CAROLE"/>
    <n v="85"/>
    <s v="7308;VAT ADJ RECODE;CAPSTICKS SOLICITORS-OR12_835-450058-25.6-https://nww.einvoice-prod.sbs.nhs.uk:8179/invoicepdf/f8780e45-a011-599b-91cb-6861eb54852b"/>
    <x v="64"/>
    <m/>
    <d v="2020-12-02T00:00:00"/>
    <m/>
    <s v="7308;VAT ADJ RECODE;CAPSTICKS SOLICITORS-OR12_835-450058-25.6-"/>
    <m/>
    <m/>
    <s v="https://nww.einvoice-prod.sbs.nhs.uk:8179/invoicepdf/f8780e45-a011-599b-91cb-6861eb54852b"/>
    <m/>
    <m/>
    <m/>
    <x v="13"/>
    <x v="5"/>
    <x v="1"/>
  </r>
  <r>
    <s v="E35121"/>
    <s v="7308"/>
    <s v="00000"/>
    <s v="00000"/>
    <s v="000000"/>
    <s v="Prior Year Charges"/>
    <s v="Legal Fees"/>
    <s v="Default"/>
    <s v="Default"/>
    <s v="Default"/>
    <n v="71.400000000000006"/>
    <d v="2020-11-01T00:00:00"/>
    <x v="4"/>
    <s v="Spreadsheet"/>
    <s v="FBP1 Adjustments - VAT Adj"/>
    <s v="Spreadsheet A 19731255 95208748"/>
    <s v="RYD FIN CAM 2021 08 011 Adjustment GBP"/>
    <d v="2020-12-02T00:00:00"/>
    <s v="RYD MCCARTHY, CAROLE"/>
    <n v="86"/>
    <s v="7308;VAT ADJ RECODE;CAPSTICKS SOLICITORS-OR12_835-426022-71.4-https://nww.einvoice-prod.sbs.nhs.uk:8179/invoicepdf/767f2219-c116-5d94-86e4-321521185b16"/>
    <x v="64"/>
    <m/>
    <d v="2020-12-02T00:00:00"/>
    <m/>
    <s v="7308;VAT ADJ RECODE;CAPSTICKS SOLICITORS-OR12_835-426022-71.4-"/>
    <m/>
    <m/>
    <s v="https://nww.einvoice-prod.sbs.nhs.uk:8179/invoicepdf/767f2219-c116-5d94-86e4-321521185b16"/>
    <m/>
    <m/>
    <m/>
    <x v="13"/>
    <x v="5"/>
    <x v="1"/>
  </r>
  <r>
    <s v="E35121"/>
    <s v="7308"/>
    <s v="00000"/>
    <s v="00000"/>
    <s v="000000"/>
    <s v="Prior Year Charges"/>
    <s v="Legal Fees"/>
    <s v="Default"/>
    <s v="Default"/>
    <s v="Default"/>
    <n v="-26.8"/>
    <d v="2020-11-01T00:00:00"/>
    <x v="4"/>
    <s v="Spreadsheet"/>
    <s v="FBP1 Adjustments - VAT Adj"/>
    <s v="Spreadsheet A 19731255 95208748"/>
    <s v="RYD FIN CAM 2021 08 011 Adjustment GBP"/>
    <d v="2020-12-02T00:00:00"/>
    <s v="RYD MCCARTHY, CAROLE"/>
    <n v="87"/>
    <s v="7308;VAT ADJ RECODE;CAPSTICKS SOLICITORS-OR12_835-450064-26.8-https://nww.einvoice-prod.sbs.nhs.uk:8179/invoicepdf/1d1e6b57-589c-5495-9f70-e8670a4d122d"/>
    <x v="64"/>
    <m/>
    <d v="2020-12-02T00:00:00"/>
    <m/>
    <s v="7308;VAT ADJ RECODE;CAPSTICKS SOLICITORS-OR12_835-450064-26.8-"/>
    <m/>
    <m/>
    <s v="https://nww.einvoice-prod.sbs.nhs.uk:8179/invoicepdf/1d1e6b57-589c-5495-9f70-e8670a4d122d"/>
    <m/>
    <m/>
    <m/>
    <x v="13"/>
    <x v="5"/>
    <x v="1"/>
  </r>
  <r>
    <s v="E35121"/>
    <s v="7308"/>
    <s v="00000"/>
    <s v="00000"/>
    <s v="000000"/>
    <s v="Prior Year Charges"/>
    <s v="Legal Fees"/>
    <s v="Default"/>
    <s v="Default"/>
    <s v="Default"/>
    <n v="-42.08"/>
    <d v="2020-11-01T00:00:00"/>
    <x v="4"/>
    <s v="Spreadsheet"/>
    <s v="FBP1 Adjustments - VAT Adj"/>
    <s v="Spreadsheet A 19731255 95208748"/>
    <s v="RYD FIN CAM 2021 08 011 Adjustment GBP"/>
    <d v="2020-12-02T00:00:00"/>
    <s v="RYD MCCARTHY, CAROLE"/>
    <n v="88"/>
    <s v="7308;VAT ADJ RECODE;CAPSTICKS SOLICITORS-OR12_835-448032-42.08-https://nww.einvoice-prod.sbs.nhs.uk:8179/invoicepdf/75d18f5d-ef02-5fbf-a3a5-4a0cbea399e3"/>
    <x v="64"/>
    <m/>
    <d v="2020-12-02T00:00:00"/>
    <m/>
    <s v="7308;VAT ADJ RECODE;CAPSTICKS SOLICITORS-OR12_835-448032-42.08-"/>
    <m/>
    <m/>
    <s v="https://nww.einvoice-prod.sbs.nhs.uk:8179/invoicepdf/75d18f5d-ef02-5fbf-a3a5-4a0cbea399e3"/>
    <m/>
    <m/>
    <m/>
    <x v="13"/>
    <x v="5"/>
    <x v="1"/>
  </r>
  <r>
    <s v="E35121"/>
    <s v="7308"/>
    <s v="00000"/>
    <s v="F8033"/>
    <s v="000000"/>
    <s v="Prior Year Charges"/>
    <s v="Legal Fees"/>
    <s v="Default"/>
    <s v="Lewes"/>
    <s v="Default"/>
    <n v="834.96"/>
    <d v="2020-11-01T00:00:00"/>
    <x v="4"/>
    <s v="Spreadsheet"/>
    <s v="FBP1 Adjustments - VAT Adj"/>
    <s v="Spreadsheet A 19731255 95208748"/>
    <s v="RYD FIN CAM 2021 08 011 Adjustment GBP"/>
    <d v="2020-12-02T00:00:00"/>
    <s v="RYD MCCARTHY, CAROLE"/>
    <n v="89"/>
    <s v="7308;VAT ADJ RECODE;MONTAGU EVANS LLP-OR12_105144-RA200805-834.96-http://nww.docserv.wyss.nhs.uk/synergyiim/dist/?val=1601415_11115873_20200225113747"/>
    <x v="64"/>
    <m/>
    <d v="2020-12-02T00:00:00"/>
    <m/>
    <s v="7308;VAT ADJ RECODE;MONTAGU EVANS LLP-OR12_105144-RA200805-834.96-"/>
    <m/>
    <m/>
    <s v="http://nww.docserv.wyss.nhs.uk/synergyiim/dist/?val=1601415_11115873_20200225113747"/>
    <m/>
    <m/>
    <m/>
    <x v="13"/>
    <x v="5"/>
    <x v="1"/>
  </r>
  <r>
    <s v="E35121"/>
    <s v="7308"/>
    <s v="00000"/>
    <s v="F8033"/>
    <s v="000000"/>
    <s v="Prior Year Charges"/>
    <s v="Legal Fees"/>
    <s v="Default"/>
    <s v="Lewes"/>
    <s v="Default"/>
    <n v="2703.68"/>
    <d v="2020-11-01T00:00:00"/>
    <x v="4"/>
    <s v="Spreadsheet"/>
    <s v="FBP1 Adjustments - VAT Adj"/>
    <s v="Spreadsheet A 19731255 95208748"/>
    <s v="RYD FIN CAM 2021 08 011 Adjustment GBP"/>
    <d v="2020-12-02T00:00:00"/>
    <s v="RYD MCCARTHY, CAROLE"/>
    <n v="90"/>
    <s v="7308;VAT ADJ RECODE;MONTAGU EVANS LLP-OR12_105144-RA200808-2703.68-http://nww.docserv.wyss.nhs.uk/synergyiim/dist/?val=1601415_11115876_20200225113747"/>
    <x v="64"/>
    <m/>
    <d v="2020-12-02T00:00:00"/>
    <m/>
    <s v="7308;VAT ADJ RECODE;MONTAGU EVANS LLP-OR12_105144-RA200808-2703.68-"/>
    <m/>
    <m/>
    <s v="http://nww.docserv.wyss.nhs.uk/synergyiim/dist/?val=1601415_11115876_20200225113747"/>
    <m/>
    <m/>
    <m/>
    <x v="13"/>
    <x v="5"/>
    <x v="1"/>
  </r>
  <r>
    <s v="E35930"/>
    <s v="7308"/>
    <s v="00000"/>
    <s v="00000"/>
    <s v="000000"/>
    <s v="Estates &amp; Facilities"/>
    <s v="Legal Fees"/>
    <s v="Default"/>
    <s v="Default"/>
    <s v="Default"/>
    <n v="26.8"/>
    <d v="2020-11-01T00:00:00"/>
    <x v="4"/>
    <s v="Spreadsheet"/>
    <s v="FBP1 Adjustments - VAT Adj"/>
    <s v="Spreadsheet A 19731255 95208748"/>
    <s v="RYD FIN CAM 2021 08 011 Adjustment GBP"/>
    <d v="2020-12-02T00:00:00"/>
    <s v="RYD MCCARTHY, CAROLE"/>
    <n v="91"/>
    <s v="7308;VAT ADJ RECODE;CAPSTICKS SOLICITORS-OR12_835-450064-26.8-https://nww.einvoice-prod.sbs.nhs.uk:8179/invoicepdf/1d1e6b57-589c-5495-9f70-e8670a4d122d"/>
    <x v="64"/>
    <m/>
    <d v="2020-12-02T00:00:00"/>
    <m/>
    <s v="7308;VAT ADJ RECODE;CAPSTICKS SOLICITORS-OR12_835-450064-26.8-"/>
    <m/>
    <m/>
    <s v="https://nww.einvoice-prod.sbs.nhs.uk:8179/invoicepdf/1d1e6b57-589c-5495-9f70-e8670a4d122d"/>
    <m/>
    <m/>
    <m/>
    <x v="0"/>
    <x v="0"/>
    <x v="1"/>
  </r>
  <r>
    <s v="E35930"/>
    <s v="7308"/>
    <s v="00000"/>
    <s v="00000"/>
    <s v="000000"/>
    <s v="Estates &amp; Facilities"/>
    <s v="Legal Fees"/>
    <s v="Default"/>
    <s v="Default"/>
    <s v="Default"/>
    <n v="42.08"/>
    <d v="2020-11-01T00:00:00"/>
    <x v="4"/>
    <s v="Spreadsheet"/>
    <s v="FBP1 Adjustments - VAT Adj"/>
    <s v="Spreadsheet A 19731255 95208748"/>
    <s v="RYD FIN CAM 2021 08 011 Adjustment GBP"/>
    <d v="2020-12-02T00:00:00"/>
    <s v="RYD MCCARTHY, CAROLE"/>
    <n v="92"/>
    <s v="7308;VAT ADJ RECODE;CAPSTICKS SOLICITORS-OR12_835-448032-42.08-https://nww.einvoice-prod.sbs.nhs.uk:8179/invoicepdf/75d18f5d-ef02-5fbf-a3a5-4a0cbea399e3"/>
    <x v="64"/>
    <m/>
    <d v="2020-12-02T00:00:00"/>
    <m/>
    <s v="7308;VAT ADJ RECODE;CAPSTICKS SOLICITORS-OR12_835-448032-42.08-"/>
    <m/>
    <m/>
    <s v="https://nww.einvoice-prod.sbs.nhs.uk:8179/invoicepdf/75d18f5d-ef02-5fbf-a3a5-4a0cbea399e3"/>
    <m/>
    <m/>
    <m/>
    <x v="0"/>
    <x v="0"/>
    <x v="1"/>
  </r>
  <r>
    <s v="E35930"/>
    <s v="7308"/>
    <s v="00000"/>
    <s v="00000"/>
    <s v="000000"/>
    <s v="Estates &amp; Facilities"/>
    <s v="Legal Fees"/>
    <s v="Default"/>
    <s v="Default"/>
    <s v="Default"/>
    <n v="-9.6"/>
    <d v="2020-11-01T00:00:00"/>
    <x v="4"/>
    <s v="Spreadsheet"/>
    <s v="FBP1 Adjustments - VAT Adj"/>
    <s v="Spreadsheet A 19731255 95208748"/>
    <s v="RYD FIN CAM 2021 08 011 Adjustment GBP"/>
    <d v="2020-12-02T00:00:00"/>
    <s v="RYD MCCARTHY, CAROLE"/>
    <n v="93"/>
    <s v="7308;VAT ADJ RECODE;CAPSTICKS SOLICITORS-OR12_835-450062-9.6-https://nww.einvoice-prod.sbs.nhs.uk:8179/invoicepdf/545fb467-7180-5c51-8e05-c188658284bc"/>
    <x v="64"/>
    <m/>
    <d v="2020-12-02T00:00:00"/>
    <m/>
    <s v="7308;VAT ADJ RECODE;CAPSTICKS SOLICITORS-OR12_835-450062-9.6-"/>
    <m/>
    <m/>
    <s v="https://nww.einvoice-prod.sbs.nhs.uk:8179/invoicepdf/545fb467-7180-5c51-8e05-c188658284bc"/>
    <m/>
    <m/>
    <m/>
    <x v="0"/>
    <x v="0"/>
    <x v="1"/>
  </r>
  <r>
    <s v="E35930"/>
    <s v="7308"/>
    <s v="00000"/>
    <s v="00000"/>
    <s v="000000"/>
    <s v="Estates &amp; Facilities"/>
    <s v="Legal Fees"/>
    <s v="Default"/>
    <s v="Default"/>
    <s v="Default"/>
    <n v="-21"/>
    <d v="2020-11-01T00:00:00"/>
    <x v="4"/>
    <s v="Spreadsheet"/>
    <s v="FBP1 Adjustments - VAT Adj"/>
    <s v="Spreadsheet A 19731255 95208748"/>
    <s v="RYD FIN CAM 2021 08 011 Adjustment GBP"/>
    <d v="2020-12-02T00:00:00"/>
    <s v="RYD MCCARTHY, CAROLE"/>
    <n v="94"/>
    <s v="7308;VAT ADJ RECODE;CAPSTICKS SOLICITORS-OR12_835-428691-21-https://nww.einvoice-prod.sbs.nhs.uk:8179/invoicepdf/73e295cd-4c4d-57b8-a92b-b17fec0379be"/>
    <x v="64"/>
    <m/>
    <d v="2020-12-02T00:00:00"/>
    <m/>
    <s v="7308;VAT ADJ RECODE;CAPSTICKS SOLICITORS-OR12_835-428691-21-"/>
    <m/>
    <m/>
    <s v="https://nww.einvoice-prod.sbs.nhs.uk:8179/invoicepdf/73e295cd-4c4d-57b8-a92b-b17fec0379be"/>
    <m/>
    <m/>
    <m/>
    <x v="0"/>
    <x v="0"/>
    <x v="1"/>
  </r>
  <r>
    <s v="E35930"/>
    <s v="7308"/>
    <s v="00000"/>
    <s v="00000"/>
    <s v="000000"/>
    <s v="Estates &amp; Facilities"/>
    <s v="Legal Fees"/>
    <s v="Default"/>
    <s v="Default"/>
    <s v="Default"/>
    <n v="-25.6"/>
    <d v="2020-11-01T00:00:00"/>
    <x v="4"/>
    <s v="Spreadsheet"/>
    <s v="FBP1 Adjustments - VAT Adj"/>
    <s v="Spreadsheet A 19731255 95208748"/>
    <s v="RYD FIN CAM 2021 08 011 Adjustment GBP"/>
    <d v="2020-12-02T00:00:00"/>
    <s v="RYD MCCARTHY, CAROLE"/>
    <n v="95"/>
    <s v="7308;VAT ADJ RECODE;CAPSTICKS SOLICITORS-OR12_835-450058-25.6-https://nww.einvoice-prod.sbs.nhs.uk:8179/invoicepdf/f8780e45-a011-599b-91cb-6861eb54852b"/>
    <x v="64"/>
    <m/>
    <d v="2020-12-02T00:00:00"/>
    <m/>
    <s v="7308;VAT ADJ RECODE;CAPSTICKS SOLICITORS-OR12_835-450058-25.6-"/>
    <m/>
    <m/>
    <s v="https://nww.einvoice-prod.sbs.nhs.uk:8179/invoicepdf/f8780e45-a011-599b-91cb-6861eb54852b"/>
    <m/>
    <m/>
    <m/>
    <x v="0"/>
    <x v="0"/>
    <x v="1"/>
  </r>
  <r>
    <s v="E35930"/>
    <s v="7308"/>
    <s v="00000"/>
    <s v="00000"/>
    <s v="000000"/>
    <s v="Estates &amp; Facilities"/>
    <s v="Legal Fees"/>
    <s v="Default"/>
    <s v="Default"/>
    <s v="Default"/>
    <n v="-71.400000000000006"/>
    <d v="2020-11-01T00:00:00"/>
    <x v="4"/>
    <s v="Spreadsheet"/>
    <s v="FBP1 Adjustments - VAT Adj"/>
    <s v="Spreadsheet A 19731255 95208748"/>
    <s v="RYD FIN CAM 2021 08 011 Adjustment GBP"/>
    <d v="2020-12-02T00:00:00"/>
    <s v="RYD MCCARTHY, CAROLE"/>
    <n v="96"/>
    <s v="7308;VAT ADJ RECODE;CAPSTICKS SOLICITORS-OR12_835-426022-71.4-https://nww.einvoice-prod.sbs.nhs.uk:8179/invoicepdf/767f2219-c116-5d94-86e4-321521185b16"/>
    <x v="64"/>
    <m/>
    <d v="2020-12-02T00:00:00"/>
    <m/>
    <s v="7308;VAT ADJ RECODE;CAPSTICKS SOLICITORS-OR12_835-426022-71.4-"/>
    <m/>
    <m/>
    <s v="https://nww.einvoice-prod.sbs.nhs.uk:8179/invoicepdf/767f2219-c116-5d94-86e4-321521185b16"/>
    <m/>
    <m/>
    <m/>
    <x v="0"/>
    <x v="0"/>
    <x v="1"/>
  </r>
  <r>
    <s v="E35940"/>
    <s v="7308"/>
    <s v="00000"/>
    <s v="F8033"/>
    <s v="000000"/>
    <s v="Estates - HQ and EOC"/>
    <s v="Legal Fees"/>
    <s v="Default"/>
    <s v="Lewes"/>
    <s v="Default"/>
    <n v="-834.96"/>
    <d v="2020-11-01T00:00:00"/>
    <x v="4"/>
    <s v="Spreadsheet"/>
    <s v="FBP1 Adjustments - VAT Adj"/>
    <s v="Spreadsheet A 19731255 95208748"/>
    <s v="RYD FIN CAM 2021 08 011 Adjustment GBP"/>
    <d v="2020-12-02T00:00:00"/>
    <s v="RYD MCCARTHY, CAROLE"/>
    <n v="97"/>
    <s v="7308;VAT ADJ RECODE;MONTAGU EVANS LLP-OR12_105144-RA200805-834.96-http://nww.docserv.wyss.nhs.uk/synergyiim/dist/?val=1601415_11115873_20200225113747"/>
    <x v="64"/>
    <m/>
    <d v="2020-12-02T00:00:00"/>
    <m/>
    <s v="7308;VAT ADJ RECODE;MONTAGU EVANS LLP-OR12_105144-RA200805-834.96-"/>
    <m/>
    <m/>
    <s v="http://nww.docserv.wyss.nhs.uk/synergyiim/dist/?val=1601415_11115873_20200225113747"/>
    <m/>
    <m/>
    <m/>
    <x v="9"/>
    <x v="0"/>
    <x v="1"/>
  </r>
  <r>
    <s v="E35940"/>
    <s v="7308"/>
    <s v="00000"/>
    <s v="F8033"/>
    <s v="000000"/>
    <s v="Estates - HQ and EOC"/>
    <s v="Legal Fees"/>
    <s v="Default"/>
    <s v="Lewes"/>
    <s v="Default"/>
    <n v="-2703.68"/>
    <d v="2020-11-01T00:00:00"/>
    <x v="4"/>
    <s v="Spreadsheet"/>
    <s v="FBP1 Adjustments - VAT Adj"/>
    <s v="Spreadsheet A 19731255 95208748"/>
    <s v="RYD FIN CAM 2021 08 011 Adjustment GBP"/>
    <d v="2020-12-02T00:00:00"/>
    <s v="RYD MCCARTHY, CAROLE"/>
    <n v="98"/>
    <s v="7308;VAT ADJ RECODE;MONTAGU EVANS LLP-OR12_105144-RA200808-2703.68-http://nww.docserv.wyss.nhs.uk/synergyiim/dist/?val=1601415_11115876_20200225113747"/>
    <x v="64"/>
    <m/>
    <d v="2020-12-02T00:00:00"/>
    <m/>
    <s v="7308;VAT ADJ RECODE;MONTAGU EVANS LLP-OR12_105144-RA200808-2703.68-"/>
    <m/>
    <m/>
    <s v="http://nww.docserv.wyss.nhs.uk/synergyiim/dist/?val=1601415_11115876_20200225113747"/>
    <m/>
    <m/>
    <m/>
    <x v="9"/>
    <x v="0"/>
    <x v="1"/>
  </r>
  <r>
    <s v="E35120"/>
    <s v="7310"/>
    <s v="00000"/>
    <s v="00000"/>
    <s v="000000"/>
    <s v="Corporate Expenses"/>
    <s v="Legal / Prof Fees"/>
    <s v="Default"/>
    <s v="Default"/>
    <s v="Default"/>
    <n v="30255"/>
    <d v="2020-11-01T00:00:00"/>
    <x v="4"/>
    <s v="Spreadsheet"/>
    <s v="FBP1 Adjustments - HR"/>
    <s v="Spreadsheet A 19741230 95259774"/>
    <s v="RYD FIN CAM 2021 08 015 Adjustment GBP"/>
    <d v="2020-12-03T00:00:00"/>
    <s v="RYD MCCARTHY, CAROLE"/>
    <n v="25"/>
    <s v="7310;DAC BEACHCROFT LLP;10230252 165088048;http://nww.docserv.wyss.nhs.uk/synergyiim/dist/?val=2726960_13259118_20201103095001"/>
    <x v="65"/>
    <m/>
    <d v="2020-12-03T00:00:00"/>
    <m/>
    <s v="7310;DAC BEACHCROFT LLP;10230252 165088048;"/>
    <m/>
    <m/>
    <s v="http://nww.docserv.wyss.nhs.uk/synergyiim/dist/?val=2726960_13259118_20201103095001"/>
    <m/>
    <m/>
    <m/>
    <x v="2"/>
    <x v="2"/>
    <x v="1"/>
  </r>
  <r>
    <s v="E35120"/>
    <s v="7310"/>
    <s v="00000"/>
    <s v="00000"/>
    <s v="000000"/>
    <s v="Corporate Expenses"/>
    <s v="Legal / Prof Fees"/>
    <s v="Default"/>
    <s v="Default"/>
    <s v="Default"/>
    <n v="345"/>
    <d v="2020-11-01T00:00:00"/>
    <x v="4"/>
    <s v="Spreadsheet"/>
    <s v="FBP1 Adjustments - VAT Adj"/>
    <s v="Spreadsheet A 19731255 95208748"/>
    <s v="RYD FIN CAM 2021 08 011 Adjustment GBP"/>
    <d v="2020-12-02T00:00:00"/>
    <s v="RYD MCCARTHY, CAROLE"/>
    <n v="99"/>
    <s v="7310;VAT ADJ RECODE;VISTA EMPLOYER SERVICES LTD-OR12_217312-4698-345-http://nww.docserv.wyss.nhs.uk/synergyiim/dist/?val=1429876_10255316_20191122152351"/>
    <x v="64"/>
    <m/>
    <d v="2020-12-02T00:00:00"/>
    <m/>
    <s v="7310;VAT ADJ RECODE;VISTA EMPLOYER SERVICES LTD-OR12_217312-4698-345-"/>
    <m/>
    <m/>
    <s v="http://nww.docserv.wyss.nhs.uk/synergyiim/dist/?val=1429876_10255316_20191122152351"/>
    <m/>
    <m/>
    <m/>
    <x v="2"/>
    <x v="2"/>
    <x v="1"/>
  </r>
  <r>
    <s v="E35120"/>
    <s v="7310"/>
    <s v="00000"/>
    <s v="00000"/>
    <s v="000000"/>
    <s v="Corporate Expenses"/>
    <s v="Legal / Prof Fees"/>
    <s v="Default"/>
    <s v="Default"/>
    <s v="Default"/>
    <n v="575"/>
    <d v="2020-11-01T00:00:00"/>
    <x v="4"/>
    <s v="Spreadsheet"/>
    <s v="FBP1 Adjustments - VAT Adj"/>
    <s v="Spreadsheet A 19731255 95208748"/>
    <s v="RYD FIN CAM 2021 08 011 Adjustment GBP"/>
    <d v="2020-12-02T00:00:00"/>
    <s v="RYD MCCARTHY, CAROLE"/>
    <n v="100"/>
    <s v="7310;VAT ADJ RECODE;VISTA EMPLOYER SERVICES LTD-OR12_217312-4724-575-http://nww.docserv.wyss.nhs.uk/synergyiim/dist/?val=1458934_10420034_20191211140626"/>
    <x v="64"/>
    <m/>
    <d v="2020-12-02T00:00:00"/>
    <m/>
    <s v="7310;VAT ADJ RECODE;VISTA EMPLOYER SERVICES LTD-OR12_217312-4724-575-"/>
    <m/>
    <m/>
    <s v="http://nww.docserv.wyss.nhs.uk/synergyiim/dist/?val=1458934_10420034_20191211140626"/>
    <m/>
    <m/>
    <m/>
    <x v="2"/>
    <x v="2"/>
    <x v="1"/>
  </r>
  <r>
    <s v="E35120"/>
    <s v="7310"/>
    <s v="E1833"/>
    <s v="00000"/>
    <s v="000000"/>
    <s v="Corporate Expenses"/>
    <s v="Legal / Prof Fees"/>
    <s v="Employment Relations"/>
    <s v="Default"/>
    <s v="Default"/>
    <n v="480"/>
    <d v="2020-11-01T00:00:00"/>
    <x v="4"/>
    <s v="Spreadsheet"/>
    <s v="FBP1 Adjustments - HR"/>
    <s v="Spreadsheet A 19741230 95259774"/>
    <s v="RYD FIN CAM 2021 08 015 Adjustment GBP"/>
    <d v="2020-12-03T00:00:00"/>
    <s v="RYD MCCARTHY, CAROLE"/>
    <n v="26"/>
    <s v="7310;THOMPSONS SOLICITORS;Re-code to Corporate;357833 - Thompsons Solicitors through Payment Request Number: 166747"/>
    <x v="65"/>
    <m/>
    <d v="2020-12-03T00:00:00"/>
    <m/>
    <s v="7310;THOMPSONS SOLICITORS;Re-code to Corporate;357833 - Thompsons Solicitors through Payment Request Number: 166747"/>
    <m/>
    <m/>
    <m/>
    <m/>
    <m/>
    <m/>
    <x v="2"/>
    <x v="2"/>
    <x v="1"/>
  </r>
  <r>
    <s v="E35120"/>
    <s v="7310"/>
    <s v="E1833"/>
    <s v="00000"/>
    <s v="000000"/>
    <s v="Corporate Expenses"/>
    <s v="Legal / Prof Fees"/>
    <s v="Employment Relations"/>
    <s v="Default"/>
    <s v="Default"/>
    <n v="3450"/>
    <d v="2020-11-01T00:00:00"/>
    <x v="4"/>
    <s v="Spreadsheet"/>
    <s v="FBP1 Adjustments - HR"/>
    <s v="Spreadsheet A 19741230 95259774"/>
    <s v="RYD FIN CAM 2021 08 015 Adjustment GBP"/>
    <d v="2020-12-03T00:00:00"/>
    <s v="RYD MCCARTHY, CAROLE"/>
    <n v="27"/>
    <s v="7310;VISTA EMPLOYER SERVICES LTD;5083 165088410;https://nww.einvoice-prod.sbs.nhs.uk:8179/invoicepdf/c3cf28fb-eca8-5333-9fbd-8d4ccc7f5001"/>
    <x v="65"/>
    <m/>
    <d v="2020-12-03T00:00:00"/>
    <m/>
    <s v="7310;VISTA EMPLOYER SERVICES LTD;5083 165088410;"/>
    <m/>
    <m/>
    <s v="https://nww.einvoice-prod.sbs.nhs.uk:8179/invoicepdf/c3cf28fb-eca8-5333-9fbd-8d4ccc7f5001"/>
    <m/>
    <m/>
    <m/>
    <x v="2"/>
    <x v="2"/>
    <x v="1"/>
  </r>
  <r>
    <s v="E35120"/>
    <s v="7310"/>
    <s v="E1833"/>
    <s v="00000"/>
    <s v="000000"/>
    <s v="Corporate Expenses"/>
    <s v="Legal / Prof Fees"/>
    <s v="Employment Relations"/>
    <s v="Default"/>
    <s v="Default"/>
    <n v="4266.3999999999996"/>
    <d v="2020-11-01T00:00:00"/>
    <x v="4"/>
    <s v="Spreadsheet"/>
    <s v="FBP1 Adjustments - HR"/>
    <s v="Spreadsheet A 19741230 95259774"/>
    <s v="RYD FIN CAM 2021 08 015 Adjustment GBP"/>
    <d v="2020-12-03T00:00:00"/>
    <s v="RYD MCCARTHY, CAROLE"/>
    <n v="28"/>
    <s v="7310;VISTA EMPLOYER SERVICES LTD;5084 165088410;https://nww.einvoice-prod.sbs.nhs.uk:8179/invoicepdf/b00a0cba-34a6-5da5-93b6-de22061b5135"/>
    <x v="65"/>
    <m/>
    <d v="2020-12-03T00:00:00"/>
    <m/>
    <s v="7310;VISTA EMPLOYER SERVICES LTD;5084 165088410;"/>
    <m/>
    <m/>
    <s v="https://nww.einvoice-prod.sbs.nhs.uk:8179/invoicepdf/b00a0cba-34a6-5da5-93b6-de22061b5135"/>
    <m/>
    <m/>
    <m/>
    <x v="2"/>
    <x v="2"/>
    <x v="1"/>
  </r>
  <r>
    <s v="E35120"/>
    <s v="7310"/>
    <s v="E1833"/>
    <s v="00000"/>
    <s v="000000"/>
    <s v="Corporate Expenses"/>
    <s v="Legal / Prof Fees"/>
    <s v="Employment Relations"/>
    <s v="Default"/>
    <s v="Default"/>
    <n v="4266.3999999999996"/>
    <d v="2020-11-01T00:00:00"/>
    <x v="4"/>
    <s v="Spreadsheet"/>
    <s v="FBP1 Adjustments - HR"/>
    <s v="Spreadsheet A 19741230 95259774"/>
    <s v="RYD FIN CAM 2021 08 015 Adjustment GBP"/>
    <d v="2020-12-03T00:00:00"/>
    <s v="RYD MCCARTHY, CAROLE"/>
    <n v="29"/>
    <s v="7310;VISTA EMPLOYER SERVICES LTD;005084A 165088615;https://nww.einvoice-prod.sbs.nhs.uk:8179/invoicepdf/66d41a43-dd11-5063-aabf-d191c06eac0b"/>
    <x v="65"/>
    <m/>
    <d v="2020-12-03T00:00:00"/>
    <m/>
    <s v="7310;VISTA EMPLOYER SERVICES LTD;005084A 165088615;"/>
    <m/>
    <m/>
    <s v="https://nww.einvoice-prod.sbs.nhs.uk:8179/invoicepdf/66d41a43-dd11-5063-aabf-d191c06eac0b"/>
    <m/>
    <m/>
    <m/>
    <x v="2"/>
    <x v="2"/>
    <x v="1"/>
  </r>
  <r>
    <s v="E35120"/>
    <s v="7310"/>
    <s v="E1833"/>
    <s v="00000"/>
    <s v="000000"/>
    <s v="Corporate Expenses"/>
    <s v="Legal / Prof Fees"/>
    <s v="Employment Relations"/>
    <s v="Default"/>
    <s v="Default"/>
    <n v="-690"/>
    <d v="2020-11-01T00:00:00"/>
    <x v="4"/>
    <s v="Spreadsheet"/>
    <s v="FBP1 Adjustments - HR"/>
    <s v="Spreadsheet A 19741230 95259774"/>
    <s v="RYD FIN CAM 2021 08 015 Adjustment GBP"/>
    <d v="2020-12-03T00:00:00"/>
    <s v="RYD MCCARTHY, CAROLE"/>
    <n v="30"/>
    <s v="7310;VISTA EMPLOYER SERVICES LTD-OR12_217312-INV004937-690-"/>
    <x v="65"/>
    <m/>
    <d v="2020-12-03T00:00:00"/>
    <m/>
    <s v="7310;VISTA EMPLOYER SERVICES LTD-OR12_217312-INV004937-690-"/>
    <m/>
    <m/>
    <m/>
    <m/>
    <m/>
    <m/>
    <x v="2"/>
    <x v="2"/>
    <x v="1"/>
  </r>
  <r>
    <s v="E35120"/>
    <s v="7310"/>
    <s v="E1833"/>
    <s v="00000"/>
    <s v="000000"/>
    <s v="Corporate Expenses"/>
    <s v="Legal / Prof Fees"/>
    <s v="Employment Relations"/>
    <s v="Default"/>
    <s v="Default"/>
    <n v="-805"/>
    <d v="2020-11-01T00:00:00"/>
    <x v="4"/>
    <s v="Spreadsheet"/>
    <s v="FBP1 Adjustments - HR"/>
    <s v="Spreadsheet A 19741230 95259774"/>
    <s v="RYD FIN CAM 2021 08 015 Adjustment GBP"/>
    <d v="2020-12-03T00:00:00"/>
    <s v="RYD MCCARTHY, CAROLE"/>
    <n v="31"/>
    <s v="7310;VISTA EMPLOYER SERVICES LTD-OR12_217312-4921-805-"/>
    <x v="65"/>
    <m/>
    <d v="2020-12-03T00:00:00"/>
    <m/>
    <s v="7310;VISTA EMPLOYER SERVICES LTD-OR12_217312-4921-805-"/>
    <m/>
    <m/>
    <m/>
    <m/>
    <m/>
    <m/>
    <x v="2"/>
    <x v="2"/>
    <x v="1"/>
  </r>
  <r>
    <s v="E35120"/>
    <s v="7310"/>
    <s v="E1833"/>
    <s v="00000"/>
    <s v="000000"/>
    <s v="Corporate Expenses"/>
    <s v="Legal / Prof Fees"/>
    <s v="Employment Relations"/>
    <s v="Default"/>
    <s v="Default"/>
    <n v="-920"/>
    <d v="2020-11-01T00:00:00"/>
    <x v="4"/>
    <s v="Spreadsheet"/>
    <s v="FBP1 Adjustments - HR"/>
    <s v="Spreadsheet A 19741230 95259774"/>
    <s v="RYD FIN CAM 2021 08 015 Adjustment GBP"/>
    <d v="2020-12-03T00:00:00"/>
    <s v="RYD MCCARTHY, CAROLE"/>
    <n v="32"/>
    <s v="7310;VISTA EMPLOYER SERVICES LTD-OR12_217312-4920-920-"/>
    <x v="65"/>
    <m/>
    <d v="2020-12-03T00:00:00"/>
    <m/>
    <s v="7310;VISTA EMPLOYER SERVICES LTD-OR12_217312-4920-920-"/>
    <m/>
    <m/>
    <m/>
    <m/>
    <m/>
    <m/>
    <x v="2"/>
    <x v="2"/>
    <x v="1"/>
  </r>
  <r>
    <s v="E35120"/>
    <s v="7310"/>
    <s v="E1833"/>
    <s v="00000"/>
    <s v="000000"/>
    <s v="Corporate Expenses"/>
    <s v="Legal / Prof Fees"/>
    <s v="Employment Relations"/>
    <s v="Default"/>
    <s v="Default"/>
    <n v="-920"/>
    <d v="2020-11-01T00:00:00"/>
    <x v="4"/>
    <s v="Spreadsheet"/>
    <s v="FBP1 Adjustments - HR"/>
    <s v="Spreadsheet A 19741230 95259774"/>
    <s v="RYD FIN CAM 2021 08 015 Adjustment GBP"/>
    <d v="2020-12-03T00:00:00"/>
    <s v="RYD MCCARTHY, CAROLE"/>
    <n v="33"/>
    <s v="7310;VISTA EMPLOYER SERVICES LTD-OR12_217312-INV004936-920-"/>
    <x v="65"/>
    <m/>
    <d v="2020-12-03T00:00:00"/>
    <m/>
    <s v="7310;VISTA EMPLOYER SERVICES LTD-OR12_217312-INV004936-920-"/>
    <m/>
    <m/>
    <m/>
    <m/>
    <m/>
    <m/>
    <x v="2"/>
    <x v="2"/>
    <x v="1"/>
  </r>
  <r>
    <s v="E35121"/>
    <s v="7310"/>
    <s v="00000"/>
    <s v="00000"/>
    <s v="000000"/>
    <s v="Prior Year Charges"/>
    <s v="Legal / Prof Fees"/>
    <s v="Default"/>
    <s v="Default"/>
    <s v="Default"/>
    <n v="21.4"/>
    <d v="2020-11-01T00:00:00"/>
    <x v="4"/>
    <s v="Spreadsheet"/>
    <s v="FBP1 Adjustments - VAT Adj"/>
    <s v="Spreadsheet A 19731255 95208748"/>
    <s v="RYD FIN CAM 2021 08 011 Adjustment GBP"/>
    <d v="2020-12-02T00:00:00"/>
    <s v="RYD MCCARTHY, CAROLE"/>
    <n v="101"/>
    <s v="7310;VAT ADJ RECODE;CAPSTICKS SOLICITORS-OR12_835-403655-21.4-https://nww.einvoice-prod.sbs.nhs.uk:8179/invoicepdf/45f92aba-21aa-50e0-8aef-d9825abc2111"/>
    <x v="64"/>
    <m/>
    <d v="2020-12-02T00:00:00"/>
    <m/>
    <s v="7310;VAT ADJ RECODE;CAPSTICKS SOLICITORS-OR12_835-403655-21.4-"/>
    <m/>
    <m/>
    <s v="https://nww.einvoice-prod.sbs.nhs.uk:8179/invoicepdf/45f92aba-21aa-50e0-8aef-d9825abc2111"/>
    <m/>
    <m/>
    <m/>
    <x v="13"/>
    <x v="5"/>
    <x v="1"/>
  </r>
  <r>
    <s v="E35121"/>
    <s v="7310"/>
    <s v="00000"/>
    <s v="00000"/>
    <s v="000000"/>
    <s v="Prior Year Charges"/>
    <s v="Legal / Prof Fees"/>
    <s v="Default"/>
    <s v="Default"/>
    <s v="Default"/>
    <n v="-25.68"/>
    <d v="2020-11-01T00:00:00"/>
    <x v="4"/>
    <s v="Spreadsheet"/>
    <s v="FBP1 Adjustments - VAT Adj"/>
    <s v="Spreadsheet A 19731255 95208748"/>
    <s v="RYD FIN CAM 2021 08 011 Adjustment GBP"/>
    <d v="2020-12-02T00:00:00"/>
    <s v="RYD MCCARTHY, CAROLE"/>
    <n v="102"/>
    <s v="7310;VAT ADJ RECODE;CAPSTICKS SOLICITORS-OR12_835-448028-25.68-https://nww.einvoice-prod.sbs.nhs.uk:8179/invoicepdf/0f6b0a12-46a0-5873-9182-45dee0b8387a"/>
    <x v="64"/>
    <m/>
    <d v="2020-12-02T00:00:00"/>
    <m/>
    <s v="7310;VAT ADJ RECODE;CAPSTICKS SOLICITORS-OR12_835-448028-25.68-"/>
    <m/>
    <m/>
    <s v="https://nww.einvoice-prod.sbs.nhs.uk:8179/invoicepdf/0f6b0a12-46a0-5873-9182-45dee0b8387a"/>
    <m/>
    <m/>
    <m/>
    <x v="13"/>
    <x v="5"/>
    <x v="1"/>
  </r>
  <r>
    <s v="E35121"/>
    <s v="7310"/>
    <s v="00000"/>
    <s v="00000"/>
    <s v="000000"/>
    <s v="Prior Year Charges"/>
    <s v="Legal / Prof Fees"/>
    <s v="Default"/>
    <s v="Default"/>
    <s v="Default"/>
    <n v="-345"/>
    <d v="2020-11-01T00:00:00"/>
    <x v="4"/>
    <s v="Spreadsheet"/>
    <s v="FBP1 Adjustments - VAT Adj"/>
    <s v="Spreadsheet A 19731255 95208748"/>
    <s v="RYD FIN CAM 2021 08 011 Adjustment GBP"/>
    <d v="2020-12-02T00:00:00"/>
    <s v="RYD MCCARTHY, CAROLE"/>
    <n v="103"/>
    <s v="7310;VAT ADJ RECODE;VISTA EMPLOYER SERVICES LTD-OR12_217312-4698-345-http://nww.docserv.wyss.nhs.uk/synergyiim/dist/?val=1429876_10255316_20191122152351"/>
    <x v="64"/>
    <m/>
    <d v="2020-12-02T00:00:00"/>
    <m/>
    <s v="7310;VAT ADJ RECODE;VISTA EMPLOYER SERVICES LTD-OR12_217312-4698-345-"/>
    <m/>
    <m/>
    <s v="http://nww.docserv.wyss.nhs.uk/synergyiim/dist/?val=1429876_10255316_20191122152351"/>
    <m/>
    <m/>
    <m/>
    <x v="13"/>
    <x v="5"/>
    <x v="1"/>
  </r>
  <r>
    <s v="E35121"/>
    <s v="7310"/>
    <s v="00000"/>
    <s v="00000"/>
    <s v="000000"/>
    <s v="Prior Year Charges"/>
    <s v="Legal / Prof Fees"/>
    <s v="Default"/>
    <s v="Default"/>
    <s v="Default"/>
    <n v="-575"/>
    <d v="2020-11-01T00:00:00"/>
    <x v="4"/>
    <s v="Spreadsheet"/>
    <s v="FBP1 Adjustments - VAT Adj"/>
    <s v="Spreadsheet A 19731255 95208748"/>
    <s v="RYD FIN CAM 2021 08 011 Adjustment GBP"/>
    <d v="2020-12-02T00:00:00"/>
    <s v="RYD MCCARTHY, CAROLE"/>
    <n v="104"/>
    <s v="7310;VAT ADJ RECODE;VISTA EMPLOYER SERVICES LTD-OR12_217312-4724-575-http://nww.docserv.wyss.nhs.uk/synergyiim/dist/?val=1458934_10420034_20191211140626"/>
    <x v="64"/>
    <m/>
    <d v="2020-12-02T00:00:00"/>
    <m/>
    <s v="7310;VAT ADJ RECODE;VISTA EMPLOYER SERVICES LTD-OR12_217312-4724-575-"/>
    <m/>
    <m/>
    <s v="http://nww.docserv.wyss.nhs.uk/synergyiim/dist/?val=1458934_10420034_20191211140626"/>
    <m/>
    <m/>
    <m/>
    <x v="13"/>
    <x v="5"/>
    <x v="1"/>
  </r>
  <r>
    <s v="E35121"/>
    <s v="7310"/>
    <s v="00000"/>
    <s v="00000"/>
    <s v="000000"/>
    <s v="Prior Year Charges"/>
    <s v="Legal / Prof Fees"/>
    <s v="Default"/>
    <s v="Default"/>
    <s v="Default"/>
    <n v="-575"/>
    <d v="2020-11-01T00:00:00"/>
    <x v="4"/>
    <s v="Spreadsheet"/>
    <s v="FBP1 Adjustments - VAT Adj"/>
    <s v="Spreadsheet A 19731255 95208748"/>
    <s v="RYD FIN CAM 2021 08 011 Adjustment GBP"/>
    <d v="2020-12-02T00:00:00"/>
    <s v="RYD MCCARTHY, CAROLE"/>
    <n v="105"/>
    <s v="7310;VAT ADJ RECODE;VISTA EMPLOYER SERVICES LTD-OR12_217312-4845-575-http://nww.docserv.wyss.nhs.uk/synergyiim/dist/?val=1926446_12082395_20200603170022"/>
    <x v="64"/>
    <m/>
    <d v="2020-12-02T00:00:00"/>
    <m/>
    <s v="7310;VAT ADJ RECODE;VISTA EMPLOYER SERVICES LTD-OR12_217312-4845-575-"/>
    <m/>
    <m/>
    <s v="http://nww.docserv.wyss.nhs.uk/synergyiim/dist/?val=1926446_12082395_20200603170022"/>
    <m/>
    <m/>
    <m/>
    <x v="13"/>
    <x v="5"/>
    <x v="1"/>
  </r>
  <r>
    <s v="E35121"/>
    <s v="7310"/>
    <s v="00000"/>
    <s v="00000"/>
    <s v="000000"/>
    <s v="Prior Year Charges"/>
    <s v="Legal / Prof Fees"/>
    <s v="Default"/>
    <s v="Default"/>
    <s v="Default"/>
    <n v="-1380"/>
    <d v="2020-11-01T00:00:00"/>
    <x v="4"/>
    <s v="Spreadsheet"/>
    <s v="FBP1 Adjustments - VAT Adj"/>
    <s v="Spreadsheet A 19731255 95208748"/>
    <s v="RYD FIN CAM 2021 08 011 Adjustment GBP"/>
    <d v="2020-12-02T00:00:00"/>
    <s v="RYD MCCARTHY, CAROLE"/>
    <n v="106"/>
    <s v="7310;VAT ADJ RECODE;VISTA EMPLOYER SERVICES LTD-OR12_217312-4846-1380-http://nww.docserv.wyss.nhs.uk/synergyiim/dist/?val=1926446_12082396_20200603170022"/>
    <x v="64"/>
    <m/>
    <d v="2020-12-02T00:00:00"/>
    <m/>
    <s v="7310;VAT ADJ RECODE;VISTA EMPLOYER SERVICES LTD-OR12_217312-4846-1380-"/>
    <m/>
    <m/>
    <s v="http://nww.docserv.wyss.nhs.uk/synergyiim/dist/?val=1926446_12082396_20200603170022"/>
    <m/>
    <m/>
    <m/>
    <x v="13"/>
    <x v="5"/>
    <x v="1"/>
  </r>
  <r>
    <s v="E35121"/>
    <s v="7310"/>
    <s v="00000"/>
    <s v="F8147"/>
    <s v="000000"/>
    <s v="Prior Year Charges"/>
    <s v="Legal / Prof Fees"/>
    <s v="Default"/>
    <s v="Make Ready - Chichester"/>
    <s v="Default"/>
    <n v="-9"/>
    <d v="2020-11-01T00:00:00"/>
    <x v="4"/>
    <s v="Spreadsheet"/>
    <s v="FBP1 Adjustments - VAT Adj"/>
    <s v="Spreadsheet A 19731255 95208748"/>
    <s v="RYD FIN CAM 2021 08 011 Adjustment GBP"/>
    <d v="2020-12-02T00:00:00"/>
    <s v="RYD MCCARTHY, CAROLE"/>
    <n v="107"/>
    <s v="7310;VAT ADJ RECODE;CAPSTICKS SOLICITORS-OR12_835-450057-9-https://nww.einvoice-prod.sbs.nhs.uk:8179/invoicepdf/c5528e93-9aa1-5b23-ae2a-85177fb888ec"/>
    <x v="64"/>
    <m/>
    <d v="2020-12-02T00:00:00"/>
    <m/>
    <s v="7310;VAT ADJ RECODE;CAPSTICKS SOLICITORS-OR12_835-450057-9-"/>
    <m/>
    <m/>
    <s v="https://nww.einvoice-prod.sbs.nhs.uk:8179/invoicepdf/c5528e93-9aa1-5b23-ae2a-85177fb888ec"/>
    <m/>
    <m/>
    <m/>
    <x v="13"/>
    <x v="5"/>
    <x v="1"/>
  </r>
  <r>
    <s v="E35210"/>
    <s v="7310"/>
    <s v="00000"/>
    <s v="00000"/>
    <s v="000000"/>
    <s v="Employee Service Centre"/>
    <s v="Legal / Prof Fees"/>
    <s v="Default"/>
    <s v="Default"/>
    <s v="Default"/>
    <n v="-30255"/>
    <d v="2020-11-01T00:00:00"/>
    <x v="4"/>
    <s v="Spreadsheet"/>
    <s v="FBP1 Adjustments - HR"/>
    <s v="Spreadsheet A 19741230 95259774"/>
    <s v="RYD FIN CAM 2021 08 015 Adjustment GBP"/>
    <d v="2020-12-03T00:00:00"/>
    <s v="RYD MCCARTHY, CAROLE"/>
    <n v="34"/>
    <s v="7310;DAC BEACHCROFT LLP;10230252 165088048;http://nww.docserv.wyss.nhs.uk/synergyiim/dist/?val=2726960_13259118_20201103095001"/>
    <x v="65"/>
    <m/>
    <d v="2020-12-03T00:00:00"/>
    <m/>
    <s v="7310;DAC BEACHCROFT LLP;10230252 165088048;"/>
    <m/>
    <m/>
    <s v="http://nww.docserv.wyss.nhs.uk/synergyiim/dist/?val=2726960_13259118_20201103095001"/>
    <m/>
    <m/>
    <m/>
    <x v="4"/>
    <x v="3"/>
    <x v="1"/>
  </r>
  <r>
    <s v="E35210"/>
    <s v="7310"/>
    <s v="00000"/>
    <s v="00000"/>
    <s v="000000"/>
    <s v="Employee Service Centre"/>
    <s v="Legal / Prof Fees"/>
    <s v="Default"/>
    <s v="Default"/>
    <s v="Default"/>
    <n v="575"/>
    <d v="2020-11-01T00:00:00"/>
    <x v="4"/>
    <s v="Spreadsheet"/>
    <s v="FBP1 Adjustments - VAT Adj"/>
    <s v="Spreadsheet A 19731255 95208748"/>
    <s v="RYD FIN CAM 2021 08 011 Adjustment GBP"/>
    <d v="2020-12-02T00:00:00"/>
    <s v="RYD MCCARTHY, CAROLE"/>
    <n v="108"/>
    <s v="7310;VAT ADJ RECODE;VISTA EMPLOYER SERVICES LTD-OR12_217312-4845-575-http://nww.docserv.wyss.nhs.uk/synergyiim/dist/?val=1926446_12082395_20200603170022"/>
    <x v="64"/>
    <m/>
    <d v="2020-12-02T00:00:00"/>
    <m/>
    <s v="7310;VAT ADJ RECODE;VISTA EMPLOYER SERVICES LTD-OR12_217312-4845-575-"/>
    <m/>
    <m/>
    <s v="http://nww.docserv.wyss.nhs.uk/synergyiim/dist/?val=1926446_12082395_20200603170022"/>
    <m/>
    <m/>
    <m/>
    <x v="4"/>
    <x v="3"/>
    <x v="1"/>
  </r>
  <r>
    <s v="E35211"/>
    <s v="7310"/>
    <s v="00000"/>
    <s v="00000"/>
    <s v="000000"/>
    <s v="Employee Resourcing"/>
    <s v="Legal / Prof Fees"/>
    <s v="Default"/>
    <s v="Default"/>
    <s v="Default"/>
    <n v="690"/>
    <d v="2020-11-01T00:00:00"/>
    <x v="4"/>
    <s v="Spreadsheet"/>
    <s v="FBP1 Adjustments - HR"/>
    <s v="Spreadsheet A 19741230 95259774"/>
    <s v="RYD FIN CAM 2021 08 015 Adjustment GBP"/>
    <d v="2020-12-03T00:00:00"/>
    <s v="RYD MCCARTHY, CAROLE"/>
    <n v="35"/>
    <s v="7310;VISTA EMPLOYER SERVICES LTD-OR12_217312-INV004937-690-"/>
    <x v="65"/>
    <m/>
    <d v="2020-12-03T00:00:00"/>
    <m/>
    <s v="7310;VISTA EMPLOYER SERVICES LTD-OR12_217312-INV004937-690-"/>
    <m/>
    <m/>
    <m/>
    <m/>
    <m/>
    <m/>
    <x v="3"/>
    <x v="3"/>
    <x v="1"/>
  </r>
  <r>
    <s v="E35211"/>
    <s v="7310"/>
    <s v="00000"/>
    <s v="00000"/>
    <s v="000000"/>
    <s v="Employee Resourcing"/>
    <s v="Legal / Prof Fees"/>
    <s v="Default"/>
    <s v="Default"/>
    <s v="Default"/>
    <n v="805"/>
    <d v="2020-11-01T00:00:00"/>
    <x v="4"/>
    <s v="Spreadsheet"/>
    <s v="FBP1 Adjustments - HR"/>
    <s v="Spreadsheet A 19741230 95259774"/>
    <s v="RYD FIN CAM 2021 08 015 Adjustment GBP"/>
    <d v="2020-12-03T00:00:00"/>
    <s v="RYD MCCARTHY, CAROLE"/>
    <n v="36"/>
    <s v="7310;VISTA EMPLOYER SERVICES LTD-OR12_217312-4921-805-"/>
    <x v="65"/>
    <m/>
    <d v="2020-12-03T00:00:00"/>
    <m/>
    <s v="7310;VISTA EMPLOYER SERVICES LTD-OR12_217312-4921-805-"/>
    <m/>
    <m/>
    <m/>
    <m/>
    <m/>
    <m/>
    <x v="3"/>
    <x v="3"/>
    <x v="1"/>
  </r>
  <r>
    <s v="E35211"/>
    <s v="7310"/>
    <s v="00000"/>
    <s v="00000"/>
    <s v="000000"/>
    <s v="Employee Resourcing"/>
    <s v="Legal / Prof Fees"/>
    <s v="Default"/>
    <s v="Default"/>
    <s v="Default"/>
    <n v="920"/>
    <d v="2020-11-01T00:00:00"/>
    <x v="4"/>
    <s v="Spreadsheet"/>
    <s v="FBP1 Adjustments - HR"/>
    <s v="Spreadsheet A 19741230 95259774"/>
    <s v="RYD FIN CAM 2021 08 015 Adjustment GBP"/>
    <d v="2020-12-03T00:00:00"/>
    <s v="RYD MCCARTHY, CAROLE"/>
    <n v="37"/>
    <s v="7310;VISTA EMPLOYER SERVICES LTD-OR12_217312-4920-920-"/>
    <x v="65"/>
    <m/>
    <d v="2020-12-03T00:00:00"/>
    <m/>
    <s v="7310;VISTA EMPLOYER SERVICES LTD-OR12_217312-4920-920-"/>
    <m/>
    <m/>
    <m/>
    <m/>
    <m/>
    <m/>
    <x v="3"/>
    <x v="3"/>
    <x v="1"/>
  </r>
  <r>
    <s v="E35211"/>
    <s v="7310"/>
    <s v="00000"/>
    <s v="00000"/>
    <s v="000000"/>
    <s v="Employee Resourcing"/>
    <s v="Legal / Prof Fees"/>
    <s v="Default"/>
    <s v="Default"/>
    <s v="Default"/>
    <n v="920"/>
    <d v="2020-11-01T00:00:00"/>
    <x v="4"/>
    <s v="Spreadsheet"/>
    <s v="FBP1 Adjustments - HR"/>
    <s v="Spreadsheet A 19741230 95259774"/>
    <s v="RYD FIN CAM 2021 08 015 Adjustment GBP"/>
    <d v="2020-12-03T00:00:00"/>
    <s v="RYD MCCARTHY, CAROLE"/>
    <n v="38"/>
    <s v="7310;VISTA EMPLOYER SERVICES LTD-OR12_217312-INV004936-920-"/>
    <x v="65"/>
    <m/>
    <d v="2020-12-03T00:00:00"/>
    <m/>
    <s v="7310;VISTA EMPLOYER SERVICES LTD-OR12_217312-INV004936-920-"/>
    <m/>
    <m/>
    <m/>
    <m/>
    <m/>
    <m/>
    <x v="3"/>
    <x v="3"/>
    <x v="1"/>
  </r>
  <r>
    <s v="E35211"/>
    <s v="7310"/>
    <s v="00000"/>
    <s v="00000"/>
    <s v="000000"/>
    <s v="Employee Resourcing"/>
    <s v="Legal / Prof Fees"/>
    <s v="Default"/>
    <s v="Default"/>
    <s v="Default"/>
    <n v="-3450"/>
    <d v="2020-11-01T00:00:00"/>
    <x v="4"/>
    <s v="Spreadsheet"/>
    <s v="FBP1 Adjustments - HR"/>
    <s v="Spreadsheet A 19741230 95259774"/>
    <s v="RYD FIN CAM 2021 08 015 Adjustment GBP"/>
    <d v="2020-12-03T00:00:00"/>
    <s v="RYD MCCARTHY, CAROLE"/>
    <n v="39"/>
    <s v="7310;VISTA EMPLOYER SERVICES LTD;5083 165088410;https://nww.einvoice-prod.sbs.nhs.uk:8179/invoicepdf/c3cf28fb-eca8-5333-9fbd-8d4ccc7f5001"/>
    <x v="65"/>
    <m/>
    <d v="2020-12-03T00:00:00"/>
    <m/>
    <s v="7310;VISTA EMPLOYER SERVICES LTD;5083 165088410;"/>
    <m/>
    <m/>
    <s v="https://nww.einvoice-prod.sbs.nhs.uk:8179/invoicepdf/c3cf28fb-eca8-5333-9fbd-8d4ccc7f5001"/>
    <m/>
    <m/>
    <m/>
    <x v="3"/>
    <x v="3"/>
    <x v="1"/>
  </r>
  <r>
    <s v="E35211"/>
    <s v="7310"/>
    <s v="00000"/>
    <s v="00000"/>
    <s v="000000"/>
    <s v="Employee Resourcing"/>
    <s v="Legal / Prof Fees"/>
    <s v="Default"/>
    <s v="Default"/>
    <s v="Default"/>
    <n v="-4266.3999999999996"/>
    <d v="2020-11-01T00:00:00"/>
    <x v="4"/>
    <s v="Spreadsheet"/>
    <s v="FBP1 Adjustments - HR"/>
    <s v="Spreadsheet A 19741230 95259774"/>
    <s v="RYD FIN CAM 2021 08 015 Adjustment GBP"/>
    <d v="2020-12-03T00:00:00"/>
    <s v="RYD MCCARTHY, CAROLE"/>
    <n v="40"/>
    <s v="7310;VISTA EMPLOYER SERVICES LTD;005084A 165088615;https://nww.einvoice-prod.sbs.nhs.uk:8179/invoicepdf/66d41a43-dd11-5063-aabf-d191c06eac0b"/>
    <x v="65"/>
    <m/>
    <d v="2020-12-03T00:00:00"/>
    <m/>
    <s v="7310;VISTA EMPLOYER SERVICES LTD;005084A 165088615;"/>
    <m/>
    <m/>
    <s v="https://nww.einvoice-prod.sbs.nhs.uk:8179/invoicepdf/66d41a43-dd11-5063-aabf-d191c06eac0b"/>
    <m/>
    <m/>
    <m/>
    <x v="3"/>
    <x v="3"/>
    <x v="1"/>
  </r>
  <r>
    <s v="E35211"/>
    <s v="7310"/>
    <s v="00000"/>
    <s v="00000"/>
    <s v="000000"/>
    <s v="Employee Resourcing"/>
    <s v="Legal / Prof Fees"/>
    <s v="Default"/>
    <s v="Default"/>
    <s v="Default"/>
    <n v="-4266.3999999999996"/>
    <d v="2020-11-01T00:00:00"/>
    <x v="4"/>
    <s v="Spreadsheet"/>
    <s v="FBP1 Adjustments - HR"/>
    <s v="Spreadsheet A 19741230 95259774"/>
    <s v="RYD FIN CAM 2021 08 015 Adjustment GBP"/>
    <d v="2020-12-03T00:00:00"/>
    <s v="RYD MCCARTHY, CAROLE"/>
    <n v="41"/>
    <s v="7310;VISTA EMPLOYER SERVICES LTD;5084 165088410;https://nww.einvoice-prod.sbs.nhs.uk:8179/invoicepdf/b00a0cba-34a6-5da5-93b6-de22061b5135"/>
    <x v="65"/>
    <m/>
    <d v="2020-12-03T00:00:00"/>
    <m/>
    <s v="7310;VISTA EMPLOYER SERVICES LTD;5084 165088410;"/>
    <m/>
    <m/>
    <s v="https://nww.einvoice-prod.sbs.nhs.uk:8179/invoicepdf/b00a0cba-34a6-5da5-93b6-de22061b5135"/>
    <m/>
    <m/>
    <m/>
    <x v="3"/>
    <x v="3"/>
    <x v="1"/>
  </r>
  <r>
    <s v="E35211"/>
    <s v="7310"/>
    <s v="00000"/>
    <s v="00000"/>
    <s v="000000"/>
    <s v="Employee Resourcing"/>
    <s v="Legal / Prof Fees"/>
    <s v="Default"/>
    <s v="Default"/>
    <s v="Default"/>
    <n v="1380"/>
    <d v="2020-11-01T00:00:00"/>
    <x v="4"/>
    <s v="Spreadsheet"/>
    <s v="FBP1 Adjustments - VAT Adj"/>
    <s v="Spreadsheet A 19731255 95208748"/>
    <s v="RYD FIN CAM 2021 08 011 Adjustment GBP"/>
    <d v="2020-12-02T00:00:00"/>
    <s v="RYD MCCARTHY, CAROLE"/>
    <n v="109"/>
    <s v="7310;VAT ADJ RECODE;VISTA EMPLOYER SERVICES LTD-OR12_217312-4846-1380-http://nww.docserv.wyss.nhs.uk/synergyiim/dist/?val=1926446_12082396_20200603170022"/>
    <x v="64"/>
    <m/>
    <d v="2020-12-02T00:00:00"/>
    <m/>
    <s v="7310;VAT ADJ RECODE;VISTA EMPLOYER SERVICES LTD-OR12_217312-4846-1380-"/>
    <m/>
    <m/>
    <s v="http://nww.docserv.wyss.nhs.uk/synergyiim/dist/?val=1926446_12082396_20200603170022"/>
    <m/>
    <m/>
    <m/>
    <x v="3"/>
    <x v="3"/>
    <x v="1"/>
  </r>
  <r>
    <s v="E35212"/>
    <s v="7310"/>
    <s v="00000"/>
    <s v="00000"/>
    <s v="000000"/>
    <s v="HR Advisory Team"/>
    <s v="Legal / Prof Fees"/>
    <s v="Default"/>
    <s v="Default"/>
    <s v="Default"/>
    <n v="-480"/>
    <d v="2020-11-01T00:00:00"/>
    <x v="4"/>
    <s v="Spreadsheet"/>
    <s v="FBP1 Adjustments - HR"/>
    <s v="Spreadsheet A 19741230 95259774"/>
    <s v="RYD FIN CAM 2021 08 015 Adjustment GBP"/>
    <d v="2020-12-03T00:00:00"/>
    <s v="RYD MCCARTHY, CAROLE"/>
    <n v="42"/>
    <s v="7310;THOMPSONS SOLICITORS;Re-code to Corporate;357833 - Thompsons Solicitors through Payment Request Number: 166747"/>
    <x v="65"/>
    <m/>
    <d v="2020-12-03T00:00:00"/>
    <m/>
    <s v="7310;THOMPSONS SOLICITORS;Re-code to Corporate;357833 - Thompsons Solicitors through Payment Request Number: 166747"/>
    <m/>
    <m/>
    <m/>
    <m/>
    <m/>
    <m/>
    <x v="5"/>
    <x v="3"/>
    <x v="1"/>
  </r>
  <r>
    <s v="E35930"/>
    <s v="7310"/>
    <s v="00000"/>
    <s v="00000"/>
    <s v="000000"/>
    <s v="Estates &amp; Facilities"/>
    <s v="Legal / Prof Fees"/>
    <s v="Default"/>
    <s v="Default"/>
    <s v="Default"/>
    <n v="25.68"/>
    <d v="2020-11-01T00:00:00"/>
    <x v="4"/>
    <s v="Spreadsheet"/>
    <s v="FBP1 Adjustments - VAT Adj"/>
    <s v="Spreadsheet A 19731255 95208748"/>
    <s v="RYD FIN CAM 2021 08 011 Adjustment GBP"/>
    <d v="2020-12-02T00:00:00"/>
    <s v="RYD MCCARTHY, CAROLE"/>
    <n v="110"/>
    <s v="7310;VAT ADJ RECODE;CAPSTICKS SOLICITORS-OR12_835-448028-25.68-https://nww.einvoice-prod.sbs.nhs.uk:8179/invoicepdf/0f6b0a12-46a0-5873-9182-45dee0b8387a"/>
    <x v="64"/>
    <m/>
    <d v="2020-12-02T00:00:00"/>
    <m/>
    <s v="7310;VAT ADJ RECODE;CAPSTICKS SOLICITORS-OR12_835-448028-25.68-"/>
    <m/>
    <m/>
    <s v="https://nww.einvoice-prod.sbs.nhs.uk:8179/invoicepdf/0f6b0a12-46a0-5873-9182-45dee0b8387a"/>
    <m/>
    <m/>
    <m/>
    <x v="0"/>
    <x v="0"/>
    <x v="1"/>
  </r>
  <r>
    <s v="E35930"/>
    <s v="7310"/>
    <s v="00000"/>
    <s v="00000"/>
    <s v="000000"/>
    <s v="Estates &amp; Facilities"/>
    <s v="Legal / Prof Fees"/>
    <s v="Default"/>
    <s v="Default"/>
    <s v="Default"/>
    <n v="-21.4"/>
    <d v="2020-11-01T00:00:00"/>
    <x v="4"/>
    <s v="Spreadsheet"/>
    <s v="FBP1 Adjustments - VAT Adj"/>
    <s v="Spreadsheet A 19731255 95208748"/>
    <s v="RYD FIN CAM 2021 08 011 Adjustment GBP"/>
    <d v="2020-12-02T00:00:00"/>
    <s v="RYD MCCARTHY, CAROLE"/>
    <n v="111"/>
    <s v="7310;VAT ADJ RECODE;CAPSTICKS SOLICITORS-OR12_835-403655-21.4-https://nww.einvoice-prod.sbs.nhs.uk:8179/invoicepdf/45f92aba-21aa-50e0-8aef-d9825abc2111"/>
    <x v="64"/>
    <m/>
    <d v="2020-12-02T00:00:00"/>
    <m/>
    <s v="7310;VAT ADJ RECODE;CAPSTICKS SOLICITORS-OR12_835-403655-21.4-"/>
    <m/>
    <m/>
    <s v="https://nww.einvoice-prod.sbs.nhs.uk:8179/invoicepdf/45f92aba-21aa-50e0-8aef-d9825abc2111"/>
    <m/>
    <m/>
    <m/>
    <x v="0"/>
    <x v="0"/>
    <x v="1"/>
  </r>
  <r>
    <s v="E35965"/>
    <s v="7310"/>
    <s v="00000"/>
    <s v="F8147"/>
    <s v="000000"/>
    <s v="Make Ready - Chichester - main depot"/>
    <s v="Legal / Prof Fees"/>
    <s v="Default"/>
    <s v="Make Ready - Chichester"/>
    <s v="Default"/>
    <n v="9"/>
    <d v="2020-11-01T00:00:00"/>
    <x v="4"/>
    <s v="Spreadsheet"/>
    <s v="FBP1 Adjustments - VAT Adj"/>
    <s v="Spreadsheet A 19731255 95208748"/>
    <s v="RYD FIN CAM 2021 08 011 Adjustment GBP"/>
    <d v="2020-12-02T00:00:00"/>
    <s v="RYD MCCARTHY, CAROLE"/>
    <n v="112"/>
    <s v="7310;VAT ADJ RECODE;CAPSTICKS SOLICITORS-OR12_835-450057-9-https://nww.einvoice-prod.sbs.nhs.uk:8179/invoicepdf/c5528e93-9aa1-5b23-ae2a-85177fb888ec"/>
    <x v="64"/>
    <m/>
    <d v="2020-12-02T00:00:00"/>
    <m/>
    <s v="7310;VAT ADJ RECODE;CAPSTICKS SOLICITORS-OR12_835-450057-9-"/>
    <m/>
    <m/>
    <s v="https://nww.einvoice-prod.sbs.nhs.uk:8179/invoicepdf/c5528e93-9aa1-5b23-ae2a-85177fb888ec"/>
    <m/>
    <m/>
    <m/>
    <x v="12"/>
    <x v="4"/>
    <x v="1"/>
  </r>
  <r>
    <s v="E35120"/>
    <s v="7310"/>
    <s v="00000"/>
    <s v="0111D"/>
    <s v="000000"/>
    <s v="Corporate Expenses"/>
    <s v="Legal / Prof Fees"/>
    <s v="Default"/>
    <s v="NHS Resolution"/>
    <s v="Default"/>
    <n v="270.74"/>
    <d v="2020-12-01T00:00:00"/>
    <x v="4"/>
    <s v="Spreadsheet"/>
    <s v="M09 FBP1 Adjustments - Fin &amp; Corp"/>
    <s v="Spreadsheet A 20051310 96503624"/>
    <s v="RYD FIN CAM 2021 09 010B Adjustment GBP"/>
    <d v="2021-01-07T00:00:00"/>
    <s v="RYD MCCARTHY, CAROLE"/>
    <n v="7"/>
    <s v="7310;NHS RESOLUTION;Inv No. OBAR11875   Invoice not on SBS; 2019-20 Accrual Reversal MOVE TO PY CODE"/>
    <x v="66"/>
    <m/>
    <d v="2021-01-07T00:00:00"/>
    <m/>
    <s v="7310;NHS RESOLUTION;Inv No. OBAR11875   Invoice not on SBS; 2019-20 Accrual Reversal MOVE TO PY CODE"/>
    <m/>
    <m/>
    <m/>
    <m/>
    <m/>
    <m/>
    <x v="2"/>
    <x v="2"/>
    <x v="1"/>
  </r>
  <r>
    <s v="E35120"/>
    <s v="7310"/>
    <s v="E1833"/>
    <s v="00000"/>
    <s v="000000"/>
    <s v="Corporate Expenses"/>
    <s v="Legal / Prof Fees"/>
    <s v="Employment Relations"/>
    <s v="Default"/>
    <s v="Default"/>
    <n v="420"/>
    <d v="2020-12-01T00:00:00"/>
    <x v="4"/>
    <s v="Spreadsheet"/>
    <s v="M09 FBP1 Adjustments - HR"/>
    <s v="Spreadsheet A 20050309 96503856"/>
    <s v="RYD FIN CAM 2021 09 012B CORR Adjustment GBP"/>
    <d v="2021-01-07T00:00:00"/>
    <s v="RYD MCCARTHY, CAROLE"/>
    <n v="6"/>
    <s v="7310;44182;Re-code to Corporate;361021 - Thompsons Solicitors through Payment Request Number: 168428"/>
    <x v="67"/>
    <m/>
    <d v="2021-01-07T00:00:00"/>
    <m/>
    <s v="7310;44182;Re-code to Corporate;361021 - Thompsons Solicitors through Payment Request Number: 168428"/>
    <m/>
    <m/>
    <m/>
    <m/>
    <m/>
    <m/>
    <x v="2"/>
    <x v="2"/>
    <x v="1"/>
  </r>
  <r>
    <s v="E35120"/>
    <s v="7310"/>
    <s v="E1833"/>
    <s v="00000"/>
    <s v="000000"/>
    <s v="Corporate Expenses"/>
    <s v="Legal / Prof Fees"/>
    <s v="Employment Relations"/>
    <s v="Default"/>
    <s v="Default"/>
    <n v="-4266.3999999999996"/>
    <d v="2020-12-01T00:00:00"/>
    <x v="4"/>
    <s v="Spreadsheet"/>
    <s v="M09 FBP1 Adjustments - HR"/>
    <s v="Spreadsheet A 20050309 96503856"/>
    <s v="RYD FIN CAM 2021 09 012B CORR Adjustment GBP"/>
    <d v="2021-01-07T00:00:00"/>
    <s v="RYD MCCARTHY, CAROLE"/>
    <n v="7"/>
    <s v="7310;VISTA EMPLOYER SERVICES LTD;005084CAN;https://nww.einvoice-prod.sbs.nhs.uk:8179/invoicepdf/b00a0cba-34a6-5da5-93b6-de22061b5135"/>
    <x v="67"/>
    <m/>
    <d v="2021-01-07T00:00:00"/>
    <m/>
    <s v="7310;VISTA EMPLOYER SERVICES LTD;005084CAN;"/>
    <m/>
    <m/>
    <s v="https://nww.einvoice-prod.sbs.nhs.uk:8179/invoicepdf/b00a0cba-34a6-5da5-93b6-de22061b5135"/>
    <m/>
    <m/>
    <m/>
    <x v="2"/>
    <x v="2"/>
    <x v="1"/>
  </r>
  <r>
    <s v="E35121"/>
    <s v="7310"/>
    <s v="00000"/>
    <s v="00000"/>
    <s v="000000"/>
    <s v="Prior Year Charges"/>
    <s v="Legal / Prof Fees"/>
    <s v="Default"/>
    <s v="Default"/>
    <s v="Default"/>
    <n v="-270.74"/>
    <d v="2020-12-01T00:00:00"/>
    <x v="4"/>
    <s v="Spreadsheet"/>
    <s v="M09 FBP1 Adjustments - Fin &amp; Corp"/>
    <s v="Spreadsheet A 20051310 96503624"/>
    <s v="RYD FIN CAM 2021 09 010B Adjustment GBP"/>
    <d v="2021-01-07T00:00:00"/>
    <s v="RYD MCCARTHY, CAROLE"/>
    <n v="8"/>
    <s v="7310;NHS RESOLUTION;Inv No. OBAR11875   Invoice not on SBS; 2019-20 Accrual Reversal MOVE TO PY CODE"/>
    <x v="66"/>
    <m/>
    <d v="2021-01-07T00:00:00"/>
    <m/>
    <s v="7310;NHS RESOLUTION;Inv No. OBAR11875   Invoice not on SBS; 2019-20 Accrual Reversal MOVE TO PY CODE"/>
    <m/>
    <m/>
    <m/>
    <m/>
    <m/>
    <m/>
    <x v="13"/>
    <x v="5"/>
    <x v="1"/>
  </r>
  <r>
    <s v="E35210"/>
    <s v="7310"/>
    <s v="00000"/>
    <s v="00000"/>
    <s v="000000"/>
    <s v="Employee Service Centre"/>
    <s v="Legal / Prof Fees"/>
    <s v="Default"/>
    <s v="Default"/>
    <s v="Default"/>
    <n v="-132.30000000000001"/>
    <d v="2020-12-01T00:00:00"/>
    <x v="4"/>
    <s v="Spreadsheet"/>
    <s v="M09 FBP1 Adjustments - HR"/>
    <s v="Spreadsheet A 20050309 96503856"/>
    <s v="RYD FIN CAM 2021 09 012B CORR Adjustment GBP"/>
    <d v="2021-01-07T00:00:00"/>
    <s v="RYD MCCARTHY, CAROLE"/>
    <n v="8"/>
    <s v="7310;44137; CIVICA UK LTD-OR12_37534-CTC199525-132.3-;http://nww.docserv.wyss.nhs.uk/synergyiim/dist/?val=2364247_12807304_20200907163313"/>
    <x v="67"/>
    <m/>
    <d v="2021-01-07T00:00:00"/>
    <m/>
    <s v="7310;44137; CIVICA UK LTD-OR12_37534-CTC199525-132.3-;"/>
    <m/>
    <m/>
    <s v="http://nww.docserv.wyss.nhs.uk/synergyiim/dist/?val=2364247_12807304_20200907163313"/>
    <m/>
    <m/>
    <m/>
    <x v="4"/>
    <x v="3"/>
    <x v="1"/>
  </r>
  <r>
    <s v="E35211"/>
    <s v="7310"/>
    <s v="00000"/>
    <s v="00000"/>
    <s v="000000"/>
    <s v="Employee Resourcing"/>
    <s v="Legal / Prof Fees"/>
    <s v="Default"/>
    <s v="Default"/>
    <s v="Default"/>
    <n v="4266.3999999999996"/>
    <d v="2020-12-01T00:00:00"/>
    <x v="4"/>
    <s v="Spreadsheet"/>
    <s v="M09 FBP1 Adjustments - HR"/>
    <s v="Spreadsheet A 20050309 96503856"/>
    <s v="RYD FIN CAM 2021 09 012B CORR Adjustment GBP"/>
    <d v="2021-01-07T00:00:00"/>
    <s v="RYD MCCARTHY, CAROLE"/>
    <n v="9"/>
    <s v="7310;VISTA EMPLOYER SERVICES LTD;005084CAN;https://nww.einvoice-prod.sbs.nhs.uk:8179/invoicepdf/b00a0cba-34a6-5da5-93b6-de22061b5135"/>
    <x v="67"/>
    <m/>
    <d v="2021-01-07T00:00:00"/>
    <m/>
    <s v="7310;VISTA EMPLOYER SERVICES LTD;005084CAN;"/>
    <m/>
    <m/>
    <s v="https://nww.einvoice-prod.sbs.nhs.uk:8179/invoicepdf/b00a0cba-34a6-5da5-93b6-de22061b5135"/>
    <m/>
    <m/>
    <m/>
    <x v="3"/>
    <x v="3"/>
    <x v="1"/>
  </r>
  <r>
    <s v="E35212"/>
    <s v="7310"/>
    <s v="00000"/>
    <s v="00000"/>
    <s v="000000"/>
    <s v="HR Advisory Team"/>
    <s v="Legal / Prof Fees"/>
    <s v="Default"/>
    <s v="Default"/>
    <s v="Default"/>
    <n v="-420"/>
    <d v="2020-12-01T00:00:00"/>
    <x v="4"/>
    <s v="Spreadsheet"/>
    <s v="M09 FBP1 Adjustments - HR"/>
    <s v="Spreadsheet A 20050309 96503856"/>
    <s v="RYD FIN CAM 2021 09 012B CORR Adjustment GBP"/>
    <d v="2021-01-07T00:00:00"/>
    <s v="RYD MCCARTHY, CAROLE"/>
    <n v="10"/>
    <s v="7310;44182;Re-code to Corporate;361021 - Thompsons Solicitors through Payment Request Number: 168428"/>
    <x v="67"/>
    <m/>
    <d v="2021-01-07T00:00:00"/>
    <m/>
    <s v="7310;44182;Re-code to Corporate;361021 - Thompsons Solicitors through Payment Request Number: 168428"/>
    <m/>
    <m/>
    <m/>
    <m/>
    <m/>
    <m/>
    <x v="5"/>
    <x v="3"/>
    <x v="1"/>
  </r>
  <r>
    <s v="E35120"/>
    <s v="7310"/>
    <s v="00000"/>
    <s v="00000"/>
    <s v="000000"/>
    <s v="Corporate Expenses"/>
    <s v="Legal / Prof Fees"/>
    <s v="Default"/>
    <s v="Default"/>
    <s v="Default"/>
    <n v="36286.92"/>
    <d v="2021-02-01T00:00:00"/>
    <x v="4"/>
    <s v="Spreadsheet"/>
    <s v="M11 FBP1 Adjustment - HR"/>
    <s v="Spreadsheet A 20522013 98604929"/>
    <s v="RYD FIN CAM 2021 11 010 Adjustment GBP"/>
    <d v="2021-03-04T00:00:00"/>
    <s v="RYD MCCARTHY, CAROLE"/>
    <n v="1"/>
    <s v="7310;DAC BEACHCROFT LLP;10234066 165090075;http://nww.docserv.wyss.nhs.uk/synergyiim/dist/?val=3493260_14151874_20210216110515"/>
    <x v="68"/>
    <m/>
    <d v="2021-03-04T00:00:00"/>
    <m/>
    <s v="7310;DAC BEACHCROFT LLP;10234066 165090075;"/>
    <m/>
    <m/>
    <s v="http://nww.docserv.wyss.nhs.uk/synergyiim/dist/?val=3493260_14151874_20210216110515"/>
    <m/>
    <m/>
    <m/>
    <x v="2"/>
    <x v="2"/>
    <x v="1"/>
  </r>
  <r>
    <s v="E35120"/>
    <s v="7310"/>
    <s v="E1833"/>
    <s v="00000"/>
    <s v="000000"/>
    <s v="Corporate Expenses"/>
    <s v="Legal / Prof Fees"/>
    <s v="Employment Relations"/>
    <s v="Default"/>
    <s v="Default"/>
    <n v="4600"/>
    <d v="2021-02-01T00:00:00"/>
    <x v="4"/>
    <s v="Spreadsheet"/>
    <s v="M11 FBP1 Adjustment - HR"/>
    <s v="Spreadsheet A 20522013 98604929"/>
    <s v="RYD FIN CAM 2021 11 010 Adjustment GBP"/>
    <d v="2021-03-04T00:00:00"/>
    <s v="RYD MCCARTHY, CAROLE"/>
    <n v="2"/>
    <s v="7310;VISTA EMPLOYER SERVICES LTD;5159 165089631;https://nww.einvoice-prod.sbs.nhs.uk:8179/invoicepdf/07dcfa95-5cf0-53c0-993e-7c3d1d71cd05"/>
    <x v="68"/>
    <m/>
    <d v="2021-03-04T00:00:00"/>
    <m/>
    <s v="7310;VISTA EMPLOYER SERVICES LTD;5159 165089631;"/>
    <m/>
    <m/>
    <s v="https://nww.einvoice-prod.sbs.nhs.uk:8179/invoicepdf/07dcfa95-5cf0-53c0-993e-7c3d1d71cd05"/>
    <m/>
    <m/>
    <m/>
    <x v="2"/>
    <x v="2"/>
    <x v="1"/>
  </r>
  <r>
    <s v="E35210"/>
    <s v="7310"/>
    <s v="00000"/>
    <s v="00000"/>
    <s v="000000"/>
    <s v="Employee Service Centre"/>
    <s v="Legal / Prof Fees"/>
    <s v="Default"/>
    <s v="Default"/>
    <s v="Default"/>
    <n v="-36286.92"/>
    <d v="2021-02-01T00:00:00"/>
    <x v="4"/>
    <s v="Spreadsheet"/>
    <s v="M11 FBP1 Adjustment - HR"/>
    <s v="Spreadsheet A 20522013 98604929"/>
    <s v="RYD FIN CAM 2021 11 010 Adjustment GBP"/>
    <d v="2021-03-04T00:00:00"/>
    <s v="RYD MCCARTHY, CAROLE"/>
    <n v="3"/>
    <s v="7310;DAC BEACHCROFT LLP;10234066 165090075;http://nww.docserv.wyss.nhs.uk/synergyiim/dist/?val=3493260_14151874_20210216110515"/>
    <x v="68"/>
    <m/>
    <d v="2021-03-04T00:00:00"/>
    <m/>
    <s v="7310;DAC BEACHCROFT LLP;10234066 165090075;"/>
    <m/>
    <m/>
    <s v="http://nww.docserv.wyss.nhs.uk/synergyiim/dist/?val=3493260_14151874_20210216110515"/>
    <m/>
    <m/>
    <m/>
    <x v="4"/>
    <x v="3"/>
    <x v="1"/>
  </r>
  <r>
    <s v="E35212"/>
    <s v="7310"/>
    <s v="00000"/>
    <s v="00000"/>
    <s v="000000"/>
    <s v="HR Advisory Team"/>
    <s v="Legal / Prof Fees"/>
    <s v="Default"/>
    <s v="Default"/>
    <s v="Default"/>
    <n v="-4600"/>
    <d v="2021-02-01T00:00:00"/>
    <x v="4"/>
    <s v="Spreadsheet"/>
    <s v="M11 FBP1 Adjustment - HR"/>
    <s v="Spreadsheet A 20522013 98604929"/>
    <s v="RYD FIN CAM 2021 11 010 Adjustment GBP"/>
    <d v="2021-03-04T00:00:00"/>
    <s v="RYD MCCARTHY, CAROLE"/>
    <n v="4"/>
    <s v="7310;VISTA EMPLOYER SERVICES LTD;5159 165089631;https://nww.einvoice-prod.sbs.nhs.uk:8179/invoicepdf/07dcfa95-5cf0-53c0-993e-7c3d1d71cd05"/>
    <x v="68"/>
    <m/>
    <d v="2021-03-04T00:00:00"/>
    <m/>
    <s v="7310;VISTA EMPLOYER SERVICES LTD;5159 165089631;"/>
    <m/>
    <m/>
    <s v="https://nww.einvoice-prod.sbs.nhs.uk:8179/invoicepdf/07dcfa95-5cf0-53c0-993e-7c3d1d71cd05"/>
    <m/>
    <m/>
    <m/>
    <x v="5"/>
    <x v="3"/>
    <x v="1"/>
  </r>
  <r>
    <s v="E35120"/>
    <s v="7310"/>
    <s v="00000"/>
    <s v="00000"/>
    <s v="000000"/>
    <s v="Corporate Expenses"/>
    <s v="Legal / Prof Fees"/>
    <s v="Default"/>
    <s v="Default"/>
    <s v="Default"/>
    <n v="-6005.32"/>
    <d v="2021-03-01T00:00:00"/>
    <x v="4"/>
    <s v="Spreadsheet"/>
    <s v="M12 FBP1 Adjustment - Finance &amp; Corporate"/>
    <s v="Spreadsheet A 20743714 99886623"/>
    <s v="RYD FIN CAM 2021 12 008 Adjustment GBP"/>
    <d v="2021-04-08T00:00:00"/>
    <s v="RYD MCCARTHY, CAROLE"/>
    <n v="7"/>
    <s v="7310;SBS RYD FEB-21 VAT ADJUSTMENT JOURNAL Adjustment GBP;DAC BEACHCROFT LLP-OR12_53657-10234066-6005.32;http://nww.docserv.wyss.nhs.uk/synergyiim/dist/?val=3493260_14151874_20210216110515"/>
    <x v="69"/>
    <m/>
    <d v="2021-04-08T00:00:00"/>
    <m/>
    <s v="7310;SBS RYD FEB-21 VAT ADJUSTMENT JOURNAL Adjustment GBP;DAC BEACHCROFT LLP-OR12_53657-10234066-6005.32;"/>
    <m/>
    <m/>
    <s v="http://nww.docserv.wyss.nhs.uk/synergyiim/dist/?val=3493260_14151874_20210216110515"/>
    <m/>
    <m/>
    <m/>
    <x v="2"/>
    <x v="2"/>
    <x v="1"/>
  </r>
  <r>
    <s v="E35120"/>
    <s v="7310"/>
    <s v="00000"/>
    <s v="00000"/>
    <s v="000000"/>
    <s v="Corporate Expenses"/>
    <s v="Legal / Prof Fees"/>
    <s v="Default"/>
    <s v="Default"/>
    <s v="Default"/>
    <n v="950"/>
    <d v="2021-03-01T00:00:00"/>
    <x v="4"/>
    <s v="Spreadsheet"/>
    <s v="M12 FBP1 Adjustment - HR"/>
    <s v="Spreadsheet A 20747722 99899971"/>
    <s v="RYD FIN CAM 2021 12 010 Adjustment GBP"/>
    <d v="2021-04-08T00:00:00"/>
    <s v="RYD MCCARTHY, CAROLE"/>
    <n v="1"/>
    <s v="7310;;SBS RYD SEP-20 VAT ADJUSTMENT JOURNAL Adjustment GBP;CIVICA UK LTD-OR12_37534-CTC199525-132.3-"/>
    <x v="70"/>
    <m/>
    <d v="2021-04-08T00:00:00"/>
    <m/>
    <s v="7310;;SBS RYD SEP-20 VAT ADJUSTMENT JOURNAL Adjustment GBP;CIVICA UK LTD-OR12_37534-CTC199525-132.3-"/>
    <m/>
    <m/>
    <m/>
    <m/>
    <m/>
    <m/>
    <x v="2"/>
    <x v="2"/>
    <x v="1"/>
  </r>
  <r>
    <s v="E35120"/>
    <s v="7310"/>
    <s v="00000"/>
    <s v="00000"/>
    <s v="000000"/>
    <s v="Corporate Expenses"/>
    <s v="Legal / Prof Fees"/>
    <s v="Default"/>
    <s v="Default"/>
    <s v="Default"/>
    <n v="-132.30000000000001"/>
    <d v="2021-03-01T00:00:00"/>
    <x v="4"/>
    <s v="Spreadsheet"/>
    <s v="M12 FBP1 Adjustment - HR"/>
    <s v="Spreadsheet A 20747722 99899971"/>
    <s v="RYD FIN CAM 2021 12 010 Adjustment GBP"/>
    <d v="2021-04-08T00:00:00"/>
    <s v="RYD MCCARTHY, CAROLE"/>
    <n v="2"/>
    <s v="7310;44137; CIVICA UK LTD-OR12_37534-CTC199525-132.3-;http://nww.docserv.wyss.nhs.uk/synergyiim/dist/?val=2364247_12807304_20200907163313"/>
    <x v="70"/>
    <m/>
    <d v="2021-04-08T00:00:00"/>
    <m/>
    <s v="7310;44137; CIVICA UK LTD-OR12_37534-CTC199525-132.3-;"/>
    <m/>
    <m/>
    <s v="http://nww.docserv.wyss.nhs.uk/synergyiim/dist/?val=2364247_12807304_20200907163313"/>
    <m/>
    <m/>
    <m/>
    <x v="2"/>
    <x v="2"/>
    <x v="1"/>
  </r>
  <r>
    <s v="E35120"/>
    <s v="7310"/>
    <s v="00000"/>
    <s v="00000"/>
    <s v="000000"/>
    <s v="Corporate Expenses"/>
    <s v="Legal / Prof Fees"/>
    <s v="Default"/>
    <s v="Default"/>
    <s v="Default"/>
    <n v="-132.30000000000001"/>
    <d v="2021-03-01T00:00:00"/>
    <x v="4"/>
    <s v="Spreadsheet"/>
    <s v="M12 FBP1 Adjustment - HR"/>
    <s v="Spreadsheet A 20747722 99899971"/>
    <s v="RYD FIN CAM 2021 12 010 Adjustment GBP"/>
    <d v="2021-04-08T00:00:00"/>
    <s v="RYD MCCARTHY, CAROLE"/>
    <n v="3"/>
    <s v="7310;;SBS RYD SEP-20 VAT ADJUSTMENT JOURNAL Adjustment GBP;CIVICA UK LTD-OR12_37534-CTC199525-132.3-"/>
    <x v="70"/>
    <m/>
    <d v="2021-04-08T00:00:00"/>
    <m/>
    <s v="7310;;SBS RYD SEP-20 VAT ADJUSTMENT JOURNAL Adjustment GBP;CIVICA UK LTD-OR12_37534-CTC199525-132.3-"/>
    <m/>
    <m/>
    <m/>
    <m/>
    <m/>
    <m/>
    <x v="2"/>
    <x v="2"/>
    <x v="1"/>
  </r>
  <r>
    <s v="E35210"/>
    <s v="7310"/>
    <s v="00000"/>
    <s v="00000"/>
    <s v="000000"/>
    <s v="Employee Service Centre"/>
    <s v="Legal / Prof Fees"/>
    <s v="Default"/>
    <s v="Default"/>
    <s v="Default"/>
    <n v="6005.32"/>
    <d v="2021-03-01T00:00:00"/>
    <x v="4"/>
    <s v="Spreadsheet"/>
    <s v="M12 FBP1 Adjustment - Finance &amp; Corporate"/>
    <s v="Spreadsheet A 20743714 99886623"/>
    <s v="RYD FIN CAM 2021 12 008 Adjustment GBP"/>
    <d v="2021-04-08T00:00:00"/>
    <s v="RYD MCCARTHY, CAROLE"/>
    <n v="8"/>
    <s v="7310;SBS RYD FEB-21 VAT ADJUSTMENT JOURNAL Adjustment GBP;DAC BEACHCROFT LLP-OR12_53657-10234066-6005.32;http://nww.docserv.wyss.nhs.uk/synergyiim/dist/?val=3493260_14151874_20210216110515"/>
    <x v="69"/>
    <m/>
    <d v="2021-04-08T00:00:00"/>
    <m/>
    <s v="7310;SBS RYD FEB-21 VAT ADJUSTMENT JOURNAL Adjustment GBP;DAC BEACHCROFT LLP-OR12_53657-10234066-6005.32;"/>
    <m/>
    <m/>
    <s v="http://nww.docserv.wyss.nhs.uk/synergyiim/dist/?val=3493260_14151874_20210216110515"/>
    <m/>
    <m/>
    <m/>
    <x v="4"/>
    <x v="3"/>
    <x v="1"/>
  </r>
  <r>
    <s v="E35210"/>
    <s v="7310"/>
    <s v="00000"/>
    <s v="00000"/>
    <s v="000000"/>
    <s v="Employee Service Centre"/>
    <s v="Legal / Prof Fees"/>
    <s v="Default"/>
    <s v="Default"/>
    <s v="Default"/>
    <n v="132.30000000000001"/>
    <d v="2021-03-01T00:00:00"/>
    <x v="4"/>
    <s v="Spreadsheet"/>
    <s v="M12 FBP1 Adjustment - HR"/>
    <s v="Spreadsheet A 20747722 99899971"/>
    <s v="RYD FIN CAM 2021 12 010 Adjustment GBP"/>
    <d v="2021-04-08T00:00:00"/>
    <s v="RYD MCCARTHY, CAROLE"/>
    <n v="4"/>
    <s v="7310;44137; CIVICA UK LTD-OR12_37534-CTC199525-132.3-;http://nww.docserv.wyss.nhs.uk/synergyiim/dist/?val=2364247_12807304_20200907163313"/>
    <x v="70"/>
    <m/>
    <d v="2021-04-08T00:00:00"/>
    <m/>
    <s v="7310;44137; CIVICA UK LTD-OR12_37534-CTC199525-132.3-;"/>
    <m/>
    <m/>
    <s v="http://nww.docserv.wyss.nhs.uk/synergyiim/dist/?val=2364247_12807304_20200907163313"/>
    <m/>
    <m/>
    <m/>
    <x v="4"/>
    <x v="3"/>
    <x v="1"/>
  </r>
  <r>
    <s v="E35210"/>
    <s v="7310"/>
    <s v="00000"/>
    <s v="00000"/>
    <s v="000000"/>
    <s v="Employee Service Centre"/>
    <s v="Legal / Prof Fees"/>
    <s v="Default"/>
    <s v="Default"/>
    <s v="Default"/>
    <n v="132.30000000000001"/>
    <d v="2021-03-01T00:00:00"/>
    <x v="4"/>
    <s v="Spreadsheet"/>
    <s v="M12 FBP1 Adjustment - HR"/>
    <s v="Spreadsheet A 20747722 99899971"/>
    <s v="RYD FIN CAM 2021 12 010 Adjustment GBP"/>
    <d v="2021-04-08T00:00:00"/>
    <s v="RYD MCCARTHY, CAROLE"/>
    <n v="5"/>
    <s v="7310;;SBS RYD SEP-20 VAT ADJUSTMENT JOURNAL Adjustment GBP;CIVICA UK LTD-OR12_37534-CTC199525-132.3-"/>
    <x v="70"/>
    <m/>
    <d v="2021-04-08T00:00:00"/>
    <m/>
    <s v="7310;;SBS RYD SEP-20 VAT ADJUSTMENT JOURNAL Adjustment GBP;CIVICA UK LTD-OR12_37534-CTC199525-132.3-"/>
    <m/>
    <m/>
    <m/>
    <m/>
    <m/>
    <m/>
    <x v="4"/>
    <x v="3"/>
    <x v="1"/>
  </r>
  <r>
    <s v="E35211"/>
    <s v="7310"/>
    <s v="00000"/>
    <s v="00000"/>
    <s v="000000"/>
    <s v="Employee Resourcing"/>
    <s v="Legal / Prof Fees"/>
    <s v="Default"/>
    <s v="Default"/>
    <s v="Default"/>
    <n v="-950"/>
    <d v="2021-03-01T00:00:00"/>
    <x v="4"/>
    <s v="Spreadsheet"/>
    <s v="M12 FBP1 Adjustment - HR"/>
    <s v="Spreadsheet A 20747722 99899971"/>
    <s v="RYD FIN CAM 2021 12 010 Adjustment GBP"/>
    <d v="2021-04-08T00:00:00"/>
    <s v="RYD MCCARTHY, CAROLE"/>
    <n v="6"/>
    <s v="7310;;SBS RYD SEP-20 VAT ADJUSTMENT JOURNAL Adjustment GBP;CIVICA UK LTD-OR12_37534-CTC199525-132.3-"/>
    <x v="70"/>
    <m/>
    <d v="2021-04-08T00:00:00"/>
    <m/>
    <s v="7310;;SBS RYD SEP-20 VAT ADJUSTMENT JOURNAL Adjustment GBP;CIVICA UK LTD-OR12_37534-CTC199525-132.3-"/>
    <m/>
    <m/>
    <m/>
    <m/>
    <m/>
    <m/>
    <x v="3"/>
    <x v="3"/>
    <x v="1"/>
  </r>
  <r>
    <s v="E35211"/>
    <s v="7310"/>
    <s v="00000"/>
    <s v="00000"/>
    <s v="000000"/>
    <s v="Employee Resourcing"/>
    <s v="Legal / Prof Fees"/>
    <s v="Default"/>
    <s v="Default"/>
    <s v="Default"/>
    <n v="-3777.6"/>
    <d v="2021-03-01T00:00:00"/>
    <x v="4"/>
    <s v="Spreadsheet"/>
    <s v="M12 FBP1 Adjustment - HR"/>
    <s v="Spreadsheet A 20747722 99899971"/>
    <s v="RYD FIN CAM 2021 12 010 Adjustment GBP"/>
    <d v="2021-04-08T00:00:00"/>
    <s v="RYD MCCARTHY, CAROLE"/>
    <n v="7"/>
    <s v="7310;ALLOCATE SOFTWARE;(was Selenity) Job Evaluator Initial Licence Subsc 23/03/21-22/03/22INGB007594 165089945;http://nww.docserv.wyss.nhs.uk/synergyiim/dist/?val=3732178_14407886_20210316164123"/>
    <x v="70"/>
    <m/>
    <d v="2021-04-08T00:00:00"/>
    <m/>
    <s v="7310;ALLOCATE SOFTWARE;(was Selenity) Job Evaluator Initial Licence Subsc 23/03/21-22/03/22INGB007594 165089945;"/>
    <m/>
    <m/>
    <s v="http://nww.docserv.wyss.nhs.uk/synergyiim/dist/?val=3732178_14407886_20210316164123"/>
    <m/>
    <m/>
    <m/>
    <x v="3"/>
    <x v="3"/>
    <x v="1"/>
  </r>
  <r>
    <s v="E35211"/>
    <s v="7310"/>
    <s v="00000"/>
    <s v="00000"/>
    <s v="000000"/>
    <s v="Employee Resourcing"/>
    <s v="Legal / Prof Fees"/>
    <s v="Default"/>
    <s v="Default"/>
    <s v="Default"/>
    <n v="-14100"/>
    <d v="2021-03-01T00:00:00"/>
    <x v="4"/>
    <s v="Spreadsheet"/>
    <s v="M12 FBP1 Adjustment - HR"/>
    <s v="Spreadsheet A 20747722 99899971"/>
    <s v="RYD FIN CAM 2021 12 010 Adjustment GBP"/>
    <d v="2021-04-08T00:00:00"/>
    <s v="RYD MCCARTHY, CAROLE"/>
    <n v="8"/>
    <s v="7310;ALLOCATE SOFTWARE;(was Selenity) ER Tracker Annual Licence (5 case types) 10/04/21-09/04/21INGB007572 165090556;http://nww.docserv.wyss.nhs.uk/synergyiim/dist/?val=3723396_14393092_20210312141338"/>
    <x v="70"/>
    <m/>
    <d v="2021-04-08T00:00:00"/>
    <m/>
    <s v="7310;ALLOCATE SOFTWARE;(was Selenity) ER Tracker Annual Licence (5 case types) 10/04/21-09/04/21INGB007572 165090556;"/>
    <m/>
    <m/>
    <s v="http://nww.docserv.wyss.nhs.uk/synergyiim/dist/?val=3723396_14393092_20210312141338"/>
    <m/>
    <m/>
    <m/>
    <x v="3"/>
    <x v="3"/>
    <x v="1"/>
  </r>
  <r>
    <s v="E35120"/>
    <s v="7310"/>
    <s v="00000"/>
    <s v="00000"/>
    <s v="000000"/>
    <s v="Corporate Expenses"/>
    <s v="Legal / Prof Fees"/>
    <s v="Default"/>
    <s v="Default"/>
    <s v="Default"/>
    <n v="1635"/>
    <d v="2021-04-01T00:00:00"/>
    <x v="4"/>
    <s v="Spreadsheet"/>
    <s v="M01 FBP1 Adjustment - Finance &amp; Corporate"/>
    <s v="Spreadsheet A 20926210 101018126"/>
    <s v="RYD FIN CAM 2122 01 011 Adjustment GBP"/>
    <d v="2021-05-07T00:00:00"/>
    <s v="RYD MCCARTHY, CAROLE"/>
    <n v="8"/>
    <s v="7310;7310;2020-21 Legal Fees Accrual Contract based on budget;M12 Mar-21 2020-21 Accrual Reversal MOVE TO PY CODE"/>
    <x v="71"/>
    <m/>
    <d v="2021-05-07T00:00:00"/>
    <m/>
    <s v="7310;7310;2020-21 Legal Fees Accrual Contract based on budget;M12 Mar-21 2020-21 Accrual Reversal MOVE TO PY CODE"/>
    <m/>
    <m/>
    <m/>
    <m/>
    <m/>
    <m/>
    <x v="2"/>
    <x v="2"/>
    <x v="2"/>
  </r>
  <r>
    <s v="E35121"/>
    <s v="7310"/>
    <s v="00000"/>
    <s v="00000"/>
    <s v="000000"/>
    <s v="Prior Year Charges"/>
    <s v="Legal / Prof Fees"/>
    <s v="Default"/>
    <s v="Default"/>
    <s v="Default"/>
    <n v="9900"/>
    <d v="2021-04-01T00:00:00"/>
    <x v="4"/>
    <s v="Spreadsheet"/>
    <s v="M01 FBP1 Adjustment - Estates"/>
    <s v="Spreadsheet A 20922541 100988654"/>
    <s v="RYD FIN CAM 2122 01 009 Adjustment GBP"/>
    <d v="2021-05-07T00:00:00"/>
    <s v="RYD MCCARTHY, CAROLE"/>
    <n v="25"/>
    <s v="7310;2020-21 Invoice MOVE TO PY CODE;LAKERS LLP;987;https://nww.einvoice-prod.sbs.nhs.uk:8179/invoicepdf/3de40f5f-86b0-5f14-af75-ba4e50e3aa2d"/>
    <x v="72"/>
    <m/>
    <d v="2021-05-06T00:00:00"/>
    <m/>
    <s v="7310;2020-21 Invoice MOVE TO PY CODE;LAKERS LLP;987;"/>
    <m/>
    <m/>
    <s v="https://nww.einvoice-prod.sbs.nhs.uk:8179/invoicepdf/3de40f5f-86b0-5f14-af75-ba4e50e3aa2d"/>
    <m/>
    <m/>
    <m/>
    <x v="13"/>
    <x v="5"/>
    <x v="2"/>
  </r>
  <r>
    <s v="E35121"/>
    <s v="7310"/>
    <s v="00000"/>
    <s v="00000"/>
    <s v="000000"/>
    <s v="Prior Year Charges"/>
    <s v="Legal / Prof Fees"/>
    <s v="Default"/>
    <s v="Default"/>
    <s v="Default"/>
    <n v="-4950"/>
    <d v="2021-04-01T00:00:00"/>
    <x v="4"/>
    <s v="Spreadsheet"/>
    <s v="M01 FBP1 Adjustment - Estates"/>
    <s v="Spreadsheet A 20922541 100988654"/>
    <s v="RYD FIN CAM 2122 01 009 Adjustment GBP"/>
    <d v="2021-05-07T00:00:00"/>
    <s v="RYD MCCARTHY, CAROLE"/>
    <n v="26"/>
    <s v="7310;2020-21 Invoice MOVE TO PY CODE;LAKERS LLP;987;https://nww.einvoice-prod.sbs.nhs.uk:8179/invoicepdf/3de40f5f-86b0-5f14-af75-ba4e50e3aa2d"/>
    <x v="72"/>
    <m/>
    <d v="2021-05-06T00:00:00"/>
    <m/>
    <s v="7310;2020-21 Invoice MOVE TO PY CODE;LAKERS LLP;987;"/>
    <m/>
    <m/>
    <s v="https://nww.einvoice-prod.sbs.nhs.uk:8179/invoicepdf/3de40f5f-86b0-5f14-af75-ba4e50e3aa2d"/>
    <m/>
    <m/>
    <m/>
    <x v="13"/>
    <x v="5"/>
    <x v="2"/>
  </r>
  <r>
    <s v="E35121"/>
    <s v="7310"/>
    <s v="00000"/>
    <s v="00000"/>
    <s v="000000"/>
    <s v="Prior Year Charges"/>
    <s v="Legal / Prof Fees"/>
    <s v="Default"/>
    <s v="Default"/>
    <s v="Default"/>
    <n v="-1635"/>
    <d v="2021-04-01T00:00:00"/>
    <x v="4"/>
    <s v="Spreadsheet"/>
    <s v="M01 FBP1 Adjustment - Finance &amp; Corporate"/>
    <s v="Spreadsheet A 20926210 101018126"/>
    <s v="RYD FIN CAM 2122 01 011 Adjustment GBP"/>
    <d v="2021-05-07T00:00:00"/>
    <s v="RYD MCCARTHY, CAROLE"/>
    <n v="9"/>
    <s v="7310;7310;2020-21 Legal Fees Accrual Contract based on budget;M12 Mar-21 2020-21 Accrual Reversal MOVE TO PY CODE"/>
    <x v="71"/>
    <m/>
    <d v="2021-05-07T00:00:00"/>
    <m/>
    <s v="7310;7310;2020-21 Legal Fees Accrual Contract based on budget;M12 Mar-21 2020-21 Accrual Reversal MOVE TO PY CODE"/>
    <m/>
    <m/>
    <m/>
    <m/>
    <m/>
    <m/>
    <x v="13"/>
    <x v="5"/>
    <x v="2"/>
  </r>
  <r>
    <s v="E35930"/>
    <s v="7310"/>
    <s v="00000"/>
    <s v="00000"/>
    <s v="000000"/>
    <s v="Estates &amp; Facilities"/>
    <s v="Legal / Prof Fees"/>
    <s v="Default"/>
    <s v="Default"/>
    <s v="Default"/>
    <n v="4950"/>
    <d v="2021-04-01T00:00:00"/>
    <x v="4"/>
    <s v="Spreadsheet"/>
    <s v="M01 FBP1 Adjustment - Estates"/>
    <s v="Spreadsheet A 20922541 100988654"/>
    <s v="RYD FIN CAM 2122 01 009 Adjustment GBP"/>
    <d v="2021-05-07T00:00:00"/>
    <s v="RYD MCCARTHY, CAROLE"/>
    <n v="27"/>
    <s v="7310;2020-21 Invoice MOVE TO PY CODE;LAKERS LLP;987;https://nww.einvoice-prod.sbs.nhs.uk:8179/invoicepdf/3de40f5f-86b0-5f14-af75-ba4e50e3aa2d"/>
    <x v="72"/>
    <m/>
    <d v="2021-05-06T00:00:00"/>
    <m/>
    <s v="7310;2020-21 Invoice MOVE TO PY CODE;LAKERS LLP;987;"/>
    <m/>
    <m/>
    <s v="https://nww.einvoice-prod.sbs.nhs.uk:8179/invoicepdf/3de40f5f-86b0-5f14-af75-ba4e50e3aa2d"/>
    <m/>
    <m/>
    <m/>
    <x v="0"/>
    <x v="0"/>
    <x v="2"/>
  </r>
  <r>
    <s v="E35930"/>
    <s v="7310"/>
    <s v="00000"/>
    <s v="00000"/>
    <s v="000000"/>
    <s v="Estates &amp; Facilities"/>
    <s v="Legal / Prof Fees"/>
    <s v="Default"/>
    <s v="Default"/>
    <s v="Default"/>
    <n v="-9900"/>
    <d v="2021-04-01T00:00:00"/>
    <x v="4"/>
    <s v="Spreadsheet"/>
    <s v="M01 FBP1 Adjustment - Estates"/>
    <s v="Spreadsheet A 20922541 100988654"/>
    <s v="RYD FIN CAM 2122 01 009 Adjustment GBP"/>
    <d v="2021-05-07T00:00:00"/>
    <s v="RYD MCCARTHY, CAROLE"/>
    <n v="28"/>
    <s v="7310;2020-21 Invoice MOVE TO PY CODE;LAKERS LLP;987;https://nww.einvoice-prod.sbs.nhs.uk:8179/invoicepdf/3de40f5f-86b0-5f14-af75-ba4e50e3aa2d"/>
    <x v="72"/>
    <m/>
    <d v="2021-05-06T00:00:00"/>
    <m/>
    <s v="7310;2020-21 Invoice MOVE TO PY CODE;LAKERS LLP;987;"/>
    <m/>
    <m/>
    <s v="https://nww.einvoice-prod.sbs.nhs.uk:8179/invoicepdf/3de40f5f-86b0-5f14-af75-ba4e50e3aa2d"/>
    <m/>
    <m/>
    <m/>
    <x v="0"/>
    <x v="0"/>
    <x v="2"/>
  </r>
  <r>
    <s v="E35120"/>
    <s v="7310"/>
    <s v="E1833"/>
    <s v="00000"/>
    <s v="000000"/>
    <s v="Corporate Expenses"/>
    <s v="Legal / Prof Fees"/>
    <s v="Employment Relations"/>
    <s v="Default"/>
    <s v="Default"/>
    <n v="10500"/>
    <d v="2021-05-01T00:00:00"/>
    <x v="4"/>
    <s v="Spreadsheet"/>
    <s v="M02 FBP1 Adjustment - HR"/>
    <s v="Spreadsheet A 21089719 102091114"/>
    <s v="RYD FIN CAM 2122 02 014 Adjustment GBP"/>
    <d v="2021-06-04T00:00:00"/>
    <s v="RYD MCCARTHY, CAROLE"/>
    <n v="288"/>
    <s v="7310;SENATUS CONSULTING;60 165091799;http://nww.docserv.wyss.nhs.uk/synergyiim/dist/?val=3884220_14952598_20210513133345"/>
    <x v="73"/>
    <m/>
    <d v="2021-06-04T00:00:00"/>
    <m/>
    <s v="7310;SENATUS CONSULTING;60 165091799;"/>
    <m/>
    <m/>
    <s v="http://nww.docserv.wyss.nhs.uk/synergyiim/dist/?val=3884220_14952598_20210513133345"/>
    <m/>
    <m/>
    <m/>
    <x v="2"/>
    <x v="2"/>
    <x v="2"/>
  </r>
  <r>
    <s v="E35121"/>
    <s v="7310"/>
    <s v="00000"/>
    <s v="00000"/>
    <s v="000000"/>
    <s v="Prior Year Charges"/>
    <s v="Legal / Prof Fees"/>
    <s v="Default"/>
    <s v="Default"/>
    <s v="Default"/>
    <n v="257"/>
    <d v="2021-05-01T00:00:00"/>
    <x v="4"/>
    <s v="Spreadsheet"/>
    <s v="M02 FBP1 Adjustment - Estates"/>
    <s v="Spreadsheet A 21080957 102045925"/>
    <s v="RYD FIN CAM 2122 02 008 Adjustment GBP"/>
    <d v="2021-06-04T00:00:00"/>
    <s v="RYD MCCARTHY, CAROLE"/>
    <n v="11"/>
    <s v="7310;2020-21 Invoice MOVE TO PY CODE;CAPSTICKS SOLICITORS;444507V2;https://nww.einvoice-prod.sbs.nhs.uk:8179/invoicepdf/4d8e0e7f-7e7a-5f32-bddc-1ef6705ebcc3"/>
    <x v="74"/>
    <m/>
    <d v="2021-06-03T00:00:00"/>
    <m/>
    <s v="7310;2020-21 Invoice MOVE TO PY CODE;CAPSTICKS SOLICITORS;444507V2;"/>
    <m/>
    <m/>
    <s v="https://nww.einvoice-prod.sbs.nhs.uk:8179/invoicepdf/4d8e0e7f-7e7a-5f32-bddc-1ef6705ebcc3"/>
    <m/>
    <m/>
    <m/>
    <x v="13"/>
    <x v="5"/>
    <x v="2"/>
  </r>
  <r>
    <s v="E35121"/>
    <s v="7310"/>
    <s v="00000"/>
    <s v="00000"/>
    <s v="000000"/>
    <s v="Prior Year Charges"/>
    <s v="Legal / Prof Fees"/>
    <s v="Default"/>
    <s v="Default"/>
    <s v="Default"/>
    <n v="742.5"/>
    <d v="2021-05-01T00:00:00"/>
    <x v="4"/>
    <s v="Spreadsheet"/>
    <s v="M02 FBP1 Adjustment - Estates"/>
    <s v="Spreadsheet A 21080957 102045925"/>
    <s v="RYD FIN CAM 2122 02 008 Adjustment GBP"/>
    <d v="2021-06-04T00:00:00"/>
    <s v="RYD MCCARTHY, CAROLE"/>
    <n v="12"/>
    <s v="7310;2020-21 Invoice MOVE TO PY CODE;FLUDE COMMERCIAL;10149;http://nww.docserv.wyss.nhs.uk/synergyiim/dist/?val=3882858_14945367_20210512155747"/>
    <x v="74"/>
    <m/>
    <d v="2021-06-03T00:00:00"/>
    <m/>
    <s v="7310;2020-21 Invoice MOVE TO PY CODE;FLUDE COMMERCIAL;10149;"/>
    <m/>
    <m/>
    <s v="http://nww.docserv.wyss.nhs.uk/synergyiim/dist/?val=3882858_14945367_20210512155747"/>
    <m/>
    <m/>
    <m/>
    <x v="13"/>
    <x v="5"/>
    <x v="2"/>
  </r>
  <r>
    <s v="E35121"/>
    <s v="7310"/>
    <s v="00000"/>
    <s v="00000"/>
    <s v="000000"/>
    <s v="Prior Year Charges"/>
    <s v="Legal / Prof Fees"/>
    <s v="Default"/>
    <s v="Default"/>
    <s v="Default"/>
    <n v="2500"/>
    <d v="2021-05-01T00:00:00"/>
    <x v="4"/>
    <s v="Spreadsheet"/>
    <s v="M02 FBP1 Adjustment - Estates"/>
    <s v="Spreadsheet A 21080957 102045925"/>
    <s v="RYD FIN CAM 2122 02 008 Adjustment GBP"/>
    <d v="2021-06-04T00:00:00"/>
    <s v="RYD MCCARTHY, CAROLE"/>
    <n v="13"/>
    <s v="7310;2020-21 Invoice MOVE TO PY CODE;CHAWTON HILL ASSOCIATES LTD;11526;https://nww.einvoice-prod.sbs.nhs.uk:8179/invoicepdf/c1b5c7bc-7248-5530-8a57-1ec0d3a61478"/>
    <x v="74"/>
    <m/>
    <d v="2021-06-03T00:00:00"/>
    <m/>
    <s v="7310;2020-21 Invoice MOVE TO PY CODE;CHAWTON HILL ASSOCIATES LTD;11526;"/>
    <m/>
    <m/>
    <s v="https://nww.einvoice-prod.sbs.nhs.uk:8179/invoicepdf/c1b5c7bc-7248-5530-8a57-1ec0d3a61478"/>
    <m/>
    <m/>
    <m/>
    <x v="13"/>
    <x v="5"/>
    <x v="2"/>
  </r>
  <r>
    <s v="E35212"/>
    <s v="7310"/>
    <s v="00000"/>
    <s v="00000"/>
    <s v="000000"/>
    <s v="HR Advisory Team"/>
    <s v="Legal / Prof Fees"/>
    <s v="Default"/>
    <s v="Default"/>
    <s v="Default"/>
    <n v="-10500"/>
    <d v="2021-05-01T00:00:00"/>
    <x v="4"/>
    <s v="Spreadsheet"/>
    <s v="M02 FBP1 Adjustment - HR"/>
    <s v="Spreadsheet A 21089719 102091114"/>
    <s v="RYD FIN CAM 2122 02 014 Adjustment GBP"/>
    <d v="2021-06-04T00:00:00"/>
    <s v="RYD MCCARTHY, CAROLE"/>
    <n v="289"/>
    <s v="7310;SENATUS CONSULTING;60 165091799;http://nww.docserv.wyss.nhs.uk/synergyiim/dist/?val=3884220_14952598_20210513133345"/>
    <x v="73"/>
    <m/>
    <d v="2021-06-04T00:00:00"/>
    <m/>
    <s v="7310;SENATUS CONSULTING;60 165091799;"/>
    <m/>
    <m/>
    <s v="http://nww.docserv.wyss.nhs.uk/synergyiim/dist/?val=3884220_14952598_20210513133345"/>
    <m/>
    <m/>
    <m/>
    <x v="5"/>
    <x v="3"/>
    <x v="2"/>
  </r>
  <r>
    <s v="E35930"/>
    <s v="7310"/>
    <s v="00000"/>
    <s v="00000"/>
    <s v="000000"/>
    <s v="Estates &amp; Facilities"/>
    <s v="Legal / Prof Fees"/>
    <s v="Default"/>
    <s v="Default"/>
    <s v="Default"/>
    <n v="-257"/>
    <d v="2021-05-01T00:00:00"/>
    <x v="4"/>
    <s v="Spreadsheet"/>
    <s v="M02 FBP1 Adjustment - Estates"/>
    <s v="Spreadsheet A 21080957 102045925"/>
    <s v="RYD FIN CAM 2122 02 008 Adjustment GBP"/>
    <d v="2021-06-04T00:00:00"/>
    <s v="RYD MCCARTHY, CAROLE"/>
    <n v="14"/>
    <s v="7310;2020-21 Invoice MOVE TO PY CODE;CAPSTICKS SOLICITORS;444507V2;https://nww.einvoice-prod.sbs.nhs.uk:8179/invoicepdf/4d8e0e7f-7e7a-5f32-bddc-1ef6705ebcc3"/>
    <x v="74"/>
    <m/>
    <d v="2021-06-03T00:00:00"/>
    <m/>
    <s v="7310;2020-21 Invoice MOVE TO PY CODE;CAPSTICKS SOLICITORS;444507V2;"/>
    <m/>
    <m/>
    <s v="https://nww.einvoice-prod.sbs.nhs.uk:8179/invoicepdf/4d8e0e7f-7e7a-5f32-bddc-1ef6705ebcc3"/>
    <m/>
    <m/>
    <m/>
    <x v="0"/>
    <x v="0"/>
    <x v="2"/>
  </r>
  <r>
    <s v="E35930"/>
    <s v="7310"/>
    <s v="00000"/>
    <s v="00000"/>
    <s v="000000"/>
    <s v="Estates &amp; Facilities"/>
    <s v="Legal / Prof Fees"/>
    <s v="Default"/>
    <s v="Default"/>
    <s v="Default"/>
    <n v="-742.5"/>
    <d v="2021-05-01T00:00:00"/>
    <x v="4"/>
    <s v="Spreadsheet"/>
    <s v="M02 FBP1 Adjustment - Estates"/>
    <s v="Spreadsheet A 21080957 102045925"/>
    <s v="RYD FIN CAM 2122 02 008 Adjustment GBP"/>
    <d v="2021-06-04T00:00:00"/>
    <s v="RYD MCCARTHY, CAROLE"/>
    <n v="15"/>
    <s v="7310;2020-21 Invoice MOVE TO PY CODE;FLUDE COMMERCIAL;10149;http://nww.docserv.wyss.nhs.uk/synergyiim/dist/?val=3882858_14945367_20210512155747"/>
    <x v="74"/>
    <m/>
    <d v="2021-06-03T00:00:00"/>
    <m/>
    <s v="7310;2020-21 Invoice MOVE TO PY CODE;FLUDE COMMERCIAL;10149;"/>
    <m/>
    <m/>
    <s v="http://nww.docserv.wyss.nhs.uk/synergyiim/dist/?val=3882858_14945367_20210512155747"/>
    <m/>
    <m/>
    <m/>
    <x v="0"/>
    <x v="0"/>
    <x v="2"/>
  </r>
  <r>
    <s v="E35930"/>
    <s v="7310"/>
    <s v="00000"/>
    <s v="F8006"/>
    <s v="000000"/>
    <s v="Estates &amp; Facilities"/>
    <s v="Legal / Prof Fees"/>
    <s v="Default"/>
    <s v="Dartford"/>
    <s v="Default"/>
    <n v="-2500"/>
    <d v="2021-05-01T00:00:00"/>
    <x v="4"/>
    <s v="Spreadsheet"/>
    <s v="M02 FBP1 Adjustment - Estates"/>
    <s v="Spreadsheet A 21080957 102045925"/>
    <s v="RYD FIN CAM 2122 02 008 Adjustment GBP"/>
    <d v="2021-06-04T00:00:00"/>
    <s v="RYD MCCARTHY, CAROLE"/>
    <n v="16"/>
    <s v="7310;2020-21 Invoice MOVE TO PY CODE;CHAWTON HILL ASSOCIATES LTD;11526;https://nww.einvoice-prod.sbs.nhs.uk:8179/invoicepdf/c1b5c7bc-7248-5530-8a57-1ec0d3a61478"/>
    <x v="74"/>
    <m/>
    <d v="2021-06-03T00:00:00"/>
    <m/>
    <s v="7310;2020-21 Invoice MOVE TO PY CODE;CHAWTON HILL ASSOCIATES LTD;11526;"/>
    <m/>
    <m/>
    <s v="https://nww.einvoice-prod.sbs.nhs.uk:8179/invoicepdf/c1b5c7bc-7248-5530-8a57-1ec0d3a61478"/>
    <m/>
    <m/>
    <m/>
    <x v="0"/>
    <x v="0"/>
    <x v="2"/>
  </r>
  <r>
    <s v="E35120"/>
    <s v="7310"/>
    <s v="E1833"/>
    <s v="00000"/>
    <s v="000000"/>
    <s v="Corporate Expenses"/>
    <s v="Legal / Prof Fees"/>
    <s v="Employment Relations"/>
    <s v="Default"/>
    <s v="Default"/>
    <n v="2100"/>
    <d v="2021-06-01T00:00:00"/>
    <x v="4"/>
    <s v="Spreadsheet"/>
    <s v="M03 FBP1 Adjustment - HR"/>
    <s v="Spreadsheet A 21281987 103287868"/>
    <s v="RYD FIN CAM 2122 03 015 Adjustment GBP"/>
    <d v="2021-07-06T00:00:00"/>
    <s v="RYD MCCARTHY, CAROLE"/>
    <n v="241"/>
    <s v="7310;SBS RYD MAY-21 VAT ADJUSTMENT JOURNAL Adjustment GBP; SENATUS CONSULTING-00060-0-;http://nww.docserv.wyss.nhs.uk/synergyiim/dist/?val=3884220_14952598_20210513133345"/>
    <x v="75"/>
    <m/>
    <d v="2021-07-06T00:00:00"/>
    <m/>
    <s v="7310;SBS RYD MAY-21 VAT ADJUSTMENT JOURNAL Adjustment GBP; SENATUS CONSULTING-00060-0-;"/>
    <m/>
    <m/>
    <s v="http://nww.docserv.wyss.nhs.uk/synergyiim/dist/?val=3884220_14952598_20210513133345"/>
    <m/>
    <m/>
    <m/>
    <x v="2"/>
    <x v="2"/>
    <x v="2"/>
  </r>
  <r>
    <s v="E35212"/>
    <s v="7310"/>
    <s v="00000"/>
    <s v="00000"/>
    <s v="000000"/>
    <s v="HR Advisory Team"/>
    <s v="Legal / Prof Fees"/>
    <s v="Default"/>
    <s v="Default"/>
    <s v="Default"/>
    <n v="-2100"/>
    <d v="2021-06-01T00:00:00"/>
    <x v="4"/>
    <s v="Spreadsheet"/>
    <s v="M03 FBP1 Adjustment - HR"/>
    <s v="Spreadsheet A 21281987 103287868"/>
    <s v="RYD FIN CAM 2122 03 015 Adjustment GBP"/>
    <d v="2021-07-06T00:00:00"/>
    <s v="RYD MCCARTHY, CAROLE"/>
    <n v="242"/>
    <s v="7310;SBS RYD MAY-21 VAT ADJUSTMENT JOURNAL Adjustment GBP; SENATUS CONSULTING-00060-0-;http://nww.docserv.wyss.nhs.uk/synergyiim/dist/?val=3884220_14952598_20210513133345"/>
    <x v="75"/>
    <m/>
    <d v="2021-07-06T00:00:00"/>
    <m/>
    <s v="7310;SBS RYD MAY-21 VAT ADJUSTMENT JOURNAL Adjustment GBP; SENATUS CONSULTING-00060-0-;"/>
    <m/>
    <m/>
    <s v="http://nww.docserv.wyss.nhs.uk/synergyiim/dist/?val=3884220_14952598_20210513133345"/>
    <m/>
    <m/>
    <m/>
    <x v="5"/>
    <x v="3"/>
    <x v="2"/>
  </r>
  <r>
    <s v="E35121"/>
    <s v="7310"/>
    <s v="00000"/>
    <s v="00000"/>
    <s v="000000"/>
    <s v="Prior Year Charges"/>
    <s v="Legal / Prof Fees"/>
    <s v="Default"/>
    <s v="Default"/>
    <s v="Default"/>
    <n v="0.02"/>
    <d v="2021-08-01T00:00:00"/>
    <x v="4"/>
    <s v="Spreadsheet"/>
    <s v="M05 FBP1 Adjustment - Prior Year Categorise Subjective Codes"/>
    <s v="Spreadsheet A 21712726 105622518"/>
    <s v="RYD FIN CAM 2122 05 026 Adjustment GBP"/>
    <d v="2021-09-07T00:00:00"/>
    <s v="RYD MCCARTHY, CAROLE"/>
    <n v="5"/>
    <s v="7317;Prior Year Adjustments Categorise Subjectives (2);Aug-21"/>
    <x v="76"/>
    <m/>
    <d v="2021-09-07T00:00:00"/>
    <m/>
    <s v="7317;Prior Year Adjustments Categorise Subjectives (2);Aug-21"/>
    <m/>
    <m/>
    <m/>
    <m/>
    <m/>
    <m/>
    <x v="13"/>
    <x v="5"/>
    <x v="2"/>
  </r>
  <r>
    <s v="E35121"/>
    <s v="7310"/>
    <s v="00000"/>
    <s v="00000"/>
    <s v="000000"/>
    <s v="Prior Year Charges"/>
    <s v="Legal / Prof Fees"/>
    <s v="Default"/>
    <s v="Default"/>
    <s v="Default"/>
    <n v="174187.69"/>
    <d v="2021-08-01T00:00:00"/>
    <x v="4"/>
    <s v="Spreadsheet"/>
    <s v="M05 FBP1 Adjustment - Prior Year Categorise Subjective Codes"/>
    <s v="Spreadsheet A 21712726 105622518"/>
    <s v="RYD FIN CAM 2122 05 026 Adjustment GBP"/>
    <d v="2021-09-07T00:00:00"/>
    <s v="RYD MCCARTHY, CAROLE"/>
    <n v="6"/>
    <s v="7960;Prior Year Adjustments Categorise Subjectives (2);Aug-21"/>
    <x v="76"/>
    <m/>
    <d v="2021-09-07T00:00:00"/>
    <m/>
    <s v="7960;Prior Year Adjustments Categorise Subjectives (2);Aug-21"/>
    <m/>
    <m/>
    <m/>
    <m/>
    <m/>
    <m/>
    <x v="13"/>
    <x v="5"/>
    <x v="2"/>
  </r>
  <r>
    <s v="E35121"/>
    <s v="7310"/>
    <s v="00000"/>
    <s v="00000"/>
    <s v="000000"/>
    <s v="Prior Year Charges"/>
    <s v="Legal / Prof Fees"/>
    <s v="Default"/>
    <s v="Default"/>
    <s v="Default"/>
    <n v="6156.3"/>
    <d v="2021-12-01T00:00:00"/>
    <x v="4"/>
    <s v="Spreadsheet"/>
    <s v="M09 FBP1 Adjustment - Categorise Prior Year In Mth Entries"/>
    <s v="Spreadsheet A 22598710 110328165"/>
    <s v="RYD FIN CAM 2122 09 024 Adjustment GBP"/>
    <d v="2022-01-10T00:00:00"/>
    <s v="RYD MCCARTHY, CAROLE"/>
    <n v="7"/>
    <s v="7460;Prior Year Adjustments Categorise Subjectives;Dec-21"/>
    <x v="77"/>
    <m/>
    <d v="2022-01-10T00:00:00"/>
    <m/>
    <s v="7460;Prior Year Adjustments Categorise Subjectives;Dec-21"/>
    <m/>
    <m/>
    <m/>
    <m/>
    <m/>
    <m/>
    <x v="13"/>
    <x v="5"/>
    <x v="2"/>
  </r>
  <r>
    <s v="E35930"/>
    <s v="7308"/>
    <s v="00000"/>
    <s v="00000"/>
    <s v="000000"/>
    <s v="Estates &amp; Facilities"/>
    <s v="Legal Fees"/>
    <s v="Default"/>
    <s v="Default"/>
    <s v="Default"/>
    <n v="106.56"/>
    <d v="2022-02-01T00:00:00"/>
    <x v="4"/>
    <s v="Spreadsheet"/>
    <s v="FBP1 Adjustments - D05"/>
    <s v="Spreadsheet A 23019964 112490641"/>
    <s v="RYD FIN CAM 2122 11 028 Adjustment GBP"/>
    <d v="2022-03-07T00:00:00"/>
    <s v="RYD MCCARTHY, CAROLE"/>
    <n v="67"/>
    <s v="7308;Precision Pay;ROYAL MAIL SAMEDAY;M09;Dec 21"/>
    <x v="78"/>
    <m/>
    <d v="2022-03-07T00:00:00"/>
    <m/>
    <s v="7308;Precision Pay;ROYAL MAIL SAMEDAY;M09;Dec 21"/>
    <m/>
    <m/>
    <m/>
    <m/>
    <m/>
    <m/>
    <x v="0"/>
    <x v="0"/>
    <x v="2"/>
  </r>
  <r>
    <s v="E35930"/>
    <s v="7308"/>
    <s v="00000"/>
    <s v="00000"/>
    <s v="000000"/>
    <s v="Estates &amp; Facilities"/>
    <s v="Legal Fees"/>
    <s v="Default"/>
    <s v="Default"/>
    <s v="Default"/>
    <n v="262"/>
    <d v="2022-02-01T00:00:00"/>
    <x v="4"/>
    <s v="Spreadsheet"/>
    <s v="FBP1 Adjustments - D05"/>
    <s v="Spreadsheet A 23019964 112490641"/>
    <s v="RYD FIN CAM 2122 11 028 Adjustment GBP"/>
    <d v="2022-03-07T00:00:00"/>
    <s v="RYD MCCARTHY, CAROLE"/>
    <n v="68"/>
    <s v="7308;Precision Pay;planning Portal (Council);M09;Dec 21"/>
    <x v="78"/>
    <m/>
    <d v="2022-03-07T00:00:00"/>
    <m/>
    <s v="7308;Precision Pay;planning Portal (Council);M09;Dec 21"/>
    <m/>
    <m/>
    <m/>
    <m/>
    <m/>
    <m/>
    <x v="0"/>
    <x v="0"/>
    <x v="2"/>
  </r>
  <r>
    <s v="E35212"/>
    <s v="7310"/>
    <s v="00000"/>
    <s v="00000"/>
    <s v="000000"/>
    <s v="HR Advisory Team"/>
    <s v="Legal / Prof Fees"/>
    <s v="Default"/>
    <s v="Default"/>
    <s v="Default"/>
    <n v="2100"/>
    <d v="2022-02-01T00:00:00"/>
    <x v="4"/>
    <s v="Spreadsheet"/>
    <s v="FBP1 Adjustments - HR"/>
    <s v="Spreadsheet A 22996868 112379929"/>
    <s v="RYD FIN CAM 2122 11 014 Adjustment GBP"/>
    <d v="2022-03-04T00:00:00"/>
    <s v="RYD MCCARTHY, CAROLE"/>
    <n v="2"/>
    <s v="7310;00060;VAT Adj in Feb-21 split between HR &amp; Ops;SENATUS CONSULTING-OR12_277074-60-2100-http://nww.docserv.wyss.nhs.uk/synergyiim/dist/?val=3884220_14952598_20210513133345"/>
    <x v="79"/>
    <m/>
    <d v="2022-03-04T00:00:00"/>
    <m/>
    <s v="7310;00060;VAT Adj in Feb-21 split between HR &amp; Ops;SENATUS CONSULTING-OR12_277074-60-2100-"/>
    <m/>
    <m/>
    <s v="http://nww.docserv.wyss.nhs.uk/synergyiim/dist/?val=3884220_14952598_20210513133345"/>
    <m/>
    <m/>
    <m/>
    <x v="5"/>
    <x v="3"/>
    <x v="2"/>
  </r>
  <r>
    <s v="E35121"/>
    <s v="7310"/>
    <s v="00000"/>
    <s v="00000"/>
    <s v="000000"/>
    <s v="Prior Year Charges"/>
    <s v="Legal / Prof Fees"/>
    <s v="Default"/>
    <s v="Default"/>
    <s v="Default"/>
    <n v="15852.75"/>
    <d v="2022-03-01T00:00:00"/>
    <x v="4"/>
    <s v="Spreadsheet"/>
    <s v="FBP1 Adjustments - D05 Recodes, 111 % Recharge, PY Category Adjustments"/>
    <s v="Spreadsheet A 23270925 113730315"/>
    <s v="RYD FIN CAM 2122 12 026 Adjustment GBP"/>
    <d v="2022-04-07T00:00:00"/>
    <s v="RYD MCCARTHY, CAROLE"/>
    <n v="14"/>
    <s v="7460;Prior Year Subjective Category Adjustment;Mar-22"/>
    <x v="80"/>
    <m/>
    <d v="2022-04-07T00:00:00"/>
    <m/>
    <s v="7460;Prior Year Subjective Category Adjustment;Mar-22"/>
    <m/>
    <m/>
    <m/>
    <m/>
    <m/>
    <m/>
    <x v="13"/>
    <x v="5"/>
    <x v="2"/>
  </r>
  <r>
    <s v="E35121"/>
    <s v="7310"/>
    <s v="00000"/>
    <s v="00000"/>
    <s v="000000"/>
    <s v="Prior Year Charges"/>
    <s v="Legal / Prof Fees"/>
    <s v="Default"/>
    <s v="Default"/>
    <s v="Default"/>
    <n v="-155836.45000000001"/>
    <d v="2022-03-01T00:00:00"/>
    <x v="4"/>
    <s v="Spreadsheet"/>
    <s v="FBP1 Adjustments - D05 Recodes, 111 % Recharge, PY Category Adjustments"/>
    <s v="Spreadsheet A 23270925 113730315"/>
    <s v="RYD FIN CAM 2122 12 026 Adjustment GBP"/>
    <d v="2022-04-07T00:00:00"/>
    <s v="RYD MCCARTHY, CAROLE"/>
    <n v="15"/>
    <s v="7960;Prior Year Subjective Category Adjustment;Mar-22"/>
    <x v="80"/>
    <m/>
    <d v="2022-04-07T00:00:00"/>
    <m/>
    <s v="7960;Prior Year Subjective Category Adjustment;Mar-22"/>
    <m/>
    <m/>
    <m/>
    <m/>
    <m/>
    <m/>
    <x v="13"/>
    <x v="5"/>
    <x v="2"/>
  </r>
  <r>
    <s v="E35930"/>
    <s v="7310"/>
    <s v="00000"/>
    <s v="00000"/>
    <s v="000000"/>
    <s v="Estates &amp; Facilities"/>
    <s v="Legal / Prof Fees"/>
    <s v="Default"/>
    <s v="Default"/>
    <s v="Default"/>
    <n v="-2200"/>
    <d v="2019-05-01T00:00:00"/>
    <x v="4"/>
    <s v="Spreadsheet"/>
    <s v="Capital M02 Adjustments"/>
    <s v="Spreadsheet A 15562515 75403131"/>
    <s v="RYD FIN RSM 1920 02 002 Adjustment GBP Adjustment GBP"/>
    <d v="2019-05-28T00:00:00"/>
    <s v="RYD MURPHY, RACHEL"/>
    <n v="10"/>
    <s v="Lakers - 950 - https://nww.einvoice-prod.sbs.nhs.uk:8179/invoicepdf/15381c47-f3a5-5ee1-b31c-92a157f10ea7"/>
    <x v="17"/>
    <m/>
    <d v="2019-05-28T00:00:00"/>
    <s v="RYD FIN RSM 1920 02 002 Adjustment GBP Adjustment GBP"/>
    <s v="Lakers - 950 -"/>
    <m/>
    <m/>
    <s v="https://nww.einvoice-prod.sbs.nhs.uk:8179/invoicepdf/15381c47-f3a5-5ee1-b31c-92a157f10ea7"/>
    <m/>
    <m/>
    <m/>
    <x v="0"/>
    <x v="0"/>
    <x v="0"/>
  </r>
  <r>
    <s v="E35930"/>
    <s v="7310"/>
    <s v="00000"/>
    <s v="00000"/>
    <s v="000000"/>
    <s v="Estates &amp; Facilities"/>
    <s v="Legal / Prof Fees"/>
    <s v="Default"/>
    <s v="Default"/>
    <s v="Default"/>
    <n v="-2227.5"/>
    <d v="2019-05-01T00:00:00"/>
    <x v="4"/>
    <s v="Spreadsheet"/>
    <s v="Capital M02 Adjustments"/>
    <s v="Spreadsheet A 15568545 75429936"/>
    <s v="RYD FIN RSM 1920 02 007 Adjustment GBP Adjustment GBP"/>
    <d v="2019-05-30T00:00:00"/>
    <s v="RYD MURPHY, RACHEL"/>
    <n v="10"/>
    <s v="Lakers - 949 - https://nww.einvoice-prod.sbs.nhs.uk:8179/invoicepdf/307e06d5-8667-5bd5-ada5-a3f12f93b920"/>
    <x v="17"/>
    <m/>
    <d v="2019-05-29T00:00:00"/>
    <s v="RYD FIN RSM 1920 02 007 Adjustment GBP Adjustment GBP"/>
    <s v="Lakers - 949 -"/>
    <m/>
    <m/>
    <s v="https://nww.einvoice-prod.sbs.nhs.uk:8179/invoicepdf/307e06d5-8667-5bd5-ada5-a3f12f93b920"/>
    <m/>
    <m/>
    <m/>
    <x v="0"/>
    <x v="0"/>
    <x v="0"/>
  </r>
  <r>
    <s v="E35930"/>
    <s v="7310"/>
    <s v="00000"/>
    <s v="00000"/>
    <s v="000000"/>
    <s v="Estates &amp; Facilities"/>
    <s v="Legal / Prof Fees"/>
    <s v="Default"/>
    <s v="Default"/>
    <s v="Default"/>
    <n v="-1302.5"/>
    <d v="2019-08-01T00:00:00"/>
    <x v="4"/>
    <s v="Spreadsheet"/>
    <s v="Capital M05 Adjustments"/>
    <s v="Spreadsheet A 16298017 78844764"/>
    <s v="RYD FIN RSM 1920 05 008 Adjustment GBP Adjustment GBP"/>
    <d v="2019-09-06T00:00:00"/>
    <s v="RYD MURPHY, RACHEL"/>
    <n v="28"/>
    <s v="Lakers - 953 - https://nww.einvoice-prod.sbs.nhs.uk:8179/invoicepdf/f599729a-c301-55ff-8119-806f0dcfb53f"/>
    <x v="17"/>
    <m/>
    <d v="2019-09-05T00:00:00"/>
    <s v="RYD FIN RSM 1920 05 008 Adjustment GBP Adjustment GBP"/>
    <s v="Lakers - 953 -"/>
    <m/>
    <m/>
    <s v="https://nww.einvoice-prod.sbs.nhs.uk:8179/invoicepdf/f599729a-c301-55ff-8119-806f0dcfb53f"/>
    <m/>
    <m/>
    <m/>
    <x v="0"/>
    <x v="0"/>
    <x v="0"/>
  </r>
  <r>
    <s v="E35930"/>
    <s v="7310"/>
    <s v="00000"/>
    <s v="00000"/>
    <s v="000000"/>
    <s v="Estates &amp; Facilities"/>
    <s v="Legal / Prof Fees"/>
    <s v="Default"/>
    <s v="Default"/>
    <s v="Default"/>
    <n v="-1402.5"/>
    <d v="2019-08-01T00:00:00"/>
    <x v="4"/>
    <s v="Spreadsheet"/>
    <s v="Capital M05 Adjustments"/>
    <s v="Spreadsheet A 16298017 78844764"/>
    <s v="RYD FIN RSM 1920 05 008 Adjustment GBP Adjustment GBP"/>
    <d v="2019-09-06T00:00:00"/>
    <s v="RYD MURPHY, RACHEL"/>
    <n v="29"/>
    <s v="Lakers - 954 - https://nww.einvoice-prod.sbs.nhs.uk:8179/invoicepdf/7fc7a132-0448-5a30-8d82-7ad7b04e3516"/>
    <x v="17"/>
    <m/>
    <d v="2019-09-05T00:00:00"/>
    <s v="RYD FIN RSM 1920 05 008 Adjustment GBP Adjustment GBP"/>
    <s v="Lakers - 954 -"/>
    <m/>
    <m/>
    <s v="https://nww.einvoice-prod.sbs.nhs.uk:8179/invoicepdf/7fc7a132-0448-5a30-8d82-7ad7b04e3516"/>
    <m/>
    <m/>
    <m/>
    <x v="0"/>
    <x v="0"/>
    <x v="0"/>
  </r>
  <r>
    <s v="E35930"/>
    <s v="7310"/>
    <s v="00000"/>
    <s v="00000"/>
    <s v="000000"/>
    <s v="Estates &amp; Facilities"/>
    <s v="Legal / Prof Fees"/>
    <s v="Default"/>
    <s v="Default"/>
    <s v="Default"/>
    <n v="-1842.5"/>
    <d v="2019-08-01T00:00:00"/>
    <x v="4"/>
    <s v="Spreadsheet"/>
    <s v="Capital M05 Adjustments"/>
    <s v="Spreadsheet A 16298017 78844764"/>
    <s v="RYD FIN RSM 1920 05 008 Adjustment GBP Adjustment GBP"/>
    <d v="2019-09-06T00:00:00"/>
    <s v="RYD MURPHY, RACHEL"/>
    <n v="30"/>
    <s v="Lakers - 952 - https://nww.einvoice-prod.sbs.nhs.uk:8179/invoicepdf/9423345a-8a50-5628-93e7-b15d1f8ae983"/>
    <x v="17"/>
    <m/>
    <d v="2019-09-05T00:00:00"/>
    <s v="RYD FIN RSM 1920 05 008 Adjustment GBP Adjustment GBP"/>
    <s v="Lakers - 952 -"/>
    <m/>
    <m/>
    <s v="https://nww.einvoice-prod.sbs.nhs.uk:8179/invoicepdf/9423345a-8a50-5628-93e7-b15d1f8ae983"/>
    <m/>
    <m/>
    <m/>
    <x v="0"/>
    <x v="0"/>
    <x v="0"/>
  </r>
  <r>
    <s v="E35930"/>
    <s v="7310"/>
    <s v="00000"/>
    <s v="00000"/>
    <s v="000000"/>
    <s v="Estates &amp; Facilities"/>
    <s v="Legal / Prof Fees"/>
    <s v="Default"/>
    <s v="Default"/>
    <s v="Default"/>
    <n v="-2337.5"/>
    <d v="2019-08-01T00:00:00"/>
    <x v="4"/>
    <s v="Spreadsheet"/>
    <s v="Capital M05 Adjustments"/>
    <s v="Spreadsheet A 16298017 78844764"/>
    <s v="RYD FIN RSM 1920 05 008 Adjustment GBP Adjustment GBP"/>
    <d v="2019-09-06T00:00:00"/>
    <s v="RYD MURPHY, RACHEL"/>
    <n v="31"/>
    <s v="Lakers - 951 - https://nww.einvoice-prod.sbs.nhs.uk:8179/invoicepdf/fb54b9a9-4294-580a-af75-05540118d16a"/>
    <x v="17"/>
    <m/>
    <d v="2019-09-05T00:00:00"/>
    <s v="RYD FIN RSM 1920 05 008 Adjustment GBP Adjustment GBP"/>
    <s v="Lakers - 951 -"/>
    <m/>
    <m/>
    <s v="https://nww.einvoice-prod.sbs.nhs.uk:8179/invoicepdf/fb54b9a9-4294-580a-af75-05540118d16a"/>
    <m/>
    <m/>
    <m/>
    <x v="0"/>
    <x v="0"/>
    <x v="0"/>
  </r>
  <r>
    <s v="E35930"/>
    <s v="7310"/>
    <s v="00000"/>
    <s v="00000"/>
    <s v="000000"/>
    <s v="Estates &amp; Facilities"/>
    <s v="Legal / Prof Fees"/>
    <s v="Default"/>
    <s v="Default"/>
    <s v="Default"/>
    <n v="-1870"/>
    <d v="2019-10-01T00:00:00"/>
    <x v="4"/>
    <s v="Spreadsheet"/>
    <s v="Capital M07 Adjustments"/>
    <s v="Spreadsheet A 16739032 80922449"/>
    <s v="RYD FIN RSM 1920 07 001 Adjustment GBP Adjustment GBP"/>
    <d v="2019-11-04T00:00:00"/>
    <s v="RYD MURPHY, RACHEL"/>
    <n v="53"/>
    <s v="Lakers - https://nww.einvoice-prod.sbs.nhs.uk:8179/invoicepdf/1170369f-8875-53de-8165-8a43a9377e55"/>
    <x v="17"/>
    <m/>
    <d v="2019-11-04T00:00:00"/>
    <s v="RYD FIN RSM 1920 07 001 Adjustment GBP Adjustment GBP"/>
    <s v="Lakers -"/>
    <m/>
    <m/>
    <s v="https://nww.einvoice-prod.sbs.nhs.uk:8179/invoicepdf/1170369f-8875-53de-8165-8a43a9377e55"/>
    <m/>
    <m/>
    <m/>
    <x v="0"/>
    <x v="0"/>
    <x v="0"/>
  </r>
  <r>
    <s v="E35930"/>
    <s v="7310"/>
    <s v="00000"/>
    <s v="00000"/>
    <s v="000000"/>
    <s v="Estates &amp; Facilities"/>
    <s v="Legal / Prof Fees"/>
    <s v="Default"/>
    <s v="Default"/>
    <s v="Default"/>
    <n v="-880"/>
    <d v="2019-11-01T00:00:00"/>
    <x v="4"/>
    <s v="Spreadsheet"/>
    <s v="Capital M08 Adjustments"/>
    <s v="Spreadsheet A 16943145 81918574"/>
    <s v="RYD FIN RSM 1920 08 002 Adjustment GBP Adjustment GBP"/>
    <d v="2019-12-04T00:00:00"/>
    <s v="RYD MURPHY, RACHEL"/>
    <n v="47"/>
    <s v="Lakers - https://nww.einvoice-prod.sbs.nhs.uk:8179/invoicepdf/9b9c7489-a8cd-5474-9d4c-1b53e1d240aa"/>
    <x v="17"/>
    <m/>
    <d v="2019-12-02T00:00:00"/>
    <s v="RYD FIN RSM 1920 08 002 Adjustment GBP Adjustment GBP"/>
    <s v="Lakers -"/>
    <m/>
    <m/>
    <s v="https://nww.einvoice-prod.sbs.nhs.uk:8179/invoicepdf/9b9c7489-a8cd-5474-9d4c-1b53e1d240aa"/>
    <m/>
    <m/>
    <m/>
    <x v="0"/>
    <x v="0"/>
    <x v="0"/>
  </r>
  <r>
    <s v="E35930"/>
    <s v="7310"/>
    <s v="00000"/>
    <s v="00000"/>
    <s v="000000"/>
    <s v="Estates &amp; Facilities"/>
    <s v="Legal / Prof Fees"/>
    <s v="Default"/>
    <s v="Default"/>
    <s v="Default"/>
    <n v="-1705"/>
    <d v="2019-12-01T00:00:00"/>
    <x v="4"/>
    <s v="Spreadsheet"/>
    <s v="Capital M09 Adjustments"/>
    <s v="Spreadsheet A 17191902 82957196"/>
    <s v="RYD FIN RSM 1920 09 002 Adjustment GBP Adjustment GBP"/>
    <d v="2020-01-02T00:00:00"/>
    <s v="RYD MURPHY, RACHEL"/>
    <n v="23"/>
    <s v="Lakers - 959 - https://nww.einvoice-prod.sbs.nhs.uk:8179/invoicepdf/24ce29bd-6831-579e-99a0-f193f2ae8936"/>
    <x v="17"/>
    <m/>
    <d v="2020-01-02T00:00:00"/>
    <s v="RYD FIN RSM 1920 09 002 Adjustment GBP Adjustment GBP"/>
    <s v="Lakers - 959 -"/>
    <m/>
    <m/>
    <s v="https://nww.einvoice-prod.sbs.nhs.uk:8179/invoicepdf/24ce29bd-6831-579e-99a0-f193f2ae8936"/>
    <m/>
    <m/>
    <m/>
    <x v="0"/>
    <x v="0"/>
    <x v="0"/>
  </r>
  <r>
    <s v="E35930"/>
    <s v="7310"/>
    <s v="00000"/>
    <s v="00000"/>
    <s v="000000"/>
    <s v="Estates &amp; Facilities"/>
    <s v="Legal / Prof Fees"/>
    <s v="Default"/>
    <s v="Default"/>
    <s v="Default"/>
    <n v="-907.5"/>
    <d v="2020-01-01T00:00:00"/>
    <x v="4"/>
    <s v="Spreadsheet"/>
    <s v="Capital M10 Adjustments"/>
    <s v="Spreadsheet A 17424860 84091458"/>
    <s v="RYD FIN RSM 1920 10 003 Adjustment GBP Adjustment GBP"/>
    <d v="2020-02-04T00:00:00"/>
    <s v="RYD MURPHY, RACHEL"/>
    <n v="14"/>
    <s v="Lakers - 963 - https://nww.einvoice-prod.sbs.nhs.uk:8179/invoicepdf/ad1a61aa-4825-5bfe-8b06-db3651550b63"/>
    <x v="17"/>
    <m/>
    <d v="2020-02-03T00:00:00"/>
    <s v="RYD FIN RSM 1920 10 003 Adjustment GBP Adjustment GBP"/>
    <s v="Lakers - 963 -"/>
    <m/>
    <m/>
    <s v="https://nww.einvoice-prod.sbs.nhs.uk:8179/invoicepdf/ad1a61aa-4825-5bfe-8b06-db3651550b63"/>
    <m/>
    <m/>
    <m/>
    <x v="0"/>
    <x v="0"/>
    <x v="0"/>
  </r>
  <r>
    <s v="E35930"/>
    <s v="7310"/>
    <s v="00000"/>
    <s v="00000"/>
    <s v="000000"/>
    <s v="Estates &amp; Facilities"/>
    <s v="Legal / Prof Fees"/>
    <s v="Default"/>
    <s v="Default"/>
    <s v="Default"/>
    <n v="-1292.5"/>
    <d v="2020-01-01T00:00:00"/>
    <x v="4"/>
    <s v="Spreadsheet"/>
    <s v="Capital M10 Adjustments"/>
    <s v="Spreadsheet A 17424860 84091458"/>
    <s v="RYD FIN RSM 1920 10 003 Adjustment GBP Adjustment GBP"/>
    <d v="2020-02-04T00:00:00"/>
    <s v="RYD MURPHY, RACHEL"/>
    <n v="15"/>
    <s v="Lakers - 961 - https://nww.einvoice-prod.sbs.nhs.uk:8179/invoicepdf/6954d445-ca07-5380-a7f9-26049a55f495"/>
    <x v="17"/>
    <m/>
    <d v="2020-02-03T00:00:00"/>
    <s v="RYD FIN RSM 1920 10 003 Adjustment GBP Adjustment GBP"/>
    <s v="Lakers - 961 -"/>
    <m/>
    <m/>
    <s v="https://nww.einvoice-prod.sbs.nhs.uk:8179/invoicepdf/6954d445-ca07-5380-a7f9-26049a55f495"/>
    <m/>
    <m/>
    <m/>
    <x v="0"/>
    <x v="0"/>
    <x v="0"/>
  </r>
  <r>
    <s v="E35930"/>
    <s v="7310"/>
    <s v="00000"/>
    <s v="00000"/>
    <s v="000000"/>
    <s v="Estates &amp; Facilities"/>
    <s v="Legal / Prof Fees"/>
    <s v="Default"/>
    <s v="Default"/>
    <s v="Default"/>
    <n v="-1072.5"/>
    <d v="2020-02-01T00:00:00"/>
    <x v="4"/>
    <s v="Spreadsheet"/>
    <s v="Capital M11 Adjustments"/>
    <s v="Spreadsheet A 17629333 85103290"/>
    <s v="RYD FIN RSM 1920 11 003 Adjustment GBP Adjustment GBP"/>
    <d v="2020-03-02T00:00:00"/>
    <s v="RYD MURPHY, RACHEL"/>
    <n v="5"/>
    <s v="Lakers - 963 - https://nww.einvoice-prod.sbs.nhs.uk:8179/invoicepdf/ad1a61aa-4825-5bfe-8b06-db3651550b63"/>
    <x v="17"/>
    <m/>
    <d v="2020-03-02T00:00:00"/>
    <s v="RYD FIN RSM 1920 11 003 Adjustment GBP Adjustment GBP"/>
    <s v="Lakers - 963 -"/>
    <m/>
    <m/>
    <s v="https://nww.einvoice-prod.sbs.nhs.uk:8179/invoicepdf/ad1a61aa-4825-5bfe-8b06-db3651550b63"/>
    <m/>
    <m/>
    <m/>
    <x v="0"/>
    <x v="0"/>
    <x v="0"/>
  </r>
  <r>
    <s v="E35930"/>
    <s v="7308"/>
    <s v="00000"/>
    <s v="00000"/>
    <s v="000000"/>
    <s v="Estates &amp; Facilities"/>
    <s v="Legal Fees"/>
    <s v="Default"/>
    <s v="Default"/>
    <s v="Default"/>
    <n v="64"/>
    <d v="2020-04-01T00:00:00"/>
    <x v="4"/>
    <s v="Spreadsheet"/>
    <s v="Capital M01 Adjustments"/>
    <s v="Spreadsheet A 18096929 87374367"/>
    <s v="RYD FIN RSM 2021 01 002 Adjustment GBP Adjustment GBP"/>
    <d v="2020-05-04T00:00:00"/>
    <s v="RYD MURPHY, RACHEL"/>
    <n v="56"/>
    <s v="Capsticks - https://nww.einvoice-prod.sbs.nhs.uk:8179/invoicepdf/5a19d25a-be37-5788-b5a0-f230fb51e6f9"/>
    <x v="13"/>
    <m/>
    <d v="2020-05-04T00:00:00"/>
    <s v="RYD FIN RSM 2021 01 002 Adjustment GBP Adjustment GBP"/>
    <s v="Capsticks -"/>
    <m/>
    <m/>
    <s v="https://nww.einvoice-prod.sbs.nhs.uk:8179/invoicepdf/5a19d25a-be37-5788-b5a0-f230fb51e6f9"/>
    <m/>
    <m/>
    <m/>
    <x v="0"/>
    <x v="0"/>
    <x v="1"/>
  </r>
  <r>
    <s v="E35930"/>
    <s v="7310"/>
    <s v="00000"/>
    <s v="00000"/>
    <s v="000000"/>
    <s v="Estates &amp; Facilities"/>
    <s v="Legal / Prof Fees"/>
    <s v="Default"/>
    <s v="Default"/>
    <s v="Default"/>
    <n v="2950"/>
    <d v="2020-07-01T00:00:00"/>
    <x v="4"/>
    <s v="Spreadsheet"/>
    <s v="Capital M04 Adjustments"/>
    <s v="Spreadsheet A 18752968 90721619"/>
    <s v="RYD FIN RSM 2021 04 002 Adjustment GBP Adjustment GBP"/>
    <d v="2020-08-03T00:00:00"/>
    <s v="RYD MURPHY, RACHEL"/>
    <n v="52"/>
    <s v="Chawton Hill - https://nww.einvoice-prod.sbs.nhs.uk:8179/invoicepdf/0f174653-7092-550f-ace1-70210dc9ad94"/>
    <x v="81"/>
    <m/>
    <d v="2020-08-03T00:00:00"/>
    <s v="RYD FIN RSM 2021 04 002 Adjustment GBP Adjustment GBP"/>
    <s v="Chawton Hill -"/>
    <m/>
    <m/>
    <s v="https://nww.einvoice-prod.sbs.nhs.uk:8179/invoicepdf/0f174653-7092-550f-ace1-70210dc9ad94"/>
    <m/>
    <m/>
    <m/>
    <x v="0"/>
    <x v="0"/>
    <x v="1"/>
  </r>
  <r>
    <s v="E35930"/>
    <s v="7310"/>
    <s v="00000"/>
    <s v="00000"/>
    <s v="000000"/>
    <s v="Estates &amp; Facilities"/>
    <s v="Legal / Prof Fees"/>
    <s v="Default"/>
    <s v="Default"/>
    <s v="Default"/>
    <n v="2000"/>
    <d v="2020-08-01T00:00:00"/>
    <x v="4"/>
    <s v="Spreadsheet"/>
    <s v="Capital M05 Adjustments"/>
    <s v="Spreadsheet A 18979887 91803622"/>
    <s v="RYD FIN RSM 2021 05 001 Adjustment GBP Adjustment GBP"/>
    <d v="2020-09-03T00:00:00"/>
    <s v="RYD MURPHY, RACHEL"/>
    <n v="34"/>
    <s v="BARCLAY CARD PAYMENTS"/>
    <x v="82"/>
    <m/>
    <d v="2020-09-03T00:00:00"/>
    <m/>
    <s v="BARCLAY CARD PAYMENTS"/>
    <m/>
    <m/>
    <m/>
    <m/>
    <m/>
    <m/>
    <x v="0"/>
    <x v="0"/>
    <x v="1"/>
  </r>
  <r>
    <s v="E35930"/>
    <s v="7308"/>
    <s v="00000"/>
    <s v="00000"/>
    <s v="000000"/>
    <s v="Estates &amp; Facilities"/>
    <s v="Legal Fees"/>
    <s v="Default"/>
    <s v="Default"/>
    <s v="Default"/>
    <n v="88.4"/>
    <d v="2020-12-01T00:00:00"/>
    <x v="4"/>
    <s v="Spreadsheet"/>
    <s v="Capital M09 Adjustments"/>
    <s v="Spreadsheet A 20014219 96362213"/>
    <s v="RYD FIN RSM 2021 09 002 Adjustment GBP Adjustment GBP"/>
    <d v="2021-01-04T00:00:00"/>
    <s v="RYD MURPHY, RACHEL"/>
    <n v="90"/>
    <s v="Capsticks - https://nww.einvoice-prod.sbs.nhs.uk:8179/invoicepdf/56f15b8c-838e-5879-ba6b-1e046ee294ff"/>
    <x v="13"/>
    <m/>
    <d v="2021-01-04T00:00:00"/>
    <s v="RYD FIN RSM 2021 09 002 Adjustment GBP Adjustment GBP"/>
    <s v="Capsticks -"/>
    <m/>
    <m/>
    <s v="https://nww.einvoice-prod.sbs.nhs.uk:8179/invoicepdf/56f15b8c-838e-5879-ba6b-1e046ee294ff"/>
    <m/>
    <m/>
    <m/>
    <x v="0"/>
    <x v="0"/>
    <x v="1"/>
  </r>
  <r>
    <s v="E35930"/>
    <s v="7308"/>
    <s v="00000"/>
    <s v="00000"/>
    <s v="000000"/>
    <s v="Estates &amp; Facilities"/>
    <s v="Legal Fees"/>
    <s v="Default"/>
    <s v="Default"/>
    <s v="Default"/>
    <n v="101"/>
    <d v="2020-12-01T00:00:00"/>
    <x v="4"/>
    <s v="Spreadsheet"/>
    <s v="Capital M09 Adjustments"/>
    <s v="Spreadsheet A 20014219 96362213"/>
    <s v="RYD FIN RSM 2021 09 002 Adjustment GBP Adjustment GBP"/>
    <d v="2021-01-04T00:00:00"/>
    <s v="RYD MURPHY, RACHEL"/>
    <n v="91"/>
    <s v="Capsticks - https://nww.einvoice-prod.sbs.nhs.uk:8179/invoicepdf/5b937d0d-3836-5cc1-a6a1-8ede11c96cd8"/>
    <x v="13"/>
    <m/>
    <d v="2021-01-04T00:00:00"/>
    <s v="RYD FIN RSM 2021 09 002 Adjustment GBP Adjustment GBP"/>
    <s v="Capsticks -"/>
    <m/>
    <m/>
    <s v="https://nww.einvoice-prod.sbs.nhs.uk:8179/invoicepdf/5b937d0d-3836-5cc1-a6a1-8ede11c96cd8"/>
    <m/>
    <m/>
    <m/>
    <x v="0"/>
    <x v="0"/>
    <x v="1"/>
  </r>
  <r>
    <s v="E35930"/>
    <s v="7308"/>
    <s v="00000"/>
    <s v="00000"/>
    <s v="000000"/>
    <s v="Estates &amp; Facilities"/>
    <s v="Legal Fees"/>
    <s v="Default"/>
    <s v="Default"/>
    <s v="Default"/>
    <n v="101"/>
    <d v="2020-12-01T00:00:00"/>
    <x v="4"/>
    <s v="Spreadsheet"/>
    <s v="Capital M09 Adjustments"/>
    <s v="Spreadsheet A 20014219 96362213"/>
    <s v="RYD FIN RSM 2021 09 002 Adjustment GBP Adjustment GBP"/>
    <d v="2021-01-04T00:00:00"/>
    <s v="RYD MURPHY, RACHEL"/>
    <n v="92"/>
    <s v="Capsticks - https://nww.einvoice-prod.sbs.nhs.uk:8179/invoicepdf/b055d9ff-ffa3-5320-a09c-fe51b8b0409c"/>
    <x v="13"/>
    <m/>
    <d v="2021-01-04T00:00:00"/>
    <s v="RYD FIN RSM 2021 09 002 Adjustment GBP Adjustment GBP"/>
    <s v="Capsticks -"/>
    <m/>
    <m/>
    <s v="https://nww.einvoice-prod.sbs.nhs.uk:8179/invoicepdf/b055d9ff-ffa3-5320-a09c-fe51b8b0409c"/>
    <m/>
    <m/>
    <m/>
    <x v="0"/>
    <x v="0"/>
    <x v="1"/>
  </r>
  <r>
    <s v="E35930"/>
    <s v="7308"/>
    <s v="00000"/>
    <s v="00000"/>
    <s v="000000"/>
    <s v="Estates &amp; Facilities"/>
    <s v="Legal Fees"/>
    <s v="Default"/>
    <s v="Default"/>
    <s v="Default"/>
    <n v="106"/>
    <d v="2020-12-01T00:00:00"/>
    <x v="4"/>
    <s v="Spreadsheet"/>
    <s v="Capital M09 Adjustments"/>
    <s v="Spreadsheet A 20014219 96362213"/>
    <s v="RYD FIN RSM 2021 09 002 Adjustment GBP Adjustment GBP"/>
    <d v="2021-01-04T00:00:00"/>
    <s v="RYD MURPHY, RACHEL"/>
    <n v="93"/>
    <s v="Capsticks - https://nww.einvoice-prod.sbs.nhs.uk:8179/invoicepdf/9c31a8a4-e997-5a6a-982c-04b8341642ee"/>
    <x v="13"/>
    <m/>
    <d v="2021-01-04T00:00:00"/>
    <s v="RYD FIN RSM 2021 09 002 Adjustment GBP Adjustment GBP"/>
    <s v="Capsticks -"/>
    <m/>
    <m/>
    <s v="https://nww.einvoice-prod.sbs.nhs.uk:8179/invoicepdf/9c31a8a4-e997-5a6a-982c-04b8341642ee"/>
    <m/>
    <m/>
    <m/>
    <x v="0"/>
    <x v="0"/>
    <x v="1"/>
  </r>
  <r>
    <s v="E35930"/>
    <s v="7308"/>
    <s v="00000"/>
    <s v="00000"/>
    <s v="000000"/>
    <s v="Estates &amp; Facilities"/>
    <s v="Legal Fees"/>
    <s v="Default"/>
    <s v="Default"/>
    <s v="Default"/>
    <n v="106"/>
    <d v="2020-12-01T00:00:00"/>
    <x v="4"/>
    <s v="Spreadsheet"/>
    <s v="Capital M09 Adjustments"/>
    <s v="Spreadsheet A 20014219 96362213"/>
    <s v="RYD FIN RSM 2021 09 002 Adjustment GBP Adjustment GBP"/>
    <d v="2021-01-04T00:00:00"/>
    <s v="RYD MURPHY, RACHEL"/>
    <n v="94"/>
    <s v="Capsticks - https://nww.einvoice-prod.sbs.nhs.uk:8179/invoicepdf/3d25aae9-1321-5bc6-a581-a9317b381570"/>
    <x v="13"/>
    <m/>
    <d v="2021-01-04T00:00:00"/>
    <s v="RYD FIN RSM 2021 09 002 Adjustment GBP Adjustment GBP"/>
    <s v="Capsticks -"/>
    <m/>
    <m/>
    <s v="https://nww.einvoice-prod.sbs.nhs.uk:8179/invoicepdf/3d25aae9-1321-5bc6-a581-a9317b381570"/>
    <m/>
    <m/>
    <m/>
    <x v="0"/>
    <x v="0"/>
    <x v="1"/>
  </r>
  <r>
    <s v="E35930"/>
    <s v="7308"/>
    <s v="00000"/>
    <s v="00000"/>
    <s v="000000"/>
    <s v="Estates &amp; Facilities"/>
    <s v="Legal Fees"/>
    <s v="Default"/>
    <s v="Default"/>
    <s v="Default"/>
    <n v="125"/>
    <d v="2020-12-01T00:00:00"/>
    <x v="4"/>
    <s v="Spreadsheet"/>
    <s v="Capital M09 Adjustments"/>
    <s v="Spreadsheet A 20014219 96362213"/>
    <s v="RYD FIN RSM 2021 09 002 Adjustment GBP Adjustment GBP"/>
    <d v="2021-01-04T00:00:00"/>
    <s v="RYD MURPHY, RACHEL"/>
    <n v="95"/>
    <s v="Capsticks - https://nww.einvoice-prod.sbs.nhs.uk:8179/invoicepdf/d9a3179c-6bb6-5dbc-9baf-4327ae0b92f3"/>
    <x v="13"/>
    <m/>
    <d v="2021-01-04T00:00:00"/>
    <s v="RYD FIN RSM 2021 09 002 Adjustment GBP Adjustment GBP"/>
    <s v="Capsticks -"/>
    <m/>
    <m/>
    <s v="https://nww.einvoice-prod.sbs.nhs.uk:8179/invoicepdf/d9a3179c-6bb6-5dbc-9baf-4327ae0b92f3"/>
    <m/>
    <m/>
    <m/>
    <x v="0"/>
    <x v="0"/>
    <x v="1"/>
  </r>
  <r>
    <s v="E35930"/>
    <s v="7308"/>
    <s v="00000"/>
    <s v="00000"/>
    <s v="000000"/>
    <s v="Estates &amp; Facilities"/>
    <s v="Legal Fees"/>
    <s v="Default"/>
    <s v="Default"/>
    <s v="Default"/>
    <n v="146"/>
    <d v="2020-12-01T00:00:00"/>
    <x v="4"/>
    <s v="Spreadsheet"/>
    <s v="Capital M09 Adjustments"/>
    <s v="Spreadsheet A 20014219 96362213"/>
    <s v="RYD FIN RSM 2021 09 002 Adjustment GBP Adjustment GBP"/>
    <d v="2021-01-04T00:00:00"/>
    <s v="RYD MURPHY, RACHEL"/>
    <n v="96"/>
    <s v="Capsticks - https://nww.einvoice-prod.sbs.nhs.uk:8179/invoicepdf/47d3093b-a5aa-59cf-9a8f-3a264dbd812a"/>
    <x v="13"/>
    <m/>
    <d v="2021-01-04T00:00:00"/>
    <s v="RYD FIN RSM 2021 09 002 Adjustment GBP Adjustment GBP"/>
    <s v="Capsticks -"/>
    <m/>
    <m/>
    <s v="https://nww.einvoice-prod.sbs.nhs.uk:8179/invoicepdf/47d3093b-a5aa-59cf-9a8f-3a264dbd812a"/>
    <m/>
    <m/>
    <m/>
    <x v="0"/>
    <x v="0"/>
    <x v="1"/>
  </r>
  <r>
    <s v="E35930"/>
    <s v="7308"/>
    <s v="00000"/>
    <s v="00000"/>
    <s v="000000"/>
    <s v="Estates &amp; Facilities"/>
    <s v="Legal Fees"/>
    <s v="Default"/>
    <s v="Default"/>
    <s v="Default"/>
    <n v="201"/>
    <d v="2020-12-01T00:00:00"/>
    <x v="4"/>
    <s v="Spreadsheet"/>
    <s v="Capital M09 Adjustments"/>
    <s v="Spreadsheet A 20014219 96362213"/>
    <s v="RYD FIN RSM 2021 09 002 Adjustment GBP Adjustment GBP"/>
    <d v="2021-01-04T00:00:00"/>
    <s v="RYD MURPHY, RACHEL"/>
    <n v="97"/>
    <s v="Capsticks - https://nww.einvoice-prod.sbs.nhs.uk:8179/invoicepdf/99ca39bd-7505-5eac-9aee-229b9667944d"/>
    <x v="13"/>
    <m/>
    <d v="2021-01-04T00:00:00"/>
    <s v="RYD FIN RSM 2021 09 002 Adjustment GBP Adjustment GBP"/>
    <s v="Capsticks -"/>
    <m/>
    <m/>
    <s v="https://nww.einvoice-prod.sbs.nhs.uk:8179/invoicepdf/99ca39bd-7505-5eac-9aee-229b9667944d"/>
    <m/>
    <m/>
    <m/>
    <x v="0"/>
    <x v="0"/>
    <x v="1"/>
  </r>
  <r>
    <s v="E35930"/>
    <s v="7308"/>
    <s v="00000"/>
    <s v="00000"/>
    <s v="000000"/>
    <s v="Estates &amp; Facilities"/>
    <s v="Legal Fees"/>
    <s v="Default"/>
    <s v="Default"/>
    <s v="Default"/>
    <n v="381"/>
    <d v="2020-12-01T00:00:00"/>
    <x v="4"/>
    <s v="Spreadsheet"/>
    <s v="Capital M09 Adjustments"/>
    <s v="Spreadsheet A 20014219 96362213"/>
    <s v="RYD FIN RSM 2021 09 002 Adjustment GBP Adjustment GBP"/>
    <d v="2021-01-04T00:00:00"/>
    <s v="RYD MURPHY, RACHEL"/>
    <n v="98"/>
    <s v="Capsticks - https://nww.einvoice-prod.sbs.nhs.uk:8179/invoicepdf/9a28ab02-a85a-5564-bfb8-44b54c63f732"/>
    <x v="13"/>
    <m/>
    <d v="2021-01-04T00:00:00"/>
    <s v="RYD FIN RSM 2021 09 002 Adjustment GBP Adjustment GBP"/>
    <s v="Capsticks -"/>
    <m/>
    <m/>
    <s v="https://nww.einvoice-prod.sbs.nhs.uk:8179/invoicepdf/9a28ab02-a85a-5564-bfb8-44b54c63f732"/>
    <m/>
    <m/>
    <m/>
    <x v="0"/>
    <x v="0"/>
    <x v="1"/>
  </r>
  <r>
    <s v="E35930"/>
    <s v="7308"/>
    <s v="00000"/>
    <s v="00000"/>
    <s v="000000"/>
    <s v="Estates &amp; Facilities"/>
    <s v="Legal Fees"/>
    <s v="Default"/>
    <s v="Default"/>
    <s v="Default"/>
    <n v="478"/>
    <d v="2020-12-01T00:00:00"/>
    <x v="4"/>
    <s v="Spreadsheet"/>
    <s v="Capital M09 Adjustments"/>
    <s v="Spreadsheet A 20014219 96362213"/>
    <s v="RYD FIN RSM 2021 09 002 Adjustment GBP Adjustment GBP"/>
    <d v="2021-01-04T00:00:00"/>
    <s v="RYD MURPHY, RACHEL"/>
    <n v="99"/>
    <s v="Capsticks - https://nww.einvoice-prod.sbs.nhs.uk:8179/invoicepdf/cf89a0d8-d851-578c-9837-9d2bdd46a9ca"/>
    <x v="13"/>
    <m/>
    <d v="2021-01-04T00:00:00"/>
    <s v="RYD FIN RSM 2021 09 002 Adjustment GBP Adjustment GBP"/>
    <s v="Capsticks -"/>
    <m/>
    <m/>
    <s v="https://nww.einvoice-prod.sbs.nhs.uk:8179/invoicepdf/cf89a0d8-d851-578c-9837-9d2bdd46a9ca"/>
    <m/>
    <m/>
    <m/>
    <x v="0"/>
    <x v="0"/>
    <x v="1"/>
  </r>
  <r>
    <s v="E35930"/>
    <s v="7308"/>
    <s v="00000"/>
    <s v="00000"/>
    <s v="000000"/>
    <s v="Estates &amp; Facilities"/>
    <s v="Legal Fees"/>
    <s v="Default"/>
    <s v="Default"/>
    <s v="Default"/>
    <n v="627"/>
    <d v="2020-12-01T00:00:00"/>
    <x v="4"/>
    <s v="Spreadsheet"/>
    <s v="Capital M09 Adjustments"/>
    <s v="Spreadsheet A 20014219 96362213"/>
    <s v="RYD FIN RSM 2021 09 002 Adjustment GBP Adjustment GBP"/>
    <d v="2021-01-04T00:00:00"/>
    <s v="RYD MURPHY, RACHEL"/>
    <n v="100"/>
    <s v="Capsticks - https://nww.einvoice-prod.sbs.nhs.uk:8179/invoicepdf/b920f775-146b-501b-95df-53883965db0b"/>
    <x v="13"/>
    <m/>
    <d v="2021-01-04T00:00:00"/>
    <s v="RYD FIN RSM 2021 09 002 Adjustment GBP Adjustment GBP"/>
    <s v="Capsticks -"/>
    <m/>
    <m/>
    <s v="https://nww.einvoice-prod.sbs.nhs.uk:8179/invoicepdf/b920f775-146b-501b-95df-53883965db0b"/>
    <m/>
    <m/>
    <m/>
    <x v="0"/>
    <x v="0"/>
    <x v="1"/>
  </r>
  <r>
    <s v="E35930"/>
    <s v="7308"/>
    <s v="00000"/>
    <s v="00000"/>
    <s v="000000"/>
    <s v="Estates &amp; Facilities"/>
    <s v="Legal Fees"/>
    <s v="Default"/>
    <s v="Default"/>
    <s v="Default"/>
    <n v="733"/>
    <d v="2020-12-01T00:00:00"/>
    <x v="4"/>
    <s v="Spreadsheet"/>
    <s v="Capital M09 Adjustments"/>
    <s v="Spreadsheet A 20014219 96362213"/>
    <s v="RYD FIN RSM 2021 09 002 Adjustment GBP Adjustment GBP"/>
    <d v="2021-01-04T00:00:00"/>
    <s v="RYD MURPHY, RACHEL"/>
    <n v="101"/>
    <s v="Capsticks - https://nww.einvoice-prod.sbs.nhs.uk:8179/invoicepdf/8b0e3503-8a7a-5305-8ad1-a3dc84485dec"/>
    <x v="13"/>
    <m/>
    <d v="2021-01-04T00:00:00"/>
    <s v="RYD FIN RSM 2021 09 002 Adjustment GBP Adjustment GBP"/>
    <s v="Capsticks -"/>
    <m/>
    <m/>
    <s v="https://nww.einvoice-prod.sbs.nhs.uk:8179/invoicepdf/8b0e3503-8a7a-5305-8ad1-a3dc84485dec"/>
    <m/>
    <m/>
    <m/>
    <x v="0"/>
    <x v="0"/>
    <x v="1"/>
  </r>
  <r>
    <s v="E35930"/>
    <s v="7308"/>
    <s v="00000"/>
    <s v="00000"/>
    <s v="000000"/>
    <s v="Estates &amp; Facilities"/>
    <s v="Legal Fees"/>
    <s v="Default"/>
    <s v="Default"/>
    <s v="Default"/>
    <n v="2518"/>
    <d v="2020-12-01T00:00:00"/>
    <x v="4"/>
    <s v="Spreadsheet"/>
    <s v="Capital M09 Adjustments"/>
    <s v="Spreadsheet A 20014219 96362213"/>
    <s v="RYD FIN RSM 2021 09 002 Adjustment GBP Adjustment GBP"/>
    <d v="2021-01-04T00:00:00"/>
    <s v="RYD MURPHY, RACHEL"/>
    <n v="102"/>
    <s v="Capsticks - https://nww.einvoice-prod.sbs.nhs.uk:8179/invoicepdf/02f1dadd-5bd4-5c5d-8b8a-9608f356a1f5"/>
    <x v="13"/>
    <m/>
    <d v="2021-01-04T00:00:00"/>
    <s v="RYD FIN RSM 2021 09 002 Adjustment GBP Adjustment GBP"/>
    <s v="Capsticks -"/>
    <m/>
    <m/>
    <s v="https://nww.einvoice-prod.sbs.nhs.uk:8179/invoicepdf/02f1dadd-5bd4-5c5d-8b8a-9608f356a1f5"/>
    <m/>
    <m/>
    <m/>
    <x v="0"/>
    <x v="0"/>
    <x v="1"/>
  </r>
  <r>
    <s v="E35930"/>
    <s v="7310"/>
    <s v="00000"/>
    <s v="00000"/>
    <s v="000000"/>
    <s v="Estates &amp; Facilities"/>
    <s v="Legal / Prof Fees"/>
    <s v="Default"/>
    <s v="Default"/>
    <s v="Default"/>
    <n v="-1350"/>
    <d v="2020-12-01T00:00:00"/>
    <x v="4"/>
    <s v="Spreadsheet"/>
    <s v="Capital M09 Adjustments"/>
    <s v="Spreadsheet A 20013936 96355805"/>
    <s v="RYD FIN RSM 2021 09 001 Adjustment GBP Adjustment GBP"/>
    <d v="2021-01-04T00:00:00"/>
    <s v="RYD MURPHY, RACHEL"/>
    <n v="34"/>
    <s v="Chawton Hill - https://nww.einvoice-prod.sbs.nhs.uk:8179/invoicepdf/9d6b7417-6294-56aa-818b-53fa3b3c3160"/>
    <x v="83"/>
    <m/>
    <d v="2021-01-04T00:00:00"/>
    <s v="RYD FIN RSM 2021 09 001 Adjustment GBP Adjustment GBP"/>
    <s v="Chawton Hill -"/>
    <m/>
    <m/>
    <s v="https://nww.einvoice-prod.sbs.nhs.uk:8179/invoicepdf/9d6b7417-6294-56aa-818b-53fa3b3c3160"/>
    <m/>
    <m/>
    <m/>
    <x v="0"/>
    <x v="0"/>
    <x v="1"/>
  </r>
  <r>
    <s v="E35930"/>
    <s v="7308"/>
    <s v="00000"/>
    <s v="00000"/>
    <s v="000000"/>
    <s v="Estates &amp; Facilities"/>
    <s v="Legal Fees"/>
    <s v="Default"/>
    <s v="Default"/>
    <s v="Default"/>
    <n v="50"/>
    <d v="2021-01-01T00:00:00"/>
    <x v="4"/>
    <s v="Spreadsheet"/>
    <s v="Capital M10 Adjustments"/>
    <s v="Spreadsheet A 20254011 97450912"/>
    <s v="RYD FIN RSM 2021 10 001 Adjustment GBP Adjustment GBP"/>
    <d v="2021-02-01T00:00:00"/>
    <s v="RYD MURPHY, RACHEL"/>
    <n v="88"/>
    <s v="Capsticks - https://nww.einvoice-prod.sbs.nhs.uk:8179/invoicepdf/3e0cd99a-d4df-58a5-9522-c55060f9f378"/>
    <x v="13"/>
    <m/>
    <d v="2021-02-01T00:00:00"/>
    <s v="RYD FIN RSM 2021 10 001 Adjustment GBP Adjustment GBP"/>
    <s v="Capsticks -"/>
    <m/>
    <m/>
    <s v="https://nww.einvoice-prod.sbs.nhs.uk:8179/invoicepdf/3e0cd99a-d4df-58a5-9522-c55060f9f378"/>
    <m/>
    <m/>
    <m/>
    <x v="0"/>
    <x v="0"/>
    <x v="1"/>
  </r>
  <r>
    <s v="E35930"/>
    <s v="7308"/>
    <s v="00000"/>
    <s v="00000"/>
    <s v="000000"/>
    <s v="Estates &amp; Facilities"/>
    <s v="Legal Fees"/>
    <s v="Default"/>
    <s v="Default"/>
    <s v="Default"/>
    <n v="100"/>
    <d v="2021-01-01T00:00:00"/>
    <x v="4"/>
    <s v="Spreadsheet"/>
    <s v="Capital M10 Adjustments"/>
    <s v="Spreadsheet A 20254011 97450912"/>
    <s v="RYD FIN RSM 2021 10 001 Adjustment GBP Adjustment GBP"/>
    <d v="2021-02-01T00:00:00"/>
    <s v="RYD MURPHY, RACHEL"/>
    <n v="89"/>
    <s v="Capsticks - https://nww.einvoice-prod.sbs.nhs.uk:8179/invoicepdf/57c12486-4222-51ac-9954-8ff4e78ff694"/>
    <x v="13"/>
    <m/>
    <d v="2021-02-01T00:00:00"/>
    <s v="RYD FIN RSM 2021 10 001 Adjustment GBP Adjustment GBP"/>
    <s v="Capsticks -"/>
    <m/>
    <m/>
    <s v="https://nww.einvoice-prod.sbs.nhs.uk:8179/invoicepdf/57c12486-4222-51ac-9954-8ff4e78ff694"/>
    <m/>
    <m/>
    <m/>
    <x v="0"/>
    <x v="0"/>
    <x v="1"/>
  </r>
  <r>
    <s v="E35930"/>
    <s v="7308"/>
    <s v="00000"/>
    <s v="00000"/>
    <s v="000000"/>
    <s v="Estates &amp; Facilities"/>
    <s v="Legal Fees"/>
    <s v="Default"/>
    <s v="Default"/>
    <s v="Default"/>
    <n v="345"/>
    <d v="2021-01-01T00:00:00"/>
    <x v="4"/>
    <s v="Spreadsheet"/>
    <s v="Capital M10 Adjustments"/>
    <s v="Spreadsheet A 20254011 97450912"/>
    <s v="RYD FIN RSM 2021 10 001 Adjustment GBP Adjustment GBP"/>
    <d v="2021-02-01T00:00:00"/>
    <s v="RYD MURPHY, RACHEL"/>
    <n v="90"/>
    <s v="Capsticks - https://nww.einvoice-prod.sbs.nhs.uk:8179/invoicepdf/a4778d5e-1641-5e70-bdfc-3e7185ab09d9"/>
    <x v="13"/>
    <m/>
    <d v="2021-02-01T00:00:00"/>
    <s v="RYD FIN RSM 2021 10 001 Adjustment GBP Adjustment GBP"/>
    <s v="Capsticks -"/>
    <m/>
    <m/>
    <s v="https://nww.einvoice-prod.sbs.nhs.uk:8179/invoicepdf/a4778d5e-1641-5e70-bdfc-3e7185ab09d9"/>
    <m/>
    <m/>
    <m/>
    <x v="0"/>
    <x v="0"/>
    <x v="1"/>
  </r>
  <r>
    <s v="E35930"/>
    <s v="7308"/>
    <s v="00000"/>
    <s v="00000"/>
    <s v="000000"/>
    <s v="Estates &amp; Facilities"/>
    <s v="Legal Fees"/>
    <s v="Default"/>
    <s v="Default"/>
    <s v="Default"/>
    <n v="515"/>
    <d v="2021-01-01T00:00:00"/>
    <x v="4"/>
    <s v="Spreadsheet"/>
    <s v="Capital M10 Adjustments"/>
    <s v="Spreadsheet A 20254011 97450912"/>
    <s v="RYD FIN RSM 2021 10 001 Adjustment GBP Adjustment GBP"/>
    <d v="2021-02-01T00:00:00"/>
    <s v="RYD MURPHY, RACHEL"/>
    <n v="91"/>
    <s v="Capsticks - https://nww.einvoice-prod.sbs.nhs.uk:8179/invoicepdf/48f71a0b-3471-522a-b0c0-64c04f48202a"/>
    <x v="13"/>
    <m/>
    <d v="2021-02-01T00:00:00"/>
    <s v="RYD FIN RSM 2021 10 001 Adjustment GBP Adjustment GBP"/>
    <s v="Capsticks -"/>
    <m/>
    <m/>
    <s v="https://nww.einvoice-prod.sbs.nhs.uk:8179/invoicepdf/48f71a0b-3471-522a-b0c0-64c04f48202a"/>
    <m/>
    <m/>
    <m/>
    <x v="0"/>
    <x v="0"/>
    <x v="1"/>
  </r>
  <r>
    <s v="E35930"/>
    <s v="7308"/>
    <s v="00000"/>
    <s v="00000"/>
    <s v="000000"/>
    <s v="Estates &amp; Facilities"/>
    <s v="Legal Fees"/>
    <s v="Default"/>
    <s v="Default"/>
    <s v="Default"/>
    <n v="1446"/>
    <d v="2021-05-01T00:00:00"/>
    <x v="4"/>
    <s v="Spreadsheet"/>
    <s v="Capital M02 Adjustments"/>
    <s v="Spreadsheet A 21040713 101810662"/>
    <s v="RYD FIN RSM 2122 02 001 Adjustment GBP Adjustment GBP"/>
    <d v="2021-05-28T00:00:00"/>
    <s v="RYD MURPHY, RACHEL"/>
    <n v="46"/>
    <s v="Capsticks - https://nww.einvoice-prod.sbs.nhs.uk:8179/invoicepdf/3375d3bc-8212-5f15-8027-3ee4027fd77d"/>
    <x v="13"/>
    <m/>
    <d v="2021-05-28T00:00:00"/>
    <s v="RYD FIN RSM 2122 02 001 Adjustment GBP Adjustment GBP"/>
    <s v="Capsticks -"/>
    <m/>
    <m/>
    <s v="https://nww.einvoice-prod.sbs.nhs.uk:8179/invoicepdf/3375d3bc-8212-5f15-8027-3ee4027fd77d"/>
    <m/>
    <m/>
    <m/>
    <x v="0"/>
    <x v="0"/>
    <x v="2"/>
  </r>
  <r>
    <s v="E35930"/>
    <s v="7308"/>
    <s v="00000"/>
    <s v="00000"/>
    <s v="000000"/>
    <s v="Estates &amp; Facilities"/>
    <s v="Legal Fees"/>
    <s v="Default"/>
    <s v="Default"/>
    <s v="Default"/>
    <n v="970"/>
    <d v="2021-06-01T00:00:00"/>
    <x v="4"/>
    <s v="Spreadsheet"/>
    <s v="Capital M03 Adjustments"/>
    <s v="Spreadsheet A 21267706 103212855"/>
    <s v="RYD FIN RSM 2122 03 008 Adjustment GBP Adjustment GBP"/>
    <d v="2021-07-05T00:00:00"/>
    <s v="RYD MURPHY, RACHEL"/>
    <n v="10"/>
    <s v="Capsticks - https://nww.einvoice-prod.sbs.nhs.uk:8179/invoicepdf/ebe6a6c2-ad40-512d-8461-b9d4735c9458"/>
    <x v="13"/>
    <m/>
    <d v="2021-07-05T00:00:00"/>
    <s v="RYD FIN RSM 2122 03 008 Adjustment GBP Adjustment GBP"/>
    <s v="Capsticks -"/>
    <m/>
    <m/>
    <s v="https://nww.einvoice-prod.sbs.nhs.uk:8179/invoicepdf/ebe6a6c2-ad40-512d-8461-b9d4735c9458"/>
    <m/>
    <m/>
    <m/>
    <x v="0"/>
    <x v="0"/>
    <x v="2"/>
  </r>
  <r>
    <s v="E35930"/>
    <s v="7308"/>
    <s v="00000"/>
    <s v="00000"/>
    <s v="000000"/>
    <s v="Estates &amp; Facilities"/>
    <s v="Legal Fees"/>
    <s v="Default"/>
    <s v="Default"/>
    <s v="Default"/>
    <n v="55"/>
    <d v="2021-08-01T00:00:00"/>
    <x v="4"/>
    <s v="Spreadsheet"/>
    <s v="Capital M05 Adjustments"/>
    <s v="Spreadsheet A 21649833 105350980"/>
    <s v="RYD FIN RSM 2122 0 001 Adjustment GBP Adjustment GBP"/>
    <d v="2021-09-01T00:00:00"/>
    <s v="RYD MURPHY, RACHEL"/>
    <n v="47"/>
    <s v="Capsticks - https://nww.einvoice-prod.sbs.nhs.uk:8179/invoicepdf/c564b494-2cca-53a0-8974-33d5c5dfe411"/>
    <x v="13"/>
    <m/>
    <d v="2021-08-31T00:00:00"/>
    <s v="RYD FIN RSM 2122 0 001 Adjustment GBP Adjustment GBP"/>
    <s v="Capsticks -"/>
    <m/>
    <m/>
    <s v="https://nww.einvoice-prod.sbs.nhs.uk:8179/invoicepdf/c564b494-2cca-53a0-8974-33d5c5dfe411"/>
    <m/>
    <m/>
    <m/>
    <x v="0"/>
    <x v="0"/>
    <x v="2"/>
  </r>
  <r>
    <s v="E35930"/>
    <s v="7308"/>
    <s v="00000"/>
    <s v="00000"/>
    <s v="000000"/>
    <s v="Estates &amp; Facilities"/>
    <s v="Legal Fees"/>
    <s v="Default"/>
    <s v="Default"/>
    <s v="Default"/>
    <n v="81"/>
    <d v="2021-08-01T00:00:00"/>
    <x v="4"/>
    <s v="Spreadsheet"/>
    <s v="Capital M05 Adjustments"/>
    <s v="Spreadsheet A 21649833 105350980"/>
    <s v="RYD FIN RSM 2122 0 001 Adjustment GBP Adjustment GBP"/>
    <d v="2021-09-01T00:00:00"/>
    <s v="RYD MURPHY, RACHEL"/>
    <n v="48"/>
    <s v="Capsticks - https://nww.einvoice-prod.sbs.nhs.uk:8179/invoicepdf/bef41ab9-7080-55cc-b443-d4974c97216a"/>
    <x v="13"/>
    <m/>
    <d v="2021-08-31T00:00:00"/>
    <s v="RYD FIN RSM 2122 0 001 Adjustment GBP Adjustment GBP"/>
    <s v="Capsticks -"/>
    <m/>
    <m/>
    <s v="https://nww.einvoice-prod.sbs.nhs.uk:8179/invoicepdf/bef41ab9-7080-55cc-b443-d4974c97216a"/>
    <m/>
    <m/>
    <m/>
    <x v="0"/>
    <x v="0"/>
    <x v="2"/>
  </r>
  <r>
    <s v="E35930"/>
    <s v="7308"/>
    <s v="00000"/>
    <s v="00000"/>
    <s v="000000"/>
    <s v="Estates &amp; Facilities"/>
    <s v="Legal Fees"/>
    <s v="Default"/>
    <s v="Default"/>
    <s v="Default"/>
    <n v="228.2"/>
    <d v="2021-08-01T00:00:00"/>
    <x v="4"/>
    <s v="Spreadsheet"/>
    <s v="Capital M05 Adjustments"/>
    <s v="Spreadsheet A 21649833 105350980"/>
    <s v="RYD FIN RSM 2122 0 001 Adjustment GBP Adjustment GBP"/>
    <d v="2021-09-01T00:00:00"/>
    <s v="RYD MURPHY, RACHEL"/>
    <n v="49"/>
    <s v="Capsticks - https://nww.einvoice-prod.sbs.nhs.uk:8179/invoicepdf/3b403b95-6b04-5342-9d8a-9b7e4ab71b70"/>
    <x v="13"/>
    <m/>
    <d v="2021-08-31T00:00:00"/>
    <s v="RYD FIN RSM 2122 0 001 Adjustment GBP Adjustment GBP"/>
    <s v="Capsticks -"/>
    <m/>
    <m/>
    <s v="https://nww.einvoice-prod.sbs.nhs.uk:8179/invoicepdf/3b403b95-6b04-5342-9d8a-9b7e4ab71b70"/>
    <m/>
    <m/>
    <m/>
    <x v="0"/>
    <x v="0"/>
    <x v="2"/>
  </r>
  <r>
    <s v="E35930"/>
    <s v="7308"/>
    <s v="00000"/>
    <s v="00000"/>
    <s v="000000"/>
    <s v="Estates &amp; Facilities"/>
    <s v="Legal Fees"/>
    <s v="Default"/>
    <s v="Default"/>
    <s v="Default"/>
    <n v="1074"/>
    <d v="2021-08-01T00:00:00"/>
    <x v="4"/>
    <s v="Spreadsheet"/>
    <s v="Capital M05 Adjustments"/>
    <s v="Spreadsheet A 21649833 105350980"/>
    <s v="RYD FIN RSM 2122 0 001 Adjustment GBP Adjustment GBP"/>
    <d v="2021-09-01T00:00:00"/>
    <s v="RYD MURPHY, RACHEL"/>
    <n v="50"/>
    <s v="Capsticks - https://nww.einvoice-prod.sbs.nhs.uk:8179/invoicepdf/cf9af4a6-a7e1-5cf3-ad84-934e55b78ae6"/>
    <x v="13"/>
    <m/>
    <d v="2021-08-31T00:00:00"/>
    <s v="RYD FIN RSM 2122 0 001 Adjustment GBP Adjustment GBP"/>
    <s v="Capsticks -"/>
    <m/>
    <m/>
    <s v="https://nww.einvoice-prod.sbs.nhs.uk:8179/invoicepdf/cf9af4a6-a7e1-5cf3-ad84-934e55b78ae6"/>
    <m/>
    <m/>
    <m/>
    <x v="0"/>
    <x v="0"/>
    <x v="2"/>
  </r>
  <r>
    <s v="E35930"/>
    <s v="7308"/>
    <s v="00000"/>
    <s v="00000"/>
    <s v="000000"/>
    <s v="Estates &amp; Facilities"/>
    <s v="Legal Fees"/>
    <s v="Default"/>
    <s v="Default"/>
    <s v="Default"/>
    <n v="1112"/>
    <d v="2021-08-01T00:00:00"/>
    <x v="4"/>
    <s v="Spreadsheet"/>
    <s v="Capital M05 Adjustments"/>
    <s v="Spreadsheet A 21649833 105350980"/>
    <s v="RYD FIN RSM 2122 0 001 Adjustment GBP Adjustment GBP"/>
    <d v="2021-09-01T00:00:00"/>
    <s v="RYD MURPHY, RACHEL"/>
    <n v="51"/>
    <s v="Capsticks - https://nww.einvoice-prod.sbs.nhs.uk:8179/invoicepdf/aa201030-a7b9-5258-97d3-52fdd6aafcad"/>
    <x v="13"/>
    <m/>
    <d v="2021-08-31T00:00:00"/>
    <s v="RYD FIN RSM 2122 0 001 Adjustment GBP Adjustment GBP"/>
    <s v="Capsticks -"/>
    <m/>
    <m/>
    <s v="https://nww.einvoice-prod.sbs.nhs.uk:8179/invoicepdf/aa201030-a7b9-5258-97d3-52fdd6aafcad"/>
    <m/>
    <m/>
    <m/>
    <x v="0"/>
    <x v="0"/>
    <x v="2"/>
  </r>
  <r>
    <s v="E35930"/>
    <s v="7308"/>
    <s v="00000"/>
    <s v="00000"/>
    <s v="000000"/>
    <s v="Estates &amp; Facilities"/>
    <s v="Legal Fees"/>
    <s v="Default"/>
    <s v="Default"/>
    <s v="Default"/>
    <n v="1136.5"/>
    <d v="2021-08-01T00:00:00"/>
    <x v="4"/>
    <s v="Spreadsheet"/>
    <s v="Capital M05 Adjustments"/>
    <s v="Spreadsheet A 21649833 105350980"/>
    <s v="RYD FIN RSM 2122 0 001 Adjustment GBP Adjustment GBP"/>
    <d v="2021-09-01T00:00:00"/>
    <s v="RYD MURPHY, RACHEL"/>
    <n v="52"/>
    <s v="Capsticks - https://nww.einvoice-prod.sbs.nhs.uk:8179/invoicepdf/67023f00-0aa1-53bc-b1a9-e27875d3958a"/>
    <x v="13"/>
    <m/>
    <d v="2021-08-31T00:00:00"/>
    <s v="RYD FIN RSM 2122 0 001 Adjustment GBP Adjustment GBP"/>
    <s v="Capsticks -"/>
    <m/>
    <m/>
    <s v="https://nww.einvoice-prod.sbs.nhs.uk:8179/invoicepdf/67023f00-0aa1-53bc-b1a9-e27875d3958a"/>
    <m/>
    <m/>
    <m/>
    <x v="0"/>
    <x v="0"/>
    <x v="2"/>
  </r>
  <r>
    <s v="E35930"/>
    <s v="7308"/>
    <s v="00000"/>
    <s v="00000"/>
    <s v="000000"/>
    <s v="Estates &amp; Facilities"/>
    <s v="Legal Fees"/>
    <s v="Default"/>
    <s v="Default"/>
    <s v="Default"/>
    <n v="1318.5"/>
    <d v="2021-08-01T00:00:00"/>
    <x v="4"/>
    <s v="Spreadsheet"/>
    <s v="Capital M05 Adjustments"/>
    <s v="Spreadsheet A 21649833 105350980"/>
    <s v="RYD FIN RSM 2122 0 001 Adjustment GBP Adjustment GBP"/>
    <d v="2021-09-01T00:00:00"/>
    <s v="RYD MURPHY, RACHEL"/>
    <n v="53"/>
    <s v="Capsticks - https://nww.einvoice-prod.sbs.nhs.uk:8179/invoicepdf/b27b8baa-bdba-54c8-9fb3-b52a06a81510"/>
    <x v="13"/>
    <m/>
    <d v="2021-08-31T00:00:00"/>
    <s v="RYD FIN RSM 2122 0 001 Adjustment GBP Adjustment GBP"/>
    <s v="Capsticks -"/>
    <m/>
    <m/>
    <s v="https://nww.einvoice-prod.sbs.nhs.uk:8179/invoicepdf/b27b8baa-bdba-54c8-9fb3-b52a06a81510"/>
    <m/>
    <m/>
    <m/>
    <x v="0"/>
    <x v="0"/>
    <x v="2"/>
  </r>
  <r>
    <s v="E35930"/>
    <s v="7308"/>
    <s v="00000"/>
    <s v="00000"/>
    <s v="000000"/>
    <s v="Estates &amp; Facilities"/>
    <s v="Legal Fees"/>
    <s v="Default"/>
    <s v="Default"/>
    <s v="Default"/>
    <n v="1440"/>
    <d v="2021-08-01T00:00:00"/>
    <x v="4"/>
    <s v="Spreadsheet"/>
    <s v="Capital M05 Adjustments"/>
    <s v="Spreadsheet A 21649833 105350980"/>
    <s v="RYD FIN RSM 2122 0 001 Adjustment GBP Adjustment GBP"/>
    <d v="2021-09-01T00:00:00"/>
    <s v="RYD MURPHY, RACHEL"/>
    <n v="54"/>
    <s v="Capsticks - https://nww.einvoice-prod.sbs.nhs.uk:8179/invoicepdf/7fbb1d26-f5b7-5d7e-a9b4-ea68c0200371"/>
    <x v="13"/>
    <m/>
    <d v="2021-08-31T00:00:00"/>
    <s v="RYD FIN RSM 2122 0 001 Adjustment GBP Adjustment GBP"/>
    <s v="Capsticks -"/>
    <m/>
    <m/>
    <s v="https://nww.einvoice-prod.sbs.nhs.uk:8179/invoicepdf/7fbb1d26-f5b7-5d7e-a9b4-ea68c0200371"/>
    <m/>
    <m/>
    <m/>
    <x v="0"/>
    <x v="0"/>
    <x v="2"/>
  </r>
  <r>
    <s v="E35930"/>
    <s v="7308"/>
    <s v="00000"/>
    <s v="00000"/>
    <s v="000000"/>
    <s v="Estates &amp; Facilities"/>
    <s v="Legal Fees"/>
    <s v="Default"/>
    <s v="Default"/>
    <s v="Default"/>
    <n v="1593"/>
    <d v="2021-08-01T00:00:00"/>
    <x v="4"/>
    <s v="Spreadsheet"/>
    <s v="Capital M05 Adjustments"/>
    <s v="Spreadsheet A 21649833 105350980"/>
    <s v="RYD FIN RSM 2122 0 001 Adjustment GBP Adjustment GBP"/>
    <d v="2021-09-01T00:00:00"/>
    <s v="RYD MURPHY, RACHEL"/>
    <n v="55"/>
    <s v="Capticks - https://nww.einvoice-prod.sbs.nhs.uk:8179/invoicepdf/2f0328de-1e85-59fd-ade9-615bfb87dc07"/>
    <x v="13"/>
    <m/>
    <d v="2021-08-31T00:00:00"/>
    <s v="RYD FIN RSM 2122 0 001 Adjustment GBP Adjustment GBP"/>
    <s v="Capticks -"/>
    <m/>
    <m/>
    <s v="https://nww.einvoice-prod.sbs.nhs.uk:8179/invoicepdf/2f0328de-1e85-59fd-ade9-615bfb87dc07"/>
    <m/>
    <m/>
    <m/>
    <x v="0"/>
    <x v="0"/>
    <x v="2"/>
  </r>
  <r>
    <s v="E35930"/>
    <s v="7308"/>
    <s v="00000"/>
    <s v="00000"/>
    <s v="000000"/>
    <s v="Estates &amp; Facilities"/>
    <s v="Legal Fees"/>
    <s v="Default"/>
    <s v="Default"/>
    <s v="Default"/>
    <n v="14.2"/>
    <d v="2021-09-01T00:00:00"/>
    <x v="4"/>
    <s v="Spreadsheet"/>
    <s v="Capital M06 Adjustments"/>
    <s v="Spreadsheet A 21875219 106523931"/>
    <s v="RYD FIN RSM 2122 06 001 Adjustment GBP Adjustment GBP"/>
    <d v="2021-10-01T00:00:00"/>
    <s v="RYD MURPHY, RACHEL"/>
    <n v="61"/>
    <s v="CAPSTICKS SOLICITORS-OR12_835-504037-14.2-https://nww.einvoice-prod.sbs.nhs.uk:8179/invoicepdf/d3637ba7-0730-5820-b931-06d2a94d8413"/>
    <x v="13"/>
    <m/>
    <d v="2021-10-01T00:00:00"/>
    <s v="RYD FIN RSM 2122 06 001 Adjustment GBP Adjustment GBP"/>
    <s v="CAPSTICKS SOLICITORS-OR12_835-504037-14.2-"/>
    <m/>
    <m/>
    <s v="https://nww.einvoice-prod.sbs.nhs.uk:8179/invoicepdf/d3637ba7-0730-5820-b931-06d2a94d8413"/>
    <m/>
    <m/>
    <m/>
    <x v="0"/>
    <x v="0"/>
    <x v="2"/>
  </r>
  <r>
    <s v="E35930"/>
    <s v="7308"/>
    <s v="00000"/>
    <s v="00000"/>
    <s v="000000"/>
    <s v="Estates &amp; Facilities"/>
    <s v="Legal Fees"/>
    <s v="Default"/>
    <s v="Default"/>
    <s v="Default"/>
    <n v="31"/>
    <d v="2021-09-01T00:00:00"/>
    <x v="4"/>
    <s v="Spreadsheet"/>
    <s v="Capital M06 Adjustments"/>
    <s v="Spreadsheet A 21875219 106523931"/>
    <s v="RYD FIN RSM 2122 06 001 Adjustment GBP Adjustment GBP"/>
    <d v="2021-10-01T00:00:00"/>
    <s v="RYD MURPHY, RACHEL"/>
    <n v="62"/>
    <s v="Capsticks - https://nww.einvoice-prod.sbs.nhs.uk:8179/invoicepdf/a3fe62ea-c901-5033-8cd3-2a4e3e6c612f"/>
    <x v="13"/>
    <m/>
    <d v="2021-10-01T00:00:00"/>
    <s v="RYD FIN RSM 2122 06 001 Adjustment GBP Adjustment GBP"/>
    <s v="Capsticks -"/>
    <m/>
    <m/>
    <s v="https://nww.einvoice-prod.sbs.nhs.uk:8179/invoicepdf/a3fe62ea-c901-5033-8cd3-2a4e3e6c612f"/>
    <m/>
    <m/>
    <m/>
    <x v="0"/>
    <x v="0"/>
    <x v="2"/>
  </r>
  <r>
    <s v="E35930"/>
    <s v="7308"/>
    <s v="00000"/>
    <s v="00000"/>
    <s v="000000"/>
    <s v="Estates &amp; Facilities"/>
    <s v="Legal Fees"/>
    <s v="Default"/>
    <s v="Default"/>
    <s v="Default"/>
    <n v="51.4"/>
    <d v="2021-09-01T00:00:00"/>
    <x v="4"/>
    <s v="Spreadsheet"/>
    <s v="Capital M06 Adjustments"/>
    <s v="Spreadsheet A 21875219 106523931"/>
    <s v="RYD FIN RSM 2122 06 001 Adjustment GBP Adjustment GBP"/>
    <d v="2021-10-01T00:00:00"/>
    <s v="RYD MURPHY, RACHEL"/>
    <n v="63"/>
    <s v="CAPSTICKS SOLICITORS-OR12_835-504042-51.4-https://nww.einvoice-prod.sbs.nhs.uk:8179/invoicepdf/b6defd1e-db24-5f2c-bf7e-e9c112ae4a73"/>
    <x v="13"/>
    <m/>
    <d v="2021-10-01T00:00:00"/>
    <s v="RYD FIN RSM 2122 06 001 Adjustment GBP Adjustment GBP"/>
    <s v="CAPSTICKS SOLICITORS-OR12_835-504042-51.4-"/>
    <m/>
    <m/>
    <s v="https://nww.einvoice-prod.sbs.nhs.uk:8179/invoicepdf/b6defd1e-db24-5f2c-bf7e-e9c112ae4a73"/>
    <m/>
    <m/>
    <m/>
    <x v="0"/>
    <x v="0"/>
    <x v="2"/>
  </r>
  <r>
    <s v="E35930"/>
    <s v="7308"/>
    <s v="00000"/>
    <s v="00000"/>
    <s v="000000"/>
    <s v="Estates &amp; Facilities"/>
    <s v="Legal Fees"/>
    <s v="Default"/>
    <s v="Default"/>
    <s v="Default"/>
    <n v="56.5"/>
    <d v="2021-09-01T00:00:00"/>
    <x v="4"/>
    <s v="Spreadsheet"/>
    <s v="Capital M06 Adjustments"/>
    <s v="Spreadsheet A 21875219 106523931"/>
    <s v="RYD FIN RSM 2122 06 001 Adjustment GBP Adjustment GBP"/>
    <d v="2021-10-01T00:00:00"/>
    <s v="RYD MURPHY, RACHEL"/>
    <n v="64"/>
    <s v="Capsticks - https://nww.einvoice-prod.sbs.nhs.uk:8179/invoicepdf/92b56ef7-fcc3-5bef-9f5c-9e4dce016cfa"/>
    <x v="13"/>
    <m/>
    <d v="2021-10-01T00:00:00"/>
    <s v="RYD FIN RSM 2122 06 001 Adjustment GBP Adjustment GBP"/>
    <s v="Capsticks -"/>
    <m/>
    <m/>
    <s v="https://nww.einvoice-prod.sbs.nhs.uk:8179/invoicepdf/92b56ef7-fcc3-5bef-9f5c-9e4dce016cfa"/>
    <m/>
    <m/>
    <m/>
    <x v="0"/>
    <x v="0"/>
    <x v="2"/>
  </r>
  <r>
    <s v="E35930"/>
    <s v="7308"/>
    <s v="00000"/>
    <s v="00000"/>
    <s v="000000"/>
    <s v="Estates &amp; Facilities"/>
    <s v="Legal Fees"/>
    <s v="Default"/>
    <s v="Default"/>
    <s v="Default"/>
    <n v="64"/>
    <d v="2021-09-01T00:00:00"/>
    <x v="4"/>
    <s v="Spreadsheet"/>
    <s v="Capital M06 Adjustments"/>
    <s v="Spreadsheet A 21875219 106523931"/>
    <s v="RYD FIN RSM 2122 06 001 Adjustment GBP Adjustment GBP"/>
    <d v="2021-10-01T00:00:00"/>
    <s v="RYD MURPHY, RACHEL"/>
    <n v="65"/>
    <s v="CAPSTICKS SOLICITORS-OR12_835-504043-64-https://nww.einvoice-prod.sbs.nhs.uk:8179/invoicepdf/07102577-39fa-5a27-ad46-552b33392bc8"/>
    <x v="13"/>
    <m/>
    <d v="2021-10-01T00:00:00"/>
    <s v="RYD FIN RSM 2122 06 001 Adjustment GBP Adjustment GBP"/>
    <s v="CAPSTICKS SOLICITORS-OR12_835-504043-64-"/>
    <m/>
    <m/>
    <s v="https://nww.einvoice-prod.sbs.nhs.uk:8179/invoicepdf/07102577-39fa-5a27-ad46-552b33392bc8"/>
    <m/>
    <m/>
    <m/>
    <x v="0"/>
    <x v="0"/>
    <x v="2"/>
  </r>
  <r>
    <s v="E35930"/>
    <s v="7308"/>
    <s v="00000"/>
    <s v="00000"/>
    <s v="000000"/>
    <s v="Estates &amp; Facilities"/>
    <s v="Legal Fees"/>
    <s v="Default"/>
    <s v="Default"/>
    <s v="Default"/>
    <n v="70"/>
    <d v="2021-09-01T00:00:00"/>
    <x v="4"/>
    <s v="Spreadsheet"/>
    <s v="Capital M06 Adjustments"/>
    <s v="Spreadsheet A 21875219 106523931"/>
    <s v="RYD FIN RSM 2122 06 001 Adjustment GBP Adjustment GBP"/>
    <d v="2021-10-01T00:00:00"/>
    <s v="RYD MURPHY, RACHEL"/>
    <n v="66"/>
    <s v="Capsticks - https://nww.einvoice-prod.sbs.nhs.uk:8179/invoicepdf/c6dcf30b-57fd-5c1c-8483-0278be4b363b"/>
    <x v="13"/>
    <m/>
    <d v="2021-10-01T00:00:00"/>
    <s v="RYD FIN RSM 2122 06 001 Adjustment GBP Adjustment GBP"/>
    <s v="Capsticks -"/>
    <m/>
    <m/>
    <s v="https://nww.einvoice-prod.sbs.nhs.uk:8179/invoicepdf/c6dcf30b-57fd-5c1c-8483-0278be4b363b"/>
    <m/>
    <m/>
    <m/>
    <x v="0"/>
    <x v="0"/>
    <x v="2"/>
  </r>
  <r>
    <s v="E35930"/>
    <s v="7308"/>
    <s v="00000"/>
    <s v="00000"/>
    <s v="000000"/>
    <s v="Estates &amp; Facilities"/>
    <s v="Legal Fees"/>
    <s v="Default"/>
    <s v="Default"/>
    <s v="Default"/>
    <n v="77"/>
    <d v="2021-09-01T00:00:00"/>
    <x v="4"/>
    <s v="Spreadsheet"/>
    <s v="Capital M06 Adjustments"/>
    <s v="Spreadsheet A 21875219 106523931"/>
    <s v="RYD FIN RSM 2122 06 001 Adjustment GBP Adjustment GBP"/>
    <d v="2021-10-01T00:00:00"/>
    <s v="RYD MURPHY, RACHEL"/>
    <n v="67"/>
    <s v="Capsticks - https://nww.einvoice-prod.sbs.nhs.uk:8179/invoicepdf/ab1af816-8768-580f-b782-dbe2194284f1"/>
    <x v="13"/>
    <m/>
    <d v="2021-10-01T00:00:00"/>
    <s v="RYD FIN RSM 2122 06 001 Adjustment GBP Adjustment GBP"/>
    <s v="Capsticks -"/>
    <m/>
    <m/>
    <s v="https://nww.einvoice-prod.sbs.nhs.uk:8179/invoicepdf/ab1af816-8768-580f-b782-dbe2194284f1"/>
    <m/>
    <m/>
    <m/>
    <x v="0"/>
    <x v="0"/>
    <x v="2"/>
  </r>
  <r>
    <s v="E35930"/>
    <s v="7308"/>
    <s v="00000"/>
    <s v="00000"/>
    <s v="000000"/>
    <s v="Estates &amp; Facilities"/>
    <s v="Legal Fees"/>
    <s v="Default"/>
    <s v="Default"/>
    <s v="Default"/>
    <n v="99.5"/>
    <d v="2021-09-01T00:00:00"/>
    <x v="4"/>
    <s v="Spreadsheet"/>
    <s v="Capital M06 Adjustments"/>
    <s v="Spreadsheet A 21875219 106523931"/>
    <s v="RYD FIN RSM 2122 06 001 Adjustment GBP Adjustment GBP"/>
    <d v="2021-10-01T00:00:00"/>
    <s v="RYD MURPHY, RACHEL"/>
    <n v="68"/>
    <s v="Capsticks - https://nww.einvoice-prod.sbs.nhs.uk:8179/invoicepdf/ac5e7ab1-9fe6-5b92-b09b-a0f5d632f8da"/>
    <x v="13"/>
    <m/>
    <d v="2021-10-01T00:00:00"/>
    <s v="RYD FIN RSM 2122 06 001 Adjustment GBP Adjustment GBP"/>
    <s v="Capsticks -"/>
    <m/>
    <m/>
    <s v="https://nww.einvoice-prod.sbs.nhs.uk:8179/invoicepdf/ac5e7ab1-9fe6-5b92-b09b-a0f5d632f8da"/>
    <m/>
    <m/>
    <m/>
    <x v="0"/>
    <x v="0"/>
    <x v="2"/>
  </r>
  <r>
    <s v="E35930"/>
    <s v="7308"/>
    <s v="00000"/>
    <s v="00000"/>
    <s v="000000"/>
    <s v="Estates &amp; Facilities"/>
    <s v="Legal Fees"/>
    <s v="Default"/>
    <s v="Default"/>
    <s v="Default"/>
    <n v="151"/>
    <d v="2021-09-01T00:00:00"/>
    <x v="4"/>
    <s v="Spreadsheet"/>
    <s v="Capital M06 Adjustments"/>
    <s v="Spreadsheet A 21875219 106523931"/>
    <s v="RYD FIN RSM 2122 06 001 Adjustment GBP Adjustment GBP"/>
    <d v="2021-10-01T00:00:00"/>
    <s v="RYD MURPHY, RACHEL"/>
    <n v="69"/>
    <s v="Capsticks - https://nww.einvoice-prod.sbs.nhs.uk:8179/invoicepdf/d0fb5e26-80dc-5c0b-b84f-4c2909580c06"/>
    <x v="13"/>
    <m/>
    <d v="2021-10-01T00:00:00"/>
    <s v="RYD FIN RSM 2122 06 001 Adjustment GBP Adjustment GBP"/>
    <s v="Capsticks -"/>
    <m/>
    <m/>
    <s v="https://nww.einvoice-prod.sbs.nhs.uk:8179/invoicepdf/d0fb5e26-80dc-5c0b-b84f-4c2909580c06"/>
    <m/>
    <m/>
    <m/>
    <x v="0"/>
    <x v="0"/>
    <x v="2"/>
  </r>
  <r>
    <s v="E35930"/>
    <s v="7308"/>
    <s v="00000"/>
    <s v="00000"/>
    <s v="000000"/>
    <s v="Estates &amp; Facilities"/>
    <s v="Legal Fees"/>
    <s v="Default"/>
    <s v="Default"/>
    <s v="Default"/>
    <n v="232"/>
    <d v="2021-09-01T00:00:00"/>
    <x v="4"/>
    <s v="Spreadsheet"/>
    <s v="Capital M06 Adjustments"/>
    <s v="Spreadsheet A 21875219 106523931"/>
    <s v="RYD FIN RSM 2122 06 001 Adjustment GBP Adjustment GBP"/>
    <d v="2021-10-01T00:00:00"/>
    <s v="RYD MURPHY, RACHEL"/>
    <n v="70"/>
    <s v="Capsticks - https://nww.einvoice-prod.sbs.nhs.uk:8179/invoicepdf/47c9f4b5-257e-502f-b179-d7961ff1c9e9"/>
    <x v="13"/>
    <m/>
    <d v="2021-10-01T00:00:00"/>
    <s v="RYD FIN RSM 2122 06 001 Adjustment GBP Adjustment GBP"/>
    <s v="Capsticks -"/>
    <m/>
    <m/>
    <s v="https://nww.einvoice-prod.sbs.nhs.uk:8179/invoicepdf/47c9f4b5-257e-502f-b179-d7961ff1c9e9"/>
    <m/>
    <m/>
    <m/>
    <x v="0"/>
    <x v="0"/>
    <x v="2"/>
  </r>
  <r>
    <s v="E35930"/>
    <s v="7308"/>
    <s v="00000"/>
    <s v="00000"/>
    <s v="000000"/>
    <s v="Estates &amp; Facilities"/>
    <s v="Legal Fees"/>
    <s v="Default"/>
    <s v="Default"/>
    <s v="Default"/>
    <n v="289.2"/>
    <d v="2021-09-01T00:00:00"/>
    <x v="4"/>
    <s v="Spreadsheet"/>
    <s v="Capital M06 Adjustments"/>
    <s v="Spreadsheet A 21875219 106523931"/>
    <s v="RYD FIN RSM 2122 06 001 Adjustment GBP Adjustment GBP"/>
    <d v="2021-10-01T00:00:00"/>
    <s v="RYD MURPHY, RACHEL"/>
    <n v="71"/>
    <s v="CAPSTICKS SOLICITORS-OR12_835-498996-289.2-https://nww.einvoice-prod.sbs.nhs.uk:8179/invoicepdf/3375d3bc-8212-5f15-8027-3ee4027fd77d"/>
    <x v="13"/>
    <m/>
    <d v="2021-10-01T00:00:00"/>
    <s v="RYD FIN RSM 2122 06 001 Adjustment GBP Adjustment GBP"/>
    <s v="CAPSTICKS SOLICITORS-OR12_835-498996-289.2-"/>
    <m/>
    <m/>
    <s v="https://nww.einvoice-prod.sbs.nhs.uk:8179/invoicepdf/3375d3bc-8212-5f15-8027-3ee4027fd77d"/>
    <m/>
    <m/>
    <m/>
    <x v="0"/>
    <x v="0"/>
    <x v="2"/>
  </r>
  <r>
    <s v="E35930"/>
    <s v="7308"/>
    <s v="00000"/>
    <s v="00000"/>
    <s v="000000"/>
    <s v="Estates &amp; Facilities"/>
    <s v="Legal Fees"/>
    <s v="Default"/>
    <s v="Default"/>
    <s v="Default"/>
    <n v="456.2"/>
    <d v="2021-09-01T00:00:00"/>
    <x v="4"/>
    <s v="Spreadsheet"/>
    <s v="Capital M06 Adjustments"/>
    <s v="Spreadsheet A 21875219 106523931"/>
    <s v="RYD FIN RSM 2122 06 001 Adjustment GBP Adjustment GBP"/>
    <d v="2021-10-01T00:00:00"/>
    <s v="RYD MURPHY, RACHEL"/>
    <n v="72"/>
    <s v="Capsticks - https://nww.einvoice-prod.sbs.nhs.uk:8179/invoicepdf/42b7ef07-c259-5af0-810b-f14ac3d837ca"/>
    <x v="13"/>
    <m/>
    <d v="2021-10-01T00:00:00"/>
    <s v="RYD FIN RSM 2122 06 001 Adjustment GBP Adjustment GBP"/>
    <s v="Capsticks -"/>
    <m/>
    <m/>
    <s v="https://nww.einvoice-prod.sbs.nhs.uk:8179/invoicepdf/42b7ef07-c259-5af0-810b-f14ac3d837ca"/>
    <m/>
    <m/>
    <m/>
    <x v="0"/>
    <x v="0"/>
    <x v="2"/>
  </r>
  <r>
    <s v="E35930"/>
    <s v="7308"/>
    <s v="00000"/>
    <s v="00000"/>
    <s v="000000"/>
    <s v="Estates &amp; Facilities"/>
    <s v="Legal Fees"/>
    <s v="Default"/>
    <s v="Default"/>
    <s v="Default"/>
    <n v="582"/>
    <d v="2021-09-01T00:00:00"/>
    <x v="4"/>
    <s v="Spreadsheet"/>
    <s v="Capital M06 Adjustments"/>
    <s v="Spreadsheet A 21875219 106523931"/>
    <s v="RYD FIN RSM 2122 06 001 Adjustment GBP Adjustment GBP"/>
    <d v="2021-10-01T00:00:00"/>
    <s v="RYD MURPHY, RACHEL"/>
    <n v="73"/>
    <s v="Capsticks - https://nww.einvoice-prod.sbs.nhs.uk:8179/invoicepdf/a9e083e1-793f-529d-8e39-9ac754732d0f"/>
    <x v="13"/>
    <m/>
    <d v="2021-10-01T00:00:00"/>
    <s v="RYD FIN RSM 2122 06 001 Adjustment GBP Adjustment GBP"/>
    <s v="Capsticks -"/>
    <m/>
    <m/>
    <s v="https://nww.einvoice-prod.sbs.nhs.uk:8179/invoicepdf/a9e083e1-793f-529d-8e39-9ac754732d0f"/>
    <m/>
    <m/>
    <m/>
    <x v="0"/>
    <x v="0"/>
    <x v="2"/>
  </r>
  <r>
    <s v="E35930"/>
    <s v="7308"/>
    <s v="00000"/>
    <s v="00000"/>
    <s v="000000"/>
    <s v="Estates &amp; Facilities"/>
    <s v="Legal Fees"/>
    <s v="Default"/>
    <s v="Default"/>
    <s v="Default"/>
    <n v="596.5"/>
    <d v="2021-09-01T00:00:00"/>
    <x v="4"/>
    <s v="Spreadsheet"/>
    <s v="Capital M06 Adjustments"/>
    <s v="Spreadsheet A 21875219 106523931"/>
    <s v="RYD FIN RSM 2122 06 001 Adjustment GBP Adjustment GBP"/>
    <d v="2021-10-01T00:00:00"/>
    <s v="RYD MURPHY, RACHEL"/>
    <n v="74"/>
    <s v="Capsticks - https://nww.einvoice-prod.sbs.nhs.uk:8179/invoicepdf/afe0244f-ae44-5cb6-99b1-1893235077d6"/>
    <x v="13"/>
    <m/>
    <d v="2021-10-01T00:00:00"/>
    <s v="RYD FIN RSM 2122 06 001 Adjustment GBP Adjustment GBP"/>
    <s v="Capsticks -"/>
    <m/>
    <m/>
    <s v="https://nww.einvoice-prod.sbs.nhs.uk:8179/invoicepdf/afe0244f-ae44-5cb6-99b1-1893235077d6"/>
    <m/>
    <m/>
    <m/>
    <x v="0"/>
    <x v="0"/>
    <x v="2"/>
  </r>
  <r>
    <s v="E35930"/>
    <s v="7308"/>
    <s v="00000"/>
    <s v="00000"/>
    <s v="000000"/>
    <s v="Estates &amp; Facilities"/>
    <s v="Legal Fees"/>
    <s v="Default"/>
    <s v="Default"/>
    <s v="Default"/>
    <n v="860.5"/>
    <d v="2021-09-01T00:00:00"/>
    <x v="4"/>
    <s v="Spreadsheet"/>
    <s v="Capital M06 Adjustments"/>
    <s v="Spreadsheet A 21875219 106523931"/>
    <s v="RYD FIN RSM 2122 06 001 Adjustment GBP Adjustment GBP"/>
    <d v="2021-10-01T00:00:00"/>
    <s v="RYD MURPHY, RACHEL"/>
    <n v="75"/>
    <s v="Capsticks - https://nww.einvoice-prod.sbs.nhs.uk:8179/invoicepdf/29618432-cefa-5bb9-ba8e-5984e8d2b5e8"/>
    <x v="13"/>
    <m/>
    <d v="2021-10-01T00:00:00"/>
    <s v="RYD FIN RSM 2122 06 001 Adjustment GBP Adjustment GBP"/>
    <s v="Capsticks -"/>
    <m/>
    <m/>
    <s v="https://nww.einvoice-prod.sbs.nhs.uk:8179/invoicepdf/29618432-cefa-5bb9-ba8e-5984e8d2b5e8"/>
    <m/>
    <m/>
    <m/>
    <x v="0"/>
    <x v="0"/>
    <x v="2"/>
  </r>
  <r>
    <s v="E35930"/>
    <s v="7308"/>
    <s v="00000"/>
    <s v="00000"/>
    <s v="000000"/>
    <s v="Estates &amp; Facilities"/>
    <s v="Legal Fees"/>
    <s v="Default"/>
    <s v="Default"/>
    <s v="Default"/>
    <n v="974.5"/>
    <d v="2021-09-01T00:00:00"/>
    <x v="4"/>
    <s v="Spreadsheet"/>
    <s v="Capital M06 Adjustments"/>
    <s v="Spreadsheet A 21875219 106523931"/>
    <s v="RYD FIN RSM 2122 06 001 Adjustment GBP Adjustment GBP"/>
    <d v="2021-10-01T00:00:00"/>
    <s v="RYD MURPHY, RACHEL"/>
    <n v="76"/>
    <s v="Journal Import Created"/>
    <x v="13"/>
    <m/>
    <d v="2021-10-01T00:00:00"/>
    <s v="RYD FIN RSM 2122 06 001 Adjustment GBP Adjustment GBP"/>
    <s v="Journal Import Created"/>
    <m/>
    <m/>
    <m/>
    <m/>
    <m/>
    <m/>
    <x v="0"/>
    <x v="0"/>
    <x v="2"/>
  </r>
  <r>
    <s v="E35930"/>
    <s v="7308"/>
    <s v="00000"/>
    <s v="00000"/>
    <s v="000000"/>
    <s v="Estates &amp; Facilities"/>
    <s v="Legal Fees"/>
    <s v="Default"/>
    <s v="Default"/>
    <s v="Default"/>
    <n v="320.5"/>
    <d v="2021-10-01T00:00:00"/>
    <x v="4"/>
    <s v="Spreadsheet"/>
    <s v="Capital M07 Adjustments"/>
    <s v="Spreadsheet A 22108067 107752059"/>
    <s v="RYD FIN RSM 2122 07 001 Adjustment GBP Adjustment GBP"/>
    <d v="2021-11-01T00:00:00"/>
    <s v="RYD MURPHY, RACHEL"/>
    <n v="38"/>
    <s v="Capsticks - https://nww.einvoice-prod.sbs.nhs.uk:8179/invoicepdf/52ddf5a6-b3a7-523f-9c53-c5288ef2779c"/>
    <x v="13"/>
    <m/>
    <d v="2021-11-01T00:00:00"/>
    <s v="RYD FIN RSM 2122 07 001 Adjustment GBP Adjustment GBP"/>
    <s v="Capsticks -"/>
    <m/>
    <m/>
    <s v="https://nww.einvoice-prod.sbs.nhs.uk:8179/invoicepdf/52ddf5a6-b3a7-523f-9c53-c5288ef2779c"/>
    <m/>
    <m/>
    <m/>
    <x v="0"/>
    <x v="0"/>
    <x v="2"/>
  </r>
  <r>
    <s v="E35930"/>
    <s v="7308"/>
    <s v="00000"/>
    <s v="00000"/>
    <s v="000000"/>
    <s v="Estates &amp; Facilities"/>
    <s v="Legal Fees"/>
    <s v="Default"/>
    <s v="Default"/>
    <s v="Default"/>
    <n v="412"/>
    <d v="2021-10-01T00:00:00"/>
    <x v="4"/>
    <s v="Spreadsheet"/>
    <s v="Capital M07 Adjustments"/>
    <s v="Spreadsheet A 22108067 107752059"/>
    <s v="RYD FIN RSM 2122 07 001 Adjustment GBP Adjustment GBP"/>
    <d v="2021-11-01T00:00:00"/>
    <s v="RYD MURPHY, RACHEL"/>
    <n v="39"/>
    <s v="Capsticks - https://nww.einvoice-prod.sbs.nhs.uk:8179/invoicepdf/b5b7829d-4dc9-56b6-98b5-7cc0a5024f14"/>
    <x v="13"/>
    <m/>
    <d v="2021-11-01T00:00:00"/>
    <s v="RYD FIN RSM 2122 07 001 Adjustment GBP Adjustment GBP"/>
    <s v="Capsticks -"/>
    <m/>
    <m/>
    <s v="https://nww.einvoice-prod.sbs.nhs.uk:8179/invoicepdf/b5b7829d-4dc9-56b6-98b5-7cc0a5024f14"/>
    <m/>
    <m/>
    <m/>
    <x v="0"/>
    <x v="0"/>
    <x v="2"/>
  </r>
  <r>
    <s v="E35930"/>
    <s v="7308"/>
    <s v="00000"/>
    <s v="00000"/>
    <s v="000000"/>
    <s v="Estates &amp; Facilities"/>
    <s v="Legal Fees"/>
    <s v="Default"/>
    <s v="Default"/>
    <s v="Default"/>
    <n v="234.5"/>
    <d v="2021-11-01T00:00:00"/>
    <x v="4"/>
    <s v="Spreadsheet"/>
    <s v="Capital M08 Adjustments"/>
    <s v="Spreadsheet A 22259681 108555648"/>
    <s v="RYD FIN RSM 2122 08 001 Adjustment GBP Adjustment GBP"/>
    <d v="2021-11-24T00:00:00"/>
    <s v="RYD MURPHY, RACHEL"/>
    <n v="30"/>
    <s v="Capsticks - https://nww.einvoice-prod.sbs.nhs.uk:8179/invoicepdf/9acfd857-428f-5432-a806-2420168f4359"/>
    <x v="13"/>
    <m/>
    <d v="2021-11-23T00:00:00"/>
    <s v="RYD FIN RSM 2122 08 001 Adjustment GBP Adjustment GBP"/>
    <s v="Capsticks -"/>
    <m/>
    <m/>
    <s v="https://nww.einvoice-prod.sbs.nhs.uk:8179/invoicepdf/9acfd857-428f-5432-a806-2420168f4359"/>
    <m/>
    <m/>
    <m/>
    <x v="0"/>
    <x v="0"/>
    <x v="2"/>
  </r>
  <r>
    <s v="E35930"/>
    <s v="7308"/>
    <s v="00000"/>
    <s v="00000"/>
    <s v="000000"/>
    <s v="Estates &amp; Facilities"/>
    <s v="Legal Fees"/>
    <s v="Default"/>
    <s v="Default"/>
    <s v="Default"/>
    <n v="411.5"/>
    <d v="2021-11-01T00:00:00"/>
    <x v="4"/>
    <s v="Spreadsheet"/>
    <s v="Capital M08 Adjustments"/>
    <s v="Spreadsheet A 22259681 108555648"/>
    <s v="RYD FIN RSM 2122 08 001 Adjustment GBP Adjustment GBP"/>
    <d v="2021-11-24T00:00:00"/>
    <s v="RYD MURPHY, RACHEL"/>
    <n v="31"/>
    <s v="Capsticks - https://nww.einvoice-prod.sbs.nhs.uk:8179/invoicepdf/68cdebd2-a95b-5aa2-ad93-6440c3b01fb6"/>
    <x v="13"/>
    <m/>
    <d v="2021-11-23T00:00:00"/>
    <s v="RYD FIN RSM 2122 08 001 Adjustment GBP Adjustment GBP"/>
    <s v="Capsticks -"/>
    <m/>
    <m/>
    <s v="https://nww.einvoice-prod.sbs.nhs.uk:8179/invoicepdf/68cdebd2-a95b-5aa2-ad93-6440c3b01fb6"/>
    <m/>
    <m/>
    <m/>
    <x v="0"/>
    <x v="0"/>
    <x v="2"/>
  </r>
  <r>
    <s v="E35930"/>
    <s v="7308"/>
    <s v="00000"/>
    <s v="00000"/>
    <s v="000000"/>
    <s v="Estates &amp; Facilities"/>
    <s v="Legal Fees"/>
    <s v="Default"/>
    <s v="Default"/>
    <s v="Default"/>
    <n v="1036"/>
    <d v="2021-11-01T00:00:00"/>
    <x v="4"/>
    <s v="Spreadsheet"/>
    <s v="Capital M08 Adjustments"/>
    <s v="Spreadsheet A 22259681 108555648"/>
    <s v="RYD FIN RSM 2122 08 001 Adjustment GBP Adjustment GBP"/>
    <d v="2021-11-24T00:00:00"/>
    <s v="RYD MURPHY, RACHEL"/>
    <n v="32"/>
    <s v="Capsticks - https://nww.einvoice-prod.sbs.nhs.uk:8179/invoicepdf/31fa991a-9e50-53ba-98f4-b1f884063d20"/>
    <x v="13"/>
    <m/>
    <d v="2021-11-23T00:00:00"/>
    <s v="RYD FIN RSM 2122 08 001 Adjustment GBP Adjustment GBP"/>
    <s v="Capsticks -"/>
    <m/>
    <m/>
    <s v="https://nww.einvoice-prod.sbs.nhs.uk:8179/invoicepdf/31fa991a-9e50-53ba-98f4-b1f884063d20"/>
    <m/>
    <m/>
    <m/>
    <x v="0"/>
    <x v="0"/>
    <x v="2"/>
  </r>
  <r>
    <s v="E35930"/>
    <s v="7308"/>
    <s v="00000"/>
    <s v="00000"/>
    <s v="000000"/>
    <s v="Estates &amp; Facilities"/>
    <s v="Legal Fees"/>
    <s v="Default"/>
    <s v="Default"/>
    <s v="Default"/>
    <n v="1172.5"/>
    <d v="2021-11-01T00:00:00"/>
    <x v="4"/>
    <s v="Spreadsheet"/>
    <s v="Capital M08 Adjustments"/>
    <s v="Spreadsheet A 22259681 108555648"/>
    <s v="RYD FIN RSM 2122 08 001 Adjustment GBP Adjustment GBP"/>
    <d v="2021-11-24T00:00:00"/>
    <s v="RYD MURPHY, RACHEL"/>
    <n v="33"/>
    <s v="Capsticks - https://nww.einvoice-prod.sbs.nhs.uk:8179/invoicepdf/9ac506bd-1983-5b05-b72a-6855ed4113e1"/>
    <x v="13"/>
    <m/>
    <d v="2021-11-23T00:00:00"/>
    <s v="RYD FIN RSM 2122 08 001 Adjustment GBP Adjustment GBP"/>
    <s v="Capsticks -"/>
    <m/>
    <m/>
    <s v="https://nww.einvoice-prod.sbs.nhs.uk:8179/invoicepdf/9ac506bd-1983-5b05-b72a-6855ed4113e1"/>
    <m/>
    <m/>
    <m/>
    <x v="0"/>
    <x v="0"/>
    <x v="2"/>
  </r>
  <r>
    <s v="E35930"/>
    <s v="7308"/>
    <s v="00000"/>
    <s v="00000"/>
    <s v="000000"/>
    <s v="Estates &amp; Facilities"/>
    <s v="Legal Fees"/>
    <s v="Default"/>
    <s v="Default"/>
    <s v="Default"/>
    <n v="1420.5"/>
    <d v="2021-11-01T00:00:00"/>
    <x v="4"/>
    <s v="Spreadsheet"/>
    <s v="Capital M08 Adjustments"/>
    <s v="Spreadsheet A 22259681 108555648"/>
    <s v="RYD FIN RSM 2122 08 001 Adjustment GBP Adjustment GBP"/>
    <d v="2021-11-24T00:00:00"/>
    <s v="RYD MURPHY, RACHEL"/>
    <n v="34"/>
    <s v="Capsticks - https://nww.einvoice-prod.sbs.nhs.uk:8179/invoicepdf/103c9ec9-da04-5576-9b6b-f44cb8eea5ab"/>
    <x v="13"/>
    <m/>
    <d v="2021-11-23T00:00:00"/>
    <s v="RYD FIN RSM 2122 08 001 Adjustment GBP Adjustment GBP"/>
    <s v="Capsticks -"/>
    <m/>
    <m/>
    <s v="https://nww.einvoice-prod.sbs.nhs.uk:8179/invoicepdf/103c9ec9-da04-5576-9b6b-f44cb8eea5ab"/>
    <m/>
    <m/>
    <m/>
    <x v="0"/>
    <x v="0"/>
    <x v="2"/>
  </r>
  <r>
    <s v="E35930"/>
    <s v="7308"/>
    <s v="00000"/>
    <s v="00000"/>
    <s v="000000"/>
    <s v="Estates &amp; Facilities"/>
    <s v="Legal Fees"/>
    <s v="Default"/>
    <s v="Default"/>
    <s v="Default"/>
    <n v="-11.44"/>
    <d v="2020-12-01T00:00:00"/>
    <x v="4"/>
    <s v="Spreadsheet"/>
    <s v="SBS RYD NOV-20 VAT ADJUSTMENT JOURNAL"/>
    <s v="Spreadsheet A 19914703 95959471"/>
    <s v="SBS RYD NOV-20 VAT ADJUSTMENT JOURNAL Adjustment GBP"/>
    <d v="2020-12-22T00:00:00"/>
    <s v="SSC AHMED, MOEEN"/>
    <n v="992"/>
    <s v="CAPSTICKS SOLICITORS-OR12_835-467944-11.44"/>
    <x v="13"/>
    <m/>
    <d v="2020-12-22T00:00:00"/>
    <s v="SBS RYD NOV-20 VAT ADJUSTMENT JOURNAL Adjustment GBP"/>
    <s v="CAPSTICKS SOLICITORS-OR12_835-467944-11.44"/>
    <m/>
    <m/>
    <m/>
    <m/>
    <m/>
    <m/>
    <x v="0"/>
    <x v="0"/>
    <x v="1"/>
  </r>
  <r>
    <s v="E35930"/>
    <s v="7308"/>
    <s v="00000"/>
    <s v="00000"/>
    <s v="000000"/>
    <s v="Estates &amp; Facilities"/>
    <s v="Legal Fees"/>
    <s v="Default"/>
    <s v="Default"/>
    <s v="Default"/>
    <n v="-62.64"/>
    <d v="2020-12-01T00:00:00"/>
    <x v="4"/>
    <s v="Spreadsheet"/>
    <s v="SBS RYD NOV-20 VAT ADJUSTMENT JOURNAL"/>
    <s v="Spreadsheet A 19914703 95959471"/>
    <s v="SBS RYD NOV-20 VAT ADJUSTMENT JOURNAL Adjustment GBP"/>
    <d v="2020-12-22T00:00:00"/>
    <s v="SSC AHMED, MOEEN"/>
    <n v="993"/>
    <s v="CAPSTICKS SOLICITORS-OR12_835-465166-62.64"/>
    <x v="13"/>
    <m/>
    <d v="2020-12-22T00:00:00"/>
    <s v="SBS RYD NOV-20 VAT ADJUSTMENT JOURNAL Adjustment GBP"/>
    <s v="CAPSTICKS SOLICITORS-OR12_835-465166-62.64"/>
    <m/>
    <m/>
    <m/>
    <m/>
    <m/>
    <m/>
    <x v="0"/>
    <x v="0"/>
    <x v="1"/>
  </r>
  <r>
    <s v="E35930"/>
    <s v="7308"/>
    <s v="00000"/>
    <s v="00000"/>
    <s v="000000"/>
    <s v="Estates &amp; Facilities"/>
    <s v="Legal Fees"/>
    <s v="Default"/>
    <s v="Default"/>
    <s v="Default"/>
    <n v="-143.04"/>
    <d v="2020-12-01T00:00:00"/>
    <x v="4"/>
    <s v="Spreadsheet"/>
    <s v="SBS RYD NOV-20 VAT ADJUSTMENT JOURNAL"/>
    <s v="Spreadsheet A 19914703 95959471"/>
    <s v="SBS RYD NOV-20 VAT ADJUSTMENT JOURNAL Adjustment GBP"/>
    <d v="2020-12-22T00:00:00"/>
    <s v="SSC AHMED, MOEEN"/>
    <n v="994"/>
    <s v="CAPSTICKS SOLICITORS-OR12_835-462330-143.04"/>
    <x v="13"/>
    <m/>
    <d v="2020-12-22T00:00:00"/>
    <s v="SBS RYD NOV-20 VAT ADJUSTMENT JOURNAL Adjustment GBP"/>
    <s v="CAPSTICKS SOLICITORS-OR12_835-462330-143.04"/>
    <m/>
    <m/>
    <m/>
    <m/>
    <m/>
    <m/>
    <x v="0"/>
    <x v="0"/>
    <x v="1"/>
  </r>
  <r>
    <s v="E35930"/>
    <s v="7310"/>
    <s v="00000"/>
    <s v="00000"/>
    <s v="000000"/>
    <s v="Estates &amp; Facilities"/>
    <s v="Legal / Prof Fees"/>
    <s v="Default"/>
    <s v="Default"/>
    <s v="Default"/>
    <n v="9"/>
    <d v="2020-12-01T00:00:00"/>
    <x v="4"/>
    <s v="Spreadsheet"/>
    <s v="SBS RYD NOV-20 VAT ADJUSTMENT JOURNAL"/>
    <s v="Spreadsheet A 19914703 95959471"/>
    <s v="SBS RYD NOV-20 VAT ADJUSTMENT JOURNAL Adjustment GBP"/>
    <d v="2020-12-22T00:00:00"/>
    <s v="SSC AHMED, MOEEN"/>
    <n v="995"/>
    <s v="CAPSTICKS SOLICITORS-471087-0-https://nww.einvoice-prod.sbs.nhs.uk:8179/invoicepdf/a16bd9f2-ca2e-581d-a502-8c345dfda845"/>
    <x v="13"/>
    <m/>
    <d v="2020-12-22T00:00:00"/>
    <s v="SBS RYD NOV-20 VAT ADJUSTMENT JOURNAL Adjustment GBP"/>
    <s v="CAPSTICKS SOLICITORS-471087-0-"/>
    <m/>
    <m/>
    <s v="https://nww.einvoice-prod.sbs.nhs.uk:8179/invoicepdf/a16bd9f2-ca2e-581d-a502-8c345dfda845"/>
    <m/>
    <m/>
    <m/>
    <x v="0"/>
    <x v="0"/>
    <x v="1"/>
  </r>
  <r>
    <s v="E35930"/>
    <s v="7310"/>
    <s v="00000"/>
    <s v="00000"/>
    <s v="000000"/>
    <s v="Estates &amp; Facilities"/>
    <s v="Legal / Prof Fees"/>
    <s v="Default"/>
    <s v="Default"/>
    <s v="Default"/>
    <n v="11.8"/>
    <d v="2020-12-01T00:00:00"/>
    <x v="4"/>
    <s v="Spreadsheet"/>
    <s v="SBS RYD NOV-20 VAT ADJUSTMENT JOURNAL"/>
    <s v="Spreadsheet A 19914703 95959471"/>
    <s v="SBS RYD NOV-20 VAT ADJUSTMENT JOURNAL Adjustment GBP"/>
    <d v="2020-12-22T00:00:00"/>
    <s v="SSC AHMED, MOEEN"/>
    <n v="996"/>
    <s v="CAPSTICKS SOLICITORS-465181-0-https://nww.einvoice-prod.sbs.nhs.uk:8179/invoicepdf/c93aeabd-5959-5184-99d4-84c61d3c4ecf"/>
    <x v="13"/>
    <m/>
    <d v="2020-12-22T00:00:00"/>
    <s v="SBS RYD NOV-20 VAT ADJUSTMENT JOURNAL Adjustment GBP"/>
    <s v="CAPSTICKS SOLICITORS-465181-0-"/>
    <m/>
    <m/>
    <s v="https://nww.einvoice-prod.sbs.nhs.uk:8179/invoicepdf/c93aeabd-5959-5184-99d4-84c61d3c4ecf"/>
    <m/>
    <m/>
    <m/>
    <x v="0"/>
    <x v="0"/>
    <x v="1"/>
  </r>
  <r>
    <s v="E35930"/>
    <s v="7310"/>
    <s v="00000"/>
    <s v="00000"/>
    <s v="000000"/>
    <s v="Estates &amp; Facilities"/>
    <s v="Legal / Prof Fees"/>
    <s v="Default"/>
    <s v="Default"/>
    <s v="Default"/>
    <n v="26.8"/>
    <d v="2020-12-01T00:00:00"/>
    <x v="4"/>
    <s v="Spreadsheet"/>
    <s v="SBS RYD NOV-20 VAT ADJUSTMENT JOURNAL"/>
    <s v="Spreadsheet A 19914703 95959471"/>
    <s v="SBS RYD NOV-20 VAT ADJUSTMENT JOURNAL Adjustment GBP"/>
    <d v="2020-12-22T00:00:00"/>
    <s v="SSC AHMED, MOEEN"/>
    <n v="997"/>
    <s v="CAPSTICKS SOLICITORS-463151-0-https://nww.einvoice-prod.sbs.nhs.uk:8179/invoicepdf/99a799fd-ab65-55bb-8bbd-3b69ec0a5698"/>
    <x v="13"/>
    <m/>
    <d v="2020-12-22T00:00:00"/>
    <s v="SBS RYD NOV-20 VAT ADJUSTMENT JOURNAL Adjustment GBP"/>
    <s v="CAPSTICKS SOLICITORS-463151-0-"/>
    <m/>
    <m/>
    <s v="https://nww.einvoice-prod.sbs.nhs.uk:8179/invoicepdf/99a799fd-ab65-55bb-8bbd-3b69ec0a5698"/>
    <m/>
    <m/>
    <m/>
    <x v="0"/>
    <x v="0"/>
    <x v="1"/>
  </r>
  <r>
    <s v="E35930"/>
    <s v="7310"/>
    <s v="00000"/>
    <s v="00000"/>
    <s v="000000"/>
    <s v="Estates &amp; Facilities"/>
    <s v="Legal / Prof Fees"/>
    <s v="Default"/>
    <s v="Default"/>
    <s v="Default"/>
    <n v="695.54"/>
    <d v="2020-12-01T00:00:00"/>
    <x v="4"/>
    <s v="Spreadsheet"/>
    <s v="SBS RYD NOV-20 VAT ADJUSTMENT JOURNAL"/>
    <s v="Spreadsheet A 19914703 95959471"/>
    <s v="SBS RYD NOV-20 VAT ADJUSTMENT JOURNAL Adjustment GBP"/>
    <d v="2020-12-22T00:00:00"/>
    <s v="SSC AHMED, MOEEN"/>
    <n v="998"/>
    <s v="CAPSTICKS SOLICITORS-458261-0-https://nww.einvoice-prod.sbs.nhs.uk:8179/invoicepdf/fe2933df-f293-521b-be65-38877d87d72a"/>
    <x v="13"/>
    <m/>
    <d v="2020-12-22T00:00:00"/>
    <s v="SBS RYD NOV-20 VAT ADJUSTMENT JOURNAL Adjustment GBP"/>
    <s v="CAPSTICKS SOLICITORS-458261-0-"/>
    <m/>
    <m/>
    <s v="https://nww.einvoice-prod.sbs.nhs.uk:8179/invoicepdf/fe2933df-f293-521b-be65-38877d87d72a"/>
    <m/>
    <m/>
    <m/>
    <x v="0"/>
    <x v="0"/>
    <x v="1"/>
  </r>
  <r>
    <s v="E35930"/>
    <s v="7310"/>
    <s v="00000"/>
    <s v="00000"/>
    <s v="000000"/>
    <s v="Estates &amp; Facilities"/>
    <s v="Legal / Prof Fees"/>
    <s v="Default"/>
    <s v="Default"/>
    <s v="Default"/>
    <n v="-24.3"/>
    <d v="2020-12-01T00:00:00"/>
    <x v="4"/>
    <s v="Spreadsheet"/>
    <s v="SBS RYD NOV-20 VAT ADJUSTMENT JOURNAL"/>
    <s v="Spreadsheet A 19914703 95959471"/>
    <s v="SBS RYD NOV-20 VAT ADJUSTMENT JOURNAL Adjustment GBP"/>
    <d v="2020-12-22T00:00:00"/>
    <s v="SSC AHMED, MOEEN"/>
    <n v="999"/>
    <s v="CAPSTICKS SOLICITORS-OR12_835-467954-24.3"/>
    <x v="13"/>
    <m/>
    <d v="2020-12-22T00:00:00"/>
    <s v="SBS RYD NOV-20 VAT ADJUSTMENT JOURNAL Adjustment GBP"/>
    <s v="CAPSTICKS SOLICITORS-OR12_835-467954-24.3"/>
    <m/>
    <m/>
    <m/>
    <m/>
    <m/>
    <m/>
    <x v="0"/>
    <x v="0"/>
    <x v="1"/>
  </r>
  <r>
    <s v="E35930"/>
    <s v="7308"/>
    <s v="00000"/>
    <s v="00000"/>
    <s v="000000"/>
    <s v="Estates &amp; Facilities"/>
    <s v="Legal Fees"/>
    <s v="Default"/>
    <s v="Default"/>
    <s v="Default"/>
    <n v="49.84"/>
    <d v="2019-06-01T00:00:00"/>
    <x v="4"/>
    <s v="Spreadsheet"/>
    <s v="SBS RYD MAY-19 VAT ADJUSTMENT JOURNAL"/>
    <s v="Spreadsheet A 15817430 76629216"/>
    <s v="SBS RYD MAY-19 VAT ADJUSTMENT JOURNAL Adjustment GBP"/>
    <d v="2019-07-02T00:00:00"/>
    <s v="SSC BERNAT, MIRIBELA"/>
    <n v="1532"/>
    <s v="CAPSTICKS SOLICITORS-426015-0-https://nww.einvoice-prod.sbs.nhs.uk:8179/invoicepdf/d46d553b-d9a1-57f7-9f4d-24e9b9208186"/>
    <x v="13"/>
    <m/>
    <d v="2019-07-02T00:00:00"/>
    <s v="SBS RYD MAY-19 VAT ADJUSTMENT JOURNAL Adjustment GBP"/>
    <s v="CAPSTICKS SOLICITORS-426015-0-"/>
    <m/>
    <m/>
    <s v="https://nww.einvoice-prod.sbs.nhs.uk:8179/invoicepdf/d46d553b-d9a1-57f7-9f4d-24e9b9208186"/>
    <m/>
    <m/>
    <m/>
    <x v="0"/>
    <x v="0"/>
    <x v="0"/>
  </r>
  <r>
    <s v="E35930"/>
    <s v="7308"/>
    <s v="00000"/>
    <s v="00000"/>
    <s v="000000"/>
    <s v="Estates &amp; Facilities"/>
    <s v="Legal Fees"/>
    <s v="Default"/>
    <s v="Default"/>
    <s v="Default"/>
    <n v="-49.84"/>
    <d v="2019-06-01T00:00:00"/>
    <x v="4"/>
    <s v="Spreadsheet"/>
    <s v="SBS RYD MAY-19 VAT ADJUSTMENT JOURNAL"/>
    <s v="Spreadsheet A 15817430 76629216"/>
    <s v="SBS RYD MAY-19 VAT ADJUSTMENT JOURNAL Adjustment GBP"/>
    <d v="2019-07-02T00:00:00"/>
    <s v="SSC BERNAT, MIRIBELA"/>
    <n v="1533"/>
    <s v="CAPSTICKS SOLICITORS-426015-0-https://nww.einvoice-prod.sbs.nhs.uk:8179/invoicepdf/d46d553b-d9a1-57f7-9f4d-24e9b9208186"/>
    <x v="13"/>
    <m/>
    <d v="2019-07-02T00:00:00"/>
    <s v="SBS RYD MAY-19 VAT ADJUSTMENT JOURNAL Adjustment GBP"/>
    <s v="CAPSTICKS SOLICITORS-426015-0-"/>
    <m/>
    <m/>
    <s v="https://nww.einvoice-prod.sbs.nhs.uk:8179/invoicepdf/d46d553b-d9a1-57f7-9f4d-24e9b9208186"/>
    <m/>
    <m/>
    <m/>
    <x v="0"/>
    <x v="0"/>
    <x v="0"/>
  </r>
  <r>
    <s v="E35120"/>
    <s v="7310"/>
    <s v="00000"/>
    <s v="00000"/>
    <s v="000000"/>
    <s v="Corporate Expenses"/>
    <s v="Legal / Prof Fees"/>
    <s v="Default"/>
    <s v="Default"/>
    <s v="Default"/>
    <n v="-15039.59"/>
    <d v="2019-10-01T00:00:00"/>
    <x v="4"/>
    <s v="Spreadsheet"/>
    <s v="SBS RYD SEP-19 VAT ADJUSTMENT JOURNAL"/>
    <s v="Spreadsheet A 16715103 80837443"/>
    <s v="SBS RYD SEP-19 VAT ADJUSTMENT JOURNAL Adjustment GBP"/>
    <d v="2019-11-01T00:00:00"/>
    <s v="SSC BLATTI, FRANCESCO"/>
    <n v="1436"/>
    <s v="DAC BEACHCROFT LLP-OR12_53657-2243969-15039.59-http://nww.docserv.wyss.nhs.uk/synergyiim/dist/?val=1317280_9620594_20190916155915"/>
    <x v="15"/>
    <m/>
    <d v="2019-11-01T00:00:00"/>
    <s v="SBS RYD SEP-19 VAT ADJUSTMENT JOURNAL Adjustment GBP"/>
    <s v="DAC BEACHCROFT LLP-OR12_53657-2243969-15039.59-"/>
    <m/>
    <m/>
    <s v="http://nww.docserv.wyss.nhs.uk/synergyiim/dist/?val=1317280_9620594_20190916155915"/>
    <m/>
    <m/>
    <m/>
    <x v="2"/>
    <x v="2"/>
    <x v="0"/>
  </r>
  <r>
    <s v="E35930"/>
    <s v="7308"/>
    <s v="00000"/>
    <s v="00000"/>
    <s v="000000"/>
    <s v="Estates &amp; Facilities"/>
    <s v="Legal Fees"/>
    <s v="Default"/>
    <s v="Default"/>
    <s v="Default"/>
    <n v="400.8"/>
    <d v="2019-12-01T00:00:00"/>
    <x v="4"/>
    <s v="Spreadsheet"/>
    <s v="SBS RYD NOV-19 VAT ADJUSTMENT JOURNAL"/>
    <s v="Spreadsheet A 17202672 82998682"/>
    <s v="SBS RYD NOV-19 VAT ADJUSTMENT JOURNAL Adjustment GBP"/>
    <d v="2020-01-03T00:00:00"/>
    <s v="SSC BLATTI, FRANCESCO"/>
    <n v="1108"/>
    <s v="CAPSTICKS SOLICITORS-415392-0-https://nww.einvoice-prod.sbs.nhs.uk:8179/invoicepdf/7d0e2a99-a863-51cd-996f-b5a009aabe40"/>
    <x v="13"/>
    <m/>
    <d v="2020-01-03T00:00:00"/>
    <s v="SBS RYD NOV-19 VAT ADJUSTMENT JOURNAL Adjustment GBP"/>
    <s v="CAPSTICKS SOLICITORS-415392-0-"/>
    <m/>
    <m/>
    <s v="https://nww.einvoice-prod.sbs.nhs.uk:8179/invoicepdf/7d0e2a99-a863-51cd-996f-b5a009aabe40"/>
    <m/>
    <m/>
    <m/>
    <x v="0"/>
    <x v="0"/>
    <x v="0"/>
  </r>
  <r>
    <s v="E35930"/>
    <s v="7308"/>
    <s v="00000"/>
    <s v="00000"/>
    <s v="000000"/>
    <s v="Estates &amp; Facilities"/>
    <s v="Legal Fees"/>
    <s v="Default"/>
    <s v="Default"/>
    <s v="Default"/>
    <n v="25.6"/>
    <d v="2019-12-01T00:00:00"/>
    <x v="4"/>
    <s v="Spreadsheet"/>
    <s v="SBS RYD OCT-19 VAT ADJUSTMENT JOURNAL"/>
    <s v="Spreadsheet A 16974522 82045133"/>
    <s v="SBS RYD OCT-19 VAT ADJUSTMENT JOURNAL Adjustment GBP"/>
    <d v="2019-12-05T00:00:00"/>
    <s v="SSC BLATTI, FRANCESCO"/>
    <n v="1237"/>
    <s v="CAPSTICKS SOLICITORS-438417-0-https://nww.einvoice-prod.sbs.nhs.uk:8179/invoicepdf/393db529-16e1-5fe8-89fb-1f10cac6d16c"/>
    <x v="13"/>
    <m/>
    <d v="2019-12-05T00:00:00"/>
    <s v="SBS RYD OCT-19 VAT ADJUSTMENT JOURNAL Adjustment GBP"/>
    <s v="CAPSTICKS SOLICITORS-438417-0-"/>
    <m/>
    <m/>
    <s v="https://nww.einvoice-prod.sbs.nhs.uk:8179/invoicepdf/393db529-16e1-5fe8-89fb-1f10cac6d16c"/>
    <m/>
    <m/>
    <m/>
    <x v="0"/>
    <x v="0"/>
    <x v="0"/>
  </r>
  <r>
    <s v="E35930"/>
    <s v="7308"/>
    <s v="00000"/>
    <s v="00000"/>
    <s v="000000"/>
    <s v="Estates &amp; Facilities"/>
    <s v="Legal Fees"/>
    <s v="Default"/>
    <s v="Default"/>
    <s v="Default"/>
    <n v="-12.8"/>
    <d v="2019-12-01T00:00:00"/>
    <x v="4"/>
    <s v="Spreadsheet"/>
    <s v="SBS RYD OCT-19 VAT ADJUSTMENT JOURNAL"/>
    <s v="Spreadsheet A 16974522 82045133"/>
    <s v="SBS RYD OCT-19 VAT ADJUSTMENT JOURNAL Adjustment GBP"/>
    <d v="2019-12-05T00:00:00"/>
    <s v="SSC BLATTI, FRANCESCO"/>
    <n v="1238"/>
    <s v="CAPSTICKS SOLICITORS-438420-12.8-https://nww.einvoice-prod.sbs.nhs.uk:8179/invoicepdf/48865ea7-0048-5a61-8b77-f72948427524"/>
    <x v="13"/>
    <m/>
    <d v="2019-12-05T00:00:00"/>
    <s v="SBS RYD OCT-19 VAT ADJUSTMENT JOURNAL Adjustment GBP"/>
    <s v="CAPSTICKS SOLICITORS-438420-12.8-"/>
    <m/>
    <m/>
    <s v="https://nww.einvoice-prod.sbs.nhs.uk:8179/invoicepdf/48865ea7-0048-5a61-8b77-f72948427524"/>
    <m/>
    <m/>
    <m/>
    <x v="0"/>
    <x v="0"/>
    <x v="0"/>
  </r>
  <r>
    <s v="E35930"/>
    <s v="7308"/>
    <s v="00000"/>
    <s v="00000"/>
    <s v="000000"/>
    <s v="Estates &amp; Facilities"/>
    <s v="Legal Fees"/>
    <s v="Default"/>
    <s v="Default"/>
    <s v="Default"/>
    <n v="-25.6"/>
    <d v="2019-12-01T00:00:00"/>
    <x v="4"/>
    <s v="Spreadsheet"/>
    <s v="SBS RYD OCT-19 VAT ADJUSTMENT JOURNAL"/>
    <s v="Spreadsheet A 16974522 82045133"/>
    <s v="SBS RYD OCT-19 VAT ADJUSTMENT JOURNAL Adjustment GBP"/>
    <d v="2019-12-05T00:00:00"/>
    <s v="SSC BLATTI, FRANCESCO"/>
    <n v="1239"/>
    <s v="CAPSTICKS SOLICITORS-438417-0-https://nww.einvoice-prod.sbs.nhs.uk:8179/invoicepdf/393db529-16e1-5fe8-89fb-1f10cac6d16c"/>
    <x v="13"/>
    <m/>
    <d v="2019-12-05T00:00:00"/>
    <s v="SBS RYD OCT-19 VAT ADJUSTMENT JOURNAL Adjustment GBP"/>
    <s v="CAPSTICKS SOLICITORS-438417-0-"/>
    <m/>
    <m/>
    <s v="https://nww.einvoice-prod.sbs.nhs.uk:8179/invoicepdf/393db529-16e1-5fe8-89fb-1f10cac6d16c"/>
    <m/>
    <m/>
    <m/>
    <x v="0"/>
    <x v="0"/>
    <x v="0"/>
  </r>
  <r>
    <s v="E35120"/>
    <s v="7310"/>
    <s v="00000"/>
    <s v="00000"/>
    <s v="000000"/>
    <s v="Corporate Expenses"/>
    <s v="Legal / Prof Fees"/>
    <s v="Default"/>
    <s v="Default"/>
    <s v="Default"/>
    <n v="345"/>
    <d v="2019-12-01T00:00:00"/>
    <x v="4"/>
    <s v="Spreadsheet"/>
    <s v="SBS RYD NOV-19 VAT ADJUSTMENT JOURNAL"/>
    <s v="Spreadsheet A 17202672 82998682"/>
    <s v="SBS RYD NOV-19 VAT ADJUSTMENT JOURNAL Adjustment GBP"/>
    <d v="2020-01-03T00:00:00"/>
    <s v="SSC BLATTI, FRANCESCO"/>
    <n v="1109"/>
    <s v="VISTA EMPLOYER SERVICES LTD-004698-0-http://nww.docserv.wyss.nhs.uk/synergyiim/dist/?val=1429876_10255316_20191122152351"/>
    <x v="20"/>
    <m/>
    <d v="2020-01-03T00:00:00"/>
    <s v="SBS RYD NOV-19 VAT ADJUSTMENT JOURNAL Adjustment GBP"/>
    <s v="VISTA EMPLOYER SERVICES LTD-004698-0-"/>
    <m/>
    <m/>
    <s v="http://nww.docserv.wyss.nhs.uk/synergyiim/dist/?val=1429876_10255316_20191122152351"/>
    <m/>
    <m/>
    <m/>
    <x v="2"/>
    <x v="2"/>
    <x v="0"/>
  </r>
  <r>
    <s v="E35120"/>
    <s v="7310"/>
    <s v="00000"/>
    <s v="00000"/>
    <s v="000000"/>
    <s v="Corporate Expenses"/>
    <s v="Legal / Prof Fees"/>
    <s v="Default"/>
    <s v="Default"/>
    <s v="Default"/>
    <n v="-898.4"/>
    <d v="2019-12-01T00:00:00"/>
    <x v="4"/>
    <s v="Spreadsheet"/>
    <s v="SBS RYD NOV-19 VAT ADJUSTMENT JOURNAL"/>
    <s v="Spreadsheet A 17202672 82998682"/>
    <s v="SBS RYD NOV-19 VAT ADJUSTMENT JOURNAL Adjustment GBP"/>
    <d v="2020-01-03T00:00:00"/>
    <s v="SSC BLATTI, FRANCESCO"/>
    <n v="1110"/>
    <s v="INVESTIGATIONS BY DESIGN LTD-I00521-898.4-http://nww.docserv.wyss.nhs.uk/synergyiim/dist/?val=1429876_10255315_20191122152351"/>
    <x v="18"/>
    <m/>
    <d v="2020-01-03T00:00:00"/>
    <s v="SBS RYD NOV-19 VAT ADJUSTMENT JOURNAL Adjustment GBP"/>
    <s v="INVESTIGATIONS BY DESIGN LTD-I00521-898.4-"/>
    <m/>
    <m/>
    <s v="http://nww.docserv.wyss.nhs.uk/synergyiim/dist/?val=1429876_10255315_20191122152351"/>
    <m/>
    <m/>
    <m/>
    <x v="2"/>
    <x v="2"/>
    <x v="0"/>
  </r>
  <r>
    <s v="E35120"/>
    <s v="7310"/>
    <s v="00000"/>
    <s v="00000"/>
    <s v="000000"/>
    <s v="Corporate Expenses"/>
    <s v="Legal / Prof Fees"/>
    <s v="Default"/>
    <s v="Default"/>
    <s v="Default"/>
    <n v="-203.2"/>
    <d v="2019-12-01T00:00:00"/>
    <x v="4"/>
    <s v="Spreadsheet"/>
    <s v="SBS RYD OCT-19 VAT ADJUSTMENT JOURNAL"/>
    <s v="Spreadsheet A 16974522 82045133"/>
    <s v="SBS RYD OCT-19 VAT ADJUSTMENT JOURNAL Adjustment GBP"/>
    <d v="2019-12-05T00:00:00"/>
    <s v="SSC BLATTI, FRANCESCO"/>
    <n v="1240"/>
    <s v="INVESTIGATIONS BY DESIGN LTD-I00516-203.2-http://nww.docserv.wyss.nhs.uk/synergyiim/dist/?val=1369886_9915317_20191017162816"/>
    <x v="18"/>
    <m/>
    <d v="2019-12-05T00:00:00"/>
    <s v="SBS RYD OCT-19 VAT ADJUSTMENT JOURNAL Adjustment GBP"/>
    <s v="INVESTIGATIONS BY DESIGN LTD-I00516-203.2-"/>
    <m/>
    <m/>
    <s v="http://nww.docserv.wyss.nhs.uk/synergyiim/dist/?val=1369886_9915317_20191017162816"/>
    <m/>
    <m/>
    <m/>
    <x v="2"/>
    <x v="2"/>
    <x v="0"/>
  </r>
  <r>
    <s v="E35120"/>
    <s v="7310"/>
    <s v="E1830"/>
    <s v="00000"/>
    <s v="000000"/>
    <s v="Corporate Expenses"/>
    <s v="Legal / Prof Fees"/>
    <s v="LTPS - Costs"/>
    <s v="Default"/>
    <s v="Default"/>
    <n v="716"/>
    <d v="2019-12-01T00:00:00"/>
    <x v="4"/>
    <s v="Spreadsheet"/>
    <s v="SBS RYD NOV-19 VAT ADJUSTMENT JOURNAL"/>
    <s v="Spreadsheet A 17202672 82998682"/>
    <s v="SBS RYD NOV-19 VAT ADJUSTMENT JOURNAL Adjustment GBP"/>
    <d v="2020-01-03T00:00:00"/>
    <s v="SSC BLATTI, FRANCESCO"/>
    <n v="1111"/>
    <s v="CAPSTICKS SOLICITORS-424501-0-https://nww.einvoice-prod.sbs.nhs.uk:8179/invoicepdf/2415513c-e58e-5666-9f49-5fd7d1811ff3"/>
    <x v="13"/>
    <m/>
    <d v="2020-01-03T00:00:00"/>
    <s v="SBS RYD NOV-19 VAT ADJUSTMENT JOURNAL Adjustment GBP"/>
    <s v="CAPSTICKS SOLICITORS-424501-0-"/>
    <m/>
    <m/>
    <s v="https://nww.einvoice-prod.sbs.nhs.uk:8179/invoicepdf/2415513c-e58e-5666-9f49-5fd7d1811ff3"/>
    <m/>
    <m/>
    <m/>
    <x v="2"/>
    <x v="2"/>
    <x v="0"/>
  </r>
  <r>
    <s v="E35940"/>
    <s v="7310"/>
    <s v="00000"/>
    <s v="00000"/>
    <s v="000000"/>
    <s v="Estates - HQ and EOC"/>
    <s v="Legal / Prof Fees"/>
    <s v="Default"/>
    <s v="Default"/>
    <s v="Default"/>
    <n v="-78.599999999999994"/>
    <d v="2019-12-01T00:00:00"/>
    <x v="4"/>
    <s v="Spreadsheet"/>
    <s v="SBS RYD OCT-19 VAT ADJUSTMENT JOURNAL"/>
    <s v="Spreadsheet A 16974522 82045133"/>
    <s v="SBS RYD OCT-19 VAT ADJUSTMENT JOURNAL Adjustment GBP"/>
    <d v="2019-12-05T00:00:00"/>
    <s v="SSC BLATTI, FRANCESCO"/>
    <n v="1241"/>
    <s v="CAPSTICKS SOLICITORS-438414-78.6-https://nww.einvoice-prod.sbs.nhs.uk:8179/invoicepdf/268da1b9-207d-5646-9a8f-94684ef0a18d"/>
    <x v="13"/>
    <m/>
    <d v="2019-12-05T00:00:00"/>
    <s v="SBS RYD OCT-19 VAT ADJUSTMENT JOURNAL Adjustment GBP"/>
    <s v="CAPSTICKS SOLICITORS-438414-78.6-"/>
    <m/>
    <m/>
    <s v="https://nww.einvoice-prod.sbs.nhs.uk:8179/invoicepdf/268da1b9-207d-5646-9a8f-94684ef0a18d"/>
    <m/>
    <m/>
    <m/>
    <x v="9"/>
    <x v="0"/>
    <x v="0"/>
  </r>
  <r>
    <s v="E35930"/>
    <s v="7308"/>
    <s v="00000"/>
    <s v="00000"/>
    <s v="000000"/>
    <s v="Estates &amp; Facilities"/>
    <s v="Legal Fees"/>
    <s v="Default"/>
    <s v="Default"/>
    <s v="Default"/>
    <n v="18"/>
    <d v="2020-01-01T00:00:00"/>
    <x v="4"/>
    <s v="Spreadsheet"/>
    <s v="SBS RYD DEC-19 VAT ADJUSTMENT JOURNAL"/>
    <s v="Spreadsheet A 17379667 83846181"/>
    <s v="SBS RYD DEC-19 VAT ADJUSTMENT JOURNAL Adjustment GBP"/>
    <d v="2020-01-27T00:00:00"/>
    <s v="SSC BLATTI, FRANCESCO"/>
    <n v="1173"/>
    <s v="CAPSTICKS SOLICITORS-420775-0-https://nww.einvoice-prod.sbs.nhs.uk:8179/invoicepdf/f4c537ce-c368-5627-840c-fb13159c0e7f"/>
    <x v="13"/>
    <m/>
    <d v="2020-01-27T00:00:00"/>
    <s v="SBS RYD DEC-19 VAT ADJUSTMENT JOURNAL Adjustment GBP"/>
    <s v="CAPSTICKS SOLICITORS-420775-0-"/>
    <m/>
    <m/>
    <s v="https://nww.einvoice-prod.sbs.nhs.uk:8179/invoicepdf/f4c537ce-c368-5627-840c-fb13159c0e7f"/>
    <m/>
    <m/>
    <m/>
    <x v="0"/>
    <x v="0"/>
    <x v="0"/>
  </r>
  <r>
    <s v="E35930"/>
    <s v="7308"/>
    <s v="00000"/>
    <s v="00000"/>
    <s v="000000"/>
    <s v="Estates &amp; Facilities"/>
    <s v="Legal Fees"/>
    <s v="Default"/>
    <s v="Default"/>
    <s v="Default"/>
    <n v="24"/>
    <d v="2020-01-01T00:00:00"/>
    <x v="4"/>
    <s v="Spreadsheet"/>
    <s v="SBS RYD DEC-19 VAT ADJUSTMENT JOURNAL"/>
    <s v="Spreadsheet A 17379667 83846181"/>
    <s v="SBS RYD DEC-19 VAT ADJUSTMENT JOURNAL Adjustment GBP"/>
    <d v="2020-01-27T00:00:00"/>
    <s v="SSC BLATTI, FRANCESCO"/>
    <n v="1174"/>
    <s v="CAPSTICKS SOLICITORS-420777-0-https://nww.einvoice-prod.sbs.nhs.uk:8179/invoicepdf/e6ae2268-9675-596e-939b-89b18827d7e3"/>
    <x v="13"/>
    <m/>
    <d v="2020-01-27T00:00:00"/>
    <s v="SBS RYD DEC-19 VAT ADJUSTMENT JOURNAL Adjustment GBP"/>
    <s v="CAPSTICKS SOLICITORS-420777-0-"/>
    <m/>
    <m/>
    <s v="https://nww.einvoice-prod.sbs.nhs.uk:8179/invoicepdf/e6ae2268-9675-596e-939b-89b18827d7e3"/>
    <m/>
    <m/>
    <m/>
    <x v="0"/>
    <x v="0"/>
    <x v="0"/>
  </r>
  <r>
    <s v="E35930"/>
    <s v="7308"/>
    <s v="00000"/>
    <s v="00000"/>
    <s v="000000"/>
    <s v="Estates &amp; Facilities"/>
    <s v="Legal Fees"/>
    <s v="Default"/>
    <s v="Default"/>
    <s v="Default"/>
    <n v="400.8"/>
    <d v="2020-01-01T00:00:00"/>
    <x v="4"/>
    <s v="Spreadsheet"/>
    <s v="SBS RYD DEC-19 VAT ADJUSTMENT JOURNAL"/>
    <s v="Spreadsheet A 17379667 83846181"/>
    <s v="SBS RYD DEC-19 VAT ADJUSTMENT JOURNAL Adjustment GBP"/>
    <d v="2020-01-27T00:00:00"/>
    <s v="SSC BLATTI, FRANCESCO"/>
    <n v="1175"/>
    <s v="CAPSTICKS SOLICITORS-415392-0-https://nww.einvoice-prod.sbs.nhs.uk:8179/invoicepdf/7d0e2a99-a863-51cd-996f-b5a009aabe40"/>
    <x v="13"/>
    <m/>
    <d v="2020-01-27T00:00:00"/>
    <s v="SBS RYD DEC-19 VAT ADJUSTMENT JOURNAL Adjustment GBP"/>
    <s v="CAPSTICKS SOLICITORS-415392-0-"/>
    <m/>
    <m/>
    <s v="https://nww.einvoice-prod.sbs.nhs.uk:8179/invoicepdf/7d0e2a99-a863-51cd-996f-b5a009aabe40"/>
    <m/>
    <m/>
    <m/>
    <x v="0"/>
    <x v="0"/>
    <x v="0"/>
  </r>
  <r>
    <s v="E35930"/>
    <s v="7308"/>
    <s v="00000"/>
    <s v="00000"/>
    <s v="000000"/>
    <s v="Estates &amp; Facilities"/>
    <s v="Legal Fees"/>
    <s v="Default"/>
    <s v="Default"/>
    <s v="Default"/>
    <n v="-9.6"/>
    <d v="2020-01-01T00:00:00"/>
    <x v="4"/>
    <s v="Spreadsheet"/>
    <s v="SBS RYD DEC-19 VAT ADJUSTMENT JOURNAL"/>
    <s v="Spreadsheet A 17379667 83846181"/>
    <s v="SBS RYD DEC-19 VAT ADJUSTMENT JOURNAL Adjustment GBP"/>
    <d v="2020-01-27T00:00:00"/>
    <s v="SSC BLATTI, FRANCESCO"/>
    <n v="1176"/>
    <s v="CAPSTICKS SOLICITORS-444514-9.6-https://nww.einvoice-prod.sbs.nhs.uk:8179/invoicepdf/4b9cee2d-bcdf-5b76-a24f-7475f093044e"/>
    <x v="13"/>
    <m/>
    <d v="2020-01-27T00:00:00"/>
    <s v="SBS RYD DEC-19 VAT ADJUSTMENT JOURNAL Adjustment GBP"/>
    <s v="CAPSTICKS SOLICITORS-444514-9.6-"/>
    <m/>
    <m/>
    <s v="https://nww.einvoice-prod.sbs.nhs.uk:8179/invoicepdf/4b9cee2d-bcdf-5b76-a24f-7475f093044e"/>
    <m/>
    <m/>
    <m/>
    <x v="0"/>
    <x v="0"/>
    <x v="0"/>
  </r>
  <r>
    <s v="E35930"/>
    <s v="7308"/>
    <s v="00000"/>
    <s v="00000"/>
    <s v="000000"/>
    <s v="Estates &amp; Facilities"/>
    <s v="Legal Fees"/>
    <s v="Default"/>
    <s v="Default"/>
    <s v="Default"/>
    <n v="-18"/>
    <d v="2020-01-01T00:00:00"/>
    <x v="4"/>
    <s v="Spreadsheet"/>
    <s v="SBS RYD DEC-19 VAT ADJUSTMENT JOURNAL"/>
    <s v="Spreadsheet A 17379667 83846181"/>
    <s v="SBS RYD DEC-19 VAT ADJUSTMENT JOURNAL Adjustment GBP"/>
    <d v="2020-01-27T00:00:00"/>
    <s v="SSC BLATTI, FRANCESCO"/>
    <n v="1177"/>
    <s v="CAPSTICKS SOLICITORS-420775-0-https://nww.einvoice-prod.sbs.nhs.uk:8179/invoicepdf/f4c537ce-c368-5627-840c-fb13159c0e7f"/>
    <x v="13"/>
    <m/>
    <d v="2020-01-27T00:00:00"/>
    <s v="SBS RYD DEC-19 VAT ADJUSTMENT JOURNAL Adjustment GBP"/>
    <s v="CAPSTICKS SOLICITORS-420775-0-"/>
    <m/>
    <m/>
    <s v="https://nww.einvoice-prod.sbs.nhs.uk:8179/invoicepdf/f4c537ce-c368-5627-840c-fb13159c0e7f"/>
    <m/>
    <m/>
    <m/>
    <x v="0"/>
    <x v="0"/>
    <x v="0"/>
  </r>
  <r>
    <s v="E35930"/>
    <s v="7308"/>
    <s v="00000"/>
    <s v="00000"/>
    <s v="000000"/>
    <s v="Estates &amp; Facilities"/>
    <s v="Legal Fees"/>
    <s v="Default"/>
    <s v="Default"/>
    <s v="Default"/>
    <n v="-24"/>
    <d v="2020-01-01T00:00:00"/>
    <x v="4"/>
    <s v="Spreadsheet"/>
    <s v="SBS RYD DEC-19 VAT ADJUSTMENT JOURNAL"/>
    <s v="Spreadsheet A 17379667 83846181"/>
    <s v="SBS RYD DEC-19 VAT ADJUSTMENT JOURNAL Adjustment GBP"/>
    <d v="2020-01-27T00:00:00"/>
    <s v="SSC BLATTI, FRANCESCO"/>
    <n v="1178"/>
    <s v="CAPSTICKS SOLICITORS-420777-0-https://nww.einvoice-prod.sbs.nhs.uk:8179/invoicepdf/e6ae2268-9675-596e-939b-89b18827d7e3"/>
    <x v="13"/>
    <m/>
    <d v="2020-01-27T00:00:00"/>
    <s v="SBS RYD DEC-19 VAT ADJUSTMENT JOURNAL Adjustment GBP"/>
    <s v="CAPSTICKS SOLICITORS-420777-0-"/>
    <m/>
    <m/>
    <s v="https://nww.einvoice-prod.sbs.nhs.uk:8179/invoicepdf/e6ae2268-9675-596e-939b-89b18827d7e3"/>
    <m/>
    <m/>
    <m/>
    <x v="0"/>
    <x v="0"/>
    <x v="0"/>
  </r>
  <r>
    <s v="E35930"/>
    <s v="7308"/>
    <s v="00000"/>
    <s v="00000"/>
    <s v="000000"/>
    <s v="Estates &amp; Facilities"/>
    <s v="Legal Fees"/>
    <s v="Default"/>
    <s v="Default"/>
    <s v="Default"/>
    <n v="-75"/>
    <d v="2020-01-01T00:00:00"/>
    <x v="4"/>
    <s v="Spreadsheet"/>
    <s v="SBS RYD DEC-19 VAT ADJUSTMENT JOURNAL"/>
    <s v="Spreadsheet A 17379667 83846181"/>
    <s v="SBS RYD DEC-19 VAT ADJUSTMENT JOURNAL Adjustment GBP"/>
    <d v="2020-01-27T00:00:00"/>
    <s v="SSC BLATTI, FRANCESCO"/>
    <n v="1179"/>
    <s v="CAPSTICKS SOLICITORS-444509-75-https://nww.einvoice-prod.sbs.nhs.uk:8179/invoicepdf/5aa3210c-36d1-52a6-a07f-20524a702f12"/>
    <x v="13"/>
    <m/>
    <d v="2020-01-27T00:00:00"/>
    <s v="SBS RYD DEC-19 VAT ADJUSTMENT JOURNAL Adjustment GBP"/>
    <s v="CAPSTICKS SOLICITORS-444509-75-"/>
    <m/>
    <m/>
    <s v="https://nww.einvoice-prod.sbs.nhs.uk:8179/invoicepdf/5aa3210c-36d1-52a6-a07f-20524a702f12"/>
    <m/>
    <m/>
    <m/>
    <x v="0"/>
    <x v="0"/>
    <x v="0"/>
  </r>
  <r>
    <s v="E35930"/>
    <s v="7308"/>
    <s v="00000"/>
    <s v="00000"/>
    <s v="000000"/>
    <s v="Estates &amp; Facilities"/>
    <s v="Legal Fees"/>
    <s v="Default"/>
    <s v="Default"/>
    <s v="Default"/>
    <n v="-400.8"/>
    <d v="2020-01-01T00:00:00"/>
    <x v="4"/>
    <s v="Spreadsheet"/>
    <s v="SBS RYD DEC-19 VAT ADJUSTMENT JOURNAL"/>
    <s v="Spreadsheet A 17379667 83846181"/>
    <s v="SBS RYD DEC-19 VAT ADJUSTMENT JOURNAL Adjustment GBP"/>
    <d v="2020-01-27T00:00:00"/>
    <s v="SSC BLATTI, FRANCESCO"/>
    <n v="1180"/>
    <s v="CAPSTICKS SOLICITORS-415392-0-https://nww.einvoice-prod.sbs.nhs.uk:8179/invoicepdf/7d0e2a99-a863-51cd-996f-b5a009aabe40"/>
    <x v="13"/>
    <m/>
    <d v="2020-01-27T00:00:00"/>
    <s v="SBS RYD DEC-19 VAT ADJUSTMENT JOURNAL Adjustment GBP"/>
    <s v="CAPSTICKS SOLICITORS-415392-0-"/>
    <m/>
    <m/>
    <s v="https://nww.einvoice-prod.sbs.nhs.uk:8179/invoicepdf/7d0e2a99-a863-51cd-996f-b5a009aabe40"/>
    <m/>
    <m/>
    <m/>
    <x v="0"/>
    <x v="0"/>
    <x v="0"/>
  </r>
  <r>
    <s v="E35120"/>
    <s v="7310"/>
    <s v="00000"/>
    <s v="00000"/>
    <s v="000000"/>
    <s v="Corporate Expenses"/>
    <s v="Legal / Prof Fees"/>
    <s v="Default"/>
    <s v="Default"/>
    <s v="Default"/>
    <n v="5.6"/>
    <d v="2020-01-01T00:00:00"/>
    <x v="4"/>
    <s v="Spreadsheet"/>
    <s v="SBS RYD DEC-19 VAT ADJUSTMENT JOURNAL"/>
    <s v="Spreadsheet A 17379667 83846181"/>
    <s v="SBS RYD DEC-19 VAT ADJUSTMENT JOURNAL Adjustment GBP"/>
    <d v="2020-01-27T00:00:00"/>
    <s v="SSC BLATTI, FRANCESCO"/>
    <n v="1181"/>
    <s v="INVESTIGATIONS BY DESIGN LTD-I00521-0-http://nww.docserv.wyss.nhs.uk/synergyiim/dist/?val=1429876_10255315_20191122152351"/>
    <x v="18"/>
    <m/>
    <d v="2020-01-27T00:00:00"/>
    <s v="SBS RYD DEC-19 VAT ADJUSTMENT JOURNAL Adjustment GBP"/>
    <s v="INVESTIGATIONS BY DESIGN LTD-I00521-0-"/>
    <m/>
    <m/>
    <s v="http://nww.docserv.wyss.nhs.uk/synergyiim/dist/?val=1429876_10255315_20191122152351"/>
    <m/>
    <m/>
    <m/>
    <x v="2"/>
    <x v="2"/>
    <x v="0"/>
  </r>
  <r>
    <s v="E35120"/>
    <s v="7310"/>
    <s v="00000"/>
    <s v="00000"/>
    <s v="000000"/>
    <s v="Corporate Expenses"/>
    <s v="Legal / Prof Fees"/>
    <s v="Default"/>
    <s v="Default"/>
    <s v="Default"/>
    <n v="230"/>
    <d v="2020-01-01T00:00:00"/>
    <x v="4"/>
    <s v="Spreadsheet"/>
    <s v="SBS RYD DEC-19 VAT ADJUSTMENT JOURNAL"/>
    <s v="Spreadsheet A 17379667 83846181"/>
    <s v="SBS RYD DEC-19 VAT ADJUSTMENT JOURNAL Adjustment GBP"/>
    <d v="2020-01-27T00:00:00"/>
    <s v="SSC BLATTI, FRANCESCO"/>
    <n v="1182"/>
    <s v="VISTA EMPLOYER SERVICES LTD-004723-0-http://nww.docserv.wyss.nhs.uk/synergyiim/dist/?val=1458933_10420033_20191211140624"/>
    <x v="20"/>
    <m/>
    <d v="2020-01-27T00:00:00"/>
    <s v="SBS RYD DEC-19 VAT ADJUSTMENT JOURNAL Adjustment GBP"/>
    <s v="VISTA EMPLOYER SERVICES LTD-004723-0-"/>
    <m/>
    <m/>
    <s v="http://nww.docserv.wyss.nhs.uk/synergyiim/dist/?val=1458933_10420033_20191211140624"/>
    <m/>
    <m/>
    <m/>
    <x v="2"/>
    <x v="2"/>
    <x v="0"/>
  </r>
  <r>
    <s v="E35120"/>
    <s v="7310"/>
    <s v="00000"/>
    <s v="00000"/>
    <s v="000000"/>
    <s v="Corporate Expenses"/>
    <s v="Legal / Prof Fees"/>
    <s v="Default"/>
    <s v="Default"/>
    <s v="Default"/>
    <n v="575"/>
    <d v="2020-01-01T00:00:00"/>
    <x v="4"/>
    <s v="Spreadsheet"/>
    <s v="SBS RYD DEC-19 VAT ADJUSTMENT JOURNAL"/>
    <s v="Spreadsheet A 17379667 83846181"/>
    <s v="SBS RYD DEC-19 VAT ADJUSTMENT JOURNAL Adjustment GBP"/>
    <d v="2020-01-27T00:00:00"/>
    <s v="SSC BLATTI, FRANCESCO"/>
    <n v="1183"/>
    <s v="VISTA EMPLOYER SERVICES LTD-004724-0-http://nww.docserv.wyss.nhs.uk/synergyiim/dist/?val=1458934_10420034_20191211140626"/>
    <x v="20"/>
    <m/>
    <d v="2020-01-27T00:00:00"/>
    <s v="SBS RYD DEC-19 VAT ADJUSTMENT JOURNAL Adjustment GBP"/>
    <s v="VISTA EMPLOYER SERVICES LTD-004724-0-"/>
    <m/>
    <m/>
    <s v="http://nww.docserv.wyss.nhs.uk/synergyiim/dist/?val=1458934_10420034_20191211140626"/>
    <m/>
    <m/>
    <m/>
    <x v="2"/>
    <x v="2"/>
    <x v="0"/>
  </r>
  <r>
    <s v="E35120"/>
    <s v="7310"/>
    <s v="00000"/>
    <s v="00000"/>
    <s v="000000"/>
    <s v="Corporate Expenses"/>
    <s v="Legal / Prof Fees"/>
    <s v="Default"/>
    <s v="Default"/>
    <s v="Default"/>
    <n v="892.8"/>
    <d v="2020-01-01T00:00:00"/>
    <x v="4"/>
    <s v="Spreadsheet"/>
    <s v="SBS RYD DEC-19 VAT ADJUSTMENT JOURNAL"/>
    <s v="Spreadsheet A 17379667 83846181"/>
    <s v="SBS RYD DEC-19 VAT ADJUSTMENT JOURNAL Adjustment GBP"/>
    <d v="2020-01-27T00:00:00"/>
    <s v="SSC BLATTI, FRANCESCO"/>
    <n v="1184"/>
    <s v="INVESTIGATIONS BY DESIGN LTD-I00521-0-http://nww.docserv.wyss.nhs.uk/synergyiim/dist/?val=1429876_10255315_20191122152351"/>
    <x v="18"/>
    <m/>
    <d v="2020-01-27T00:00:00"/>
    <s v="SBS RYD DEC-19 VAT ADJUSTMENT JOURNAL Adjustment GBP"/>
    <s v="INVESTIGATIONS BY DESIGN LTD-I00521-0-"/>
    <m/>
    <m/>
    <s v="http://nww.docserv.wyss.nhs.uk/synergyiim/dist/?val=1429876_10255315_20191122152351"/>
    <m/>
    <m/>
    <m/>
    <x v="2"/>
    <x v="2"/>
    <x v="0"/>
  </r>
  <r>
    <s v="E35120"/>
    <s v="7310"/>
    <s v="00000"/>
    <s v="00000"/>
    <s v="000000"/>
    <s v="Corporate Expenses"/>
    <s v="Legal / Prof Fees"/>
    <s v="Default"/>
    <s v="Default"/>
    <s v="Default"/>
    <n v="11542.81"/>
    <d v="2020-01-01T00:00:00"/>
    <x v="4"/>
    <s v="Spreadsheet"/>
    <s v="SBS RYD DEC-19 VAT ADJUSTMENT JOURNAL"/>
    <s v="Spreadsheet A 17379667 83846181"/>
    <s v="SBS RYD DEC-19 VAT ADJUSTMENT JOURNAL Adjustment GBP"/>
    <d v="2020-01-27T00:00:00"/>
    <s v="SSC BLATTI, FRANCESCO"/>
    <n v="1185"/>
    <s v="DAC BEACHCROFT LLP-10210480-0-http://nww.docserv.wyss.nhs.uk/synergyiim/dist/?val=1453282_10394711_20191209122228"/>
    <x v="15"/>
    <m/>
    <d v="2020-01-27T00:00:00"/>
    <s v="SBS RYD DEC-19 VAT ADJUSTMENT JOURNAL Adjustment GBP"/>
    <s v="DAC BEACHCROFT LLP-10210480-0-"/>
    <m/>
    <m/>
    <s v="http://nww.docserv.wyss.nhs.uk/synergyiim/dist/?val=1453282_10394711_20191209122228"/>
    <m/>
    <m/>
    <m/>
    <x v="2"/>
    <x v="2"/>
    <x v="0"/>
  </r>
  <r>
    <s v="E35930"/>
    <s v="7310"/>
    <s v="00000"/>
    <s v="F8235"/>
    <s v="000000"/>
    <s v="Estates &amp; Facilities"/>
    <s v="Legal / Prof Fees"/>
    <s v="Default"/>
    <s v="Bognor South ACRP"/>
    <s v="Default"/>
    <n v="25.68"/>
    <d v="2020-01-01T00:00:00"/>
    <x v="4"/>
    <s v="Spreadsheet"/>
    <s v="SBS RYD DEC-19 VAT ADJUSTMENT JOURNAL"/>
    <s v="Spreadsheet A 17379667 83846181"/>
    <s v="SBS RYD DEC-19 VAT ADJUSTMENT JOURNAL Adjustment GBP"/>
    <d v="2020-01-27T00:00:00"/>
    <s v="SSC BLATTI, FRANCESCO"/>
    <n v="1186"/>
    <s v="CAPSTICKS SOLICITORS-448028-0-https://nww.einvoice-prod.sbs.nhs.uk:8179/invoicepdf/0f6b0a12-46a0-5873-9182-45dee0b8387a"/>
    <x v="13"/>
    <m/>
    <d v="2020-01-27T00:00:00"/>
    <s v="SBS RYD DEC-19 VAT ADJUSTMENT JOURNAL Adjustment GBP"/>
    <s v="CAPSTICKS SOLICITORS-448028-0-"/>
    <m/>
    <m/>
    <s v="https://nww.einvoice-prod.sbs.nhs.uk:8179/invoicepdf/0f6b0a12-46a0-5873-9182-45dee0b8387a"/>
    <m/>
    <m/>
    <m/>
    <x v="0"/>
    <x v="0"/>
    <x v="0"/>
  </r>
  <r>
    <s v="E35930"/>
    <s v="7308"/>
    <s v="00000"/>
    <s v="00000"/>
    <s v="000000"/>
    <s v="Estates &amp; Facilities"/>
    <s v="Legal Fees"/>
    <s v="Default"/>
    <s v="Default"/>
    <s v="Default"/>
    <n v="14"/>
    <d v="2020-02-01T00:00:00"/>
    <x v="4"/>
    <s v="Spreadsheet"/>
    <s v="SBS RYD JAN-20 VAT ADJUSTMENT JOURNAL"/>
    <s v="Spreadsheet A 17612992 85017998"/>
    <s v="SBS RYD JAN-20 VAT ADJUSTMENT JOURNAL Adjustment GBP"/>
    <d v="2020-02-28T00:00:00"/>
    <s v="SSC BLATTI, FRANCESCO"/>
    <n v="1751"/>
    <s v="CAPSTICKS SOLICITORS-OR12_835-403652-14-http://nww.docserv.wyss.nhs.uk/synergyiim/dist/?val=663317_5505829_20180807180436"/>
    <x v="13"/>
    <m/>
    <d v="2020-02-28T00:00:00"/>
    <s v="SBS RYD JAN-20 VAT ADJUSTMENT JOURNAL Adjustment GBP"/>
    <s v="CAPSTICKS SOLICITORS-OR12_835-403652-14-"/>
    <m/>
    <m/>
    <s v="http://nww.docserv.wyss.nhs.uk/synergyiim/dist/?val=663317_5505829_20180807180436"/>
    <m/>
    <m/>
    <m/>
    <x v="0"/>
    <x v="0"/>
    <x v="0"/>
  </r>
  <r>
    <s v="E35930"/>
    <s v="7308"/>
    <s v="00000"/>
    <s v="00000"/>
    <s v="000000"/>
    <s v="Estates &amp; Facilities"/>
    <s v="Legal Fees"/>
    <s v="Default"/>
    <s v="Default"/>
    <s v="Default"/>
    <n v="14.2"/>
    <d v="2020-02-01T00:00:00"/>
    <x v="4"/>
    <s v="Spreadsheet"/>
    <s v="SBS RYD JAN-20 VAT ADJUSTMENT JOURNAL"/>
    <s v="Spreadsheet A 17612992 85017998"/>
    <s v="SBS RYD JAN-20 VAT ADJUSTMENT JOURNAL Adjustment GBP"/>
    <d v="2020-02-28T00:00:00"/>
    <s v="SSC BLATTI, FRANCESCO"/>
    <n v="1752"/>
    <s v="CAPSTICKS SOLICITORS-448024-0-https://nww.einvoice-prod.sbs.nhs.uk:8179/invoicepdf/a3763f1b-45fc-5bdb-9468-7695a7e8a439"/>
    <x v="13"/>
    <m/>
    <d v="2020-02-28T00:00:00"/>
    <s v="SBS RYD JAN-20 VAT ADJUSTMENT JOURNAL Adjustment GBP"/>
    <s v="CAPSTICKS SOLICITORS-448024-0-"/>
    <m/>
    <m/>
    <s v="https://nww.einvoice-prod.sbs.nhs.uk:8179/invoicepdf/a3763f1b-45fc-5bdb-9468-7695a7e8a439"/>
    <m/>
    <m/>
    <m/>
    <x v="0"/>
    <x v="0"/>
    <x v="0"/>
  </r>
  <r>
    <s v="E35930"/>
    <s v="7308"/>
    <s v="00000"/>
    <s v="00000"/>
    <s v="000000"/>
    <s v="Estates &amp; Facilities"/>
    <s v="Legal Fees"/>
    <s v="Default"/>
    <s v="Default"/>
    <s v="Default"/>
    <n v="16"/>
    <d v="2020-02-01T00:00:00"/>
    <x v="4"/>
    <s v="Spreadsheet"/>
    <s v="SBS RYD JAN-20 VAT ADJUSTMENT JOURNAL"/>
    <s v="Spreadsheet A 17612992 85017998"/>
    <s v="SBS RYD JAN-20 VAT ADJUSTMENT JOURNAL Adjustment GBP"/>
    <d v="2020-02-28T00:00:00"/>
    <s v="SSC BLATTI, FRANCESCO"/>
    <n v="1753"/>
    <s v="CAPSTICKS SOLICITORS-448033-0-https://nww.einvoice-prod.sbs.nhs.uk:8179/invoicepdf/3a88f62d-a7ed-5a0e-92a9-03c67865961c"/>
    <x v="13"/>
    <m/>
    <d v="2020-02-28T00:00:00"/>
    <s v="SBS RYD JAN-20 VAT ADJUSTMENT JOURNAL Adjustment GBP"/>
    <s v="CAPSTICKS SOLICITORS-448033-0-"/>
    <m/>
    <m/>
    <s v="https://nww.einvoice-prod.sbs.nhs.uk:8179/invoicepdf/3a88f62d-a7ed-5a0e-92a9-03c67865961c"/>
    <m/>
    <m/>
    <m/>
    <x v="0"/>
    <x v="0"/>
    <x v="0"/>
  </r>
  <r>
    <s v="E35930"/>
    <s v="7308"/>
    <s v="00000"/>
    <s v="00000"/>
    <s v="000000"/>
    <s v="Estates &amp; Facilities"/>
    <s v="Legal Fees"/>
    <s v="Default"/>
    <s v="Default"/>
    <s v="Default"/>
    <n v="19.2"/>
    <d v="2020-02-01T00:00:00"/>
    <x v="4"/>
    <s v="Spreadsheet"/>
    <s v="SBS RYD JAN-20 VAT ADJUSTMENT JOURNAL"/>
    <s v="Spreadsheet A 17612992 85017998"/>
    <s v="SBS RYD JAN-20 VAT ADJUSTMENT JOURNAL Adjustment GBP"/>
    <d v="2020-02-28T00:00:00"/>
    <s v="SSC BLATTI, FRANCESCO"/>
    <n v="1754"/>
    <s v="CAPSTICKS SOLICITORS-430675-0-https://nww.einvoice-prod.sbs.nhs.uk:8179/invoicepdf/f4e5d0f8-7d5d-564a-a337-90aaa3092479"/>
    <x v="13"/>
    <m/>
    <d v="2020-02-28T00:00:00"/>
    <s v="SBS RYD JAN-20 VAT ADJUSTMENT JOURNAL Adjustment GBP"/>
    <s v="CAPSTICKS SOLICITORS-430675-0-"/>
    <m/>
    <m/>
    <s v="https://nww.einvoice-prod.sbs.nhs.uk:8179/invoicepdf/f4e5d0f8-7d5d-564a-a337-90aaa3092479"/>
    <m/>
    <m/>
    <m/>
    <x v="0"/>
    <x v="0"/>
    <x v="0"/>
  </r>
  <r>
    <s v="E35930"/>
    <s v="7308"/>
    <s v="00000"/>
    <s v="00000"/>
    <s v="000000"/>
    <s v="Estates &amp; Facilities"/>
    <s v="Legal Fees"/>
    <s v="Default"/>
    <s v="Default"/>
    <s v="Default"/>
    <n v="19.2"/>
    <d v="2020-02-01T00:00:00"/>
    <x v="4"/>
    <s v="Spreadsheet"/>
    <s v="SBS RYD JAN-20 VAT ADJUSTMENT JOURNAL"/>
    <s v="Spreadsheet A 17612992 85017998"/>
    <s v="SBS RYD JAN-20 VAT ADJUSTMENT JOURNAL Adjustment GBP"/>
    <d v="2020-02-28T00:00:00"/>
    <s v="SSC BLATTI, FRANCESCO"/>
    <n v="1755"/>
    <s v="CAPSTICKS SOLICITORS-448026-0-https://nww.einvoice-prod.sbs.nhs.uk:8179/invoicepdf/126bc466-7b24-5774-b240-b620727570ef"/>
    <x v="13"/>
    <m/>
    <d v="2020-02-28T00:00:00"/>
    <s v="SBS RYD JAN-20 VAT ADJUSTMENT JOURNAL Adjustment GBP"/>
    <s v="CAPSTICKS SOLICITORS-448026-0-"/>
    <m/>
    <m/>
    <s v="https://nww.einvoice-prod.sbs.nhs.uk:8179/invoicepdf/126bc466-7b24-5774-b240-b620727570ef"/>
    <m/>
    <m/>
    <m/>
    <x v="0"/>
    <x v="0"/>
    <x v="0"/>
  </r>
  <r>
    <s v="E35930"/>
    <s v="7308"/>
    <s v="00000"/>
    <s v="00000"/>
    <s v="000000"/>
    <s v="Estates &amp; Facilities"/>
    <s v="Legal Fees"/>
    <s v="Default"/>
    <s v="Default"/>
    <s v="Default"/>
    <n v="26.8"/>
    <d v="2020-02-01T00:00:00"/>
    <x v="4"/>
    <s v="Spreadsheet"/>
    <s v="SBS RYD JAN-20 VAT ADJUSTMENT JOURNAL"/>
    <s v="Spreadsheet A 17612992 85017998"/>
    <s v="SBS RYD JAN-20 VAT ADJUSTMENT JOURNAL Adjustment GBP"/>
    <d v="2020-02-28T00:00:00"/>
    <s v="SSC BLATTI, FRANCESCO"/>
    <n v="1756"/>
    <s v="CAPSTICKS SOLICITORS-430670-0-https://nww.einvoice-prod.sbs.nhs.uk:8179/invoicepdf/1f9c7649-da9a-5b8b-8b13-9f5bae26c2f1"/>
    <x v="13"/>
    <m/>
    <d v="2020-02-28T00:00:00"/>
    <s v="SBS RYD JAN-20 VAT ADJUSTMENT JOURNAL Adjustment GBP"/>
    <s v="CAPSTICKS SOLICITORS-430670-0-"/>
    <m/>
    <m/>
    <s v="https://nww.einvoice-prod.sbs.nhs.uk:8179/invoicepdf/1f9c7649-da9a-5b8b-8b13-9f5bae26c2f1"/>
    <m/>
    <m/>
    <m/>
    <x v="0"/>
    <x v="0"/>
    <x v="0"/>
  </r>
  <r>
    <s v="E35930"/>
    <s v="7308"/>
    <s v="00000"/>
    <s v="00000"/>
    <s v="000000"/>
    <s v="Estates &amp; Facilities"/>
    <s v="Legal Fees"/>
    <s v="Default"/>
    <s v="Default"/>
    <s v="Default"/>
    <n v="26.8"/>
    <d v="2020-02-01T00:00:00"/>
    <x v="4"/>
    <s v="Spreadsheet"/>
    <s v="SBS RYD JAN-20 VAT ADJUSTMENT JOURNAL"/>
    <s v="Spreadsheet A 17612992 85017998"/>
    <s v="SBS RYD JAN-20 VAT ADJUSTMENT JOURNAL Adjustment GBP"/>
    <d v="2020-02-28T00:00:00"/>
    <s v="SSC BLATTI, FRANCESCO"/>
    <n v="1757"/>
    <s v="CAPSTICKS SOLICITORS-450064-0-https://nww.einvoice-prod.sbs.nhs.uk:8179/invoicepdf/1d1e6b57-589c-5495-9f70-e8670a4d122d"/>
    <x v="13"/>
    <m/>
    <d v="2020-02-28T00:00:00"/>
    <s v="SBS RYD JAN-20 VAT ADJUSTMENT JOURNAL Adjustment GBP"/>
    <s v="CAPSTICKS SOLICITORS-450064-0-"/>
    <m/>
    <m/>
    <s v="https://nww.einvoice-prod.sbs.nhs.uk:8179/invoicepdf/1d1e6b57-589c-5495-9f70-e8670a4d122d"/>
    <m/>
    <m/>
    <m/>
    <x v="0"/>
    <x v="0"/>
    <x v="0"/>
  </r>
  <r>
    <s v="E35930"/>
    <s v="7308"/>
    <s v="00000"/>
    <s v="00000"/>
    <s v="000000"/>
    <s v="Estates &amp; Facilities"/>
    <s v="Legal Fees"/>
    <s v="Default"/>
    <s v="Default"/>
    <s v="Default"/>
    <n v="28.8"/>
    <d v="2020-02-01T00:00:00"/>
    <x v="4"/>
    <s v="Spreadsheet"/>
    <s v="SBS RYD JAN-20 VAT ADJUSTMENT JOURNAL"/>
    <s v="Spreadsheet A 17612992 85017998"/>
    <s v="SBS RYD JAN-20 VAT ADJUSTMENT JOURNAL Adjustment GBP"/>
    <d v="2020-02-28T00:00:00"/>
    <s v="SSC BLATTI, FRANCESCO"/>
    <n v="1758"/>
    <s v="CAPSTICKS SOLICITORS-433316-0-https://nww.einvoice-prod.sbs.nhs.uk:8179/invoicepdf/dcceb45c-be72-502b-9723-a3c359645ec2"/>
    <x v="13"/>
    <m/>
    <d v="2020-02-28T00:00:00"/>
    <s v="SBS RYD JAN-20 VAT ADJUSTMENT JOURNAL Adjustment GBP"/>
    <s v="CAPSTICKS SOLICITORS-433316-0-"/>
    <m/>
    <m/>
    <s v="https://nww.einvoice-prod.sbs.nhs.uk:8179/invoicepdf/dcceb45c-be72-502b-9723-a3c359645ec2"/>
    <m/>
    <m/>
    <m/>
    <x v="0"/>
    <x v="0"/>
    <x v="0"/>
  </r>
  <r>
    <s v="E35930"/>
    <s v="7308"/>
    <s v="00000"/>
    <s v="00000"/>
    <s v="000000"/>
    <s v="Estates &amp; Facilities"/>
    <s v="Legal Fees"/>
    <s v="Default"/>
    <s v="Default"/>
    <s v="Default"/>
    <n v="42.08"/>
    <d v="2020-02-01T00:00:00"/>
    <x v="4"/>
    <s v="Spreadsheet"/>
    <s v="SBS RYD JAN-20 VAT ADJUSTMENT JOURNAL"/>
    <s v="Spreadsheet A 17612992 85017998"/>
    <s v="SBS RYD JAN-20 VAT ADJUSTMENT JOURNAL Adjustment GBP"/>
    <d v="2020-02-28T00:00:00"/>
    <s v="SSC BLATTI, FRANCESCO"/>
    <n v="1759"/>
    <s v="CAPSTICKS SOLICITORS-448032-0-https://nww.einvoice-prod.sbs.nhs.uk:8179/invoicepdf/75d18f5d-ef02-5fbf-a3a5-4a0cbea399e3"/>
    <x v="13"/>
    <m/>
    <d v="2020-02-28T00:00:00"/>
    <s v="SBS RYD JAN-20 VAT ADJUSTMENT JOURNAL Adjustment GBP"/>
    <s v="CAPSTICKS SOLICITORS-448032-0-"/>
    <m/>
    <m/>
    <s v="https://nww.einvoice-prod.sbs.nhs.uk:8179/invoicepdf/75d18f5d-ef02-5fbf-a3a5-4a0cbea399e3"/>
    <m/>
    <m/>
    <m/>
    <x v="0"/>
    <x v="0"/>
    <x v="0"/>
  </r>
  <r>
    <s v="E35930"/>
    <s v="7308"/>
    <s v="00000"/>
    <s v="00000"/>
    <s v="000000"/>
    <s v="Estates &amp; Facilities"/>
    <s v="Legal Fees"/>
    <s v="Default"/>
    <s v="Default"/>
    <s v="Default"/>
    <n v="50.2"/>
    <d v="2020-02-01T00:00:00"/>
    <x v="4"/>
    <s v="Spreadsheet"/>
    <s v="SBS RYD JAN-20 VAT ADJUSTMENT JOURNAL"/>
    <s v="Spreadsheet A 17612992 85017998"/>
    <s v="SBS RYD JAN-20 VAT ADJUSTMENT JOURNAL Adjustment GBP"/>
    <d v="2020-02-28T00:00:00"/>
    <s v="SSC BLATTI, FRANCESCO"/>
    <n v="1760"/>
    <s v="CAPSTICKS SOLICITORS-444512-0-https://nww.einvoice-prod.sbs.nhs.uk:8179/invoicepdf/87226b88-d361-5d2f-91a1-da0f6e757e80"/>
    <x v="13"/>
    <m/>
    <d v="2020-02-28T00:00:00"/>
    <s v="SBS RYD JAN-20 VAT ADJUSTMENT JOURNAL Adjustment GBP"/>
    <s v="CAPSTICKS SOLICITORS-444512-0-"/>
    <m/>
    <m/>
    <s v="https://nww.einvoice-prod.sbs.nhs.uk:8179/invoicepdf/87226b88-d361-5d2f-91a1-da0f6e757e80"/>
    <m/>
    <m/>
    <m/>
    <x v="0"/>
    <x v="0"/>
    <x v="0"/>
  </r>
  <r>
    <s v="E35930"/>
    <s v="7308"/>
    <s v="00000"/>
    <s v="00000"/>
    <s v="000000"/>
    <s v="Estates &amp; Facilities"/>
    <s v="Legal Fees"/>
    <s v="Default"/>
    <s v="Default"/>
    <s v="Default"/>
    <n v="75.8"/>
    <d v="2020-02-01T00:00:00"/>
    <x v="4"/>
    <s v="Spreadsheet"/>
    <s v="SBS RYD JAN-20 VAT ADJUSTMENT JOURNAL"/>
    <s v="Spreadsheet A 17612992 85017998"/>
    <s v="SBS RYD JAN-20 VAT ADJUSTMENT JOURNAL Adjustment GBP"/>
    <d v="2020-02-28T00:00:00"/>
    <s v="SSC BLATTI, FRANCESCO"/>
    <n v="1761"/>
    <s v="CAPSTICKS SOLICITORS-444520-0-https://nww.einvoice-prod.sbs.nhs.uk:8179/invoicepdf/0ff204f5-3a77-50d6-914e-ebd7d8466fc4"/>
    <x v="13"/>
    <m/>
    <d v="2020-02-28T00:00:00"/>
    <s v="SBS RYD JAN-20 VAT ADJUSTMENT JOURNAL Adjustment GBP"/>
    <s v="CAPSTICKS SOLICITORS-444520-0-"/>
    <m/>
    <m/>
    <s v="https://nww.einvoice-prod.sbs.nhs.uk:8179/invoicepdf/0ff204f5-3a77-50d6-914e-ebd7d8466fc4"/>
    <m/>
    <m/>
    <m/>
    <x v="0"/>
    <x v="0"/>
    <x v="0"/>
  </r>
  <r>
    <s v="E35930"/>
    <s v="7308"/>
    <s v="00000"/>
    <s v="00000"/>
    <s v="000000"/>
    <s v="Estates &amp; Facilities"/>
    <s v="Legal Fees"/>
    <s v="Default"/>
    <s v="Default"/>
    <s v="Default"/>
    <n v="89.8"/>
    <d v="2020-02-01T00:00:00"/>
    <x v="4"/>
    <s v="Spreadsheet"/>
    <s v="SBS RYD JAN-20 VAT ADJUSTMENT JOURNAL"/>
    <s v="Spreadsheet A 17612992 85017998"/>
    <s v="SBS RYD JAN-20 VAT ADJUSTMENT JOURNAL Adjustment GBP"/>
    <d v="2020-02-28T00:00:00"/>
    <s v="SSC BLATTI, FRANCESCO"/>
    <n v="1762"/>
    <s v="CAPSTICKS SOLICITORS-448029-0-https://nww.einvoice-prod.sbs.nhs.uk:8179/invoicepdf/9b861286-7492-5a2b-9e05-224b10916ceb"/>
    <x v="13"/>
    <m/>
    <d v="2020-02-28T00:00:00"/>
    <s v="SBS RYD JAN-20 VAT ADJUSTMENT JOURNAL Adjustment GBP"/>
    <s v="CAPSTICKS SOLICITORS-448029-0-"/>
    <m/>
    <m/>
    <s v="https://nww.einvoice-prod.sbs.nhs.uk:8179/invoicepdf/9b861286-7492-5a2b-9e05-224b10916ceb"/>
    <m/>
    <m/>
    <m/>
    <x v="0"/>
    <x v="0"/>
    <x v="0"/>
  </r>
  <r>
    <s v="E35930"/>
    <s v="7308"/>
    <s v="00000"/>
    <s v="00000"/>
    <s v="000000"/>
    <s v="Estates &amp; Facilities"/>
    <s v="Legal Fees"/>
    <s v="Default"/>
    <s v="Default"/>
    <s v="Default"/>
    <n v="98"/>
    <d v="2020-02-01T00:00:00"/>
    <x v="4"/>
    <s v="Spreadsheet"/>
    <s v="SBS RYD JAN-20 VAT ADJUSTMENT JOURNAL"/>
    <s v="Spreadsheet A 17612992 85017998"/>
    <s v="SBS RYD JAN-20 VAT ADJUSTMENT JOURNAL Adjustment GBP"/>
    <d v="2020-02-28T00:00:00"/>
    <s v="SSC BLATTI, FRANCESCO"/>
    <n v="1763"/>
    <s v="CAPSTICKS SOLICITORS-444516-0-https://nww.einvoice-prod.sbs.nhs.uk:8179/invoicepdf/34f73baa-0f84-51e6-8a77-e985c0610fdd"/>
    <x v="13"/>
    <m/>
    <d v="2020-02-28T00:00:00"/>
    <s v="SBS RYD JAN-20 VAT ADJUSTMENT JOURNAL Adjustment GBP"/>
    <s v="CAPSTICKS SOLICITORS-444516-0-"/>
    <m/>
    <m/>
    <s v="https://nww.einvoice-prod.sbs.nhs.uk:8179/invoicepdf/34f73baa-0f84-51e6-8a77-e985c0610fdd"/>
    <m/>
    <m/>
    <m/>
    <x v="0"/>
    <x v="0"/>
    <x v="0"/>
  </r>
  <r>
    <s v="E35930"/>
    <s v="7308"/>
    <s v="00000"/>
    <s v="00000"/>
    <s v="000000"/>
    <s v="Estates &amp; Facilities"/>
    <s v="Legal Fees"/>
    <s v="Default"/>
    <s v="Default"/>
    <s v="Default"/>
    <n v="126.02"/>
    <d v="2020-02-01T00:00:00"/>
    <x v="4"/>
    <s v="Spreadsheet"/>
    <s v="SBS RYD JAN-20 VAT ADJUSTMENT JOURNAL"/>
    <s v="Spreadsheet A 17612992 85017998"/>
    <s v="SBS RYD JAN-20 VAT ADJUSTMENT JOURNAL Adjustment GBP"/>
    <d v="2020-02-28T00:00:00"/>
    <s v="SSC BLATTI, FRANCESCO"/>
    <n v="1764"/>
    <s v="CAPSTICKS SOLICITORS-444517-0-https://nww.einvoice-prod.sbs.nhs.uk:8179/invoicepdf/167ca2f0-cef9-5ebc-85f2-7018177b8d9e"/>
    <x v="13"/>
    <m/>
    <d v="2020-02-28T00:00:00"/>
    <s v="SBS RYD JAN-20 VAT ADJUSTMENT JOURNAL Adjustment GBP"/>
    <s v="CAPSTICKS SOLICITORS-444517-0-"/>
    <m/>
    <m/>
    <s v="https://nww.einvoice-prod.sbs.nhs.uk:8179/invoicepdf/167ca2f0-cef9-5ebc-85f2-7018177b8d9e"/>
    <m/>
    <m/>
    <m/>
    <x v="0"/>
    <x v="0"/>
    <x v="0"/>
  </r>
  <r>
    <s v="E35930"/>
    <s v="7308"/>
    <s v="00000"/>
    <s v="00000"/>
    <s v="000000"/>
    <s v="Estates &amp; Facilities"/>
    <s v="Legal Fees"/>
    <s v="Default"/>
    <s v="Default"/>
    <s v="Default"/>
    <n v="205.6"/>
    <d v="2020-02-01T00:00:00"/>
    <x v="4"/>
    <s v="Spreadsheet"/>
    <s v="SBS RYD JAN-20 VAT ADJUSTMENT JOURNAL"/>
    <s v="Spreadsheet A 17612992 85017998"/>
    <s v="SBS RYD JAN-20 VAT ADJUSTMENT JOURNAL Adjustment GBP"/>
    <d v="2020-02-28T00:00:00"/>
    <s v="SSC BLATTI, FRANCESCO"/>
    <n v="1765"/>
    <s v="CAPSTICKS SOLICITORS-448030-0-https://nww.einvoice-prod.sbs.nhs.uk:8179/invoicepdf/77647c3b-104f-5f10-8e44-d4e5e4264d7a"/>
    <x v="13"/>
    <m/>
    <d v="2020-02-28T00:00:00"/>
    <s v="SBS RYD JAN-20 VAT ADJUSTMENT JOURNAL Adjustment GBP"/>
    <s v="CAPSTICKS SOLICITORS-448030-0-"/>
    <m/>
    <m/>
    <s v="https://nww.einvoice-prod.sbs.nhs.uk:8179/invoicepdf/77647c3b-104f-5f10-8e44-d4e5e4264d7a"/>
    <m/>
    <m/>
    <m/>
    <x v="0"/>
    <x v="0"/>
    <x v="0"/>
  </r>
  <r>
    <s v="E35930"/>
    <s v="7308"/>
    <s v="00000"/>
    <s v="00000"/>
    <s v="000000"/>
    <s v="Estates &amp; Facilities"/>
    <s v="Legal Fees"/>
    <s v="Default"/>
    <s v="Default"/>
    <s v="Default"/>
    <n v="294.58999999999997"/>
    <d v="2020-02-01T00:00:00"/>
    <x v="4"/>
    <s v="Spreadsheet"/>
    <s v="SBS RYD JAN-20 VAT ADJUSTMENT JOURNAL"/>
    <s v="Spreadsheet A 17612992 85017998"/>
    <s v="SBS RYD JAN-20 VAT ADJUSTMENT JOURNAL Adjustment GBP"/>
    <d v="2020-02-28T00:00:00"/>
    <s v="SSC BLATTI, FRANCESCO"/>
    <n v="1766"/>
    <s v="CAPSTICKS SOLICITORS-444517-0-https://nww.einvoice-prod.sbs.nhs.uk:8179/invoicepdf/167ca2f0-cef9-5ebc-85f2-7018177b8d9e"/>
    <x v="13"/>
    <m/>
    <d v="2020-02-28T00:00:00"/>
    <s v="SBS RYD JAN-20 VAT ADJUSTMENT JOURNAL Adjustment GBP"/>
    <s v="CAPSTICKS SOLICITORS-444517-0-"/>
    <m/>
    <m/>
    <s v="https://nww.einvoice-prod.sbs.nhs.uk:8179/invoicepdf/167ca2f0-cef9-5ebc-85f2-7018177b8d9e"/>
    <m/>
    <m/>
    <m/>
    <x v="0"/>
    <x v="0"/>
    <x v="0"/>
  </r>
  <r>
    <s v="E35930"/>
    <s v="7308"/>
    <s v="00000"/>
    <s v="00000"/>
    <s v="000000"/>
    <s v="Estates &amp; Facilities"/>
    <s v="Legal Fees"/>
    <s v="Default"/>
    <s v="Default"/>
    <s v="Default"/>
    <n v="319"/>
    <d v="2020-02-01T00:00:00"/>
    <x v="4"/>
    <s v="Spreadsheet"/>
    <s v="SBS RYD JAN-20 VAT ADJUSTMENT JOURNAL"/>
    <s v="Spreadsheet A 17612992 85017998"/>
    <s v="SBS RYD JAN-20 VAT ADJUSTMENT JOURNAL Adjustment GBP"/>
    <d v="2020-02-28T00:00:00"/>
    <s v="SSC BLATTI, FRANCESCO"/>
    <n v="1767"/>
    <s v="CAPSTICKS SOLICITORS-433660-0-https://nww.einvoice-prod.sbs.nhs.uk:8179/invoicepdf/8ef7c526-cd74-5f32-b506-60351e6dfe25"/>
    <x v="13"/>
    <m/>
    <d v="2020-02-28T00:00:00"/>
    <s v="SBS RYD JAN-20 VAT ADJUSTMENT JOURNAL Adjustment GBP"/>
    <s v="CAPSTICKS SOLICITORS-433660-0-"/>
    <m/>
    <m/>
    <s v="https://nww.einvoice-prod.sbs.nhs.uk:8179/invoicepdf/8ef7c526-cd74-5f32-b506-60351e6dfe25"/>
    <m/>
    <m/>
    <m/>
    <x v="0"/>
    <x v="0"/>
    <x v="0"/>
  </r>
  <r>
    <s v="E35930"/>
    <s v="7308"/>
    <s v="00000"/>
    <s v="00000"/>
    <s v="000000"/>
    <s v="Estates &amp; Facilities"/>
    <s v="Legal Fees"/>
    <s v="Default"/>
    <s v="Default"/>
    <s v="Default"/>
    <n v="330.6"/>
    <d v="2020-02-01T00:00:00"/>
    <x v="4"/>
    <s v="Spreadsheet"/>
    <s v="SBS RYD JAN-20 VAT ADJUSTMENT JOURNAL"/>
    <s v="Spreadsheet A 17612992 85017998"/>
    <s v="SBS RYD JAN-20 VAT ADJUSTMENT JOURNAL Adjustment GBP"/>
    <d v="2020-02-28T00:00:00"/>
    <s v="SSC BLATTI, FRANCESCO"/>
    <n v="1768"/>
    <s v="CAPSTICKS SOLICITORS-444507-0-https://nww.einvoice-prod.sbs.nhs.uk:8179/invoicepdf/411cf721-3a67-5e97-9486-ea854df15017"/>
    <x v="13"/>
    <m/>
    <d v="2020-02-28T00:00:00"/>
    <s v="SBS RYD JAN-20 VAT ADJUSTMENT JOURNAL Adjustment GBP"/>
    <s v="CAPSTICKS SOLICITORS-444507-0-"/>
    <m/>
    <m/>
    <s v="https://nww.einvoice-prod.sbs.nhs.uk:8179/invoicepdf/411cf721-3a67-5e97-9486-ea854df15017"/>
    <m/>
    <m/>
    <m/>
    <x v="0"/>
    <x v="0"/>
    <x v="0"/>
  </r>
  <r>
    <s v="E35930"/>
    <s v="7308"/>
    <s v="00000"/>
    <s v="00000"/>
    <s v="000000"/>
    <s v="Estates &amp; Facilities"/>
    <s v="Legal Fees"/>
    <s v="Default"/>
    <s v="Default"/>
    <s v="Default"/>
    <n v="966.4"/>
    <d v="2020-02-01T00:00:00"/>
    <x v="4"/>
    <s v="Spreadsheet"/>
    <s v="SBS RYD JAN-20 VAT ADJUSTMENT JOURNAL"/>
    <s v="Spreadsheet A 17612992 85017998"/>
    <s v="SBS RYD JAN-20 VAT ADJUSTMENT JOURNAL Adjustment GBP"/>
    <d v="2020-02-28T00:00:00"/>
    <s v="SSC BLATTI, FRANCESCO"/>
    <n v="1769"/>
    <s v="CAPSTICKS SOLICITORS-444518-0-https://nww.einvoice-prod.sbs.nhs.uk:8179/invoicepdf/5e1e5b5c-ae47-5692-b4e0-4cd8124d2079"/>
    <x v="13"/>
    <m/>
    <d v="2020-02-28T00:00:00"/>
    <s v="SBS RYD JAN-20 VAT ADJUSTMENT JOURNAL Adjustment GBP"/>
    <s v="CAPSTICKS SOLICITORS-444518-0-"/>
    <m/>
    <m/>
    <s v="https://nww.einvoice-prod.sbs.nhs.uk:8179/invoicepdf/5e1e5b5c-ae47-5692-b4e0-4cd8124d2079"/>
    <m/>
    <m/>
    <m/>
    <x v="0"/>
    <x v="0"/>
    <x v="0"/>
  </r>
  <r>
    <s v="E35930"/>
    <s v="7308"/>
    <s v="00000"/>
    <s v="00000"/>
    <s v="000000"/>
    <s v="Estates &amp; Facilities"/>
    <s v="Legal Fees"/>
    <s v="Default"/>
    <s v="Default"/>
    <s v="Default"/>
    <n v="-0.6"/>
    <d v="2020-02-01T00:00:00"/>
    <x v="4"/>
    <s v="Spreadsheet"/>
    <s v="SBS RYD JAN-20 VAT ADJUSTMENT JOURNAL"/>
    <s v="Spreadsheet A 17612992 85017998"/>
    <s v="SBS RYD JAN-20 VAT ADJUSTMENT JOURNAL Adjustment GBP"/>
    <d v="2020-02-28T00:00:00"/>
    <s v="SSC BLATTI, FRANCESCO"/>
    <n v="1770"/>
    <s v="CAPSTICKS SOLICITORS-444512-0-https://nww.einvoice-prod.sbs.nhs.uk:8179/invoicepdf/87226b88-d361-5d2f-91a1-da0f6e757e80"/>
    <x v="13"/>
    <m/>
    <d v="2020-02-28T00:00:00"/>
    <s v="SBS RYD JAN-20 VAT ADJUSTMENT JOURNAL Adjustment GBP"/>
    <s v="CAPSTICKS SOLICITORS-444512-0-"/>
    <m/>
    <m/>
    <s v="https://nww.einvoice-prod.sbs.nhs.uk:8179/invoicepdf/87226b88-d361-5d2f-91a1-da0f6e757e80"/>
    <m/>
    <m/>
    <m/>
    <x v="0"/>
    <x v="0"/>
    <x v="0"/>
  </r>
  <r>
    <s v="E35930"/>
    <s v="7308"/>
    <s v="00000"/>
    <s v="00000"/>
    <s v="000000"/>
    <s v="Estates &amp; Facilities"/>
    <s v="Legal Fees"/>
    <s v="Default"/>
    <s v="Default"/>
    <s v="Default"/>
    <n v="-19.2"/>
    <d v="2020-02-01T00:00:00"/>
    <x v="4"/>
    <s v="Spreadsheet"/>
    <s v="SBS RYD JAN-20 VAT ADJUSTMENT JOURNAL"/>
    <s v="Spreadsheet A 17612992 85017998"/>
    <s v="SBS RYD JAN-20 VAT ADJUSTMENT JOURNAL Adjustment GBP"/>
    <d v="2020-02-28T00:00:00"/>
    <s v="SSC BLATTI, FRANCESCO"/>
    <n v="1771"/>
    <s v="CAPSTICKS SOLICITORS-430675-0-https://nww.einvoice-prod.sbs.nhs.uk:8179/invoicepdf/f4e5d0f8-7d5d-564a-a337-90aaa3092479"/>
    <x v="13"/>
    <m/>
    <d v="2020-02-28T00:00:00"/>
    <s v="SBS RYD JAN-20 VAT ADJUSTMENT JOURNAL Adjustment GBP"/>
    <s v="CAPSTICKS SOLICITORS-430675-0-"/>
    <m/>
    <m/>
    <s v="https://nww.einvoice-prod.sbs.nhs.uk:8179/invoicepdf/f4e5d0f8-7d5d-564a-a337-90aaa3092479"/>
    <m/>
    <m/>
    <m/>
    <x v="0"/>
    <x v="0"/>
    <x v="0"/>
  </r>
  <r>
    <s v="E35930"/>
    <s v="7308"/>
    <s v="00000"/>
    <s v="00000"/>
    <s v="000000"/>
    <s v="Estates &amp; Facilities"/>
    <s v="Legal Fees"/>
    <s v="Default"/>
    <s v="Default"/>
    <s v="Default"/>
    <n v="-28.8"/>
    <d v="2020-02-01T00:00:00"/>
    <x v="4"/>
    <s v="Spreadsheet"/>
    <s v="SBS RYD JAN-20 VAT ADJUSTMENT JOURNAL"/>
    <s v="Spreadsheet A 17612992 85017998"/>
    <s v="SBS RYD JAN-20 VAT ADJUSTMENT JOURNAL Adjustment GBP"/>
    <d v="2020-02-28T00:00:00"/>
    <s v="SSC BLATTI, FRANCESCO"/>
    <n v="1772"/>
    <s v="CAPSTICKS SOLICITORS-433316-0-https://nww.einvoice-prod.sbs.nhs.uk:8179/invoicepdf/dcceb45c-be72-502b-9723-a3c359645ec2"/>
    <x v="13"/>
    <m/>
    <d v="2020-02-28T00:00:00"/>
    <s v="SBS RYD JAN-20 VAT ADJUSTMENT JOURNAL Adjustment GBP"/>
    <s v="CAPSTICKS SOLICITORS-433316-0-"/>
    <m/>
    <m/>
    <s v="https://nww.einvoice-prod.sbs.nhs.uk:8179/invoicepdf/dcceb45c-be72-502b-9723-a3c359645ec2"/>
    <m/>
    <m/>
    <m/>
    <x v="0"/>
    <x v="0"/>
    <x v="0"/>
  </r>
  <r>
    <s v="E35930"/>
    <s v="7308"/>
    <s v="00000"/>
    <s v="00000"/>
    <s v="000000"/>
    <s v="Estates &amp; Facilities"/>
    <s v="Legal Fees"/>
    <s v="Default"/>
    <s v="Default"/>
    <s v="Default"/>
    <n v="-49.6"/>
    <d v="2020-02-01T00:00:00"/>
    <x v="4"/>
    <s v="Spreadsheet"/>
    <s v="SBS RYD JAN-20 VAT ADJUSTMENT JOURNAL"/>
    <s v="Spreadsheet A 17612992 85017998"/>
    <s v="SBS RYD JAN-20 VAT ADJUSTMENT JOURNAL Adjustment GBP"/>
    <d v="2020-02-28T00:00:00"/>
    <s v="SSC BLATTI, FRANCESCO"/>
    <n v="1773"/>
    <s v="CAPSTICKS SOLICITORS-444512-0-https://nww.einvoice-prod.sbs.nhs.uk:8179/invoicepdf/87226b88-d361-5d2f-91a1-da0f6e757e80"/>
    <x v="13"/>
    <m/>
    <d v="2020-02-28T00:00:00"/>
    <s v="SBS RYD JAN-20 VAT ADJUSTMENT JOURNAL Adjustment GBP"/>
    <s v="CAPSTICKS SOLICITORS-444512-0-"/>
    <m/>
    <m/>
    <s v="https://nww.einvoice-prod.sbs.nhs.uk:8179/invoicepdf/87226b88-d361-5d2f-91a1-da0f6e757e80"/>
    <m/>
    <m/>
    <m/>
    <x v="0"/>
    <x v="0"/>
    <x v="0"/>
  </r>
  <r>
    <s v="E35930"/>
    <s v="7308"/>
    <s v="00000"/>
    <s v="00000"/>
    <s v="000000"/>
    <s v="Estates &amp; Facilities"/>
    <s v="Legal Fees"/>
    <s v="Default"/>
    <s v="Default"/>
    <s v="Default"/>
    <n v="-75.8"/>
    <d v="2020-02-01T00:00:00"/>
    <x v="4"/>
    <s v="Spreadsheet"/>
    <s v="SBS RYD JAN-20 VAT ADJUSTMENT JOURNAL"/>
    <s v="Spreadsheet A 17612992 85017998"/>
    <s v="SBS RYD JAN-20 VAT ADJUSTMENT JOURNAL Adjustment GBP"/>
    <d v="2020-02-28T00:00:00"/>
    <s v="SSC BLATTI, FRANCESCO"/>
    <n v="1774"/>
    <s v="CAPSTICKS SOLICITORS-444520-0-https://nww.einvoice-prod.sbs.nhs.uk:8179/invoicepdf/0ff204f5-3a77-50d6-914e-ebd7d8466fc4"/>
    <x v="13"/>
    <m/>
    <d v="2020-02-28T00:00:00"/>
    <s v="SBS RYD JAN-20 VAT ADJUSTMENT JOURNAL Adjustment GBP"/>
    <s v="CAPSTICKS SOLICITORS-444520-0-"/>
    <m/>
    <m/>
    <s v="https://nww.einvoice-prod.sbs.nhs.uk:8179/invoicepdf/0ff204f5-3a77-50d6-914e-ebd7d8466fc4"/>
    <m/>
    <m/>
    <m/>
    <x v="0"/>
    <x v="0"/>
    <x v="0"/>
  </r>
  <r>
    <s v="E35930"/>
    <s v="7308"/>
    <s v="00000"/>
    <s v="00000"/>
    <s v="000000"/>
    <s v="Estates &amp; Facilities"/>
    <s v="Legal Fees"/>
    <s v="Default"/>
    <s v="Default"/>
    <s v="Default"/>
    <n v="-77.84"/>
    <d v="2020-02-01T00:00:00"/>
    <x v="4"/>
    <s v="Spreadsheet"/>
    <s v="SBS RYD JAN-20 VAT ADJUSTMENT JOURNAL"/>
    <s v="Spreadsheet A 17612992 85017998"/>
    <s v="SBS RYD JAN-20 VAT ADJUSTMENT JOURNAL Adjustment GBP"/>
    <d v="2020-02-28T00:00:00"/>
    <s v="SSC BLATTI, FRANCESCO"/>
    <n v="1775"/>
    <s v="CAPSTICKS SOLICITORS-433660-0-https://nww.einvoice-prod.sbs.nhs.uk:8179/invoicepdf/8ef7c526-cd74-5f32-b506-60351e6dfe25"/>
    <x v="13"/>
    <m/>
    <d v="2020-02-28T00:00:00"/>
    <s v="SBS RYD JAN-20 VAT ADJUSTMENT JOURNAL Adjustment GBP"/>
    <s v="CAPSTICKS SOLICITORS-433660-0-"/>
    <m/>
    <m/>
    <s v="https://nww.einvoice-prod.sbs.nhs.uk:8179/invoicepdf/8ef7c526-cd74-5f32-b506-60351e6dfe25"/>
    <m/>
    <m/>
    <m/>
    <x v="0"/>
    <x v="0"/>
    <x v="0"/>
  </r>
  <r>
    <s v="E35930"/>
    <s v="7308"/>
    <s v="00000"/>
    <s v="00000"/>
    <s v="000000"/>
    <s v="Estates &amp; Facilities"/>
    <s v="Legal Fees"/>
    <s v="Default"/>
    <s v="Default"/>
    <s v="Default"/>
    <n v="-89.8"/>
    <d v="2020-02-01T00:00:00"/>
    <x v="4"/>
    <s v="Spreadsheet"/>
    <s v="SBS RYD JAN-20 VAT ADJUSTMENT JOURNAL"/>
    <s v="Spreadsheet A 17612992 85017998"/>
    <s v="SBS RYD JAN-20 VAT ADJUSTMENT JOURNAL Adjustment GBP"/>
    <d v="2020-02-28T00:00:00"/>
    <s v="SSC BLATTI, FRANCESCO"/>
    <n v="1776"/>
    <s v="CAPSTICKS SOLICITORS-448029-0-https://nww.einvoice-prod.sbs.nhs.uk:8179/invoicepdf/9b861286-7492-5a2b-9e05-224b10916ceb"/>
    <x v="13"/>
    <m/>
    <d v="2020-02-28T00:00:00"/>
    <s v="SBS RYD JAN-20 VAT ADJUSTMENT JOURNAL Adjustment GBP"/>
    <s v="CAPSTICKS SOLICITORS-448029-0-"/>
    <m/>
    <m/>
    <s v="https://nww.einvoice-prod.sbs.nhs.uk:8179/invoicepdf/9b861286-7492-5a2b-9e05-224b10916ceb"/>
    <m/>
    <m/>
    <m/>
    <x v="0"/>
    <x v="0"/>
    <x v="0"/>
  </r>
  <r>
    <s v="E35930"/>
    <s v="7308"/>
    <s v="00000"/>
    <s v="00000"/>
    <s v="000000"/>
    <s v="Estates &amp; Facilities"/>
    <s v="Legal Fees"/>
    <s v="Default"/>
    <s v="Default"/>
    <s v="Default"/>
    <n v="-98"/>
    <d v="2020-02-01T00:00:00"/>
    <x v="4"/>
    <s v="Spreadsheet"/>
    <s v="SBS RYD JAN-20 VAT ADJUSTMENT JOURNAL"/>
    <s v="Spreadsheet A 17612992 85017998"/>
    <s v="SBS RYD JAN-20 VAT ADJUSTMENT JOURNAL Adjustment GBP"/>
    <d v="2020-02-28T00:00:00"/>
    <s v="SSC BLATTI, FRANCESCO"/>
    <n v="1777"/>
    <s v="CAPSTICKS SOLICITORS-444516-0-https://nww.einvoice-prod.sbs.nhs.uk:8179/invoicepdf/34f73baa-0f84-51e6-8a77-e985c0610fdd"/>
    <x v="13"/>
    <m/>
    <d v="2020-02-28T00:00:00"/>
    <s v="SBS RYD JAN-20 VAT ADJUSTMENT JOURNAL Adjustment GBP"/>
    <s v="CAPSTICKS SOLICITORS-444516-0-"/>
    <m/>
    <m/>
    <s v="https://nww.einvoice-prod.sbs.nhs.uk:8179/invoicepdf/34f73baa-0f84-51e6-8a77-e985c0610fdd"/>
    <m/>
    <m/>
    <m/>
    <x v="0"/>
    <x v="0"/>
    <x v="0"/>
  </r>
  <r>
    <s v="E35930"/>
    <s v="7308"/>
    <s v="00000"/>
    <s v="00000"/>
    <s v="000000"/>
    <s v="Estates &amp; Facilities"/>
    <s v="Legal Fees"/>
    <s v="Default"/>
    <s v="Default"/>
    <s v="Default"/>
    <n v="-241.16"/>
    <d v="2020-02-01T00:00:00"/>
    <x v="4"/>
    <s v="Spreadsheet"/>
    <s v="SBS RYD JAN-20 VAT ADJUSTMENT JOURNAL"/>
    <s v="Spreadsheet A 17612992 85017998"/>
    <s v="SBS RYD JAN-20 VAT ADJUSTMENT JOURNAL Adjustment GBP"/>
    <d v="2020-02-28T00:00:00"/>
    <s v="SSC BLATTI, FRANCESCO"/>
    <n v="1778"/>
    <s v="CAPSTICKS SOLICITORS-433660-0-https://nww.einvoice-prod.sbs.nhs.uk:8179/invoicepdf/8ef7c526-cd74-5f32-b506-60351e6dfe25"/>
    <x v="13"/>
    <m/>
    <d v="2020-02-28T00:00:00"/>
    <s v="SBS RYD JAN-20 VAT ADJUSTMENT JOURNAL Adjustment GBP"/>
    <s v="CAPSTICKS SOLICITORS-433660-0-"/>
    <m/>
    <m/>
    <s v="https://nww.einvoice-prod.sbs.nhs.uk:8179/invoicepdf/8ef7c526-cd74-5f32-b506-60351e6dfe25"/>
    <m/>
    <m/>
    <m/>
    <x v="0"/>
    <x v="0"/>
    <x v="0"/>
  </r>
  <r>
    <s v="E35930"/>
    <s v="7308"/>
    <s v="00000"/>
    <s v="00000"/>
    <s v="000000"/>
    <s v="Estates &amp; Facilities"/>
    <s v="Legal Fees"/>
    <s v="Default"/>
    <s v="Default"/>
    <s v="Default"/>
    <n v="-420.61"/>
    <d v="2020-02-01T00:00:00"/>
    <x v="4"/>
    <s v="Spreadsheet"/>
    <s v="SBS RYD JAN-20 VAT ADJUSTMENT JOURNAL"/>
    <s v="Spreadsheet A 17612992 85017998"/>
    <s v="SBS RYD JAN-20 VAT ADJUSTMENT JOURNAL Adjustment GBP"/>
    <d v="2020-02-28T00:00:00"/>
    <s v="SSC BLATTI, FRANCESCO"/>
    <n v="1779"/>
    <s v="CAPSTICKS SOLICITORS-444517-0-https://nww.einvoice-prod.sbs.nhs.uk:8179/invoicepdf/167ca2f0-cef9-5ebc-85f2-7018177b8d9e"/>
    <x v="13"/>
    <m/>
    <d v="2020-02-28T00:00:00"/>
    <s v="SBS RYD JAN-20 VAT ADJUSTMENT JOURNAL Adjustment GBP"/>
    <s v="CAPSTICKS SOLICITORS-444517-0-"/>
    <m/>
    <m/>
    <s v="https://nww.einvoice-prod.sbs.nhs.uk:8179/invoicepdf/167ca2f0-cef9-5ebc-85f2-7018177b8d9e"/>
    <m/>
    <m/>
    <m/>
    <x v="0"/>
    <x v="0"/>
    <x v="0"/>
  </r>
  <r>
    <s v="E35930"/>
    <s v="7308"/>
    <s v="00000"/>
    <s v="00000"/>
    <s v="000000"/>
    <s v="Estates &amp; Facilities"/>
    <s v="Legal Fees"/>
    <s v="Default"/>
    <s v="Default"/>
    <s v="Default"/>
    <n v="-966.4"/>
    <d v="2020-02-01T00:00:00"/>
    <x v="4"/>
    <s v="Spreadsheet"/>
    <s v="SBS RYD JAN-20 VAT ADJUSTMENT JOURNAL"/>
    <s v="Spreadsheet A 17612992 85017998"/>
    <s v="SBS RYD JAN-20 VAT ADJUSTMENT JOURNAL Adjustment GBP"/>
    <d v="2020-02-28T00:00:00"/>
    <s v="SSC BLATTI, FRANCESCO"/>
    <n v="1780"/>
    <s v="CAPSTICKS SOLICITORS-444518-0-https://nww.einvoice-prod.sbs.nhs.uk:8179/invoicepdf/5e1e5b5c-ae47-5692-b4e0-4cd8124d2079"/>
    <x v="13"/>
    <m/>
    <d v="2020-02-28T00:00:00"/>
    <s v="SBS RYD JAN-20 VAT ADJUSTMENT JOURNAL Adjustment GBP"/>
    <s v="CAPSTICKS SOLICITORS-444518-0-"/>
    <m/>
    <m/>
    <s v="https://nww.einvoice-prod.sbs.nhs.uk:8179/invoicepdf/5e1e5b5c-ae47-5692-b4e0-4cd8124d2079"/>
    <m/>
    <m/>
    <m/>
    <x v="0"/>
    <x v="0"/>
    <x v="0"/>
  </r>
  <r>
    <s v="E35120"/>
    <s v="7310"/>
    <s v="00000"/>
    <s v="00000"/>
    <s v="000000"/>
    <s v="Corporate Expenses"/>
    <s v="Legal / Prof Fees"/>
    <s v="Default"/>
    <s v="Default"/>
    <s v="Default"/>
    <n v="-14.2"/>
    <d v="2020-02-01T00:00:00"/>
    <x v="4"/>
    <s v="Spreadsheet"/>
    <s v="SBS RYD JAN-20 VAT ADJUSTMENT JOURNAL"/>
    <s v="Spreadsheet A 17612992 85017998"/>
    <s v="SBS RYD JAN-20 VAT ADJUSTMENT JOURNAL Adjustment GBP"/>
    <d v="2020-02-28T00:00:00"/>
    <s v="SSC BLATTI, FRANCESCO"/>
    <n v="1781"/>
    <s v="CAPSTICKS SOLICITORS-448024-0-https://nww.einvoice-prod.sbs.nhs.uk:8179/invoicepdf/a3763f1b-45fc-5bdb-9468-7695a7e8a439"/>
    <x v="13"/>
    <m/>
    <d v="2020-02-28T00:00:00"/>
    <s v="SBS RYD JAN-20 VAT ADJUSTMENT JOURNAL Adjustment GBP"/>
    <s v="CAPSTICKS SOLICITORS-448024-0-"/>
    <m/>
    <m/>
    <s v="https://nww.einvoice-prod.sbs.nhs.uk:8179/invoicepdf/a3763f1b-45fc-5bdb-9468-7695a7e8a439"/>
    <m/>
    <m/>
    <m/>
    <x v="2"/>
    <x v="2"/>
    <x v="0"/>
  </r>
  <r>
    <s v="E35120"/>
    <s v="7310"/>
    <s v="00000"/>
    <s v="00000"/>
    <s v="000000"/>
    <s v="Corporate Expenses"/>
    <s v="Legal / Prof Fees"/>
    <s v="Default"/>
    <s v="Default"/>
    <s v="Default"/>
    <n v="-150.5"/>
    <d v="2020-02-01T00:00:00"/>
    <x v="4"/>
    <s v="Spreadsheet"/>
    <s v="SBS RYD JAN-20 VAT ADJUSTMENT JOURNAL"/>
    <s v="Spreadsheet A 17612992 85017998"/>
    <s v="SBS RYD JAN-20 VAT ADJUSTMENT JOURNAL Adjustment GBP"/>
    <d v="2020-02-28T00:00:00"/>
    <s v="SSC BLATTI, FRANCESCO"/>
    <n v="1782"/>
    <s v="INVESTIGATIONS BY DESIGN LTD-I00538-150.5-http://nww.docserv.wyss.nhs.uk/synergyiim/dist/?val=1530278_10748828_20200116100921"/>
    <x v="18"/>
    <m/>
    <d v="2020-02-28T00:00:00"/>
    <s v="SBS RYD JAN-20 VAT ADJUSTMENT JOURNAL Adjustment GBP"/>
    <s v="INVESTIGATIONS BY DESIGN LTD-I00538-150.5-"/>
    <m/>
    <m/>
    <s v="http://nww.docserv.wyss.nhs.uk/synergyiim/dist/?val=1530278_10748828_20200116100921"/>
    <m/>
    <m/>
    <m/>
    <x v="2"/>
    <x v="2"/>
    <x v="0"/>
  </r>
  <r>
    <s v="E35120"/>
    <s v="7310"/>
    <s v="00000"/>
    <s v="00000"/>
    <s v="000000"/>
    <s v="Corporate Expenses"/>
    <s v="Legal / Prof Fees"/>
    <s v="Default"/>
    <s v="Default"/>
    <s v="Default"/>
    <n v="-330.6"/>
    <d v="2020-02-01T00:00:00"/>
    <x v="4"/>
    <s v="Spreadsheet"/>
    <s v="SBS RYD JAN-20 VAT ADJUSTMENT JOURNAL"/>
    <s v="Spreadsheet A 17612992 85017998"/>
    <s v="SBS RYD JAN-20 VAT ADJUSTMENT JOURNAL Adjustment GBP"/>
    <d v="2020-02-28T00:00:00"/>
    <s v="SSC BLATTI, FRANCESCO"/>
    <n v="1783"/>
    <s v="CAPSTICKS SOLICITORS-444507-0-https://nww.einvoice-prod.sbs.nhs.uk:8179/invoicepdf/411cf721-3a67-5e97-9486-ea854df15017"/>
    <x v="13"/>
    <m/>
    <d v="2020-02-28T00:00:00"/>
    <s v="SBS RYD JAN-20 VAT ADJUSTMENT JOURNAL Adjustment GBP"/>
    <s v="CAPSTICKS SOLICITORS-444507-0-"/>
    <m/>
    <m/>
    <s v="https://nww.einvoice-prod.sbs.nhs.uk:8179/invoicepdf/411cf721-3a67-5e97-9486-ea854df15017"/>
    <m/>
    <m/>
    <m/>
    <x v="2"/>
    <x v="2"/>
    <x v="0"/>
  </r>
  <r>
    <s v="E35400"/>
    <s v="7310"/>
    <s v="00000"/>
    <s v="00000"/>
    <s v="000000"/>
    <s v="Strategic Partnerships"/>
    <s v="Legal / Prof Fees"/>
    <s v="Default"/>
    <s v="Default"/>
    <s v="Default"/>
    <n v="68.599999999999994"/>
    <d v="2020-02-01T00:00:00"/>
    <x v="4"/>
    <s v="Spreadsheet"/>
    <s v="SBS RYD JAN-20 VAT ADJUSTMENT JOURNAL"/>
    <s v="Spreadsheet A 17612992 85017998"/>
    <s v="SBS RYD JAN-20 VAT ADJUSTMENT JOURNAL Adjustment GBP"/>
    <d v="2020-02-28T00:00:00"/>
    <s v="SSC BLATTI, FRANCESCO"/>
    <n v="1784"/>
    <s v="CAPSTICKS SOLICITORS-444515-0-https://nww.einvoice-prod.sbs.nhs.uk:8179/invoicepdf/f177c693-f5f9-5858-a09a-b539f475e67e"/>
    <x v="13"/>
    <m/>
    <d v="2020-02-28T00:00:00"/>
    <s v="SBS RYD JAN-20 VAT ADJUSTMENT JOURNAL Adjustment GBP"/>
    <s v="CAPSTICKS SOLICITORS-444515-0-"/>
    <m/>
    <m/>
    <s v="https://nww.einvoice-prod.sbs.nhs.uk:8179/invoicepdf/f177c693-f5f9-5858-a09a-b539f475e67e"/>
    <m/>
    <m/>
    <m/>
    <x v="10"/>
    <x v="5"/>
    <x v="0"/>
  </r>
  <r>
    <s v="E35400"/>
    <s v="7310"/>
    <s v="00000"/>
    <s v="00000"/>
    <s v="000000"/>
    <s v="Strategic Partnerships"/>
    <s v="Legal / Prof Fees"/>
    <s v="Default"/>
    <s v="Default"/>
    <s v="Default"/>
    <n v="-68.599999999999994"/>
    <d v="2020-02-01T00:00:00"/>
    <x v="4"/>
    <s v="Spreadsheet"/>
    <s v="SBS RYD JAN-20 VAT ADJUSTMENT JOURNAL"/>
    <s v="Spreadsheet A 17612992 85017998"/>
    <s v="SBS RYD JAN-20 VAT ADJUSTMENT JOURNAL Adjustment GBP"/>
    <d v="2020-02-28T00:00:00"/>
    <s v="SSC BLATTI, FRANCESCO"/>
    <n v="1785"/>
    <s v="CAPSTICKS SOLICITORS-444515-0-https://nww.einvoice-prod.sbs.nhs.uk:8179/invoicepdf/f177c693-f5f9-5858-a09a-b539f475e67e"/>
    <x v="13"/>
    <m/>
    <d v="2020-02-28T00:00:00"/>
    <s v="SBS RYD JAN-20 VAT ADJUSTMENT JOURNAL Adjustment GBP"/>
    <s v="CAPSTICKS SOLICITORS-444515-0-"/>
    <m/>
    <m/>
    <s v="https://nww.einvoice-prod.sbs.nhs.uk:8179/invoicepdf/f177c693-f5f9-5858-a09a-b539f475e67e"/>
    <m/>
    <m/>
    <m/>
    <x v="10"/>
    <x v="5"/>
    <x v="0"/>
  </r>
  <r>
    <s v="E35930"/>
    <s v="7310"/>
    <s v="00000"/>
    <s v="00000"/>
    <s v="000000"/>
    <s v="Estates &amp; Facilities"/>
    <s v="Legal / Prof Fees"/>
    <s v="Default"/>
    <s v="Default"/>
    <s v="Default"/>
    <n v="22.4"/>
    <d v="2020-02-01T00:00:00"/>
    <x v="4"/>
    <s v="Spreadsheet"/>
    <s v="SBS RYD JAN-20 VAT ADJUSTMENT JOURNAL"/>
    <s v="Spreadsheet A 17612992 85017998"/>
    <s v="SBS RYD JAN-20 VAT ADJUSTMENT JOURNAL Adjustment GBP"/>
    <d v="2020-02-28T00:00:00"/>
    <s v="SSC BLATTI, FRANCESCO"/>
    <n v="1786"/>
    <s v="CAPSTICKS SOLICITORS-448025-0-https://nww.einvoice-prod.sbs.nhs.uk:8179/invoicepdf/40438d68-64aa-50cc-8b80-1b82e93a1acf"/>
    <x v="13"/>
    <m/>
    <d v="2020-02-28T00:00:00"/>
    <s v="SBS RYD JAN-20 VAT ADJUSTMENT JOURNAL Adjustment GBP"/>
    <s v="CAPSTICKS SOLICITORS-448025-0-"/>
    <m/>
    <m/>
    <s v="https://nww.einvoice-prod.sbs.nhs.uk:8179/invoicepdf/40438d68-64aa-50cc-8b80-1b82e93a1acf"/>
    <m/>
    <m/>
    <m/>
    <x v="0"/>
    <x v="0"/>
    <x v="0"/>
  </r>
  <r>
    <s v="E35930"/>
    <s v="7310"/>
    <s v="00000"/>
    <s v="00000"/>
    <s v="000000"/>
    <s v="Estates &amp; Facilities"/>
    <s v="Legal / Prof Fees"/>
    <s v="Default"/>
    <s v="Default"/>
    <s v="Default"/>
    <n v="25.68"/>
    <d v="2020-02-01T00:00:00"/>
    <x v="4"/>
    <s v="Spreadsheet"/>
    <s v="SBS RYD JAN-20 VAT ADJUSTMENT JOURNAL"/>
    <s v="Spreadsheet A 17612992 85017998"/>
    <s v="SBS RYD JAN-20 VAT ADJUSTMENT JOURNAL Adjustment GBP"/>
    <d v="2020-02-28T00:00:00"/>
    <s v="SSC BLATTI, FRANCESCO"/>
    <n v="1787"/>
    <s v="CAPSTICKS SOLICITORS-448028-0-https://nww.einvoice-prod.sbs.nhs.uk:8179/invoicepdf/0f6b0a12-46a0-5873-9182-45dee0b8387a"/>
    <x v="13"/>
    <m/>
    <d v="2020-02-28T00:00:00"/>
    <s v="SBS RYD JAN-20 VAT ADJUSTMENT JOURNAL Adjustment GBP"/>
    <s v="CAPSTICKS SOLICITORS-448028-0-"/>
    <m/>
    <m/>
    <s v="https://nww.einvoice-prod.sbs.nhs.uk:8179/invoicepdf/0f6b0a12-46a0-5873-9182-45dee0b8387a"/>
    <m/>
    <m/>
    <m/>
    <x v="0"/>
    <x v="0"/>
    <x v="0"/>
  </r>
  <r>
    <s v="E35930"/>
    <s v="7310"/>
    <s v="00000"/>
    <s v="00000"/>
    <s v="000000"/>
    <s v="Estates &amp; Facilities"/>
    <s v="Legal / Prof Fees"/>
    <s v="Default"/>
    <s v="Default"/>
    <s v="Default"/>
    <n v="106"/>
    <d v="2020-02-01T00:00:00"/>
    <x v="4"/>
    <s v="Spreadsheet"/>
    <s v="SBS RYD JAN-20 VAT ADJUSTMENT JOURNAL"/>
    <s v="Spreadsheet A 17612992 85017998"/>
    <s v="SBS RYD JAN-20 VAT ADJUSTMENT JOURNAL Adjustment GBP"/>
    <d v="2020-02-28T00:00:00"/>
    <s v="SSC BLATTI, FRANCESCO"/>
    <n v="1788"/>
    <s v="CAPSTICKS SOLICITORS-317539-0-https://nww.einvoice-prod.sbs.nhs.uk:8179/invoicepdf/9984871d-1626-5bcd-9fd5-5e20789293bf"/>
    <x v="13"/>
    <m/>
    <d v="2020-02-28T00:00:00"/>
    <s v="SBS RYD JAN-20 VAT ADJUSTMENT JOURNAL Adjustment GBP"/>
    <s v="CAPSTICKS SOLICITORS-317539-0-"/>
    <m/>
    <m/>
    <s v="https://nww.einvoice-prod.sbs.nhs.uk:8179/invoicepdf/9984871d-1626-5bcd-9fd5-5e20789293bf"/>
    <m/>
    <m/>
    <m/>
    <x v="0"/>
    <x v="0"/>
    <x v="0"/>
  </r>
  <r>
    <s v="E35930"/>
    <s v="7310"/>
    <s v="00000"/>
    <s v="00000"/>
    <s v="000000"/>
    <s v="Estates &amp; Facilities"/>
    <s v="Legal / Prof Fees"/>
    <s v="Default"/>
    <s v="Default"/>
    <s v="Default"/>
    <n v="330.6"/>
    <d v="2020-02-01T00:00:00"/>
    <x v="4"/>
    <s v="Spreadsheet"/>
    <s v="SBS RYD JAN-20 VAT ADJUSTMENT JOURNAL"/>
    <s v="Spreadsheet A 17612992 85017998"/>
    <s v="SBS RYD JAN-20 VAT ADJUSTMENT JOURNAL Adjustment GBP"/>
    <d v="2020-02-28T00:00:00"/>
    <s v="SSC BLATTI, FRANCESCO"/>
    <n v="1789"/>
    <s v="CAPSTICKS SOLICITORS-444508-0-https://nww.einvoice-prod.sbs.nhs.uk:8179/invoicepdf/a15b21d9-f2d1-5eeb-a28f-4c71bb6d06fd"/>
    <x v="13"/>
    <m/>
    <d v="2020-02-28T00:00:00"/>
    <s v="SBS RYD JAN-20 VAT ADJUSTMENT JOURNAL Adjustment GBP"/>
    <s v="CAPSTICKS SOLICITORS-444508-0-"/>
    <m/>
    <m/>
    <s v="https://nww.einvoice-prod.sbs.nhs.uk:8179/invoicepdf/a15b21d9-f2d1-5eeb-a28f-4c71bb6d06fd"/>
    <m/>
    <m/>
    <m/>
    <x v="0"/>
    <x v="0"/>
    <x v="0"/>
  </r>
  <r>
    <s v="E35930"/>
    <s v="7310"/>
    <s v="00000"/>
    <s v="00000"/>
    <s v="000000"/>
    <s v="Estates &amp; Facilities"/>
    <s v="Legal / Prof Fees"/>
    <s v="Default"/>
    <s v="Default"/>
    <s v="Default"/>
    <n v="361.28"/>
    <d v="2020-02-01T00:00:00"/>
    <x v="4"/>
    <s v="Spreadsheet"/>
    <s v="SBS RYD JAN-20 VAT ADJUSTMENT JOURNAL"/>
    <s v="Spreadsheet A 17612992 85017998"/>
    <s v="SBS RYD JAN-20 VAT ADJUSTMENT JOURNAL Adjustment GBP"/>
    <d v="2020-02-28T00:00:00"/>
    <s v="SSC BLATTI, FRANCESCO"/>
    <n v="1790"/>
    <s v="CAPSTICKS SOLICITORS-400306-0-https://nww.einvoice-prod.sbs.nhs.uk:8179/invoicepdf/81233c63-9c8a-5f0c-8764-033414b72628"/>
    <x v="13"/>
    <m/>
    <d v="2020-02-28T00:00:00"/>
    <s v="SBS RYD JAN-20 VAT ADJUSTMENT JOURNAL Adjustment GBP"/>
    <s v="CAPSTICKS SOLICITORS-400306-0-"/>
    <m/>
    <m/>
    <s v="https://nww.einvoice-prod.sbs.nhs.uk:8179/invoicepdf/81233c63-9c8a-5f0c-8764-033414b72628"/>
    <m/>
    <m/>
    <m/>
    <x v="0"/>
    <x v="0"/>
    <x v="0"/>
  </r>
  <r>
    <s v="E35930"/>
    <s v="7310"/>
    <s v="00000"/>
    <s v="00000"/>
    <s v="000000"/>
    <s v="Estates &amp; Facilities"/>
    <s v="Legal / Prof Fees"/>
    <s v="Default"/>
    <s v="Default"/>
    <s v="Default"/>
    <n v="-22.4"/>
    <d v="2020-02-01T00:00:00"/>
    <x v="4"/>
    <s v="Spreadsheet"/>
    <s v="SBS RYD JAN-20 VAT ADJUSTMENT JOURNAL"/>
    <s v="Spreadsheet A 17612992 85017998"/>
    <s v="SBS RYD JAN-20 VAT ADJUSTMENT JOURNAL Adjustment GBP"/>
    <d v="2020-02-28T00:00:00"/>
    <s v="SSC BLATTI, FRANCESCO"/>
    <n v="1791"/>
    <s v="CAPSTICKS SOLICITORS-448025-0-https://nww.einvoice-prod.sbs.nhs.uk:8179/invoicepdf/40438d68-64aa-50cc-8b80-1b82e93a1acf"/>
    <x v="13"/>
    <m/>
    <d v="2020-02-28T00:00:00"/>
    <s v="SBS RYD JAN-20 VAT ADJUSTMENT JOURNAL Adjustment GBP"/>
    <s v="CAPSTICKS SOLICITORS-448025-0-"/>
    <m/>
    <m/>
    <s v="https://nww.einvoice-prod.sbs.nhs.uk:8179/invoicepdf/40438d68-64aa-50cc-8b80-1b82e93a1acf"/>
    <m/>
    <m/>
    <m/>
    <x v="0"/>
    <x v="0"/>
    <x v="0"/>
  </r>
  <r>
    <s v="E35930"/>
    <s v="7310"/>
    <s v="00000"/>
    <s v="00000"/>
    <s v="000000"/>
    <s v="Estates &amp; Facilities"/>
    <s v="Legal / Prof Fees"/>
    <s v="Default"/>
    <s v="Default"/>
    <s v="Default"/>
    <n v="-330.6"/>
    <d v="2020-02-01T00:00:00"/>
    <x v="4"/>
    <s v="Spreadsheet"/>
    <s v="SBS RYD JAN-20 VAT ADJUSTMENT JOURNAL"/>
    <s v="Spreadsheet A 17612992 85017998"/>
    <s v="SBS RYD JAN-20 VAT ADJUSTMENT JOURNAL Adjustment GBP"/>
    <d v="2020-02-28T00:00:00"/>
    <s v="SSC BLATTI, FRANCESCO"/>
    <n v="1792"/>
    <s v="CAPSTICKS SOLICITORS-444508-0-https://nww.einvoice-prod.sbs.nhs.uk:8179/invoicepdf/a15b21d9-f2d1-5eeb-a28f-4c71bb6d06fd"/>
    <x v="13"/>
    <m/>
    <d v="2020-02-28T00:00:00"/>
    <s v="SBS RYD JAN-20 VAT ADJUSTMENT JOURNAL Adjustment GBP"/>
    <s v="CAPSTICKS SOLICITORS-444508-0-"/>
    <m/>
    <m/>
    <s v="https://nww.einvoice-prod.sbs.nhs.uk:8179/invoicepdf/a15b21d9-f2d1-5eeb-a28f-4c71bb6d06fd"/>
    <m/>
    <m/>
    <m/>
    <x v="0"/>
    <x v="0"/>
    <x v="0"/>
  </r>
  <r>
    <s v="E35930"/>
    <s v="7310"/>
    <s v="00000"/>
    <s v="F8235"/>
    <s v="000000"/>
    <s v="Estates &amp; Facilities"/>
    <s v="Legal / Prof Fees"/>
    <s v="Default"/>
    <s v="Bognor South ACRP"/>
    <s v="Default"/>
    <n v="-25.68"/>
    <d v="2020-02-01T00:00:00"/>
    <x v="4"/>
    <s v="Spreadsheet"/>
    <s v="SBS RYD JAN-20 VAT ADJUSTMENT JOURNAL"/>
    <s v="Spreadsheet A 17612992 85017998"/>
    <s v="SBS RYD JAN-20 VAT ADJUSTMENT JOURNAL Adjustment GBP"/>
    <d v="2020-02-28T00:00:00"/>
    <s v="SSC BLATTI, FRANCESCO"/>
    <n v="1793"/>
    <s v="CAPSTICKS SOLICITORS-448028-0-https://nww.einvoice-prod.sbs.nhs.uk:8179/invoicepdf/0f6b0a12-46a0-5873-9182-45dee0b8387a"/>
    <x v="13"/>
    <m/>
    <d v="2020-02-28T00:00:00"/>
    <s v="SBS RYD JAN-20 VAT ADJUSTMENT JOURNAL Adjustment GBP"/>
    <s v="CAPSTICKS SOLICITORS-448028-0-"/>
    <m/>
    <m/>
    <s v="https://nww.einvoice-prod.sbs.nhs.uk:8179/invoicepdf/0f6b0a12-46a0-5873-9182-45dee0b8387a"/>
    <m/>
    <m/>
    <m/>
    <x v="0"/>
    <x v="0"/>
    <x v="0"/>
  </r>
  <r>
    <s v="E35932"/>
    <s v="7310"/>
    <s v="00000"/>
    <s v="00000"/>
    <s v="000000"/>
    <s v="Response Posts"/>
    <s v="Legal / Prof Fees"/>
    <s v="Default"/>
    <s v="Default"/>
    <s v="Default"/>
    <n v="82.08"/>
    <d v="2020-02-01T00:00:00"/>
    <x v="4"/>
    <s v="Spreadsheet"/>
    <s v="SBS RYD JAN-20 VAT ADJUSTMENT JOURNAL"/>
    <s v="Spreadsheet A 17612992 85017998"/>
    <s v="SBS RYD JAN-20 VAT ADJUSTMENT JOURNAL Adjustment GBP"/>
    <d v="2020-02-28T00:00:00"/>
    <s v="SSC BLATTI, FRANCESCO"/>
    <n v="1794"/>
    <s v="CAPSTICKS SOLICITORS-450061-0-https://nww.einvoice-prod.sbs.nhs.uk:8179/invoicepdf/face36eb-cef2-5438-a259-b622b9f5aed2"/>
    <x v="13"/>
    <m/>
    <d v="2020-02-28T00:00:00"/>
    <s v="SBS RYD JAN-20 VAT ADJUSTMENT JOURNAL Adjustment GBP"/>
    <s v="CAPSTICKS SOLICITORS-450061-0-"/>
    <m/>
    <m/>
    <s v="https://nww.einvoice-prod.sbs.nhs.uk:8179/invoicepdf/face36eb-cef2-5438-a259-b622b9f5aed2"/>
    <m/>
    <m/>
    <m/>
    <x v="6"/>
    <x v="4"/>
    <x v="0"/>
  </r>
  <r>
    <s v="E35965"/>
    <s v="7310"/>
    <s v="00000"/>
    <s v="F8147"/>
    <s v="000000"/>
    <s v="Make Ready - Chichester - main depot"/>
    <s v="Legal / Prof Fees"/>
    <s v="Default"/>
    <s v="Make Ready - Chichester"/>
    <s v="Default"/>
    <n v="9"/>
    <d v="2020-02-01T00:00:00"/>
    <x v="4"/>
    <s v="Spreadsheet"/>
    <s v="SBS RYD JAN-20 VAT ADJUSTMENT JOURNAL"/>
    <s v="Spreadsheet A 17612992 85017998"/>
    <s v="SBS RYD JAN-20 VAT ADJUSTMENT JOURNAL Adjustment GBP"/>
    <d v="2020-02-28T00:00:00"/>
    <s v="SSC BLATTI, FRANCESCO"/>
    <n v="1795"/>
    <s v="CAPSTICKS SOLICITORS-450057-0-https://nww.einvoice-prod.sbs.nhs.uk:8179/invoicepdf/c5528e93-9aa1-5b23-ae2a-85177fb888ec"/>
    <x v="13"/>
    <m/>
    <d v="2020-02-28T00:00:00"/>
    <s v="SBS RYD JAN-20 VAT ADJUSTMENT JOURNAL Adjustment GBP"/>
    <s v="CAPSTICKS SOLICITORS-450057-0-"/>
    <m/>
    <m/>
    <s v="https://nww.einvoice-prod.sbs.nhs.uk:8179/invoicepdf/c5528e93-9aa1-5b23-ae2a-85177fb888ec"/>
    <m/>
    <m/>
    <m/>
    <x v="12"/>
    <x v="4"/>
    <x v="0"/>
  </r>
  <r>
    <s v="E35120"/>
    <s v="7310"/>
    <s v="00000"/>
    <s v="00000"/>
    <s v="000000"/>
    <s v="Corporate Expenses"/>
    <s v="Legal / Prof Fees"/>
    <s v="Default"/>
    <s v="Default"/>
    <s v="Default"/>
    <n v="-11563.22"/>
    <d v="2020-04-01T00:00:00"/>
    <x v="4"/>
    <s v="Spreadsheet"/>
    <s v="SBS RYD MAR-20 VAT ADJUSTMENT JOURNAL"/>
    <s v="Spreadsheet A 17969638 86740842"/>
    <s v="SBS RYD MAR-20 VAT ADJUSTMENT JOURNAL Adjustment GBP"/>
    <d v="2020-04-16T00:00:00"/>
    <s v="SSC BLATTI, FRANCESCO"/>
    <n v="1357"/>
    <s v="DAC BEACHCROFT LLP-10221850-11563.22-http://nww.docserv.wyss.nhs.uk/synergyiim/dist/?val=1641533_11270349_20200311125121"/>
    <x v="15"/>
    <m/>
    <d v="2020-04-16T00:00:00"/>
    <s v="SBS RYD MAR-20 VAT ADJUSTMENT JOURNAL Adjustment GBP"/>
    <s v="DAC BEACHCROFT LLP-10221850-11563.22-"/>
    <m/>
    <m/>
    <s v="http://nww.docserv.wyss.nhs.uk/synergyiim/dist/?val=1641533_11270349_20200311125121"/>
    <m/>
    <m/>
    <m/>
    <x v="2"/>
    <x v="2"/>
    <x v="1"/>
  </r>
  <r>
    <s v="E35930"/>
    <s v="7308"/>
    <s v="00000"/>
    <s v="00000"/>
    <s v="000000"/>
    <s v="Estates &amp; Facilities"/>
    <s v="Legal Fees"/>
    <s v="Default"/>
    <s v="Default"/>
    <s v="Default"/>
    <n v="-44.8"/>
    <d v="2020-06-01T00:00:00"/>
    <x v="4"/>
    <s v="Spreadsheet"/>
    <s v="SBS RYD MAY-20 VAT ADJUSTMENT JOURNAL"/>
    <s v="Spreadsheet A 18510901 89412649"/>
    <s v="SBS RYD MAY-20 VAT ADJUSTMENT JOURNAL Adjustment GBP"/>
    <d v="2020-06-30T00:00:00"/>
    <s v="SSC BLATTI, FRANCESCO"/>
    <n v="925"/>
    <s v="CAPSTICKS SOLICITORS-459920-44.8-https://nww.einvoice-prod.sbs.nhs.uk:8179/invoicepdf/eace3670-848a-5776-9668-9025c10bd07a"/>
    <x v="13"/>
    <m/>
    <d v="2020-06-30T00:00:00"/>
    <s v="SBS RYD MAY-20 VAT ADJUSTMENT JOURNAL Adjustment GBP"/>
    <s v="CAPSTICKS SOLICITORS-459920-44.8-"/>
    <m/>
    <m/>
    <s v="https://nww.einvoice-prod.sbs.nhs.uk:8179/invoicepdf/eace3670-848a-5776-9668-9025c10bd07a"/>
    <m/>
    <m/>
    <m/>
    <x v="0"/>
    <x v="0"/>
    <x v="1"/>
  </r>
  <r>
    <s v="E35120"/>
    <s v="7310"/>
    <s v="00000"/>
    <s v="00000"/>
    <s v="000000"/>
    <s v="Corporate Expenses"/>
    <s v="Legal / Prof Fees"/>
    <s v="Default"/>
    <s v="Default"/>
    <s v="Default"/>
    <n v="-100"/>
    <d v="2020-06-01T00:00:00"/>
    <x v="4"/>
    <s v="Spreadsheet"/>
    <s v="SBS RYD MAY-20 VAT ADJUSTMENT JOURNAL"/>
    <s v="Spreadsheet A 18510901 89412649"/>
    <s v="SBS RYD MAY-20 VAT ADJUSTMENT JOURNAL Adjustment GBP"/>
    <d v="2020-06-30T00:00:00"/>
    <s v="SSC BLATTI, FRANCESCO"/>
    <n v="926"/>
    <s v="THOMPSONS SOLICITORS-1371037-100-http://nww.docserv.wyss.nhs.uk/synergyiim/dist/?val=1868867_11967512_20200520092012"/>
    <x v="8"/>
    <m/>
    <d v="2020-06-30T00:00:00"/>
    <s v="SBS RYD MAY-20 VAT ADJUSTMENT JOURNAL Adjustment GBP"/>
    <s v="THOMPSONS SOLICITORS-1371037-100-"/>
    <m/>
    <m/>
    <s v="http://nww.docserv.wyss.nhs.uk/synergyiim/dist/?val=1868867_11967512_20200520092012"/>
    <m/>
    <m/>
    <m/>
    <x v="2"/>
    <x v="2"/>
    <x v="1"/>
  </r>
  <r>
    <s v="E35210"/>
    <s v="7310"/>
    <s v="00000"/>
    <s v="00000"/>
    <s v="000000"/>
    <s v="Employee Service Centre"/>
    <s v="Legal / Prof Fees"/>
    <s v="Default"/>
    <s v="Default"/>
    <s v="Default"/>
    <n v="575"/>
    <d v="2020-07-01T00:00:00"/>
    <x v="4"/>
    <s v="Spreadsheet"/>
    <s v="SBS RYD JUN-20 VAT ADJUSTMENT JOURNAL"/>
    <s v="Spreadsheet A 18754468 90730773"/>
    <s v="SBS RYD JUN-20 VAT ADJUSTMENT JOURNAL Adjustment GBP"/>
    <d v="2020-08-03T00:00:00"/>
    <s v="SSC BLATTI, FRANCESCO"/>
    <n v="1003"/>
    <s v="VISTA EMPLOYER SERVICES LTD-004845-0-http://nww.docserv.wyss.nhs.uk/synergyiim/dist/?val=1926446_12082395_20200603170022"/>
    <x v="20"/>
    <m/>
    <d v="2020-08-03T00:00:00"/>
    <s v="SBS RYD JUN-20 VAT ADJUSTMENT JOURNAL Adjustment GBP"/>
    <s v="VISTA EMPLOYER SERVICES LTD-004845-0-"/>
    <m/>
    <m/>
    <s v="http://nww.docserv.wyss.nhs.uk/synergyiim/dist/?val=1926446_12082395_20200603170022"/>
    <m/>
    <m/>
    <m/>
    <x v="4"/>
    <x v="3"/>
    <x v="1"/>
  </r>
  <r>
    <s v="E35211"/>
    <s v="7310"/>
    <s v="00000"/>
    <s v="00000"/>
    <s v="000000"/>
    <s v="Employee Resourcing"/>
    <s v="Legal / Prof Fees"/>
    <s v="Default"/>
    <s v="Default"/>
    <s v="Default"/>
    <n v="690"/>
    <d v="2020-07-01T00:00:00"/>
    <x v="4"/>
    <s v="Spreadsheet"/>
    <s v="SBS RYD JUN-20 VAT ADJUSTMENT JOURNAL"/>
    <s v="Spreadsheet A 18754468 90730773"/>
    <s v="SBS RYD JUN-20 VAT ADJUSTMENT JOURNAL Adjustment GBP"/>
    <d v="2020-08-03T00:00:00"/>
    <s v="SSC BLATTI, FRANCESCO"/>
    <n v="1004"/>
    <s v="VISTA EMPLOYER SERVICES LTD-INV004937-0-"/>
    <x v="20"/>
    <m/>
    <d v="2020-08-03T00:00:00"/>
    <s v="SBS RYD JUN-20 VAT ADJUSTMENT JOURNAL Adjustment GBP"/>
    <s v="VISTA EMPLOYER SERVICES LTD-INV004937-0-"/>
    <m/>
    <m/>
    <m/>
    <m/>
    <m/>
    <m/>
    <x v="3"/>
    <x v="3"/>
    <x v="1"/>
  </r>
  <r>
    <s v="E35211"/>
    <s v="7310"/>
    <s v="00000"/>
    <s v="00000"/>
    <s v="000000"/>
    <s v="Employee Resourcing"/>
    <s v="Legal / Prof Fees"/>
    <s v="Default"/>
    <s v="Default"/>
    <s v="Default"/>
    <n v="805"/>
    <d v="2020-07-01T00:00:00"/>
    <x v="4"/>
    <s v="Spreadsheet"/>
    <s v="SBS RYD JUN-20 VAT ADJUSTMENT JOURNAL"/>
    <s v="Spreadsheet A 18754468 90730773"/>
    <s v="SBS RYD JUN-20 VAT ADJUSTMENT JOURNAL Adjustment GBP"/>
    <d v="2020-08-03T00:00:00"/>
    <s v="SSC BLATTI, FRANCESCO"/>
    <n v="1005"/>
    <s v="VISTA EMPLOYER SERVICES LTD-004921-0-"/>
    <x v="20"/>
    <m/>
    <d v="2020-08-03T00:00:00"/>
    <s v="SBS RYD JUN-20 VAT ADJUSTMENT JOURNAL Adjustment GBP"/>
    <s v="VISTA EMPLOYER SERVICES LTD-004921-0-"/>
    <m/>
    <m/>
    <m/>
    <m/>
    <m/>
    <m/>
    <x v="3"/>
    <x v="3"/>
    <x v="1"/>
  </r>
  <r>
    <s v="E35211"/>
    <s v="7310"/>
    <s v="00000"/>
    <s v="00000"/>
    <s v="000000"/>
    <s v="Employee Resourcing"/>
    <s v="Legal / Prof Fees"/>
    <s v="Default"/>
    <s v="Default"/>
    <s v="Default"/>
    <n v="920"/>
    <d v="2020-07-01T00:00:00"/>
    <x v="4"/>
    <s v="Spreadsheet"/>
    <s v="SBS RYD JUN-20 VAT ADJUSTMENT JOURNAL"/>
    <s v="Spreadsheet A 18754468 90730773"/>
    <s v="SBS RYD JUN-20 VAT ADJUSTMENT JOURNAL Adjustment GBP"/>
    <d v="2020-08-03T00:00:00"/>
    <s v="SSC BLATTI, FRANCESCO"/>
    <n v="1006"/>
    <s v="VISTA EMPLOYER SERVICES LTD-004920-0-"/>
    <x v="20"/>
    <m/>
    <d v="2020-08-03T00:00:00"/>
    <s v="SBS RYD JUN-20 VAT ADJUSTMENT JOURNAL Adjustment GBP"/>
    <s v="VISTA EMPLOYER SERVICES LTD-004920-0-"/>
    <m/>
    <m/>
    <m/>
    <m/>
    <m/>
    <m/>
    <x v="3"/>
    <x v="3"/>
    <x v="1"/>
  </r>
  <r>
    <s v="E35211"/>
    <s v="7310"/>
    <s v="00000"/>
    <s v="00000"/>
    <s v="000000"/>
    <s v="Employee Resourcing"/>
    <s v="Legal / Prof Fees"/>
    <s v="Default"/>
    <s v="Default"/>
    <s v="Default"/>
    <n v="920"/>
    <d v="2020-07-01T00:00:00"/>
    <x v="4"/>
    <s v="Spreadsheet"/>
    <s v="SBS RYD JUN-20 VAT ADJUSTMENT JOURNAL"/>
    <s v="Spreadsheet A 18754468 90730773"/>
    <s v="SBS RYD JUN-20 VAT ADJUSTMENT JOURNAL Adjustment GBP"/>
    <d v="2020-08-03T00:00:00"/>
    <s v="SSC BLATTI, FRANCESCO"/>
    <n v="1007"/>
    <s v="VISTA EMPLOYER SERVICES LTD-INV004936-0-"/>
    <x v="20"/>
    <m/>
    <d v="2020-08-03T00:00:00"/>
    <s v="SBS RYD JUN-20 VAT ADJUSTMENT JOURNAL Adjustment GBP"/>
    <s v="VISTA EMPLOYER SERVICES LTD-INV004936-0-"/>
    <m/>
    <m/>
    <m/>
    <m/>
    <m/>
    <m/>
    <x v="3"/>
    <x v="3"/>
    <x v="1"/>
  </r>
  <r>
    <s v="E35211"/>
    <s v="7310"/>
    <s v="00000"/>
    <s v="00000"/>
    <s v="000000"/>
    <s v="Employee Resourcing"/>
    <s v="Legal / Prof Fees"/>
    <s v="Default"/>
    <s v="Default"/>
    <s v="Default"/>
    <n v="1380"/>
    <d v="2020-07-01T00:00:00"/>
    <x v="4"/>
    <s v="Spreadsheet"/>
    <s v="SBS RYD JUN-20 VAT ADJUSTMENT JOURNAL"/>
    <s v="Spreadsheet A 18754468 90730773"/>
    <s v="SBS RYD JUN-20 VAT ADJUSTMENT JOURNAL Adjustment GBP"/>
    <d v="2020-08-03T00:00:00"/>
    <s v="SSC BLATTI, FRANCESCO"/>
    <n v="1008"/>
    <s v="VISTA EMPLOYER SERVICES LTD-004846-0-http://nww.docserv.wyss.nhs.uk/synergyiim/dist/?val=1926446_12082396_20200603170022"/>
    <x v="20"/>
    <m/>
    <d v="2020-08-03T00:00:00"/>
    <s v="SBS RYD JUN-20 VAT ADJUSTMENT JOURNAL Adjustment GBP"/>
    <s v="VISTA EMPLOYER SERVICES LTD-004846-0-"/>
    <m/>
    <m/>
    <s v="http://nww.docserv.wyss.nhs.uk/synergyiim/dist/?val=1926446_12082396_20200603170022"/>
    <m/>
    <m/>
    <m/>
    <x v="3"/>
    <x v="3"/>
    <x v="1"/>
  </r>
  <r>
    <s v="E35211"/>
    <s v="7310"/>
    <s v="00000"/>
    <s v="00000"/>
    <s v="000000"/>
    <s v="Employee Resourcing"/>
    <s v="Legal / Prof Fees"/>
    <s v="Default"/>
    <s v="Default"/>
    <s v="Default"/>
    <n v="-12960.4"/>
    <d v="2020-09-01T00:00:00"/>
    <x v="4"/>
    <s v="Spreadsheet"/>
    <s v="SBS RYD AUG-20 VAT ADJUSTMENT JOURNAL"/>
    <s v="Spreadsheet A 19208200 92771153"/>
    <s v="SBS RYD AUG-20 VAT ADJUSTMENT JOURNAL Adjustment GBP"/>
    <d v="2020-10-01T00:00:00"/>
    <s v="SSC BLATTI, FRANCESCO"/>
    <n v="728"/>
    <s v="DAC BEACHCROFT LLP-OR12_53657-10227164-12960.4-http://nww.docserv.wyss.nhs.uk/synergyiim/dist/?val=2257060_12654932_20200817154958"/>
    <x v="15"/>
    <m/>
    <d v="2020-10-01T00:00:00"/>
    <s v="SBS RYD AUG-20 VAT ADJUSTMENT JOURNAL Adjustment GBP"/>
    <s v="DAC BEACHCROFT LLP-OR12_53657-10227164-12960.4-"/>
    <m/>
    <m/>
    <s v="http://nww.docserv.wyss.nhs.uk/synergyiim/dist/?val=2257060_12654932_20200817154958"/>
    <m/>
    <m/>
    <m/>
    <x v="3"/>
    <x v="3"/>
    <x v="1"/>
  </r>
  <r>
    <s v="E35210"/>
    <s v="7310"/>
    <s v="00000"/>
    <s v="00000"/>
    <s v="000000"/>
    <s v="Employee Service Centre"/>
    <s v="Legal / Prof Fees"/>
    <s v="Default"/>
    <s v="Default"/>
    <s v="Default"/>
    <n v="-132.30000000000001"/>
    <d v="2020-10-01T00:00:00"/>
    <x v="4"/>
    <s v="Spreadsheet"/>
    <s v="SBS RYD SEP-20 VAT ADJUSTMENT JOURNAL"/>
    <s v="Spreadsheet A 19474212 93994558"/>
    <s v="SBS RYD SEP-20 VAT ADJUSTMENT JOURNAL Adjustment GBP"/>
    <d v="2020-11-02T00:00:00"/>
    <s v="SSC BLATTI, FRANCESCO"/>
    <n v="1070"/>
    <s v="CIVICA UK LTD-OR12_37534-CTC199525-132.3-http://nww.docserv.wyss.nhs.uk/synergyiim/dist/?val=2364247_12807304_20200907163313"/>
    <x v="22"/>
    <m/>
    <d v="2020-11-02T00:00:00"/>
    <s v="SBS RYD SEP-20 VAT ADJUSTMENT JOURNAL Adjustment GBP"/>
    <s v="CIVICA UK LTD-OR12_37534-CTC199525-132.3-"/>
    <m/>
    <m/>
    <s v="http://nww.docserv.wyss.nhs.uk/synergyiim/dist/?val=2364247_12807304_20200907163313"/>
    <m/>
    <m/>
    <m/>
    <x v="4"/>
    <x v="3"/>
    <x v="1"/>
  </r>
  <r>
    <s v="E35930"/>
    <s v="7308"/>
    <s v="00000"/>
    <s v="00000"/>
    <s v="000000"/>
    <s v="Estates &amp; Facilities"/>
    <s v="Legal Fees"/>
    <s v="Default"/>
    <s v="Default"/>
    <s v="Default"/>
    <n v="9.6"/>
    <d v="2020-11-01T00:00:00"/>
    <x v="4"/>
    <s v="Spreadsheet"/>
    <s v="SBS RYD OCT-20 VAT ADJUSTMENT JOURNAL"/>
    <s v="Spreadsheet A 19718446 95160699"/>
    <s v="SBS RYD OCT-20 VAT ADJUSTMENT JOURNAL Adjustment GBP"/>
    <d v="2020-12-01T00:00:00"/>
    <s v="SSC BLATTI, FRANCESCO"/>
    <n v="1007"/>
    <s v="CAPSTICKS SOLICITORS-OR12_835-450062-9.6-https://nww.einvoice-prod.sbs.nhs.uk:8179/invoicepdf/545fb467-7180-5c51-8e05-c188658284bc"/>
    <x v="13"/>
    <m/>
    <d v="2020-12-01T00:00:00"/>
    <s v="SBS RYD OCT-20 VAT ADJUSTMENT JOURNAL Adjustment GBP"/>
    <s v="CAPSTICKS SOLICITORS-OR12_835-450062-9.6-"/>
    <m/>
    <m/>
    <s v="https://nww.einvoice-prod.sbs.nhs.uk:8179/invoicepdf/545fb467-7180-5c51-8e05-c188658284bc"/>
    <m/>
    <m/>
    <m/>
    <x v="0"/>
    <x v="0"/>
    <x v="1"/>
  </r>
  <r>
    <s v="E35930"/>
    <s v="7308"/>
    <s v="00000"/>
    <s v="00000"/>
    <s v="000000"/>
    <s v="Estates &amp; Facilities"/>
    <s v="Legal Fees"/>
    <s v="Default"/>
    <s v="Default"/>
    <s v="Default"/>
    <n v="21"/>
    <d v="2020-11-01T00:00:00"/>
    <x v="4"/>
    <s v="Spreadsheet"/>
    <s v="SBS RYD OCT-20 VAT ADJUSTMENT JOURNAL"/>
    <s v="Spreadsheet A 19718446 95160699"/>
    <s v="SBS RYD OCT-20 VAT ADJUSTMENT JOURNAL Adjustment GBP"/>
    <d v="2020-12-01T00:00:00"/>
    <s v="SSC BLATTI, FRANCESCO"/>
    <n v="1008"/>
    <s v="CAPSTICKS SOLICITORS-OR12_835-428691-21-https://nww.einvoice-prod.sbs.nhs.uk:8179/invoicepdf/73e295cd-4c4d-57b8-a92b-b17fec0379be"/>
    <x v="13"/>
    <m/>
    <d v="2020-12-01T00:00:00"/>
    <s v="SBS RYD OCT-20 VAT ADJUSTMENT JOURNAL Adjustment GBP"/>
    <s v="CAPSTICKS SOLICITORS-OR12_835-428691-21-"/>
    <m/>
    <m/>
    <s v="https://nww.einvoice-prod.sbs.nhs.uk:8179/invoicepdf/73e295cd-4c4d-57b8-a92b-b17fec0379be"/>
    <m/>
    <m/>
    <m/>
    <x v="0"/>
    <x v="0"/>
    <x v="1"/>
  </r>
  <r>
    <s v="E35930"/>
    <s v="7308"/>
    <s v="00000"/>
    <s v="00000"/>
    <s v="000000"/>
    <s v="Estates &amp; Facilities"/>
    <s v="Legal Fees"/>
    <s v="Default"/>
    <s v="Default"/>
    <s v="Default"/>
    <n v="25.6"/>
    <d v="2020-11-01T00:00:00"/>
    <x v="4"/>
    <s v="Spreadsheet"/>
    <s v="SBS RYD OCT-20 VAT ADJUSTMENT JOURNAL"/>
    <s v="Spreadsheet A 19718446 95160699"/>
    <s v="SBS RYD OCT-20 VAT ADJUSTMENT JOURNAL Adjustment GBP"/>
    <d v="2020-12-01T00:00:00"/>
    <s v="SSC BLATTI, FRANCESCO"/>
    <n v="1009"/>
    <s v="CAPSTICKS SOLICITORS-OR12_835-450058-25.6-https://nww.einvoice-prod.sbs.nhs.uk:8179/invoicepdf/f8780e45-a011-599b-91cb-6861eb54852b"/>
    <x v="13"/>
    <m/>
    <d v="2020-12-01T00:00:00"/>
    <s v="SBS RYD OCT-20 VAT ADJUSTMENT JOURNAL Adjustment GBP"/>
    <s v="CAPSTICKS SOLICITORS-OR12_835-450058-25.6-"/>
    <m/>
    <m/>
    <s v="https://nww.einvoice-prod.sbs.nhs.uk:8179/invoicepdf/f8780e45-a011-599b-91cb-6861eb54852b"/>
    <m/>
    <m/>
    <m/>
    <x v="0"/>
    <x v="0"/>
    <x v="1"/>
  </r>
  <r>
    <s v="E35930"/>
    <s v="7308"/>
    <s v="00000"/>
    <s v="00000"/>
    <s v="000000"/>
    <s v="Estates &amp; Facilities"/>
    <s v="Legal Fees"/>
    <s v="Default"/>
    <s v="Default"/>
    <s v="Default"/>
    <n v="32"/>
    <d v="2020-11-01T00:00:00"/>
    <x v="4"/>
    <s v="Spreadsheet"/>
    <s v="SBS RYD OCT-20 VAT ADJUSTMENT JOURNAL"/>
    <s v="Spreadsheet A 19718446 95160699"/>
    <s v="SBS RYD OCT-20 VAT ADJUSTMENT JOURNAL Adjustment GBP"/>
    <d v="2020-12-01T00:00:00"/>
    <s v="SSC BLATTI, FRANCESCO"/>
    <n v="1010"/>
    <s v="CAPSTICKS SOLICITORS-OR12_835-459899-32-https://nww.einvoice-prod.sbs.nhs.uk:8179/invoicepdf/188b348e-1a23-5a84-bea3-51d9514304af"/>
    <x v="13"/>
    <m/>
    <d v="2020-12-01T00:00:00"/>
    <s v="SBS RYD OCT-20 VAT ADJUSTMENT JOURNAL Adjustment GBP"/>
    <s v="CAPSTICKS SOLICITORS-OR12_835-459899-32-"/>
    <m/>
    <m/>
    <s v="https://nww.einvoice-prod.sbs.nhs.uk:8179/invoicepdf/188b348e-1a23-5a84-bea3-51d9514304af"/>
    <m/>
    <m/>
    <m/>
    <x v="0"/>
    <x v="0"/>
    <x v="1"/>
  </r>
  <r>
    <s v="E35930"/>
    <s v="7308"/>
    <s v="00000"/>
    <s v="00000"/>
    <s v="000000"/>
    <s v="Estates &amp; Facilities"/>
    <s v="Legal Fees"/>
    <s v="Default"/>
    <s v="Default"/>
    <s v="Default"/>
    <n v="71.400000000000006"/>
    <d v="2020-11-01T00:00:00"/>
    <x v="4"/>
    <s v="Spreadsheet"/>
    <s v="SBS RYD OCT-20 VAT ADJUSTMENT JOURNAL"/>
    <s v="Spreadsheet A 19718446 95160699"/>
    <s v="SBS RYD OCT-20 VAT ADJUSTMENT JOURNAL Adjustment GBP"/>
    <d v="2020-12-01T00:00:00"/>
    <s v="SSC BLATTI, FRANCESCO"/>
    <n v="1011"/>
    <s v="CAPSTICKS SOLICITORS-OR12_835-426022-71.4-https://nww.einvoice-prod.sbs.nhs.uk:8179/invoicepdf/767f2219-c116-5d94-86e4-321521185b16"/>
    <x v="13"/>
    <m/>
    <d v="2020-12-01T00:00:00"/>
    <s v="SBS RYD OCT-20 VAT ADJUSTMENT JOURNAL Adjustment GBP"/>
    <s v="CAPSTICKS SOLICITORS-OR12_835-426022-71.4-"/>
    <m/>
    <m/>
    <s v="https://nww.einvoice-prod.sbs.nhs.uk:8179/invoicepdf/767f2219-c116-5d94-86e4-321521185b16"/>
    <m/>
    <m/>
    <m/>
    <x v="0"/>
    <x v="0"/>
    <x v="1"/>
  </r>
  <r>
    <s v="E35930"/>
    <s v="7308"/>
    <s v="00000"/>
    <s v="00000"/>
    <s v="000000"/>
    <s v="Estates &amp; Facilities"/>
    <s v="Legal Fees"/>
    <s v="Default"/>
    <s v="Default"/>
    <s v="Default"/>
    <n v="210"/>
    <d v="2020-11-01T00:00:00"/>
    <x v="4"/>
    <s v="Spreadsheet"/>
    <s v="SBS RYD OCT-20 VAT ADJUSTMENT JOURNAL"/>
    <s v="Spreadsheet A 19718446 95160699"/>
    <s v="SBS RYD OCT-20 VAT ADJUSTMENT JOURNAL Adjustment GBP"/>
    <d v="2020-12-01T00:00:00"/>
    <s v="SSC BLATTI, FRANCESCO"/>
    <n v="1012"/>
    <s v="CAPSTICKS SOLICITORS-OR12_835-459916-210-https://nww.einvoice-prod.sbs.nhs.uk:8179/invoicepdf/2780d3d8-89c6-5832-a87c-bf9a98121dfc"/>
    <x v="13"/>
    <m/>
    <d v="2020-12-01T00:00:00"/>
    <s v="SBS RYD OCT-20 VAT ADJUSTMENT JOURNAL Adjustment GBP"/>
    <s v="CAPSTICKS SOLICITORS-OR12_835-459916-210-"/>
    <m/>
    <m/>
    <s v="https://nww.einvoice-prod.sbs.nhs.uk:8179/invoicepdf/2780d3d8-89c6-5832-a87c-bf9a98121dfc"/>
    <m/>
    <m/>
    <m/>
    <x v="0"/>
    <x v="0"/>
    <x v="1"/>
  </r>
  <r>
    <s v="E35930"/>
    <s v="7308"/>
    <s v="00000"/>
    <s v="00000"/>
    <s v="000000"/>
    <s v="Estates &amp; Facilities"/>
    <s v="Legal Fees"/>
    <s v="Default"/>
    <s v="Default"/>
    <s v="Default"/>
    <n v="-26.8"/>
    <d v="2020-11-01T00:00:00"/>
    <x v="4"/>
    <s v="Spreadsheet"/>
    <s v="SBS RYD OCT-20 VAT ADJUSTMENT JOURNAL"/>
    <s v="Spreadsheet A 19718446 95160699"/>
    <s v="SBS RYD OCT-20 VAT ADJUSTMENT JOURNAL Adjustment GBP"/>
    <d v="2020-12-01T00:00:00"/>
    <s v="SSC BLATTI, FRANCESCO"/>
    <n v="1013"/>
    <s v="CAPSTICKS SOLICITORS-OR12_835-450064-26.8-https://nww.einvoice-prod.sbs.nhs.uk:8179/invoicepdf/1d1e6b57-589c-5495-9f70-e8670a4d122d"/>
    <x v="13"/>
    <m/>
    <d v="2020-12-01T00:00:00"/>
    <s v="SBS RYD OCT-20 VAT ADJUSTMENT JOURNAL Adjustment GBP"/>
    <s v="CAPSTICKS SOLICITORS-OR12_835-450064-26.8-"/>
    <m/>
    <m/>
    <s v="https://nww.einvoice-prod.sbs.nhs.uk:8179/invoicepdf/1d1e6b57-589c-5495-9f70-e8670a4d122d"/>
    <m/>
    <m/>
    <m/>
    <x v="0"/>
    <x v="0"/>
    <x v="1"/>
  </r>
  <r>
    <s v="E35930"/>
    <s v="7308"/>
    <s v="00000"/>
    <s v="00000"/>
    <s v="000000"/>
    <s v="Estates &amp; Facilities"/>
    <s v="Legal Fees"/>
    <s v="Default"/>
    <s v="Default"/>
    <s v="Default"/>
    <n v="-42.08"/>
    <d v="2020-11-01T00:00:00"/>
    <x v="4"/>
    <s v="Spreadsheet"/>
    <s v="SBS RYD OCT-20 VAT ADJUSTMENT JOURNAL"/>
    <s v="Spreadsheet A 19718446 95160699"/>
    <s v="SBS RYD OCT-20 VAT ADJUSTMENT JOURNAL Adjustment GBP"/>
    <d v="2020-12-01T00:00:00"/>
    <s v="SSC BLATTI, FRANCESCO"/>
    <n v="1014"/>
    <s v="CAPSTICKS SOLICITORS-OR12_835-448032-42.08-https://nww.einvoice-prod.sbs.nhs.uk:8179/invoicepdf/75d18f5d-ef02-5fbf-a3a5-4a0cbea399e3"/>
    <x v="13"/>
    <m/>
    <d v="2020-12-01T00:00:00"/>
    <s v="SBS RYD OCT-20 VAT ADJUSTMENT JOURNAL Adjustment GBP"/>
    <s v="CAPSTICKS SOLICITORS-OR12_835-448032-42.08-"/>
    <m/>
    <m/>
    <s v="https://nww.einvoice-prod.sbs.nhs.uk:8179/invoicepdf/75d18f5d-ef02-5fbf-a3a5-4a0cbea399e3"/>
    <m/>
    <m/>
    <m/>
    <x v="0"/>
    <x v="0"/>
    <x v="1"/>
  </r>
  <r>
    <s v="E35940"/>
    <s v="7308"/>
    <s v="00000"/>
    <s v="F8033"/>
    <s v="000000"/>
    <s v="Estates - HQ and EOC"/>
    <s v="Legal Fees"/>
    <s v="Default"/>
    <s v="Lewes"/>
    <s v="Default"/>
    <n v="834.96"/>
    <d v="2020-11-01T00:00:00"/>
    <x v="4"/>
    <s v="Spreadsheet"/>
    <s v="SBS RYD OCT-20 VAT ADJUSTMENT JOURNAL"/>
    <s v="Spreadsheet A 19718446 95160699"/>
    <s v="SBS RYD OCT-20 VAT ADJUSTMENT JOURNAL Adjustment GBP"/>
    <d v="2020-12-01T00:00:00"/>
    <s v="SSC BLATTI, FRANCESCO"/>
    <n v="1015"/>
    <s v="MONTAGU EVANS LLP-OR12_105144-RA200805-834.96-http://nww.docserv.wyss.nhs.uk/synergyiim/dist/?val=1601415_11115873_20200225113747"/>
    <x v="34"/>
    <m/>
    <d v="2020-12-01T00:00:00"/>
    <s v="SBS RYD OCT-20 VAT ADJUSTMENT JOURNAL Adjustment GBP"/>
    <s v="MONTAGU EVANS LLP-OR12_105144-RA200805-834.96-"/>
    <m/>
    <m/>
    <s v="http://nww.docserv.wyss.nhs.uk/synergyiim/dist/?val=1601415_11115873_20200225113747"/>
    <m/>
    <m/>
    <m/>
    <x v="9"/>
    <x v="0"/>
    <x v="1"/>
  </r>
  <r>
    <s v="E35940"/>
    <s v="7308"/>
    <s v="00000"/>
    <s v="F8033"/>
    <s v="000000"/>
    <s v="Estates - HQ and EOC"/>
    <s v="Legal Fees"/>
    <s v="Default"/>
    <s v="Lewes"/>
    <s v="Default"/>
    <n v="2703.68"/>
    <d v="2020-11-01T00:00:00"/>
    <x v="4"/>
    <s v="Spreadsheet"/>
    <s v="SBS RYD OCT-20 VAT ADJUSTMENT JOURNAL"/>
    <s v="Spreadsheet A 19718446 95160699"/>
    <s v="SBS RYD OCT-20 VAT ADJUSTMENT JOURNAL Adjustment GBP"/>
    <d v="2020-12-01T00:00:00"/>
    <s v="SSC BLATTI, FRANCESCO"/>
    <n v="1016"/>
    <s v="MONTAGU EVANS LLP-OR12_105144-RA200808-2703.68-http://nww.docserv.wyss.nhs.uk/synergyiim/dist/?val=1601415_11115876_20200225113747"/>
    <x v="34"/>
    <m/>
    <d v="2020-12-01T00:00:00"/>
    <s v="SBS RYD OCT-20 VAT ADJUSTMENT JOURNAL Adjustment GBP"/>
    <s v="MONTAGU EVANS LLP-OR12_105144-RA200808-2703.68-"/>
    <m/>
    <m/>
    <s v="http://nww.docserv.wyss.nhs.uk/synergyiim/dist/?val=1601415_11115876_20200225113747"/>
    <m/>
    <m/>
    <m/>
    <x v="9"/>
    <x v="0"/>
    <x v="1"/>
  </r>
  <r>
    <s v="E35120"/>
    <s v="7310"/>
    <s v="00000"/>
    <s v="00000"/>
    <s v="000000"/>
    <s v="Corporate Expenses"/>
    <s v="Legal / Prof Fees"/>
    <s v="Default"/>
    <s v="Default"/>
    <s v="Default"/>
    <n v="-345"/>
    <d v="2020-11-01T00:00:00"/>
    <x v="4"/>
    <s v="Spreadsheet"/>
    <s v="SBS RYD OCT-20 VAT ADJUSTMENT JOURNAL"/>
    <s v="Spreadsheet A 19718446 95160699"/>
    <s v="SBS RYD OCT-20 VAT ADJUSTMENT JOURNAL Adjustment GBP"/>
    <d v="2020-12-01T00:00:00"/>
    <s v="SSC BLATTI, FRANCESCO"/>
    <n v="1017"/>
    <s v="VISTA EMPLOYER SERVICES LTD-OR12_217312-4698-345-http://nww.docserv.wyss.nhs.uk/synergyiim/dist/?val=1429876_10255316_20191122152351"/>
    <x v="20"/>
    <m/>
    <d v="2020-12-01T00:00:00"/>
    <s v="SBS RYD OCT-20 VAT ADJUSTMENT JOURNAL Adjustment GBP"/>
    <s v="VISTA EMPLOYER SERVICES LTD-OR12_217312-4698-345-"/>
    <m/>
    <m/>
    <s v="http://nww.docserv.wyss.nhs.uk/synergyiim/dist/?val=1429876_10255316_20191122152351"/>
    <m/>
    <m/>
    <m/>
    <x v="2"/>
    <x v="2"/>
    <x v="1"/>
  </r>
  <r>
    <s v="E35120"/>
    <s v="7310"/>
    <s v="00000"/>
    <s v="00000"/>
    <s v="000000"/>
    <s v="Corporate Expenses"/>
    <s v="Legal / Prof Fees"/>
    <s v="Default"/>
    <s v="Default"/>
    <s v="Default"/>
    <n v="-575"/>
    <d v="2020-11-01T00:00:00"/>
    <x v="4"/>
    <s v="Spreadsheet"/>
    <s v="SBS RYD OCT-20 VAT ADJUSTMENT JOURNAL"/>
    <s v="Spreadsheet A 19718446 95160699"/>
    <s v="SBS RYD OCT-20 VAT ADJUSTMENT JOURNAL Adjustment GBP"/>
    <d v="2020-12-01T00:00:00"/>
    <s v="SSC BLATTI, FRANCESCO"/>
    <n v="1018"/>
    <s v="VISTA EMPLOYER SERVICES LTD-OR12_217312-4724-575-http://nww.docserv.wyss.nhs.uk/synergyiim/dist/?val=1458934_10420034_20191211140626"/>
    <x v="20"/>
    <m/>
    <d v="2020-12-01T00:00:00"/>
    <s v="SBS RYD OCT-20 VAT ADJUSTMENT JOURNAL Adjustment GBP"/>
    <s v="VISTA EMPLOYER SERVICES LTD-OR12_217312-4724-575-"/>
    <m/>
    <m/>
    <s v="http://nww.docserv.wyss.nhs.uk/synergyiim/dist/?val=1458934_10420034_20191211140626"/>
    <m/>
    <m/>
    <m/>
    <x v="2"/>
    <x v="2"/>
    <x v="1"/>
  </r>
  <r>
    <s v="E35210"/>
    <s v="7310"/>
    <s v="00000"/>
    <s v="00000"/>
    <s v="000000"/>
    <s v="Employee Service Centre"/>
    <s v="Legal / Prof Fees"/>
    <s v="Default"/>
    <s v="Default"/>
    <s v="Default"/>
    <n v="-575"/>
    <d v="2020-11-01T00:00:00"/>
    <x v="4"/>
    <s v="Spreadsheet"/>
    <s v="SBS RYD OCT-20 VAT ADJUSTMENT JOURNAL"/>
    <s v="Spreadsheet A 19718446 95160699"/>
    <s v="SBS RYD OCT-20 VAT ADJUSTMENT JOURNAL Adjustment GBP"/>
    <d v="2020-12-01T00:00:00"/>
    <s v="SSC BLATTI, FRANCESCO"/>
    <n v="1019"/>
    <s v="VISTA EMPLOYER SERVICES LTD-OR12_217312-4845-575-http://nww.docserv.wyss.nhs.uk/synergyiim/dist/?val=1926446_12082395_20200603170022"/>
    <x v="20"/>
    <m/>
    <d v="2020-12-01T00:00:00"/>
    <s v="SBS RYD OCT-20 VAT ADJUSTMENT JOURNAL Adjustment GBP"/>
    <s v="VISTA EMPLOYER SERVICES LTD-OR12_217312-4845-575-"/>
    <m/>
    <m/>
    <s v="http://nww.docserv.wyss.nhs.uk/synergyiim/dist/?val=1926446_12082395_20200603170022"/>
    <m/>
    <m/>
    <m/>
    <x v="4"/>
    <x v="3"/>
    <x v="1"/>
  </r>
  <r>
    <s v="E35211"/>
    <s v="7310"/>
    <s v="00000"/>
    <s v="00000"/>
    <s v="000000"/>
    <s v="Employee Resourcing"/>
    <s v="Legal / Prof Fees"/>
    <s v="Default"/>
    <s v="Default"/>
    <s v="Default"/>
    <n v="-690"/>
    <d v="2020-11-01T00:00:00"/>
    <x v="4"/>
    <s v="Spreadsheet"/>
    <s v="SBS RYD OCT-20 VAT ADJUSTMENT JOURNAL"/>
    <s v="Spreadsheet A 19718446 95160699"/>
    <s v="SBS RYD OCT-20 VAT ADJUSTMENT JOURNAL Adjustment GBP"/>
    <d v="2020-12-01T00:00:00"/>
    <s v="SSC BLATTI, FRANCESCO"/>
    <n v="1020"/>
    <s v="VISTA EMPLOYER SERVICES LTD-OR12_217312-INV004937-690-"/>
    <x v="20"/>
    <m/>
    <d v="2020-12-01T00:00:00"/>
    <s v="SBS RYD OCT-20 VAT ADJUSTMENT JOURNAL Adjustment GBP"/>
    <s v="VISTA EMPLOYER SERVICES LTD-OR12_217312-INV004937-690-"/>
    <m/>
    <m/>
    <m/>
    <m/>
    <m/>
    <m/>
    <x v="3"/>
    <x v="3"/>
    <x v="1"/>
  </r>
  <r>
    <s v="E35211"/>
    <s v="7310"/>
    <s v="00000"/>
    <s v="00000"/>
    <s v="000000"/>
    <s v="Employee Resourcing"/>
    <s v="Legal / Prof Fees"/>
    <s v="Default"/>
    <s v="Default"/>
    <s v="Default"/>
    <n v="-805"/>
    <d v="2020-11-01T00:00:00"/>
    <x v="4"/>
    <s v="Spreadsheet"/>
    <s v="SBS RYD OCT-20 VAT ADJUSTMENT JOURNAL"/>
    <s v="Spreadsheet A 19718446 95160699"/>
    <s v="SBS RYD OCT-20 VAT ADJUSTMENT JOURNAL Adjustment GBP"/>
    <d v="2020-12-01T00:00:00"/>
    <s v="SSC BLATTI, FRANCESCO"/>
    <n v="1021"/>
    <s v="VISTA EMPLOYER SERVICES LTD-OR12_217312-4921-805-"/>
    <x v="20"/>
    <m/>
    <d v="2020-12-01T00:00:00"/>
    <s v="SBS RYD OCT-20 VAT ADJUSTMENT JOURNAL Adjustment GBP"/>
    <s v="VISTA EMPLOYER SERVICES LTD-OR12_217312-4921-805-"/>
    <m/>
    <m/>
    <m/>
    <m/>
    <m/>
    <m/>
    <x v="3"/>
    <x v="3"/>
    <x v="1"/>
  </r>
  <r>
    <s v="E35211"/>
    <s v="7310"/>
    <s v="00000"/>
    <s v="00000"/>
    <s v="000000"/>
    <s v="Employee Resourcing"/>
    <s v="Legal / Prof Fees"/>
    <s v="Default"/>
    <s v="Default"/>
    <s v="Default"/>
    <n v="-920"/>
    <d v="2020-11-01T00:00:00"/>
    <x v="4"/>
    <s v="Spreadsheet"/>
    <s v="SBS RYD OCT-20 VAT ADJUSTMENT JOURNAL"/>
    <s v="Spreadsheet A 19718446 95160699"/>
    <s v="SBS RYD OCT-20 VAT ADJUSTMENT JOURNAL Adjustment GBP"/>
    <d v="2020-12-01T00:00:00"/>
    <s v="SSC BLATTI, FRANCESCO"/>
    <n v="1022"/>
    <s v="VISTA EMPLOYER SERVICES LTD-OR12_217312-4920-920-"/>
    <x v="20"/>
    <m/>
    <d v="2020-12-01T00:00:00"/>
    <s v="SBS RYD OCT-20 VAT ADJUSTMENT JOURNAL Adjustment GBP"/>
    <s v="VISTA EMPLOYER SERVICES LTD-OR12_217312-4920-920-"/>
    <m/>
    <m/>
    <m/>
    <m/>
    <m/>
    <m/>
    <x v="3"/>
    <x v="3"/>
    <x v="1"/>
  </r>
  <r>
    <s v="E35211"/>
    <s v="7310"/>
    <s v="00000"/>
    <s v="00000"/>
    <s v="000000"/>
    <s v="Employee Resourcing"/>
    <s v="Legal / Prof Fees"/>
    <s v="Default"/>
    <s v="Default"/>
    <s v="Default"/>
    <n v="-920"/>
    <d v="2020-11-01T00:00:00"/>
    <x v="4"/>
    <s v="Spreadsheet"/>
    <s v="SBS RYD OCT-20 VAT ADJUSTMENT JOURNAL"/>
    <s v="Spreadsheet A 19718446 95160699"/>
    <s v="SBS RYD OCT-20 VAT ADJUSTMENT JOURNAL Adjustment GBP"/>
    <d v="2020-12-01T00:00:00"/>
    <s v="SSC BLATTI, FRANCESCO"/>
    <n v="1023"/>
    <s v="VISTA EMPLOYER SERVICES LTD-OR12_217312-INV004936-920-"/>
    <x v="20"/>
    <m/>
    <d v="2020-12-01T00:00:00"/>
    <s v="SBS RYD OCT-20 VAT ADJUSTMENT JOURNAL Adjustment GBP"/>
    <s v="VISTA EMPLOYER SERVICES LTD-OR12_217312-INV004936-920-"/>
    <m/>
    <m/>
    <m/>
    <m/>
    <m/>
    <m/>
    <x v="3"/>
    <x v="3"/>
    <x v="1"/>
  </r>
  <r>
    <s v="E35211"/>
    <s v="7310"/>
    <s v="00000"/>
    <s v="00000"/>
    <s v="000000"/>
    <s v="Employee Resourcing"/>
    <s v="Legal / Prof Fees"/>
    <s v="Default"/>
    <s v="Default"/>
    <s v="Default"/>
    <n v="-1380"/>
    <d v="2020-11-01T00:00:00"/>
    <x v="4"/>
    <s v="Spreadsheet"/>
    <s v="SBS RYD OCT-20 VAT ADJUSTMENT JOURNAL"/>
    <s v="Spreadsheet A 19718446 95160699"/>
    <s v="SBS RYD OCT-20 VAT ADJUSTMENT JOURNAL Adjustment GBP"/>
    <d v="2020-12-01T00:00:00"/>
    <s v="SSC BLATTI, FRANCESCO"/>
    <n v="1024"/>
    <s v="VISTA EMPLOYER SERVICES LTD-OR12_217312-4846-1380-http://nww.docserv.wyss.nhs.uk/synergyiim/dist/?val=1926446_12082396_20200603170022"/>
    <x v="20"/>
    <m/>
    <d v="2020-12-01T00:00:00"/>
    <s v="SBS RYD OCT-20 VAT ADJUSTMENT JOURNAL Adjustment GBP"/>
    <s v="VISTA EMPLOYER SERVICES LTD-OR12_217312-4846-1380-"/>
    <m/>
    <m/>
    <s v="http://nww.docserv.wyss.nhs.uk/synergyiim/dist/?val=1926446_12082396_20200603170022"/>
    <m/>
    <m/>
    <m/>
    <x v="3"/>
    <x v="3"/>
    <x v="1"/>
  </r>
  <r>
    <s v="E35930"/>
    <s v="7310"/>
    <s v="00000"/>
    <s v="00000"/>
    <s v="000000"/>
    <s v="Estates &amp; Facilities"/>
    <s v="Legal / Prof Fees"/>
    <s v="Default"/>
    <s v="Default"/>
    <s v="Default"/>
    <n v="21.4"/>
    <d v="2020-11-01T00:00:00"/>
    <x v="4"/>
    <s v="Spreadsheet"/>
    <s v="SBS RYD OCT-20 VAT ADJUSTMENT JOURNAL"/>
    <s v="Spreadsheet A 19718446 95160699"/>
    <s v="SBS RYD OCT-20 VAT ADJUSTMENT JOURNAL Adjustment GBP"/>
    <d v="2020-12-01T00:00:00"/>
    <s v="SSC BLATTI, FRANCESCO"/>
    <n v="1025"/>
    <s v="CAPSTICKS SOLICITORS-OR12_835-403655-21.4-https://nww.einvoice-prod.sbs.nhs.uk:8179/invoicepdf/45f92aba-21aa-50e0-8aef-d9825abc2111"/>
    <x v="13"/>
    <m/>
    <d v="2020-12-01T00:00:00"/>
    <s v="SBS RYD OCT-20 VAT ADJUSTMENT JOURNAL Adjustment GBP"/>
    <s v="CAPSTICKS SOLICITORS-OR12_835-403655-21.4-"/>
    <m/>
    <m/>
    <s v="https://nww.einvoice-prod.sbs.nhs.uk:8179/invoicepdf/45f92aba-21aa-50e0-8aef-d9825abc2111"/>
    <m/>
    <m/>
    <m/>
    <x v="0"/>
    <x v="0"/>
    <x v="1"/>
  </r>
  <r>
    <s v="E35930"/>
    <s v="7310"/>
    <s v="00000"/>
    <s v="00000"/>
    <s v="000000"/>
    <s v="Estates &amp; Facilities"/>
    <s v="Legal / Prof Fees"/>
    <s v="Default"/>
    <s v="Default"/>
    <s v="Default"/>
    <n v="269.3"/>
    <d v="2020-11-01T00:00:00"/>
    <x v="4"/>
    <s v="Spreadsheet"/>
    <s v="SBS RYD OCT-20 VAT ADJUSTMENT JOURNAL"/>
    <s v="Spreadsheet A 19718446 95160699"/>
    <s v="SBS RYD OCT-20 VAT ADJUSTMENT JOURNAL Adjustment GBP"/>
    <d v="2020-12-01T00:00:00"/>
    <s v="SSC BLATTI, FRANCESCO"/>
    <n v="1026"/>
    <s v="CAPSTICKS SOLICITORS-OR12_835-459905-269.3-https://nww.einvoice-prod.sbs.nhs.uk:8179/invoicepdf/fb0cfb83-2890-58cb-b62b-5647d57e11c5"/>
    <x v="13"/>
    <m/>
    <d v="2020-12-01T00:00:00"/>
    <s v="SBS RYD OCT-20 VAT ADJUSTMENT JOURNAL Adjustment GBP"/>
    <s v="CAPSTICKS SOLICITORS-OR12_835-459905-269.3-"/>
    <m/>
    <m/>
    <s v="https://nww.einvoice-prod.sbs.nhs.uk:8179/invoicepdf/fb0cfb83-2890-58cb-b62b-5647d57e11c5"/>
    <m/>
    <m/>
    <m/>
    <x v="0"/>
    <x v="0"/>
    <x v="1"/>
  </r>
  <r>
    <s v="E35930"/>
    <s v="7310"/>
    <s v="00000"/>
    <s v="00000"/>
    <s v="000000"/>
    <s v="Estates &amp; Facilities"/>
    <s v="Legal / Prof Fees"/>
    <s v="Default"/>
    <s v="Default"/>
    <s v="Default"/>
    <n v="-25.68"/>
    <d v="2020-11-01T00:00:00"/>
    <x v="4"/>
    <s v="Spreadsheet"/>
    <s v="SBS RYD OCT-20 VAT ADJUSTMENT JOURNAL"/>
    <s v="Spreadsheet A 19718446 95160699"/>
    <s v="SBS RYD OCT-20 VAT ADJUSTMENT JOURNAL Adjustment GBP"/>
    <d v="2020-12-01T00:00:00"/>
    <s v="SSC BLATTI, FRANCESCO"/>
    <n v="1027"/>
    <s v="CAPSTICKS SOLICITORS-OR12_835-448028-25.68-https://nww.einvoice-prod.sbs.nhs.uk:8179/invoicepdf/0f6b0a12-46a0-5873-9182-45dee0b8387a"/>
    <x v="13"/>
    <m/>
    <d v="2020-12-01T00:00:00"/>
    <s v="SBS RYD OCT-20 VAT ADJUSTMENT JOURNAL Adjustment GBP"/>
    <s v="CAPSTICKS SOLICITORS-OR12_835-448028-25.68-"/>
    <m/>
    <m/>
    <s v="https://nww.einvoice-prod.sbs.nhs.uk:8179/invoicepdf/0f6b0a12-46a0-5873-9182-45dee0b8387a"/>
    <m/>
    <m/>
    <m/>
    <x v="0"/>
    <x v="0"/>
    <x v="1"/>
  </r>
  <r>
    <s v="E35965"/>
    <s v="7310"/>
    <s v="00000"/>
    <s v="F8147"/>
    <s v="000000"/>
    <s v="Make Ready - Chichester - main depot"/>
    <s v="Legal / Prof Fees"/>
    <s v="Default"/>
    <s v="Make Ready - Chichester"/>
    <s v="Default"/>
    <n v="-9"/>
    <d v="2020-11-01T00:00:00"/>
    <x v="4"/>
    <s v="Spreadsheet"/>
    <s v="SBS RYD OCT-20 VAT ADJUSTMENT JOURNAL"/>
    <s v="Spreadsheet A 19718446 95160699"/>
    <s v="SBS RYD OCT-20 VAT ADJUSTMENT JOURNAL Adjustment GBP"/>
    <d v="2020-12-01T00:00:00"/>
    <s v="SSC BLATTI, FRANCESCO"/>
    <n v="1028"/>
    <s v="CAPSTICKS SOLICITORS-OR12_835-450057-9-https://nww.einvoice-prod.sbs.nhs.uk:8179/invoicepdf/c5528e93-9aa1-5b23-ae2a-85177fb888ec"/>
    <x v="13"/>
    <m/>
    <d v="2020-12-01T00:00:00"/>
    <s v="SBS RYD OCT-20 VAT ADJUSTMENT JOURNAL Adjustment GBP"/>
    <s v="CAPSTICKS SOLICITORS-OR12_835-450057-9-"/>
    <m/>
    <m/>
    <s v="https://nww.einvoice-prod.sbs.nhs.uk:8179/invoicepdf/c5528e93-9aa1-5b23-ae2a-85177fb888ec"/>
    <m/>
    <m/>
    <m/>
    <x v="12"/>
    <x v="4"/>
    <x v="1"/>
  </r>
  <r>
    <s v="E35930"/>
    <s v="7308"/>
    <s v="00000"/>
    <s v="00000"/>
    <s v="000000"/>
    <s v="Estates &amp; Facilities"/>
    <s v="Legal Fees"/>
    <s v="Default"/>
    <s v="Default"/>
    <s v="Default"/>
    <n v="11.44"/>
    <d v="2021-01-01T00:00:00"/>
    <x v="4"/>
    <s v="Spreadsheet"/>
    <s v="SBS RYD DEC-20 VAT ADJUSTMENT JOURNAL"/>
    <s v="Spreadsheet A 20251080 97453986"/>
    <s v="SBS RYD DEC-20 VAT ADJUSTMENT JOURNAL Adjustment GBP"/>
    <d v="2021-02-01T00:00:00"/>
    <s v="SSC BLATTI, FRANCESCO"/>
    <n v="848"/>
    <s v="CAPSTICKS SOLICITORS-OR12_835-467944C--11.44"/>
    <x v="13"/>
    <m/>
    <d v="2021-02-01T00:00:00"/>
    <s v="SBS RYD DEC-20 VAT ADJUSTMENT JOURNAL Adjustment GBP"/>
    <s v="CAPSTICKS SOLICITORS-OR12_835-467944C--11.44"/>
    <m/>
    <m/>
    <m/>
    <m/>
    <m/>
    <m/>
    <x v="0"/>
    <x v="0"/>
    <x v="1"/>
  </r>
  <r>
    <s v="E35930"/>
    <s v="7308"/>
    <s v="00000"/>
    <s v="00000"/>
    <s v="000000"/>
    <s v="Estates &amp; Facilities"/>
    <s v="Legal Fees"/>
    <s v="Default"/>
    <s v="Default"/>
    <s v="Default"/>
    <n v="62.64"/>
    <d v="2021-01-01T00:00:00"/>
    <x v="4"/>
    <s v="Spreadsheet"/>
    <s v="SBS RYD DEC-20 VAT ADJUSTMENT JOURNAL"/>
    <s v="Spreadsheet A 20251080 97453986"/>
    <s v="SBS RYD DEC-20 VAT ADJUSTMENT JOURNAL Adjustment GBP"/>
    <d v="2021-02-01T00:00:00"/>
    <s v="SSC BLATTI, FRANCESCO"/>
    <n v="849"/>
    <s v="CAPSTICKS SOLICITORS-465166C--62.64-https://nww.einvoice-prod.sbs.nhs.uk:8179/invoicepdf/ceea172a-0bbb-5739-9a81-82567d59e8d1"/>
    <x v="13"/>
    <m/>
    <d v="2021-02-01T00:00:00"/>
    <s v="SBS RYD DEC-20 VAT ADJUSTMENT JOURNAL Adjustment GBP"/>
    <s v="CAPSTICKS SOLICITORS-465166C--62.64-"/>
    <m/>
    <m/>
    <s v="https://nww.einvoice-prod.sbs.nhs.uk:8179/invoicepdf/ceea172a-0bbb-5739-9a81-82567d59e8d1"/>
    <m/>
    <m/>
    <m/>
    <x v="0"/>
    <x v="0"/>
    <x v="1"/>
  </r>
  <r>
    <s v="E35930"/>
    <s v="7308"/>
    <s v="00000"/>
    <s v="00000"/>
    <s v="000000"/>
    <s v="Estates &amp; Facilities"/>
    <s v="Legal Fees"/>
    <s v="Default"/>
    <s v="Default"/>
    <s v="Default"/>
    <n v="143.04"/>
    <d v="2021-01-01T00:00:00"/>
    <x v="4"/>
    <s v="Spreadsheet"/>
    <s v="SBS RYD DEC-20 VAT ADJUSTMENT JOURNAL"/>
    <s v="Spreadsheet A 20251080 97453986"/>
    <s v="SBS RYD DEC-20 VAT ADJUSTMENT JOURNAL Adjustment GBP"/>
    <d v="2021-02-01T00:00:00"/>
    <s v="SSC BLATTI, FRANCESCO"/>
    <n v="850"/>
    <s v="CAPSTICKS SOLICITORS-OR12_835-462330C--143.04"/>
    <x v="13"/>
    <m/>
    <d v="2021-02-01T00:00:00"/>
    <s v="SBS RYD DEC-20 VAT ADJUSTMENT JOURNAL Adjustment GBP"/>
    <s v="CAPSTICKS SOLICITORS-OR12_835-462330C--143.04"/>
    <m/>
    <m/>
    <m/>
    <m/>
    <m/>
    <m/>
    <x v="0"/>
    <x v="0"/>
    <x v="1"/>
  </r>
  <r>
    <s v="E35930"/>
    <s v="7310"/>
    <s v="00000"/>
    <s v="00000"/>
    <s v="000000"/>
    <s v="Estates &amp; Facilities"/>
    <s v="Legal / Prof Fees"/>
    <s v="Default"/>
    <s v="Default"/>
    <s v="Default"/>
    <n v="22.8"/>
    <d v="2021-01-01T00:00:00"/>
    <x v="4"/>
    <s v="Spreadsheet"/>
    <s v="SBS RYD DEC-20 VAT ADJUSTMENT JOURNAL"/>
    <s v="Spreadsheet A 20251080 97453986"/>
    <s v="SBS RYD DEC-20 VAT ADJUSTMENT JOURNAL Adjustment GBP"/>
    <d v="2021-02-01T00:00:00"/>
    <s v="SSC BLATTI, FRANCESCO"/>
    <n v="851"/>
    <s v="CAPSTICKS SOLICITORS-410894-0-https://nww.einvoice-prod.sbs.nhs.uk:8179/invoicepdf/c57af932-7ad0-579d-96e7-3d976e1d97e3"/>
    <x v="13"/>
    <m/>
    <d v="2021-02-01T00:00:00"/>
    <s v="SBS RYD DEC-20 VAT ADJUSTMENT JOURNAL Adjustment GBP"/>
    <s v="CAPSTICKS SOLICITORS-410894-0-"/>
    <m/>
    <m/>
    <s v="https://nww.einvoice-prod.sbs.nhs.uk:8179/invoicepdf/c57af932-7ad0-579d-96e7-3d976e1d97e3"/>
    <m/>
    <m/>
    <m/>
    <x v="0"/>
    <x v="0"/>
    <x v="1"/>
  </r>
  <r>
    <s v="E35930"/>
    <s v="7308"/>
    <s v="00000"/>
    <s v="00000"/>
    <s v="000000"/>
    <s v="Estates &amp; Facilities"/>
    <s v="Legal Fees"/>
    <s v="Default"/>
    <s v="Default"/>
    <s v="Default"/>
    <n v="42"/>
    <d v="2021-02-01T00:00:00"/>
    <x v="4"/>
    <s v="Spreadsheet"/>
    <s v="SBS RYD JAN-21 VAT ADJUSTMENT JOURNAL"/>
    <s v="Spreadsheet A 20489144 98455720"/>
    <s v="SBS RYD JAN-21 VAT ADJUSTMENT JOURNAL Adjustment GBP"/>
    <d v="2021-03-01T00:00:00"/>
    <s v="SSC BLATTI, FRANCESCO"/>
    <n v="664"/>
    <s v="CAPSTICKS SOLICITORS-403684-0-https://nww.einvoice-prod.sbs.nhs.uk:8179/invoicepdf/8d68df18-8825-5fc9-8ea0-0e81f14b9aa4"/>
    <x v="13"/>
    <m/>
    <d v="2021-03-01T00:00:00"/>
    <s v="SBS RYD JAN-21 VAT ADJUSTMENT JOURNAL Adjustment GBP"/>
    <s v="CAPSTICKS SOLICITORS-403684-0-"/>
    <m/>
    <m/>
    <s v="https://nww.einvoice-prod.sbs.nhs.uk:8179/invoicepdf/8d68df18-8825-5fc9-8ea0-0e81f14b9aa4"/>
    <m/>
    <m/>
    <m/>
    <x v="0"/>
    <x v="0"/>
    <x v="1"/>
  </r>
  <r>
    <s v="E35120"/>
    <s v="7310"/>
    <s v="E1830"/>
    <s v="00000"/>
    <s v="000000"/>
    <s v="Corporate Expenses"/>
    <s v="Legal / Prof Fees"/>
    <s v="LTPS - Costs"/>
    <s v="Default"/>
    <s v="Default"/>
    <n v="50.4"/>
    <d v="2021-02-01T00:00:00"/>
    <x v="4"/>
    <s v="Spreadsheet"/>
    <s v="SBS RYD JAN-21 VAT ADJUSTMENT JOURNAL"/>
    <s v="Spreadsheet A 20489144 98455720"/>
    <s v="SBS RYD JAN-21 VAT ADJUSTMENT JOURNAL Adjustment GBP"/>
    <d v="2021-03-01T00:00:00"/>
    <s v="SSC BLATTI, FRANCESCO"/>
    <n v="665"/>
    <s v="CAPSTICKS SOLICITORS-407669-0-https://nww.einvoice-prod.sbs.nhs.uk:8179/invoicepdf/f3be1a05-bac5-5118-8c44-ad10b9c9e39d"/>
    <x v="13"/>
    <m/>
    <d v="2021-03-01T00:00:00"/>
    <s v="SBS RYD JAN-21 VAT ADJUSTMENT JOURNAL Adjustment GBP"/>
    <s v="CAPSTICKS SOLICITORS-407669-0-"/>
    <m/>
    <m/>
    <s v="https://nww.einvoice-prod.sbs.nhs.uk:8179/invoicepdf/f3be1a05-bac5-5118-8c44-ad10b9c9e39d"/>
    <m/>
    <m/>
    <m/>
    <x v="2"/>
    <x v="2"/>
    <x v="1"/>
  </r>
  <r>
    <s v="E35210"/>
    <s v="7310"/>
    <s v="00000"/>
    <s v="00000"/>
    <s v="000000"/>
    <s v="Employee Service Centre"/>
    <s v="Legal / Prof Fees"/>
    <s v="Default"/>
    <s v="Default"/>
    <s v="Default"/>
    <n v="-6005.32"/>
    <d v="2021-03-01T00:00:00"/>
    <x v="4"/>
    <s v="Spreadsheet"/>
    <s v="SBS RYD FEB-21 VAT ADJUSTMENT JOURNAL"/>
    <s v="Spreadsheet A 20693159 99649392"/>
    <s v="SBS RYD FEB-21 VAT ADJUSTMENT JOURNAL Adjustment GBP"/>
    <d v="2021-04-01T00:00:00"/>
    <s v="SSC BLATTI, FRANCESCO"/>
    <n v="856"/>
    <s v="DAC BEACHCROFT LLP-OR12_53657-10234066-6005.32"/>
    <x v="15"/>
    <m/>
    <d v="2021-04-01T00:00:00"/>
    <s v="SBS RYD FEB-21 VAT ADJUSTMENT JOURNAL Adjustment GBP"/>
    <s v="DAC BEACHCROFT LLP-OR12_53657-10234066-6005.32"/>
    <m/>
    <m/>
    <m/>
    <m/>
    <m/>
    <m/>
    <x v="4"/>
    <x v="3"/>
    <x v="1"/>
  </r>
  <r>
    <s v="E35211"/>
    <s v="7310"/>
    <s v="00000"/>
    <s v="00000"/>
    <s v="000000"/>
    <s v="Employee Resourcing"/>
    <s v="Legal / Prof Fees"/>
    <s v="Default"/>
    <s v="Default"/>
    <s v="Default"/>
    <n v="950"/>
    <d v="2021-03-01T00:00:00"/>
    <x v="4"/>
    <s v="Spreadsheet"/>
    <s v="SBS RYD FEB-21 VAT ADJUSTMENT JOURNAL"/>
    <s v="Spreadsheet A 20693159 99649392"/>
    <s v="SBS RYD FEB-21 VAT ADJUSTMENT JOURNAL Adjustment GBP"/>
    <d v="2021-04-01T00:00:00"/>
    <s v="SSC BLATTI, FRANCESCO"/>
    <n v="857"/>
    <s v="DAC BEACHCROFT LLP-OR12_53657-10227164-12010.4"/>
    <x v="15"/>
    <m/>
    <d v="2021-04-01T00:00:00"/>
    <s v="SBS RYD FEB-21 VAT ADJUSTMENT JOURNAL Adjustment GBP"/>
    <s v="DAC BEACHCROFT LLP-OR12_53657-10227164-12010.4"/>
    <m/>
    <m/>
    <m/>
    <m/>
    <m/>
    <m/>
    <x v="3"/>
    <x v="3"/>
    <x v="1"/>
  </r>
  <r>
    <s v="E35930"/>
    <s v="7310"/>
    <s v="00000"/>
    <s v="00000"/>
    <s v="000000"/>
    <s v="Estates &amp; Facilities"/>
    <s v="Legal / Prof Fees"/>
    <s v="Default"/>
    <s v="Default"/>
    <s v="Default"/>
    <n v="51.4"/>
    <d v="2021-05-01T00:00:00"/>
    <x v="4"/>
    <s v="Spreadsheet"/>
    <s v="SBS RYD APR-21 VAT ADJUSTMENT JOURNAL"/>
    <s v="Spreadsheet A 21061182 101932541"/>
    <s v="SBS RYD APR-21 VAT ADJUSTMENT JOURNAL Adjustment GBP"/>
    <d v="2021-06-01T00:00:00"/>
    <s v="SSC BLATTI, FRANCESCO"/>
    <n v="753"/>
    <s v="CAPSTICKS SOLICITORS-444507V2-0-https://nww.einvoice-prod.sbs.nhs.uk:8179/invoicepdf/4d8e0e7f-7e7a-5f32-bddc-1ef6705ebcc3"/>
    <x v="13"/>
    <m/>
    <d v="2021-06-01T00:00:00"/>
    <s v="SBS RYD APR-21 VAT ADJUSTMENT JOURNAL Adjustment GBP"/>
    <s v="CAPSTICKS SOLICITORS-444507V2-0-"/>
    <m/>
    <m/>
    <s v="https://nww.einvoice-prod.sbs.nhs.uk:8179/invoicepdf/4d8e0e7f-7e7a-5f32-bddc-1ef6705ebcc3"/>
    <m/>
    <m/>
    <m/>
    <x v="0"/>
    <x v="0"/>
    <x v="2"/>
  </r>
  <r>
    <s v="E35930"/>
    <s v="7308"/>
    <s v="00000"/>
    <s v="00000"/>
    <s v="000000"/>
    <s v="Estates &amp; Facilities"/>
    <s v="Legal Fees"/>
    <s v="Default"/>
    <s v="Default"/>
    <s v="Default"/>
    <n v="9"/>
    <d v="2021-06-01T00:00:00"/>
    <x v="4"/>
    <s v="Spreadsheet"/>
    <s v="SBS RYD MAY-21 VAT ADJUSTMENT JOURNAL"/>
    <s v="Spreadsheet A 21200655 102855286"/>
    <s v="SBS RYD MAY-21 VAT ADJUSTMENT JOURNAL Adjustment GBP"/>
    <d v="2021-06-25T00:00:00"/>
    <s v="SSC BLATTI, FRANCESCO"/>
    <n v="1308"/>
    <s v="CAPSTICKS SOLICITORS-418070V2-0-https://nww.einvoice-prod.sbs.nhs.uk:8179/invoicepdf/2e5db361-3528-54ef-87c0-d3242e8ea636"/>
    <x v="13"/>
    <m/>
    <d v="2021-06-25T00:00:00"/>
    <s v="SBS RYD MAY-21 VAT ADJUSTMENT JOURNAL Adjustment GBP"/>
    <s v="CAPSTICKS SOLICITORS-418070V2-0-"/>
    <m/>
    <m/>
    <s v="https://nww.einvoice-prod.sbs.nhs.uk:8179/invoicepdf/2e5db361-3528-54ef-87c0-d3242e8ea636"/>
    <m/>
    <m/>
    <m/>
    <x v="0"/>
    <x v="0"/>
    <x v="2"/>
  </r>
  <r>
    <s v="E35930"/>
    <s v="7308"/>
    <s v="00000"/>
    <s v="00000"/>
    <s v="000000"/>
    <s v="Estates &amp; Facilities"/>
    <s v="Legal Fees"/>
    <s v="Default"/>
    <s v="Default"/>
    <s v="Default"/>
    <n v="9"/>
    <d v="2021-06-01T00:00:00"/>
    <x v="4"/>
    <s v="Spreadsheet"/>
    <s v="SBS RYD MAY-21 VAT ADJUSTMENT JOURNAL"/>
    <s v="Spreadsheet A 21200655 102855286"/>
    <s v="SBS RYD MAY-21 VAT ADJUSTMENT JOURNAL Adjustment GBP"/>
    <d v="2021-06-25T00:00:00"/>
    <s v="SSC BLATTI, FRANCESCO"/>
    <n v="1309"/>
    <s v="CAPSTICKS SOLICITORS-418070V22-0-https://nww.einvoice-prod.sbs.nhs.uk:8179/invoicepdf/4e94de3e-9b3a-5e2b-add6-def63c9181e0"/>
    <x v="13"/>
    <m/>
    <d v="2021-06-25T00:00:00"/>
    <s v="SBS RYD MAY-21 VAT ADJUSTMENT JOURNAL Adjustment GBP"/>
    <s v="CAPSTICKS SOLICITORS-418070V22-0-"/>
    <m/>
    <m/>
    <s v="https://nww.einvoice-prod.sbs.nhs.uk:8179/invoicepdf/4e94de3e-9b3a-5e2b-add6-def63c9181e0"/>
    <m/>
    <m/>
    <m/>
    <x v="0"/>
    <x v="0"/>
    <x v="2"/>
  </r>
  <r>
    <s v="E35930"/>
    <s v="7308"/>
    <s v="00000"/>
    <s v="00000"/>
    <s v="000000"/>
    <s v="Estates &amp; Facilities"/>
    <s v="Legal Fees"/>
    <s v="Default"/>
    <s v="Default"/>
    <s v="Default"/>
    <n v="9.6"/>
    <d v="2021-06-01T00:00:00"/>
    <x v="4"/>
    <s v="Spreadsheet"/>
    <s v="SBS RYD MAY-21 VAT ADJUSTMENT JOURNAL"/>
    <s v="Spreadsheet A 21200655 102855286"/>
    <s v="SBS RYD MAY-21 VAT ADJUSTMENT JOURNAL Adjustment GBP"/>
    <d v="2021-06-25T00:00:00"/>
    <s v="SSC BLATTI, FRANCESCO"/>
    <n v="1310"/>
    <s v="CAPSTICKS SOLICITORS-OR12_835-462326-9.6-https://nww.einvoice-prod.sbs.nhs.uk:8179/invoicepdf/e995ec2c-59e4-5bdb-b872-51d538f1a81b"/>
    <x v="13"/>
    <m/>
    <d v="2021-06-25T00:00:00"/>
    <s v="SBS RYD MAY-21 VAT ADJUSTMENT JOURNAL Adjustment GBP"/>
    <s v="CAPSTICKS SOLICITORS-OR12_835-462326-9.6-"/>
    <m/>
    <m/>
    <s v="https://nww.einvoice-prod.sbs.nhs.uk:8179/invoicepdf/e995ec2c-59e4-5bdb-b872-51d538f1a81b"/>
    <m/>
    <m/>
    <m/>
    <x v="0"/>
    <x v="0"/>
    <x v="2"/>
  </r>
  <r>
    <s v="E35930"/>
    <s v="7308"/>
    <s v="00000"/>
    <s v="00000"/>
    <s v="000000"/>
    <s v="Estates &amp; Facilities"/>
    <s v="Legal Fees"/>
    <s v="Default"/>
    <s v="Default"/>
    <s v="Default"/>
    <n v="12"/>
    <d v="2021-06-01T00:00:00"/>
    <x v="4"/>
    <s v="Spreadsheet"/>
    <s v="SBS RYD MAY-21 VAT ADJUSTMENT JOURNAL"/>
    <s v="Spreadsheet A 21200655 102855286"/>
    <s v="SBS RYD MAY-21 VAT ADJUSTMENT JOURNAL Adjustment GBP"/>
    <d v="2021-06-25T00:00:00"/>
    <s v="SSC BLATTI, FRANCESCO"/>
    <n v="1311"/>
    <s v="CAPSTICKS SOLICITORS-OR12_835-487626-12-https://nww.einvoice-prod.sbs.nhs.uk:8179/invoicepdf/1bba56c9-b4be-598e-b402-5897940d0996"/>
    <x v="13"/>
    <m/>
    <d v="2021-06-25T00:00:00"/>
    <s v="SBS RYD MAY-21 VAT ADJUSTMENT JOURNAL Adjustment GBP"/>
    <s v="CAPSTICKS SOLICITORS-OR12_835-487626-12-"/>
    <m/>
    <m/>
    <s v="https://nww.einvoice-prod.sbs.nhs.uk:8179/invoicepdf/1bba56c9-b4be-598e-b402-5897940d0996"/>
    <m/>
    <m/>
    <m/>
    <x v="0"/>
    <x v="0"/>
    <x v="2"/>
  </r>
  <r>
    <s v="E35930"/>
    <s v="7308"/>
    <s v="00000"/>
    <s v="00000"/>
    <s v="000000"/>
    <s v="Estates &amp; Facilities"/>
    <s v="Legal Fees"/>
    <s v="Default"/>
    <s v="Default"/>
    <s v="Default"/>
    <n v="12.8"/>
    <d v="2021-06-01T00:00:00"/>
    <x v="4"/>
    <s v="Spreadsheet"/>
    <s v="SBS RYD MAY-21 VAT ADJUSTMENT JOURNAL"/>
    <s v="Spreadsheet A 21200655 102855286"/>
    <s v="SBS RYD MAY-21 VAT ADJUSTMENT JOURNAL Adjustment GBP"/>
    <d v="2021-06-25T00:00:00"/>
    <s v="SSC BLATTI, FRANCESCO"/>
    <n v="1312"/>
    <s v="CAPSTICKS SOLICITORS-OR12_835-474458-12.8-https://nww.einvoice-prod.sbs.nhs.uk:8179/invoicepdf/b0d26c4b-39d8-5201-aac4-0cb136a71350"/>
    <x v="13"/>
    <m/>
    <d v="2021-06-25T00:00:00"/>
    <s v="SBS RYD MAY-21 VAT ADJUSTMENT JOURNAL Adjustment GBP"/>
    <s v="CAPSTICKS SOLICITORS-OR12_835-474458-12.8-"/>
    <m/>
    <m/>
    <s v="https://nww.einvoice-prod.sbs.nhs.uk:8179/invoicepdf/b0d26c4b-39d8-5201-aac4-0cb136a71350"/>
    <m/>
    <m/>
    <m/>
    <x v="0"/>
    <x v="0"/>
    <x v="2"/>
  </r>
  <r>
    <s v="E35930"/>
    <s v="7308"/>
    <s v="00000"/>
    <s v="00000"/>
    <s v="000000"/>
    <s v="Estates &amp; Facilities"/>
    <s v="Legal Fees"/>
    <s v="Default"/>
    <s v="Default"/>
    <s v="Default"/>
    <n v="14.6"/>
    <d v="2021-06-01T00:00:00"/>
    <x v="4"/>
    <s v="Spreadsheet"/>
    <s v="SBS RYD MAY-21 VAT ADJUSTMENT JOURNAL"/>
    <s v="Spreadsheet A 21200655 102855286"/>
    <s v="SBS RYD MAY-21 VAT ADJUSTMENT JOURNAL Adjustment GBP"/>
    <d v="2021-06-25T00:00:00"/>
    <s v="SSC BLATTI, FRANCESCO"/>
    <n v="1313"/>
    <s v="CAPSTICKS SOLICITORS-OR12_835-480570-14.6-https://nww.einvoice-prod.sbs.nhs.uk:8179/invoicepdf/6447c0a0-b838-5378-ba31-15599dafe2e9"/>
    <x v="13"/>
    <m/>
    <d v="2021-06-25T00:00:00"/>
    <s v="SBS RYD MAY-21 VAT ADJUSTMENT JOURNAL Adjustment GBP"/>
    <s v="CAPSTICKS SOLICITORS-OR12_835-480570-14.6-"/>
    <m/>
    <m/>
    <s v="https://nww.einvoice-prod.sbs.nhs.uk:8179/invoicepdf/6447c0a0-b838-5378-ba31-15599dafe2e9"/>
    <m/>
    <m/>
    <m/>
    <x v="0"/>
    <x v="0"/>
    <x v="2"/>
  </r>
  <r>
    <s v="E35930"/>
    <s v="7308"/>
    <s v="00000"/>
    <s v="00000"/>
    <s v="000000"/>
    <s v="Estates &amp; Facilities"/>
    <s v="Legal Fees"/>
    <s v="Default"/>
    <s v="Default"/>
    <s v="Default"/>
    <n v="26"/>
    <d v="2021-06-01T00:00:00"/>
    <x v="4"/>
    <s v="Spreadsheet"/>
    <s v="SBS RYD MAY-21 VAT ADJUSTMENT JOURNAL"/>
    <s v="Spreadsheet A 21200655 102855286"/>
    <s v="SBS RYD MAY-21 VAT ADJUSTMENT JOURNAL Adjustment GBP"/>
    <d v="2021-06-25T00:00:00"/>
    <s v="SSC BLATTI, FRANCESCO"/>
    <n v="1314"/>
    <s v="CAPSTICKS SOLICITORS-OR12_835-492824-26-https://nww.einvoice-prod.sbs.nhs.uk:8179/invoicepdf/6ca40b8f-80e0-5cb4-8b20-a6a0c9413359"/>
    <x v="13"/>
    <m/>
    <d v="2021-06-25T00:00:00"/>
    <s v="SBS RYD MAY-21 VAT ADJUSTMENT JOURNAL Adjustment GBP"/>
    <s v="CAPSTICKS SOLICITORS-OR12_835-492824-26-"/>
    <m/>
    <m/>
    <s v="https://nww.einvoice-prod.sbs.nhs.uk:8179/invoicepdf/6ca40b8f-80e0-5cb4-8b20-a6a0c9413359"/>
    <m/>
    <m/>
    <m/>
    <x v="0"/>
    <x v="0"/>
    <x v="2"/>
  </r>
  <r>
    <s v="E35930"/>
    <s v="7308"/>
    <s v="00000"/>
    <s v="00000"/>
    <s v="000000"/>
    <s v="Estates &amp; Facilities"/>
    <s v="Legal Fees"/>
    <s v="Default"/>
    <s v="Default"/>
    <s v="Default"/>
    <n v="102.4"/>
    <d v="2021-06-01T00:00:00"/>
    <x v="4"/>
    <s v="Spreadsheet"/>
    <s v="SBS RYD MAY-21 VAT ADJUSTMENT JOURNAL"/>
    <s v="Spreadsheet A 21200655 102855286"/>
    <s v="SBS RYD MAY-21 VAT ADJUSTMENT JOURNAL Adjustment GBP"/>
    <d v="2021-06-25T00:00:00"/>
    <s v="SSC BLATTI, FRANCESCO"/>
    <n v="1315"/>
    <s v="CAPSTICKS SOLICITORS-OR12_835-476878-102.4-https://nww.einvoice-prod.sbs.nhs.uk:8179/invoicepdf/cc97e77c-db40-5808-a46d-caec36fa9fbf"/>
    <x v="13"/>
    <m/>
    <d v="2021-06-25T00:00:00"/>
    <s v="SBS RYD MAY-21 VAT ADJUSTMENT JOURNAL Adjustment GBP"/>
    <s v="CAPSTICKS SOLICITORS-OR12_835-476878-102.4-"/>
    <m/>
    <m/>
    <s v="https://nww.einvoice-prod.sbs.nhs.uk:8179/invoicepdf/cc97e77c-db40-5808-a46d-caec36fa9fbf"/>
    <m/>
    <m/>
    <m/>
    <x v="0"/>
    <x v="0"/>
    <x v="2"/>
  </r>
  <r>
    <s v="E35930"/>
    <s v="7308"/>
    <s v="00000"/>
    <s v="00000"/>
    <s v="000000"/>
    <s v="Estates &amp; Facilities"/>
    <s v="Legal Fees"/>
    <s v="Default"/>
    <s v="Default"/>
    <s v="Default"/>
    <n v="-9"/>
    <d v="2021-06-01T00:00:00"/>
    <x v="4"/>
    <s v="Spreadsheet"/>
    <s v="SBS RYD MAY-21 VAT ADJUSTMENT JOURNAL"/>
    <s v="Spreadsheet A 21200655 102855286"/>
    <s v="SBS RYD MAY-21 VAT ADJUSTMENT JOURNAL Adjustment GBP"/>
    <d v="2021-06-25T00:00:00"/>
    <s v="SSC BLATTI, FRANCESCO"/>
    <n v="1316"/>
    <s v="CAPSTICKS SOLICITORS-418070V2C-0-https://nww.einvoice-prod.sbs.nhs.uk:8179/invoicepdf/82c619dd-4c21-5a74-936a-b58767ee115c"/>
    <x v="13"/>
    <m/>
    <d v="2021-06-25T00:00:00"/>
    <s v="SBS RYD MAY-21 VAT ADJUSTMENT JOURNAL Adjustment GBP"/>
    <s v="CAPSTICKS SOLICITORS-418070V2C-0-"/>
    <m/>
    <m/>
    <s v="https://nww.einvoice-prod.sbs.nhs.uk:8179/invoicepdf/82c619dd-4c21-5a74-936a-b58767ee115c"/>
    <m/>
    <m/>
    <m/>
    <x v="0"/>
    <x v="0"/>
    <x v="2"/>
  </r>
  <r>
    <s v="E35930"/>
    <s v="7308"/>
    <s v="00000"/>
    <s v="00000"/>
    <s v="000000"/>
    <s v="Estates &amp; Facilities"/>
    <s v="Legal Fees"/>
    <s v="Default"/>
    <s v="Default"/>
    <s v="Default"/>
    <n v="-69.78"/>
    <d v="2021-06-01T00:00:00"/>
    <x v="4"/>
    <s v="Spreadsheet"/>
    <s v="SBS RYD MAY-21 VAT ADJUSTMENT JOURNAL"/>
    <s v="Spreadsheet A 21200655 102855286"/>
    <s v="SBS RYD MAY-21 VAT ADJUSTMENT JOURNAL Adjustment GBP"/>
    <d v="2021-06-25T00:00:00"/>
    <s v="SSC BLATTI, FRANCESCO"/>
    <n v="1317"/>
    <s v="CAPSTICKS SOLICITORS-418070C-0-https://nww.einvoice-prod.sbs.nhs.uk:8179/invoicepdf/cdaa31d8-fbc8-5d97-877f-3dc3066b9c32"/>
    <x v="13"/>
    <m/>
    <d v="2021-06-25T00:00:00"/>
    <s v="SBS RYD MAY-21 VAT ADJUSTMENT JOURNAL Adjustment GBP"/>
    <s v="CAPSTICKS SOLICITORS-418070C-0-"/>
    <m/>
    <m/>
    <s v="https://nww.einvoice-prod.sbs.nhs.uk:8179/invoicepdf/cdaa31d8-fbc8-5d97-877f-3dc3066b9c32"/>
    <m/>
    <m/>
    <m/>
    <x v="0"/>
    <x v="0"/>
    <x v="2"/>
  </r>
  <r>
    <s v="E35212"/>
    <s v="7310"/>
    <s v="00000"/>
    <s v="00000"/>
    <s v="000000"/>
    <s v="HR Advisory Team"/>
    <s v="Legal / Prof Fees"/>
    <s v="Default"/>
    <s v="Default"/>
    <s v="Default"/>
    <n v="2100"/>
    <d v="2021-06-01T00:00:00"/>
    <x v="4"/>
    <s v="Spreadsheet"/>
    <s v="SBS RYD MAY-21 VAT ADJUSTMENT JOURNAL"/>
    <s v="Spreadsheet A 21200655 102855286"/>
    <s v="SBS RYD MAY-21 VAT ADJUSTMENT JOURNAL Adjustment GBP"/>
    <d v="2021-06-25T00:00:00"/>
    <s v="SSC BLATTI, FRANCESCO"/>
    <n v="1318"/>
    <s v="SENATUS CONSULTING-00060-0-http://nww.docserv.wyss.nhs.uk/synergyiim/dist/?val=3884220_14952598_20210513133345"/>
    <x v="40"/>
    <m/>
    <d v="2021-06-25T00:00:00"/>
    <s v="SBS RYD MAY-21 VAT ADJUSTMENT JOURNAL Adjustment GBP"/>
    <s v="SENATUS CONSULTING-00060-0-"/>
    <m/>
    <m/>
    <s v="http://nww.docserv.wyss.nhs.uk/synergyiim/dist/?val=3884220_14952598_20210513133345"/>
    <m/>
    <m/>
    <m/>
    <x v="5"/>
    <x v="3"/>
    <x v="2"/>
  </r>
  <r>
    <s v="E35120"/>
    <s v="7310"/>
    <s v="00000"/>
    <s v="00000"/>
    <s v="000000"/>
    <s v="Corporate Expenses"/>
    <s v="Legal / Prof Fees"/>
    <s v="Default"/>
    <s v="Default"/>
    <s v="Default"/>
    <n v="1800"/>
    <d v="2021-07-01T00:00:00"/>
    <x v="4"/>
    <s v="Spreadsheet"/>
    <s v="SBS RYD JUN-21 ADDITIONAL VAT JOURNAL"/>
    <s v="Spreadsheet A 21435730 104184818"/>
    <s v="SBS RYD JUN-21 ADDITIONAL VAT JOURNAL Adjustment GBP"/>
    <d v="2021-07-30T00:00:00"/>
    <s v="SSC BLATTI, FRANCESCO"/>
    <n v="40"/>
    <s v="MONTAGU EVANS LLP-OR12_105144-DVC211841-1800-https://nww.einvoice-prod.sbs.nhs.uk:8179/invoicepdf/f8c8b39a-5955-5e0a-a93e-ef3c50092c22"/>
    <x v="84"/>
    <m/>
    <d v="2021-07-30T00:00:00"/>
    <m/>
    <s v="MONTAGU EVANS LLP-OR12_105144-DVC211841-1800-"/>
    <m/>
    <m/>
    <s v="https://nww.einvoice-prod.sbs.nhs.uk:8179/invoicepdf/f8c8b39a-5955-5e0a-a93e-ef3c50092c22"/>
    <m/>
    <m/>
    <m/>
    <x v="2"/>
    <x v="2"/>
    <x v="2"/>
  </r>
  <r>
    <s v="E35930"/>
    <s v="7308"/>
    <s v="00000"/>
    <s v="00000"/>
    <s v="000000"/>
    <s v="Estates &amp; Facilities"/>
    <s v="Legal Fees"/>
    <s v="Default"/>
    <s v="Default"/>
    <s v="Default"/>
    <n v="101.6"/>
    <d v="2021-09-01T00:00:00"/>
    <x v="4"/>
    <s v="Spreadsheet"/>
    <s v="SBS RYD AUG-21 VAT ADJUSTMENT JOURNAL"/>
    <s v="Spreadsheet A 21869818 106475772"/>
    <s v="SBS RYD AUG-21 VAT ADJUSTMENT JOURNAL Adjustment GBP"/>
    <d v="2021-09-30T00:00:00"/>
    <s v="SSC BLATTI, FRANCESCO"/>
    <n v="769"/>
    <s v="CAPSTICKS SOLICITORS-OR12_835-504720-101.6-https://nww.einvoice-prod.sbs.nhs.uk:8179/invoicepdf/6856577b-bb8b-55e3-9277-1697ea2a7f3c"/>
    <x v="13"/>
    <m/>
    <d v="2021-09-30T00:00:00"/>
    <s v="SBS RYD AUG-21 VAT ADJUSTMENT JOURNAL Adjustment GBP"/>
    <s v="CAPSTICKS SOLICITORS-OR12_835-504720-101.6-"/>
    <m/>
    <m/>
    <s v="https://nww.einvoice-prod.sbs.nhs.uk:8179/invoicepdf/6856577b-bb8b-55e3-9277-1697ea2a7f3c"/>
    <m/>
    <m/>
    <m/>
    <x v="0"/>
    <x v="0"/>
    <x v="2"/>
  </r>
  <r>
    <s v="E35930"/>
    <s v="7308"/>
    <s v="00000"/>
    <s v="00000"/>
    <s v="000000"/>
    <s v="Estates &amp; Facilities"/>
    <s v="Legal Fees"/>
    <s v="Default"/>
    <s v="Default"/>
    <s v="Default"/>
    <n v="195.6"/>
    <d v="2021-09-01T00:00:00"/>
    <x v="4"/>
    <s v="Spreadsheet"/>
    <s v="SBS RYD AUG-21 VAT ADJUSTMENT JOURNAL"/>
    <s v="Spreadsheet A 21869818 106475772"/>
    <s v="SBS RYD AUG-21 VAT ADJUSTMENT JOURNAL Adjustment GBP"/>
    <d v="2021-09-30T00:00:00"/>
    <s v="SSC BLATTI, FRANCESCO"/>
    <n v="770"/>
    <s v="CAPSTICKS SOLICITORS-OR12_835-500763-195.6-https://nww.einvoice-prod.sbs.nhs.uk:8179/invoicepdf/df6f13f1-3ae1-54b8-aa1d-4819297233f7"/>
    <x v="13"/>
    <m/>
    <d v="2021-09-30T00:00:00"/>
    <s v="SBS RYD AUG-21 VAT ADJUSTMENT JOURNAL Adjustment GBP"/>
    <s v="CAPSTICKS SOLICITORS-OR12_835-500763-195.6-"/>
    <m/>
    <m/>
    <s v="https://nww.einvoice-prod.sbs.nhs.uk:8179/invoicepdf/df6f13f1-3ae1-54b8-aa1d-4819297233f7"/>
    <m/>
    <m/>
    <m/>
    <x v="0"/>
    <x v="0"/>
    <x v="2"/>
  </r>
  <r>
    <s v="E35930"/>
    <s v="7310"/>
    <s v="00000"/>
    <s v="00000"/>
    <s v="000000"/>
    <s v="Estates &amp; Facilities"/>
    <s v="Legal / Prof Fees"/>
    <s v="Default"/>
    <s v="Default"/>
    <s v="Default"/>
    <n v="12"/>
    <d v="2021-09-01T00:00:00"/>
    <x v="4"/>
    <s v="Spreadsheet"/>
    <s v="SBS RYD AUG-21 VAT ADJUSTMENT JOURNAL"/>
    <s v="Spreadsheet A 21869818 106475772"/>
    <s v="SBS RYD AUG-21 VAT ADJUSTMENT JOURNAL Adjustment GBP"/>
    <d v="2021-09-30T00:00:00"/>
    <s v="SSC BLATTI, FRANCESCO"/>
    <n v="771"/>
    <s v="CAPSTICKS SOLICITORS-OR12_835-500761-12-https://nww.einvoice-prod.sbs.nhs.uk:8179/invoicepdf/c6795aa9-337d-5c1b-b523-5ad5d5cc4866"/>
    <x v="13"/>
    <m/>
    <d v="2021-09-30T00:00:00"/>
    <s v="SBS RYD AUG-21 VAT ADJUSTMENT JOURNAL Adjustment GBP"/>
    <s v="CAPSTICKS SOLICITORS-OR12_835-500761-12-"/>
    <m/>
    <m/>
    <s v="https://nww.einvoice-prod.sbs.nhs.uk:8179/invoicepdf/c6795aa9-337d-5c1b-b523-5ad5d5cc4866"/>
    <m/>
    <m/>
    <m/>
    <x v="0"/>
    <x v="0"/>
    <x v="2"/>
  </r>
  <r>
    <s v="E35930"/>
    <s v="7310"/>
    <s v="00000"/>
    <s v="00000"/>
    <s v="000000"/>
    <s v="Estates &amp; Facilities"/>
    <s v="Legal / Prof Fees"/>
    <s v="Default"/>
    <s v="Default"/>
    <s v="Default"/>
    <n v="13"/>
    <d v="2021-09-01T00:00:00"/>
    <x v="4"/>
    <s v="Spreadsheet"/>
    <s v="SBS RYD AUG-21 VAT ADJUSTMENT JOURNAL"/>
    <s v="Spreadsheet A 21869818 106475772"/>
    <s v="SBS RYD AUG-21 VAT ADJUSTMENT JOURNAL Adjustment GBP"/>
    <d v="2021-09-30T00:00:00"/>
    <s v="SSC BLATTI, FRANCESCO"/>
    <n v="772"/>
    <s v="CAPSTICKS SOLICITORS-OR12_835-504714-13-https://nww.einvoice-prod.sbs.nhs.uk:8179/invoicepdf/dc8a2068-dcc5-5af7-aa49-c283eae4613c"/>
    <x v="13"/>
    <m/>
    <d v="2021-09-30T00:00:00"/>
    <s v="SBS RYD AUG-21 VAT ADJUSTMENT JOURNAL Adjustment GBP"/>
    <s v="CAPSTICKS SOLICITORS-OR12_835-504714-13-"/>
    <m/>
    <m/>
    <s v="https://nww.einvoice-prod.sbs.nhs.uk:8179/invoicepdf/dc8a2068-dcc5-5af7-aa49-c283eae4613c"/>
    <m/>
    <m/>
    <m/>
    <x v="0"/>
    <x v="0"/>
    <x v="2"/>
  </r>
  <r>
    <s v="E35930"/>
    <s v="7310"/>
    <s v="00000"/>
    <s v="00000"/>
    <s v="000000"/>
    <s v="Estates &amp; Facilities"/>
    <s v="Legal / Prof Fees"/>
    <s v="Default"/>
    <s v="Default"/>
    <s v="Default"/>
    <n v="41.6"/>
    <d v="2021-09-01T00:00:00"/>
    <x v="4"/>
    <s v="Spreadsheet"/>
    <s v="SBS RYD AUG-21 VAT ADJUSTMENT JOURNAL"/>
    <s v="Spreadsheet A 21869818 106475772"/>
    <s v="SBS RYD AUG-21 VAT ADJUSTMENT JOURNAL Adjustment GBP"/>
    <d v="2021-09-30T00:00:00"/>
    <s v="SSC BLATTI, FRANCESCO"/>
    <n v="773"/>
    <s v="CAPSTICKS SOLICITORS-OR12_835-497182-41.6-https://nww.einvoice-prod.sbs.nhs.uk:8179/invoicepdf/e0cd6960-bc00-5428-bdd3-162e6784777f"/>
    <x v="13"/>
    <m/>
    <d v="2021-09-30T00:00:00"/>
    <s v="SBS RYD AUG-21 VAT ADJUSTMENT JOURNAL Adjustment GBP"/>
    <s v="CAPSTICKS SOLICITORS-OR12_835-497182-41.6-"/>
    <m/>
    <m/>
    <s v="https://nww.einvoice-prod.sbs.nhs.uk:8179/invoicepdf/e0cd6960-bc00-5428-bdd3-162e6784777f"/>
    <m/>
    <m/>
    <m/>
    <x v="0"/>
    <x v="0"/>
    <x v="2"/>
  </r>
  <r>
    <s v="E35930"/>
    <s v="7310"/>
    <s v="00000"/>
    <s v="00000"/>
    <s v="000000"/>
    <s v="Estates &amp; Facilities"/>
    <s v="Legal / Prof Fees"/>
    <s v="Default"/>
    <s v="Default"/>
    <s v="Default"/>
    <n v="108"/>
    <d v="2021-09-01T00:00:00"/>
    <x v="4"/>
    <s v="Spreadsheet"/>
    <s v="SBS RYD AUG-21 VAT ADJUSTMENT JOURNAL"/>
    <s v="Spreadsheet A 21869818 106475772"/>
    <s v="SBS RYD AUG-21 VAT ADJUSTMENT JOURNAL Adjustment GBP"/>
    <d v="2021-09-30T00:00:00"/>
    <s v="SSC BLATTI, FRANCESCO"/>
    <n v="774"/>
    <s v="FLUDE COMMERCIAL-OR12_129980-10256-108-http://nww.docserv.wyss.nhs.uk/synergyiim/dist/?val=3845040_14773713_20210422140838"/>
    <x v="25"/>
    <m/>
    <d v="2021-09-30T00:00:00"/>
    <s v="SBS RYD AUG-21 VAT ADJUSTMENT JOURNAL Adjustment GBP"/>
    <s v="FLUDE COMMERCIAL-OR12_129980-10256-108-"/>
    <m/>
    <m/>
    <s v="http://nww.docserv.wyss.nhs.uk/synergyiim/dist/?val=3845040_14773713_20210422140838"/>
    <m/>
    <m/>
    <m/>
    <x v="0"/>
    <x v="0"/>
    <x v="2"/>
  </r>
  <r>
    <s v="E35930"/>
    <s v="7310"/>
    <s v="00000"/>
    <s v="00000"/>
    <s v="000000"/>
    <s v="Estates &amp; Facilities"/>
    <s v="Legal / Prof Fees"/>
    <s v="Default"/>
    <s v="Default"/>
    <s v="Default"/>
    <n v="127"/>
    <d v="2021-09-01T00:00:00"/>
    <x v="4"/>
    <s v="Spreadsheet"/>
    <s v="SBS RYD AUG-21 VAT ADJUSTMENT JOURNAL"/>
    <s v="Spreadsheet A 21869818 106475772"/>
    <s v="SBS RYD AUG-21 VAT ADJUSTMENT JOURNAL Adjustment GBP"/>
    <d v="2021-09-30T00:00:00"/>
    <s v="SSC BLATTI, FRANCESCO"/>
    <n v="775"/>
    <s v="CAPSTICKS SOLICITORS-OR12_835-500777-127-https://nww.einvoice-prod.sbs.nhs.uk:8179/invoicepdf/219949bf-f91b-570c-afa4-8ec66d3376c6"/>
    <x v="13"/>
    <m/>
    <d v="2021-09-30T00:00:00"/>
    <s v="SBS RYD AUG-21 VAT ADJUSTMENT JOURNAL Adjustment GBP"/>
    <s v="CAPSTICKS SOLICITORS-OR12_835-500777-127-"/>
    <m/>
    <m/>
    <s v="https://nww.einvoice-prod.sbs.nhs.uk:8179/invoicepdf/219949bf-f91b-570c-afa4-8ec66d3376c6"/>
    <m/>
    <m/>
    <m/>
    <x v="0"/>
    <x v="0"/>
    <x v="2"/>
  </r>
  <r>
    <s v="E35930"/>
    <s v="7310"/>
    <s v="00000"/>
    <s v="00000"/>
    <s v="000000"/>
    <s v="Estates &amp; Facilities"/>
    <s v="Legal / Prof Fees"/>
    <s v="Default"/>
    <s v="Default"/>
    <s v="Default"/>
    <n v="291.2"/>
    <d v="2021-09-01T00:00:00"/>
    <x v="4"/>
    <s v="Spreadsheet"/>
    <s v="SBS RYD AUG-21 VAT ADJUSTMENT JOURNAL"/>
    <s v="Spreadsheet A 21869818 106475772"/>
    <s v="SBS RYD AUG-21 VAT ADJUSTMENT JOURNAL Adjustment GBP"/>
    <d v="2021-09-30T00:00:00"/>
    <s v="SSC BLATTI, FRANCESCO"/>
    <n v="776"/>
    <s v="CAPSTICKS SOLICITORS-OR12_835-500776-291.2-https://nww.einvoice-prod.sbs.nhs.uk:8179/invoicepdf/8e4079ab-912f-583f-9958-b26a87ed6904"/>
    <x v="13"/>
    <m/>
    <d v="2021-09-30T00:00:00"/>
    <s v="SBS RYD AUG-21 VAT ADJUSTMENT JOURNAL Adjustment GBP"/>
    <s v="CAPSTICKS SOLICITORS-OR12_835-500776-291.2-"/>
    <m/>
    <m/>
    <s v="https://nww.einvoice-prod.sbs.nhs.uk:8179/invoicepdf/8e4079ab-912f-583f-9958-b26a87ed6904"/>
    <m/>
    <m/>
    <m/>
    <x v="0"/>
    <x v="0"/>
    <x v="2"/>
  </r>
  <r>
    <s v="E35930"/>
    <s v="7310"/>
    <s v="00000"/>
    <s v="F8054"/>
    <s v="000000"/>
    <s v="Estates &amp; Facilities"/>
    <s v="Legal / Prof Fees"/>
    <s v="Default"/>
    <s v="Epsom"/>
    <s v="Default"/>
    <n v="79.7"/>
    <d v="2021-09-01T00:00:00"/>
    <x v="4"/>
    <s v="Spreadsheet"/>
    <s v="SBS RYD AUG-21 VAT ADJUSTMENT JOURNAL"/>
    <s v="Spreadsheet A 21869818 106475772"/>
    <s v="SBS RYD AUG-21 VAT ADJUSTMENT JOURNAL Adjustment GBP"/>
    <d v="2021-09-30T00:00:00"/>
    <s v="SSC BLATTI, FRANCESCO"/>
    <n v="777"/>
    <s v="CAPSTICKS SOLICITORS-OR12_835-497232-79.7-https://nww.einvoice-prod.sbs.nhs.uk:8179/invoicepdf/f5330ea3-d983-5e82-918f-4ada5ffc6ac2"/>
    <x v="13"/>
    <m/>
    <d v="2021-09-30T00:00:00"/>
    <s v="SBS RYD AUG-21 VAT ADJUSTMENT JOURNAL Adjustment GBP"/>
    <s v="CAPSTICKS SOLICITORS-OR12_835-497232-79.7-"/>
    <m/>
    <m/>
    <s v="https://nww.einvoice-prod.sbs.nhs.uk:8179/invoicepdf/f5330ea3-d983-5e82-918f-4ada5ffc6ac2"/>
    <m/>
    <m/>
    <m/>
    <x v="0"/>
    <x v="0"/>
    <x v="2"/>
  </r>
  <r>
    <s v="E35930"/>
    <s v="7310"/>
    <s v="00000"/>
    <s v="00000"/>
    <s v="000000"/>
    <s v="Estates &amp; Facilities"/>
    <s v="Legal / Prof Fees"/>
    <s v="Default"/>
    <s v="Default"/>
    <s v="Default"/>
    <n v="87"/>
    <d v="2021-12-01T00:00:00"/>
    <x v="4"/>
    <s v="Spreadsheet"/>
    <s v="SBS RYD NOV-21 VAT ADJUSTMENT JOURNAL"/>
    <s v="Spreadsheet A 22468580 109718411"/>
    <s v="SBS RYD NOV-21 VAT ADJUSTMENT JOURNAL Adjustment GBP"/>
    <d v="2021-12-23T00:00:00"/>
    <s v="SSC BLATTI, FRANCESCO"/>
    <n v="712"/>
    <s v="SIBLEY PARES LLP-INVSP6553-0-http://nww.docserv.wyss.nhs.uk/synergyiim/dist/?val=4229880_16535314_20211104134439"/>
    <x v="43"/>
    <m/>
    <d v="2021-12-23T00:00:00"/>
    <s v="SBS RYD NOV-21 VAT ADJUSTMENT JOURNAL Adjustment GBP"/>
    <s v="SIBLEY PARES LLP-INVSP6553-0-"/>
    <m/>
    <m/>
    <s v="http://nww.docserv.wyss.nhs.uk/synergyiim/dist/?val=4229880_16535314_20211104134439"/>
    <m/>
    <m/>
    <m/>
    <x v="0"/>
    <x v="0"/>
    <x v="2"/>
  </r>
  <r>
    <s v="E35930"/>
    <s v="7308"/>
    <s v="00000"/>
    <s v="00000"/>
    <s v="000000"/>
    <s v="Estates &amp; Facilities"/>
    <s v="Legal Fees"/>
    <s v="Default"/>
    <s v="Default"/>
    <s v="Default"/>
    <n v="-79.2"/>
    <d v="2022-01-01T00:00:00"/>
    <x v="4"/>
    <s v="Spreadsheet"/>
    <s v="SBS RYD DEC-21 VAT ADJUSTMENT JOURNAL"/>
    <s v="Spreadsheet A 22754579 111121224"/>
    <s v="SBS RYD DEC-21 VAT ADJUSTMENT JOURNAL Adjustment GBP"/>
    <d v="2022-01-31T00:00:00"/>
    <s v="SSC BLATTI, FRANCESCO"/>
    <n v="607"/>
    <s v="CAPSTICKS SOLICITORS-522142-79.2-https://nww.einvoice-prod.sbs.nhs.uk:8179/invoicepdf/86f5bd6b-1482-5fe2-8907-11120d14aa64"/>
    <x v="13"/>
    <m/>
    <d v="2022-01-31T00:00:00"/>
    <s v="SBS RYD DEC-21 VAT ADJUSTMENT JOURNAL Adjustment GBP"/>
    <s v="CAPSTICKS SOLICITORS-522142-79.2-"/>
    <m/>
    <m/>
    <s v="https://nww.einvoice-prod.sbs.nhs.uk:8179/invoicepdf/86f5bd6b-1482-5fe2-8907-11120d14aa64"/>
    <m/>
    <m/>
    <m/>
    <x v="0"/>
    <x v="0"/>
    <x v="2"/>
  </r>
  <r>
    <s v="E35930"/>
    <s v="7308"/>
    <s v="00000"/>
    <s v="00000"/>
    <s v="000000"/>
    <s v="Estates &amp; Facilities"/>
    <s v="Legal Fees"/>
    <s v="Default"/>
    <s v="Default"/>
    <s v="Default"/>
    <n v="1.2"/>
    <d v="2022-02-01T00:00:00"/>
    <x v="4"/>
    <s v="Spreadsheet"/>
    <s v="SBS RYD JAN-22 VAT ADJUSTMENT JOURNAL"/>
    <s v="Spreadsheet A 22964654 112231083"/>
    <s v="SBS RYD JAN-22 VAT ADJUSTMENT JOURNAL Adjustment GBP"/>
    <d v="2022-03-01T00:00:00"/>
    <s v="SSC BLATTI, FRANCESCO"/>
    <n v="838"/>
    <s v="CAPSTICKS SOLICITORS-OR12_835-1.2-73014213-https://nww.einvoice-prod.sbs.nhs.uk:8179/invoicepdf/102161a1-e3bf-5e8c-a7c7-61a352998ca5"/>
    <x v="13"/>
    <m/>
    <d v="2022-03-01T00:00:00"/>
    <s v="SBS RYD JAN-22 VAT ADJUSTMENT JOURNAL Adjustment GBP"/>
    <s v="CAPSTICKS SOLICITORS-OR12_835-1.2-73014213-"/>
    <m/>
    <m/>
    <s v="https://nww.einvoice-prod.sbs.nhs.uk:8179/invoicepdf/102161a1-e3bf-5e8c-a7c7-61a352998ca5"/>
    <m/>
    <m/>
    <m/>
    <x v="0"/>
    <x v="0"/>
    <x v="2"/>
  </r>
  <r>
    <s v="E35930"/>
    <s v="7308"/>
    <s v="00000"/>
    <s v="00000"/>
    <s v="000000"/>
    <s v="Estates &amp; Facilities"/>
    <s v="Legal Fees"/>
    <s v="Default"/>
    <s v="Default"/>
    <s v="Default"/>
    <n v="14.5"/>
    <d v="2022-02-01T00:00:00"/>
    <x v="4"/>
    <s v="Spreadsheet"/>
    <s v="SBS RYD JAN-22 VAT ADJUSTMENT JOURNAL"/>
    <s v="Spreadsheet A 22964654 112231083"/>
    <s v="SBS RYD JAN-22 VAT ADJUSTMENT JOURNAL Adjustment GBP"/>
    <d v="2022-03-01T00:00:00"/>
    <s v="SSC BLATTI, FRANCESCO"/>
    <n v="839"/>
    <s v="CAPSTICKS SOLICITORS-OR12_835-518751-518751-14.5-https://nww.einvoice-prod.sbs.nhs.uk:8179/invoicepdf/0e3e52e6-3dac-5c29-9f32-9a2be8b10f3a"/>
    <x v="13"/>
    <m/>
    <d v="2022-03-01T00:00:00"/>
    <s v="SBS RYD JAN-22 VAT ADJUSTMENT JOURNAL Adjustment GBP"/>
    <s v="CAPSTICKS SOLICITORS-OR12_835-518751-518751-14.5-"/>
    <m/>
    <m/>
    <s v="https://nww.einvoice-prod.sbs.nhs.uk:8179/invoicepdf/0e3e52e6-3dac-5c29-9f32-9a2be8b10f3a"/>
    <m/>
    <m/>
    <m/>
    <x v="0"/>
    <x v="0"/>
    <x v="2"/>
  </r>
  <r>
    <s v="E35930"/>
    <s v="7308"/>
    <s v="00000"/>
    <s v="00000"/>
    <s v="000000"/>
    <s v="Estates &amp; Facilities"/>
    <s v="Legal Fees"/>
    <s v="Default"/>
    <s v="Default"/>
    <s v="Default"/>
    <n v="19.149999999999999"/>
    <d v="2022-02-01T00:00:00"/>
    <x v="4"/>
    <s v="Spreadsheet"/>
    <s v="SBS RYD JAN-22 VAT ADJUSTMENT JOURNAL"/>
    <s v="Spreadsheet A 22964654 112231083"/>
    <s v="SBS RYD JAN-22 VAT ADJUSTMENT JOURNAL Adjustment GBP"/>
    <d v="2022-03-01T00:00:00"/>
    <s v="SSC BLATTI, FRANCESCO"/>
    <n v="840"/>
    <s v="CAPSTICKS SOLICITORS-OR12_835-522131-522131-19.15-https://nww.einvoice-prod.sbs.nhs.uk:8179/invoicepdf/b6cec8b2-3e87-521c-ad61-084b89ad9035"/>
    <x v="13"/>
    <m/>
    <d v="2022-03-01T00:00:00"/>
    <s v="SBS RYD JAN-22 VAT ADJUSTMENT JOURNAL Adjustment GBP"/>
    <s v="CAPSTICKS SOLICITORS-OR12_835-522131-522131-19.15-"/>
    <m/>
    <m/>
    <s v="https://nww.einvoice-prod.sbs.nhs.uk:8179/invoicepdf/b6cec8b2-3e87-521c-ad61-084b89ad9035"/>
    <m/>
    <m/>
    <m/>
    <x v="0"/>
    <x v="0"/>
    <x v="2"/>
  </r>
  <r>
    <s v="E35930"/>
    <s v="7308"/>
    <s v="00000"/>
    <s v="00000"/>
    <s v="000000"/>
    <s v="Estates &amp; Facilities"/>
    <s v="Legal Fees"/>
    <s v="Default"/>
    <s v="Default"/>
    <s v="Default"/>
    <n v="20.399999999999999"/>
    <d v="2022-02-01T00:00:00"/>
    <x v="4"/>
    <s v="Spreadsheet"/>
    <s v="SBS RYD JAN-22 VAT ADJUSTMENT JOURNAL"/>
    <s v="Spreadsheet A 22964654 112231083"/>
    <s v="SBS RYD JAN-22 VAT ADJUSTMENT JOURNAL Adjustment GBP"/>
    <d v="2022-03-01T00:00:00"/>
    <s v="SSC BLATTI, FRANCESCO"/>
    <n v="841"/>
    <s v="CAPSTICKS SOLICITORS-OR12_835-522140-522140-20.4-https://nww.einvoice-prod.sbs.nhs.uk:8179/invoicepdf/d05428c2-9c22-5e7a-9312-69d1fe1c188d"/>
    <x v="13"/>
    <m/>
    <d v="2022-03-01T00:00:00"/>
    <s v="SBS RYD JAN-22 VAT ADJUSTMENT JOURNAL Adjustment GBP"/>
    <s v="CAPSTICKS SOLICITORS-OR12_835-522140-522140-20.4-"/>
    <m/>
    <m/>
    <s v="https://nww.einvoice-prod.sbs.nhs.uk:8179/invoicepdf/d05428c2-9c22-5e7a-9312-69d1fe1c188d"/>
    <m/>
    <m/>
    <m/>
    <x v="0"/>
    <x v="0"/>
    <x v="2"/>
  </r>
  <r>
    <s v="E35930"/>
    <s v="7308"/>
    <s v="00000"/>
    <s v="00000"/>
    <s v="000000"/>
    <s v="Estates &amp; Facilities"/>
    <s v="Legal Fees"/>
    <s v="Default"/>
    <s v="Default"/>
    <s v="Default"/>
    <n v="21.68"/>
    <d v="2022-02-01T00:00:00"/>
    <x v="4"/>
    <s v="Spreadsheet"/>
    <s v="SBS RYD JAN-22 VAT ADJUSTMENT JOURNAL"/>
    <s v="Spreadsheet A 22964654 112231083"/>
    <s v="SBS RYD JAN-22 VAT ADJUSTMENT JOURNAL Adjustment GBP"/>
    <d v="2022-03-01T00:00:00"/>
    <s v="SSC BLATTI, FRANCESCO"/>
    <n v="842"/>
    <s v="CAPSTICKS SOLICITORS-OR12_835-512295-512295-21.68-https://nww.einvoice-prod.sbs.nhs.uk:8179/invoicepdf/6be64b98-86a7-52fe-8726-01abc404b278"/>
    <x v="13"/>
    <m/>
    <d v="2022-03-01T00:00:00"/>
    <s v="SBS RYD JAN-22 VAT ADJUSTMENT JOURNAL Adjustment GBP"/>
    <s v="CAPSTICKS SOLICITORS-OR12_835-512295-512295-21.68-"/>
    <m/>
    <m/>
    <s v="https://nww.einvoice-prod.sbs.nhs.uk:8179/invoicepdf/6be64b98-86a7-52fe-8726-01abc404b278"/>
    <m/>
    <m/>
    <m/>
    <x v="0"/>
    <x v="0"/>
    <x v="2"/>
  </r>
  <r>
    <s v="E35930"/>
    <s v="7308"/>
    <s v="00000"/>
    <s v="00000"/>
    <s v="000000"/>
    <s v="Estates &amp; Facilities"/>
    <s v="Legal Fees"/>
    <s v="Default"/>
    <s v="Default"/>
    <s v="Default"/>
    <n v="24.1"/>
    <d v="2022-02-01T00:00:00"/>
    <x v="4"/>
    <s v="Spreadsheet"/>
    <s v="SBS RYD JAN-22 VAT ADJUSTMENT JOURNAL"/>
    <s v="Spreadsheet A 22964654 112231083"/>
    <s v="SBS RYD JAN-22 VAT ADJUSTMENT JOURNAL Adjustment GBP"/>
    <d v="2022-03-01T00:00:00"/>
    <s v="SSC BLATTI, FRANCESCO"/>
    <n v="843"/>
    <s v="CAPSTICKS SOLICITORS-OR12_835-522132-522132-24.1-https://nww.einvoice-prod.sbs.nhs.uk:8179/invoicepdf/45d72005-c829-542e-aa1c-875136f47c08"/>
    <x v="13"/>
    <m/>
    <d v="2022-03-01T00:00:00"/>
    <s v="SBS RYD JAN-22 VAT ADJUSTMENT JOURNAL Adjustment GBP"/>
    <s v="CAPSTICKS SOLICITORS-OR12_835-522132-522132-24.1-"/>
    <m/>
    <m/>
    <s v="https://nww.einvoice-prod.sbs.nhs.uk:8179/invoicepdf/45d72005-c829-542e-aa1c-875136f47c08"/>
    <m/>
    <m/>
    <m/>
    <x v="0"/>
    <x v="0"/>
    <x v="2"/>
  </r>
  <r>
    <s v="E35930"/>
    <s v="7308"/>
    <s v="00000"/>
    <s v="00000"/>
    <s v="000000"/>
    <s v="Estates &amp; Facilities"/>
    <s v="Legal Fees"/>
    <s v="Default"/>
    <s v="Default"/>
    <s v="Default"/>
    <n v="25.6"/>
    <d v="2022-02-01T00:00:00"/>
    <x v="4"/>
    <s v="Spreadsheet"/>
    <s v="SBS RYD JAN-22 VAT ADJUSTMENT JOURNAL"/>
    <s v="Spreadsheet A 22964654 112231083"/>
    <s v="SBS RYD JAN-22 VAT ADJUSTMENT JOURNAL Adjustment GBP"/>
    <d v="2022-03-01T00:00:00"/>
    <s v="SSC BLATTI, FRANCESCO"/>
    <n v="844"/>
    <s v="CAPSTICKS SOLICITORS-OR12_835-511747-511747-25.6-https://nww.einvoice-prod.sbs.nhs.uk:8179/invoicepdf/c0a61c95-610d-5962-9f0f-93dbb327d2aa"/>
    <x v="13"/>
    <m/>
    <d v="2022-03-01T00:00:00"/>
    <s v="SBS RYD JAN-22 VAT ADJUSTMENT JOURNAL Adjustment GBP"/>
    <s v="CAPSTICKS SOLICITORS-OR12_835-511747-511747-25.6-"/>
    <m/>
    <m/>
    <s v="https://nww.einvoice-prod.sbs.nhs.uk:8179/invoicepdf/c0a61c95-610d-5962-9f0f-93dbb327d2aa"/>
    <m/>
    <m/>
    <m/>
    <x v="0"/>
    <x v="0"/>
    <x v="2"/>
  </r>
  <r>
    <s v="E35930"/>
    <s v="7308"/>
    <s v="00000"/>
    <s v="00000"/>
    <s v="000000"/>
    <s v="Estates &amp; Facilities"/>
    <s v="Legal Fees"/>
    <s v="Default"/>
    <s v="Default"/>
    <s v="Default"/>
    <n v="37.799999999999997"/>
    <d v="2022-02-01T00:00:00"/>
    <x v="4"/>
    <s v="Spreadsheet"/>
    <s v="SBS RYD JAN-22 VAT ADJUSTMENT JOURNAL"/>
    <s v="Spreadsheet A 22964654 112231083"/>
    <s v="SBS RYD JAN-22 VAT ADJUSTMENT JOURNAL Adjustment GBP"/>
    <d v="2022-03-01T00:00:00"/>
    <s v="SSC BLATTI, FRANCESCO"/>
    <n v="845"/>
    <s v="CAPSTICKS SOLICITORS-OR12_835-522133-522133-37.8-https://nww.einvoice-prod.sbs.nhs.uk:8179/invoicepdf/d9de6d3c-1e00-5451-bb97-1f39926d6b34"/>
    <x v="13"/>
    <m/>
    <d v="2022-03-01T00:00:00"/>
    <s v="SBS RYD JAN-22 VAT ADJUSTMENT JOURNAL Adjustment GBP"/>
    <s v="CAPSTICKS SOLICITORS-OR12_835-522133-522133-37.8-"/>
    <m/>
    <m/>
    <s v="https://nww.einvoice-prod.sbs.nhs.uk:8179/invoicepdf/d9de6d3c-1e00-5451-bb97-1f39926d6b34"/>
    <m/>
    <m/>
    <m/>
    <x v="0"/>
    <x v="0"/>
    <x v="2"/>
  </r>
  <r>
    <s v="E35930"/>
    <s v="7308"/>
    <s v="00000"/>
    <s v="00000"/>
    <s v="000000"/>
    <s v="Estates &amp; Facilities"/>
    <s v="Legal Fees"/>
    <s v="Default"/>
    <s v="Default"/>
    <s v="Default"/>
    <n v="41.44"/>
    <d v="2022-02-01T00:00:00"/>
    <x v="4"/>
    <s v="Spreadsheet"/>
    <s v="SBS RYD JAN-22 VAT ADJUSTMENT JOURNAL"/>
    <s v="Spreadsheet A 22964654 112231083"/>
    <s v="SBS RYD JAN-22 VAT ADJUSTMENT JOURNAL Adjustment GBP"/>
    <d v="2022-03-01T00:00:00"/>
    <s v="SSC BLATTI, FRANCESCO"/>
    <n v="846"/>
    <s v="CAPSTICKS SOLICITORS-OR12_835-511745-511745-41.44-https://nww.einvoice-prod.sbs.nhs.uk:8179/invoicepdf/cc9a7795-8e66-5ea1-a543-7903e3da4b93"/>
    <x v="13"/>
    <m/>
    <d v="2022-03-01T00:00:00"/>
    <s v="SBS RYD JAN-22 VAT ADJUSTMENT JOURNAL Adjustment GBP"/>
    <s v="CAPSTICKS SOLICITORS-OR12_835-511745-511745-41.44-"/>
    <m/>
    <m/>
    <s v="https://nww.einvoice-prod.sbs.nhs.uk:8179/invoicepdf/cc9a7795-8e66-5ea1-a543-7903e3da4b93"/>
    <m/>
    <m/>
    <m/>
    <x v="0"/>
    <x v="0"/>
    <x v="2"/>
  </r>
  <r>
    <s v="E35930"/>
    <s v="7308"/>
    <s v="00000"/>
    <s v="00000"/>
    <s v="000000"/>
    <s v="Estates &amp; Facilities"/>
    <s v="Legal Fees"/>
    <s v="Default"/>
    <s v="Default"/>
    <s v="Default"/>
    <n v="46.9"/>
    <d v="2022-02-01T00:00:00"/>
    <x v="4"/>
    <s v="Spreadsheet"/>
    <s v="SBS RYD JAN-22 VAT ADJUSTMENT JOURNAL"/>
    <s v="Spreadsheet A 22964654 112231083"/>
    <s v="SBS RYD JAN-22 VAT ADJUSTMENT JOURNAL Adjustment GBP"/>
    <d v="2022-03-01T00:00:00"/>
    <s v="SSC BLATTI, FRANCESCO"/>
    <n v="847"/>
    <s v="CAPSTICKS SOLICITORS-OR12_835-522135-522135-46.9-https://nww.einvoice-prod.sbs.nhs.uk:8179/invoicepdf/c759978e-3322-5caf-8313-e1c9f6e8866c"/>
    <x v="13"/>
    <m/>
    <d v="2022-03-01T00:00:00"/>
    <s v="SBS RYD JAN-22 VAT ADJUSTMENT JOURNAL Adjustment GBP"/>
    <s v="CAPSTICKS SOLICITORS-OR12_835-522135-522135-46.9-"/>
    <m/>
    <m/>
    <s v="https://nww.einvoice-prod.sbs.nhs.uk:8179/invoicepdf/c759978e-3322-5caf-8313-e1c9f6e8866c"/>
    <m/>
    <m/>
    <m/>
    <x v="0"/>
    <x v="0"/>
    <x v="2"/>
  </r>
  <r>
    <s v="E35930"/>
    <s v="7308"/>
    <s v="00000"/>
    <s v="00000"/>
    <s v="000000"/>
    <s v="Estates &amp; Facilities"/>
    <s v="Legal Fees"/>
    <s v="Default"/>
    <s v="Default"/>
    <s v="Default"/>
    <n v="48.2"/>
    <d v="2022-02-01T00:00:00"/>
    <x v="4"/>
    <s v="Spreadsheet"/>
    <s v="SBS RYD JAN-22 VAT ADJUSTMENT JOURNAL"/>
    <s v="Spreadsheet A 22964654 112231083"/>
    <s v="SBS RYD JAN-22 VAT ADJUSTMENT JOURNAL Adjustment GBP"/>
    <d v="2022-03-01T00:00:00"/>
    <s v="SSC BLATTI, FRANCESCO"/>
    <n v="848"/>
    <s v="CAPSTICKS SOLICITORS-OR12_835-518765-518765-48.2-https://nww.einvoice-prod.sbs.nhs.uk:8179/invoicepdf/5333e4be-fd6c-588a-b7c2-1449cd3f752a"/>
    <x v="13"/>
    <m/>
    <d v="2022-03-01T00:00:00"/>
    <s v="SBS RYD JAN-22 VAT ADJUSTMENT JOURNAL Adjustment GBP"/>
    <s v="CAPSTICKS SOLICITORS-OR12_835-518765-518765-48.2-"/>
    <m/>
    <m/>
    <s v="https://nww.einvoice-prod.sbs.nhs.uk:8179/invoicepdf/5333e4be-fd6c-588a-b7c2-1449cd3f752a"/>
    <m/>
    <m/>
    <m/>
    <x v="0"/>
    <x v="0"/>
    <x v="2"/>
  </r>
  <r>
    <s v="E35930"/>
    <s v="7308"/>
    <s v="00000"/>
    <s v="00000"/>
    <s v="000000"/>
    <s v="Estates &amp; Facilities"/>
    <s v="Legal Fees"/>
    <s v="Default"/>
    <s v="Default"/>
    <s v="Default"/>
    <n v="65.53"/>
    <d v="2022-02-01T00:00:00"/>
    <x v="4"/>
    <s v="Spreadsheet"/>
    <s v="SBS RYD JAN-22 VAT ADJUSTMENT JOURNAL"/>
    <s v="Spreadsheet A 22964654 112231083"/>
    <s v="SBS RYD JAN-22 VAT ADJUSTMENT JOURNAL Adjustment GBP"/>
    <d v="2022-03-01T00:00:00"/>
    <s v="SSC BLATTI, FRANCESCO"/>
    <n v="849"/>
    <s v="CAPSTICKS SOLICITORS-OR12_835-518753-518753-65.53-https://nww.einvoice-prod.sbs.nhs.uk:8179/invoicepdf/60bc298d-58cd-54b8-9c97-27f27a50087f"/>
    <x v="13"/>
    <m/>
    <d v="2022-03-01T00:00:00"/>
    <s v="SBS RYD JAN-22 VAT ADJUSTMENT JOURNAL Adjustment GBP"/>
    <s v="CAPSTICKS SOLICITORS-OR12_835-518753-518753-65.53-"/>
    <m/>
    <m/>
    <s v="https://nww.einvoice-prod.sbs.nhs.uk:8179/invoicepdf/60bc298d-58cd-54b8-9c97-27f27a50087f"/>
    <m/>
    <m/>
    <m/>
    <x v="0"/>
    <x v="0"/>
    <x v="2"/>
  </r>
  <r>
    <s v="E35930"/>
    <s v="7308"/>
    <s v="00000"/>
    <s v="00000"/>
    <s v="000000"/>
    <s v="Estates &amp; Facilities"/>
    <s v="Legal Fees"/>
    <s v="Default"/>
    <s v="Default"/>
    <s v="Default"/>
    <n v="99.7"/>
    <d v="2022-02-01T00:00:00"/>
    <x v="4"/>
    <s v="Spreadsheet"/>
    <s v="SBS RYD JAN-22 VAT ADJUSTMENT JOURNAL"/>
    <s v="Spreadsheet A 22964654 112231083"/>
    <s v="SBS RYD JAN-22 VAT ADJUSTMENT JOURNAL Adjustment GBP"/>
    <d v="2022-03-01T00:00:00"/>
    <s v="SSC BLATTI, FRANCESCO"/>
    <n v="850"/>
    <s v="CAPSTICKS SOLICITORS-OR12_835-511753-511753-99.7-https://nww.einvoice-prod.sbs.nhs.uk:8179/invoicepdf/a7a9e46c-a853-5664-bc89-c3131122143b"/>
    <x v="13"/>
    <m/>
    <d v="2022-03-01T00:00:00"/>
    <s v="SBS RYD JAN-22 VAT ADJUSTMENT JOURNAL Adjustment GBP"/>
    <s v="CAPSTICKS SOLICITORS-OR12_835-511753-511753-99.7-"/>
    <m/>
    <m/>
    <s v="https://nww.einvoice-prod.sbs.nhs.uk:8179/invoicepdf/a7a9e46c-a853-5664-bc89-c3131122143b"/>
    <m/>
    <m/>
    <m/>
    <x v="0"/>
    <x v="0"/>
    <x v="2"/>
  </r>
  <r>
    <s v="E35930"/>
    <s v="7308"/>
    <s v="00000"/>
    <s v="00000"/>
    <s v="000000"/>
    <s v="Estates &amp; Facilities"/>
    <s v="Legal Fees"/>
    <s v="Default"/>
    <s v="Default"/>
    <s v="Default"/>
    <n v="103.6"/>
    <d v="2022-02-01T00:00:00"/>
    <x v="4"/>
    <s v="Spreadsheet"/>
    <s v="SBS RYD JAN-22 VAT ADJUSTMENT JOURNAL"/>
    <s v="Spreadsheet A 22964654 112231083"/>
    <s v="SBS RYD JAN-22 VAT ADJUSTMENT JOURNAL Adjustment GBP"/>
    <d v="2022-03-01T00:00:00"/>
    <s v="SSC BLATTI, FRANCESCO"/>
    <n v="851"/>
    <s v="CAPSTICKS SOLICITORS-OR12_835-518759-518759-103.6-https://nww.einvoice-prod.sbs.nhs.uk:8179/invoicepdf/002db632-9ba9-5e2c-9f04-c2ccc85fd929"/>
    <x v="13"/>
    <m/>
    <d v="2022-03-01T00:00:00"/>
    <s v="SBS RYD JAN-22 VAT ADJUSTMENT JOURNAL Adjustment GBP"/>
    <s v="CAPSTICKS SOLICITORS-OR12_835-518759-518759-103.6-"/>
    <m/>
    <m/>
    <s v="https://nww.einvoice-prod.sbs.nhs.uk:8179/invoicepdf/002db632-9ba9-5e2c-9f04-c2ccc85fd929"/>
    <m/>
    <m/>
    <m/>
    <x v="0"/>
    <x v="0"/>
    <x v="2"/>
  </r>
  <r>
    <s v="E35930"/>
    <s v="7308"/>
    <s v="00000"/>
    <s v="00000"/>
    <s v="000000"/>
    <s v="Estates &amp; Facilities"/>
    <s v="Legal Fees"/>
    <s v="Default"/>
    <s v="Default"/>
    <s v="Default"/>
    <n v="106.8"/>
    <d v="2022-02-01T00:00:00"/>
    <x v="4"/>
    <s v="Spreadsheet"/>
    <s v="SBS RYD JAN-22 VAT ADJUSTMENT JOURNAL"/>
    <s v="Spreadsheet A 22964654 112231083"/>
    <s v="SBS RYD JAN-22 VAT ADJUSTMENT JOURNAL Adjustment GBP"/>
    <d v="2022-03-01T00:00:00"/>
    <s v="SSC BLATTI, FRANCESCO"/>
    <n v="852"/>
    <s v="CAPSTICKS SOLICITORS-OR12_835-511754-511754-106.8-https://nww.einvoice-prod.sbs.nhs.uk:8179/invoicepdf/37c3bf54-c217-5289-b8f5-80addea0ad9f"/>
    <x v="13"/>
    <m/>
    <d v="2022-03-01T00:00:00"/>
    <s v="SBS RYD JAN-22 VAT ADJUSTMENT JOURNAL Adjustment GBP"/>
    <s v="CAPSTICKS SOLICITORS-OR12_835-511754-511754-106.8-"/>
    <m/>
    <m/>
    <s v="https://nww.einvoice-prod.sbs.nhs.uk:8179/invoicepdf/37c3bf54-c217-5289-b8f5-80addea0ad9f"/>
    <m/>
    <m/>
    <m/>
    <x v="0"/>
    <x v="0"/>
    <x v="2"/>
  </r>
  <r>
    <s v="E35930"/>
    <s v="7308"/>
    <s v="00000"/>
    <s v="00000"/>
    <s v="000000"/>
    <s v="Estates &amp; Facilities"/>
    <s v="Legal Fees"/>
    <s v="Default"/>
    <s v="Default"/>
    <s v="Default"/>
    <n v="110"/>
    <d v="2022-02-01T00:00:00"/>
    <x v="4"/>
    <s v="Spreadsheet"/>
    <s v="SBS RYD JAN-22 VAT ADJUSTMENT JOURNAL"/>
    <s v="Spreadsheet A 22964654 112231083"/>
    <s v="SBS RYD JAN-22 VAT ADJUSTMENT JOURNAL Adjustment GBP"/>
    <d v="2022-03-01T00:00:00"/>
    <s v="SSC BLATTI, FRANCESCO"/>
    <n v="853"/>
    <s v="CAPSTICKS SOLICITORS-OR12_835-511742-511742-110-https://nww.einvoice-prod.sbs.nhs.uk:8179/invoicepdf/aed5d111-6a64-5ae6-968c-8914af4d6bc6"/>
    <x v="13"/>
    <m/>
    <d v="2022-03-01T00:00:00"/>
    <s v="SBS RYD JAN-22 VAT ADJUSTMENT JOURNAL Adjustment GBP"/>
    <s v="CAPSTICKS SOLICITORS-OR12_835-511742-511742-110-"/>
    <m/>
    <m/>
    <s v="https://nww.einvoice-prod.sbs.nhs.uk:8179/invoicepdf/aed5d111-6a64-5ae6-968c-8914af4d6bc6"/>
    <m/>
    <m/>
    <m/>
    <x v="0"/>
    <x v="0"/>
    <x v="2"/>
  </r>
  <r>
    <s v="E35930"/>
    <s v="7308"/>
    <s v="00000"/>
    <s v="00000"/>
    <s v="000000"/>
    <s v="Estates &amp; Facilities"/>
    <s v="Legal Fees"/>
    <s v="Default"/>
    <s v="Default"/>
    <s v="Default"/>
    <n v="125.5"/>
    <d v="2022-02-01T00:00:00"/>
    <x v="4"/>
    <s v="Spreadsheet"/>
    <s v="SBS RYD JAN-22 VAT ADJUSTMENT JOURNAL"/>
    <s v="Spreadsheet A 22964654 112231083"/>
    <s v="SBS RYD JAN-22 VAT ADJUSTMENT JOURNAL Adjustment GBP"/>
    <d v="2022-03-01T00:00:00"/>
    <s v="SSC BLATTI, FRANCESCO"/>
    <n v="854"/>
    <s v="CAPSTICKS SOLICITORS-OR12_835-511756-511756-125.5-https://nww.einvoice-prod.sbs.nhs.uk:8179/invoicepdf/f671b672-687c-5b5d-a6ae-84c06bd63faa"/>
    <x v="13"/>
    <m/>
    <d v="2022-03-01T00:00:00"/>
    <s v="SBS RYD JAN-22 VAT ADJUSTMENT JOURNAL Adjustment GBP"/>
    <s v="CAPSTICKS SOLICITORS-OR12_835-511756-511756-125.5-"/>
    <m/>
    <m/>
    <s v="https://nww.einvoice-prod.sbs.nhs.uk:8179/invoicepdf/f671b672-687c-5b5d-a6ae-84c06bd63faa"/>
    <m/>
    <m/>
    <m/>
    <x v="0"/>
    <x v="0"/>
    <x v="2"/>
  </r>
  <r>
    <s v="E35930"/>
    <s v="7308"/>
    <s v="00000"/>
    <s v="00000"/>
    <s v="000000"/>
    <s v="Estates &amp; Facilities"/>
    <s v="Legal Fees"/>
    <s v="Default"/>
    <s v="Default"/>
    <s v="Default"/>
    <n v="161.30000000000001"/>
    <d v="2022-02-01T00:00:00"/>
    <x v="4"/>
    <s v="Spreadsheet"/>
    <s v="SBS RYD JAN-22 VAT ADJUSTMENT JOURNAL"/>
    <s v="Spreadsheet A 22964654 112231083"/>
    <s v="SBS RYD JAN-22 VAT ADJUSTMENT JOURNAL Adjustment GBP"/>
    <d v="2022-03-01T00:00:00"/>
    <s v="SSC BLATTI, FRANCESCO"/>
    <n v="855"/>
    <s v="CAPSTICKS SOLICITORS-OR12_835-511744-511744-161.3-https://nww.einvoice-prod.sbs.nhs.uk:8179/invoicepdf/1f20873e-d540-5b9f-8e75-e8184dc96a94"/>
    <x v="13"/>
    <m/>
    <d v="2022-03-01T00:00:00"/>
    <s v="SBS RYD JAN-22 VAT ADJUSTMENT JOURNAL Adjustment GBP"/>
    <s v="CAPSTICKS SOLICITORS-OR12_835-511744-511744-161.3-"/>
    <m/>
    <m/>
    <s v="https://nww.einvoice-prod.sbs.nhs.uk:8179/invoicepdf/1f20873e-d540-5b9f-8e75-e8184dc96a94"/>
    <m/>
    <m/>
    <m/>
    <x v="0"/>
    <x v="0"/>
    <x v="2"/>
  </r>
  <r>
    <s v="E35930"/>
    <s v="7308"/>
    <s v="00000"/>
    <s v="00000"/>
    <s v="000000"/>
    <s v="Estates &amp; Facilities"/>
    <s v="Legal Fees"/>
    <s v="Default"/>
    <s v="Default"/>
    <s v="Default"/>
    <n v="191.7"/>
    <d v="2022-02-01T00:00:00"/>
    <x v="4"/>
    <s v="Spreadsheet"/>
    <s v="SBS RYD JAN-22 VAT ADJUSTMENT JOURNAL"/>
    <s v="Spreadsheet A 22964654 112231083"/>
    <s v="SBS RYD JAN-22 VAT ADJUSTMENT JOURNAL Adjustment GBP"/>
    <d v="2022-03-01T00:00:00"/>
    <s v="SSC BLATTI, FRANCESCO"/>
    <n v="856"/>
    <s v="CAPSTICKS SOLICITORS-OR12_835-522136-522136-191.7-https://nww.einvoice-prod.sbs.nhs.uk:8179/invoicepdf/910f84be-78e0-5e33-b6a1-7cdfd7866430"/>
    <x v="13"/>
    <m/>
    <d v="2022-03-01T00:00:00"/>
    <s v="SBS RYD JAN-22 VAT ADJUSTMENT JOURNAL Adjustment GBP"/>
    <s v="CAPSTICKS SOLICITORS-OR12_835-522136-522136-191.7-"/>
    <m/>
    <m/>
    <s v="https://nww.einvoice-prod.sbs.nhs.uk:8179/invoicepdf/910f84be-78e0-5e33-b6a1-7cdfd7866430"/>
    <m/>
    <m/>
    <m/>
    <x v="0"/>
    <x v="0"/>
    <x v="2"/>
  </r>
  <r>
    <s v="E35930"/>
    <s v="7308"/>
    <s v="00000"/>
    <s v="00000"/>
    <s v="000000"/>
    <s v="Estates &amp; Facilities"/>
    <s v="Legal Fees"/>
    <s v="Default"/>
    <s v="Default"/>
    <s v="Default"/>
    <n v="210.2"/>
    <d v="2022-02-01T00:00:00"/>
    <x v="4"/>
    <s v="Spreadsheet"/>
    <s v="SBS RYD JAN-22 VAT ADJUSTMENT JOURNAL"/>
    <s v="Spreadsheet A 22964654 112231083"/>
    <s v="SBS RYD JAN-22 VAT ADJUSTMENT JOURNAL Adjustment GBP"/>
    <d v="2022-03-01T00:00:00"/>
    <s v="SSC BLATTI, FRANCESCO"/>
    <n v="857"/>
    <s v="CAPSTICKS SOLICITORS-OR12_835-518750-518750-210.2-https://nww.einvoice-prod.sbs.nhs.uk:8179/invoicepdf/d884b9aa-95ac-5812-8847-00da1d4e211b"/>
    <x v="13"/>
    <m/>
    <d v="2022-03-01T00:00:00"/>
    <s v="SBS RYD JAN-22 VAT ADJUSTMENT JOURNAL Adjustment GBP"/>
    <s v="CAPSTICKS SOLICITORS-OR12_835-518750-518750-210.2-"/>
    <m/>
    <m/>
    <s v="https://nww.einvoice-prod.sbs.nhs.uk:8179/invoicepdf/d884b9aa-95ac-5812-8847-00da1d4e211b"/>
    <m/>
    <m/>
    <m/>
    <x v="0"/>
    <x v="0"/>
    <x v="2"/>
  </r>
  <r>
    <s v="E35930"/>
    <s v="7308"/>
    <s v="00000"/>
    <s v="00000"/>
    <s v="000000"/>
    <s v="Estates &amp; Facilities"/>
    <s v="Legal Fees"/>
    <s v="Default"/>
    <s v="Default"/>
    <s v="Default"/>
    <n v="215"/>
    <d v="2022-02-01T00:00:00"/>
    <x v="4"/>
    <s v="Spreadsheet"/>
    <s v="SBS RYD JAN-22 VAT ADJUSTMENT JOURNAL"/>
    <s v="Spreadsheet A 22964654 112231083"/>
    <s v="SBS RYD JAN-22 VAT ADJUSTMENT JOURNAL Adjustment GBP"/>
    <d v="2022-03-01T00:00:00"/>
    <s v="SSC BLATTI, FRANCESCO"/>
    <n v="858"/>
    <s v="CAPSTICKS SOLICITORS-OR12_835-511746-511746-215-https://nww.einvoice-prod.sbs.nhs.uk:8179/invoicepdf/39fe2ba1-a345-550f-868f-7748a3c53fb6"/>
    <x v="13"/>
    <m/>
    <d v="2022-03-01T00:00:00"/>
    <s v="SBS RYD JAN-22 VAT ADJUSTMENT JOURNAL Adjustment GBP"/>
    <s v="CAPSTICKS SOLICITORS-OR12_835-511746-511746-215-"/>
    <m/>
    <m/>
    <s v="https://nww.einvoice-prod.sbs.nhs.uk:8179/invoicepdf/39fe2ba1-a345-550f-868f-7748a3c53fb6"/>
    <m/>
    <m/>
    <m/>
    <x v="0"/>
    <x v="0"/>
    <x v="2"/>
  </r>
  <r>
    <s v="E35930"/>
    <s v="7308"/>
    <s v="00000"/>
    <s v="00000"/>
    <s v="000000"/>
    <s v="Estates &amp; Facilities"/>
    <s v="Legal Fees"/>
    <s v="Default"/>
    <s v="Default"/>
    <s v="Default"/>
    <n v="247.2"/>
    <d v="2022-02-01T00:00:00"/>
    <x v="4"/>
    <s v="Spreadsheet"/>
    <s v="SBS RYD JAN-22 VAT ADJUSTMENT JOURNAL"/>
    <s v="Spreadsheet A 22964654 112231083"/>
    <s v="SBS RYD JAN-22 VAT ADJUSTMENT JOURNAL Adjustment GBP"/>
    <d v="2022-03-01T00:00:00"/>
    <s v="SSC BLATTI, FRANCESCO"/>
    <n v="859"/>
    <s v="CAPSTICKS SOLICITORS-OR12_835-518758-518758-247.2-https://nww.einvoice-prod.sbs.nhs.uk:8179/invoicepdf/c033880f-4e8d-5645-a1f3-71f3d0b62c00"/>
    <x v="13"/>
    <m/>
    <d v="2022-03-01T00:00:00"/>
    <s v="SBS RYD JAN-22 VAT ADJUSTMENT JOURNAL Adjustment GBP"/>
    <s v="CAPSTICKS SOLICITORS-OR12_835-518758-518758-247.2-"/>
    <m/>
    <m/>
    <s v="https://nww.einvoice-prod.sbs.nhs.uk:8179/invoicepdf/c033880f-4e8d-5645-a1f3-71f3d0b62c00"/>
    <m/>
    <m/>
    <m/>
    <x v="0"/>
    <x v="0"/>
    <x v="2"/>
  </r>
  <r>
    <s v="E35930"/>
    <s v="7308"/>
    <s v="00000"/>
    <s v="00000"/>
    <s v="000000"/>
    <s v="Estates &amp; Facilities"/>
    <s v="Legal Fees"/>
    <s v="Default"/>
    <s v="Default"/>
    <s v="Default"/>
    <n v="253.7"/>
    <d v="2022-02-01T00:00:00"/>
    <x v="4"/>
    <s v="Spreadsheet"/>
    <s v="SBS RYD JAN-22 VAT ADJUSTMENT JOURNAL"/>
    <s v="Spreadsheet A 22964654 112231083"/>
    <s v="SBS RYD JAN-22 VAT ADJUSTMENT JOURNAL Adjustment GBP"/>
    <d v="2022-03-01T00:00:00"/>
    <s v="SSC BLATTI, FRANCESCO"/>
    <n v="860"/>
    <s v="CAPSTICKS SOLICITORS-OR12_835-522129-522129-253.7-https://nww.einvoice-prod.sbs.nhs.uk:8179/invoicepdf/9459d08b-1f9b-5424-8a8f-e6e53718cf3c"/>
    <x v="13"/>
    <m/>
    <d v="2022-03-01T00:00:00"/>
    <s v="SBS RYD JAN-22 VAT ADJUSTMENT JOURNAL Adjustment GBP"/>
    <s v="CAPSTICKS SOLICITORS-OR12_835-522129-522129-253.7-"/>
    <m/>
    <m/>
    <s v="https://nww.einvoice-prod.sbs.nhs.uk:8179/invoicepdf/9459d08b-1f9b-5424-8a8f-e6e53718cf3c"/>
    <m/>
    <m/>
    <m/>
    <x v="0"/>
    <x v="0"/>
    <x v="2"/>
  </r>
  <r>
    <s v="E35930"/>
    <s v="7308"/>
    <s v="00000"/>
    <s v="00000"/>
    <s v="000000"/>
    <s v="Estates &amp; Facilities"/>
    <s v="Legal Fees"/>
    <s v="Default"/>
    <s v="Default"/>
    <s v="Default"/>
    <n v="270"/>
    <d v="2022-02-01T00:00:00"/>
    <x v="4"/>
    <s v="Spreadsheet"/>
    <s v="SBS RYD JAN-22 VAT ADJUSTMENT JOURNAL"/>
    <s v="Spreadsheet A 22964654 112231083"/>
    <s v="SBS RYD JAN-22 VAT ADJUSTMENT JOURNAL Adjustment GBP"/>
    <d v="2022-03-01T00:00:00"/>
    <s v="SSC BLATTI, FRANCESCO"/>
    <n v="861"/>
    <s v="CAPSTICKS SOLICITORS-OR12_835-270-73014217-https://nww.einvoice-prod.sbs.nhs.uk:8179/invoicepdf/ce3fe74c-8aad-510d-9ef8-f9e2d9843bfc"/>
    <x v="13"/>
    <m/>
    <d v="2022-03-01T00:00:00"/>
    <s v="SBS RYD JAN-22 VAT ADJUSTMENT JOURNAL Adjustment GBP"/>
    <s v="CAPSTICKS SOLICITORS-OR12_835-270-73014217-"/>
    <m/>
    <m/>
    <s v="https://nww.einvoice-prod.sbs.nhs.uk:8179/invoicepdf/ce3fe74c-8aad-510d-9ef8-f9e2d9843bfc"/>
    <m/>
    <m/>
    <m/>
    <x v="0"/>
    <x v="0"/>
    <x v="2"/>
  </r>
  <r>
    <s v="E35930"/>
    <s v="7308"/>
    <s v="00000"/>
    <s v="00000"/>
    <s v="000000"/>
    <s v="Estates &amp; Facilities"/>
    <s v="Legal Fees"/>
    <s v="Default"/>
    <s v="Default"/>
    <s v="Default"/>
    <n v="322.39999999999998"/>
    <d v="2022-02-01T00:00:00"/>
    <x v="4"/>
    <s v="Spreadsheet"/>
    <s v="SBS RYD JAN-22 VAT ADJUSTMENT JOURNAL"/>
    <s v="Spreadsheet A 22964654 112231083"/>
    <s v="SBS RYD JAN-22 VAT ADJUSTMENT JOURNAL Adjustment GBP"/>
    <d v="2022-03-01T00:00:00"/>
    <s v="SSC BLATTI, FRANCESCO"/>
    <n v="862"/>
    <s v="CAPSTICKS SOLICITORS-OR12_835-518752-518752-322.4-https://nww.einvoice-prod.sbs.nhs.uk:8179/invoicepdf/f48e0e3f-65c3-5fa7-91c6-3b08068e4d15"/>
    <x v="13"/>
    <m/>
    <d v="2022-03-01T00:00:00"/>
    <s v="SBS RYD JAN-22 VAT ADJUSTMENT JOURNAL Adjustment GBP"/>
    <s v="CAPSTICKS SOLICITORS-OR12_835-518752-518752-322.4-"/>
    <m/>
    <m/>
    <s v="https://nww.einvoice-prod.sbs.nhs.uk:8179/invoicepdf/f48e0e3f-65c3-5fa7-91c6-3b08068e4d15"/>
    <m/>
    <m/>
    <m/>
    <x v="0"/>
    <x v="0"/>
    <x v="2"/>
  </r>
  <r>
    <s v="E35930"/>
    <s v="7308"/>
    <s v="00000"/>
    <s v="00000"/>
    <s v="000000"/>
    <s v="Estates &amp; Facilities"/>
    <s v="Legal Fees"/>
    <s v="Default"/>
    <s v="Default"/>
    <s v="Default"/>
    <n v="333.55"/>
    <d v="2022-02-01T00:00:00"/>
    <x v="4"/>
    <s v="Spreadsheet"/>
    <s v="SBS RYD JAN-22 VAT ADJUSTMENT JOURNAL"/>
    <s v="Spreadsheet A 22964654 112231083"/>
    <s v="SBS RYD JAN-22 VAT ADJUSTMENT JOURNAL Adjustment GBP"/>
    <d v="2022-03-01T00:00:00"/>
    <s v="SSC BLATTI, FRANCESCO"/>
    <n v="863"/>
    <s v="CAPSTICKS SOLICITORS-OR12_835-518764-518764-333.55-https://nww.einvoice-prod.sbs.nhs.uk:8179/invoicepdf/eb04cd1e-452f-51aa-a6eb-178aed00adb3"/>
    <x v="13"/>
    <m/>
    <d v="2022-03-01T00:00:00"/>
    <s v="SBS RYD JAN-22 VAT ADJUSTMENT JOURNAL Adjustment GBP"/>
    <s v="CAPSTICKS SOLICITORS-OR12_835-518764-518764-333.55-"/>
    <m/>
    <m/>
    <s v="https://nww.einvoice-prod.sbs.nhs.uk:8179/invoicepdf/eb04cd1e-452f-51aa-a6eb-178aed00adb3"/>
    <m/>
    <m/>
    <m/>
    <x v="0"/>
    <x v="0"/>
    <x v="2"/>
  </r>
  <r>
    <s v="E35930"/>
    <s v="7308"/>
    <s v="00000"/>
    <s v="00000"/>
    <s v="000000"/>
    <s v="Estates &amp; Facilities"/>
    <s v="Legal Fees"/>
    <s v="Default"/>
    <s v="Default"/>
    <s v="Default"/>
    <n v="364.8"/>
    <d v="2022-02-01T00:00:00"/>
    <x v="4"/>
    <s v="Spreadsheet"/>
    <s v="SBS RYD JAN-22 VAT ADJUSTMENT JOURNAL"/>
    <s v="Spreadsheet A 22964654 112231083"/>
    <s v="SBS RYD JAN-22 VAT ADJUSTMENT JOURNAL Adjustment GBP"/>
    <d v="2022-03-01T00:00:00"/>
    <s v="SSC BLATTI, FRANCESCO"/>
    <n v="864"/>
    <s v="CAPSTICKS SOLICITORS-OR12_835-518767-518767-364.8-https://nww.einvoice-prod.sbs.nhs.uk:8179/invoicepdf/8a59d50f-a047-5a6f-9c5d-61c5c3bfef97"/>
    <x v="13"/>
    <m/>
    <d v="2022-03-01T00:00:00"/>
    <s v="SBS RYD JAN-22 VAT ADJUSTMENT JOURNAL Adjustment GBP"/>
    <s v="CAPSTICKS SOLICITORS-OR12_835-518767-518767-364.8-"/>
    <m/>
    <m/>
    <s v="https://nww.einvoice-prod.sbs.nhs.uk:8179/invoicepdf/8a59d50f-a047-5a6f-9c5d-61c5c3bfef97"/>
    <m/>
    <m/>
    <m/>
    <x v="0"/>
    <x v="0"/>
    <x v="2"/>
  </r>
  <r>
    <s v="E35930"/>
    <s v="7308"/>
    <s v="00000"/>
    <s v="00000"/>
    <s v="000000"/>
    <s v="Estates &amp; Facilities"/>
    <s v="Legal Fees"/>
    <s v="Default"/>
    <s v="Default"/>
    <s v="Default"/>
    <n v="406.34"/>
    <d v="2022-02-01T00:00:00"/>
    <x v="4"/>
    <s v="Spreadsheet"/>
    <s v="SBS RYD JAN-22 VAT ADJUSTMENT JOURNAL"/>
    <s v="Spreadsheet A 22964654 112231083"/>
    <s v="SBS RYD JAN-22 VAT ADJUSTMENT JOURNAL Adjustment GBP"/>
    <d v="2022-03-01T00:00:00"/>
    <s v="SSC BLATTI, FRANCESCO"/>
    <n v="865"/>
    <s v="CAPSTICKS SOLICITORS-OR12_835-522130-522130-406.34-https://nww.einvoice-prod.sbs.nhs.uk:8179/invoicepdf/5ec2af71-7378-5ef4-85bb-fea4fbb08a3d"/>
    <x v="13"/>
    <m/>
    <d v="2022-03-01T00:00:00"/>
    <s v="SBS RYD JAN-22 VAT ADJUSTMENT JOURNAL Adjustment GBP"/>
    <s v="CAPSTICKS SOLICITORS-OR12_835-522130-522130-406.34-"/>
    <m/>
    <m/>
    <s v="https://nww.einvoice-prod.sbs.nhs.uk:8179/invoicepdf/5ec2af71-7378-5ef4-85bb-fea4fbb08a3d"/>
    <m/>
    <m/>
    <m/>
    <x v="0"/>
    <x v="0"/>
    <x v="2"/>
  </r>
  <r>
    <s v="E35930"/>
    <s v="7308"/>
    <s v="00000"/>
    <s v="00000"/>
    <s v="000000"/>
    <s v="Estates &amp; Facilities"/>
    <s v="Legal Fees"/>
    <s v="Default"/>
    <s v="Default"/>
    <s v="Default"/>
    <n v="478.48"/>
    <d v="2022-02-01T00:00:00"/>
    <x v="4"/>
    <s v="Spreadsheet"/>
    <s v="SBS RYD JAN-22 VAT ADJUSTMENT JOURNAL"/>
    <s v="Spreadsheet A 22964654 112231083"/>
    <s v="SBS RYD JAN-22 VAT ADJUSTMENT JOURNAL Adjustment GBP"/>
    <d v="2022-03-01T00:00:00"/>
    <s v="SSC BLATTI, FRANCESCO"/>
    <n v="866"/>
    <s v="CAPSTICKS SOLICITORS-OR12_835-522137-522137-478.48-https://nww.einvoice-prod.sbs.nhs.uk:8179/invoicepdf/893bf0b4-2c98-547f-88dd-c5da26154df4"/>
    <x v="13"/>
    <m/>
    <d v="2022-03-01T00:00:00"/>
    <s v="SBS RYD JAN-22 VAT ADJUSTMENT JOURNAL Adjustment GBP"/>
    <s v="CAPSTICKS SOLICITORS-OR12_835-522137-522137-478.48-"/>
    <m/>
    <m/>
    <s v="https://nww.einvoice-prod.sbs.nhs.uk:8179/invoicepdf/893bf0b4-2c98-547f-88dd-c5da26154df4"/>
    <m/>
    <m/>
    <m/>
    <x v="0"/>
    <x v="0"/>
    <x v="2"/>
  </r>
  <r>
    <s v="E35930"/>
    <s v="7308"/>
    <s v="00000"/>
    <s v="00000"/>
    <s v="000000"/>
    <s v="Estates &amp; Facilities"/>
    <s v="Legal Fees"/>
    <s v="Default"/>
    <s v="Default"/>
    <s v="Default"/>
    <n v="552.9"/>
    <d v="2022-02-01T00:00:00"/>
    <x v="4"/>
    <s v="Spreadsheet"/>
    <s v="SBS RYD JAN-22 VAT ADJUSTMENT JOURNAL"/>
    <s v="Spreadsheet A 22964654 112231083"/>
    <s v="SBS RYD JAN-22 VAT ADJUSTMENT JOURNAL Adjustment GBP"/>
    <d v="2022-03-01T00:00:00"/>
    <s v="SSC BLATTI, FRANCESCO"/>
    <n v="867"/>
    <s v="CAPSTICKS SOLICITORS-OR12_835-518762-518762-552.9-https://nww.einvoice-prod.sbs.nhs.uk:8179/invoicepdf/910f77af-5a53-572b-9cfa-90b80ce3f36c"/>
    <x v="13"/>
    <m/>
    <d v="2022-03-01T00:00:00"/>
    <s v="SBS RYD JAN-22 VAT ADJUSTMENT JOURNAL Adjustment GBP"/>
    <s v="CAPSTICKS SOLICITORS-OR12_835-518762-518762-552.9-"/>
    <m/>
    <m/>
    <s v="https://nww.einvoice-prod.sbs.nhs.uk:8179/invoicepdf/910f77af-5a53-572b-9cfa-90b80ce3f36c"/>
    <m/>
    <m/>
    <m/>
    <x v="0"/>
    <x v="0"/>
    <x v="2"/>
  </r>
  <r>
    <s v="E35930"/>
    <s v="7308"/>
    <s v="00000"/>
    <s v="00000"/>
    <s v="000000"/>
    <s v="Estates &amp; Facilities"/>
    <s v="Legal Fees"/>
    <s v="Default"/>
    <s v="Default"/>
    <s v="Default"/>
    <n v="601.73"/>
    <d v="2022-02-01T00:00:00"/>
    <x v="4"/>
    <s v="Spreadsheet"/>
    <s v="SBS RYD JAN-22 VAT ADJUSTMENT JOURNAL"/>
    <s v="Spreadsheet A 22964654 112231083"/>
    <s v="SBS RYD JAN-22 VAT ADJUSTMENT JOURNAL Adjustment GBP"/>
    <d v="2022-03-01T00:00:00"/>
    <s v="SSC BLATTI, FRANCESCO"/>
    <n v="868"/>
    <s v="CAPSTICKS SOLICITORS-OR12_835-522139-522139-601.73-https://nww.einvoice-prod.sbs.nhs.uk:8179/invoicepdf/9662be32-7d5e-566f-b9ba-8342eb87584d"/>
    <x v="13"/>
    <m/>
    <d v="2022-03-01T00:00:00"/>
    <s v="SBS RYD JAN-22 VAT ADJUSTMENT JOURNAL Adjustment GBP"/>
    <s v="CAPSTICKS SOLICITORS-OR12_835-522139-522139-601.73-"/>
    <m/>
    <m/>
    <s v="https://nww.einvoice-prod.sbs.nhs.uk:8179/invoicepdf/9662be32-7d5e-566f-b9ba-8342eb87584d"/>
    <m/>
    <m/>
    <m/>
    <x v="0"/>
    <x v="0"/>
    <x v="2"/>
  </r>
  <r>
    <s v="E35930"/>
    <s v="7308"/>
    <s v="00000"/>
    <s v="00000"/>
    <s v="000000"/>
    <s v="Estates &amp; Facilities"/>
    <s v="Legal Fees"/>
    <s v="Default"/>
    <s v="Default"/>
    <s v="Default"/>
    <n v="653.29999999999995"/>
    <d v="2022-02-01T00:00:00"/>
    <x v="4"/>
    <s v="Spreadsheet"/>
    <s v="SBS RYD JAN-22 VAT ADJUSTMENT JOURNAL"/>
    <s v="Spreadsheet A 22964654 112231083"/>
    <s v="SBS RYD JAN-22 VAT ADJUSTMENT JOURNAL Adjustment GBP"/>
    <d v="2022-03-01T00:00:00"/>
    <s v="SSC BLATTI, FRANCESCO"/>
    <n v="869"/>
    <s v="CAPSTICKS SOLICITORS-OR12_835-511743-511743-653.3-https://nww.einvoice-prod.sbs.nhs.uk:8179/invoicepdf/04b94905-8cd0-53b7-bb52-e7f6176f93c9"/>
    <x v="13"/>
    <m/>
    <d v="2022-03-01T00:00:00"/>
    <s v="SBS RYD JAN-22 VAT ADJUSTMENT JOURNAL Adjustment GBP"/>
    <s v="CAPSTICKS SOLICITORS-OR12_835-511743-511743-653.3-"/>
    <m/>
    <m/>
    <s v="https://nww.einvoice-prod.sbs.nhs.uk:8179/invoicepdf/04b94905-8cd0-53b7-bb52-e7f6176f93c9"/>
    <m/>
    <m/>
    <m/>
    <x v="0"/>
    <x v="0"/>
    <x v="2"/>
  </r>
  <r>
    <s v="E35930"/>
    <s v="7308"/>
    <s v="00000"/>
    <s v="00000"/>
    <s v="000000"/>
    <s v="Estates &amp; Facilities"/>
    <s v="Legal Fees"/>
    <s v="Default"/>
    <s v="Default"/>
    <s v="Default"/>
    <n v="744.1"/>
    <d v="2022-02-01T00:00:00"/>
    <x v="4"/>
    <s v="Spreadsheet"/>
    <s v="SBS RYD JAN-22 VAT ADJUSTMENT JOURNAL"/>
    <s v="Spreadsheet A 22964654 112231083"/>
    <s v="SBS RYD JAN-22 VAT ADJUSTMENT JOURNAL Adjustment GBP"/>
    <d v="2022-03-01T00:00:00"/>
    <s v="SSC BLATTI, FRANCESCO"/>
    <n v="870"/>
    <s v="CAPSTICKS SOLICITORS-OR12_835-512156-512156-744.1-https://nww.einvoice-prod.sbs.nhs.uk:8179/invoicepdf/f6795e54-5501-5dbc-8ade-991cbcebe8db"/>
    <x v="13"/>
    <m/>
    <d v="2022-03-01T00:00:00"/>
    <s v="SBS RYD JAN-22 VAT ADJUSTMENT JOURNAL Adjustment GBP"/>
    <s v="CAPSTICKS SOLICITORS-OR12_835-512156-512156-744.1-"/>
    <m/>
    <m/>
    <s v="https://nww.einvoice-prod.sbs.nhs.uk:8179/invoicepdf/f6795e54-5501-5dbc-8ade-991cbcebe8db"/>
    <m/>
    <m/>
    <m/>
    <x v="0"/>
    <x v="0"/>
    <x v="2"/>
  </r>
  <r>
    <s v="E35930"/>
    <s v="7308"/>
    <s v="00000"/>
    <s v="00000"/>
    <s v="000000"/>
    <s v="Estates &amp; Facilities"/>
    <s v="Legal Fees"/>
    <s v="Default"/>
    <s v="Default"/>
    <s v="Default"/>
    <n v="840"/>
    <d v="2022-02-01T00:00:00"/>
    <x v="4"/>
    <s v="Spreadsheet"/>
    <s v="SBS RYD JAN-22 VAT ADJUSTMENT JOURNAL"/>
    <s v="Spreadsheet A 22964654 112231083"/>
    <s v="SBS RYD JAN-22 VAT ADJUSTMENT JOURNAL Adjustment GBP"/>
    <d v="2022-03-01T00:00:00"/>
    <s v="SSC BLATTI, FRANCESCO"/>
    <n v="871"/>
    <s v="HUNT COMMERCIAL PROPERTY LTD-0001532-0-http://nww.docserv.wyss.nhs.uk/synergyiim/dist/?val=4327426_17071962_20220110180255"/>
    <x v="44"/>
    <m/>
    <d v="2022-03-01T00:00:00"/>
    <s v="SBS RYD JAN-22 VAT ADJUSTMENT JOURNAL Adjustment GBP"/>
    <s v="HUNT COMMERCIAL PROPERTY LTD-0001532-0-"/>
    <m/>
    <m/>
    <s v="http://nww.docserv.wyss.nhs.uk/synergyiim/dist/?val=4327426_17071962_20220110180255"/>
    <m/>
    <m/>
    <m/>
    <x v="0"/>
    <x v="0"/>
    <x v="2"/>
  </r>
  <r>
    <s v="E35212"/>
    <s v="7310"/>
    <s v="00000"/>
    <s v="00000"/>
    <s v="000000"/>
    <s v="HR Advisory Team"/>
    <s v="Legal / Prof Fees"/>
    <s v="Default"/>
    <s v="Default"/>
    <s v="Default"/>
    <n v="-2100"/>
    <d v="2022-02-01T00:00:00"/>
    <x v="4"/>
    <s v="Spreadsheet"/>
    <s v="SBS RYD JAN-22 VAT ADJUSTMENT JOURNAL"/>
    <s v="Spreadsheet A 22964654 112231083"/>
    <s v="SBS RYD JAN-22 VAT ADJUSTMENT JOURNAL Adjustment GBP"/>
    <d v="2022-03-01T00:00:00"/>
    <s v="SSC BLATTI, FRANCESCO"/>
    <n v="872"/>
    <s v="SENATUS CONSULTING-OR12_277074-60-2100-http://nww.docserv.wyss.nhs.uk/synergyiim/dist/?val=3884220_14952598_20210513133345"/>
    <x v="40"/>
    <m/>
    <d v="2022-03-01T00:00:00"/>
    <s v="SBS RYD JAN-22 VAT ADJUSTMENT JOURNAL Adjustment GBP"/>
    <s v="SENATUS CONSULTING-OR12_277074-60-2100-"/>
    <m/>
    <m/>
    <s v="http://nww.docserv.wyss.nhs.uk/synergyiim/dist/?val=3884220_14952598_20210513133345"/>
    <m/>
    <m/>
    <m/>
    <x v="5"/>
    <x v="3"/>
    <x v="2"/>
  </r>
  <r>
    <s v="E35930"/>
    <s v="7310"/>
    <s v="00000"/>
    <s v="00000"/>
    <s v="000000"/>
    <s v="Estates &amp; Facilities"/>
    <s v="Legal / Prof Fees"/>
    <s v="Default"/>
    <s v="Default"/>
    <s v="Default"/>
    <n v="12.8"/>
    <d v="2022-02-01T00:00:00"/>
    <x v="4"/>
    <s v="Spreadsheet"/>
    <s v="SBS RYD JAN-22 VAT ADJUSTMENT JOURNAL"/>
    <s v="Spreadsheet A 22964654 112231083"/>
    <s v="SBS RYD JAN-22 VAT ADJUSTMENT JOURNAL Adjustment GBP"/>
    <d v="2022-03-01T00:00:00"/>
    <s v="SSC BLATTI, FRANCESCO"/>
    <n v="873"/>
    <s v="CAPSTICKS SOLICITORS-OR12_835-507941-507941-12.8-https://nww.einvoice-prod.sbs.nhs.uk:8179/invoicepdf/1d36c34d-ebe8-575a-9329-141758c0baad"/>
    <x v="13"/>
    <m/>
    <d v="2022-03-01T00:00:00"/>
    <s v="SBS RYD JAN-22 VAT ADJUSTMENT JOURNAL Adjustment GBP"/>
    <s v="CAPSTICKS SOLICITORS-OR12_835-507941-507941-12.8-"/>
    <m/>
    <m/>
    <s v="https://nww.einvoice-prod.sbs.nhs.uk:8179/invoicepdf/1d36c34d-ebe8-575a-9329-141758c0baad"/>
    <m/>
    <m/>
    <m/>
    <x v="0"/>
    <x v="0"/>
    <x v="2"/>
  </r>
  <r>
    <s v="E35930"/>
    <s v="7310"/>
    <s v="00000"/>
    <s v="00000"/>
    <s v="000000"/>
    <s v="Estates &amp; Facilities"/>
    <s v="Legal / Prof Fees"/>
    <s v="Default"/>
    <s v="Default"/>
    <s v="Default"/>
    <n v="16"/>
    <d v="2022-02-01T00:00:00"/>
    <x v="4"/>
    <s v="Spreadsheet"/>
    <s v="SBS RYD JAN-22 VAT ADJUSTMENT JOURNAL"/>
    <s v="Spreadsheet A 22964654 112231083"/>
    <s v="SBS RYD JAN-22 VAT ADJUSTMENT JOURNAL Adjustment GBP"/>
    <d v="2022-03-01T00:00:00"/>
    <s v="SSC BLATTI, FRANCESCO"/>
    <n v="874"/>
    <s v="CAPSTICKS SOLICITORS-OR12_835-512294-512294-16-https://nww.einvoice-prod.sbs.nhs.uk:8179/invoicepdf/da446c3c-dc1e-5633-83a3-bc3a3e50e68a"/>
    <x v="13"/>
    <m/>
    <d v="2022-03-01T00:00:00"/>
    <s v="SBS RYD JAN-22 VAT ADJUSTMENT JOURNAL Adjustment GBP"/>
    <s v="CAPSTICKS SOLICITORS-OR12_835-512294-512294-16-"/>
    <m/>
    <m/>
    <s v="https://nww.einvoice-prod.sbs.nhs.uk:8179/invoicepdf/da446c3c-dc1e-5633-83a3-bc3a3e50e68a"/>
    <m/>
    <m/>
    <m/>
    <x v="0"/>
    <x v="0"/>
    <x v="2"/>
  </r>
  <r>
    <s v="E35930"/>
    <s v="7310"/>
    <s v="00000"/>
    <s v="00000"/>
    <s v="000000"/>
    <s v="Estates &amp; Facilities"/>
    <s v="Legal / Prof Fees"/>
    <s v="Default"/>
    <s v="Default"/>
    <s v="Default"/>
    <n v="32"/>
    <d v="2022-02-01T00:00:00"/>
    <x v="4"/>
    <s v="Spreadsheet"/>
    <s v="SBS RYD JAN-22 VAT ADJUSTMENT JOURNAL"/>
    <s v="Spreadsheet A 22964654 112231083"/>
    <s v="SBS RYD JAN-22 VAT ADJUSTMENT JOURNAL Adjustment GBP"/>
    <d v="2022-03-01T00:00:00"/>
    <s v="SSC BLATTI, FRANCESCO"/>
    <n v="875"/>
    <s v="CAPSTICKS SOLICITORS-OR12_835-507934-507934-32-https://nww.einvoice-prod.sbs.nhs.uk:8179/invoicepdf/5ddb2dd7-7035-526d-b9c3-ce7dcbee75ad"/>
    <x v="13"/>
    <m/>
    <d v="2022-03-01T00:00:00"/>
    <s v="SBS RYD JAN-22 VAT ADJUSTMENT JOURNAL Adjustment GBP"/>
    <s v="CAPSTICKS SOLICITORS-OR12_835-507934-507934-32-"/>
    <m/>
    <m/>
    <s v="https://nww.einvoice-prod.sbs.nhs.uk:8179/invoicepdf/5ddb2dd7-7035-526d-b9c3-ce7dcbee75ad"/>
    <m/>
    <m/>
    <m/>
    <x v="0"/>
    <x v="0"/>
    <x v="2"/>
  </r>
  <r>
    <s v="E35930"/>
    <s v="7310"/>
    <s v="00000"/>
    <s v="00000"/>
    <s v="000000"/>
    <s v="Estates &amp; Facilities"/>
    <s v="Legal / Prof Fees"/>
    <s v="Default"/>
    <s v="Default"/>
    <s v="Default"/>
    <n v="74.8"/>
    <d v="2022-02-01T00:00:00"/>
    <x v="4"/>
    <s v="Spreadsheet"/>
    <s v="SBS RYD JAN-22 VAT ADJUSTMENT JOURNAL"/>
    <s v="Spreadsheet A 22964654 112231083"/>
    <s v="SBS RYD JAN-22 VAT ADJUSTMENT JOURNAL Adjustment GBP"/>
    <d v="2022-03-01T00:00:00"/>
    <s v="SSC BLATTI, FRANCESCO"/>
    <n v="876"/>
    <s v="CAPSTICKS SOLICITORS-OR12_835-511751-511751-74.8-https://nww.einvoice-prod.sbs.nhs.uk:8179/invoicepdf/2eeb99e9-9613-5bf2-b809-c9e8d6398cdc"/>
    <x v="13"/>
    <m/>
    <d v="2022-03-01T00:00:00"/>
    <s v="SBS RYD JAN-22 VAT ADJUSTMENT JOURNAL Adjustment GBP"/>
    <s v="CAPSTICKS SOLICITORS-OR12_835-511751-511751-74.8-"/>
    <m/>
    <m/>
    <s v="https://nww.einvoice-prod.sbs.nhs.uk:8179/invoicepdf/2eeb99e9-9613-5bf2-b809-c9e8d6398cdc"/>
    <m/>
    <m/>
    <m/>
    <x v="0"/>
    <x v="0"/>
    <x v="2"/>
  </r>
  <r>
    <s v="E35930"/>
    <s v="7310"/>
    <s v="00000"/>
    <s v="00000"/>
    <s v="000000"/>
    <s v="Estates &amp; Facilities"/>
    <s v="Legal / Prof Fees"/>
    <s v="Default"/>
    <s v="Default"/>
    <s v="Default"/>
    <n v="142.5"/>
    <d v="2022-02-01T00:00:00"/>
    <x v="4"/>
    <s v="Spreadsheet"/>
    <s v="SBS RYD JAN-22 VAT ADJUSTMENT JOURNAL"/>
    <s v="Spreadsheet A 22964654 112231083"/>
    <s v="SBS RYD JAN-22 VAT ADJUSTMENT JOURNAL Adjustment GBP"/>
    <d v="2022-03-01T00:00:00"/>
    <s v="SSC BLATTI, FRANCESCO"/>
    <n v="877"/>
    <s v="CAPSTICKS SOLICITORS-OR12_835-518746-518746-142.5-https://nww.einvoice-prod.sbs.nhs.uk:8179/invoicepdf/b3ceea4b-bae8-564c-b74a-21ebf49baedd"/>
    <x v="13"/>
    <m/>
    <d v="2022-03-01T00:00:00"/>
    <s v="SBS RYD JAN-22 VAT ADJUSTMENT JOURNAL Adjustment GBP"/>
    <s v="CAPSTICKS SOLICITORS-OR12_835-518746-518746-142.5-"/>
    <m/>
    <m/>
    <s v="https://nww.einvoice-prod.sbs.nhs.uk:8179/invoicepdf/b3ceea4b-bae8-564c-b74a-21ebf49baedd"/>
    <m/>
    <m/>
    <m/>
    <x v="0"/>
    <x v="0"/>
    <x v="2"/>
  </r>
  <r>
    <s v="E35930"/>
    <s v="7310"/>
    <s v="00000"/>
    <s v="00000"/>
    <s v="000000"/>
    <s v="Estates &amp; Facilities"/>
    <s v="Legal / Prof Fees"/>
    <s v="Default"/>
    <s v="Default"/>
    <s v="Default"/>
    <n v="213.4"/>
    <d v="2022-02-01T00:00:00"/>
    <x v="4"/>
    <s v="Spreadsheet"/>
    <s v="SBS RYD JAN-22 VAT ADJUSTMENT JOURNAL"/>
    <s v="Spreadsheet A 22964654 112231083"/>
    <s v="SBS RYD JAN-22 VAT ADJUSTMENT JOURNAL Adjustment GBP"/>
    <d v="2022-03-01T00:00:00"/>
    <s v="SSC BLATTI, FRANCESCO"/>
    <n v="878"/>
    <s v="CAPSTICKS SOLICITORS-OR12_835-514505-514505-213.4-https://nww.einvoice-prod.sbs.nhs.uk:8179/invoicepdf/ec3521e3-4908-5307-a4fd-3b236244e6bc"/>
    <x v="13"/>
    <m/>
    <d v="2022-03-01T00:00:00"/>
    <s v="SBS RYD JAN-22 VAT ADJUSTMENT JOURNAL Adjustment GBP"/>
    <s v="CAPSTICKS SOLICITORS-OR12_835-514505-514505-213.4-"/>
    <m/>
    <m/>
    <s v="https://nww.einvoice-prod.sbs.nhs.uk:8179/invoicepdf/ec3521e3-4908-5307-a4fd-3b236244e6bc"/>
    <m/>
    <m/>
    <m/>
    <x v="0"/>
    <x v="0"/>
    <x v="2"/>
  </r>
  <r>
    <s v="E35930"/>
    <s v="7310"/>
    <s v="00000"/>
    <s v="00000"/>
    <s v="000000"/>
    <s v="Estates &amp; Facilities"/>
    <s v="Legal / Prof Fees"/>
    <s v="Default"/>
    <s v="Default"/>
    <s v="Default"/>
    <n v="333.65"/>
    <d v="2022-02-01T00:00:00"/>
    <x v="4"/>
    <s v="Spreadsheet"/>
    <s v="SBS RYD JAN-22 VAT ADJUSTMENT JOURNAL"/>
    <s v="Spreadsheet A 22964654 112231083"/>
    <s v="SBS RYD JAN-22 VAT ADJUSTMENT JOURNAL Adjustment GBP"/>
    <d v="2022-03-01T00:00:00"/>
    <s v="SSC BLATTI, FRANCESCO"/>
    <n v="879"/>
    <s v="CAPSTICKS SOLICITORS-OR12_835-511757-511757-333.65-https://nww.einvoice-prod.sbs.nhs.uk:8179/invoicepdf/d9c3be97-0140-510d-a985-26f1257e2a88"/>
    <x v="13"/>
    <m/>
    <d v="2022-03-01T00:00:00"/>
    <s v="SBS RYD JAN-22 VAT ADJUSTMENT JOURNAL Adjustment GBP"/>
    <s v="CAPSTICKS SOLICITORS-OR12_835-511757-511757-333.65-"/>
    <m/>
    <m/>
    <s v="https://nww.einvoice-prod.sbs.nhs.uk:8179/invoicepdf/d9c3be97-0140-510d-a985-26f1257e2a88"/>
    <m/>
    <m/>
    <m/>
    <x v="0"/>
    <x v="0"/>
    <x v="2"/>
  </r>
  <r>
    <s v="E35930"/>
    <s v="7310"/>
    <s v="00000"/>
    <s v="00000"/>
    <s v="000000"/>
    <s v="Estates &amp; Facilities"/>
    <s v="Legal / Prof Fees"/>
    <s v="Default"/>
    <s v="Default"/>
    <s v="Default"/>
    <n v="970"/>
    <d v="2022-02-01T00:00:00"/>
    <x v="4"/>
    <s v="Spreadsheet"/>
    <s v="SBS RYD JAN-22 VAT ADJUSTMENT JOURNAL"/>
    <s v="Spreadsheet A 22964654 112231083"/>
    <s v="SBS RYD JAN-22 VAT ADJUSTMENT JOURNAL Adjustment GBP"/>
    <d v="2022-03-01T00:00:00"/>
    <s v="SSC BLATTI, FRANCESCO"/>
    <n v="880"/>
    <s v="FLUDE COMMERCIAL-10756-0-http://nww.docserv.wyss.nhs.uk/synergyiim/dist/?val=4306389_16942861_20211222110707"/>
    <x v="25"/>
    <m/>
    <d v="2022-03-01T00:00:00"/>
    <s v="SBS RYD JAN-22 VAT ADJUSTMENT JOURNAL Adjustment GBP"/>
    <s v="FLUDE COMMERCIAL-10756-0-"/>
    <m/>
    <m/>
    <s v="http://nww.docserv.wyss.nhs.uk/synergyiim/dist/?val=4306389_16942861_20211222110707"/>
    <m/>
    <m/>
    <m/>
    <x v="0"/>
    <x v="0"/>
    <x v="2"/>
  </r>
  <r>
    <s v="E35930"/>
    <s v="7310"/>
    <s v="00000"/>
    <s v="00000"/>
    <s v="000000"/>
    <s v="Estates &amp; Facilities"/>
    <s v="Legal / Prof Fees"/>
    <s v="Default"/>
    <s v="Default"/>
    <s v="Default"/>
    <n v="2471.1999999999998"/>
    <d v="2022-02-01T00:00:00"/>
    <x v="4"/>
    <s v="Spreadsheet"/>
    <s v="SBS RYD JAN-22 VAT ADJUSTMENT JOURNAL"/>
    <s v="Spreadsheet A 22964654 112231083"/>
    <s v="SBS RYD JAN-22 VAT ADJUSTMENT JOURNAL Adjustment GBP"/>
    <d v="2022-03-01T00:00:00"/>
    <s v="SSC BLATTI, FRANCESCO"/>
    <n v="881"/>
    <s v="FLUDE COMMERCIAL-10770-0-http://nww.docserv.wyss.nhs.uk/synergyiim/dist/?val=4306389_16942860_20211222110707"/>
    <x v="25"/>
    <m/>
    <d v="2022-03-01T00:00:00"/>
    <s v="SBS RYD JAN-22 VAT ADJUSTMENT JOURNAL Adjustment GBP"/>
    <s v="FLUDE COMMERCIAL-10770-0-"/>
    <m/>
    <m/>
    <s v="http://nww.docserv.wyss.nhs.uk/synergyiim/dist/?val=4306389_16942860_20211222110707"/>
    <m/>
    <m/>
    <m/>
    <x v="0"/>
    <x v="0"/>
    <x v="2"/>
  </r>
  <r>
    <s v="E35930"/>
    <s v="7308"/>
    <s v="00000"/>
    <s v="00000"/>
    <s v="000000"/>
    <s v="Estates &amp; Facilities"/>
    <s v="Legal Fees"/>
    <s v="Default"/>
    <s v="Default"/>
    <s v="Default"/>
    <n v="12"/>
    <d v="2019-04-01T00:00:00"/>
    <x v="4"/>
    <s v="Spreadsheet"/>
    <s v="SBS RYD MAR-19 VAT ADJUSTMENT JOURNAL"/>
    <s v="Spreadsheet A 15366007 74365059"/>
    <s v="SBS RYD MAR-19 VAT ADJUSTMENT JOURNAL Adjustment GBP"/>
    <d v="2019-04-30T00:00:00"/>
    <s v="SSC BRUCE, EMMA"/>
    <n v="1422"/>
    <s v="CAPSTICKS SOLICITORS-423158-0-https://nww.einvoice-prod.sbs.nhs.uk:8179/invoicepdf/3cb1bdde-661d-519a-ace8-1ad95f4ba79b"/>
    <x v="13"/>
    <m/>
    <d v="2019-04-30T00:00:00"/>
    <s v="SBS RYD MAR-19 VAT ADJUSTMENT JOURNAL Adjustment GBP"/>
    <s v="CAPSTICKS SOLICITORS-423158-0-"/>
    <m/>
    <m/>
    <s v="https://nww.einvoice-prod.sbs.nhs.uk:8179/invoicepdf/3cb1bdde-661d-519a-ace8-1ad95f4ba79b"/>
    <m/>
    <m/>
    <m/>
    <x v="0"/>
    <x v="0"/>
    <x v="0"/>
  </r>
  <r>
    <s v="E35930"/>
    <s v="7308"/>
    <s v="00000"/>
    <s v="00000"/>
    <s v="000000"/>
    <s v="Estates &amp; Facilities"/>
    <s v="Legal Fees"/>
    <s v="Default"/>
    <s v="Default"/>
    <s v="Default"/>
    <n v="30"/>
    <d v="2019-04-01T00:00:00"/>
    <x v="4"/>
    <s v="Spreadsheet"/>
    <s v="SBS RYD MAR-19 VAT ADJUSTMENT JOURNAL"/>
    <s v="Spreadsheet A 15366007 74365059"/>
    <s v="SBS RYD MAR-19 VAT ADJUSTMENT JOURNAL Adjustment GBP"/>
    <d v="2019-04-30T00:00:00"/>
    <s v="SSC BRUCE, EMMA"/>
    <n v="1423"/>
    <s v="CAPSTICKS SOLICITORS-420781-0-https://nww.einvoice-prod.sbs.nhs.uk:8179/invoicepdf/357c6260-9476-5e18-89ae-d23e24b759e6"/>
    <x v="13"/>
    <m/>
    <d v="2019-04-30T00:00:00"/>
    <s v="SBS RYD MAR-19 VAT ADJUSTMENT JOURNAL Adjustment GBP"/>
    <s v="CAPSTICKS SOLICITORS-420781-0-"/>
    <m/>
    <m/>
    <s v="https://nww.einvoice-prod.sbs.nhs.uk:8179/invoicepdf/357c6260-9476-5e18-89ae-d23e24b759e6"/>
    <m/>
    <m/>
    <m/>
    <x v="0"/>
    <x v="0"/>
    <x v="0"/>
  </r>
  <r>
    <s v="E35930"/>
    <s v="7308"/>
    <s v="00000"/>
    <s v="00000"/>
    <s v="000000"/>
    <s v="Estates &amp; Facilities"/>
    <s v="Legal Fees"/>
    <s v="Default"/>
    <s v="Default"/>
    <s v="Default"/>
    <n v="62.72"/>
    <d v="2019-04-01T00:00:00"/>
    <x v="4"/>
    <s v="Spreadsheet"/>
    <s v="SBS RYD MAR-19 VAT ADJUSTMENT JOURNAL"/>
    <s v="Spreadsheet A 15366007 74365059"/>
    <s v="SBS RYD MAR-19 VAT ADJUSTMENT JOURNAL Adjustment GBP"/>
    <d v="2019-04-30T00:00:00"/>
    <s v="SSC BRUCE, EMMA"/>
    <n v="1424"/>
    <s v="CAPSTICKS SOLICITORS-423162-0-https://nww.einvoice-prod.sbs.nhs.uk:8179/invoicepdf/c6221c14-dd50-5bf1-9c2e-8e96f9636f27"/>
    <x v="13"/>
    <m/>
    <d v="2019-04-30T00:00:00"/>
    <s v="SBS RYD MAR-19 VAT ADJUSTMENT JOURNAL Adjustment GBP"/>
    <s v="CAPSTICKS SOLICITORS-423162-0-"/>
    <m/>
    <m/>
    <s v="https://nww.einvoice-prod.sbs.nhs.uk:8179/invoicepdf/c6221c14-dd50-5bf1-9c2e-8e96f9636f27"/>
    <m/>
    <m/>
    <m/>
    <x v="0"/>
    <x v="0"/>
    <x v="0"/>
  </r>
  <r>
    <s v="E35930"/>
    <s v="7308"/>
    <s v="00000"/>
    <s v="00000"/>
    <s v="000000"/>
    <s v="Estates &amp; Facilities"/>
    <s v="Legal Fees"/>
    <s v="Default"/>
    <s v="Default"/>
    <s v="Default"/>
    <n v="144"/>
    <d v="2019-04-01T00:00:00"/>
    <x v="4"/>
    <s v="Spreadsheet"/>
    <s v="SBS RYD MAR-19 VAT ADJUSTMENT JOURNAL"/>
    <s v="Spreadsheet A 15366007 74365059"/>
    <s v="SBS RYD MAR-19 VAT ADJUSTMENT JOURNAL Adjustment GBP"/>
    <d v="2019-04-30T00:00:00"/>
    <s v="SSC BRUCE, EMMA"/>
    <n v="1425"/>
    <s v="CAPSTICKS SOLICITORS-423131-0-https://nww.einvoice-prod.sbs.nhs.uk:8179/invoicepdf/719ba98a-bf51-5c8e-ad3e-81401db4f71e"/>
    <x v="13"/>
    <m/>
    <d v="2019-04-30T00:00:00"/>
    <s v="SBS RYD MAR-19 VAT ADJUSTMENT JOURNAL Adjustment GBP"/>
    <s v="CAPSTICKS SOLICITORS-423131-0-"/>
    <m/>
    <m/>
    <s v="https://nww.einvoice-prod.sbs.nhs.uk:8179/invoicepdf/719ba98a-bf51-5c8e-ad3e-81401db4f71e"/>
    <m/>
    <m/>
    <m/>
    <x v="0"/>
    <x v="0"/>
    <x v="0"/>
  </r>
  <r>
    <s v="E35930"/>
    <s v="7308"/>
    <s v="00000"/>
    <s v="00000"/>
    <s v="000000"/>
    <s v="Estates &amp; Facilities"/>
    <s v="Legal Fees"/>
    <s v="Default"/>
    <s v="Default"/>
    <s v="Default"/>
    <n v="313"/>
    <d v="2019-04-01T00:00:00"/>
    <x v="4"/>
    <s v="Spreadsheet"/>
    <s v="SBS RYD MAR-19 VAT ADJUSTMENT JOURNAL"/>
    <s v="Spreadsheet A 15366007 74365059"/>
    <s v="SBS RYD MAR-19 VAT ADJUSTMENT JOURNAL Adjustment GBP"/>
    <d v="2019-04-30T00:00:00"/>
    <s v="SSC BRUCE, EMMA"/>
    <n v="1426"/>
    <s v="CAPSTICKS SOLICITORS-423160-0-https://nww.einvoice-prod.sbs.nhs.uk:8179/invoicepdf/739b3bb1-73fe-5e40-8da6-09ca73d1f71d"/>
    <x v="13"/>
    <m/>
    <d v="2019-04-30T00:00:00"/>
    <s v="SBS RYD MAR-19 VAT ADJUSTMENT JOURNAL Adjustment GBP"/>
    <s v="CAPSTICKS SOLICITORS-423160-0-"/>
    <m/>
    <m/>
    <s v="https://nww.einvoice-prod.sbs.nhs.uk:8179/invoicepdf/739b3bb1-73fe-5e40-8da6-09ca73d1f71d"/>
    <m/>
    <m/>
    <m/>
    <x v="0"/>
    <x v="0"/>
    <x v="0"/>
  </r>
  <r>
    <s v="E35930"/>
    <s v="7308"/>
    <s v="00000"/>
    <s v="00000"/>
    <s v="000000"/>
    <s v="Estates &amp; Facilities"/>
    <s v="Legal Fees"/>
    <s v="Default"/>
    <s v="Default"/>
    <s v="Default"/>
    <n v="475"/>
    <d v="2019-04-01T00:00:00"/>
    <x v="4"/>
    <s v="Spreadsheet"/>
    <s v="SBS RYD MAR-19 VAT ADJUSTMENT JOURNAL"/>
    <s v="Spreadsheet A 15366007 74365059"/>
    <s v="SBS RYD MAR-19 VAT ADJUSTMENT JOURNAL Adjustment GBP"/>
    <d v="2019-04-30T00:00:00"/>
    <s v="SSC BRUCE, EMMA"/>
    <n v="1427"/>
    <s v="CAPSTICKS SOLICITORS-420778-0-https://nww.einvoice-prod.sbs.nhs.uk:8179/invoicepdf/83fd9be6-f36c-5750-9819-cc3369223a5d"/>
    <x v="13"/>
    <m/>
    <d v="2019-04-30T00:00:00"/>
    <s v="SBS RYD MAR-19 VAT ADJUSTMENT JOURNAL Adjustment GBP"/>
    <s v="CAPSTICKS SOLICITORS-420778-0-"/>
    <m/>
    <m/>
    <s v="https://nww.einvoice-prod.sbs.nhs.uk:8179/invoicepdf/83fd9be6-f36c-5750-9819-cc3369223a5d"/>
    <m/>
    <m/>
    <m/>
    <x v="0"/>
    <x v="0"/>
    <x v="0"/>
  </r>
  <r>
    <s v="E35120"/>
    <s v="7310"/>
    <s v="00000"/>
    <s v="00000"/>
    <s v="000000"/>
    <s v="Corporate Expenses"/>
    <s v="Legal / Prof Fees"/>
    <s v="Default"/>
    <s v="Default"/>
    <s v="Default"/>
    <n v="-1564.77"/>
    <d v="2019-04-01T00:00:00"/>
    <x v="4"/>
    <s v="Spreadsheet"/>
    <s v="SBS RYD MAR-19 VAT ADJUSTMENT JOURNAL"/>
    <s v="Spreadsheet A 15366007 74365059"/>
    <s v="SBS RYD MAR-19 VAT ADJUSTMENT JOURNAL Adjustment GBP"/>
    <d v="2019-04-30T00:00:00"/>
    <s v="SSC BRUCE, EMMA"/>
    <n v="1428"/>
    <s v="DAC BEACHCROFT LLP-1384446-1564.77-http://nww.docserv.wyss.nhs.uk/synergyiim/dist/?val=1042237_7903011_20190320173356"/>
    <x v="15"/>
    <m/>
    <d v="2019-04-30T00:00:00"/>
    <s v="SBS RYD MAR-19 VAT ADJUSTMENT JOURNAL Adjustment GBP"/>
    <s v="DAC BEACHCROFT LLP-1384446-1564.77-"/>
    <m/>
    <m/>
    <s v="http://nww.docserv.wyss.nhs.uk/synergyiim/dist/?val=1042237_7903011_20190320173356"/>
    <m/>
    <m/>
    <m/>
    <x v="2"/>
    <x v="2"/>
    <x v="0"/>
  </r>
  <r>
    <s v="E35932"/>
    <s v="7310"/>
    <s v="00000"/>
    <s v="F8178"/>
    <s v="000000"/>
    <s v="Response Posts"/>
    <s v="Legal / Prof Fees"/>
    <s v="Default"/>
    <s v="Balcombe Road ACRP"/>
    <s v="Default"/>
    <n v="54"/>
    <d v="2019-04-01T00:00:00"/>
    <x v="4"/>
    <s v="Spreadsheet"/>
    <s v="SBS RYD MAR-19 VAT ADJUSTMENT JOURNAL"/>
    <s v="Spreadsheet A 15366007 74365059"/>
    <s v="SBS RYD MAR-19 VAT ADJUSTMENT JOURNAL Adjustment GBP"/>
    <d v="2019-04-30T00:00:00"/>
    <s v="SSC BRUCE, EMMA"/>
    <n v="1429"/>
    <s v="CAPSTICKS SOLICITORS-4201776-0-https://nww.einvoice-prod.sbs.nhs.uk:8179/invoicepdf/b293e492-cac0-527e-bafe-43ad109f5dc4"/>
    <x v="13"/>
    <m/>
    <d v="2019-04-30T00:00:00"/>
    <s v="SBS RYD MAR-19 VAT ADJUSTMENT JOURNAL Adjustment GBP"/>
    <s v="CAPSTICKS SOLICITORS-4201776-0-"/>
    <m/>
    <m/>
    <s v="https://nww.einvoice-prod.sbs.nhs.uk:8179/invoicepdf/b293e492-cac0-527e-bafe-43ad109f5dc4"/>
    <m/>
    <m/>
    <m/>
    <x v="6"/>
    <x v="4"/>
    <x v="0"/>
  </r>
  <r>
    <s v="E35932"/>
    <s v="7310"/>
    <s v="00000"/>
    <s v="F8178"/>
    <s v="000000"/>
    <s v="Response Posts"/>
    <s v="Legal / Prof Fees"/>
    <s v="Default"/>
    <s v="Balcombe Road ACRP"/>
    <s v="Default"/>
    <n v="-54"/>
    <d v="2019-04-01T00:00:00"/>
    <x v="4"/>
    <s v="Spreadsheet"/>
    <s v="SBS RYD MAR-19 VAT ADJUSTMENT JOURNAL"/>
    <s v="Spreadsheet A 15366007 74365059"/>
    <s v="SBS RYD MAR-19 VAT ADJUSTMENT JOURNAL Adjustment GBP"/>
    <d v="2019-04-30T00:00:00"/>
    <s v="SSC BRUCE, EMMA"/>
    <n v="1430"/>
    <s v="CAPSTICKS SOLICITORS-4201776-0-https://nww.einvoice-prod.sbs.nhs.uk:8179/invoicepdf/b293e492-cac0-527e-bafe-43ad109f5dc4"/>
    <x v="13"/>
    <m/>
    <d v="2019-04-30T00:00:00"/>
    <s v="SBS RYD MAR-19 VAT ADJUSTMENT JOURNAL Adjustment GBP"/>
    <s v="CAPSTICKS SOLICITORS-4201776-0-"/>
    <m/>
    <m/>
    <s v="https://nww.einvoice-prod.sbs.nhs.uk:8179/invoicepdf/b293e492-cac0-527e-bafe-43ad109f5dc4"/>
    <m/>
    <m/>
    <m/>
    <x v="6"/>
    <x v="4"/>
    <x v="0"/>
  </r>
  <r>
    <s v="E35930"/>
    <s v="7308"/>
    <s v="00000"/>
    <s v="00000"/>
    <s v="000000"/>
    <s v="Estates &amp; Facilities"/>
    <s v="Legal Fees"/>
    <s v="Default"/>
    <s v="Default"/>
    <s v="Default"/>
    <n v="49.84"/>
    <d v="2019-05-01T00:00:00"/>
    <x v="4"/>
    <s v="Spreadsheet"/>
    <s v="SBS RYD APR-19 VAT ADJUSTMENT JOURNAL"/>
    <s v="Spreadsheet A 15611714 75657420"/>
    <s v="SBS RYD APR-19 VAT ADJUSTMENT JOURNAL Adjustment GBP"/>
    <d v="2019-06-04T00:00:00"/>
    <s v="SSC BRUCE, EMMA"/>
    <n v="1233"/>
    <s v="CAPSTICKS SOLICITORS-426015-0-https://nww.einvoice-prod.sbs.nhs.uk:8179/invoicepdf/d46d553b-d9a1-57f7-9f4d-24e9b9208186"/>
    <x v="13"/>
    <m/>
    <d v="2019-06-04T00:00:00"/>
    <s v="SBS RYD APR-19 VAT ADJUSTMENT JOURNAL Adjustment GBP"/>
    <s v="CAPSTICKS SOLICITORS-426015-0-"/>
    <m/>
    <m/>
    <s v="https://nww.einvoice-prod.sbs.nhs.uk:8179/invoicepdf/d46d553b-d9a1-57f7-9f4d-24e9b9208186"/>
    <m/>
    <m/>
    <m/>
    <x v="0"/>
    <x v="0"/>
    <x v="0"/>
  </r>
  <r>
    <s v="E35930"/>
    <s v="7308"/>
    <s v="00000"/>
    <s v="00000"/>
    <s v="000000"/>
    <s v="Estates &amp; Facilities"/>
    <s v="Legal Fees"/>
    <s v="Default"/>
    <s v="Default"/>
    <s v="Default"/>
    <n v="52.6"/>
    <d v="2019-05-01T00:00:00"/>
    <x v="4"/>
    <s v="Spreadsheet"/>
    <s v="SBS RYD APR-19 VAT ADJUSTMENT JOURNAL"/>
    <s v="Spreadsheet A 15611714 75657420"/>
    <s v="SBS RYD APR-19 VAT ADJUSTMENT JOURNAL Adjustment GBP"/>
    <d v="2019-06-04T00:00:00"/>
    <s v="SSC BRUCE, EMMA"/>
    <n v="1234"/>
    <s v="CAPSTICKS SOLICITORS-423768-0-http://nww.docserv.wyss.nhs.uk/synergyiim/dist/?val=1055233_7995375_20190328143542"/>
    <x v="13"/>
    <m/>
    <d v="2019-06-04T00:00:00"/>
    <s v="SBS RYD APR-19 VAT ADJUSTMENT JOURNAL Adjustment GBP"/>
    <s v="CAPSTICKS SOLICITORS-423768-0-"/>
    <m/>
    <m/>
    <s v="http://nww.docserv.wyss.nhs.uk/synergyiim/dist/?val=1055233_7995375_20190328143542"/>
    <m/>
    <m/>
    <m/>
    <x v="0"/>
    <x v="0"/>
    <x v="0"/>
  </r>
  <r>
    <s v="E35930"/>
    <s v="7308"/>
    <s v="00000"/>
    <s v="00000"/>
    <s v="000000"/>
    <s v="Estates &amp; Facilities"/>
    <s v="Legal Fees"/>
    <s v="Default"/>
    <s v="Default"/>
    <s v="Default"/>
    <n v="144"/>
    <d v="2019-05-01T00:00:00"/>
    <x v="4"/>
    <s v="Spreadsheet"/>
    <s v="SBS RYD APR-19 VAT ADJUSTMENT JOURNAL"/>
    <s v="Spreadsheet A 15611714 75657420"/>
    <s v="SBS RYD APR-19 VAT ADJUSTMENT JOURNAL Adjustment GBP"/>
    <d v="2019-06-04T00:00:00"/>
    <s v="SSC BRUCE, EMMA"/>
    <n v="1235"/>
    <s v="CAPSTICKS SOLICITORS-423131-0-https://nww.einvoice-prod.sbs.nhs.uk:8179/invoicepdf/719ba98a-bf51-5c8e-ad3e-81401db4f71e"/>
    <x v="13"/>
    <m/>
    <d v="2019-06-04T00:00:00"/>
    <s v="SBS RYD APR-19 VAT ADJUSTMENT JOURNAL Adjustment GBP"/>
    <s v="CAPSTICKS SOLICITORS-423131-0-"/>
    <m/>
    <m/>
    <s v="https://nww.einvoice-prod.sbs.nhs.uk:8179/invoicepdf/719ba98a-bf51-5c8e-ad3e-81401db4f71e"/>
    <m/>
    <m/>
    <m/>
    <x v="0"/>
    <x v="0"/>
    <x v="0"/>
  </r>
  <r>
    <s v="E35930"/>
    <s v="7308"/>
    <s v="00000"/>
    <s v="00000"/>
    <s v="000000"/>
    <s v="Estates &amp; Facilities"/>
    <s v="Legal Fees"/>
    <s v="Default"/>
    <s v="Default"/>
    <s v="Default"/>
    <n v="-144"/>
    <d v="2019-05-01T00:00:00"/>
    <x v="4"/>
    <s v="Spreadsheet"/>
    <s v="SBS RYD APR-19 VAT ADJUSTMENT JOURNAL"/>
    <s v="Spreadsheet A 15611714 75657420"/>
    <s v="SBS RYD APR-19 VAT ADJUSTMENT JOURNAL Adjustment GBP"/>
    <d v="2019-06-04T00:00:00"/>
    <s v="SSC BRUCE, EMMA"/>
    <n v="1236"/>
    <s v="CAPSTICKS SOLICITORS-423131-0-https://nww.einvoice-prod.sbs.nhs.uk:8179/invoicepdf/719ba98a-bf51-5c8e-ad3e-81401db4f71e"/>
    <x v="13"/>
    <m/>
    <d v="2019-06-04T00:00:00"/>
    <s v="SBS RYD APR-19 VAT ADJUSTMENT JOURNAL Adjustment GBP"/>
    <s v="CAPSTICKS SOLICITORS-423131-0-"/>
    <m/>
    <m/>
    <s v="https://nww.einvoice-prod.sbs.nhs.uk:8179/invoicepdf/719ba98a-bf51-5c8e-ad3e-81401db4f71e"/>
    <m/>
    <m/>
    <m/>
    <x v="0"/>
    <x v="0"/>
    <x v="0"/>
  </r>
  <r>
    <s v="E35120"/>
    <s v="7310"/>
    <s v="00000"/>
    <s v="00000"/>
    <s v="000000"/>
    <s v="Corporate Expenses"/>
    <s v="Legal / Prof Fees"/>
    <s v="Default"/>
    <s v="Default"/>
    <s v="Default"/>
    <n v="-4618.51"/>
    <d v="2019-05-01T00:00:00"/>
    <x v="4"/>
    <s v="Spreadsheet"/>
    <s v="SBS RYD APR-19 VAT ADJUSTMENT JOURNAL"/>
    <s v="Spreadsheet A 15611714 75657420"/>
    <s v="SBS RYD APR-19 VAT ADJUSTMENT JOURNAL Adjustment GBP"/>
    <d v="2019-06-04T00:00:00"/>
    <s v="SSC BRUCE, EMMA"/>
    <n v="1237"/>
    <s v="DAC BEACHCROFT LLP-10211560-4618.51-http://nww.docserv.wyss.nhs.uk/synergyiim/dist/?val=1088778_8215013_20190424144431"/>
    <x v="15"/>
    <m/>
    <d v="2019-06-04T00:00:00"/>
    <s v="SBS RYD APR-19 VAT ADJUSTMENT JOURNAL Adjustment GBP"/>
    <s v="DAC BEACHCROFT LLP-10211560-4618.51-"/>
    <m/>
    <m/>
    <s v="http://nww.docserv.wyss.nhs.uk/synergyiim/dist/?val=1088778_8215013_20190424144431"/>
    <m/>
    <m/>
    <m/>
    <x v="2"/>
    <x v="2"/>
    <x v="0"/>
  </r>
  <r>
    <s v="E35461"/>
    <s v="7310"/>
    <s v="00000"/>
    <s v="00000"/>
    <s v="000000"/>
    <s v="NHS 111 Set-up (Tender_Contract)"/>
    <s v="Legal / Prof Fees"/>
    <s v="Default"/>
    <s v="Default"/>
    <s v="Default"/>
    <n v="9.0399999999999991"/>
    <d v="2019-05-01T00:00:00"/>
    <x v="4"/>
    <s v="Spreadsheet"/>
    <s v="SBS RYD APR-19 VAT ADJUSTMENT JOURNAL"/>
    <s v="Spreadsheet A 15611714 75657420"/>
    <s v="SBS RYD APR-19 VAT ADJUSTMENT JOURNAL Adjustment GBP"/>
    <d v="2019-06-04T00:00:00"/>
    <s v="SSC BRUCE, EMMA"/>
    <n v="1238"/>
    <s v="CAPSTICKS SOLICITORS-423163-0-https://nww.einvoice-prod.sbs.nhs.uk:8179/invoicepdf/3176ab00-2f63-5752-99a7-f875a3327128"/>
    <x v="13"/>
    <m/>
    <d v="2019-06-04T00:00:00"/>
    <s v="SBS RYD APR-19 VAT ADJUSTMENT JOURNAL Adjustment GBP"/>
    <s v="CAPSTICKS SOLICITORS-423163-0-"/>
    <m/>
    <m/>
    <s v="https://nww.einvoice-prod.sbs.nhs.uk:8179/invoicepdf/3176ab00-2f63-5752-99a7-f875a3327128"/>
    <m/>
    <m/>
    <m/>
    <x v="11"/>
    <x v="6"/>
    <x v="0"/>
  </r>
  <r>
    <s v="E35461"/>
    <s v="7310"/>
    <s v="00000"/>
    <s v="00000"/>
    <s v="000000"/>
    <s v="NHS 111 Set-up (Tender_Contract)"/>
    <s v="Legal / Prof Fees"/>
    <s v="Default"/>
    <s v="Default"/>
    <s v="Default"/>
    <n v="52.24"/>
    <d v="2019-05-01T00:00:00"/>
    <x v="4"/>
    <s v="Spreadsheet"/>
    <s v="SBS RYD APR-19 VAT ADJUSTMENT JOURNAL"/>
    <s v="Spreadsheet A 15611714 75657420"/>
    <s v="SBS RYD APR-19 VAT ADJUSTMENT JOURNAL Adjustment GBP"/>
    <d v="2019-06-04T00:00:00"/>
    <s v="SSC BRUCE, EMMA"/>
    <n v="1239"/>
    <s v="CAPSTICKS SOLICITORS-423163-0-https://nww.einvoice-prod.sbs.nhs.uk:8179/invoicepdf/3176ab00-2f63-5752-99a7-f875a3327128"/>
    <x v="13"/>
    <m/>
    <d v="2019-06-04T00:00:00"/>
    <s v="SBS RYD APR-19 VAT ADJUSTMENT JOURNAL Adjustment GBP"/>
    <s v="CAPSTICKS SOLICITORS-423163-0-"/>
    <m/>
    <m/>
    <s v="https://nww.einvoice-prod.sbs.nhs.uk:8179/invoicepdf/3176ab00-2f63-5752-99a7-f875a3327128"/>
    <m/>
    <m/>
    <m/>
    <x v="11"/>
    <x v="6"/>
    <x v="0"/>
  </r>
  <r>
    <s v="E35930"/>
    <s v="7310"/>
    <s v="00000"/>
    <s v="00000"/>
    <s v="000000"/>
    <s v="Estates &amp; Facilities"/>
    <s v="Legal / Prof Fees"/>
    <s v="Default"/>
    <s v="Default"/>
    <s v="Default"/>
    <n v="74.400000000000006"/>
    <d v="2019-05-01T00:00:00"/>
    <x v="4"/>
    <s v="Spreadsheet"/>
    <s v="SBS RYD APR-19 VAT ADJUSTMENT JOURNAL"/>
    <s v="Spreadsheet A 15611714 75657420"/>
    <s v="SBS RYD APR-19 VAT ADJUSTMENT JOURNAL Adjustment GBP"/>
    <d v="2019-06-04T00:00:00"/>
    <s v="SSC BRUCE, EMMA"/>
    <n v="1240"/>
    <s v="CAPSTICKS SOLICITORS-423128-0-https://nww.einvoice-prod.sbs.nhs.uk:8179/invoicepdf/23c791c4-2fdb-5f1a-9b0f-be66adc0afe3"/>
    <x v="13"/>
    <m/>
    <d v="2019-06-04T00:00:00"/>
    <s v="SBS RYD APR-19 VAT ADJUSTMENT JOURNAL Adjustment GBP"/>
    <s v="CAPSTICKS SOLICITORS-423128-0-"/>
    <m/>
    <m/>
    <s v="https://nww.einvoice-prod.sbs.nhs.uk:8179/invoicepdf/23c791c4-2fdb-5f1a-9b0f-be66adc0afe3"/>
    <m/>
    <m/>
    <m/>
    <x v="0"/>
    <x v="0"/>
    <x v="0"/>
  </r>
  <r>
    <s v="E35930"/>
    <s v="7310"/>
    <s v="00000"/>
    <s v="F8235"/>
    <s v="000000"/>
    <s v="Estates &amp; Facilities"/>
    <s v="Legal / Prof Fees"/>
    <s v="Default"/>
    <s v="Bognor South ACRP"/>
    <s v="Default"/>
    <n v="-102"/>
    <d v="2019-05-01T00:00:00"/>
    <x v="4"/>
    <s v="Spreadsheet"/>
    <s v="SBS RYD APR-19 VAT ADJUSTMENT JOURNAL"/>
    <s v="Spreadsheet A 15611714 75657420"/>
    <s v="SBS RYD APR-19 VAT ADJUSTMENT JOURNAL Adjustment GBP"/>
    <d v="2019-06-04T00:00:00"/>
    <s v="SSC BRUCE, EMMA"/>
    <n v="1241"/>
    <s v="CAPSTICKS SOLICITORS-423157-0-https://nww.einvoice-prod.sbs.nhs.uk:8179/invoicepdf/a24a596e-8971-5796-8052-c52d57834600"/>
    <x v="13"/>
    <m/>
    <d v="2019-06-04T00:00:00"/>
    <s v="SBS RYD APR-19 VAT ADJUSTMENT JOURNAL Adjustment GBP"/>
    <s v="CAPSTICKS SOLICITORS-423157-0-"/>
    <m/>
    <m/>
    <s v="https://nww.einvoice-prod.sbs.nhs.uk:8179/invoicepdf/a24a596e-8971-5796-8052-c52d57834600"/>
    <m/>
    <m/>
    <m/>
    <x v="0"/>
    <x v="0"/>
    <x v="0"/>
  </r>
  <r>
    <s v="E35932"/>
    <s v="7310"/>
    <s v="00000"/>
    <s v="00000"/>
    <s v="000000"/>
    <s v="Response Posts"/>
    <s v="Legal / Prof Fees"/>
    <s v="Default"/>
    <s v="Default"/>
    <s v="Default"/>
    <n v="102"/>
    <d v="2019-05-01T00:00:00"/>
    <x v="4"/>
    <s v="Spreadsheet"/>
    <s v="SBS RYD APR-19 VAT ADJUSTMENT JOURNAL"/>
    <s v="Spreadsheet A 15611714 75657420"/>
    <s v="SBS RYD APR-19 VAT ADJUSTMENT JOURNAL Adjustment GBP"/>
    <d v="2019-06-04T00:00:00"/>
    <s v="SSC BRUCE, EMMA"/>
    <n v="1242"/>
    <s v="CAPSTICKS SOLICITORS-423157-0-https://nww.einvoice-prod.sbs.nhs.uk:8179/invoicepdf/a24a596e-8971-5796-8052-c52d57834600"/>
    <x v="13"/>
    <m/>
    <d v="2019-06-04T00:00:00"/>
    <s v="SBS RYD APR-19 VAT ADJUSTMENT JOURNAL Adjustment GBP"/>
    <s v="CAPSTICKS SOLICITORS-423157-0-"/>
    <m/>
    <m/>
    <s v="https://nww.einvoice-prod.sbs.nhs.uk:8179/invoicepdf/a24a596e-8971-5796-8052-c52d57834600"/>
    <m/>
    <m/>
    <m/>
    <x v="6"/>
    <x v="4"/>
    <x v="0"/>
  </r>
  <r>
    <s v="E35960"/>
    <s v="7310"/>
    <s v="00000"/>
    <s v="F8147"/>
    <s v="000000"/>
    <s v="Make Ready"/>
    <s v="Legal / Prof Fees"/>
    <s v="Default"/>
    <s v="Make Ready - Chichester"/>
    <s v="Default"/>
    <n v="-74.400000000000006"/>
    <d v="2019-05-01T00:00:00"/>
    <x v="4"/>
    <s v="Spreadsheet"/>
    <s v="SBS RYD APR-19 VAT ADJUSTMENT JOURNAL"/>
    <s v="Spreadsheet A 15611714 75657420"/>
    <s v="SBS RYD APR-19 VAT ADJUSTMENT JOURNAL Adjustment GBP"/>
    <d v="2019-06-04T00:00:00"/>
    <s v="SSC BRUCE, EMMA"/>
    <n v="1243"/>
    <s v="CAPSTICKS SOLICITORS-423128-0-https://nww.einvoice-prod.sbs.nhs.uk:8179/invoicepdf/23c791c4-2fdb-5f1a-9b0f-be66adc0afe3"/>
    <x v="13"/>
    <m/>
    <d v="2019-06-04T00:00:00"/>
    <s v="SBS RYD APR-19 VAT ADJUSTMENT JOURNAL Adjustment GBP"/>
    <s v="CAPSTICKS SOLICITORS-423128-0-"/>
    <m/>
    <m/>
    <s v="https://nww.einvoice-prod.sbs.nhs.uk:8179/invoicepdf/23c791c4-2fdb-5f1a-9b0f-be66adc0afe3"/>
    <m/>
    <m/>
    <m/>
    <x v="7"/>
    <x v="4"/>
    <x v="0"/>
  </r>
  <r>
    <s v="E35930"/>
    <s v="7308"/>
    <s v="00000"/>
    <s v="00000"/>
    <s v="000000"/>
    <s v="Estates &amp; Facilities"/>
    <s v="Legal Fees"/>
    <s v="Default"/>
    <s v="Default"/>
    <s v="Default"/>
    <n v="25.08"/>
    <d v="2019-08-01T00:00:00"/>
    <x v="4"/>
    <s v="Spreadsheet"/>
    <s v="SBS RYD JUL-19 VAT ADJUSTMENT JOURNAL"/>
    <s v="Spreadsheet A 16298769 78835958"/>
    <s v="SBS RYD JUL-19 VAT ADJUSTMENT JOURNAL Adjustment GBP"/>
    <d v="2019-09-05T00:00:00"/>
    <s v="SSC BRUCE, EMMA"/>
    <n v="1340"/>
    <s v="CAPSTICKS SOLICITORS-418065-0-https://nww.einvoice-prod.sbs.nhs.uk:8179/invoicepdf/adaaf5b0-7c3f-51a1-b41c-32d77ff1e606"/>
    <x v="13"/>
    <m/>
    <d v="2019-09-05T00:00:00"/>
    <s v="SBS RYD JUL-19 VAT ADJUSTMENT JOURNAL Adjustment GBP"/>
    <s v="CAPSTICKS SOLICITORS-418065-0-"/>
    <m/>
    <m/>
    <s v="https://nww.einvoice-prod.sbs.nhs.uk:8179/invoicepdf/adaaf5b0-7c3f-51a1-b41c-32d77ff1e606"/>
    <m/>
    <m/>
    <m/>
    <x v="0"/>
    <x v="0"/>
    <x v="0"/>
  </r>
  <r>
    <s v="E35930"/>
    <s v="7308"/>
    <s v="00000"/>
    <s v="00000"/>
    <s v="000000"/>
    <s v="Estates &amp; Facilities"/>
    <s v="Legal Fees"/>
    <s v="Default"/>
    <s v="Default"/>
    <s v="Default"/>
    <n v="106.12"/>
    <d v="2019-08-01T00:00:00"/>
    <x v="4"/>
    <s v="Spreadsheet"/>
    <s v="SBS RYD JUL-19 VAT ADJUSTMENT JOURNAL"/>
    <s v="Spreadsheet A 16298769 78835958"/>
    <s v="SBS RYD JUL-19 VAT ADJUSTMENT JOURNAL Adjustment GBP"/>
    <d v="2019-09-05T00:00:00"/>
    <s v="SSC BRUCE, EMMA"/>
    <n v="1341"/>
    <s v="CAPSTICKS SOLICITORS-430679-0-https://nww.einvoice-prod.sbs.nhs.uk:8179/invoicepdf/50d60fea-1cea-5bda-ad9c-779130504d86"/>
    <x v="13"/>
    <m/>
    <d v="2019-09-05T00:00:00"/>
    <s v="SBS RYD JUL-19 VAT ADJUSTMENT JOURNAL Adjustment GBP"/>
    <s v="CAPSTICKS SOLICITORS-430679-0-"/>
    <m/>
    <m/>
    <s v="https://nww.einvoice-prod.sbs.nhs.uk:8179/invoicepdf/50d60fea-1cea-5bda-ad9c-779130504d86"/>
    <m/>
    <m/>
    <m/>
    <x v="0"/>
    <x v="0"/>
    <x v="0"/>
  </r>
  <r>
    <s v="E35930"/>
    <s v="7308"/>
    <s v="00000"/>
    <s v="00000"/>
    <s v="000000"/>
    <s v="Estates &amp; Facilities"/>
    <s v="Legal Fees"/>
    <s v="Default"/>
    <s v="Default"/>
    <s v="Default"/>
    <n v="131"/>
    <d v="2019-08-01T00:00:00"/>
    <x v="4"/>
    <s v="Spreadsheet"/>
    <s v="SBS RYD JUL-19 VAT ADJUSTMENT JOURNAL"/>
    <s v="Spreadsheet A 16298769 78835958"/>
    <s v="SBS RYD JUL-19 VAT ADJUSTMENT JOURNAL Adjustment GBP"/>
    <d v="2019-09-05T00:00:00"/>
    <s v="SSC BRUCE, EMMA"/>
    <n v="1342"/>
    <s v="CAPSTICKS SOLICITORS-415393-0-https://nww.einvoice-prod.sbs.nhs.uk:8179/invoicepdf/604f2670-581d-51bb-9c9f-092324dd8519"/>
    <x v="13"/>
    <m/>
    <d v="2019-09-05T00:00:00"/>
    <s v="SBS RYD JUL-19 VAT ADJUSTMENT JOURNAL Adjustment GBP"/>
    <s v="CAPSTICKS SOLICITORS-415393-0-"/>
    <m/>
    <m/>
    <s v="https://nww.einvoice-prod.sbs.nhs.uk:8179/invoicepdf/604f2670-581d-51bb-9c9f-092324dd8519"/>
    <m/>
    <m/>
    <m/>
    <x v="0"/>
    <x v="0"/>
    <x v="0"/>
  </r>
  <r>
    <s v="E35930"/>
    <s v="7308"/>
    <s v="00000"/>
    <s v="00000"/>
    <s v="000000"/>
    <s v="Estates &amp; Facilities"/>
    <s v="Legal Fees"/>
    <s v="Default"/>
    <s v="Default"/>
    <s v="Default"/>
    <n v="-25.08"/>
    <d v="2019-08-01T00:00:00"/>
    <x v="4"/>
    <s v="Spreadsheet"/>
    <s v="SBS RYD JUL-19 VAT ADJUSTMENT JOURNAL"/>
    <s v="Spreadsheet A 16298769 78835958"/>
    <s v="SBS RYD JUL-19 VAT ADJUSTMENT JOURNAL Adjustment GBP"/>
    <d v="2019-09-05T00:00:00"/>
    <s v="SSC BRUCE, EMMA"/>
    <n v="1343"/>
    <s v="CAPSTICKS SOLICITORS-OR12_835-418065-25.08-https://nww.einvoice-prod.sbs.nhs.uk:8179/invoicepdf/adaaf5b0-7c3f-51a1-b41c-32d77ff1e606"/>
    <x v="13"/>
    <m/>
    <d v="2019-09-05T00:00:00"/>
    <s v="SBS RYD JUL-19 VAT ADJUSTMENT JOURNAL Adjustment GBP"/>
    <s v="CAPSTICKS SOLICITORS-OR12_835-418065-25.08-"/>
    <m/>
    <m/>
    <s v="https://nww.einvoice-prod.sbs.nhs.uk:8179/invoicepdf/adaaf5b0-7c3f-51a1-b41c-32d77ff1e606"/>
    <m/>
    <m/>
    <m/>
    <x v="0"/>
    <x v="0"/>
    <x v="0"/>
  </r>
  <r>
    <s v="E35930"/>
    <s v="7308"/>
    <s v="00000"/>
    <s v="00000"/>
    <s v="000000"/>
    <s v="Estates &amp; Facilities"/>
    <s v="Legal Fees"/>
    <s v="Default"/>
    <s v="Default"/>
    <s v="Default"/>
    <n v="-106.12"/>
    <d v="2019-08-01T00:00:00"/>
    <x v="4"/>
    <s v="Spreadsheet"/>
    <s v="SBS RYD JUL-19 VAT ADJUSTMENT JOURNAL"/>
    <s v="Spreadsheet A 16298769 78835958"/>
    <s v="SBS RYD JUL-19 VAT ADJUSTMENT JOURNAL Adjustment GBP"/>
    <d v="2019-09-05T00:00:00"/>
    <s v="SSC BRUCE, EMMA"/>
    <n v="1344"/>
    <s v="CAPSTICKS SOLICITORS-430679-0-https://nww.einvoice-prod.sbs.nhs.uk:8179/invoicepdf/50d60fea-1cea-5bda-ad9c-779130504d86"/>
    <x v="13"/>
    <m/>
    <d v="2019-09-05T00:00:00"/>
    <s v="SBS RYD JUL-19 VAT ADJUSTMENT JOURNAL Adjustment GBP"/>
    <s v="CAPSTICKS SOLICITORS-430679-0-"/>
    <m/>
    <m/>
    <s v="https://nww.einvoice-prod.sbs.nhs.uk:8179/invoicepdf/50d60fea-1cea-5bda-ad9c-779130504d86"/>
    <m/>
    <m/>
    <m/>
    <x v="0"/>
    <x v="0"/>
    <x v="0"/>
  </r>
  <r>
    <s v="E35932"/>
    <s v="7310"/>
    <s v="00000"/>
    <s v="00000"/>
    <s v="000000"/>
    <s v="Response Posts"/>
    <s v="Legal / Prof Fees"/>
    <s v="Default"/>
    <s v="Default"/>
    <s v="Default"/>
    <n v="166.08"/>
    <d v="2019-08-01T00:00:00"/>
    <x v="4"/>
    <s v="Spreadsheet"/>
    <s v="SBS RYD JUL-19 VAT ADJUSTMENT JOURNAL"/>
    <s v="Spreadsheet A 16298769 78835958"/>
    <s v="SBS RYD JUL-19 VAT ADJUSTMENT JOURNAL Adjustment GBP"/>
    <d v="2019-09-05T00:00:00"/>
    <s v="SSC BRUCE, EMMA"/>
    <n v="1345"/>
    <s v="CAPSTICKS SOLICITORS-430678-0-https://nww.einvoice-prod.sbs.nhs.uk:8179/invoicepdf/e747b0b8-fb06-5be8-8529-5cc2ccd2be7f"/>
    <x v="13"/>
    <m/>
    <d v="2019-09-05T00:00:00"/>
    <s v="SBS RYD JUL-19 VAT ADJUSTMENT JOURNAL Adjustment GBP"/>
    <s v="CAPSTICKS SOLICITORS-430678-0-"/>
    <m/>
    <m/>
    <s v="https://nww.einvoice-prod.sbs.nhs.uk:8179/invoicepdf/e747b0b8-fb06-5be8-8529-5cc2ccd2be7f"/>
    <m/>
    <m/>
    <m/>
    <x v="6"/>
    <x v="4"/>
    <x v="0"/>
  </r>
  <r>
    <s v="E35932"/>
    <s v="7310"/>
    <s v="00000"/>
    <s v="00000"/>
    <s v="000000"/>
    <s v="Response Posts"/>
    <s v="Legal / Prof Fees"/>
    <s v="Default"/>
    <s v="Default"/>
    <s v="Default"/>
    <n v="-166.08"/>
    <d v="2019-08-01T00:00:00"/>
    <x v="4"/>
    <s v="Spreadsheet"/>
    <s v="SBS RYD JUL-19 VAT ADJUSTMENT JOURNAL"/>
    <s v="Spreadsheet A 16298769 78835958"/>
    <s v="SBS RYD JUL-19 VAT ADJUSTMENT JOURNAL Adjustment GBP"/>
    <d v="2019-09-05T00:00:00"/>
    <s v="SSC BRUCE, EMMA"/>
    <n v="1346"/>
    <s v="CAPSTICKS SOLICITORS-430678-0-https://nww.einvoice-prod.sbs.nhs.uk:8179/invoicepdf/e747b0b8-fb06-5be8-8529-5cc2ccd2be7f"/>
    <x v="13"/>
    <m/>
    <d v="2019-09-05T00:00:00"/>
    <s v="SBS RYD JUL-19 VAT ADJUSTMENT JOURNAL Adjustment GBP"/>
    <s v="CAPSTICKS SOLICITORS-430678-0-"/>
    <m/>
    <m/>
    <s v="https://nww.einvoice-prod.sbs.nhs.uk:8179/invoicepdf/e747b0b8-fb06-5be8-8529-5cc2ccd2be7f"/>
    <m/>
    <m/>
    <m/>
    <x v="6"/>
    <x v="4"/>
    <x v="0"/>
  </r>
  <r>
    <s v="E35211"/>
    <s v="7310"/>
    <s v="00000"/>
    <s v="00000"/>
    <s v="000000"/>
    <s v="Employee Resourcing"/>
    <s v="Legal / Prof Fees"/>
    <s v="Default"/>
    <s v="Default"/>
    <s v="Default"/>
    <n v="150"/>
    <d v="2021-06-01T00:00:00"/>
    <x v="4"/>
    <s v="Spreadsheet"/>
    <s v="BARCLAYCARD PRECISION JUN 21"/>
    <s v="Spreadsheet A 21165718 102608886"/>
    <s v="SBSCM SK RYD 002 JUN 21 Adjustment GBP"/>
    <d v="2021-06-18T00:00:00"/>
    <s v="SSC KWENBEYA, SHARON"/>
    <n v="19"/>
    <s v="BARCLAYCARD PRECISION JUN 21"/>
    <x v="85"/>
    <m/>
    <d v="2021-06-18T00:00:00"/>
    <m/>
    <s v="BARCLAYCARD PRECISION JUN 21"/>
    <m/>
    <m/>
    <m/>
    <m/>
    <m/>
    <m/>
    <x v="3"/>
    <x v="3"/>
    <x v="2"/>
  </r>
  <r>
    <s v="E35120"/>
    <s v="7310"/>
    <s v="00000"/>
    <s v="00000"/>
    <s v="000000"/>
    <s v="Corporate Expenses"/>
    <s v="Legal / Prof Fees"/>
    <s v="Default"/>
    <s v="Default"/>
    <s v="Default"/>
    <n v="2900"/>
    <d v="2021-07-01T00:00:00"/>
    <x v="4"/>
    <s v="Spreadsheet"/>
    <s v="BARCLAYCARD COMMERCIAL JUL 21"/>
    <s v="Spreadsheet A 21427083 104142328"/>
    <s v="SBSCM SK RYD 001 JUL 21 Adjustment GBP"/>
    <d v="2021-07-29T00:00:00"/>
    <s v="SSC KWENBEYA, SHARON"/>
    <n v="4"/>
    <s v="BARCLAYCARD COMMERCIAL JUL 21"/>
    <x v="86"/>
    <m/>
    <d v="2021-07-29T00:00:00"/>
    <m/>
    <s v="BARCLAYCARD COMMERCIAL JUL 21"/>
    <m/>
    <m/>
    <m/>
    <m/>
    <m/>
    <m/>
    <x v="2"/>
    <x v="2"/>
    <x v="2"/>
  </r>
  <r>
    <s v="E35930"/>
    <s v="7310"/>
    <s v="00000"/>
    <s v="00000"/>
    <s v="000000"/>
    <s v="Estates &amp; Facilities"/>
    <s v="Legal / Prof Fees"/>
    <s v="Default"/>
    <s v="Default"/>
    <s v="Default"/>
    <n v="438"/>
    <d v="2021-11-01T00:00:00"/>
    <x v="4"/>
    <s v="Spreadsheet"/>
    <s v="BARCLAYCARD PRECISION NOV 21"/>
    <s v="Spreadsheet A 22221658 108353184"/>
    <s v="SBSCM SK RYD 002 NOV 21 Adjustment GBP"/>
    <d v="2021-11-17T00:00:00"/>
    <s v="SSC KWENBEYA, SHARON"/>
    <n v="28"/>
    <s v="BARCLAYCARD PRECISION NOV 21"/>
    <x v="87"/>
    <m/>
    <d v="2021-11-17T00:00:00"/>
    <m/>
    <s v="BARCLAYCARD PRECISION NOV 21"/>
    <m/>
    <m/>
    <m/>
    <m/>
    <m/>
    <m/>
    <x v="0"/>
    <x v="0"/>
    <x v="2"/>
  </r>
  <r>
    <s v="E36063"/>
    <s v="7308"/>
    <s v="00000"/>
    <s v="00000"/>
    <s v="000000"/>
    <s v="EAST OUMs"/>
    <s v="Legal Fees"/>
    <s v="Default"/>
    <s v="Default"/>
    <s v="Default"/>
    <n v="152.4"/>
    <d v="2021-12-01T00:00:00"/>
    <x v="4"/>
    <s v="Spreadsheet"/>
    <s v="BARCLAYCARD PRECISION DEC 21"/>
    <s v="Spreadsheet A 22517542 109935630"/>
    <s v="SBSCM SK RYD 002 DEC 21 Adjustment GBP"/>
    <d v="2021-12-30T00:00:00"/>
    <s v="SSC KWENBEYA, SHARON"/>
    <n v="32"/>
    <s v="BARCLAYCARD PRECISION DEC 21"/>
    <x v="88"/>
    <m/>
    <d v="2021-12-30T00:00:00"/>
    <m/>
    <s v="BARCLAYCARD PRECISION DEC 21"/>
    <m/>
    <m/>
    <m/>
    <m/>
    <m/>
    <m/>
    <x v="14"/>
    <x v="7"/>
    <x v="2"/>
  </r>
  <r>
    <s v="E35930"/>
    <s v="7308"/>
    <s v="00000"/>
    <s v="00000"/>
    <s v="000000"/>
    <s v="Estates &amp; Facilities"/>
    <s v="Legal Fees"/>
    <s v="Default"/>
    <s v="Default"/>
    <s v="Default"/>
    <n v="56.4"/>
    <d v="2019-10-01T00:00:00"/>
    <x v="4"/>
    <s v="Spreadsheet"/>
    <s v="SBS RYD AUG-19 VAT ADJUSTMENT JOURNAL"/>
    <s v="Spreadsheet A 16507293 79821673"/>
    <s v="SBS RYD AUG-19 VAT ADJUSTMENT JOURNAL Adjustment GBP"/>
    <d v="2019-10-03T00:00:00"/>
    <s v="SSC OFFEI-ESSAH, HENRY"/>
    <n v="1122"/>
    <s v="CAPSTICKS SOLICITORS-433314-0-https://nww.einvoice-prod.sbs.nhs.uk:8179/invoicepdf/ed0ae9c9-e73b-5789-824d-0f67d5a91040"/>
    <x v="13"/>
    <m/>
    <d v="2019-10-03T00:00:00"/>
    <s v="SBS RYD AUG-19 VAT ADJUSTMENT JOURNAL Adjustment GBP"/>
    <s v="CAPSTICKS SOLICITORS-433314-0-"/>
    <m/>
    <m/>
    <s v="https://nww.einvoice-prod.sbs.nhs.uk:8179/invoicepdf/ed0ae9c9-e73b-5789-824d-0f67d5a91040"/>
    <m/>
    <m/>
    <m/>
    <x v="0"/>
    <x v="0"/>
    <x v="0"/>
  </r>
  <r>
    <s v="E35930"/>
    <s v="7308"/>
    <s v="00000"/>
    <s v="00000"/>
    <s v="000000"/>
    <s v="Estates &amp; Facilities"/>
    <s v="Legal Fees"/>
    <s v="Default"/>
    <s v="Default"/>
    <s v="Default"/>
    <n v="76.8"/>
    <d v="2019-10-01T00:00:00"/>
    <x v="4"/>
    <s v="Spreadsheet"/>
    <s v="SBS RYD AUG-19 VAT ADJUSTMENT JOURNAL"/>
    <s v="Spreadsheet A 16507293 79821673"/>
    <s v="SBS RYD AUG-19 VAT ADJUSTMENT JOURNAL Adjustment GBP"/>
    <d v="2019-10-03T00:00:00"/>
    <s v="SSC OFFEI-ESSAH, HENRY"/>
    <n v="1123"/>
    <s v="CAPSTICKS SOLICITORS-433306-0-https://nww.einvoice-prod.sbs.nhs.uk:8179/invoicepdf/6930aa66-3baa-54fe-b234-f79280d3919e"/>
    <x v="13"/>
    <m/>
    <d v="2019-10-03T00:00:00"/>
    <s v="SBS RYD AUG-19 VAT ADJUSTMENT JOURNAL Adjustment GBP"/>
    <s v="CAPSTICKS SOLICITORS-433306-0-"/>
    <m/>
    <m/>
    <s v="https://nww.einvoice-prod.sbs.nhs.uk:8179/invoicepdf/6930aa66-3baa-54fe-b234-f79280d3919e"/>
    <m/>
    <m/>
    <m/>
    <x v="0"/>
    <x v="0"/>
    <x v="0"/>
  </r>
  <r>
    <s v="E35930"/>
    <s v="7308"/>
    <s v="00000"/>
    <s v="00000"/>
    <s v="000000"/>
    <s v="Estates &amp; Facilities"/>
    <s v="Legal Fees"/>
    <s v="Default"/>
    <s v="Default"/>
    <s v="Default"/>
    <n v="-56.4"/>
    <d v="2019-10-01T00:00:00"/>
    <x v="4"/>
    <s v="Spreadsheet"/>
    <s v="SBS RYD AUG-19 VAT ADJUSTMENT JOURNAL"/>
    <s v="Spreadsheet A 16507293 79821673"/>
    <s v="SBS RYD AUG-19 VAT ADJUSTMENT JOURNAL Adjustment GBP"/>
    <d v="2019-10-03T00:00:00"/>
    <s v="SSC OFFEI-ESSAH, HENRY"/>
    <n v="1124"/>
    <s v="CAPSTICKS SOLICITORS-433314-0-https://nww.einvoice-prod.sbs.nhs.uk:8179/invoicepdf/ed0ae9c9-e73b-5789-824d-0f67d5a91040"/>
    <x v="13"/>
    <m/>
    <d v="2019-10-03T00:00:00"/>
    <s v="SBS RYD AUG-19 VAT ADJUSTMENT JOURNAL Adjustment GBP"/>
    <s v="CAPSTICKS SOLICITORS-433314-0-"/>
    <m/>
    <m/>
    <s v="https://nww.einvoice-prod.sbs.nhs.uk:8179/invoicepdf/ed0ae9c9-e73b-5789-824d-0f67d5a91040"/>
    <m/>
    <m/>
    <m/>
    <x v="0"/>
    <x v="0"/>
    <x v="0"/>
  </r>
  <r>
    <s v="E35930"/>
    <s v="7310"/>
    <s v="00000"/>
    <s v="00000"/>
    <s v="000000"/>
    <s v="Estates &amp; Facilities"/>
    <s v="Legal / Prof Fees"/>
    <s v="Default"/>
    <s v="Default"/>
    <s v="Default"/>
    <n v="80"/>
    <d v="2019-10-01T00:00:00"/>
    <x v="4"/>
    <s v="Spreadsheet"/>
    <s v="SBS RYD AUG-19 VAT ADJUSTMENT JOURNAL"/>
    <s v="Spreadsheet A 16507293 79821673"/>
    <s v="SBS RYD AUG-19 VAT ADJUSTMENT JOURNAL Adjustment GBP"/>
    <d v="2019-10-03T00:00:00"/>
    <s v="SSC OFFEI-ESSAH, HENRY"/>
    <n v="1125"/>
    <s v="STREATHERS SOLICITORS LLP-DLWAT217B46536-0-http://nww.docserv.wyss.nhs.uk/synergyiim/dist/?val=1259591_9275869_20190808162122"/>
    <x v="29"/>
    <m/>
    <d v="2019-10-03T00:00:00"/>
    <s v="SBS RYD AUG-19 VAT ADJUSTMENT JOURNAL Adjustment GBP"/>
    <s v="STREATHERS SOLICITORS LLP-DLWAT217B46536-0-"/>
    <m/>
    <m/>
    <s v="http://nww.docserv.wyss.nhs.uk/synergyiim/dist/?val=1259591_9275869_20190808162122"/>
    <m/>
    <m/>
    <m/>
    <x v="0"/>
    <x v="0"/>
    <x v="0"/>
  </r>
  <r>
    <s v="E35930"/>
    <s v="7310"/>
    <s v="00000"/>
    <s v="00000"/>
    <s v="000000"/>
    <s v="Estates &amp; Facilities"/>
    <s v="Legal / Prof Fees"/>
    <s v="Default"/>
    <s v="Default"/>
    <s v="Default"/>
    <n v="-76.8"/>
    <d v="2019-10-01T00:00:00"/>
    <x v="4"/>
    <s v="Spreadsheet"/>
    <s v="SBS RYD AUG-19 VAT ADJUSTMENT JOURNAL"/>
    <s v="Spreadsheet A 16507293 79821673"/>
    <s v="SBS RYD AUG-19 VAT ADJUSTMENT JOURNAL Adjustment GBP"/>
    <d v="2019-10-03T00:00:00"/>
    <s v="SSC OFFEI-ESSAH, HENRY"/>
    <n v="1126"/>
    <s v="CAPSTICKS SOLICITORS-433306-0-https://nww.einvoice-prod.sbs.nhs.uk:8179/invoicepdf/6930aa66-3baa-54fe-b234-f79280d3919e"/>
    <x v="13"/>
    <m/>
    <d v="2019-10-03T00:00:00"/>
    <s v="SBS RYD AUG-19 VAT ADJUSTMENT JOURNAL Adjustment GBP"/>
    <s v="CAPSTICKS SOLICITORS-433306-0-"/>
    <m/>
    <m/>
    <s v="https://nww.einvoice-prod.sbs.nhs.uk:8179/invoicepdf/6930aa66-3baa-54fe-b234-f79280d3919e"/>
    <m/>
    <m/>
    <m/>
    <x v="0"/>
    <x v="0"/>
    <x v="0"/>
  </r>
  <r>
    <s v="E35932"/>
    <s v="7310"/>
    <s v="00113"/>
    <s v="00000"/>
    <s v="000000"/>
    <s v="Response Posts"/>
    <s v="Legal / Prof Fees"/>
    <s v="Buildings - Planning Fees"/>
    <s v="Default"/>
    <s v="Default"/>
    <n v="7.03"/>
    <d v="2019-10-01T00:00:00"/>
    <x v="4"/>
    <s v="Spreadsheet"/>
    <s v="SBS RYD AUG-19 VAT ADJUSTMENT JOURNAL"/>
    <s v="Spreadsheet A 16507293 79821673"/>
    <s v="SBS RYD AUG-19 VAT ADJUSTMENT JOURNAL Adjustment GBP"/>
    <d v="2019-10-03T00:00:00"/>
    <s v="SSC OFFEI-ESSAH, HENRY"/>
    <n v="1127"/>
    <s v="LANDMARK INFORMATION GROUP LTD-1621076-0-http://nww.docserv.wyss.nhs.uk/synergyiim/dist/?val=1256665_9255976_20190807142932"/>
    <x v="30"/>
    <m/>
    <d v="2019-10-03T00:00:00"/>
    <s v="SBS RYD AUG-19 VAT ADJUSTMENT JOURNAL Adjustment GBP"/>
    <s v="LANDMARK INFORMATION GROUP LTD-1621076-0-"/>
    <m/>
    <m/>
    <s v="http://nww.docserv.wyss.nhs.uk/synergyiim/dist/?val=1256665_9255976_20190807142932"/>
    <m/>
    <m/>
    <m/>
    <x v="6"/>
    <x v="4"/>
    <x v="0"/>
  </r>
  <r>
    <s v="E35930"/>
    <s v="7308"/>
    <s v="00000"/>
    <s v="00000"/>
    <s v="000000"/>
    <s v="Estates &amp; Facilities"/>
    <s v="Legal Fees"/>
    <s v="Default"/>
    <s v="Default"/>
    <s v="Default"/>
    <n v="73.56"/>
    <d v="2021-08-01T00:00:00"/>
    <x v="4"/>
    <s v="Spreadsheet"/>
    <s v="BARCLAYCARD PRECISION AUG 21"/>
    <s v="Spreadsheet A 21597869 105067958"/>
    <s v="SBSCM SR RYD 002 AUG 21 Adjustment GBP"/>
    <d v="2021-08-23T00:00:00"/>
    <s v="SSC REHMAN, SAKAB"/>
    <n v="22"/>
    <s v="BARCLAYCARD PRECISION AUG 21"/>
    <x v="89"/>
    <m/>
    <d v="2021-08-23T00:00:00"/>
    <m/>
    <s v="BARCLAYCARD PRECISION AUG 21"/>
    <m/>
    <m/>
    <m/>
    <m/>
    <m/>
    <m/>
    <x v="0"/>
    <x v="0"/>
    <x v="2"/>
  </r>
  <r>
    <s v="E35120"/>
    <s v="7310"/>
    <s v="00000"/>
    <s v="00000"/>
    <s v="000000"/>
    <s v="Corporate Expenses"/>
    <s v="Legal / Prof Fees"/>
    <s v="Default"/>
    <s v="Default"/>
    <s v="Default"/>
    <n v="-715"/>
    <d v="2020-06-01T00:00:00"/>
    <x v="4"/>
    <s v="Spreadsheet"/>
    <s v="M03 FBP1 Prior Year Code Clearance"/>
    <s v="Spreadsheet A 18517098 89455177"/>
    <s v="RYD FIN BAN 2021 03 004 Adjustment GBP"/>
    <d v="2020-07-01T00:00:00"/>
    <s v="ZZZ NIKYAR, BILAL"/>
    <n v="19"/>
    <s v="Move to PY Code;7310;ICO Information Commissioner's Office;43556 Prepayment 7310;DATA PROTECTION FEE:ICO.GOV.UK;Barclaycard payments;Jun-20"/>
    <x v="90"/>
    <m/>
    <d v="2020-07-01T00:00:00"/>
    <m/>
    <s v="Move to PY Code;7310;ICO Information Commissioner's Office;43556 Prepayment 7310;DATA PROTECTION FEE:ICO.GOV.UK;Barclaycard payments;Jun-20"/>
    <m/>
    <m/>
    <m/>
    <m/>
    <m/>
    <m/>
    <x v="2"/>
    <x v="2"/>
    <x v="1"/>
  </r>
  <r>
    <s v="E35121"/>
    <s v="7310"/>
    <s v="00000"/>
    <s v="00000"/>
    <s v="000000"/>
    <s v="Prior Year Charges"/>
    <s v="Legal / Prof Fees"/>
    <s v="Default"/>
    <s v="Default"/>
    <s v="Default"/>
    <n v="715"/>
    <d v="2020-06-01T00:00:00"/>
    <x v="4"/>
    <s v="Spreadsheet"/>
    <s v="M03 FBP1 Prior Year Code Clearance"/>
    <s v="Spreadsheet A 18517098 89455177"/>
    <s v="RYD FIN BAN 2021 03 004 Adjustment GBP"/>
    <d v="2020-07-01T00:00:00"/>
    <s v="ZZZ NIKYAR, BILAL"/>
    <n v="20"/>
    <s v="Move to PY Code;7310;ICO Information Commissioner's Office;43556 Prepayment 7310;DATA PROTECTION FEE:ICO.GOV.UK;Barclaycard payments;Jun-20"/>
    <x v="90"/>
    <m/>
    <d v="2020-07-01T00:00:00"/>
    <m/>
    <s v="Move to PY Code;7310;ICO Information Commissioner's Office;43556 Prepayment 7310;DATA PROTECTION FEE:ICO.GOV.UK;Barclaycard payments;Jun-20"/>
    <m/>
    <m/>
    <m/>
    <m/>
    <m/>
    <m/>
    <x v="13"/>
    <x v="5"/>
    <x v="1"/>
  </r>
  <r>
    <s v="E35121"/>
    <s v="7308"/>
    <s v="00000"/>
    <s v="00000"/>
    <s v="000000"/>
    <s v="Prior Year Charges"/>
    <s v="Legal Fees"/>
    <s v="Default"/>
    <s v="Default"/>
    <s v="Default"/>
    <n v="-3597.36"/>
    <d v="2021-08-01T00:00:00"/>
    <x v="4"/>
    <s v="Spreadsheet"/>
    <s v="M05 FBP1 PY Code Pay Adjustment"/>
    <s v="Spreadsheet A 21571614 104905456"/>
    <s v="RYD FIN BAN 2122 05 001 Adjustment GBP"/>
    <d v="2021-08-18T00:00:00"/>
    <s v="ZZZ NIKYAR, BILAL"/>
    <n v="72"/>
    <s v="E3512173090000000000;Non-Pay Adjustments;Aug-21"/>
    <x v="91"/>
    <m/>
    <d v="2021-08-18T00:00:00"/>
    <m/>
    <s v="E3512173090000000000;Non-Pay Adjustments;Aug-21"/>
    <m/>
    <m/>
    <m/>
    <m/>
    <m/>
    <m/>
    <x v="13"/>
    <x v="5"/>
    <x v="2"/>
  </r>
  <r>
    <s v="E35121"/>
    <s v="7310"/>
    <s v="00000"/>
    <s v="00000"/>
    <s v="000000"/>
    <s v="Prior Year Charges"/>
    <s v="Legal / Prof Fees"/>
    <s v="Default"/>
    <s v="Default"/>
    <s v="Default"/>
    <n v="288.24"/>
    <d v="2021-08-01T00:00:00"/>
    <x v="4"/>
    <s v="Spreadsheet"/>
    <s v="M05 FBP1 PY Code Pay Adjustment"/>
    <s v="Spreadsheet A 21571614 104905456"/>
    <s v="RYD FIN BAN 2122 05 001 Adjustment GBP"/>
    <d v="2021-08-18T00:00:00"/>
    <s v="ZZZ NIKYAR, BILAL"/>
    <n v="74"/>
    <s v="E35121733100000F8023;Non-Pay Adjustments;Aug-21"/>
    <x v="91"/>
    <m/>
    <d v="2021-08-18T00:00:00"/>
    <m/>
    <s v="E35121733100000F8023;Non-Pay Adjustments;Aug-21"/>
    <m/>
    <m/>
    <m/>
    <m/>
    <m/>
    <m/>
    <x v="13"/>
    <x v="5"/>
    <x v="2"/>
  </r>
  <r>
    <s v="E35121"/>
    <s v="7310"/>
    <s v="00000"/>
    <s v="00000"/>
    <s v="000000"/>
    <s v="Prior Year Charges"/>
    <s v="Legal / Prof Fees"/>
    <s v="Default"/>
    <s v="Default"/>
    <s v="Default"/>
    <n v="1640.57"/>
    <d v="2021-08-01T00:00:00"/>
    <x v="4"/>
    <s v="Spreadsheet"/>
    <s v="M05 FBP1 PY Code Pay Adjustment"/>
    <s v="Spreadsheet A 21571614 104905456"/>
    <s v="RYD FIN BAN 2122 05 001 Adjustment GBP"/>
    <d v="2021-08-18T00:00:00"/>
    <s v="ZZZ NIKYAR, BILAL"/>
    <n v="75"/>
    <s v="E35121733100000F8012;Non-Pay Adjustments;Aug-21"/>
    <x v="91"/>
    <m/>
    <d v="2021-08-18T00:00:00"/>
    <m/>
    <s v="E35121733100000F8012;Non-Pay Adjustments;Aug-21"/>
    <m/>
    <m/>
    <m/>
    <m/>
    <m/>
    <m/>
    <x v="13"/>
    <x v="5"/>
    <x v="2"/>
  </r>
  <r>
    <s v="E35121"/>
    <s v="7310"/>
    <s v="00000"/>
    <s v="00000"/>
    <s v="000000"/>
    <s v="Prior Year Charges"/>
    <s v="Legal / Prof Fees"/>
    <s v="Default"/>
    <s v="Default"/>
    <s v="Default"/>
    <n v="2473.1999999999998"/>
    <d v="2021-08-01T00:00:00"/>
    <x v="4"/>
    <s v="Spreadsheet"/>
    <s v="M05 FBP1 PY Code Pay Adjustment"/>
    <s v="Spreadsheet A 21571614 104905456"/>
    <s v="RYD FIN BAN 2122 05 001 Adjustment GBP"/>
    <d v="2021-08-18T00:00:00"/>
    <s v="ZZZ NIKYAR, BILAL"/>
    <n v="76"/>
    <s v="E3512173310000000000;Non-Pay Adjustments;Aug-21"/>
    <x v="91"/>
    <m/>
    <d v="2021-08-18T00:00:00"/>
    <m/>
    <s v="E3512173310000000000;Non-Pay Adjustments;Aug-21"/>
    <m/>
    <m/>
    <m/>
    <m/>
    <m/>
    <m/>
    <x v="13"/>
    <x v="5"/>
    <x v="2"/>
  </r>
  <r>
    <s v="E35121"/>
    <s v="7310"/>
    <s v="00000"/>
    <s v="00000"/>
    <s v="000000"/>
    <s v="Prior Year Charges"/>
    <s v="Legal / Prof Fees"/>
    <s v="Default"/>
    <s v="Default"/>
    <s v="Default"/>
    <n v="3056.16"/>
    <d v="2021-08-01T00:00:00"/>
    <x v="4"/>
    <s v="Spreadsheet"/>
    <s v="M05 FBP1 PY Code Pay Adjustment"/>
    <s v="Spreadsheet A 21571614 104905456"/>
    <s v="RYD FIN BAN 2122 05 001 Adjustment GBP"/>
    <d v="2021-08-18T00:00:00"/>
    <s v="ZZZ NIKYAR, BILAL"/>
    <n v="77"/>
    <s v="E3512173190000000000;Non-Pay Adjustments;Aug-21"/>
    <x v="91"/>
    <m/>
    <d v="2021-08-18T00:00:00"/>
    <m/>
    <s v="E3512173190000000000;Non-Pay Adjustments;Aug-21"/>
    <m/>
    <m/>
    <m/>
    <m/>
    <m/>
    <m/>
    <x v="13"/>
    <x v="5"/>
    <x v="2"/>
  </r>
  <r>
    <s v="E35121"/>
    <s v="7310"/>
    <s v="00000"/>
    <s v="00000"/>
    <s v="000000"/>
    <s v="Prior Year Charges"/>
    <s v="Legal / Prof Fees"/>
    <s v="Default"/>
    <s v="Default"/>
    <s v="Default"/>
    <n v="4995"/>
    <d v="2021-08-01T00:00:00"/>
    <x v="4"/>
    <s v="Spreadsheet"/>
    <s v="M05 FBP1 PY Code Pay Adjustment"/>
    <s v="Spreadsheet A 21571614 104905456"/>
    <s v="RYD FIN BAN 2122 05 001 Adjustment GBP"/>
    <d v="2021-08-18T00:00:00"/>
    <s v="ZZZ NIKYAR, BILAL"/>
    <n v="78"/>
    <s v="E3512173220000000000;Non-Pay Adjustments;Aug-21"/>
    <x v="91"/>
    <m/>
    <d v="2021-08-18T00:00:00"/>
    <m/>
    <s v="E3512173220000000000;Non-Pay Adjustments;Aug-21"/>
    <m/>
    <m/>
    <m/>
    <m/>
    <m/>
    <m/>
    <x v="13"/>
    <x v="5"/>
    <x v="2"/>
  </r>
  <r>
    <s v="E35121"/>
    <s v="7310"/>
    <s v="00000"/>
    <s v="00000"/>
    <s v="000000"/>
    <s v="Prior Year Charges"/>
    <s v="Legal / Prof Fees"/>
    <s v="Default"/>
    <s v="Default"/>
    <s v="Default"/>
    <n v="7356.34"/>
    <d v="2021-08-01T00:00:00"/>
    <x v="4"/>
    <s v="Spreadsheet"/>
    <s v="M05 FBP1 PY Code Pay Adjustment"/>
    <s v="Spreadsheet A 21571614 104905456"/>
    <s v="RYD FIN BAN 2122 05 001 Adjustment GBP"/>
    <d v="2021-08-18T00:00:00"/>
    <s v="ZZZ NIKYAR, BILAL"/>
    <n v="79"/>
    <s v="E3512173200000000000;Non-Pay Adjustments;Aug-21"/>
    <x v="91"/>
    <m/>
    <d v="2021-08-18T00:00:00"/>
    <m/>
    <s v="E3512173200000000000;Non-Pay Adjustments;Aug-21"/>
    <m/>
    <m/>
    <m/>
    <m/>
    <m/>
    <m/>
    <x v="13"/>
    <x v="5"/>
    <x v="2"/>
  </r>
  <r>
    <s v="E35121"/>
    <s v="7310"/>
    <s v="00000"/>
    <s v="00000"/>
    <s v="000000"/>
    <s v="Prior Year Charges"/>
    <s v="Legal / Prof Fees"/>
    <s v="Default"/>
    <s v="Default"/>
    <s v="Default"/>
    <n v="7738"/>
    <d v="2021-08-01T00:00:00"/>
    <x v="4"/>
    <s v="Spreadsheet"/>
    <s v="M05 FBP1 PY Code Pay Adjustment"/>
    <s v="Spreadsheet A 21571614 104905456"/>
    <s v="RYD FIN BAN 2122 05 001 Adjustment GBP"/>
    <d v="2021-08-18T00:00:00"/>
    <s v="ZZZ NIKYAR, BILAL"/>
    <n v="80"/>
    <s v="E3512173230000000000;Non-Pay Adjustments;Aug-21"/>
    <x v="91"/>
    <m/>
    <d v="2021-08-18T00:00:00"/>
    <m/>
    <s v="E3512173230000000000;Non-Pay Adjustments;Aug-21"/>
    <m/>
    <m/>
    <m/>
    <m/>
    <m/>
    <m/>
    <x v="13"/>
    <x v="5"/>
    <x v="2"/>
  </r>
  <r>
    <s v="E35121"/>
    <s v="7310"/>
    <s v="00000"/>
    <s v="00000"/>
    <s v="000000"/>
    <s v="Prior Year Charges"/>
    <s v="Legal / Prof Fees"/>
    <s v="Default"/>
    <s v="Default"/>
    <s v="Default"/>
    <n v="-6000"/>
    <d v="2021-08-01T00:00:00"/>
    <x v="4"/>
    <s v="Spreadsheet"/>
    <s v="M05 FBP1 PY Code Pay Adjustment"/>
    <s v="Spreadsheet A 21571614 104905456"/>
    <s v="RYD FIN BAN 2122 05 001 Adjustment GBP"/>
    <d v="2021-08-18T00:00:00"/>
    <s v="ZZZ NIKYAR, BILAL"/>
    <n v="81"/>
    <s v="E35121733000000F8038;Non-Pay Adjustments;Aug-21"/>
    <x v="91"/>
    <m/>
    <d v="2021-08-18T00:00:00"/>
    <m/>
    <s v="E35121733000000F8038;Non-Pay Adjustments;Aug-21"/>
    <m/>
    <m/>
    <m/>
    <m/>
    <m/>
    <m/>
    <x v="13"/>
    <x v="5"/>
    <x v="2"/>
  </r>
  <r>
    <s v="E35121"/>
    <s v="7310"/>
    <s v="00000"/>
    <s v="00000"/>
    <s v="000000"/>
    <s v="Prior Year Charges"/>
    <s v="Legal / Prof Fees"/>
    <s v="Default"/>
    <s v="Default"/>
    <s v="Default"/>
    <n v="-13468.91"/>
    <d v="2021-08-01T00:00:00"/>
    <x v="4"/>
    <s v="Spreadsheet"/>
    <s v="M05 FBP1 PY Code Pay Adjustment"/>
    <s v="Spreadsheet A 21571614 104905456"/>
    <s v="RYD FIN BAN 2122 05 001 Adjustment GBP"/>
    <d v="2021-08-18T00:00:00"/>
    <s v="ZZZ NIKYAR, BILAL"/>
    <n v="82"/>
    <s v="E3512173210000000000;Non-Pay Adjustments;Aug-21"/>
    <x v="91"/>
    <m/>
    <d v="2021-08-18T00:00:00"/>
    <m/>
    <s v="E3512173210000000000;Non-Pay Adjustments;Aug-21"/>
    <m/>
    <m/>
    <m/>
    <m/>
    <m/>
    <m/>
    <x v="13"/>
    <x v="5"/>
    <x v="2"/>
  </r>
  <r>
    <s v="E35121"/>
    <s v="7310"/>
    <s v="00000"/>
    <s v="00000"/>
    <s v="000000"/>
    <s v="Prior Year Charges"/>
    <s v="Legal / Prof Fees"/>
    <s v="Default"/>
    <s v="Default"/>
    <s v="Default"/>
    <n v="-14852.87"/>
    <d v="2021-08-01T00:00:00"/>
    <x v="4"/>
    <s v="Spreadsheet"/>
    <s v="M05 FBP1 PY Code Pay Adjustment"/>
    <s v="Spreadsheet A 21571614 104905456"/>
    <s v="RYD FIN BAN 2122 05 001 Adjustment GBP"/>
    <d v="2021-08-18T00:00:00"/>
    <s v="ZZZ NIKYAR, BILAL"/>
    <n v="83"/>
    <s v="E35121733100000F8033;Non-Pay Adjustments;Aug-21"/>
    <x v="91"/>
    <m/>
    <d v="2021-08-18T00:00:00"/>
    <m/>
    <s v="E35121733100000F8033;Non-Pay Adjustments;Aug-21"/>
    <m/>
    <m/>
    <m/>
    <m/>
    <m/>
    <m/>
    <x v="13"/>
    <x v="5"/>
    <x v="2"/>
  </r>
  <r>
    <s v="E35121"/>
    <s v="7310"/>
    <s v="00000"/>
    <s v="00000"/>
    <s v="000000"/>
    <s v="Prior Year Charges"/>
    <s v="Legal / Prof Fees"/>
    <s v="Default"/>
    <s v="Default"/>
    <s v="Default"/>
    <n v="-16337.8"/>
    <d v="2021-08-01T00:00:00"/>
    <x v="4"/>
    <s v="Spreadsheet"/>
    <s v="M05 FBP1 PY Code Pay Adjustment"/>
    <s v="Spreadsheet A 21571614 104905456"/>
    <s v="RYD FIN BAN 2122 05 001 Adjustment GBP"/>
    <d v="2021-08-18T00:00:00"/>
    <s v="ZZZ NIKYAR, BILAL"/>
    <n v="84"/>
    <s v="E3512173300000000000;Non-Pay Adjustments;Aug-21"/>
    <x v="91"/>
    <m/>
    <d v="2021-08-18T00:00:00"/>
    <m/>
    <s v="E3512173300000000000;Non-Pay Adjustments;Aug-21"/>
    <m/>
    <m/>
    <m/>
    <m/>
    <m/>
    <m/>
    <x v="13"/>
    <x v="5"/>
    <x v="2"/>
  </r>
  <r>
    <s v="E35121"/>
    <s v="7310"/>
    <s v="00000"/>
    <s v="00000"/>
    <s v="000000"/>
    <s v="Prior Year Charges"/>
    <s v="Legal / Prof Fees"/>
    <s v="Default"/>
    <s v="Default"/>
    <s v="Default"/>
    <n v="-32765.94"/>
    <d v="2021-08-01T00:00:00"/>
    <x v="4"/>
    <s v="Spreadsheet"/>
    <s v="M05 FBP1 PY Code Pay Adjustment"/>
    <s v="Spreadsheet A 21571614 104905456"/>
    <s v="RYD FIN BAN 2122 05 001 Adjustment GBP"/>
    <d v="2021-08-18T00:00:00"/>
    <s v="ZZZ NIKYAR, BILAL"/>
    <n v="85"/>
    <s v="E35121733100000F8052;Non-Pay Adjustments;Aug-21"/>
    <x v="91"/>
    <m/>
    <d v="2021-08-18T00:00:00"/>
    <m/>
    <s v="E35121733100000F8052;Non-Pay Adjustments;Aug-21"/>
    <m/>
    <m/>
    <m/>
    <m/>
    <m/>
    <m/>
    <x v="13"/>
    <x v="5"/>
    <x v="2"/>
  </r>
  <r>
    <s v="E35930"/>
    <s v="7308"/>
    <s v="00000"/>
    <s v="00000"/>
    <s v="000000"/>
    <s v="Estates &amp; Facilities"/>
    <s v="Legal Fees"/>
    <s v="Default"/>
    <s v="Default"/>
    <s v="Default"/>
    <n v="49.84"/>
    <d v="2019-06-01T00:00:00"/>
    <x v="4"/>
    <s v="Spreadsheet"/>
    <s v="SBS RYD May-19 Reversal VAT Adjustment Journal"/>
    <s v="Spreadsheet A 15824897 76662610"/>
    <s v="SBS RYD May-19 Reversal VAT Adjustment Journal Adjustment GBP"/>
    <d v="2019-07-03T00:00:00"/>
    <s v="ZZZ URANKAR, SURAJ"/>
    <n v="1532"/>
    <s v="CAPSTICKS SOLICITORS-426015-0-https://nww.einvoice-prod.sbs.nhs.uk:8179/invoicepdf/d46d553b-d9a1-57f7-9f4d-24e9b9208186"/>
    <x v="13"/>
    <m/>
    <d v="2019-07-03T00:00:00"/>
    <s v="SBS RYD May-19 Reversal VAT Adjustment Journal Adjustment GBP"/>
    <s v="CAPSTICKS SOLICITORS-426015-0-"/>
    <m/>
    <m/>
    <s v="https://nww.einvoice-prod.sbs.nhs.uk:8179/invoicepdf/d46d553b-d9a1-57f7-9f4d-24e9b9208186"/>
    <m/>
    <m/>
    <m/>
    <x v="0"/>
    <x v="0"/>
    <x v="0"/>
  </r>
  <r>
    <s v="E35930"/>
    <s v="7308"/>
    <s v="00000"/>
    <s v="00000"/>
    <s v="000000"/>
    <s v="Estates &amp; Facilities"/>
    <s v="Legal Fees"/>
    <s v="Default"/>
    <s v="Default"/>
    <s v="Default"/>
    <n v="-49.84"/>
    <d v="2019-06-01T00:00:00"/>
    <x v="4"/>
    <s v="Spreadsheet"/>
    <s v="SBS RYD May-19 Reversal VAT Adjustment Journal"/>
    <s v="Spreadsheet A 15824897 76662610"/>
    <s v="SBS RYD May-19 Reversal VAT Adjustment Journal Adjustment GBP"/>
    <d v="2019-07-03T00:00:00"/>
    <s v="ZZZ URANKAR, SURAJ"/>
    <n v="1533"/>
    <s v="CAPSTICKS SOLICITORS-426015-0-https://nww.einvoice-prod.sbs.nhs.uk:8179/invoicepdf/d46d553b-d9a1-57f7-9f4d-24e9b9208186"/>
    <x v="13"/>
    <m/>
    <d v="2019-07-03T00:00:00"/>
    <s v="SBS RYD May-19 Reversal VAT Adjustment Journal Adjustment GBP"/>
    <s v="CAPSTICKS SOLICITORS-426015-0-"/>
    <m/>
    <m/>
    <s v="https://nww.einvoice-prod.sbs.nhs.uk:8179/invoicepdf/d46d553b-d9a1-57f7-9f4d-24e9b9208186"/>
    <m/>
    <m/>
    <m/>
    <x v="0"/>
    <x v="0"/>
    <x v="0"/>
  </r>
  <r>
    <s v="E35930"/>
    <s v="7308"/>
    <s v="00000"/>
    <s v="00000"/>
    <s v="000000"/>
    <s v="Estates &amp; Facilities"/>
    <s v="Legal Fees"/>
    <s v="Default"/>
    <s v="Default"/>
    <s v="Default"/>
    <n v="49.84"/>
    <d v="2019-06-01T00:00:00"/>
    <x v="4"/>
    <s v="Spreadsheet"/>
    <s v="SBS RYD May-19 VAT Adjustment journal"/>
    <s v="Spreadsheet A 15826212 76673751"/>
    <s v="SBS RYD May-19 VAT Adjustment journal Adjustment GBP"/>
    <d v="2019-07-03T00:00:00"/>
    <s v="ZZZ URANKAR, SURAJ"/>
    <n v="1532"/>
    <s v="CAPSTICKS SOLICITORS-426015-0-https://nww.einvoice-prod.sbs.nhs.uk:8179/invoicepdf/d46d553b-d9a1-57f7-9f4d-24e9b9208186"/>
    <x v="13"/>
    <m/>
    <d v="2019-07-03T00:00:00"/>
    <s v="SBS RYD May-19 VAT Adjustment journal Adjustment GBP"/>
    <s v="CAPSTICKS SOLICITORS-426015-0-"/>
    <m/>
    <m/>
    <s v="https://nww.einvoice-prod.sbs.nhs.uk:8179/invoicepdf/d46d553b-d9a1-57f7-9f4d-24e9b9208186"/>
    <m/>
    <m/>
    <m/>
    <x v="0"/>
    <x v="0"/>
    <x v="0"/>
  </r>
  <r>
    <s v="E35930"/>
    <s v="7308"/>
    <s v="00000"/>
    <s v="00000"/>
    <s v="000000"/>
    <s v="Estates &amp; Facilities"/>
    <s v="Legal Fees"/>
    <s v="Default"/>
    <s v="Default"/>
    <s v="Default"/>
    <n v="-49.84"/>
    <d v="2019-06-01T00:00:00"/>
    <x v="4"/>
    <s v="Spreadsheet"/>
    <s v="SBS RYD May-19 VAT Adjustment journal"/>
    <s v="Spreadsheet A 15826212 76673751"/>
    <s v="SBS RYD May-19 VAT Adjustment journal Adjustment GBP"/>
    <d v="2019-07-03T00:00:00"/>
    <s v="ZZZ URANKAR, SURAJ"/>
    <n v="1533"/>
    <s v="CAPSTICKS SOLICITORS-426015-0-https://nww.einvoice-prod.sbs.nhs.uk:8179/invoicepdf/d46d553b-d9a1-57f7-9f4d-24e9b9208186"/>
    <x v="13"/>
    <m/>
    <d v="2019-07-03T00:00:00"/>
    <s v="SBS RYD May-19 VAT Adjustment journal Adjustment GBP"/>
    <s v="CAPSTICKS SOLICITORS-426015-0-"/>
    <m/>
    <m/>
    <s v="https://nww.einvoice-prod.sbs.nhs.uk:8179/invoicepdf/d46d553b-d9a1-57f7-9f4d-24e9b9208186"/>
    <m/>
    <m/>
    <m/>
    <x v="0"/>
    <x v="0"/>
    <x v="0"/>
  </r>
  <r>
    <s v="E35930"/>
    <s v="7308"/>
    <s v="00000"/>
    <s v="00000"/>
    <s v="000000"/>
    <s v="Estates &amp; Facilities"/>
    <s v="Legal Fees"/>
    <s v="Default"/>
    <s v="Default"/>
    <s v="Default"/>
    <n v="1020"/>
    <d v="2019-05-01T00:00:00"/>
    <x v="4"/>
    <s v="Spreadsheet"/>
    <s v="BARCLAYCARD PRECISION APR 19"/>
    <s v="Spreadsheet A 15567643 75441954"/>
    <s v="SBSCM JW RYD 001 MAY 19 Adjustment GBP"/>
    <d v="2019-05-29T00:00:00"/>
    <s v="ZZZ WOODMAN, JASON"/>
    <n v="23"/>
    <s v="BARCLAY CARD PAYMENTS"/>
    <x v="92"/>
    <m/>
    <d v="2019-05-29T00:00:00"/>
    <m/>
    <s v="BARCLAY CARD PAYMENTS"/>
    <m/>
    <m/>
    <m/>
    <m/>
    <m/>
    <m/>
    <x v="0"/>
    <x v="0"/>
    <x v="0"/>
  </r>
  <r>
    <s v="E35212"/>
    <s v="7310"/>
    <s v="00000"/>
    <s v="00000"/>
    <s v="000000"/>
    <s v="HR Advisory Team"/>
    <s v="Legal / Prof Fees"/>
    <s v="Default"/>
    <s v="Default"/>
    <s v="Default"/>
    <n v="600"/>
    <d v="2019-06-01T00:00:00"/>
    <x v="4"/>
    <s v="Spreadsheet"/>
    <s v="BARCLAYCARD COMMERCIAL MAY 19"/>
    <s v="Spreadsheet A 15717402 76135718"/>
    <s v="SBSCM JW RYD 002 JUN 19 Adjustment GBP"/>
    <d v="2019-06-18T00:00:00"/>
    <s v="ZZZ WOODMAN, JASON"/>
    <n v="9"/>
    <s v="BARCLAY CARD PAYMENTS"/>
    <x v="93"/>
    <m/>
    <d v="2019-06-18T00:00:00"/>
    <m/>
    <s v="BARCLAY CARD PAYMENTS"/>
    <m/>
    <m/>
    <m/>
    <m/>
    <m/>
    <m/>
    <x v="5"/>
    <x v="3"/>
    <x v="0"/>
  </r>
  <r>
    <s v="E35120"/>
    <s v="7310"/>
    <s v="00000"/>
    <s v="00000"/>
    <s v="000000"/>
    <s v="Corporate Expenses"/>
    <s v="Legal / Prof Fees"/>
    <s v="Default"/>
    <s v="Default"/>
    <s v="Default"/>
    <n v="2900"/>
    <d v="2019-07-01T00:00:00"/>
    <x v="4"/>
    <s v="Spreadsheet"/>
    <s v="BARCLAYCARD COMMERCIAL JUN 19"/>
    <s v="Spreadsheet A 16009506 77511956"/>
    <s v="SBSCM JW RYD 002 JUL 19 Adjustment GBP"/>
    <d v="2019-07-29T00:00:00"/>
    <s v="ZZZ WOODMAN, JASON"/>
    <n v="12"/>
    <s v="BARCLAY CARD PAYMENTS"/>
    <x v="94"/>
    <m/>
    <d v="2019-07-29T00:00:00"/>
    <m/>
    <s v="BARCLAY CARD PAYMENTS"/>
    <m/>
    <m/>
    <m/>
    <m/>
    <m/>
    <m/>
    <x v="2"/>
    <x v="2"/>
    <x v="0"/>
  </r>
  <r>
    <s v="E35120"/>
    <s v="7310"/>
    <s v="00000"/>
    <s v="00000"/>
    <s v="000000"/>
    <s v="Corporate Expenses"/>
    <s v="Legal / Prof Fees"/>
    <s v="Default"/>
    <s v="Default"/>
    <s v="Default"/>
    <n v="2900"/>
    <d v="2020-07-01T00:00:00"/>
    <x v="4"/>
    <s v="Spreadsheet"/>
    <s v="BARCLAYCARD COMMERCIAL JUL 20"/>
    <s v="Spreadsheet A 18775265 90821210"/>
    <s v="SBSCM JW RYD 002 JUL 20 Adjustment GBP"/>
    <d v="2020-08-05T00:00:00"/>
    <s v="ZZZ WOODMAN, JASON"/>
    <n v="4"/>
    <s v="BARCLAY CARD PAYMENTS"/>
    <x v="95"/>
    <m/>
    <d v="2020-08-05T00:00:00"/>
    <m/>
    <s v="BARCLAY CARD PAYMENTS"/>
    <m/>
    <m/>
    <m/>
    <m/>
    <m/>
    <m/>
    <x v="2"/>
    <x v="2"/>
    <x v="1"/>
  </r>
  <r>
    <s v="E36063"/>
    <s v="7308"/>
    <s v="00000"/>
    <s v="00000"/>
    <s v="000000"/>
    <s v="EAST OUMs"/>
    <s v="Legal Fees"/>
    <s v="Default"/>
    <s v="Default"/>
    <s v="Default"/>
    <n v="59.04"/>
    <d v="2021-11-01T00:00:00"/>
    <x v="5"/>
    <s v="Spreadsheet"/>
    <s v="M08 FBP1 Accrual - Barclaycard Commercial &amp; Precision Pay M08"/>
    <s v="Spreadsheet A 22311909 108875090"/>
    <s v="RYD FIN SA 2122 08 001 Accrual GBP"/>
    <d v="2021-12-01T00:00:00"/>
    <s v="RYD AHMAD, SUMMI"/>
    <n v="162"/>
    <s v="7308;Precision Pay;ROYAL MAIL SAMEDAY;M08;Nov 21"/>
    <x v="96"/>
    <m/>
    <d v="2021-12-01T00:00:00"/>
    <m/>
    <s v="7308;Precision Pay;ROYAL MAIL SAMEDAY;M08;Nov 21"/>
    <m/>
    <m/>
    <m/>
    <m/>
    <m/>
    <m/>
    <x v="14"/>
    <x v="7"/>
    <x v="2"/>
  </r>
  <r>
    <s v="E36063"/>
    <s v="7308"/>
    <s v="00000"/>
    <s v="00000"/>
    <s v="000000"/>
    <s v="EAST OUMs"/>
    <s v="Legal Fees"/>
    <s v="Default"/>
    <s v="Default"/>
    <s v="Default"/>
    <n v="93.36"/>
    <d v="2021-11-01T00:00:00"/>
    <x v="5"/>
    <s v="Spreadsheet"/>
    <s v="M08 FBP1 Accrual - Barclaycard Commercial &amp; Precision Pay M08"/>
    <s v="Spreadsheet A 22311909 108875090"/>
    <s v="RYD FIN SA 2122 08 001 Accrual GBP"/>
    <d v="2021-12-01T00:00:00"/>
    <s v="RYD AHMAD, SUMMI"/>
    <n v="163"/>
    <s v="7308;Precision Pay;ROYAL MAIL SAMEDAY;M08;Nov 21"/>
    <x v="96"/>
    <m/>
    <d v="2021-12-01T00:00:00"/>
    <m/>
    <s v="7308;Precision Pay;ROYAL MAIL SAMEDAY;M08;Nov 21"/>
    <m/>
    <m/>
    <m/>
    <m/>
    <m/>
    <m/>
    <x v="14"/>
    <x v="7"/>
    <x v="2"/>
  </r>
  <r>
    <s v="E35930"/>
    <s v="7308"/>
    <s v="00000"/>
    <s v="00000"/>
    <s v="000000"/>
    <s v="Estates &amp; Facilities"/>
    <s v="Legal Fees"/>
    <s v="Default"/>
    <s v="Default"/>
    <s v="Default"/>
    <n v="106.56"/>
    <d v="2021-12-01T00:00:00"/>
    <x v="5"/>
    <s v="Spreadsheet"/>
    <s v="M09 FBP1 Accrual - Barclaycard Commercial &amp; Precision Pay"/>
    <s v="Spreadsheet A 22560035 110157323"/>
    <s v="RYD FIN SA 2122 09 005 Accrual GBP"/>
    <d v="2022-01-05T00:00:00"/>
    <s v="RYD AHMAD, SUMMI"/>
    <n v="164"/>
    <s v="7308;Precision Pay;ROYAL MAIL SAMEDAY;M09;Dec 21"/>
    <x v="97"/>
    <m/>
    <d v="2022-01-05T00:00:00"/>
    <m/>
    <s v="7308;Precision Pay;ROYAL MAIL SAMEDAY;M09;Dec 21"/>
    <m/>
    <m/>
    <m/>
    <m/>
    <m/>
    <m/>
    <x v="0"/>
    <x v="0"/>
    <x v="2"/>
  </r>
  <r>
    <s v="E35930"/>
    <s v="7308"/>
    <s v="00000"/>
    <s v="00000"/>
    <s v="000000"/>
    <s v="Estates &amp; Facilities"/>
    <s v="Legal Fees"/>
    <s v="Default"/>
    <s v="Default"/>
    <s v="Default"/>
    <n v="262"/>
    <d v="2021-12-01T00:00:00"/>
    <x v="5"/>
    <s v="Spreadsheet"/>
    <s v="M09 FBP1 Accrual - Barclaycard Commercial &amp; Precision Pay"/>
    <s v="Spreadsheet A 22560035 110157323"/>
    <s v="RYD FIN SA 2122 09 005 Accrual GBP"/>
    <d v="2022-01-05T00:00:00"/>
    <s v="RYD AHMAD, SUMMI"/>
    <n v="165"/>
    <s v="7308;Precision Pay;planning Portal (Council);M09;Dec 21"/>
    <x v="97"/>
    <m/>
    <d v="2022-01-05T00:00:00"/>
    <m/>
    <s v="7308;Precision Pay;planning Portal (Council);M09;Dec 21"/>
    <m/>
    <m/>
    <m/>
    <m/>
    <m/>
    <m/>
    <x v="0"/>
    <x v="0"/>
    <x v="2"/>
  </r>
  <r>
    <s v="E35930"/>
    <s v="7308"/>
    <s v="00000"/>
    <s v="00000"/>
    <s v="000000"/>
    <s v="Estates &amp; Facilities"/>
    <s v="Legal Fees"/>
    <s v="Default"/>
    <s v="Default"/>
    <s v="Default"/>
    <n v="93.36"/>
    <d v="2022-03-01T00:00:00"/>
    <x v="5"/>
    <s v="Spreadsheet"/>
    <s v="FBP1 Accruals-Barclaycard Commercial &amp; Precision Pay M12"/>
    <s v="Spreadsheet A 23211954 113490364"/>
    <s v="RYD FIN SA 2021 12 003 Accrual GBP"/>
    <d v="2022-04-01T00:00:00"/>
    <s v="RYD AHMAD, SUMMI"/>
    <n v="158"/>
    <s v="7308;Precision Pay;Royal Mail Sameday;M12;Mar 22"/>
    <x v="98"/>
    <m/>
    <d v="2022-04-01T00:00:00"/>
    <m/>
    <s v="7308;Precision Pay;Royal Mail Sameday;M12;Mar 22"/>
    <m/>
    <m/>
    <m/>
    <m/>
    <m/>
    <m/>
    <x v="0"/>
    <x v="0"/>
    <x v="2"/>
  </r>
  <r>
    <s v="E35930"/>
    <s v="7308"/>
    <s v="00000"/>
    <s v="00000"/>
    <s v="000000"/>
    <s v="Estates &amp; Facilities"/>
    <s v="Legal Fees"/>
    <s v="Default"/>
    <s v="Default"/>
    <s v="Default"/>
    <n v="642"/>
    <d v="2022-03-01T00:00:00"/>
    <x v="5"/>
    <s v="Spreadsheet"/>
    <s v="FBP1 Accruals-Barclaycard Commercial &amp; Precision Pay M12"/>
    <s v="Spreadsheet A 23211954 113490364"/>
    <s v="RYD FIN SA 2021 12 003 Accrual GBP"/>
    <d v="2022-04-01T00:00:00"/>
    <s v="RYD AHMAD, SUMMI"/>
    <n v="159"/>
    <s v="7308;Precision Pay;Royal Mail;M12;Mar 22"/>
    <x v="98"/>
    <m/>
    <d v="2022-04-01T00:00:00"/>
    <m/>
    <s v="7308;Precision Pay;Royal Mail;M12;Mar 22"/>
    <m/>
    <m/>
    <m/>
    <m/>
    <m/>
    <m/>
    <x v="0"/>
    <x v="0"/>
    <x v="2"/>
  </r>
  <r>
    <s v="E35930"/>
    <s v="7310"/>
    <s v="00000"/>
    <s v="00000"/>
    <s v="000000"/>
    <s v="Estates &amp; Facilities"/>
    <s v="Legal / Prof Fees"/>
    <s v="Default"/>
    <s v="Default"/>
    <s v="Default"/>
    <n v="438"/>
    <d v="2021-10-01T00:00:00"/>
    <x v="5"/>
    <s v="Spreadsheet"/>
    <s v="BARCLAYCARD COMMERCIAL &amp; PRECISION PAY M07"/>
    <s v="Spreadsheet A 22121764 107806401"/>
    <s v="RYD FIN SC 2122 07 014 Accrual GBP"/>
    <d v="2021-11-02T00:00:00"/>
    <s v="RYD COBB, STEPHEN"/>
    <n v="185"/>
    <s v="7310;Precision Pay;EV CHARGE ONLINE;M07;Oct 21"/>
    <x v="99"/>
    <m/>
    <d v="2021-11-02T00:00:00"/>
    <m/>
    <s v="7310;Precision Pay;EV CHARGE ONLINE;M07;Oct 21"/>
    <m/>
    <m/>
    <m/>
    <m/>
    <m/>
    <m/>
    <x v="0"/>
    <x v="0"/>
    <x v="2"/>
  </r>
  <r>
    <s v="E35930"/>
    <s v="7308"/>
    <s v="00000"/>
    <s v="00000"/>
    <s v="000000"/>
    <s v="Estates &amp; Facilities"/>
    <s v="Legal Fees"/>
    <s v="Default"/>
    <s v="Default"/>
    <s v="Default"/>
    <n v="1808"/>
    <d v="2019-05-01T00:00:00"/>
    <x v="5"/>
    <s v="Spreadsheet"/>
    <s v="M02 FBP1 Accruals"/>
    <s v="Spreadsheet A 15621791 75705927"/>
    <s v="RYD FIN CAM 1920 02 023 Accrual GBP"/>
    <d v="2019-06-05T00:00:00"/>
    <s v="RYD MCCARTHY, CAROLE"/>
    <n v="69"/>
    <s v="Accrue Legal Fees M02"/>
    <x v="100"/>
    <m/>
    <d v="2019-06-05T00:00:00"/>
    <m/>
    <s v="Accrue Legal Fees M02"/>
    <m/>
    <m/>
    <m/>
    <m/>
    <m/>
    <m/>
    <x v="0"/>
    <x v="0"/>
    <x v="0"/>
  </r>
  <r>
    <s v="E35005"/>
    <s v="7310"/>
    <s v="00000"/>
    <s v="00000"/>
    <s v="000000"/>
    <s v="Legal Services"/>
    <s v="Legal / Prof Fees"/>
    <s v="Default"/>
    <s v="Default"/>
    <s v="Default"/>
    <n v="39744.58"/>
    <d v="2019-05-01T00:00:00"/>
    <x v="5"/>
    <s v="Spreadsheet"/>
    <s v="M02 FBP1 Accruals"/>
    <s v="Spreadsheet A 15621802 75706396"/>
    <s v="RYD FIN CAM 1920 02 024 Accrual GBP"/>
    <d v="2019-06-05T00:00:00"/>
    <s v="RYD MCCARTHY, CAROLE"/>
    <n v="187"/>
    <s v="Accrue Missing costs Legal / Prof Fees M02"/>
    <x v="101"/>
    <m/>
    <d v="2019-06-05T00:00:00"/>
    <m/>
    <s v="Accrue Missing costs Legal / Prof Fees M02"/>
    <m/>
    <m/>
    <m/>
    <m/>
    <m/>
    <m/>
    <x v="1"/>
    <x v="1"/>
    <x v="0"/>
  </r>
  <r>
    <s v="E35120"/>
    <s v="7310"/>
    <s v="00000"/>
    <s v="00000"/>
    <s v="000000"/>
    <s v="Corporate Expenses"/>
    <s v="Legal / Prof Fees"/>
    <s v="Default"/>
    <s v="Default"/>
    <s v="Default"/>
    <n v="48864.37"/>
    <d v="2019-05-01T00:00:00"/>
    <x v="5"/>
    <s v="Spreadsheet"/>
    <s v="M02 FBP1 Accruals - Corporate"/>
    <s v="Spreadsheet A 15621789 75705891"/>
    <s v="RYD FIN CAM 1920 02 019 Accrual GBP"/>
    <d v="2019-06-05T00:00:00"/>
    <s v="RYD MCCARTHY, CAROLE"/>
    <n v="37"/>
    <s v="7310;Legal Fees Accrual Contract based on budget;M02 May-19"/>
    <x v="102"/>
    <m/>
    <d v="2019-06-05T00:00:00"/>
    <m/>
    <s v="7310;Legal Fees Accrual Contract based on budget;M02 May-19"/>
    <m/>
    <m/>
    <m/>
    <m/>
    <m/>
    <m/>
    <x v="2"/>
    <x v="2"/>
    <x v="0"/>
  </r>
  <r>
    <s v="E35120"/>
    <s v="7310"/>
    <s v="00000"/>
    <s v="00000"/>
    <s v="000000"/>
    <s v="Corporate Expenses"/>
    <s v="Legal / Prof Fees"/>
    <s v="Default"/>
    <s v="Default"/>
    <s v="Default"/>
    <n v="224790.71"/>
    <d v="2019-05-01T00:00:00"/>
    <x v="5"/>
    <s v="Spreadsheet"/>
    <s v="M02 FBP1 Accruals - Corporate"/>
    <s v="Spreadsheet A 15621789 75705891"/>
    <s v="RYD FIN CAM 1920 02 019 Accrual GBP"/>
    <d v="2019-06-05T00:00:00"/>
    <s v="RYD MCCARTHY, CAROLE"/>
    <n v="38"/>
    <s v="7310;Legal Fees Accrual Contract based on budget 2018-19;M02 May-19"/>
    <x v="102"/>
    <m/>
    <d v="2019-06-05T00:00:00"/>
    <m/>
    <s v="7310;Legal Fees Accrual Contract based on budget 2018-19;M02 May-19"/>
    <m/>
    <m/>
    <m/>
    <m/>
    <m/>
    <m/>
    <x v="2"/>
    <x v="2"/>
    <x v="0"/>
  </r>
  <r>
    <s v="E35120"/>
    <s v="7310"/>
    <s v="00000"/>
    <s v="00000"/>
    <s v="000000"/>
    <s v="Corporate Expenses"/>
    <s v="Legal / Prof Fees"/>
    <s v="Default"/>
    <s v="Default"/>
    <s v="Default"/>
    <n v="-133539.03"/>
    <d v="2019-05-01T00:00:00"/>
    <x v="5"/>
    <s v="Spreadsheet"/>
    <s v="M02 FBP1 Accruals - Corporate"/>
    <s v="Spreadsheet A 15621789 75705891"/>
    <s v="RYD FIN CAM 1920 02 019 Accrual GBP"/>
    <d v="2019-06-05T00:00:00"/>
    <s v="RYD MCCARTHY, CAROLE"/>
    <n v="39"/>
    <s v="7310; CQC annual Fee -prepayment based on prepaid Non-PO invoice; CQC; http://nww.docserv.wyss.nhs.uk/Inter-NHS/PRD21RYD28048342518588.pdf; 42518588; M02"/>
    <x v="102"/>
    <m/>
    <d v="2019-06-05T00:00:00"/>
    <m/>
    <s v="7310; CQC annual Fee -prepayment based on prepaid Non-PO invoice; CQC;  42518588; M02"/>
    <m/>
    <m/>
    <s v="http://nww.docserv.wyss.nhs.uk/Inter-NHS/PRD21RYD28048342518588.pdf;"/>
    <m/>
    <m/>
    <m/>
    <x v="2"/>
    <x v="2"/>
    <x v="0"/>
  </r>
  <r>
    <s v="E35930"/>
    <s v="7310"/>
    <s v="00000"/>
    <s v="00000"/>
    <s v="000000"/>
    <s v="Estates &amp; Facilities"/>
    <s v="Legal / Prof Fees"/>
    <s v="Default"/>
    <s v="Default"/>
    <s v="Default"/>
    <n v="5500"/>
    <d v="2019-05-01T00:00:00"/>
    <x v="5"/>
    <s v="Spreadsheet"/>
    <s v="M02 FBP1 Accruals"/>
    <s v="Spreadsheet A 15621791 75705927"/>
    <s v="RYD FIN CAM 1920 02 023 Accrual GBP"/>
    <d v="2019-06-05T00:00:00"/>
    <s v="RYD MCCARTHY, CAROLE"/>
    <n v="70"/>
    <s v="Accrue LAKERS LLP Estates Advisory  M02"/>
    <x v="100"/>
    <m/>
    <d v="2019-06-05T00:00:00"/>
    <m/>
    <s v="Accrue LAKERS LLP Estates Advisory  M02"/>
    <m/>
    <m/>
    <m/>
    <m/>
    <m/>
    <m/>
    <x v="0"/>
    <x v="0"/>
    <x v="0"/>
  </r>
  <r>
    <s v="E35005"/>
    <s v="7310"/>
    <s v="00000"/>
    <s v="00000"/>
    <s v="000000"/>
    <s v="Legal Services"/>
    <s v="Legal / Prof Fees"/>
    <s v="Default"/>
    <s v="Default"/>
    <s v="Default"/>
    <n v="39744.58"/>
    <d v="2019-06-01T00:00:00"/>
    <x v="5"/>
    <s v="Spreadsheet"/>
    <s v="FBP1 Accruals"/>
    <s v="Spreadsheet A 15838438 76725273"/>
    <s v="RYD FIN CAM 1920 03 022 Accrual GBP"/>
    <d v="2019-07-05T00:00:00"/>
    <s v="RYD MCCARTHY, CAROLE"/>
    <n v="79"/>
    <s v="7310;Accrue Missing costs Legal / Prof Fees M03"/>
    <x v="103"/>
    <m/>
    <d v="2019-07-04T00:00:00"/>
    <m/>
    <s v="7310;Accrue Missing costs Legal / Prof Fees M03"/>
    <m/>
    <m/>
    <m/>
    <m/>
    <m/>
    <m/>
    <x v="1"/>
    <x v="1"/>
    <x v="0"/>
  </r>
  <r>
    <s v="E35120"/>
    <s v="7310"/>
    <s v="00000"/>
    <s v="00000"/>
    <s v="000000"/>
    <s v="Corporate Expenses"/>
    <s v="Legal / Prof Fees"/>
    <s v="Default"/>
    <s v="Default"/>
    <s v="Default"/>
    <n v="130178"/>
    <d v="2019-06-01T00:00:00"/>
    <x v="5"/>
    <s v="Spreadsheet"/>
    <s v="FBP1 Accruals - Corporate"/>
    <s v="Spreadsheet A 15817462 76629568"/>
    <s v="RYD FIN CAM 1920 03 010 Accrual GBP"/>
    <d v="2019-07-02T00:00:00"/>
    <s v="RYD MCCARTHY, CAROLE"/>
    <n v="30"/>
    <s v="7310;Legal Fees Accrual Contract based on budget;M03 Jun-19"/>
    <x v="104"/>
    <m/>
    <d v="2019-07-02T00:00:00"/>
    <m/>
    <s v="7310;Legal Fees Accrual Contract based on budget;M03 Jun-19"/>
    <m/>
    <m/>
    <m/>
    <m/>
    <m/>
    <m/>
    <x v="2"/>
    <x v="2"/>
    <x v="0"/>
  </r>
  <r>
    <s v="E35120"/>
    <s v="7310"/>
    <s v="00000"/>
    <s v="00000"/>
    <s v="000000"/>
    <s v="Corporate Expenses"/>
    <s v="Legal / Prof Fees"/>
    <s v="Default"/>
    <s v="Default"/>
    <s v="Default"/>
    <n v="224790.71"/>
    <d v="2019-06-01T00:00:00"/>
    <x v="5"/>
    <s v="Spreadsheet"/>
    <s v="FBP1 Accruals - Corporate"/>
    <s v="Spreadsheet A 15817462 76629568"/>
    <s v="RYD FIN CAM 1920 03 010 Accrual GBP"/>
    <d v="2019-07-02T00:00:00"/>
    <s v="RYD MCCARTHY, CAROLE"/>
    <n v="31"/>
    <s v="7310;Legal Fees Accrual Contract based on budget 2018-19;M03 Jun-19"/>
    <x v="104"/>
    <m/>
    <d v="2019-07-02T00:00:00"/>
    <m/>
    <s v="7310;Legal Fees Accrual Contract based on budget 2018-19;M03 Jun-19"/>
    <m/>
    <m/>
    <m/>
    <m/>
    <m/>
    <m/>
    <x v="2"/>
    <x v="2"/>
    <x v="0"/>
  </r>
  <r>
    <s v="E35120"/>
    <s v="7310"/>
    <s v="00000"/>
    <s v="00000"/>
    <s v="000000"/>
    <s v="Corporate Expenses"/>
    <s v="Legal / Prof Fees"/>
    <s v="Default"/>
    <s v="Default"/>
    <s v="Default"/>
    <n v="-16.420000000000002"/>
    <d v="2019-06-01T00:00:00"/>
    <x v="5"/>
    <s v="Spreadsheet"/>
    <s v="FBP1 Accruals - Corporate"/>
    <s v="Spreadsheet A 15817462 76629568"/>
    <s v="RYD FIN CAM 1920 03 010 Accrual GBP"/>
    <d v="2019-07-02T00:00:00"/>
    <s v="RYD MCCARTHY, CAROLE"/>
    <n v="32"/>
    <s v="7310;DAC BEACHCROFT LLPPO to be closed 165078185 SP - DAC Beachcroft investigation invoices approved by Wayne Donaldson (Inv: 1387134 &amp; 1393495);M03 Jun-19"/>
    <x v="104"/>
    <m/>
    <d v="2019-07-02T00:00:00"/>
    <m/>
    <s v="7310;DAC BEACHCROFT LLPPO to be closed 165078185 SP - DAC Beachcroft investigation invoices approved by Wayne Donaldson (Inv: 1387134 &amp; 1393495);M03 Jun-19"/>
    <m/>
    <m/>
    <m/>
    <m/>
    <m/>
    <m/>
    <x v="2"/>
    <x v="2"/>
    <x v="0"/>
  </r>
  <r>
    <s v="E35120"/>
    <s v="7310"/>
    <s v="00000"/>
    <s v="00000"/>
    <s v="000000"/>
    <s v="Corporate Expenses"/>
    <s v="Legal / Prof Fees"/>
    <s v="Default"/>
    <s v="Default"/>
    <s v="Default"/>
    <n v="-57717.04"/>
    <d v="2019-06-01T00:00:00"/>
    <x v="5"/>
    <s v="Spreadsheet"/>
    <s v="FBP1 Accruals - Corporate"/>
    <s v="Spreadsheet A 15817462 76629568"/>
    <s v="RYD FIN CAM 1920 03 010 Accrual GBP"/>
    <d v="2019-07-02T00:00:00"/>
    <s v="RYD MCCARTHY, CAROLE"/>
    <n v="33"/>
    <s v="7310;DAC BEACHCROFT LLPPO to be closed 165076761 SP - DAC Beachcroft Annual Retainer payment 1.10.18 -  31.12.18 (Inv: 10210480);M03 Jun-19"/>
    <x v="104"/>
    <m/>
    <d v="2019-07-02T00:00:00"/>
    <m/>
    <s v="7310;DAC BEACHCROFT LLPPO to be closed 165076761 SP - DAC Beachcroft Annual Retainer payment 1.10.18 -  31.12.18 (Inv: 10210480);M03 Jun-19"/>
    <m/>
    <m/>
    <m/>
    <m/>
    <m/>
    <m/>
    <x v="2"/>
    <x v="2"/>
    <x v="0"/>
  </r>
  <r>
    <s v="E35120"/>
    <s v="7310"/>
    <s v="00000"/>
    <s v="00000"/>
    <s v="000000"/>
    <s v="Corporate Expenses"/>
    <s v="Legal / Prof Fees"/>
    <s v="Default"/>
    <s v="Default"/>
    <s v="Default"/>
    <n v="-133539.03"/>
    <d v="2019-06-01T00:00:00"/>
    <x v="5"/>
    <s v="Spreadsheet"/>
    <s v="FBP1 Accruals - Corporate"/>
    <s v="Spreadsheet A 15817462 76629568"/>
    <s v="RYD FIN CAM 1920 03 010 Accrual GBP"/>
    <d v="2019-07-02T00:00:00"/>
    <s v="RYD MCCARTHY, CAROLE"/>
    <n v="34"/>
    <s v="7310; CQC annual Fee -prepayment based on prepaid Non-PO invoice; CQC; http://nww.docserv.wyss.nhs.uk/Inter-NHS/PRD21RYD28048342518588.pdf; 42518588; M02"/>
    <x v="104"/>
    <m/>
    <d v="2019-07-02T00:00:00"/>
    <m/>
    <s v="7310; CQC annual Fee -prepayment based on prepaid Non-PO invoice; CQC;  42518588; M02"/>
    <m/>
    <m/>
    <s v="http://nww.docserv.wyss.nhs.uk/Inter-NHS/PRD21RYD28048342518588.pdf;"/>
    <m/>
    <m/>
    <m/>
    <x v="2"/>
    <x v="2"/>
    <x v="0"/>
  </r>
  <r>
    <s v="E35120"/>
    <s v="7310"/>
    <s v="00000"/>
    <s v="00000"/>
    <s v="000000"/>
    <s v="Corporate Expenses"/>
    <s v="Legal / Prof Fees"/>
    <s v="Default"/>
    <s v="Default"/>
    <s v="Default"/>
    <n v="133539.03"/>
    <d v="2019-06-01T00:00:00"/>
    <x v="5"/>
    <s v="Spreadsheet"/>
    <s v="FBP1 Accruals - Corporate"/>
    <s v="Spreadsheet A 15825547 76658936"/>
    <s v="RYD FIN CAM 1920 03 013 Accrual GBP"/>
    <d v="2019-07-03T00:00:00"/>
    <s v="RYD MCCARTHY, CAROLE"/>
    <n v="33"/>
    <s v="7310; CQC annual Fee -prepayment based on prepaid Non-PO invoice; CQC; http://nww.docserv.wyss.nhs.uk/Inter-NHS/PRD21RYD28048342518588.pdf; 42518588; M02"/>
    <x v="105"/>
    <m/>
    <d v="2019-07-03T00:00:00"/>
    <m/>
    <s v="7310; CQC annual Fee -prepayment based on prepaid Non-PO invoice; CQC;  42518588; M02"/>
    <m/>
    <m/>
    <s v="http://nww.docserv.wyss.nhs.uk/Inter-NHS/PRD21RYD28048342518588.pdf;"/>
    <m/>
    <m/>
    <m/>
    <x v="2"/>
    <x v="2"/>
    <x v="0"/>
  </r>
  <r>
    <s v="E35120"/>
    <s v="7310"/>
    <s v="00000"/>
    <s v="00000"/>
    <s v="000000"/>
    <s v="Corporate Expenses"/>
    <s v="Legal / Prof Fees"/>
    <s v="Default"/>
    <s v="Default"/>
    <s v="Default"/>
    <n v="-2900"/>
    <d v="2019-06-01T00:00:00"/>
    <x v="5"/>
    <s v="Spreadsheet"/>
    <s v="FBP1 Accruals - Corporate"/>
    <s v="Spreadsheet A 15825547 76658936"/>
    <s v="RYD FIN CAM 1920 03 013 Accrual GBP"/>
    <d v="2019-07-03T00:00:00"/>
    <s v="RYD MCCARTHY, CAROLE"/>
    <n v="34"/>
    <s v="7310; 7310;DATA PROTECTION FEE:ICO.GOV.UK;Barclaycard payments;Jun-19;; ICO Information Commissioner's Office; ; ; M03"/>
    <x v="105"/>
    <m/>
    <d v="2019-07-03T00:00:00"/>
    <m/>
    <s v="7310; 7310;DATA PROTECTION FEE:ICO.GOV.UK;Barclaycard payments;Jun-19;; ICO Information Commissioner's Office; ; ; M03"/>
    <m/>
    <m/>
    <m/>
    <m/>
    <m/>
    <m/>
    <x v="2"/>
    <x v="2"/>
    <x v="0"/>
  </r>
  <r>
    <s v="E35120"/>
    <s v="7310"/>
    <s v="00000"/>
    <s v="00000"/>
    <s v="000000"/>
    <s v="Corporate Expenses"/>
    <s v="Legal / Prof Fees"/>
    <s v="Default"/>
    <s v="Default"/>
    <s v="Default"/>
    <n v="-120404.04"/>
    <d v="2019-06-01T00:00:00"/>
    <x v="5"/>
    <s v="Spreadsheet"/>
    <s v="FBP1 Accruals - Corporate"/>
    <s v="Spreadsheet A 15825547 76658936"/>
    <s v="RYD FIN CAM 1920 03 013 Accrual GBP"/>
    <d v="2019-07-03T00:00:00"/>
    <s v="RYD MCCARTHY, CAROLE"/>
    <n v="35"/>
    <s v="7310; CQC annual Fee -prepayment based on prepaid Non-PO invoice; CQC; http://nww.docserv.wyss.nhs.uk/Inter-NHS/PRD21RYD28048342518588.pdf; 42518588; M03"/>
    <x v="105"/>
    <m/>
    <d v="2019-07-03T00:00:00"/>
    <m/>
    <s v="7310; CQC annual Fee -prepayment based on prepaid Non-PO invoice; CQC;  42518588; M03"/>
    <m/>
    <m/>
    <s v="http://nww.docserv.wyss.nhs.uk/Inter-NHS/PRD21RYD28048342518588.pdf;"/>
    <m/>
    <m/>
    <m/>
    <x v="2"/>
    <x v="2"/>
    <x v="0"/>
  </r>
  <r>
    <s v="E35005"/>
    <s v="7310"/>
    <s v="00000"/>
    <s v="00000"/>
    <s v="000000"/>
    <s v="Legal Services"/>
    <s v="Legal / Prof Fees"/>
    <s v="Default"/>
    <s v="Default"/>
    <s v="Default"/>
    <n v="14630"/>
    <d v="2019-07-01T00:00:00"/>
    <x v="5"/>
    <s v="Spreadsheet"/>
    <s v="FBP1 Accruals - Final Accruals"/>
    <s v="Spreadsheet A 16077675 77834783"/>
    <s v="RYD FIN CAM 1920 04 020 Accrual GBP"/>
    <d v="2019-08-06T00:00:00"/>
    <s v="RYD MCCARTHY, CAROLE"/>
    <n v="197"/>
    <s v="7310;Legal ServicesM04 Final Accruals M05"/>
    <x v="106"/>
    <m/>
    <d v="2019-08-06T00:00:00"/>
    <m/>
    <s v="7310;Legal ServicesM04 Final Accruals M05"/>
    <m/>
    <m/>
    <m/>
    <m/>
    <m/>
    <m/>
    <x v="1"/>
    <x v="1"/>
    <x v="0"/>
  </r>
  <r>
    <s v="E35120"/>
    <s v="7310"/>
    <s v="00000"/>
    <s v="00000"/>
    <s v="000000"/>
    <s v="Corporate Expenses"/>
    <s v="Legal / Prof Fees"/>
    <s v="Default"/>
    <s v="Default"/>
    <s v="Default"/>
    <n v="92118"/>
    <d v="2019-07-01T00:00:00"/>
    <x v="5"/>
    <s v="Spreadsheet"/>
    <s v="FBP1 Accruals - Corporate"/>
    <s v="Spreadsheet A 16068532 77786491"/>
    <s v="RYD FIN CAM 1920 04 013 Accrual GBP"/>
    <d v="2019-08-05T00:00:00"/>
    <s v="RYD MCCARTHY, CAROLE"/>
    <n v="29"/>
    <s v="7310;Legal Fees Accrual Contract based on budget;M04 Jul-19"/>
    <x v="107"/>
    <m/>
    <d v="2019-08-05T00:00:00"/>
    <m/>
    <s v="7310;Legal Fees Accrual Contract based on budget;M04 Jul-19"/>
    <m/>
    <m/>
    <m/>
    <m/>
    <m/>
    <m/>
    <x v="2"/>
    <x v="2"/>
    <x v="0"/>
  </r>
  <r>
    <s v="E35120"/>
    <s v="7310"/>
    <s v="00000"/>
    <s v="00000"/>
    <s v="000000"/>
    <s v="Corporate Expenses"/>
    <s v="Legal / Prof Fees"/>
    <s v="Default"/>
    <s v="Default"/>
    <s v="Default"/>
    <n v="-2654"/>
    <d v="2019-07-01T00:00:00"/>
    <x v="5"/>
    <s v="Spreadsheet"/>
    <s v="FBP1 Accruals - Corporate"/>
    <s v="Spreadsheet A 16068532 77786491"/>
    <s v="RYD FIN CAM 1920 04 013 Accrual GBP"/>
    <d v="2019-08-05T00:00:00"/>
    <s v="RYD MCCARTHY, CAROLE"/>
    <n v="30"/>
    <s v="7310;ICO Information Commissioner's Office;43556 Prepayment 7310;DATA PROTECTION FEE:ICO.GOV.UK;Barclaycard payments;Jun-19;;;Apr-19"/>
    <x v="107"/>
    <m/>
    <d v="2019-08-05T00:00:00"/>
    <m/>
    <s v="7310;ICO Information Commissioner's Office;43556 Prepayment 7310;DATA PROTECTION FEE:ICO.GOV.UK;Barclaycard payments;Jun-19;;;Apr-19"/>
    <m/>
    <m/>
    <m/>
    <m/>
    <m/>
    <m/>
    <x v="2"/>
    <x v="2"/>
    <x v="0"/>
  </r>
  <r>
    <s v="E35120"/>
    <s v="7310"/>
    <s v="00000"/>
    <s v="00000"/>
    <s v="000000"/>
    <s v="Corporate Expenses"/>
    <s v="Legal / Prof Fees"/>
    <s v="Default"/>
    <s v="Default"/>
    <s v="Default"/>
    <n v="-106831.22"/>
    <d v="2019-07-01T00:00:00"/>
    <x v="5"/>
    <s v="Spreadsheet"/>
    <s v="FBP1 Accruals - Corporate"/>
    <s v="Spreadsheet A 16068532 77786491"/>
    <s v="RYD FIN CAM 1920 04 013 Accrual GBP"/>
    <d v="2019-08-05T00:00:00"/>
    <s v="RYD MCCARTHY, CAROLE"/>
    <n v="31"/>
    <s v="7310;CQC;Start Date Prepayment CQC annual Fee;http://nww.docserv.wyss.nhs.uk/Inter-NHS/PRD21RYD28048342518588.pdf;Apr-19"/>
    <x v="107"/>
    <m/>
    <d v="2019-08-05T00:00:00"/>
    <m/>
    <s v="7310;CQC;Start Date Prepayment CQC annual Fee;"/>
    <m/>
    <m/>
    <s v="http://nww.docserv.wyss.nhs.uk/Inter-NHS/PRD21RYD28048342518588.pdf;Apr-19"/>
    <m/>
    <m/>
    <m/>
    <x v="2"/>
    <x v="2"/>
    <x v="0"/>
  </r>
  <r>
    <s v="E35005"/>
    <s v="7310"/>
    <s v="00000"/>
    <s v="00000"/>
    <s v="000000"/>
    <s v="Legal Services"/>
    <s v="Legal / Prof Fees"/>
    <s v="Default"/>
    <s v="Default"/>
    <s v="Default"/>
    <n v="19006.830000000002"/>
    <d v="2019-08-01T00:00:00"/>
    <x v="5"/>
    <s v="Spreadsheet"/>
    <s v="FBP1 Accruals - Final Accruals"/>
    <s v="Spreadsheet A 16307725 78878608"/>
    <s v="RYD FIN CAM 1920 05 031 Accrual GBP"/>
    <d v="2019-09-06T00:00:00"/>
    <s v="RYD MCCARTHY, CAROLE"/>
    <n v="13"/>
    <s v="7310;;M05 Final Accruals Trust Board Conferences and Seminars Aug-19"/>
    <x v="108"/>
    <m/>
    <d v="2019-09-06T00:00:00"/>
    <m/>
    <s v="7310;;M05 Final Accruals Trust Board Conferences and Seminars Aug-19"/>
    <m/>
    <m/>
    <m/>
    <m/>
    <m/>
    <m/>
    <x v="1"/>
    <x v="1"/>
    <x v="0"/>
  </r>
  <r>
    <s v="E35120"/>
    <s v="7310"/>
    <s v="00000"/>
    <s v="00000"/>
    <s v="000000"/>
    <s v="Corporate Expenses"/>
    <s v="Legal / Prof Fees"/>
    <s v="Default"/>
    <s v="Default"/>
    <s v="Default"/>
    <n v="113579"/>
    <d v="2019-08-01T00:00:00"/>
    <x v="5"/>
    <s v="Spreadsheet"/>
    <s v="FBP1 Accruals - Corporate"/>
    <s v="Spreadsheet A 16300085 78848217"/>
    <s v="RYD FIN CAM 1920 05 028 Accrual GBP"/>
    <d v="2019-09-05T00:00:00"/>
    <s v="RYD MCCARTHY, CAROLE"/>
    <n v="16"/>
    <s v="7310;Legal Fees Accrual Contract based on budget;M05 Aug-19"/>
    <x v="109"/>
    <m/>
    <d v="2019-09-05T00:00:00"/>
    <m/>
    <s v="7310;Legal Fees Accrual Contract based on budget;M05 Aug-19"/>
    <m/>
    <m/>
    <m/>
    <m/>
    <m/>
    <m/>
    <x v="2"/>
    <x v="2"/>
    <x v="0"/>
  </r>
  <r>
    <s v="E35005"/>
    <s v="7310"/>
    <s v="00000"/>
    <s v="00000"/>
    <s v="000000"/>
    <s v="Legal Services"/>
    <s v="Legal / Prof Fees"/>
    <s v="Default"/>
    <s v="Default"/>
    <s v="Default"/>
    <n v="23883.66"/>
    <d v="2019-09-01T00:00:00"/>
    <x v="5"/>
    <s v="Spreadsheet"/>
    <s v="FBP1 Accruals - CEO"/>
    <s v="Spreadsheet A 16507654 79823811"/>
    <s v="RYD FIN CAM 1920 09 017 Accrual GBP"/>
    <d v="2019-10-03T00:00:00"/>
    <s v="RYD MCCARTHY, CAROLE"/>
    <n v="10"/>
    <s v="7310;M06 Legal / Prof Fees Recruitment Agency Fees;Sep-19"/>
    <x v="110"/>
    <m/>
    <d v="2019-10-03T00:00:00"/>
    <m/>
    <s v="7310;M06 Legal / Prof Fees Recruitment Agency Fees;Sep-19"/>
    <m/>
    <m/>
    <m/>
    <m/>
    <m/>
    <m/>
    <x v="1"/>
    <x v="1"/>
    <x v="0"/>
  </r>
  <r>
    <s v="E35120"/>
    <s v="7310"/>
    <s v="00000"/>
    <s v="00000"/>
    <s v="000000"/>
    <s v="Corporate Expenses"/>
    <s v="Legal / Prof Fees"/>
    <s v="Default"/>
    <s v="Default"/>
    <s v="Default"/>
    <n v="5087.5"/>
    <d v="2019-09-01T00:00:00"/>
    <x v="5"/>
    <s v="Spreadsheet"/>
    <s v="FBP1 Accruals - Corporate"/>
    <s v="Spreadsheet A 16505229 79817475"/>
    <s v="RYD FIN CAM 1920 09 016 Accrual GBP"/>
    <d v="2019-10-03T00:00:00"/>
    <s v="RYD MCCARTHY, CAROLE"/>
    <n v="37"/>
    <s v="7310;2019-20 Legal Fees Accrual Contract based on budget - Lakers LLP;M06 Sep-19"/>
    <x v="111"/>
    <m/>
    <d v="2019-10-03T00:00:00"/>
    <m/>
    <s v="7310;2019-20 Legal Fees Accrual Contract based on budget - Lakers LLP;M06 Sep-19"/>
    <m/>
    <m/>
    <m/>
    <m/>
    <m/>
    <m/>
    <x v="2"/>
    <x v="2"/>
    <x v="0"/>
  </r>
  <r>
    <s v="E35120"/>
    <s v="7310"/>
    <s v="00000"/>
    <s v="00000"/>
    <s v="000000"/>
    <s v="Corporate Expenses"/>
    <s v="Legal / Prof Fees"/>
    <s v="Default"/>
    <s v="Default"/>
    <s v="Default"/>
    <n v="17810"/>
    <d v="2019-09-01T00:00:00"/>
    <x v="5"/>
    <s v="Spreadsheet"/>
    <s v="FBP1 Accruals - Corporate"/>
    <s v="Spreadsheet A 16505229 79817475"/>
    <s v="RYD FIN CAM 1920 09 016 Accrual GBP"/>
    <d v="2019-10-03T00:00:00"/>
    <s v="RYD MCCARTHY, CAROLE"/>
    <n v="38"/>
    <s v="7310;DAC Beachcroft;43646 Accrual 2019-20 Annual Retainer;https://nww.docserv.wyss.nhs.uk/synergyiim/docviewer.aspx?t=d&amp;val=1317280_9620594_20190916155915;Jan-00"/>
    <x v="111"/>
    <m/>
    <d v="2019-10-03T00:00:00"/>
    <m/>
    <s v="7310;DAC Beachcroft;43646 Accrual 2019-20 Annual Retainer;"/>
    <m/>
    <m/>
    <s v="https://nww.docserv.wyss.nhs.uk/synergyiim/docviewer.aspx?t=d&amp;val=1317280_9620594_20190916155915;Jan-00"/>
    <m/>
    <m/>
    <m/>
    <x v="2"/>
    <x v="2"/>
    <x v="0"/>
  </r>
  <r>
    <s v="E35120"/>
    <s v="7310"/>
    <s v="00000"/>
    <s v="00000"/>
    <s v="000000"/>
    <s v="Corporate Expenses"/>
    <s v="Legal / Prof Fees"/>
    <s v="Default"/>
    <s v="Default"/>
    <s v="Default"/>
    <n v="23293"/>
    <d v="2019-09-01T00:00:00"/>
    <x v="5"/>
    <s v="Spreadsheet"/>
    <s v="FBP1 Accruals - Corporate"/>
    <s v="Spreadsheet A 16505229 79817475"/>
    <s v="RYD FIN CAM 1920 09 016 Accrual GBP"/>
    <d v="2019-10-03T00:00:00"/>
    <s v="RYD MCCARTHY, CAROLE"/>
    <n v="39"/>
    <s v="7310;2019-20 Legal Fees Accrual Contract based on budget;M06 Sep-19"/>
    <x v="111"/>
    <m/>
    <d v="2019-10-03T00:00:00"/>
    <m/>
    <s v="7310;2019-20 Legal Fees Accrual Contract based on budget;M06 Sep-19"/>
    <m/>
    <m/>
    <m/>
    <m/>
    <m/>
    <m/>
    <x v="2"/>
    <x v="2"/>
    <x v="0"/>
  </r>
  <r>
    <s v="E35120"/>
    <s v="7310"/>
    <s v="00000"/>
    <s v="00000"/>
    <s v="000000"/>
    <s v="Corporate Expenses"/>
    <s v="Legal / Prof Fees"/>
    <s v="Default"/>
    <s v="Default"/>
    <s v="Default"/>
    <n v="-2169"/>
    <d v="2019-09-01T00:00:00"/>
    <x v="5"/>
    <s v="Spreadsheet"/>
    <s v="FBP1 Accruals - Corporate"/>
    <s v="Spreadsheet A 16505229 79817475"/>
    <s v="RYD FIN CAM 1920 09 016 Accrual GBP"/>
    <d v="2019-10-03T00:00:00"/>
    <s v="RYD MCCARTHY, CAROLE"/>
    <n v="40"/>
    <s v="7310;ICO Information Commissioner's Office;43556 Prepayment 7310;DATA PROTECTION FEE:ICO.GOV.UK;Barclaycard payments;Jun-19;;;Apr-19"/>
    <x v="111"/>
    <m/>
    <d v="2019-10-03T00:00:00"/>
    <m/>
    <s v="7310;ICO Information Commissioner's Office;43556 Prepayment 7310;DATA PROTECTION FEE:ICO.GOV.UK;Barclaycard payments;Jun-19;;;Apr-19"/>
    <m/>
    <m/>
    <m/>
    <m/>
    <m/>
    <m/>
    <x v="2"/>
    <x v="2"/>
    <x v="0"/>
  </r>
  <r>
    <s v="E35120"/>
    <s v="7310"/>
    <s v="00000"/>
    <s v="00000"/>
    <s v="000000"/>
    <s v="Corporate Expenses"/>
    <s v="Legal / Prof Fees"/>
    <s v="Default"/>
    <s v="Default"/>
    <s v="Default"/>
    <n v="-57717.04"/>
    <d v="2019-09-01T00:00:00"/>
    <x v="5"/>
    <s v="Spreadsheet"/>
    <s v="FBP1 Accruals - Corporate"/>
    <s v="Spreadsheet A 16505229 79817475"/>
    <s v="RYD FIN CAM 1920 09 016 Accrual GBP"/>
    <d v="2019-10-03T00:00:00"/>
    <s v="RYD MCCARTHY, CAROLE"/>
    <n v="41"/>
    <s v="7310;DAC BEACHCROFT LLPPO to be closed 165076761 SP - DAC Beachcroft Annual Retainer payment 1.10.18 -  31.12.18 (Inv: 10210480);M06 Sep-19"/>
    <x v="111"/>
    <m/>
    <d v="2019-10-03T00:00:00"/>
    <m/>
    <s v="7310;DAC BEACHCROFT LLPPO to be closed 165076761 SP - DAC Beachcroft Annual Retainer payment 1.10.18 -  31.12.18 (Inv: 10210480);M06 Sep-19"/>
    <m/>
    <m/>
    <m/>
    <m/>
    <m/>
    <m/>
    <x v="2"/>
    <x v="2"/>
    <x v="0"/>
  </r>
  <r>
    <s v="E35120"/>
    <s v="7310"/>
    <s v="00000"/>
    <s v="00000"/>
    <s v="000000"/>
    <s v="Corporate Expenses"/>
    <s v="Legal / Prof Fees"/>
    <s v="Default"/>
    <s v="Default"/>
    <s v="Default"/>
    <n v="-80123.42"/>
    <d v="2019-09-01T00:00:00"/>
    <x v="5"/>
    <s v="Spreadsheet"/>
    <s v="FBP1 Accruals - Corporate"/>
    <s v="Spreadsheet A 16505229 79817475"/>
    <s v="RYD FIN CAM 1920 09 016 Accrual GBP"/>
    <d v="2019-10-03T00:00:00"/>
    <s v="RYD MCCARTHY, CAROLE"/>
    <n v="42"/>
    <s v="7310;CQC;Start Date Prepayment CQC annual Fee;http://nww.docserv.wyss.nhs.uk/Inter-NHS/PRD21RYD28048342518588.pdf;Apr-19"/>
    <x v="111"/>
    <m/>
    <d v="2019-10-03T00:00:00"/>
    <m/>
    <s v="7310;CQC;Start Date Prepayment CQC annual Fee;"/>
    <m/>
    <m/>
    <s v="http://nww.docserv.wyss.nhs.uk/Inter-NHS/PRD21RYD28048342518588.pdf;Apr-19"/>
    <m/>
    <m/>
    <m/>
    <x v="2"/>
    <x v="2"/>
    <x v="0"/>
  </r>
  <r>
    <s v="E35005"/>
    <s v="7310"/>
    <s v="00000"/>
    <s v="00000"/>
    <s v="000000"/>
    <s v="Legal Services"/>
    <s v="Legal / Prof Fees"/>
    <s v="Default"/>
    <s v="Default"/>
    <s v="Default"/>
    <n v="28760.49"/>
    <d v="2019-10-01T00:00:00"/>
    <x v="5"/>
    <s v="Spreadsheet"/>
    <s v="FBP1 Accruals - CEO"/>
    <s v="Spreadsheet A 16759308 81019709"/>
    <s v="RYD FIN CAM 1920 07 015 Accrual GBP"/>
    <d v="2019-11-06T00:00:00"/>
    <s v="RYD MCCARTHY, CAROLE"/>
    <n v="10"/>
    <s v="7310;M06 Legal / Prof Fees Recruitment Agency Fees;Oct-19"/>
    <x v="112"/>
    <m/>
    <d v="2019-11-06T00:00:00"/>
    <m/>
    <s v="7310;M06 Legal / Prof Fees Recruitment Agency Fees;Oct-19"/>
    <m/>
    <m/>
    <m/>
    <m/>
    <m/>
    <m/>
    <x v="1"/>
    <x v="1"/>
    <x v="0"/>
  </r>
  <r>
    <s v="E35120"/>
    <s v="7310"/>
    <s v="00000"/>
    <s v="00000"/>
    <s v="000000"/>
    <s v="Corporate Expenses"/>
    <s v="Legal / Prof Fees"/>
    <s v="Default"/>
    <s v="Default"/>
    <s v="Default"/>
    <n v="36214"/>
    <d v="2019-10-01T00:00:00"/>
    <x v="5"/>
    <s v="Spreadsheet"/>
    <s v="FBP1 Accruals"/>
    <s v="Spreadsheet A 16759307 81019612"/>
    <s v="RYD FIN CAM 1920 07 014 Accrual GBP"/>
    <d v="2019-11-06T00:00:00"/>
    <s v="RYD MCCARTHY, CAROLE"/>
    <n v="31"/>
    <s v="7310;DAC Beachcroft;43646 Accrual 2019-20 Annual Retainer;https://nww.docserv.wyss.nhs.uk/synergyiim/docviewer.aspx?t=d&amp;val=1317280_9620594_20190916155915;Jan-00"/>
    <x v="113"/>
    <m/>
    <d v="2019-11-06T00:00:00"/>
    <m/>
    <s v="7310;DAC Beachcroft;43646 Accrual 2019-20 Annual Retainer;"/>
    <m/>
    <m/>
    <s v="https://nww.docserv.wyss.nhs.uk/synergyiim/docviewer.aspx?t=d&amp;val=1317280_9620594_20190916155915;Jan-00"/>
    <m/>
    <m/>
    <m/>
    <x v="2"/>
    <x v="2"/>
    <x v="0"/>
  </r>
  <r>
    <s v="E35120"/>
    <s v="7310"/>
    <s v="00000"/>
    <s v="00000"/>
    <s v="000000"/>
    <s v="Corporate Expenses"/>
    <s v="Legal / Prof Fees"/>
    <s v="Default"/>
    <s v="Default"/>
    <s v="Default"/>
    <n v="-1923"/>
    <d v="2019-10-01T00:00:00"/>
    <x v="5"/>
    <s v="Spreadsheet"/>
    <s v="FBP1 Accruals"/>
    <s v="Spreadsheet A 16759307 81019612"/>
    <s v="RYD FIN CAM 1920 07 014 Accrual GBP"/>
    <d v="2019-11-06T00:00:00"/>
    <s v="RYD MCCARTHY, CAROLE"/>
    <n v="32"/>
    <s v="7310;ICO Information Commissioner's Office;43556 Prepayment 7310;DATA PROTECTION FEE:ICO.GOV.UK;Barclaycard payments;Jun-19;;;Apr-19"/>
    <x v="113"/>
    <m/>
    <d v="2019-11-06T00:00:00"/>
    <m/>
    <s v="7310;ICO Information Commissioner's Office;43556 Prepayment 7310;DATA PROTECTION FEE:ICO.GOV.UK;Barclaycard payments;Jun-19;;;Apr-19"/>
    <m/>
    <m/>
    <m/>
    <m/>
    <m/>
    <m/>
    <x v="2"/>
    <x v="2"/>
    <x v="0"/>
  </r>
  <r>
    <s v="E35120"/>
    <s v="7310"/>
    <s v="00000"/>
    <s v="00000"/>
    <s v="000000"/>
    <s v="Corporate Expenses"/>
    <s v="Legal / Prof Fees"/>
    <s v="Default"/>
    <s v="Default"/>
    <s v="Default"/>
    <n v="-66550.600000000006"/>
    <d v="2019-10-01T00:00:00"/>
    <x v="5"/>
    <s v="Spreadsheet"/>
    <s v="FBP1 Accruals"/>
    <s v="Spreadsheet A 16759307 81019612"/>
    <s v="RYD FIN CAM 1920 07 014 Accrual GBP"/>
    <d v="2019-11-06T00:00:00"/>
    <s v="RYD MCCARTHY, CAROLE"/>
    <n v="33"/>
    <s v="7310;CQC;Start Date Prepayment CQC annual Fee;http://nww.docserv.wyss.nhs.uk/Inter-NHS/PRD21RYD28048342518588.pdf;Apr-19"/>
    <x v="113"/>
    <m/>
    <d v="2019-11-06T00:00:00"/>
    <m/>
    <s v="7310;CQC;Start Date Prepayment CQC annual Fee;"/>
    <m/>
    <m/>
    <s v="http://nww.docserv.wyss.nhs.uk/Inter-NHS/PRD21RYD28048342518588.pdf;Apr-19"/>
    <m/>
    <m/>
    <m/>
    <x v="2"/>
    <x v="2"/>
    <x v="0"/>
  </r>
  <r>
    <s v="E35120"/>
    <s v="7310"/>
    <s v="00000"/>
    <s v="00000"/>
    <s v="000000"/>
    <s v="Corporate Expenses"/>
    <s v="Legal / Prof Fees"/>
    <s v="Default"/>
    <s v="Default"/>
    <s v="Default"/>
    <n v="41254"/>
    <d v="2019-10-01T00:00:00"/>
    <x v="5"/>
    <s v="Spreadsheet"/>
    <s v="FBP1 Accruals - Corporate"/>
    <s v="Spreadsheet A 16748387 80970396"/>
    <s v="RYD FIN CAM 1920 07 013 Accrual GBP"/>
    <d v="2019-11-05T00:00:00"/>
    <s v="RYD MCCARTHY, CAROLE"/>
    <n v="13"/>
    <s v="7310;2019-20 Legal Fees Accrual Contract based on budget;M07 Oct-19"/>
    <x v="114"/>
    <m/>
    <d v="2019-11-05T00:00:00"/>
    <m/>
    <s v="7310;2019-20 Legal Fees Accrual Contract based on budget;M07 Oct-19"/>
    <m/>
    <m/>
    <m/>
    <m/>
    <m/>
    <m/>
    <x v="2"/>
    <x v="2"/>
    <x v="0"/>
  </r>
  <r>
    <s v="E35930"/>
    <s v="7310"/>
    <s v="00000"/>
    <s v="00000"/>
    <s v="000000"/>
    <s v="Estates &amp; Facilities"/>
    <s v="Legal / Prof Fees"/>
    <s v="Default"/>
    <s v="Default"/>
    <s v="Default"/>
    <n v="5266"/>
    <d v="2019-10-01T00:00:00"/>
    <x v="5"/>
    <s v="Spreadsheet"/>
    <s v="FBP1 Accruals - Corporate"/>
    <s v="Spreadsheet A 16748387 80970396"/>
    <s v="RYD FIN CAM 1920 07 013 Accrual GBP"/>
    <d v="2019-11-05T00:00:00"/>
    <s v="RYD MCCARTHY, CAROLE"/>
    <n v="14"/>
    <s v="7310;LAKERS LLP;Accrue Estates Legal Costs M07 Oct-19"/>
    <x v="114"/>
    <m/>
    <d v="2019-11-05T00:00:00"/>
    <m/>
    <s v="7310;LAKERS LLP;Accrue Estates Legal Costs M07 Oct-19"/>
    <m/>
    <m/>
    <m/>
    <m/>
    <m/>
    <m/>
    <x v="0"/>
    <x v="0"/>
    <x v="0"/>
  </r>
  <r>
    <s v="E35930"/>
    <s v="7310"/>
    <s v="00000"/>
    <s v="00000"/>
    <s v="000000"/>
    <s v="Estates &amp; Facilities"/>
    <s v="Legal / Prof Fees"/>
    <s v="Default"/>
    <s v="Default"/>
    <s v="Default"/>
    <n v="5308"/>
    <d v="2019-11-01T00:00:00"/>
    <x v="5"/>
    <s v="Spreadsheet"/>
    <s v="FBP1 Accruals - Estates"/>
    <s v="Spreadsheet A 16956717 81975092"/>
    <s v="RYD FIN CAM 1920 08 009 Accrual GBP"/>
    <d v="2019-12-03T00:00:00"/>
    <s v="RYD MCCARTHY, CAROLE"/>
    <n v="89"/>
    <s v="7310;LAKERS LLP;Accrue Estates Legal Costs M08 Nov-19"/>
    <x v="115"/>
    <m/>
    <d v="2019-12-03T00:00:00"/>
    <m/>
    <s v="7310;LAKERS LLP;Accrue Estates Legal Costs M08 Nov-19"/>
    <m/>
    <m/>
    <m/>
    <m/>
    <m/>
    <m/>
    <x v="0"/>
    <x v="0"/>
    <x v="0"/>
  </r>
  <r>
    <s v="E35005"/>
    <s v="7310"/>
    <s v="00000"/>
    <s v="00000"/>
    <s v="000000"/>
    <s v="Legal Services"/>
    <s v="Legal / Prof Fees"/>
    <s v="Default"/>
    <s v="Default"/>
    <s v="Default"/>
    <n v="33637.32"/>
    <d v="2019-12-01T00:00:00"/>
    <x v="5"/>
    <s v="Spreadsheet"/>
    <s v="FBP1 Accruals"/>
    <s v="Spreadsheet A 17228823 83106015"/>
    <s v="RYD FIN CAM 1920 09 05 Accrual GBP"/>
    <d v="2020-01-06T00:00:00"/>
    <s v="RYD MCCARTHY, CAROLE"/>
    <n v="34"/>
    <s v="7310;M08 Legal / Prof Fees Recruitment Agency Fees;Dec-19"/>
    <x v="116"/>
    <m/>
    <d v="2020-01-06T00:00:00"/>
    <m/>
    <s v="7310;M08 Legal / Prof Fees Recruitment Agency Fees;Dec-19"/>
    <m/>
    <m/>
    <m/>
    <m/>
    <m/>
    <m/>
    <x v="1"/>
    <x v="1"/>
    <x v="0"/>
  </r>
  <r>
    <s v="E35120"/>
    <s v="7310"/>
    <s v="00000"/>
    <s v="00000"/>
    <s v="000000"/>
    <s v="Corporate Expenses"/>
    <s v="Legal / Prof Fees"/>
    <s v="Default"/>
    <s v="Default"/>
    <s v="Default"/>
    <n v="7000"/>
    <d v="2019-12-01T00:00:00"/>
    <x v="5"/>
    <s v="Spreadsheet"/>
    <s v="FBP1 Accruals - Corporate"/>
    <s v="Spreadsheet A 17203543 83011880"/>
    <s v="RYD FIN CAM 1920 09 008 Accrual GBP"/>
    <d v="2020-01-03T00:00:00"/>
    <s v="RYD MCCARTHY, CAROLE"/>
    <n v="37"/>
    <s v="7310;2019-20 Legal Fees Accrual Contract based on budget;M09 Dec-19"/>
    <x v="117"/>
    <m/>
    <d v="2020-01-03T00:00:00"/>
    <m/>
    <s v="7310;2019-20 Legal Fees Accrual Contract based on budget;M09 Dec-19"/>
    <m/>
    <m/>
    <m/>
    <m/>
    <m/>
    <m/>
    <x v="2"/>
    <x v="2"/>
    <x v="0"/>
  </r>
  <r>
    <s v="E35120"/>
    <s v="7310"/>
    <s v="00000"/>
    <s v="00000"/>
    <s v="000000"/>
    <s v="Corporate Expenses"/>
    <s v="Legal / Prof Fees"/>
    <s v="Default"/>
    <s v="Default"/>
    <s v="Default"/>
    <n v="74209"/>
    <d v="2019-12-01T00:00:00"/>
    <x v="5"/>
    <s v="Spreadsheet"/>
    <s v="FBP1 Accruals - Corporate"/>
    <s v="Spreadsheet A 17203543 83011880"/>
    <s v="RYD FIN CAM 1920 09 008 Accrual GBP"/>
    <d v="2020-01-03T00:00:00"/>
    <s v="RYD MCCARTHY, CAROLE"/>
    <n v="38"/>
    <s v="7310;DAC Beachcroft;43646 Accrual 2019-20 Annual Retainer;https://nww.docserv.wyss.nhs.uk/synergyiim/docviewer.aspx?t=d&amp;val=1317280_9620594_20190916155915;Dec-19"/>
    <x v="117"/>
    <m/>
    <d v="2020-01-03T00:00:00"/>
    <m/>
    <s v="7310;DAC Beachcroft;43646 Accrual 2019-20 Annual Retainer;"/>
    <m/>
    <m/>
    <s v="https://nww.docserv.wyss.nhs.uk/synergyiim/docviewer.aspx?t=d&amp;val=1317280_9620594_20190916155915;Dec-19"/>
    <m/>
    <m/>
    <m/>
    <x v="2"/>
    <x v="2"/>
    <x v="0"/>
  </r>
  <r>
    <s v="E35120"/>
    <s v="7310"/>
    <s v="00000"/>
    <s v="00000"/>
    <s v="000000"/>
    <s v="Corporate Expenses"/>
    <s v="Legal / Prof Fees"/>
    <s v="Default"/>
    <s v="Default"/>
    <s v="Default"/>
    <n v="-1414"/>
    <d v="2019-12-01T00:00:00"/>
    <x v="5"/>
    <s v="Spreadsheet"/>
    <s v="FBP1 Accruals - Corporate"/>
    <s v="Spreadsheet A 17203543 83011880"/>
    <s v="RYD FIN CAM 1920 09 008 Accrual GBP"/>
    <d v="2020-01-03T00:00:00"/>
    <s v="RYD MCCARTHY, CAROLE"/>
    <n v="39"/>
    <s v="7310;ICO Information Commissioner's Office;43556 Prepayment 7310;DATA PROTECTION FEE:ICO.GOV.UK;Barclaycard payments;Jun-19;;;Dec-19"/>
    <x v="117"/>
    <m/>
    <d v="2020-01-03T00:00:00"/>
    <m/>
    <s v="7310;ICO Information Commissioner's Office;43556 Prepayment 7310;DATA PROTECTION FEE:ICO.GOV.UK;Barclaycard payments;Jun-19;;;Dec-19"/>
    <m/>
    <m/>
    <m/>
    <m/>
    <m/>
    <m/>
    <x v="2"/>
    <x v="2"/>
    <x v="0"/>
  </r>
  <r>
    <s v="E35120"/>
    <s v="7310"/>
    <s v="00000"/>
    <s v="00000"/>
    <s v="000000"/>
    <s v="Corporate Expenses"/>
    <s v="Legal / Prof Fees"/>
    <s v="Default"/>
    <s v="Default"/>
    <s v="Default"/>
    <n v="-38529.29"/>
    <d v="2019-12-01T00:00:00"/>
    <x v="5"/>
    <s v="Spreadsheet"/>
    <s v="FBP1 Accruals - Corporate"/>
    <s v="Spreadsheet A 17203543 83011880"/>
    <s v="RYD FIN CAM 1920 09 008 Accrual GBP"/>
    <d v="2020-01-03T00:00:00"/>
    <s v="RYD MCCARTHY, CAROLE"/>
    <n v="40"/>
    <s v="7310;CQC;Start Date Prepayment CQC annual Fee;http://nww.docserv.wyss.nhs.uk/Inter-NHS/PRD21RYD28048342518588.pdf;Dec-19"/>
    <x v="117"/>
    <m/>
    <d v="2020-01-03T00:00:00"/>
    <m/>
    <s v="7310;CQC;Start Date Prepayment CQC annual Fee;"/>
    <m/>
    <m/>
    <s v="http://nww.docserv.wyss.nhs.uk/Inter-NHS/PRD21RYD28048342518588.pdf;Dec-19"/>
    <m/>
    <m/>
    <m/>
    <x v="2"/>
    <x v="2"/>
    <x v="0"/>
  </r>
  <r>
    <s v="E35930"/>
    <s v="7310"/>
    <s v="00000"/>
    <s v="00000"/>
    <s v="000000"/>
    <s v="Estates &amp; Facilities"/>
    <s v="Legal / Prof Fees"/>
    <s v="Default"/>
    <s v="Default"/>
    <s v="Default"/>
    <n v="5290"/>
    <d v="2019-12-01T00:00:00"/>
    <x v="5"/>
    <s v="Spreadsheet"/>
    <s v="FBP1 Accruals - Estates"/>
    <s v="Spreadsheet A 17194764 82973357"/>
    <s v="RYD FIN CAM 1920 09 003 Accrual GBP"/>
    <d v="2020-01-02T00:00:00"/>
    <s v="RYD MCCARTHY, CAROLE"/>
    <n v="83"/>
    <s v="7310;LAKERS LLP;Accrue Estates Legal Costs M09 Dec-19"/>
    <x v="118"/>
    <m/>
    <d v="2020-01-02T00:00:00"/>
    <m/>
    <s v="7310;LAKERS LLP;Accrue Estates Legal Costs M09 Dec-19"/>
    <m/>
    <m/>
    <m/>
    <m/>
    <m/>
    <m/>
    <x v="0"/>
    <x v="0"/>
    <x v="0"/>
  </r>
  <r>
    <s v="E35005"/>
    <s v="7310"/>
    <s v="00000"/>
    <s v="00000"/>
    <s v="000000"/>
    <s v="Legal Services"/>
    <s v="Legal / Prof Fees"/>
    <s v="Default"/>
    <s v="Default"/>
    <s v="Default"/>
    <n v="36139"/>
    <d v="2020-01-01T00:00:00"/>
    <x v="5"/>
    <s v="Spreadsheet"/>
    <s v="FBP1 Accruals"/>
    <s v="Spreadsheet A 17443172 84185362"/>
    <s v="RYD FIN CAM 1920 10 007 Accrual GBP"/>
    <d v="2020-02-05T00:00:00"/>
    <s v="RYD MCCARTHY, CAROLE"/>
    <n v="32"/>
    <s v="7310;M08 Legal / Prof Fees Recruitment Agency Fees;Jan-20"/>
    <x v="119"/>
    <m/>
    <d v="2020-02-05T00:00:00"/>
    <m/>
    <s v="7310;M08 Legal / Prof Fees Recruitment Agency Fees;Jan-20"/>
    <m/>
    <m/>
    <m/>
    <m/>
    <m/>
    <m/>
    <x v="1"/>
    <x v="1"/>
    <x v="0"/>
  </r>
  <r>
    <s v="E35120"/>
    <s v="7310"/>
    <s v="00000"/>
    <s v="00000"/>
    <s v="000000"/>
    <s v="Corporate Expenses"/>
    <s v="Legal / Prof Fees"/>
    <s v="Default"/>
    <s v="Default"/>
    <s v="Default"/>
    <n v="75693"/>
    <d v="2020-01-01T00:00:00"/>
    <x v="5"/>
    <s v="Spreadsheet"/>
    <s v="FBP1 Accruals - Corporate"/>
    <s v="Spreadsheet A 17443169 84185310"/>
    <s v="RYD FIN CAM 1920 10 006 Accrual GBP"/>
    <d v="2020-02-05T00:00:00"/>
    <s v="RYD MCCARTHY, CAROLE"/>
    <n v="35"/>
    <s v="7310;DAC Beachcroft;43646 Accrual 2019-20 Annual Retainer;https://nww.docserv.wyss.nhs.uk/synergyiim/docviewer.aspx?t=d&amp;val=1317280_9620594_20190916155915;Jan-20"/>
    <x v="120"/>
    <m/>
    <d v="2020-02-05T00:00:00"/>
    <m/>
    <s v="7310;DAC Beachcroft;43646 Accrual 2019-20 Annual Retainer;"/>
    <m/>
    <m/>
    <s v="https://nww.docserv.wyss.nhs.uk/synergyiim/docviewer.aspx?t=d&amp;val=1317280_9620594_20190916155915;Jan-20"/>
    <m/>
    <m/>
    <m/>
    <x v="2"/>
    <x v="2"/>
    <x v="0"/>
  </r>
  <r>
    <s v="E35120"/>
    <s v="7310"/>
    <s v="00000"/>
    <s v="00000"/>
    <s v="000000"/>
    <s v="Corporate Expenses"/>
    <s v="Legal / Prof Fees"/>
    <s v="Default"/>
    <s v="Default"/>
    <s v="Default"/>
    <n v="-1192"/>
    <d v="2020-01-01T00:00:00"/>
    <x v="5"/>
    <s v="Spreadsheet"/>
    <s v="FBP1 Accruals - Corporate"/>
    <s v="Spreadsheet A 17443169 84185310"/>
    <s v="RYD FIN CAM 1920 10 006 Accrual GBP"/>
    <d v="2020-02-05T00:00:00"/>
    <s v="RYD MCCARTHY, CAROLE"/>
    <n v="36"/>
    <s v="7310;ICO Information Commissioner's Office;43556 Prepayment 7310;DATA PROTECTION FEE:ICO.GOV.UK;Barclaycard payments;Jun-19;;;Jan-20"/>
    <x v="120"/>
    <m/>
    <d v="2020-02-05T00:00:00"/>
    <m/>
    <s v="7310;ICO Information Commissioner's Office;43556 Prepayment 7310;DATA PROTECTION FEE:ICO.GOV.UK;Barclaycard payments;Jun-19;;;Jan-20"/>
    <m/>
    <m/>
    <m/>
    <m/>
    <m/>
    <m/>
    <x v="2"/>
    <x v="2"/>
    <x v="0"/>
  </r>
  <r>
    <s v="E35120"/>
    <s v="7310"/>
    <s v="00000"/>
    <s v="00000"/>
    <s v="000000"/>
    <s v="Corporate Expenses"/>
    <s v="Legal / Prof Fees"/>
    <s v="Default"/>
    <s v="Default"/>
    <s v="Default"/>
    <n v="-26269.97"/>
    <d v="2020-01-01T00:00:00"/>
    <x v="5"/>
    <s v="Spreadsheet"/>
    <s v="FBP1 Accruals - Corporate"/>
    <s v="Spreadsheet A 17443169 84185310"/>
    <s v="RYD FIN CAM 1920 10 006 Accrual GBP"/>
    <d v="2020-02-05T00:00:00"/>
    <s v="RYD MCCARTHY, CAROLE"/>
    <n v="37"/>
    <s v="7310;CQC;Start Date Prepayment CQC annual Fee;http://nww.docserv.wyss.nhs.uk/Inter-NHS/PRD21RYD28048342518588.pdf;Jan-20"/>
    <x v="120"/>
    <m/>
    <d v="2020-02-05T00:00:00"/>
    <m/>
    <s v="7310;CQC;Start Date Prepayment CQC annual Fee;"/>
    <m/>
    <m/>
    <s v="http://nww.docserv.wyss.nhs.uk/Inter-NHS/PRD21RYD28048342518588.pdf;Jan-20"/>
    <m/>
    <m/>
    <m/>
    <x v="2"/>
    <x v="2"/>
    <x v="0"/>
  </r>
  <r>
    <s v="E35930"/>
    <s v="7310"/>
    <s v="00000"/>
    <s v="00000"/>
    <s v="000000"/>
    <s v="Estates &amp; Facilities"/>
    <s v="Legal / Prof Fees"/>
    <s v="Default"/>
    <s v="Default"/>
    <s v="Default"/>
    <n v="5268"/>
    <d v="2020-01-01T00:00:00"/>
    <x v="5"/>
    <s v="Spreadsheet"/>
    <s v="FBP1 Accruals - Estates"/>
    <s v="Spreadsheet A 17435693 84146806"/>
    <s v="RYD FIN CAM 1920 10 003 Accrual GBP"/>
    <d v="2020-02-04T00:00:00"/>
    <s v="RYD MCCARTHY, CAROLE"/>
    <n v="78"/>
    <s v="7310;LAKERS LLP;Accrue Estates Legal Costs M10 Jan-20"/>
    <x v="121"/>
    <m/>
    <d v="2020-02-04T00:00:00"/>
    <m/>
    <s v="7310;LAKERS LLP;Accrue Estates Legal Costs M10 Jan-20"/>
    <m/>
    <m/>
    <m/>
    <m/>
    <m/>
    <m/>
    <x v="0"/>
    <x v="0"/>
    <x v="0"/>
  </r>
  <r>
    <s v="E35120"/>
    <s v="7310"/>
    <s v="00000"/>
    <s v="00000"/>
    <s v="000000"/>
    <s v="Corporate Expenses"/>
    <s v="Legal / Prof Fees"/>
    <s v="Default"/>
    <s v="Default"/>
    <s v="Default"/>
    <n v="90040"/>
    <d v="2020-02-01T00:00:00"/>
    <x v="5"/>
    <s v="Spreadsheet"/>
    <s v="FBP1 Accruals - Corporate"/>
    <s v="Spreadsheet A 17642033 85154549"/>
    <s v="RYD FIN CAM 1920 11 009 Accrual GBP"/>
    <d v="2020-03-03T00:00:00"/>
    <s v="RYD MCCARTHY, CAROLE"/>
    <n v="35"/>
    <s v="7310;DAC Beachcroft;43646 Accrual 2019-20 Annual Retainer;https://nww.docserv.wyss.nhs.uk/synergyiim/docviewer.aspx?t=d&amp;val=1317280_9620594_20190916155915;Feb-20"/>
    <x v="122"/>
    <m/>
    <d v="2020-03-03T00:00:00"/>
    <m/>
    <s v="7310;DAC Beachcroft;43646 Accrual 2019-20 Annual Retainer;"/>
    <m/>
    <m/>
    <s v="https://nww.docserv.wyss.nhs.uk/synergyiim/docviewer.aspx?t=d&amp;val=1317280_9620594_20190916155915;Feb-20"/>
    <m/>
    <m/>
    <m/>
    <x v="2"/>
    <x v="2"/>
    <x v="0"/>
  </r>
  <r>
    <s v="E35120"/>
    <s v="7310"/>
    <s v="00000"/>
    <s v="00000"/>
    <s v="000000"/>
    <s v="Corporate Expenses"/>
    <s v="Legal / Prof Fees"/>
    <s v="Default"/>
    <s v="Default"/>
    <s v="Default"/>
    <n v="-961"/>
    <d v="2020-02-01T00:00:00"/>
    <x v="5"/>
    <s v="Spreadsheet"/>
    <s v="FBP1 Accruals - Corporate"/>
    <s v="Spreadsheet A 17642033 85154549"/>
    <s v="RYD FIN CAM 1920 11 009 Accrual GBP"/>
    <d v="2020-03-03T00:00:00"/>
    <s v="RYD MCCARTHY, CAROLE"/>
    <n v="36"/>
    <s v="7310;ICO Information Commissioner's Office;43556 Prepayment 7310;DATA PROTECTION FEE:ICO.GOV.UK;Barclaycard payments;Jun-19;;;Feb-20"/>
    <x v="122"/>
    <m/>
    <d v="2020-03-03T00:00:00"/>
    <m/>
    <s v="7310;ICO Information Commissioner's Office;43556 Prepayment 7310;DATA PROTECTION FEE:ICO.GOV.UK;Barclaycard payments;Jun-19;;;Feb-20"/>
    <m/>
    <m/>
    <m/>
    <m/>
    <m/>
    <m/>
    <x v="2"/>
    <x v="2"/>
    <x v="0"/>
  </r>
  <r>
    <s v="E35120"/>
    <s v="7310"/>
    <s v="00000"/>
    <s v="00000"/>
    <s v="000000"/>
    <s v="Corporate Expenses"/>
    <s v="Legal / Prof Fees"/>
    <s v="Default"/>
    <s v="Default"/>
    <s v="Default"/>
    <n v="-13572.82"/>
    <d v="2020-02-01T00:00:00"/>
    <x v="5"/>
    <s v="Spreadsheet"/>
    <s v="FBP1 Accruals - Corporate"/>
    <s v="Spreadsheet A 17642033 85154549"/>
    <s v="RYD FIN CAM 1920 11 009 Accrual GBP"/>
    <d v="2020-03-03T00:00:00"/>
    <s v="RYD MCCARTHY, CAROLE"/>
    <n v="37"/>
    <s v="7310;CQC;Start Date Prepayment CQC annual Fee;http://nww.docserv.wyss.nhs.uk/Inter-NHS/PRD21RYD28048342518588.pdf;Feb-20"/>
    <x v="122"/>
    <m/>
    <d v="2020-03-03T00:00:00"/>
    <m/>
    <s v="7310;CQC;Start Date Prepayment CQC annual Fee;"/>
    <m/>
    <m/>
    <s v="http://nww.docserv.wyss.nhs.uk/Inter-NHS/PRD21RYD28048342518588.pdf;Feb-20"/>
    <m/>
    <m/>
    <m/>
    <x v="2"/>
    <x v="2"/>
    <x v="0"/>
  </r>
  <r>
    <s v="E35120"/>
    <s v="7310"/>
    <s v="00000"/>
    <s v="00000"/>
    <s v="000000"/>
    <s v="Corporate Expenses"/>
    <s v="Legal / Prof Fees"/>
    <s v="Default"/>
    <s v="Default"/>
    <s v="Default"/>
    <n v="-13743"/>
    <d v="2020-02-01T00:00:00"/>
    <x v="5"/>
    <s v="Spreadsheet"/>
    <s v="FBP1 Accruals - Corporate"/>
    <s v="Spreadsheet A 17642033 85154549"/>
    <s v="RYD FIN CAM 1920 11 009 Accrual GBP"/>
    <d v="2020-03-03T00:00:00"/>
    <s v="RYD MCCARTHY, CAROLE"/>
    <n v="38"/>
    <s v="7310;DAC Beachcroft;43493 Prepayment PO 165083219 receipted - SP - DAC Beachcroft for Professional charges Oct 2019 to 31 Jan 2020;;Feb-20"/>
    <x v="122"/>
    <m/>
    <d v="2020-03-03T00:00:00"/>
    <m/>
    <s v="7310;DAC Beachcroft;43493 Prepayment PO 165083219 receipted - SP - DAC Beachcroft for Professional charges Oct 2019 to 31 Jan 2020;;Feb-20"/>
    <m/>
    <m/>
    <m/>
    <m/>
    <m/>
    <m/>
    <x v="2"/>
    <x v="2"/>
    <x v="0"/>
  </r>
  <r>
    <s v="E35930"/>
    <s v="7310"/>
    <s v="00000"/>
    <s v="00000"/>
    <s v="000000"/>
    <s v="Estates &amp; Facilities"/>
    <s v="Legal / Prof Fees"/>
    <s v="Default"/>
    <s v="Default"/>
    <s v="Default"/>
    <n v="5266"/>
    <d v="2020-02-01T00:00:00"/>
    <x v="5"/>
    <s v="Spreadsheet"/>
    <s v="FBP1 Accruals - Estates"/>
    <s v="Spreadsheet A 17631209 85102364"/>
    <s v="RYD FIN CAM 1920 11 001 Accrual GBP"/>
    <d v="2020-03-02T00:00:00"/>
    <s v="RYD MCCARTHY, CAROLE"/>
    <n v="84"/>
    <s v="7310;LAKERS LLP;Accrue Estates Legal Costs M11 Feb-20"/>
    <x v="123"/>
    <m/>
    <d v="2020-03-02T00:00:00"/>
    <m/>
    <s v="7310;LAKERS LLP;Accrue Estates Legal Costs M11 Feb-20"/>
    <m/>
    <m/>
    <m/>
    <m/>
    <m/>
    <m/>
    <x v="0"/>
    <x v="0"/>
    <x v="0"/>
  </r>
  <r>
    <s v="E35120"/>
    <s v="7310"/>
    <s v="00000"/>
    <s v="00000"/>
    <s v="000000"/>
    <s v="Corporate Expenses"/>
    <s v="Legal / Prof Fees"/>
    <s v="Default"/>
    <s v="Default"/>
    <s v="Default"/>
    <n v="34121"/>
    <d v="2020-03-01T00:00:00"/>
    <x v="5"/>
    <s v="Spreadsheet"/>
    <s v="FBP1 Accruals - Corporate"/>
    <s v="Spreadsheet A 17892350 86376010"/>
    <s v="RYD FIN CAM 1920 12 011 Accrual GBP"/>
    <d v="2020-04-06T00:00:00"/>
    <s v="RYD MCCARTHY, CAROLE"/>
    <n v="18"/>
    <s v="7310;DAC Beachcroft;43493 Accrual Professional charges Oct 2019 to 31 Jan 2020;https://nww.docserv.wyss.nhs.uk/synergyiim/docviewer.aspx?t=d&amp;val=1641533_11270349_20200311125121;Mar-20"/>
    <x v="124"/>
    <m/>
    <d v="2020-04-06T00:00:00"/>
    <m/>
    <s v="7310;DAC Beachcroft;43493 Accrual Professional charges Oct 2019 to 31 Jan 2020;"/>
    <m/>
    <m/>
    <s v="https://nww.docserv.wyss.nhs.uk/synergyiim/docviewer.aspx?t=d&amp;val=1641533_11270349_20200311125121;Mar-20"/>
    <m/>
    <m/>
    <m/>
    <x v="2"/>
    <x v="2"/>
    <x v="0"/>
  </r>
  <r>
    <s v="E35120"/>
    <s v="7310"/>
    <s v="00000"/>
    <s v="00000"/>
    <s v="000000"/>
    <s v="Corporate Expenses"/>
    <s v="Legal / Prof Fees"/>
    <s v="Default"/>
    <s v="Default"/>
    <s v="Default"/>
    <n v="-715"/>
    <d v="2020-03-01T00:00:00"/>
    <x v="5"/>
    <s v="Spreadsheet"/>
    <s v="FBP1 Accruals - Corporate"/>
    <s v="Spreadsheet A 17892350 86376010"/>
    <s v="RYD FIN CAM 1920 12 011 Accrual GBP"/>
    <d v="2020-04-06T00:00:00"/>
    <s v="RYD MCCARTHY, CAROLE"/>
    <n v="19"/>
    <s v="7310;ICO Information Commissioner's Office;43556 Prepayment 7310;DATA PROTECTION FEE:ICO.GOV.UK;Barclaycard payments;Jun-19;;;Mar-20"/>
    <x v="124"/>
    <m/>
    <d v="2020-04-06T00:00:00"/>
    <m/>
    <s v="7310;ICO Information Commissioner's Office;43556 Prepayment 7310;DATA PROTECTION FEE:ICO.GOV.UK;Barclaycard payments;Jun-19;;;Mar-20"/>
    <m/>
    <m/>
    <m/>
    <m/>
    <m/>
    <m/>
    <x v="2"/>
    <x v="2"/>
    <x v="0"/>
  </r>
  <r>
    <s v="E35400"/>
    <s v="7310"/>
    <s v="E1653"/>
    <s v="00000"/>
    <s v="000000"/>
    <s v="Strategic Partnerships"/>
    <s v="Legal / Prof Fees"/>
    <s v="Covid-19 (Coronavirus) Costs"/>
    <s v="Default"/>
    <s v="Default"/>
    <n v="500"/>
    <d v="2020-03-01T00:00:00"/>
    <x v="5"/>
    <s v="Spreadsheet"/>
    <s v="FBP1 Accruals"/>
    <s v="Spreadsheet A 17901988 86413359"/>
    <s v="RYD FIN CAM 1920 12 013 Accrual GBP"/>
    <d v="2020-04-07T00:00:00"/>
    <s v="RYD MCCARTHY, CAROLE"/>
    <n v="28"/>
    <s v="7310;CAPSTICKS SOLICITORS;PO 165083284 Investigation into whether Coronavirus could consistute a force majeure event PO's raised in 19-20, receipted in Apr-20;Mar-20"/>
    <x v="125"/>
    <m/>
    <d v="2020-04-07T00:00:00"/>
    <m/>
    <s v="7310;CAPSTICKS SOLICITORS;PO 165083284 Investigation into whether Coronavirus could consistute a force majeure event PO's raised in 19-20, receipted in Apr-20;Mar-20"/>
    <m/>
    <m/>
    <m/>
    <m/>
    <m/>
    <m/>
    <x v="10"/>
    <x v="5"/>
    <x v="0"/>
  </r>
  <r>
    <s v="E35461"/>
    <s v="7310"/>
    <s v="00000"/>
    <s v="00000"/>
    <s v="000000"/>
    <s v="NHS 111 Set-up (Tender_Contract)"/>
    <s v="Legal / Prof Fees"/>
    <s v="Default"/>
    <s v="Default"/>
    <s v="Default"/>
    <n v="862.8"/>
    <d v="2020-03-01T00:00:00"/>
    <x v="5"/>
    <s v="Spreadsheet"/>
    <s v="FBP1 Accruals"/>
    <s v="Spreadsheet A 17901988 86413359"/>
    <s v="RYD FIN CAM 1920 12 013 Accrual GBP"/>
    <d v="2020-04-07T00:00:00"/>
    <s v="RYD MCCARTHY, CAROLE"/>
    <n v="29"/>
    <s v="7310;CAPSTICKS SOLICITORS;PO 165082574 IC24 Subcontract remaining value of PO PO's raised in 19-20, receipted in Apr-20;Mar-20"/>
    <x v="125"/>
    <m/>
    <d v="2020-04-07T00:00:00"/>
    <m/>
    <s v="7310;CAPSTICKS SOLICITORS;PO 165082574 IC24 Subcontract remaining value of PO PO's raised in 19-20, receipted in Apr-20;Mar-20"/>
    <m/>
    <m/>
    <m/>
    <m/>
    <m/>
    <m/>
    <x v="11"/>
    <x v="6"/>
    <x v="0"/>
  </r>
  <r>
    <s v="E35461"/>
    <s v="7310"/>
    <s v="00000"/>
    <s v="00000"/>
    <s v="000000"/>
    <s v="NHS 111 Set-up (Tender_Contract)"/>
    <s v="Legal / Prof Fees"/>
    <s v="Default"/>
    <s v="Default"/>
    <s v="Default"/>
    <n v="3000"/>
    <d v="2020-03-01T00:00:00"/>
    <x v="5"/>
    <s v="Spreadsheet"/>
    <s v="FBP1 Accruals"/>
    <s v="Spreadsheet A 17901988 86413359"/>
    <s v="RYD FIN CAM 1920 12 013 Accrual GBP"/>
    <d v="2020-04-07T00:00:00"/>
    <s v="RYD MCCARTHY, CAROLE"/>
    <n v="30"/>
    <s v="7310;CAPSTICKS SOLICITORS;PO 165079870 KMS 111 CAS Contract PO's raised in 19-20, receipted in Apr-20;Mar-20"/>
    <x v="125"/>
    <m/>
    <d v="2020-04-07T00:00:00"/>
    <m/>
    <s v="7310;CAPSTICKS SOLICITORS;PO 165079870 KMS 111 CAS Contract PO's raised in 19-20, receipted in Apr-20;Mar-20"/>
    <m/>
    <m/>
    <m/>
    <m/>
    <m/>
    <m/>
    <x v="11"/>
    <x v="6"/>
    <x v="0"/>
  </r>
  <r>
    <s v="E35930"/>
    <s v="7310"/>
    <s v="00000"/>
    <s v="00000"/>
    <s v="000000"/>
    <s v="Estates &amp; Facilities"/>
    <s v="Legal / Prof Fees"/>
    <s v="Default"/>
    <s v="Default"/>
    <s v="Default"/>
    <n v="5270"/>
    <d v="2020-03-01T00:00:00"/>
    <x v="5"/>
    <s v="Spreadsheet"/>
    <s v="FBP1 Accruals - FINAL"/>
    <s v="Spreadsheet A 17954896 86656798"/>
    <s v="RYD FIN CAM 1920 12 023 Accrual GBP"/>
    <d v="2020-04-14T00:00:00"/>
    <s v="RYD MCCARTHY, CAROLE"/>
    <n v="91"/>
    <s v="7310;LAKERS LLP;Accrue Estates Legal Costs M12 Mar-20"/>
    <x v="126"/>
    <m/>
    <d v="2020-04-14T00:00:00"/>
    <m/>
    <s v="7310;LAKERS LLP;Accrue Estates Legal Costs M12 Mar-20"/>
    <m/>
    <m/>
    <m/>
    <m/>
    <m/>
    <m/>
    <x v="0"/>
    <x v="0"/>
    <x v="0"/>
  </r>
  <r>
    <s v="E35120"/>
    <s v="7310"/>
    <s v="00000"/>
    <s v="00000"/>
    <s v="000000"/>
    <s v="Corporate Expenses"/>
    <s v="Legal / Prof Fees"/>
    <s v="Default"/>
    <s v="Default"/>
    <s v="Default"/>
    <n v="28000"/>
    <d v="2020-04-01T00:00:00"/>
    <x v="5"/>
    <s v="Spreadsheet"/>
    <s v="FBP1 Accruals - FINAL"/>
    <s v="Spreadsheet A 18157172 87638084"/>
    <s v="RYD FIN CAM 2021 01 004 Accrual GBP"/>
    <d v="2020-05-11T00:00:00"/>
    <s v="RYD MCCARTHY, CAROLE"/>
    <n v="64"/>
    <s v="7310;Legal / Prof Fees;Apr-20"/>
    <x v="127"/>
    <m/>
    <d v="2020-05-11T00:00:00"/>
    <m/>
    <s v="7310;Legal / Prof Fees;Apr-20"/>
    <m/>
    <m/>
    <m/>
    <m/>
    <m/>
    <m/>
    <x v="2"/>
    <x v="2"/>
    <x v="1"/>
  </r>
  <r>
    <s v="E35120"/>
    <s v="7310"/>
    <s v="00000"/>
    <s v="0111D"/>
    <s v="000000"/>
    <s v="Corporate Expenses"/>
    <s v="Legal / Prof Fees"/>
    <s v="Default"/>
    <s v="NHS Resolution"/>
    <s v="Default"/>
    <n v="270.74"/>
    <d v="2020-04-01T00:00:00"/>
    <x v="5"/>
    <s v="Spreadsheet"/>
    <s v="FBP1 Accruals - FINAL"/>
    <s v="Spreadsheet A 18322679 88463959"/>
    <s v="RYD FIN CAM 2021 01 005 Accrual GBP"/>
    <d v="2020-06-03T00:00:00"/>
    <s v="RYD MCCARTHY, CAROLE"/>
    <n v="96"/>
    <s v="7310;NHS RESOLUTION;Inv No. OBAR11875   Invoice not on SBS;Apr-20"/>
    <x v="128"/>
    <m/>
    <d v="2020-06-03T00:00:00"/>
    <m/>
    <s v="7310;NHS RESOLUTION;Inv No. OBAR11875   Invoice not on SBS;Apr-20"/>
    <m/>
    <m/>
    <m/>
    <m/>
    <m/>
    <m/>
    <x v="2"/>
    <x v="2"/>
    <x v="1"/>
  </r>
  <r>
    <s v="E35120"/>
    <s v="7310"/>
    <s v="00000"/>
    <s v="0111D"/>
    <s v="000000"/>
    <s v="Corporate Expenses"/>
    <s v="Legal / Prof Fees"/>
    <s v="Default"/>
    <s v="NHS Resolution"/>
    <s v="Default"/>
    <n v="2682.94"/>
    <d v="2020-04-01T00:00:00"/>
    <x v="5"/>
    <s v="Spreadsheet"/>
    <s v="FBP1 Accruals - FINAL"/>
    <s v="Spreadsheet A 18322679 88463959"/>
    <s v="RYD FIN CAM 2021 01 005 Accrual GBP"/>
    <d v="2020-06-03T00:00:00"/>
    <s v="RYD MCCARTHY, CAROLE"/>
    <n v="97"/>
    <s v="7310;NHS RESOLUTION;Inv No. OBAR11876   Invoice not on SBS;Apr-20"/>
    <x v="128"/>
    <m/>
    <d v="2020-06-03T00:00:00"/>
    <m/>
    <s v="7310;NHS RESOLUTION;Inv No. OBAR11876   Invoice not on SBS;Apr-20"/>
    <m/>
    <m/>
    <m/>
    <m/>
    <m/>
    <m/>
    <x v="2"/>
    <x v="2"/>
    <x v="1"/>
  </r>
  <r>
    <s v="E35120"/>
    <s v="7310"/>
    <s v="00000"/>
    <s v="0111D"/>
    <s v="000000"/>
    <s v="Corporate Expenses"/>
    <s v="Legal / Prof Fees"/>
    <s v="Default"/>
    <s v="NHS Resolution"/>
    <s v="Default"/>
    <n v="2863.34"/>
    <d v="2020-04-01T00:00:00"/>
    <x v="5"/>
    <s v="Spreadsheet"/>
    <s v="FBP1 Accruals - FINAL"/>
    <s v="Spreadsheet A 18322679 88463959"/>
    <s v="RYD FIN CAM 2021 01 005 Accrual GBP"/>
    <d v="2020-06-03T00:00:00"/>
    <s v="RYD MCCARTHY, CAROLE"/>
    <n v="98"/>
    <s v="7310;NHS RESOLUTION;Inv No. OBAR11880   Invoice not on SBS;Apr-20"/>
    <x v="128"/>
    <m/>
    <d v="2020-06-03T00:00:00"/>
    <m/>
    <s v="7310;NHS RESOLUTION;Inv No. OBAR11880   Invoice not on SBS;Apr-20"/>
    <m/>
    <m/>
    <m/>
    <m/>
    <m/>
    <m/>
    <x v="2"/>
    <x v="2"/>
    <x v="1"/>
  </r>
  <r>
    <s v="E35120"/>
    <s v="7310"/>
    <s v="00000"/>
    <s v="0111D"/>
    <s v="000000"/>
    <s v="Corporate Expenses"/>
    <s v="Legal / Prof Fees"/>
    <s v="Default"/>
    <s v="NHS Resolution"/>
    <s v="Default"/>
    <n v="4208.34"/>
    <d v="2020-04-01T00:00:00"/>
    <x v="5"/>
    <s v="Spreadsheet"/>
    <s v="FBP1 Accruals - FINAL"/>
    <s v="Spreadsheet A 18322679 88463959"/>
    <s v="RYD FIN CAM 2021 01 005 Accrual GBP"/>
    <d v="2020-06-03T00:00:00"/>
    <s v="RYD MCCARTHY, CAROLE"/>
    <n v="99"/>
    <s v="7310;NHS RESOLUTION;Inv No. OBAR11881   Invoice not on SBS;Apr-20"/>
    <x v="128"/>
    <m/>
    <d v="2020-06-03T00:00:00"/>
    <m/>
    <s v="7310;NHS RESOLUTION;Inv No. OBAR11881   Invoice not on SBS;Apr-20"/>
    <m/>
    <m/>
    <m/>
    <m/>
    <m/>
    <m/>
    <x v="2"/>
    <x v="2"/>
    <x v="1"/>
  </r>
  <r>
    <s v="E35120"/>
    <s v="7310"/>
    <s v="00000"/>
    <s v="0111D"/>
    <s v="000000"/>
    <s v="Corporate Expenses"/>
    <s v="Legal / Prof Fees"/>
    <s v="Default"/>
    <s v="NHS Resolution"/>
    <s v="Default"/>
    <n v="4568.34"/>
    <d v="2020-04-01T00:00:00"/>
    <x v="5"/>
    <s v="Spreadsheet"/>
    <s v="FBP1 Accruals - FINAL"/>
    <s v="Spreadsheet A 18322679 88463959"/>
    <s v="RYD FIN CAM 2021 01 005 Accrual GBP"/>
    <d v="2020-06-03T00:00:00"/>
    <s v="RYD MCCARTHY, CAROLE"/>
    <n v="100"/>
    <s v="7310;NHS RESOLUTION;Inv No. SINX400154   Invoice not on SBS;Apr-20"/>
    <x v="128"/>
    <m/>
    <d v="2020-06-03T00:00:00"/>
    <m/>
    <s v="7310;NHS RESOLUTION;Inv No. SINX400154   Invoice not on SBS;Apr-20"/>
    <m/>
    <m/>
    <m/>
    <m/>
    <m/>
    <m/>
    <x v="2"/>
    <x v="2"/>
    <x v="1"/>
  </r>
  <r>
    <s v="E35120"/>
    <s v="7310"/>
    <s v="00000"/>
    <s v="0111D"/>
    <s v="000000"/>
    <s v="Corporate Expenses"/>
    <s v="Legal / Prof Fees"/>
    <s v="Default"/>
    <s v="NHS Resolution"/>
    <s v="Default"/>
    <n v="10000"/>
    <d v="2020-04-01T00:00:00"/>
    <x v="5"/>
    <s v="Spreadsheet"/>
    <s v="FBP1 Accruals - FINAL"/>
    <s v="Spreadsheet A 18322679 88463959"/>
    <s v="RYD FIN CAM 2021 01 005 Accrual GBP"/>
    <d v="2020-06-03T00:00:00"/>
    <s v="RYD MCCARTHY, CAROLE"/>
    <n v="101"/>
    <s v="7310;NHS RESOLUTION;Inv No. SINX400561   Invoice not on SBS;Apr-20"/>
    <x v="128"/>
    <m/>
    <d v="2020-06-03T00:00:00"/>
    <m/>
    <s v="7310;NHS RESOLUTION;Inv No. SINX400561   Invoice not on SBS;Apr-20"/>
    <m/>
    <m/>
    <m/>
    <m/>
    <m/>
    <m/>
    <x v="2"/>
    <x v="2"/>
    <x v="1"/>
  </r>
  <r>
    <s v="E35120"/>
    <s v="7310"/>
    <s v="00000"/>
    <s v="0111D"/>
    <s v="000000"/>
    <s v="Corporate Expenses"/>
    <s v="Legal / Prof Fees"/>
    <s v="Default"/>
    <s v="NHS Resolution"/>
    <s v="Default"/>
    <n v="13552.78"/>
    <d v="2020-04-01T00:00:00"/>
    <x v="5"/>
    <s v="Spreadsheet"/>
    <s v="FBP1 Accruals - FINAL"/>
    <s v="Spreadsheet A 18322679 88463959"/>
    <s v="RYD FIN CAM 2021 01 005 Accrual GBP"/>
    <d v="2020-06-03T00:00:00"/>
    <s v="RYD MCCARTHY, CAROLE"/>
    <n v="102"/>
    <s v="7310;NHS RESOLUTION;Inv No. SINX400202   Invoice not on SBS;Apr-20"/>
    <x v="128"/>
    <m/>
    <d v="2020-06-03T00:00:00"/>
    <m/>
    <s v="7310;NHS RESOLUTION;Inv No. SINX400202   Invoice not on SBS;Apr-20"/>
    <m/>
    <m/>
    <m/>
    <m/>
    <m/>
    <m/>
    <x v="2"/>
    <x v="2"/>
    <x v="1"/>
  </r>
  <r>
    <s v="E35120"/>
    <s v="7310"/>
    <s v="00000"/>
    <s v="0111D"/>
    <s v="000000"/>
    <s v="Corporate Expenses"/>
    <s v="Legal / Prof Fees"/>
    <s v="Default"/>
    <s v="NHS Resolution"/>
    <s v="Default"/>
    <n v="13912.78"/>
    <d v="2020-04-01T00:00:00"/>
    <x v="5"/>
    <s v="Spreadsheet"/>
    <s v="FBP1 Accruals - FINAL"/>
    <s v="Spreadsheet A 18322679 88463959"/>
    <s v="RYD FIN CAM 2021 01 005 Accrual GBP"/>
    <d v="2020-06-03T00:00:00"/>
    <s v="RYD MCCARTHY, CAROLE"/>
    <n v="103"/>
    <s v="7310;NHS RESOLUTION;Inv No. SINX400208   Invoice not on SBS;Apr-20"/>
    <x v="128"/>
    <m/>
    <d v="2020-06-03T00:00:00"/>
    <m/>
    <s v="7310;NHS RESOLUTION;Inv No. SINX400208   Invoice not on SBS;Apr-20"/>
    <m/>
    <m/>
    <m/>
    <m/>
    <m/>
    <m/>
    <x v="2"/>
    <x v="2"/>
    <x v="1"/>
  </r>
  <r>
    <s v="E35120"/>
    <s v="7310"/>
    <s v="00000"/>
    <s v="0111D"/>
    <s v="000000"/>
    <s v="Corporate Expenses"/>
    <s v="Legal / Prof Fees"/>
    <s v="Default"/>
    <s v="NHS Resolution"/>
    <s v="Default"/>
    <n v="23912.78"/>
    <d v="2020-04-01T00:00:00"/>
    <x v="5"/>
    <s v="Spreadsheet"/>
    <s v="FBP1 Accruals - FINAL"/>
    <s v="Spreadsheet A 18322679 88463959"/>
    <s v="RYD FIN CAM 2021 01 005 Accrual GBP"/>
    <d v="2020-06-03T00:00:00"/>
    <s v="RYD MCCARTHY, CAROLE"/>
    <n v="104"/>
    <s v="7310;NHS RESOLUTION;Inv No. SINX400561   Invoice not on SBS;Apr-20"/>
    <x v="128"/>
    <m/>
    <d v="2020-06-03T00:00:00"/>
    <m/>
    <s v="7310;NHS RESOLUTION;Inv No. SINX400561   Invoice not on SBS;Apr-20"/>
    <m/>
    <m/>
    <m/>
    <m/>
    <m/>
    <m/>
    <x v="2"/>
    <x v="2"/>
    <x v="1"/>
  </r>
  <r>
    <s v="E35120"/>
    <s v="7310"/>
    <s v="00000"/>
    <s v="0111D"/>
    <s v="000000"/>
    <s v="Corporate Expenses"/>
    <s v="Legal / Prof Fees"/>
    <s v="Default"/>
    <s v="NHS Resolution"/>
    <s v="Default"/>
    <n v="-6817.06"/>
    <d v="2020-04-01T00:00:00"/>
    <x v="5"/>
    <s v="Spreadsheet"/>
    <s v="FBP1 Accruals - FINAL"/>
    <s v="Spreadsheet A 18322679 88463959"/>
    <s v="RYD FIN CAM 2021 01 005 Accrual GBP"/>
    <d v="2020-06-03T00:00:00"/>
    <s v="RYD MCCARTHY, CAROLE"/>
    <n v="105"/>
    <s v="7310;NHS RESOLUTION;Inv No. OBAR11877   Invoice not on SBS;Apr-20"/>
    <x v="128"/>
    <m/>
    <d v="2020-06-03T00:00:00"/>
    <m/>
    <s v="7310;NHS RESOLUTION;Inv No. OBAR11877   Invoice not on SBS;Apr-20"/>
    <m/>
    <m/>
    <m/>
    <m/>
    <m/>
    <m/>
    <x v="2"/>
    <x v="2"/>
    <x v="1"/>
  </r>
  <r>
    <s v="E35120"/>
    <s v="7310"/>
    <s v="00000"/>
    <s v="0111D"/>
    <s v="000000"/>
    <s v="Corporate Expenses"/>
    <s v="Legal / Prof Fees"/>
    <s v="Default"/>
    <s v="NHS Resolution"/>
    <s v="Default"/>
    <n v="-6848.26"/>
    <d v="2020-04-01T00:00:00"/>
    <x v="5"/>
    <s v="Spreadsheet"/>
    <s v="FBP1 Accruals - FINAL"/>
    <s v="Spreadsheet A 18322679 88463959"/>
    <s v="RYD FIN CAM 2021 01 005 Accrual GBP"/>
    <d v="2020-06-03T00:00:00"/>
    <s v="RYD MCCARTHY, CAROLE"/>
    <n v="106"/>
    <s v="7310;NHS RESOLUTION;Inv No. OBAR11879   Invoice not on SBS;Apr-20"/>
    <x v="128"/>
    <m/>
    <d v="2020-06-03T00:00:00"/>
    <m/>
    <s v="7310;NHS RESOLUTION;Inv No. OBAR11879   Invoice not on SBS;Apr-20"/>
    <m/>
    <m/>
    <m/>
    <m/>
    <m/>
    <m/>
    <x v="2"/>
    <x v="2"/>
    <x v="1"/>
  </r>
  <r>
    <s v="E35120"/>
    <s v="7310"/>
    <s v="00000"/>
    <s v="0111D"/>
    <s v="000000"/>
    <s v="Corporate Expenses"/>
    <s v="Legal / Prof Fees"/>
    <s v="Default"/>
    <s v="NHS Resolution"/>
    <s v="Default"/>
    <n v="-7053.86"/>
    <d v="2020-04-01T00:00:00"/>
    <x v="5"/>
    <s v="Spreadsheet"/>
    <s v="FBP1 Accruals - FINAL"/>
    <s v="Spreadsheet A 18322679 88463959"/>
    <s v="RYD FIN CAM 2021 01 005 Accrual GBP"/>
    <d v="2020-06-03T00:00:00"/>
    <s v="RYD MCCARTHY, CAROLE"/>
    <n v="107"/>
    <s v="7310;NHS RESOLUTION;Inv No. OBAR11878   Invoice not on SBS;Apr-20"/>
    <x v="128"/>
    <m/>
    <d v="2020-06-03T00:00:00"/>
    <m/>
    <s v="7310;NHS RESOLUTION;Inv No. OBAR11878   Invoice not on SBS;Apr-20"/>
    <m/>
    <m/>
    <m/>
    <m/>
    <m/>
    <m/>
    <x v="2"/>
    <x v="2"/>
    <x v="1"/>
  </r>
  <r>
    <s v="E35461"/>
    <s v="7310"/>
    <s v="00000"/>
    <s v="00000"/>
    <s v="000000"/>
    <s v="NHS 111 Set-up (Tender_Contract)"/>
    <s v="Legal / Prof Fees"/>
    <s v="Default"/>
    <s v="Default"/>
    <s v="Default"/>
    <n v="862.8"/>
    <d v="2020-04-01T00:00:00"/>
    <x v="5"/>
    <s v="Spreadsheet"/>
    <s v="FBP1 Accruals - FINAL"/>
    <s v="Spreadsheet A 18157172 87638084"/>
    <s v="RYD FIN CAM 2021 01 004 Accrual GBP"/>
    <d v="2020-05-11T00:00:00"/>
    <s v="RYD MCCARTHY, CAROLE"/>
    <n v="65"/>
    <s v="7310;CAPSTICKS SOLICITORS;PO 165082574 IC24 Subcontract remaining value of PO PO's raised in 19-20, receipted in Apr-20;Apr-20"/>
    <x v="127"/>
    <m/>
    <d v="2020-05-11T00:00:00"/>
    <m/>
    <s v="7310;CAPSTICKS SOLICITORS;PO 165082574 IC24 Subcontract remaining value of PO PO's raised in 19-20, receipted in Apr-20;Apr-20"/>
    <m/>
    <m/>
    <m/>
    <m/>
    <m/>
    <m/>
    <x v="11"/>
    <x v="6"/>
    <x v="1"/>
  </r>
  <r>
    <s v="E35461"/>
    <s v="7310"/>
    <s v="00000"/>
    <s v="00000"/>
    <s v="000000"/>
    <s v="NHS 111 Set-up (Tender_Contract)"/>
    <s v="Legal / Prof Fees"/>
    <s v="Default"/>
    <s v="Default"/>
    <s v="Default"/>
    <n v="3000"/>
    <d v="2020-04-01T00:00:00"/>
    <x v="5"/>
    <s v="Spreadsheet"/>
    <s v="FBP1 Accruals - FINAL"/>
    <s v="Spreadsheet A 18157172 87638084"/>
    <s v="RYD FIN CAM 2021 01 004 Accrual GBP"/>
    <d v="2020-05-11T00:00:00"/>
    <s v="RYD MCCARTHY, CAROLE"/>
    <n v="66"/>
    <s v="7310;CAPSTICKS SOLICITORS;PO 165079870 KMS 111 CAS Contract PO's raised in 19-20, receipted in Apr-20;Apr-20"/>
    <x v="127"/>
    <m/>
    <d v="2020-05-11T00:00:00"/>
    <m/>
    <s v="7310;CAPSTICKS SOLICITORS;PO 165079870 KMS 111 CAS Contract PO's raised in 19-20, receipted in Apr-20;Apr-20"/>
    <m/>
    <m/>
    <m/>
    <m/>
    <m/>
    <m/>
    <x v="11"/>
    <x v="6"/>
    <x v="1"/>
  </r>
  <r>
    <s v="E35930"/>
    <s v="7310"/>
    <s v="00000"/>
    <s v="00000"/>
    <s v="000000"/>
    <s v="Estates &amp; Facilities"/>
    <s v="Legal / Prof Fees"/>
    <s v="Default"/>
    <s v="Default"/>
    <s v="Default"/>
    <n v="10540"/>
    <d v="2020-04-01T00:00:00"/>
    <x v="5"/>
    <s v="Spreadsheet"/>
    <s v="FBP1 Accruals - Estates"/>
    <s v="Spreadsheet A 18126390 87518722"/>
    <s v="RYD FIN CAM 2021 01 002 Accrual GBP"/>
    <d v="2020-05-07T00:00:00"/>
    <s v="RYD MCCARTHY, CAROLE"/>
    <n v="53"/>
    <s v="7310;LAKERS LLP;Accrue Estates Legal Costs M01 Apr-20"/>
    <x v="129"/>
    <m/>
    <d v="2020-05-07T00:00:00"/>
    <m/>
    <s v="7310;LAKERS LLP;Accrue Estates Legal Costs M01 Apr-20"/>
    <m/>
    <m/>
    <m/>
    <m/>
    <m/>
    <m/>
    <x v="0"/>
    <x v="0"/>
    <x v="1"/>
  </r>
  <r>
    <s v="E35120"/>
    <s v="7310"/>
    <s v="00000"/>
    <s v="00000"/>
    <s v="000000"/>
    <s v="Corporate Expenses"/>
    <s v="Legal / Prof Fees"/>
    <s v="Default"/>
    <s v="Default"/>
    <s v="Default"/>
    <n v="68811"/>
    <d v="2020-05-01T00:00:00"/>
    <x v="5"/>
    <s v="Spreadsheet"/>
    <s v="FBP1 Accruals - Corporate"/>
    <s v="Spreadsheet A 18322994 88468814"/>
    <s v="RYD FIN CAM 2021 02 005 Accrual GBP"/>
    <d v="2020-06-04T00:00:00"/>
    <s v="RYD MCCARTHY, CAROLE"/>
    <n v="40"/>
    <s v="7310;DAC Beachcroft;43493 Accrual Professional charges Oct 2019 to 31 Jan 2020;https://nww.docserv.wyss.nhs.uk/synergyiim/docviewer.aspx?t=d&amp;val=1641533_11270349_20200311125121;May-20"/>
    <x v="130"/>
    <m/>
    <d v="2020-06-03T00:00:00"/>
    <m/>
    <s v="7310;DAC Beachcroft;43493 Accrual Professional charges Oct 2019 to 31 Jan 2020;"/>
    <m/>
    <m/>
    <s v="https://nww.docserv.wyss.nhs.uk/synergyiim/docviewer.aspx?t=d&amp;val=1641533_11270349_20200311125121;May-20"/>
    <m/>
    <m/>
    <m/>
    <x v="2"/>
    <x v="2"/>
    <x v="1"/>
  </r>
  <r>
    <s v="E35120"/>
    <s v="7310"/>
    <s v="00000"/>
    <s v="00000"/>
    <s v="000000"/>
    <s v="Corporate Expenses"/>
    <s v="Legal / Prof Fees"/>
    <s v="Default"/>
    <s v="Default"/>
    <s v="Default"/>
    <n v="-230"/>
    <d v="2020-05-01T00:00:00"/>
    <x v="5"/>
    <s v="Spreadsheet"/>
    <s v="FBP1 Accruals - Corporate"/>
    <s v="Spreadsheet A 18322994 88468814"/>
    <s v="RYD FIN CAM 2021 02 005 Accrual GBP"/>
    <d v="2020-06-04T00:00:00"/>
    <s v="RYD MCCARTHY, CAROLE"/>
    <n v="41"/>
    <s v="7310;ICO Information Commissioner's Office;43922 Prepayment 7310;DATA PROTECTION FEE:ICO.GOV.UK;Barclaycard payments;Jun-19;;;May-20"/>
    <x v="130"/>
    <m/>
    <d v="2020-06-03T00:00:00"/>
    <m/>
    <s v="7310;ICO Information Commissioner's Office;43922 Prepayment 7310;DATA PROTECTION FEE:ICO.GOV.UK;Barclaycard payments;Jun-19;;;May-20"/>
    <m/>
    <m/>
    <m/>
    <m/>
    <m/>
    <m/>
    <x v="2"/>
    <x v="2"/>
    <x v="1"/>
  </r>
  <r>
    <s v="E35120"/>
    <s v="7310"/>
    <s v="00000"/>
    <s v="00000"/>
    <s v="000000"/>
    <s v="Corporate Expenses"/>
    <s v="Legal / Prof Fees"/>
    <s v="Default"/>
    <s v="Default"/>
    <s v="Default"/>
    <n v="-141116.13"/>
    <d v="2020-05-01T00:00:00"/>
    <x v="5"/>
    <s v="Spreadsheet"/>
    <s v="FBP1 Accruals - Corporate"/>
    <s v="Spreadsheet A 18322994 88468814"/>
    <s v="RYD FIN CAM 2021 02 005 Accrual GBP"/>
    <d v="2020-06-04T00:00:00"/>
    <s v="RYD MCCARTHY, CAROLE"/>
    <n v="42"/>
    <s v="7310;CQC;Start Date Prepayment CQC annual Fee;https://nww.docserv.wyss.nhs.uk/synergyiim/docviewer.aspx?t=i&amp;val=PRD21RYD28048342712831.pdf;May-20"/>
    <x v="130"/>
    <m/>
    <d v="2020-06-03T00:00:00"/>
    <m/>
    <s v="7310;CQC;Start Date Prepayment CQC annual Fee;"/>
    <m/>
    <m/>
    <s v="https://nww.docserv.wyss.nhs.uk/synergyiim/docviewer.aspx?t=i&amp;val=PRD21RYD28048342712831.pdf;May-20"/>
    <m/>
    <m/>
    <m/>
    <x v="2"/>
    <x v="2"/>
    <x v="1"/>
  </r>
  <r>
    <s v="E35120"/>
    <s v="7310"/>
    <s v="00000"/>
    <s v="0111D"/>
    <s v="000000"/>
    <s v="Corporate Expenses"/>
    <s v="Legal / Prof Fees"/>
    <s v="Default"/>
    <s v="NHS Resolution"/>
    <s v="Default"/>
    <n v="270.74"/>
    <d v="2020-05-01T00:00:00"/>
    <x v="5"/>
    <s v="Spreadsheet"/>
    <s v="FBP1 Accruals - Corporate"/>
    <s v="Spreadsheet A 18322994 88468814"/>
    <s v="RYD FIN CAM 2021 02 005 Accrual GBP"/>
    <d v="2020-06-04T00:00:00"/>
    <s v="RYD MCCARTHY, CAROLE"/>
    <n v="43"/>
    <s v="7310;NHS RESOLUTION;Inv No. OBAR11875   Invoice not on SBS;May-20"/>
    <x v="130"/>
    <m/>
    <d v="2020-06-03T00:00:00"/>
    <m/>
    <s v="7310;NHS RESOLUTION;Inv No. OBAR11875   Invoice not on SBS;May-20"/>
    <m/>
    <m/>
    <m/>
    <m/>
    <m/>
    <m/>
    <x v="2"/>
    <x v="2"/>
    <x v="1"/>
  </r>
  <r>
    <s v="E35120"/>
    <s v="7310"/>
    <s v="00000"/>
    <s v="0111D"/>
    <s v="000000"/>
    <s v="Corporate Expenses"/>
    <s v="Legal / Prof Fees"/>
    <s v="Default"/>
    <s v="NHS Resolution"/>
    <s v="Default"/>
    <n v="2682.94"/>
    <d v="2020-05-01T00:00:00"/>
    <x v="5"/>
    <s v="Spreadsheet"/>
    <s v="FBP1 Accruals - Corporate"/>
    <s v="Spreadsheet A 18322994 88468814"/>
    <s v="RYD FIN CAM 2021 02 005 Accrual GBP"/>
    <d v="2020-06-04T00:00:00"/>
    <s v="RYD MCCARTHY, CAROLE"/>
    <n v="44"/>
    <s v="7310;NHS RESOLUTION;Inv No. OBAR11876   Invoice not on SBS;May-20"/>
    <x v="130"/>
    <m/>
    <d v="2020-06-03T00:00:00"/>
    <m/>
    <s v="7310;NHS RESOLUTION;Inv No. OBAR11876   Invoice not on SBS;May-20"/>
    <m/>
    <m/>
    <m/>
    <m/>
    <m/>
    <m/>
    <x v="2"/>
    <x v="2"/>
    <x v="1"/>
  </r>
  <r>
    <s v="E35120"/>
    <s v="7310"/>
    <s v="00000"/>
    <s v="0111D"/>
    <s v="000000"/>
    <s v="Corporate Expenses"/>
    <s v="Legal / Prof Fees"/>
    <s v="Default"/>
    <s v="NHS Resolution"/>
    <s v="Default"/>
    <n v="2863.34"/>
    <d v="2020-05-01T00:00:00"/>
    <x v="5"/>
    <s v="Spreadsheet"/>
    <s v="FBP1 Accruals - Corporate"/>
    <s v="Spreadsheet A 18322994 88468814"/>
    <s v="RYD FIN CAM 2021 02 005 Accrual GBP"/>
    <d v="2020-06-04T00:00:00"/>
    <s v="RYD MCCARTHY, CAROLE"/>
    <n v="45"/>
    <s v="7310;NHS RESOLUTION;Inv No. OBAR11880   Invoice not on SBS;May-20"/>
    <x v="130"/>
    <m/>
    <d v="2020-06-03T00:00:00"/>
    <m/>
    <s v="7310;NHS RESOLUTION;Inv No. OBAR11880   Invoice not on SBS;May-20"/>
    <m/>
    <m/>
    <m/>
    <m/>
    <m/>
    <m/>
    <x v="2"/>
    <x v="2"/>
    <x v="1"/>
  </r>
  <r>
    <s v="E35120"/>
    <s v="7310"/>
    <s v="00000"/>
    <s v="0111D"/>
    <s v="000000"/>
    <s v="Corporate Expenses"/>
    <s v="Legal / Prof Fees"/>
    <s v="Default"/>
    <s v="NHS Resolution"/>
    <s v="Default"/>
    <n v="4208.34"/>
    <d v="2020-05-01T00:00:00"/>
    <x v="5"/>
    <s v="Spreadsheet"/>
    <s v="FBP1 Accruals - Corporate"/>
    <s v="Spreadsheet A 18322994 88468814"/>
    <s v="RYD FIN CAM 2021 02 005 Accrual GBP"/>
    <d v="2020-06-04T00:00:00"/>
    <s v="RYD MCCARTHY, CAROLE"/>
    <n v="46"/>
    <s v="7310;NHS RESOLUTION;Inv No. OBAR11881   Invoice not on SBS;May-20"/>
    <x v="130"/>
    <m/>
    <d v="2020-06-03T00:00:00"/>
    <m/>
    <s v="7310;NHS RESOLUTION;Inv No. OBAR11881   Invoice not on SBS;May-20"/>
    <m/>
    <m/>
    <m/>
    <m/>
    <m/>
    <m/>
    <x v="2"/>
    <x v="2"/>
    <x v="1"/>
  </r>
  <r>
    <s v="E35120"/>
    <s v="7310"/>
    <s v="00000"/>
    <s v="0111D"/>
    <s v="000000"/>
    <s v="Corporate Expenses"/>
    <s v="Legal / Prof Fees"/>
    <s v="Default"/>
    <s v="NHS Resolution"/>
    <s v="Default"/>
    <n v="4568.34"/>
    <d v="2020-05-01T00:00:00"/>
    <x v="5"/>
    <s v="Spreadsheet"/>
    <s v="FBP1 Accruals - Corporate"/>
    <s v="Spreadsheet A 18322994 88468814"/>
    <s v="RYD FIN CAM 2021 02 005 Accrual GBP"/>
    <d v="2020-06-04T00:00:00"/>
    <s v="RYD MCCARTHY, CAROLE"/>
    <n v="47"/>
    <s v="7310;NHS RESOLUTION;Inv No. SINX400154   Invoice not on SBS;May-20"/>
    <x v="130"/>
    <m/>
    <d v="2020-06-03T00:00:00"/>
    <m/>
    <s v="7310;NHS RESOLUTION;Inv No. SINX400154   Invoice not on SBS;May-20"/>
    <m/>
    <m/>
    <m/>
    <m/>
    <m/>
    <m/>
    <x v="2"/>
    <x v="2"/>
    <x v="1"/>
  </r>
  <r>
    <s v="E35120"/>
    <s v="7310"/>
    <s v="00000"/>
    <s v="0111D"/>
    <s v="000000"/>
    <s v="Corporate Expenses"/>
    <s v="Legal / Prof Fees"/>
    <s v="Default"/>
    <s v="NHS Resolution"/>
    <s v="Default"/>
    <n v="10000"/>
    <d v="2020-05-01T00:00:00"/>
    <x v="5"/>
    <s v="Spreadsheet"/>
    <s v="FBP1 Accruals - Corporate"/>
    <s v="Spreadsheet A 18322994 88468814"/>
    <s v="RYD FIN CAM 2021 02 005 Accrual GBP"/>
    <d v="2020-06-04T00:00:00"/>
    <s v="RYD MCCARTHY, CAROLE"/>
    <n v="48"/>
    <s v="7310;NHS RESOLUTION;Inv No. SINX400561   Invoice not on SBS;May-20"/>
    <x v="130"/>
    <m/>
    <d v="2020-06-03T00:00:00"/>
    <m/>
    <s v="7310;NHS RESOLUTION;Inv No. SINX400561   Invoice not on SBS;May-20"/>
    <m/>
    <m/>
    <m/>
    <m/>
    <m/>
    <m/>
    <x v="2"/>
    <x v="2"/>
    <x v="1"/>
  </r>
  <r>
    <s v="E35120"/>
    <s v="7310"/>
    <s v="00000"/>
    <s v="0111D"/>
    <s v="000000"/>
    <s v="Corporate Expenses"/>
    <s v="Legal / Prof Fees"/>
    <s v="Default"/>
    <s v="NHS Resolution"/>
    <s v="Default"/>
    <n v="13552.78"/>
    <d v="2020-05-01T00:00:00"/>
    <x v="5"/>
    <s v="Spreadsheet"/>
    <s v="FBP1 Accruals - Corporate"/>
    <s v="Spreadsheet A 18322994 88468814"/>
    <s v="RYD FIN CAM 2021 02 005 Accrual GBP"/>
    <d v="2020-06-04T00:00:00"/>
    <s v="RYD MCCARTHY, CAROLE"/>
    <n v="49"/>
    <s v="7310;NHS RESOLUTION;Inv No. SINX400202   Invoice not on SBS;May-20"/>
    <x v="130"/>
    <m/>
    <d v="2020-06-03T00:00:00"/>
    <m/>
    <s v="7310;NHS RESOLUTION;Inv No. SINX400202   Invoice not on SBS;May-20"/>
    <m/>
    <m/>
    <m/>
    <m/>
    <m/>
    <m/>
    <x v="2"/>
    <x v="2"/>
    <x v="1"/>
  </r>
  <r>
    <s v="E35120"/>
    <s v="7310"/>
    <s v="00000"/>
    <s v="0111D"/>
    <s v="000000"/>
    <s v="Corporate Expenses"/>
    <s v="Legal / Prof Fees"/>
    <s v="Default"/>
    <s v="NHS Resolution"/>
    <s v="Default"/>
    <n v="13912.78"/>
    <d v="2020-05-01T00:00:00"/>
    <x v="5"/>
    <s v="Spreadsheet"/>
    <s v="FBP1 Accruals - Corporate"/>
    <s v="Spreadsheet A 18322994 88468814"/>
    <s v="RYD FIN CAM 2021 02 005 Accrual GBP"/>
    <d v="2020-06-04T00:00:00"/>
    <s v="RYD MCCARTHY, CAROLE"/>
    <n v="50"/>
    <s v="7310;NHS RESOLUTION;Inv No. SINX400208   Invoice not on SBS;May-20"/>
    <x v="130"/>
    <m/>
    <d v="2020-06-03T00:00:00"/>
    <m/>
    <s v="7310;NHS RESOLUTION;Inv No. SINX400208   Invoice not on SBS;May-20"/>
    <m/>
    <m/>
    <m/>
    <m/>
    <m/>
    <m/>
    <x v="2"/>
    <x v="2"/>
    <x v="1"/>
  </r>
  <r>
    <s v="E35120"/>
    <s v="7310"/>
    <s v="00000"/>
    <s v="0111D"/>
    <s v="000000"/>
    <s v="Corporate Expenses"/>
    <s v="Legal / Prof Fees"/>
    <s v="Default"/>
    <s v="NHS Resolution"/>
    <s v="Default"/>
    <n v="23912.78"/>
    <d v="2020-05-01T00:00:00"/>
    <x v="5"/>
    <s v="Spreadsheet"/>
    <s v="FBP1 Accruals - Corporate"/>
    <s v="Spreadsheet A 18322994 88468814"/>
    <s v="RYD FIN CAM 2021 02 005 Accrual GBP"/>
    <d v="2020-06-04T00:00:00"/>
    <s v="RYD MCCARTHY, CAROLE"/>
    <n v="51"/>
    <s v="7310;NHS RESOLUTION;Inv No. SINX400561   Invoice not on SBS;May-20"/>
    <x v="130"/>
    <m/>
    <d v="2020-06-03T00:00:00"/>
    <m/>
    <s v="7310;NHS RESOLUTION;Inv No. SINX400561   Invoice not on SBS;May-20"/>
    <m/>
    <m/>
    <m/>
    <m/>
    <m/>
    <m/>
    <x v="2"/>
    <x v="2"/>
    <x v="1"/>
  </r>
  <r>
    <s v="E35120"/>
    <s v="7310"/>
    <s v="00000"/>
    <s v="0111D"/>
    <s v="000000"/>
    <s v="Corporate Expenses"/>
    <s v="Legal / Prof Fees"/>
    <s v="Default"/>
    <s v="NHS Resolution"/>
    <s v="Default"/>
    <n v="-6817.06"/>
    <d v="2020-05-01T00:00:00"/>
    <x v="5"/>
    <s v="Spreadsheet"/>
    <s v="FBP1 Accruals - Corporate"/>
    <s v="Spreadsheet A 18322994 88468814"/>
    <s v="RYD FIN CAM 2021 02 005 Accrual GBP"/>
    <d v="2020-06-04T00:00:00"/>
    <s v="RYD MCCARTHY, CAROLE"/>
    <n v="52"/>
    <s v="7310;NHS RESOLUTION;Inv No. OBAR11877   Invoice not on SBS;May-20"/>
    <x v="130"/>
    <m/>
    <d v="2020-06-03T00:00:00"/>
    <m/>
    <s v="7310;NHS RESOLUTION;Inv No. OBAR11877   Invoice not on SBS;May-20"/>
    <m/>
    <m/>
    <m/>
    <m/>
    <m/>
    <m/>
    <x v="2"/>
    <x v="2"/>
    <x v="1"/>
  </r>
  <r>
    <s v="E35120"/>
    <s v="7310"/>
    <s v="00000"/>
    <s v="0111D"/>
    <s v="000000"/>
    <s v="Corporate Expenses"/>
    <s v="Legal / Prof Fees"/>
    <s v="Default"/>
    <s v="NHS Resolution"/>
    <s v="Default"/>
    <n v="-6848.26"/>
    <d v="2020-05-01T00:00:00"/>
    <x v="5"/>
    <s v="Spreadsheet"/>
    <s v="FBP1 Accruals - Corporate"/>
    <s v="Spreadsheet A 18322994 88468814"/>
    <s v="RYD FIN CAM 2021 02 005 Accrual GBP"/>
    <d v="2020-06-04T00:00:00"/>
    <s v="RYD MCCARTHY, CAROLE"/>
    <n v="53"/>
    <s v="7310;NHS RESOLUTION;Inv No. OBAR11879   Invoice not on SBS;May-20"/>
    <x v="130"/>
    <m/>
    <d v="2020-06-03T00:00:00"/>
    <m/>
    <s v="7310;NHS RESOLUTION;Inv No. OBAR11879   Invoice not on SBS;May-20"/>
    <m/>
    <m/>
    <m/>
    <m/>
    <m/>
    <m/>
    <x v="2"/>
    <x v="2"/>
    <x v="1"/>
  </r>
  <r>
    <s v="E35120"/>
    <s v="7310"/>
    <s v="00000"/>
    <s v="0111D"/>
    <s v="000000"/>
    <s v="Corporate Expenses"/>
    <s v="Legal / Prof Fees"/>
    <s v="Default"/>
    <s v="NHS Resolution"/>
    <s v="Default"/>
    <n v="-7053.86"/>
    <d v="2020-05-01T00:00:00"/>
    <x v="5"/>
    <s v="Spreadsheet"/>
    <s v="FBP1 Accruals - Corporate"/>
    <s v="Spreadsheet A 18322994 88468814"/>
    <s v="RYD FIN CAM 2021 02 005 Accrual GBP"/>
    <d v="2020-06-04T00:00:00"/>
    <s v="RYD MCCARTHY, CAROLE"/>
    <n v="54"/>
    <s v="7310;NHS RESOLUTION;Inv No. OBAR11878   Invoice not on SBS;May-20"/>
    <x v="130"/>
    <m/>
    <d v="2020-06-03T00:00:00"/>
    <m/>
    <s v="7310;NHS RESOLUTION;Inv No. OBAR11878   Invoice not on SBS;May-20"/>
    <m/>
    <m/>
    <m/>
    <m/>
    <m/>
    <m/>
    <x v="2"/>
    <x v="2"/>
    <x v="1"/>
  </r>
  <r>
    <s v="E35120"/>
    <s v="7310"/>
    <s v="00000"/>
    <s v="0111D"/>
    <s v="000000"/>
    <s v="Corporate Expenses"/>
    <s v="Legal / Prof Fees"/>
    <s v="Default"/>
    <s v="NHS Resolution"/>
    <s v="Default"/>
    <n v="-270.74"/>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6"/>
    <s v="7310;NHS RESOLUTION;Inv No. OBAR11875   Invoice not on SBS;Apr-20"/>
    <x v="131"/>
    <m/>
    <d v="2020-06-05T00:00:00"/>
    <m/>
    <s v="7310;NHS RESOLUTION;Inv No. OBAR11875   Invoice not on SBS;Apr-20"/>
    <m/>
    <m/>
    <m/>
    <m/>
    <m/>
    <m/>
    <x v="2"/>
    <x v="2"/>
    <x v="1"/>
  </r>
  <r>
    <s v="E35120"/>
    <s v="7310"/>
    <s v="00000"/>
    <s v="0111D"/>
    <s v="000000"/>
    <s v="Corporate Expenses"/>
    <s v="Legal / Prof Fees"/>
    <s v="Default"/>
    <s v="NHS Resolution"/>
    <s v="Default"/>
    <n v="-2682.94"/>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7"/>
    <s v="7310;NHS RESOLUTION;Inv No. OBAR11876   Invoice not on SBS;Apr-20"/>
    <x v="131"/>
    <m/>
    <d v="2020-06-05T00:00:00"/>
    <m/>
    <s v="7310;NHS RESOLUTION;Inv No. OBAR11876   Invoice not on SBS;Apr-20"/>
    <m/>
    <m/>
    <m/>
    <m/>
    <m/>
    <m/>
    <x v="2"/>
    <x v="2"/>
    <x v="1"/>
  </r>
  <r>
    <s v="E35120"/>
    <s v="7310"/>
    <s v="00000"/>
    <s v="0111D"/>
    <s v="000000"/>
    <s v="Corporate Expenses"/>
    <s v="Legal / Prof Fees"/>
    <s v="Default"/>
    <s v="NHS Resolution"/>
    <s v="Default"/>
    <n v="-2863.34"/>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8"/>
    <s v="7310;NHS RESOLUTION;Inv No. OBAR11880   Invoice not on SBS;Apr-20"/>
    <x v="131"/>
    <m/>
    <d v="2020-06-05T00:00:00"/>
    <m/>
    <s v="7310;NHS RESOLUTION;Inv No. OBAR11880   Invoice not on SBS;Apr-20"/>
    <m/>
    <m/>
    <m/>
    <m/>
    <m/>
    <m/>
    <x v="2"/>
    <x v="2"/>
    <x v="1"/>
  </r>
  <r>
    <s v="E35120"/>
    <s v="7310"/>
    <s v="00000"/>
    <s v="0111D"/>
    <s v="000000"/>
    <s v="Corporate Expenses"/>
    <s v="Legal / Prof Fees"/>
    <s v="Default"/>
    <s v="NHS Resolution"/>
    <s v="Default"/>
    <n v="-4208.34"/>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99"/>
    <s v="7310;NHS RESOLUTION;Inv No. OBAR11881   Invoice not on SBS;Apr-20"/>
    <x v="131"/>
    <m/>
    <d v="2020-06-05T00:00:00"/>
    <m/>
    <s v="7310;NHS RESOLUTION;Inv No. OBAR11881   Invoice not on SBS;Apr-20"/>
    <m/>
    <m/>
    <m/>
    <m/>
    <m/>
    <m/>
    <x v="2"/>
    <x v="2"/>
    <x v="1"/>
  </r>
  <r>
    <s v="E35120"/>
    <s v="7310"/>
    <s v="00000"/>
    <s v="0111D"/>
    <s v="000000"/>
    <s v="Corporate Expenses"/>
    <s v="Legal / Prof Fees"/>
    <s v="Default"/>
    <s v="NHS Resolution"/>
    <s v="Default"/>
    <n v="-4568.34"/>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0"/>
    <s v="7310;NHS RESOLUTION;Inv No. SINX400154   Invoice not on SBS;Apr-20"/>
    <x v="131"/>
    <m/>
    <d v="2020-06-05T00:00:00"/>
    <m/>
    <s v="7310;NHS RESOLUTION;Inv No. SINX400154   Invoice not on SBS;Apr-20"/>
    <m/>
    <m/>
    <m/>
    <m/>
    <m/>
    <m/>
    <x v="2"/>
    <x v="2"/>
    <x v="1"/>
  </r>
  <r>
    <s v="E35120"/>
    <s v="7310"/>
    <s v="00000"/>
    <s v="0111D"/>
    <s v="000000"/>
    <s v="Corporate Expenses"/>
    <s v="Legal / Prof Fees"/>
    <s v="Default"/>
    <s v="NHS Resolution"/>
    <s v="Default"/>
    <n v="-10000"/>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1"/>
    <s v="7310;NHS RESOLUTION;Inv No. SINX400561   Invoice not on SBS;Apr-20"/>
    <x v="131"/>
    <m/>
    <d v="2020-06-05T00:00:00"/>
    <m/>
    <s v="7310;NHS RESOLUTION;Inv No. SINX400561   Invoice not on SBS;Apr-20"/>
    <m/>
    <m/>
    <m/>
    <m/>
    <m/>
    <m/>
    <x v="2"/>
    <x v="2"/>
    <x v="1"/>
  </r>
  <r>
    <s v="E35120"/>
    <s v="7310"/>
    <s v="00000"/>
    <s v="0111D"/>
    <s v="000000"/>
    <s v="Corporate Expenses"/>
    <s v="Legal / Prof Fees"/>
    <s v="Default"/>
    <s v="NHS Resolution"/>
    <s v="Default"/>
    <n v="-13552.78"/>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2"/>
    <s v="7310;NHS RESOLUTION;Inv No. SINX400202   Invoice not on SBS;Apr-20"/>
    <x v="131"/>
    <m/>
    <d v="2020-06-05T00:00:00"/>
    <m/>
    <s v="7310;NHS RESOLUTION;Inv No. SINX400202   Invoice not on SBS;Apr-20"/>
    <m/>
    <m/>
    <m/>
    <m/>
    <m/>
    <m/>
    <x v="2"/>
    <x v="2"/>
    <x v="1"/>
  </r>
  <r>
    <s v="E35120"/>
    <s v="7310"/>
    <s v="00000"/>
    <s v="0111D"/>
    <s v="000000"/>
    <s v="Corporate Expenses"/>
    <s v="Legal / Prof Fees"/>
    <s v="Default"/>
    <s v="NHS Resolution"/>
    <s v="Default"/>
    <n v="-13912.78"/>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3"/>
    <s v="7310;NHS RESOLUTION;Inv No. SINX400208   Invoice not on SBS;Apr-20"/>
    <x v="131"/>
    <m/>
    <d v="2020-06-05T00:00:00"/>
    <m/>
    <s v="7310;NHS RESOLUTION;Inv No. SINX400208   Invoice not on SBS;Apr-20"/>
    <m/>
    <m/>
    <m/>
    <m/>
    <m/>
    <m/>
    <x v="2"/>
    <x v="2"/>
    <x v="1"/>
  </r>
  <r>
    <s v="E35120"/>
    <s v="7310"/>
    <s v="00000"/>
    <s v="0111D"/>
    <s v="000000"/>
    <s v="Corporate Expenses"/>
    <s v="Legal / Prof Fees"/>
    <s v="Default"/>
    <s v="NHS Resolution"/>
    <s v="Default"/>
    <n v="-23912.78"/>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4"/>
    <s v="7310;NHS RESOLUTION;Inv No. SINX400561   Invoice not on SBS;Apr-20"/>
    <x v="131"/>
    <m/>
    <d v="2020-06-05T00:00:00"/>
    <m/>
    <s v="7310;NHS RESOLUTION;Inv No. SINX400561   Invoice not on SBS;Apr-20"/>
    <m/>
    <m/>
    <m/>
    <m/>
    <m/>
    <m/>
    <x v="2"/>
    <x v="2"/>
    <x v="1"/>
  </r>
  <r>
    <s v="E35120"/>
    <s v="7310"/>
    <s v="00000"/>
    <s v="0111D"/>
    <s v="000000"/>
    <s v="Corporate Expenses"/>
    <s v="Legal / Prof Fees"/>
    <s v="Default"/>
    <s v="NHS Resolution"/>
    <s v="Default"/>
    <n v="6817.06"/>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5"/>
    <s v="7310;NHS RESOLUTION;Inv No. OBAR11877   Invoice not on SBS;Apr-20"/>
    <x v="131"/>
    <m/>
    <d v="2020-06-05T00:00:00"/>
    <m/>
    <s v="7310;NHS RESOLUTION;Inv No. OBAR11877   Invoice not on SBS;Apr-20"/>
    <m/>
    <m/>
    <m/>
    <m/>
    <m/>
    <m/>
    <x v="2"/>
    <x v="2"/>
    <x v="1"/>
  </r>
  <r>
    <s v="E35120"/>
    <s v="7310"/>
    <s v="00000"/>
    <s v="0111D"/>
    <s v="000000"/>
    <s v="Corporate Expenses"/>
    <s v="Legal / Prof Fees"/>
    <s v="Default"/>
    <s v="NHS Resolution"/>
    <s v="Default"/>
    <n v="6848.26"/>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6"/>
    <s v="7310;NHS RESOLUTION;Inv No. OBAR11879   Invoice not on SBS;Apr-20"/>
    <x v="131"/>
    <m/>
    <d v="2020-06-05T00:00:00"/>
    <m/>
    <s v="7310;NHS RESOLUTION;Inv No. OBAR11879   Invoice not on SBS;Apr-20"/>
    <m/>
    <m/>
    <m/>
    <m/>
    <m/>
    <m/>
    <x v="2"/>
    <x v="2"/>
    <x v="1"/>
  </r>
  <r>
    <s v="E35120"/>
    <s v="7310"/>
    <s v="00000"/>
    <s v="0111D"/>
    <s v="000000"/>
    <s v="Corporate Expenses"/>
    <s v="Legal / Prof Fees"/>
    <s v="Default"/>
    <s v="NHS Resolution"/>
    <s v="Default"/>
    <n v="7053.86"/>
    <d v="2020-05-01T00:00:00"/>
    <x v="5"/>
    <s v="Spreadsheet"/>
    <s v="Reverses &quot;RYD FIN CAM 2021 01 005 Accrual GBP&quot; journal entry of &quot;Spreadsheet A 18322679 88463959&quot; batch from &quot;APR-20&quot;."/>
    <s v="Reverses &quot;RYD FIN CAM 2021 01 005 Accrual GBP&quot;05-JUN-20 18:12:04 - 88556582"/>
    <s v="Reverses &quot;RYD FIN CAM 2021 01 005 Accrual GBP&quot;05-JUN-20 18:12:04"/>
    <d v="2020-06-05T00:00:00"/>
    <s v="RYD MCCARTHY, CAROLE"/>
    <n v="107"/>
    <s v="7310;NHS RESOLUTION;Inv No. OBAR11878   Invoice not on SBS;Apr-20"/>
    <x v="131"/>
    <m/>
    <d v="2020-06-05T00:00:00"/>
    <m/>
    <s v="7310;NHS RESOLUTION;Inv No. OBAR11878   Invoice not on SBS;Apr-20"/>
    <m/>
    <m/>
    <m/>
    <m/>
    <m/>
    <m/>
    <x v="2"/>
    <x v="2"/>
    <x v="1"/>
  </r>
  <r>
    <s v="E35930"/>
    <s v="7310"/>
    <s v="00000"/>
    <s v="00000"/>
    <s v="000000"/>
    <s v="Estates &amp; Facilities"/>
    <s v="Legal / Prof Fees"/>
    <s v="Default"/>
    <s v="Default"/>
    <s v="Default"/>
    <n v="1505"/>
    <d v="2020-05-01T00:00:00"/>
    <x v="5"/>
    <s v="Spreadsheet"/>
    <s v="FBP1 Accruals"/>
    <s v="Spreadsheet A 18318562 88426439"/>
    <s v="RYD FIN CAM 2021 02 002 Accrual GBP"/>
    <d v="2020-06-03T00:00:00"/>
    <s v="RYD MCCARTHY, CAROLE"/>
    <n v="56"/>
    <s v="7310;LAKERS LLP;Accrue Estates Legal Costs M02 May-20"/>
    <x v="132"/>
    <m/>
    <d v="2020-06-02T00:00:00"/>
    <m/>
    <s v="7310;LAKERS LLP;Accrue Estates Legal Costs M02 May-20"/>
    <m/>
    <m/>
    <m/>
    <m/>
    <m/>
    <m/>
    <x v="0"/>
    <x v="0"/>
    <x v="1"/>
  </r>
  <r>
    <s v="E35120"/>
    <s v="7310"/>
    <s v="00000"/>
    <s v="00000"/>
    <s v="000000"/>
    <s v="Corporate Expenses"/>
    <s v="Legal / Prof Fees"/>
    <s v="Default"/>
    <s v="Default"/>
    <s v="Default"/>
    <n v="8"/>
    <d v="2020-06-01T00:00:00"/>
    <x v="5"/>
    <s v="Spreadsheet"/>
    <s v="FBP1 Accruals - Corporate"/>
    <s v="Spreadsheet A 18528055 89513526"/>
    <s v="RYD FIN CAM 2021 03 011 Accrual GBP"/>
    <d v="2020-07-03T00:00:00"/>
    <s v="RYD MCCARTHY, CAROLE"/>
    <n v="42"/>
    <s v="7310;ICO Information Commissioner's Office;43922 Prepayment 7310;DATA PROTECTION FEE:ICO.GOV.UK;Barclaycard payments;Jun-19;;;Jun-20"/>
    <x v="133"/>
    <m/>
    <d v="2020-07-02T00:00:00"/>
    <m/>
    <s v="7310;ICO Information Commissioner's Office;43922 Prepayment 7310;DATA PROTECTION FEE:ICO.GOV.UK;Barclaycard payments;Jun-19;;;Jun-20"/>
    <m/>
    <m/>
    <m/>
    <m/>
    <m/>
    <m/>
    <x v="2"/>
    <x v="2"/>
    <x v="1"/>
  </r>
  <r>
    <s v="E35120"/>
    <s v="7310"/>
    <s v="00000"/>
    <s v="00000"/>
    <s v="000000"/>
    <s v="Corporate Expenses"/>
    <s v="Legal / Prof Fees"/>
    <s v="Default"/>
    <s v="Default"/>
    <s v="Default"/>
    <n v="85871"/>
    <d v="2020-06-01T00:00:00"/>
    <x v="5"/>
    <s v="Spreadsheet"/>
    <s v="FBP1 Accruals - Corporate"/>
    <s v="Spreadsheet A 18528055 89513526"/>
    <s v="RYD FIN CAM 2021 03 011 Accrual GBP"/>
    <d v="2020-07-03T00:00:00"/>
    <s v="RYD MCCARTHY, CAROLE"/>
    <n v="43"/>
    <s v="7310;DAC Beachcroft;43493 Accrual Professional charges Oct 2019 to 31 Jan 2020;https://nww.docserv.wyss.nhs.uk/synergyiim/docviewer.aspx?t=d&amp;val=1641533_11270349_20200311125121;Jun-20"/>
    <x v="133"/>
    <m/>
    <d v="2020-07-02T00:00:00"/>
    <m/>
    <s v="7310;DAC Beachcroft;43493 Accrual Professional charges Oct 2019 to 31 Jan 2020;"/>
    <m/>
    <m/>
    <s v="https://nww.docserv.wyss.nhs.uk/synergyiim/docviewer.aspx?t=d&amp;val=1641533_11270349_20200311125121;Jun-20"/>
    <m/>
    <m/>
    <m/>
    <x v="2"/>
    <x v="2"/>
    <x v="1"/>
  </r>
  <r>
    <s v="E35120"/>
    <s v="7310"/>
    <s v="00000"/>
    <s v="00T70"/>
    <s v="000000"/>
    <s v="Corporate Expenses"/>
    <s v="Legal / Prof Fees"/>
    <s v="Default"/>
    <s v="Care Quality Commission"/>
    <s v="Default"/>
    <n v="-127190.2"/>
    <d v="2020-06-01T00:00:00"/>
    <x v="5"/>
    <s v="Spreadsheet"/>
    <s v="FBP1 Accruals - Corporate"/>
    <s v="Spreadsheet A 18528055 89513526"/>
    <s v="RYD FIN CAM 2021 03 011 Accrual GBP"/>
    <d v="2020-07-03T00:00:00"/>
    <s v="RYD MCCARTHY, CAROLE"/>
    <n v="44"/>
    <s v="7310;CQC;Start Date Prepayment CQC annual Fee;https://nww.docserv.wyss.nhs.uk/synergyiim/docviewer.aspx?t=i&amp;val=PRD21RYD28048342712831.pdf;Jun-20"/>
    <x v="133"/>
    <m/>
    <d v="2020-07-02T00:00:00"/>
    <m/>
    <s v="7310;CQC;Start Date Prepayment CQC annual Fee;"/>
    <m/>
    <m/>
    <s v="https://nww.docserv.wyss.nhs.uk/synergyiim/docviewer.aspx?t=i&amp;val=PRD21RYD28048342712831.pdf;Jun-20"/>
    <m/>
    <m/>
    <m/>
    <x v="2"/>
    <x v="2"/>
    <x v="1"/>
  </r>
  <r>
    <s v="E35120"/>
    <s v="7310"/>
    <s v="00000"/>
    <s v="0111D"/>
    <s v="000000"/>
    <s v="Corporate Expenses"/>
    <s v="Legal / Prof Fees"/>
    <s v="Default"/>
    <s v="NHS Resolution"/>
    <s v="Default"/>
    <n v="270.74"/>
    <d v="2020-06-01T00:00:00"/>
    <x v="5"/>
    <s v="Spreadsheet"/>
    <s v="FBP1 Accruals - Corporate"/>
    <s v="Spreadsheet A 18528055 89513526"/>
    <s v="RYD FIN CAM 2021 03 011 Accrual GBP"/>
    <d v="2020-07-03T00:00:00"/>
    <s v="RYD MCCARTHY, CAROLE"/>
    <n v="45"/>
    <s v="7310;NHS RESOLUTION;Inv No. OBAR11875   Invoice not on SBS;May-20"/>
    <x v="133"/>
    <m/>
    <d v="2020-07-02T00:00:00"/>
    <m/>
    <s v="7310;NHS RESOLUTION;Inv No. OBAR11875   Invoice not on SBS;May-20"/>
    <m/>
    <m/>
    <m/>
    <m/>
    <m/>
    <m/>
    <x v="2"/>
    <x v="2"/>
    <x v="1"/>
  </r>
  <r>
    <s v="E35120"/>
    <s v="7310"/>
    <s v="00000"/>
    <s v="0111D"/>
    <s v="000000"/>
    <s v="Corporate Expenses"/>
    <s v="Legal / Prof Fees"/>
    <s v="Default"/>
    <s v="NHS Resolution"/>
    <s v="Default"/>
    <n v="2682.94"/>
    <d v="2020-06-01T00:00:00"/>
    <x v="5"/>
    <s v="Spreadsheet"/>
    <s v="FBP1 Accruals - Corporate"/>
    <s v="Spreadsheet A 18528055 89513526"/>
    <s v="RYD FIN CAM 2021 03 011 Accrual GBP"/>
    <d v="2020-07-03T00:00:00"/>
    <s v="RYD MCCARTHY, CAROLE"/>
    <n v="46"/>
    <s v="7310;NHS RESOLUTION;Inv No. OBAR11876   Invoice not on SBS;May-20"/>
    <x v="133"/>
    <m/>
    <d v="2020-07-02T00:00:00"/>
    <m/>
    <s v="7310;NHS RESOLUTION;Inv No. OBAR11876   Invoice not on SBS;May-20"/>
    <m/>
    <m/>
    <m/>
    <m/>
    <m/>
    <m/>
    <x v="2"/>
    <x v="2"/>
    <x v="1"/>
  </r>
  <r>
    <s v="E35120"/>
    <s v="7310"/>
    <s v="00000"/>
    <s v="0111D"/>
    <s v="000000"/>
    <s v="Corporate Expenses"/>
    <s v="Legal / Prof Fees"/>
    <s v="Default"/>
    <s v="NHS Resolution"/>
    <s v="Default"/>
    <n v="2863.34"/>
    <d v="2020-06-01T00:00:00"/>
    <x v="5"/>
    <s v="Spreadsheet"/>
    <s v="FBP1 Accruals - Corporate"/>
    <s v="Spreadsheet A 18528055 89513526"/>
    <s v="RYD FIN CAM 2021 03 011 Accrual GBP"/>
    <d v="2020-07-03T00:00:00"/>
    <s v="RYD MCCARTHY, CAROLE"/>
    <n v="47"/>
    <s v="7310;NHS RESOLUTION;Inv No. OBAR11880   Invoice not on SBS;May-20"/>
    <x v="133"/>
    <m/>
    <d v="2020-07-02T00:00:00"/>
    <m/>
    <s v="7310;NHS RESOLUTION;Inv No. OBAR11880   Invoice not on SBS;May-20"/>
    <m/>
    <m/>
    <m/>
    <m/>
    <m/>
    <m/>
    <x v="2"/>
    <x v="2"/>
    <x v="1"/>
  </r>
  <r>
    <s v="E35120"/>
    <s v="7310"/>
    <s v="00000"/>
    <s v="0111D"/>
    <s v="000000"/>
    <s v="Corporate Expenses"/>
    <s v="Legal / Prof Fees"/>
    <s v="Default"/>
    <s v="NHS Resolution"/>
    <s v="Default"/>
    <n v="4208.34"/>
    <d v="2020-06-01T00:00:00"/>
    <x v="5"/>
    <s v="Spreadsheet"/>
    <s v="FBP1 Accruals - Corporate"/>
    <s v="Spreadsheet A 18528055 89513526"/>
    <s v="RYD FIN CAM 2021 03 011 Accrual GBP"/>
    <d v="2020-07-03T00:00:00"/>
    <s v="RYD MCCARTHY, CAROLE"/>
    <n v="48"/>
    <s v="7310;NHS RESOLUTION;Inv No. OBAR11881   Invoice not on SBS;May-20"/>
    <x v="133"/>
    <m/>
    <d v="2020-07-02T00:00:00"/>
    <m/>
    <s v="7310;NHS RESOLUTION;Inv No. OBAR11881   Invoice not on SBS;May-20"/>
    <m/>
    <m/>
    <m/>
    <m/>
    <m/>
    <m/>
    <x v="2"/>
    <x v="2"/>
    <x v="1"/>
  </r>
  <r>
    <s v="E35120"/>
    <s v="7310"/>
    <s v="00000"/>
    <s v="0111D"/>
    <s v="000000"/>
    <s v="Corporate Expenses"/>
    <s v="Legal / Prof Fees"/>
    <s v="Default"/>
    <s v="NHS Resolution"/>
    <s v="Default"/>
    <n v="-6817.06"/>
    <d v="2020-06-01T00:00:00"/>
    <x v="5"/>
    <s v="Spreadsheet"/>
    <s v="FBP1 Accruals - Corporate"/>
    <s v="Spreadsheet A 18528055 89513526"/>
    <s v="RYD FIN CAM 2021 03 011 Accrual GBP"/>
    <d v="2020-07-03T00:00:00"/>
    <s v="RYD MCCARTHY, CAROLE"/>
    <n v="49"/>
    <s v="7310;NHS RESOLUTION;Inv No. OBAR11877   Invoice not on SBS;May-20"/>
    <x v="133"/>
    <m/>
    <d v="2020-07-02T00:00:00"/>
    <m/>
    <s v="7310;NHS RESOLUTION;Inv No. OBAR11877   Invoice not on SBS;May-20"/>
    <m/>
    <m/>
    <m/>
    <m/>
    <m/>
    <m/>
    <x v="2"/>
    <x v="2"/>
    <x v="1"/>
  </r>
  <r>
    <s v="E35120"/>
    <s v="7310"/>
    <s v="00000"/>
    <s v="0111D"/>
    <s v="000000"/>
    <s v="Corporate Expenses"/>
    <s v="Legal / Prof Fees"/>
    <s v="Default"/>
    <s v="NHS Resolution"/>
    <s v="Default"/>
    <n v="-6848.26"/>
    <d v="2020-06-01T00:00:00"/>
    <x v="5"/>
    <s v="Spreadsheet"/>
    <s v="FBP1 Accruals - Corporate"/>
    <s v="Spreadsheet A 18528055 89513526"/>
    <s v="RYD FIN CAM 2021 03 011 Accrual GBP"/>
    <d v="2020-07-03T00:00:00"/>
    <s v="RYD MCCARTHY, CAROLE"/>
    <n v="50"/>
    <s v="7310;NHS RESOLUTION;Inv No. OBAR11879   Invoice not on SBS;May-20"/>
    <x v="133"/>
    <m/>
    <d v="2020-07-02T00:00:00"/>
    <m/>
    <s v="7310;NHS RESOLUTION;Inv No. OBAR11879   Invoice not on SBS;May-20"/>
    <m/>
    <m/>
    <m/>
    <m/>
    <m/>
    <m/>
    <x v="2"/>
    <x v="2"/>
    <x v="1"/>
  </r>
  <r>
    <s v="E35120"/>
    <s v="7310"/>
    <s v="00000"/>
    <s v="0111D"/>
    <s v="000000"/>
    <s v="Corporate Expenses"/>
    <s v="Legal / Prof Fees"/>
    <s v="Default"/>
    <s v="NHS Resolution"/>
    <s v="Default"/>
    <n v="-7053.86"/>
    <d v="2020-06-01T00:00:00"/>
    <x v="5"/>
    <s v="Spreadsheet"/>
    <s v="FBP1 Accruals - Corporate"/>
    <s v="Spreadsheet A 18528055 89513526"/>
    <s v="RYD FIN CAM 2021 03 011 Accrual GBP"/>
    <d v="2020-07-03T00:00:00"/>
    <s v="RYD MCCARTHY, CAROLE"/>
    <n v="51"/>
    <s v="7310;NHS RESOLUTION;Inv No. OBAR11878   Invoice not on SBS;May-20"/>
    <x v="133"/>
    <m/>
    <d v="2020-07-02T00:00:00"/>
    <m/>
    <s v="7310;NHS RESOLUTION;Inv No. OBAR11878   Invoice not on SBS;May-20"/>
    <m/>
    <m/>
    <m/>
    <m/>
    <m/>
    <m/>
    <x v="2"/>
    <x v="2"/>
    <x v="1"/>
  </r>
  <r>
    <s v="E35121"/>
    <s v="7310"/>
    <s v="00000"/>
    <s v="00000"/>
    <s v="000000"/>
    <s v="Prior Year Charges"/>
    <s v="Legal / Prof Fees"/>
    <s v="Default"/>
    <s v="Default"/>
    <s v="Default"/>
    <n v="92281.31"/>
    <d v="2020-06-01T00:00:00"/>
    <x v="5"/>
    <s v="Spreadsheet"/>
    <s v="FBP1 Accruals - Clear Prior Year Code"/>
    <s v="Spreadsheet A 18558826 89734706"/>
    <s v="RYD FIN CAM 2021 03 019 Accrual GBP"/>
    <d v="2020-07-07T00:00:00"/>
    <s v="RYD MCCARTHY, CAROLE"/>
    <n v="123"/>
    <s v="7310;Clear Prior Year Charges;Jun-20"/>
    <x v="134"/>
    <m/>
    <d v="2020-07-06T00:00:00"/>
    <m/>
    <s v="7310;Clear Prior Year Charges;Jun-20"/>
    <m/>
    <m/>
    <m/>
    <m/>
    <m/>
    <m/>
    <x v="13"/>
    <x v="5"/>
    <x v="1"/>
  </r>
  <r>
    <s v="E35121"/>
    <s v="7310"/>
    <s v="00000"/>
    <s v="00000"/>
    <s v="000000"/>
    <s v="Prior Year Charges"/>
    <s v="Legal / Prof Fees"/>
    <s v="Default"/>
    <s v="Default"/>
    <s v="Default"/>
    <n v="-39603.980000000003"/>
    <d v="2020-06-01T00:00:00"/>
    <x v="5"/>
    <s v="Spreadsheet"/>
    <s v="FBP1 Accruals - Clear Prior Year Code"/>
    <s v="Spreadsheet A 18558826 89734706"/>
    <s v="RYD FIN CAM 2021 03 019 Accrual GBP"/>
    <d v="2020-07-07T00:00:00"/>
    <s v="RYD MCCARTHY, CAROLE"/>
    <n v="124"/>
    <s v="7310;Clear Prior Year Charges;Jun-20"/>
    <x v="134"/>
    <m/>
    <d v="2020-07-06T00:00:00"/>
    <m/>
    <s v="7310;Clear Prior Year Charges;Jun-20"/>
    <m/>
    <m/>
    <m/>
    <m/>
    <m/>
    <m/>
    <x v="13"/>
    <x v="5"/>
    <x v="1"/>
  </r>
  <r>
    <s v="E35930"/>
    <s v="7310"/>
    <s v="00000"/>
    <s v="00000"/>
    <s v="000000"/>
    <s v="Estates &amp; Facilities"/>
    <s v="Legal / Prof Fees"/>
    <s v="Default"/>
    <s v="Default"/>
    <s v="Default"/>
    <n v="5317"/>
    <d v="2020-06-01T00:00:00"/>
    <x v="5"/>
    <s v="Spreadsheet"/>
    <s v="FBP1 Accruals - Estates"/>
    <s v="Spreadsheet A 18525503 89504263"/>
    <s v="RYD FIN CAM 2021 03 008 Accrual GBP"/>
    <d v="2020-07-02T00:00:00"/>
    <s v="RYD MCCARTHY, CAROLE"/>
    <n v="26"/>
    <s v="7310;LAKERS LLP;Accrue Estates Legal Costs M03 Jun-20"/>
    <x v="135"/>
    <m/>
    <d v="2020-07-02T00:00:00"/>
    <m/>
    <s v="7310;LAKERS LLP;Accrue Estates Legal Costs M03 Jun-20"/>
    <m/>
    <m/>
    <m/>
    <m/>
    <m/>
    <m/>
    <x v="0"/>
    <x v="0"/>
    <x v="1"/>
  </r>
  <r>
    <s v="E35120"/>
    <s v="7310"/>
    <s v="00000"/>
    <s v="00000"/>
    <s v="000000"/>
    <s v="Corporate Expenses"/>
    <s v="Legal / Prof Fees"/>
    <s v="Default"/>
    <s v="Default"/>
    <s v="Default"/>
    <n v="254"/>
    <d v="2020-07-01T00:00:00"/>
    <x v="5"/>
    <s v="Spreadsheet"/>
    <s v="FBP1 Accruals - Corporate &amp; Finance"/>
    <s v="Spreadsheet A 18765336 90775975"/>
    <s v="RYD FIN CAM 2021 04 012 Accrual GBP"/>
    <d v="2020-08-04T00:00:00"/>
    <s v="RYD MCCARTHY, CAROLE"/>
    <n v="40"/>
    <s v="7310;ICO Information Commissioner's Office;43922 Accrual 7310;DATA PROTECTION FEE:ICO.GOV.UK;Barclaycard payments;Jun-19;;;Jul-20"/>
    <x v="136"/>
    <m/>
    <d v="2020-08-04T00:00:00"/>
    <m/>
    <s v="7310;ICO Information Commissioner's Office;43922 Accrual 7310;DATA PROTECTION FEE:ICO.GOV.UK;Barclaycard payments;Jun-19;;;Jul-20"/>
    <m/>
    <m/>
    <m/>
    <m/>
    <m/>
    <m/>
    <x v="2"/>
    <x v="2"/>
    <x v="1"/>
  </r>
  <r>
    <s v="E35120"/>
    <s v="7310"/>
    <s v="00000"/>
    <s v="00000"/>
    <s v="000000"/>
    <s v="Corporate Expenses"/>
    <s v="Legal / Prof Fees"/>
    <s v="Default"/>
    <s v="Default"/>
    <s v="Default"/>
    <n v="103500"/>
    <d v="2020-07-01T00:00:00"/>
    <x v="5"/>
    <s v="Spreadsheet"/>
    <s v="FBP1 Accruals - Corporate &amp; Finance"/>
    <s v="Spreadsheet A 18765336 90775975"/>
    <s v="RYD FIN CAM 2021 04 012 Accrual GBP"/>
    <d v="2020-08-04T00:00:00"/>
    <s v="RYD MCCARTHY, CAROLE"/>
    <n v="41"/>
    <s v="7310;DAC Beachcroft;43493 Accrual Professional charges Oct 2019 to 31 Jan 2020;https://nww.docserv.wyss.nhs.uk/synergyiim/docviewer.aspx?t=d&amp;val=1641533_11270349_20200311125121;Jul-20"/>
    <x v="136"/>
    <m/>
    <d v="2020-08-04T00:00:00"/>
    <m/>
    <s v="7310;DAC Beachcroft;43493 Accrual Professional charges Oct 2019 to 31 Jan 2020;"/>
    <m/>
    <m/>
    <s v="https://nww.docserv.wyss.nhs.uk/synergyiim/docviewer.aspx?t=d&amp;val=1641533_11270349_20200311125121;Jul-20"/>
    <m/>
    <m/>
    <m/>
    <x v="2"/>
    <x v="2"/>
    <x v="1"/>
  </r>
  <r>
    <s v="E35120"/>
    <s v="7310"/>
    <s v="00000"/>
    <s v="00T70"/>
    <s v="000000"/>
    <s v="Corporate Expenses"/>
    <s v="Legal / Prof Fees"/>
    <s v="Default"/>
    <s v="Care Quality Commission"/>
    <s v="Default"/>
    <n v="-112800.07"/>
    <d v="2020-07-01T00:00:00"/>
    <x v="5"/>
    <s v="Spreadsheet"/>
    <s v="FBP1 Accruals - Corporate &amp; Finance"/>
    <s v="Spreadsheet A 18765336 90775975"/>
    <s v="RYD FIN CAM 2021 04 012 Accrual GBP"/>
    <d v="2020-08-04T00:00:00"/>
    <s v="RYD MCCARTHY, CAROLE"/>
    <n v="42"/>
    <s v="7310;CQC;Start Date Prepayment CQC annual Fee;https://nww.docserv.wyss.nhs.uk/synergyiim/docviewer.aspx?t=i&amp;val=PRD21RYD28048342712831.pdf;Jul-20"/>
    <x v="136"/>
    <m/>
    <d v="2020-08-04T00:00:00"/>
    <m/>
    <s v="7310;CQC;Start Date Prepayment CQC annual Fee;"/>
    <m/>
    <m/>
    <s v="https://nww.docserv.wyss.nhs.uk/synergyiim/docviewer.aspx?t=i&amp;val=PRD21RYD28048342712831.pdf;Jul-20"/>
    <m/>
    <m/>
    <m/>
    <x v="2"/>
    <x v="2"/>
    <x v="1"/>
  </r>
  <r>
    <s v="E35120"/>
    <s v="7310"/>
    <s v="00000"/>
    <s v="0111D"/>
    <s v="000000"/>
    <s v="Corporate Expenses"/>
    <s v="Legal / Prof Fees"/>
    <s v="Default"/>
    <s v="NHS Resolution"/>
    <s v="Default"/>
    <n v="2682.94"/>
    <d v="2020-07-01T00:00:00"/>
    <x v="5"/>
    <s v="Spreadsheet"/>
    <s v="FBP1 Accruals - Corporate &amp; Finance"/>
    <s v="Spreadsheet A 18765336 90775975"/>
    <s v="RYD FIN CAM 2021 04 012 Accrual GBP"/>
    <d v="2020-08-04T00:00:00"/>
    <s v="RYD MCCARTHY, CAROLE"/>
    <n v="43"/>
    <s v="7310;NHS RESOLUTION;Inv No. OBAR11876   Invoice not on SBS;Jul-20"/>
    <x v="136"/>
    <m/>
    <d v="2020-08-04T00:00:00"/>
    <m/>
    <s v="7310;NHS RESOLUTION;Inv No. OBAR11876   Invoice not on SBS;Jul-20"/>
    <m/>
    <m/>
    <m/>
    <m/>
    <m/>
    <m/>
    <x v="2"/>
    <x v="2"/>
    <x v="1"/>
  </r>
  <r>
    <s v="E35120"/>
    <s v="7310"/>
    <s v="00000"/>
    <s v="0111D"/>
    <s v="000000"/>
    <s v="Corporate Expenses"/>
    <s v="Legal / Prof Fees"/>
    <s v="Default"/>
    <s v="NHS Resolution"/>
    <s v="Default"/>
    <n v="2863.34"/>
    <d v="2020-07-01T00:00:00"/>
    <x v="5"/>
    <s v="Spreadsheet"/>
    <s v="FBP1 Accruals - Corporate &amp; Finance"/>
    <s v="Spreadsheet A 18765336 90775975"/>
    <s v="RYD FIN CAM 2021 04 012 Accrual GBP"/>
    <d v="2020-08-04T00:00:00"/>
    <s v="RYD MCCARTHY, CAROLE"/>
    <n v="44"/>
    <s v="7310;NHS RESOLUTION;Inv No. OBAR11880   Invoice not on SBS;Jul-20"/>
    <x v="136"/>
    <m/>
    <d v="2020-08-04T00:00:00"/>
    <m/>
    <s v="7310;NHS RESOLUTION;Inv No. OBAR11880   Invoice not on SBS;Jul-20"/>
    <m/>
    <m/>
    <m/>
    <m/>
    <m/>
    <m/>
    <x v="2"/>
    <x v="2"/>
    <x v="1"/>
  </r>
  <r>
    <s v="E35120"/>
    <s v="7310"/>
    <s v="00000"/>
    <s v="0111D"/>
    <s v="000000"/>
    <s v="Corporate Expenses"/>
    <s v="Legal / Prof Fees"/>
    <s v="Default"/>
    <s v="NHS Resolution"/>
    <s v="Default"/>
    <n v="4208.34"/>
    <d v="2020-07-01T00:00:00"/>
    <x v="5"/>
    <s v="Spreadsheet"/>
    <s v="FBP1 Accruals - Corporate &amp; Finance"/>
    <s v="Spreadsheet A 18765336 90775975"/>
    <s v="RYD FIN CAM 2021 04 012 Accrual GBP"/>
    <d v="2020-08-04T00:00:00"/>
    <s v="RYD MCCARTHY, CAROLE"/>
    <n v="45"/>
    <s v="7310;NHS RESOLUTION;Inv No. OBAR11881   Invoice not on SBS;Jul-20"/>
    <x v="136"/>
    <m/>
    <d v="2020-08-04T00:00:00"/>
    <m/>
    <s v="7310;NHS RESOLUTION;Inv No. OBAR11881   Invoice not on SBS;Jul-20"/>
    <m/>
    <m/>
    <m/>
    <m/>
    <m/>
    <m/>
    <x v="2"/>
    <x v="2"/>
    <x v="1"/>
  </r>
  <r>
    <s v="E35120"/>
    <s v="7310"/>
    <s v="00000"/>
    <s v="0111D"/>
    <s v="000000"/>
    <s v="Corporate Expenses"/>
    <s v="Legal / Prof Fees"/>
    <s v="Default"/>
    <s v="NHS Resolution"/>
    <s v="Default"/>
    <n v="-6817.06"/>
    <d v="2020-07-01T00:00:00"/>
    <x v="5"/>
    <s v="Spreadsheet"/>
    <s v="FBP1 Accruals - Corporate &amp; Finance"/>
    <s v="Spreadsheet A 18765336 90775975"/>
    <s v="RYD FIN CAM 2021 04 012 Accrual GBP"/>
    <d v="2020-08-04T00:00:00"/>
    <s v="RYD MCCARTHY, CAROLE"/>
    <n v="46"/>
    <s v="7310;NHS RESOLUTION;Inv No. OBAR11877   Invoice not on SBS;Jul-20"/>
    <x v="136"/>
    <m/>
    <d v="2020-08-04T00:00:00"/>
    <m/>
    <s v="7310;NHS RESOLUTION;Inv No. OBAR11877   Invoice not on SBS;Jul-20"/>
    <m/>
    <m/>
    <m/>
    <m/>
    <m/>
    <m/>
    <x v="2"/>
    <x v="2"/>
    <x v="1"/>
  </r>
  <r>
    <s v="E35120"/>
    <s v="7310"/>
    <s v="00000"/>
    <s v="0111D"/>
    <s v="000000"/>
    <s v="Corporate Expenses"/>
    <s v="Legal / Prof Fees"/>
    <s v="Default"/>
    <s v="NHS Resolution"/>
    <s v="Default"/>
    <n v="-6848.26"/>
    <d v="2020-07-01T00:00:00"/>
    <x v="5"/>
    <s v="Spreadsheet"/>
    <s v="FBP1 Accruals - Corporate &amp; Finance"/>
    <s v="Spreadsheet A 18765336 90775975"/>
    <s v="RYD FIN CAM 2021 04 012 Accrual GBP"/>
    <d v="2020-08-04T00:00:00"/>
    <s v="RYD MCCARTHY, CAROLE"/>
    <n v="47"/>
    <s v="7310;NHS RESOLUTION;Inv No. OBAR11879   Invoice not on SBS;Jul-20"/>
    <x v="136"/>
    <m/>
    <d v="2020-08-04T00:00:00"/>
    <m/>
    <s v="7310;NHS RESOLUTION;Inv No. OBAR11879   Invoice not on SBS;Jul-20"/>
    <m/>
    <m/>
    <m/>
    <m/>
    <m/>
    <m/>
    <x v="2"/>
    <x v="2"/>
    <x v="1"/>
  </r>
  <r>
    <s v="E35120"/>
    <s v="7310"/>
    <s v="00000"/>
    <s v="0111D"/>
    <s v="000000"/>
    <s v="Corporate Expenses"/>
    <s v="Legal / Prof Fees"/>
    <s v="Default"/>
    <s v="NHS Resolution"/>
    <s v="Default"/>
    <n v="-7053.86"/>
    <d v="2020-07-01T00:00:00"/>
    <x v="5"/>
    <s v="Spreadsheet"/>
    <s v="FBP1 Accruals - Corporate &amp; Finance"/>
    <s v="Spreadsheet A 18765336 90775975"/>
    <s v="RYD FIN CAM 2021 04 012 Accrual GBP"/>
    <d v="2020-08-04T00:00:00"/>
    <s v="RYD MCCARTHY, CAROLE"/>
    <n v="48"/>
    <s v="7310;NHS RESOLUTION;Inv No. OBAR11878   Invoice not on SBS;Jul-20"/>
    <x v="136"/>
    <m/>
    <d v="2020-08-04T00:00:00"/>
    <m/>
    <s v="7310;NHS RESOLUTION;Inv No. OBAR11878   Invoice not on SBS;Jul-20"/>
    <m/>
    <m/>
    <m/>
    <m/>
    <m/>
    <m/>
    <x v="2"/>
    <x v="2"/>
    <x v="1"/>
  </r>
  <r>
    <s v="E35121"/>
    <s v="7310"/>
    <s v="00000"/>
    <s v="00000"/>
    <s v="000000"/>
    <s v="Prior Year Charges"/>
    <s v="Legal / Prof Fees"/>
    <s v="Default"/>
    <s v="Default"/>
    <s v="Default"/>
    <n v="224166.6"/>
    <d v="2020-07-01T00:00:00"/>
    <x v="5"/>
    <s v="Spreadsheet"/>
    <s v="FBP1 Accruals - Prior Year Code"/>
    <s v="Spreadsheet A 18783906 90855381"/>
    <s v="RYD FIN CAM 2021 04 021 Accrual GBP"/>
    <d v="2020-08-07T00:00:00"/>
    <s v="RYD MCCARTHY, CAROLE"/>
    <n v="190"/>
    <s v="7310;Clear E35121 Prior Year Charges;Jul-20"/>
    <x v="137"/>
    <m/>
    <d v="2020-08-06T00:00:00"/>
    <m/>
    <s v="7310;Clear E35121 Prior Year Charges;Jul-20"/>
    <m/>
    <m/>
    <m/>
    <m/>
    <m/>
    <m/>
    <x v="13"/>
    <x v="5"/>
    <x v="1"/>
  </r>
  <r>
    <s v="E35121"/>
    <s v="7310"/>
    <s v="00000"/>
    <s v="00000"/>
    <s v="000000"/>
    <s v="Prior Year Charges"/>
    <s v="Legal / Prof Fees"/>
    <s v="Default"/>
    <s v="Default"/>
    <s v="Default"/>
    <n v="-171842.87"/>
    <d v="2020-07-01T00:00:00"/>
    <x v="5"/>
    <s v="Spreadsheet"/>
    <s v="FBP1 Accruals - Prior Year Code"/>
    <s v="Spreadsheet A 18783906 90855381"/>
    <s v="RYD FIN CAM 2021 04 021 Accrual GBP"/>
    <d v="2020-08-07T00:00:00"/>
    <s v="RYD MCCARTHY, CAROLE"/>
    <n v="191"/>
    <s v="7310;Clear E35121 Prior Year Charges;Jul-20"/>
    <x v="137"/>
    <m/>
    <d v="2020-08-06T00:00:00"/>
    <m/>
    <s v="7310;Clear E35121 Prior Year Charges;Jul-20"/>
    <m/>
    <m/>
    <m/>
    <m/>
    <m/>
    <m/>
    <x v="13"/>
    <x v="5"/>
    <x v="1"/>
  </r>
  <r>
    <s v="E35930"/>
    <s v="7310"/>
    <s v="00000"/>
    <s v="00000"/>
    <s v="000000"/>
    <s v="Estates &amp; Facilities"/>
    <s v="Legal / Prof Fees"/>
    <s v="Default"/>
    <s v="Default"/>
    <s v="Default"/>
    <n v="5480"/>
    <d v="2020-07-01T00:00:00"/>
    <x v="5"/>
    <s v="Spreadsheet"/>
    <s v="FBP1 Accruals - Estates"/>
    <s v="Spreadsheet A 18763050 90766763"/>
    <s v="RYD FIN CAM 2021 04 010 Accrual GBP"/>
    <d v="2020-08-04T00:00:00"/>
    <s v="RYD MCCARTHY, CAROLE"/>
    <n v="31"/>
    <s v="7310;LAKERS LLP;Accrue Estates Legal Costs M04 Jul-20"/>
    <x v="138"/>
    <m/>
    <d v="2020-08-04T00:00:00"/>
    <m/>
    <s v="7310;LAKERS LLP;Accrue Estates Legal Costs M04 Jul-20"/>
    <m/>
    <m/>
    <m/>
    <m/>
    <m/>
    <m/>
    <x v="0"/>
    <x v="0"/>
    <x v="1"/>
  </r>
  <r>
    <s v="E35120"/>
    <s v="7310"/>
    <s v="00000"/>
    <s v="00000"/>
    <s v="000000"/>
    <s v="Corporate Expenses"/>
    <s v="Legal / Prof Fees"/>
    <s v="Default"/>
    <s v="Default"/>
    <s v="Default"/>
    <n v="20105"/>
    <d v="2020-08-01T00:00:00"/>
    <x v="5"/>
    <s v="Spreadsheet"/>
    <s v="FBP1 Accruals - Finance &amp; Corporate"/>
    <s v="Spreadsheet A 18980346 91807928"/>
    <s v="RYD FIN CAM 2021 05 014 Accrual GBP"/>
    <d v="2020-09-03T00:00:00"/>
    <s v="RYD MCCARTHY, CAROLE"/>
    <n v="15"/>
    <s v="7310;2020-21 Legal Fees Accrual Contract based on budget;M05 Aug-20"/>
    <x v="139"/>
    <m/>
    <d v="2020-09-03T00:00:00"/>
    <m/>
    <s v="7310;2020-21 Legal Fees Accrual Contract based on budget;M05 Aug-20"/>
    <m/>
    <m/>
    <m/>
    <m/>
    <m/>
    <m/>
    <x v="2"/>
    <x v="2"/>
    <x v="1"/>
  </r>
  <r>
    <s v="E35120"/>
    <s v="7310"/>
    <s v="00000"/>
    <s v="00000"/>
    <s v="000000"/>
    <s v="Corporate Expenses"/>
    <s v="Legal / Prof Fees"/>
    <s v="Default"/>
    <s v="Default"/>
    <s v="Default"/>
    <n v="501"/>
    <d v="2020-08-01T00:00:00"/>
    <x v="5"/>
    <s v="Spreadsheet"/>
    <s v="FBP1 Accruals - Finance Prepayments"/>
    <s v="Spreadsheet A 18971705 91765555"/>
    <s v="RYD FIN CAM 2021 05 012 Accrual GBP"/>
    <d v="2020-09-02T00:00:00"/>
    <s v="RYD MCCARTHY, CAROLE"/>
    <n v="21"/>
    <s v="7310;ICO Information Commissioner's Office;43922 Accrual 7310;DATA PROTECTION FEE:ICO.GOV.UK;Barclaycard payments;Jun-19;;;Aug-20"/>
    <x v="140"/>
    <m/>
    <d v="2020-09-02T00:00:00"/>
    <m/>
    <s v="7310;ICO Information Commissioner's Office;43922 Accrual 7310;DATA PROTECTION FEE:ICO.GOV.UK;Barclaycard payments;Jun-19;;;Aug-20"/>
    <m/>
    <m/>
    <m/>
    <m/>
    <m/>
    <m/>
    <x v="2"/>
    <x v="2"/>
    <x v="1"/>
  </r>
  <r>
    <s v="E35120"/>
    <s v="7310"/>
    <s v="00000"/>
    <s v="00000"/>
    <s v="000000"/>
    <s v="Corporate Expenses"/>
    <s v="Legal / Prof Fees"/>
    <s v="Default"/>
    <s v="Default"/>
    <s v="Default"/>
    <n v="-12818"/>
    <d v="2020-08-01T00:00:00"/>
    <x v="5"/>
    <s v="Spreadsheet"/>
    <s v="FBP1 Accruals - Finance Prepayments"/>
    <s v="Spreadsheet A 18971705 91765555"/>
    <s v="RYD FIN CAM 2021 05 012 Accrual GBP"/>
    <d v="2020-09-02T00:00:00"/>
    <s v="RYD MCCARTHY, CAROLE"/>
    <n v="22"/>
    <s v="7310;DAC Beachcroft;43493 Prepayment Professional Fees;https://nww.docserv.wyss.nhs.uk/synergyiim/docviewer.aspx?t=d&amp;val=2257060_12654932_20200817154958;Aug-20"/>
    <x v="140"/>
    <m/>
    <d v="2020-09-02T00:00:00"/>
    <m/>
    <s v="7310;DAC Beachcroft;43493 Prepayment Professional Fees;"/>
    <m/>
    <m/>
    <s v="https://nww.docserv.wyss.nhs.uk/synergyiim/docviewer.aspx?t=d&amp;val=2257060_12654932_20200817154958;Aug-20"/>
    <m/>
    <m/>
    <m/>
    <x v="2"/>
    <x v="2"/>
    <x v="1"/>
  </r>
  <r>
    <s v="E35120"/>
    <s v="7310"/>
    <s v="00000"/>
    <s v="00T70"/>
    <s v="000000"/>
    <s v="Corporate Expenses"/>
    <s v="Legal / Prof Fees"/>
    <s v="Default"/>
    <s v="Care Quality Commission"/>
    <s v="Default"/>
    <n v="-98409.93"/>
    <d v="2020-08-01T00:00:00"/>
    <x v="5"/>
    <s v="Spreadsheet"/>
    <s v="FBP1 Accruals - Finance Prepayments"/>
    <s v="Spreadsheet A 18971705 91765555"/>
    <s v="RYD FIN CAM 2021 05 012 Accrual GBP"/>
    <d v="2020-09-02T00:00:00"/>
    <s v="RYD MCCARTHY, CAROLE"/>
    <n v="23"/>
    <s v="7310;CQC;Start Date Prepayment CQC annual Fee;https://nww.docserv.wyss.nhs.uk/synergyiim/docviewer.aspx?t=i&amp;val=PRD21RYD28048342712831.pdf;Aug-20"/>
    <x v="140"/>
    <m/>
    <d v="2020-09-02T00:00:00"/>
    <m/>
    <s v="7310;CQC;Start Date Prepayment CQC annual Fee;"/>
    <m/>
    <m/>
    <s v="https://nww.docserv.wyss.nhs.uk/synergyiim/docviewer.aspx?t=i&amp;val=PRD21RYD28048342712831.pdf;Aug-20"/>
    <m/>
    <m/>
    <m/>
    <x v="2"/>
    <x v="2"/>
    <x v="1"/>
  </r>
  <r>
    <s v="E35121"/>
    <s v="7310"/>
    <s v="00000"/>
    <s v="00000"/>
    <s v="000000"/>
    <s v="Prior Year Charges"/>
    <s v="Legal / Prof Fees"/>
    <s v="Default"/>
    <s v="Default"/>
    <s v="Default"/>
    <n v="145258.29"/>
    <d v="2020-08-01T00:00:00"/>
    <x v="5"/>
    <s v="Spreadsheet"/>
    <s v="FBP1 Accruals - Clear PY Code"/>
    <s v="Spreadsheet A 18987451 91834772"/>
    <s v="RYD FIN CAM 2021 05 017 Accrual GBP"/>
    <d v="2020-09-04T00:00:00"/>
    <s v="RYD MCCARTHY, CAROLE"/>
    <n v="298"/>
    <s v="7310;Clear E35121 Prior Year Charges;Aug-20"/>
    <x v="141"/>
    <m/>
    <d v="2020-09-04T00:00:00"/>
    <m/>
    <s v="7310;Clear E35121 Prior Year Charges;Aug-20"/>
    <m/>
    <m/>
    <m/>
    <m/>
    <m/>
    <m/>
    <x v="13"/>
    <x v="5"/>
    <x v="1"/>
  </r>
  <r>
    <s v="E35121"/>
    <s v="7310"/>
    <s v="00000"/>
    <s v="00000"/>
    <s v="000000"/>
    <s v="Prior Year Charges"/>
    <s v="Legal / Prof Fees"/>
    <s v="Default"/>
    <s v="Default"/>
    <s v="Default"/>
    <n v="500000"/>
    <d v="2020-08-01T00:00:00"/>
    <x v="5"/>
    <s v="Spreadsheet"/>
    <s v="FBP1 Accruals - Clear PY Code"/>
    <s v="Spreadsheet A 18987451 91834772"/>
    <s v="RYD FIN CAM 2021 05 017 Accrual GBP"/>
    <d v="2020-09-04T00:00:00"/>
    <s v="RYD MCCARTHY, CAROLE"/>
    <n v="299"/>
    <s v="7310;Clear E35121 Prior Year Charges;Aug-20"/>
    <x v="141"/>
    <m/>
    <d v="2020-09-04T00:00:00"/>
    <m/>
    <s v="7310;Clear E35121 Prior Year Charges;Aug-20"/>
    <m/>
    <m/>
    <m/>
    <m/>
    <m/>
    <m/>
    <x v="13"/>
    <x v="5"/>
    <x v="1"/>
  </r>
  <r>
    <s v="E35121"/>
    <s v="7310"/>
    <s v="00000"/>
    <s v="00000"/>
    <s v="000000"/>
    <s v="Prior Year Charges"/>
    <s v="Legal / Prof Fees"/>
    <s v="Default"/>
    <s v="Default"/>
    <s v="Default"/>
    <n v="-88571.520000000004"/>
    <d v="2020-08-01T00:00:00"/>
    <x v="5"/>
    <s v="Spreadsheet"/>
    <s v="FBP1 Accruals - Clear PY Code"/>
    <s v="Spreadsheet A 18987451 91834772"/>
    <s v="RYD FIN CAM 2021 05 017 Accrual GBP"/>
    <d v="2020-09-04T00:00:00"/>
    <s v="RYD MCCARTHY, CAROLE"/>
    <n v="300"/>
    <s v="7310;Clear E35121 Prior Year Charges;Aug-20"/>
    <x v="141"/>
    <m/>
    <d v="2020-09-04T00:00:00"/>
    <m/>
    <s v="7310;Clear E35121 Prior Year Charges;Aug-20"/>
    <m/>
    <m/>
    <m/>
    <m/>
    <m/>
    <m/>
    <x v="13"/>
    <x v="5"/>
    <x v="1"/>
  </r>
  <r>
    <s v="E35121"/>
    <s v="7310"/>
    <s v="00000"/>
    <s v="00000"/>
    <s v="000000"/>
    <s v="Prior Year Charges"/>
    <s v="Legal / Prof Fees"/>
    <s v="Default"/>
    <s v="Default"/>
    <s v="Default"/>
    <n v="-500000"/>
    <d v="2020-08-01T00:00:00"/>
    <x v="5"/>
    <s v="Spreadsheet"/>
    <s v="FBP1 Accruals - Clear PY Code"/>
    <s v="Spreadsheet A 18987451 91834772"/>
    <s v="RYD FIN CAM 2021 05 017 Accrual GBP"/>
    <d v="2020-09-04T00:00:00"/>
    <s v="RYD MCCARTHY, CAROLE"/>
    <n v="301"/>
    <s v="7310;Clear E35121 Prior Year Charges;Aug-20"/>
    <x v="141"/>
    <m/>
    <d v="2020-09-04T00:00:00"/>
    <m/>
    <s v="7310;Clear E35121 Prior Year Charges;Aug-20"/>
    <m/>
    <m/>
    <m/>
    <m/>
    <m/>
    <m/>
    <x v="13"/>
    <x v="5"/>
    <x v="1"/>
  </r>
  <r>
    <s v="E35210"/>
    <s v="7310"/>
    <s v="00000"/>
    <s v="00000"/>
    <s v="000000"/>
    <s v="Employee Service Centre"/>
    <s v="Legal / Prof Fees"/>
    <s v="Default"/>
    <s v="Default"/>
    <s v="Default"/>
    <n v="-7547.5"/>
    <d v="2020-08-01T00:00:00"/>
    <x v="5"/>
    <s v="Spreadsheet"/>
    <s v="FBP1 Accruals - HR"/>
    <s v="Spreadsheet A 18982576 91815445"/>
    <s v="RYD FIN CAM 2021 05 015 Accrual GBP"/>
    <d v="2020-09-03T00:00:00"/>
    <s v="RYD MCCARTHY, CAROLE"/>
    <n v="19"/>
    <s v="7310;CIVICA UK LTD;PO 165086154 Receipted &amp; Coded to Wrong Code - Accrue Out"/>
    <x v="142"/>
    <m/>
    <d v="2020-09-03T00:00:00"/>
    <m/>
    <s v="7310;CIVICA UK LTD;PO 165086154 Receipted &amp; Coded to Wrong Code - Accrue Out"/>
    <m/>
    <m/>
    <m/>
    <m/>
    <m/>
    <m/>
    <x v="4"/>
    <x v="3"/>
    <x v="1"/>
  </r>
  <r>
    <s v="E35211"/>
    <s v="7310"/>
    <s v="00000"/>
    <s v="00000"/>
    <s v="000000"/>
    <s v="Employee Resourcing"/>
    <s v="Legal / Prof Fees"/>
    <s v="Default"/>
    <s v="Default"/>
    <s v="Default"/>
    <n v="-805"/>
    <d v="2020-08-01T00:00:00"/>
    <x v="5"/>
    <s v="Spreadsheet"/>
    <s v="FBP1 Accruals - HR"/>
    <s v="Spreadsheet A 18982576 91815445"/>
    <s v="RYD FIN CAM 2021 05 015 Accrual GBP"/>
    <d v="2020-09-03T00:00:00"/>
    <s v="RYD MCCARTHY, CAROLE"/>
    <n v="20"/>
    <s v="7310;VISTA EMPLOYER SERVICES LTD;Invoice 4921 - Investigation  ref Coxheath Delivery by Abi Alemoru 2 x days Interviews 1.5 days Case document review &amp; report writingPO 165085046 Over-receipted"/>
    <x v="142"/>
    <m/>
    <d v="2020-09-03T00:00:00"/>
    <m/>
    <s v="7310;VISTA EMPLOYER SERVICES LTD;Invoice 4921 - Investigation  ref Coxheath Delivery by Abi Alemoru 2 x days Interviews 1.5 days Case document review &amp; report writingPO 165085046 Over-receipted"/>
    <m/>
    <m/>
    <m/>
    <m/>
    <m/>
    <m/>
    <x v="3"/>
    <x v="3"/>
    <x v="1"/>
  </r>
  <r>
    <s v="E35211"/>
    <s v="7310"/>
    <s v="00000"/>
    <s v="00000"/>
    <s v="000000"/>
    <s v="Employee Resourcing"/>
    <s v="Legal / Prof Fees"/>
    <s v="Default"/>
    <s v="Default"/>
    <s v="Default"/>
    <n v="-920"/>
    <d v="2020-08-01T00:00:00"/>
    <x v="5"/>
    <s v="Spreadsheet"/>
    <s v="FBP1 Accruals - HR"/>
    <s v="Spreadsheet A 18982576 91815445"/>
    <s v="RYD FIN CAM 2021 05 015 Accrual GBP"/>
    <d v="2020-09-03T00:00:00"/>
    <s v="RYD MCCARTHY, CAROLE"/>
    <n v="21"/>
    <s v="7310;VISTA EMPLOYER SERVICES LTD;Invoice 004920 - Investigation  Coxheath Delivery by Abi Alemoru 4 x days Case document review and report writingPO 165085045 Over-receipted"/>
    <x v="142"/>
    <m/>
    <d v="2020-09-03T00:00:00"/>
    <m/>
    <s v="7310;VISTA EMPLOYER SERVICES LTD;Invoice 004920 - Investigation  Coxheath Delivery by Abi Alemoru 4 x days Case document review and report writingPO 165085045 Over-receipted"/>
    <m/>
    <m/>
    <m/>
    <m/>
    <m/>
    <m/>
    <x v="3"/>
    <x v="3"/>
    <x v="1"/>
  </r>
  <r>
    <s v="E35211"/>
    <s v="7310"/>
    <s v="00000"/>
    <s v="00000"/>
    <s v="000000"/>
    <s v="Employee Resourcing"/>
    <s v="Legal / Prof Fees"/>
    <s v="Default"/>
    <s v="Default"/>
    <s v="Default"/>
    <n v="-3597.6"/>
    <d v="2020-08-01T00:00:00"/>
    <x v="5"/>
    <s v="Spreadsheet"/>
    <s v="FBP1 Accruals - HR"/>
    <s v="Spreadsheet A 18982576 91815445"/>
    <s v="RYD FIN CAM 2021 05 015 Accrual GBP"/>
    <d v="2020-09-03T00:00:00"/>
    <s v="RYD MCCARTHY, CAROLE"/>
    <n v="22"/>
    <s v="7310;SELENITY LTD;KL - Job evaluator initial licence subscription and commitment to 3 year contract. For the period 23rd March 2020 to 22nd March 2021.PO 165083936 Over-receipted"/>
    <x v="142"/>
    <m/>
    <d v="2020-09-03T00:00:00"/>
    <m/>
    <s v="7310;SELENITY LTD;KL - Job evaluator initial licence subscription and commitment to 3 year contract. For the period 23rd March 2020 to 22nd March 2021.PO 165083936 Over-receipted"/>
    <m/>
    <m/>
    <m/>
    <m/>
    <m/>
    <m/>
    <x v="3"/>
    <x v="3"/>
    <x v="1"/>
  </r>
  <r>
    <s v="E35211"/>
    <s v="7310"/>
    <s v="00000"/>
    <s v="00000"/>
    <s v="000000"/>
    <s v="Employee Resourcing"/>
    <s v="Legal / Prof Fees"/>
    <s v="Default"/>
    <s v="Default"/>
    <s v="Default"/>
    <n v="-5750"/>
    <d v="2020-08-01T00:00:00"/>
    <x v="5"/>
    <s v="Spreadsheet"/>
    <s v="FBP1 Accruals - HR"/>
    <s v="Spreadsheet A 18982576 91815445"/>
    <s v="RYD FIN CAM 2021 05 015 Accrual GBP"/>
    <d v="2020-09-03T00:00:00"/>
    <s v="RYD MCCARTHY, CAROLE"/>
    <n v="23"/>
    <s v="7310;VISTA EMPLOYER SERVICES LTD;Approved by RC: Delivery by Abi Alemoru 2.5 x days Document collation/review 2.5 x days Report writing and deliveryPO 165086193 Over-receipted"/>
    <x v="142"/>
    <m/>
    <d v="2020-09-03T00:00:00"/>
    <m/>
    <s v="7310;VISTA EMPLOYER SERVICES LTD;Approved by RC: Delivery by Abi Alemoru 2.5 x days Document collation/review 2.5 x days Report writing and deliveryPO 165086193 Over-receipted"/>
    <m/>
    <m/>
    <m/>
    <m/>
    <m/>
    <m/>
    <x v="3"/>
    <x v="3"/>
    <x v="1"/>
  </r>
  <r>
    <s v="E35930"/>
    <s v="7310"/>
    <s v="00000"/>
    <s v="00000"/>
    <s v="000000"/>
    <s v="Estates &amp; Facilities"/>
    <s v="Legal / Prof Fees"/>
    <s v="Default"/>
    <s v="Default"/>
    <s v="Default"/>
    <n v="5429"/>
    <d v="2020-08-01T00:00:00"/>
    <x v="5"/>
    <s v="Spreadsheet"/>
    <s v="FBP1 Accruals - Estates"/>
    <s v="Spreadsheet A 18972397 91764471"/>
    <s v="RYD FIN CAM 2021 05 010 Accrual GBP"/>
    <d v="2020-09-02T00:00:00"/>
    <s v="RYD MCCARTHY, CAROLE"/>
    <n v="30"/>
    <s v="7310;LAKERS LLP;Accrue Estates Legal Costs M05 Aug-20"/>
    <x v="143"/>
    <m/>
    <d v="2020-09-02T00:00:00"/>
    <m/>
    <s v="7310;LAKERS LLP;Accrue Estates Legal Costs M05 Aug-20"/>
    <m/>
    <m/>
    <m/>
    <m/>
    <m/>
    <m/>
    <x v="0"/>
    <x v="0"/>
    <x v="1"/>
  </r>
  <r>
    <s v="E35120"/>
    <s v="7310"/>
    <s v="00000"/>
    <s v="00000"/>
    <s v="000000"/>
    <s v="Corporate Expenses"/>
    <s v="Legal / Prof Fees"/>
    <s v="Default"/>
    <s v="Default"/>
    <s v="Default"/>
    <n v="739"/>
    <d v="2020-09-01T00:00:00"/>
    <x v="5"/>
    <s v="Spreadsheet"/>
    <s v="FBP1 Accruals - Corporate"/>
    <s v="Spreadsheet A 19222525 92822318"/>
    <s v="RYD FIN CAM 2021 06 007 Accrual GBP"/>
    <d v="2020-10-02T00:00:00"/>
    <s v="RYD MCCARTHY, CAROLE"/>
    <n v="37"/>
    <s v="7310;ICO Information Commissioner's Office;43922 Accrual 7310;DATA PROTECTION FEE:ICO.GOV.UK;Barclaycard payments;Jun-19;;;Sep-20"/>
    <x v="144"/>
    <m/>
    <d v="2020-10-02T00:00:00"/>
    <m/>
    <s v="7310;ICO Information Commissioner's Office;43922 Accrual 7310;DATA PROTECTION FEE:ICO.GOV.UK;Barclaycard payments;Jun-19;;;Sep-20"/>
    <m/>
    <m/>
    <m/>
    <m/>
    <m/>
    <m/>
    <x v="2"/>
    <x v="2"/>
    <x v="1"/>
  </r>
  <r>
    <s v="E35120"/>
    <s v="7310"/>
    <s v="00000"/>
    <s v="00000"/>
    <s v="000000"/>
    <s v="Corporate Expenses"/>
    <s v="Legal / Prof Fees"/>
    <s v="Default"/>
    <s v="Default"/>
    <s v="Default"/>
    <n v="20000"/>
    <d v="2020-09-01T00:00:00"/>
    <x v="5"/>
    <s v="Spreadsheet"/>
    <s v="FBP1 Accruals - Corporate"/>
    <s v="Spreadsheet A 19222525 92822318"/>
    <s v="RYD FIN CAM 2021 06 007 Accrual GBP"/>
    <d v="2020-10-02T00:00:00"/>
    <s v="RYD MCCARTHY, CAROLE"/>
    <n v="38"/>
    <s v="7310;2020-21 Legal Fees Accrual Contract based on budget;M06 Sep-20"/>
    <x v="144"/>
    <m/>
    <d v="2020-10-02T00:00:00"/>
    <m/>
    <s v="7310;2020-21 Legal Fees Accrual Contract based on budget;M06 Sep-20"/>
    <m/>
    <m/>
    <m/>
    <m/>
    <m/>
    <m/>
    <x v="2"/>
    <x v="2"/>
    <x v="1"/>
  </r>
  <r>
    <s v="E35120"/>
    <s v="7310"/>
    <s v="00000"/>
    <s v="00T70"/>
    <s v="000000"/>
    <s v="Corporate Expenses"/>
    <s v="Legal / Prof Fees"/>
    <s v="Default"/>
    <s v="Care Quality Commission"/>
    <s v="Default"/>
    <n v="-84484"/>
    <d v="2020-09-01T00:00:00"/>
    <x v="5"/>
    <s v="Spreadsheet"/>
    <s v="FBP1 Accruals - Corporate"/>
    <s v="Spreadsheet A 19222525 92822318"/>
    <s v="RYD FIN CAM 2021 06 007 Accrual GBP"/>
    <d v="2020-10-02T00:00:00"/>
    <s v="RYD MCCARTHY, CAROLE"/>
    <n v="39"/>
    <s v="7310;CQC;Start Date Prepayment CQC annual Fee;https://nww.docserv.wyss.nhs.uk/synergyiim/docviewer.aspx?t=i&amp;val=PRD21RYD28048342712831.pdf;Sep-20"/>
    <x v="144"/>
    <m/>
    <d v="2020-10-02T00:00:00"/>
    <m/>
    <s v="7310;CQC;Start Date Prepayment CQC annual Fee;"/>
    <m/>
    <m/>
    <s v="https://nww.docserv.wyss.nhs.uk/synergyiim/docviewer.aspx?t=i&amp;val=PRD21RYD28048342712831.pdf;Sep-20"/>
    <m/>
    <m/>
    <m/>
    <x v="2"/>
    <x v="2"/>
    <x v="1"/>
  </r>
  <r>
    <s v="E35121"/>
    <s v="7310"/>
    <s v="00000"/>
    <s v="00000"/>
    <s v="000000"/>
    <s v="Prior Year Charges"/>
    <s v="Legal / Prof Fees"/>
    <s v="Default"/>
    <s v="Default"/>
    <s v="Default"/>
    <n v="117363.53"/>
    <d v="2020-09-01T00:00:00"/>
    <x v="5"/>
    <s v="Spreadsheet"/>
    <s v="FBP1 Accruals - Clear PY"/>
    <s v="Spreadsheet A 19261721 92946843"/>
    <s v="RYD FIN CAM 2021 06 014 Accrual GBP"/>
    <d v="2020-10-07T00:00:00"/>
    <s v="RYD MCCARTHY, CAROLE"/>
    <n v="229"/>
    <s v="7310;Clear Prior Year Code;Sep-20"/>
    <x v="145"/>
    <m/>
    <d v="2020-10-06T00:00:00"/>
    <m/>
    <s v="7310;Clear Prior Year Code;Sep-20"/>
    <m/>
    <m/>
    <m/>
    <m/>
    <m/>
    <m/>
    <x v="13"/>
    <x v="5"/>
    <x v="1"/>
  </r>
  <r>
    <s v="E35121"/>
    <s v="7310"/>
    <s v="00000"/>
    <s v="00000"/>
    <s v="000000"/>
    <s v="Prior Year Charges"/>
    <s v="Legal / Prof Fees"/>
    <s v="Default"/>
    <s v="Default"/>
    <s v="Default"/>
    <n v="-3840"/>
    <d v="2020-09-01T00:00:00"/>
    <x v="5"/>
    <s v="Spreadsheet"/>
    <s v="FBP1 Accruals - Clear PY"/>
    <s v="Spreadsheet A 19261721 92946843"/>
    <s v="RYD FIN CAM 2021 06 014 Accrual GBP"/>
    <d v="2020-10-07T00:00:00"/>
    <s v="RYD MCCARTHY, CAROLE"/>
    <n v="230"/>
    <s v="7310;Clear Prior Year Code;Sep-20"/>
    <x v="145"/>
    <m/>
    <d v="2020-10-06T00:00:00"/>
    <m/>
    <s v="7310;Clear Prior Year Code;Sep-20"/>
    <m/>
    <m/>
    <m/>
    <m/>
    <m/>
    <m/>
    <x v="13"/>
    <x v="5"/>
    <x v="1"/>
  </r>
  <r>
    <s v="E35121"/>
    <s v="7310"/>
    <s v="00000"/>
    <s v="00000"/>
    <s v="000000"/>
    <s v="Prior Year Charges"/>
    <s v="Legal / Prof Fees"/>
    <s v="Default"/>
    <s v="Default"/>
    <s v="Default"/>
    <n v="-56836.76"/>
    <d v="2020-09-01T00:00:00"/>
    <x v="5"/>
    <s v="Spreadsheet"/>
    <s v="FBP1 Accruals - Correct PY Accrual"/>
    <s v="Spreadsheet A 19284602 93092799"/>
    <s v="RYD FIN CAM 2021 06 021 Accrual GBP"/>
    <d v="2020-10-09T00:00:00"/>
    <s v="RYD MCCARTHY, CAROLE"/>
    <n v="64"/>
    <s v="7310;;Prior Year Code Clearance;M06;"/>
    <x v="146"/>
    <m/>
    <d v="2020-10-09T00:00:00"/>
    <m/>
    <s v="7310;;Prior Year Code Clearance;M06;"/>
    <m/>
    <m/>
    <m/>
    <m/>
    <m/>
    <m/>
    <x v="13"/>
    <x v="5"/>
    <x v="1"/>
  </r>
  <r>
    <s v="E35211"/>
    <s v="7310"/>
    <s v="00000"/>
    <s v="00000"/>
    <s v="000000"/>
    <s v="Employee Resourcing"/>
    <s v="Legal / Prof Fees"/>
    <s v="Default"/>
    <s v="Default"/>
    <s v="Default"/>
    <n v="-805"/>
    <d v="2020-09-01T00:00:00"/>
    <x v="5"/>
    <s v="Spreadsheet"/>
    <s v="FBP1 Accruals - HR"/>
    <s v="Spreadsheet A 19247097 92913166"/>
    <s v="RYD FIN CAM 2021 06 009 Accrual GBP"/>
    <d v="2020-10-05T00:00:00"/>
    <s v="RYD MCCARTHY, CAROLE"/>
    <n v="15"/>
    <s v="7310;VISTA EMPLOYER SERVICES LTD;PO 165085046 Over-receipted"/>
    <x v="147"/>
    <m/>
    <d v="2020-10-05T00:00:00"/>
    <m/>
    <s v="7310;VISTA EMPLOYER SERVICES LTD;PO 165085046 Over-receipted"/>
    <m/>
    <m/>
    <m/>
    <m/>
    <m/>
    <m/>
    <x v="3"/>
    <x v="3"/>
    <x v="1"/>
  </r>
  <r>
    <s v="E35211"/>
    <s v="7310"/>
    <s v="00000"/>
    <s v="00000"/>
    <s v="000000"/>
    <s v="Employee Resourcing"/>
    <s v="Legal / Prof Fees"/>
    <s v="Default"/>
    <s v="Default"/>
    <s v="Default"/>
    <n v="-920"/>
    <d v="2020-09-01T00:00:00"/>
    <x v="5"/>
    <s v="Spreadsheet"/>
    <s v="FBP1 Accruals - HR"/>
    <s v="Spreadsheet A 19247097 92913166"/>
    <s v="RYD FIN CAM 2021 06 009 Accrual GBP"/>
    <d v="2020-10-05T00:00:00"/>
    <s v="RYD MCCARTHY, CAROLE"/>
    <n v="16"/>
    <s v="7310;VISTA EMPLOYER SERVICES LTD;PO 165085045 Over-receipted"/>
    <x v="147"/>
    <m/>
    <d v="2020-10-05T00:00:00"/>
    <m/>
    <s v="7310;VISTA EMPLOYER SERVICES LTD;PO 165085045 Over-receipted"/>
    <m/>
    <m/>
    <m/>
    <m/>
    <m/>
    <m/>
    <x v="3"/>
    <x v="3"/>
    <x v="1"/>
  </r>
  <r>
    <s v="E35211"/>
    <s v="7310"/>
    <s v="00000"/>
    <s v="00000"/>
    <s v="000000"/>
    <s v="Employee Resourcing"/>
    <s v="Legal / Prof Fees"/>
    <s v="Default"/>
    <s v="Default"/>
    <s v="Default"/>
    <n v="-3597.6"/>
    <d v="2020-09-01T00:00:00"/>
    <x v="5"/>
    <s v="Spreadsheet"/>
    <s v="FBP1 Accruals - HR"/>
    <s v="Spreadsheet A 19247097 92913166"/>
    <s v="RYD FIN CAM 2021 06 009 Accrual GBP"/>
    <d v="2020-10-05T00:00:00"/>
    <s v="RYD MCCARTHY, CAROLE"/>
    <n v="17"/>
    <s v="7310;SELENITY LTD;PO 165083936 to be closed"/>
    <x v="147"/>
    <m/>
    <d v="2020-10-05T00:00:00"/>
    <m/>
    <s v="7310;SELENITY LTD;PO 165083936 to be closed"/>
    <m/>
    <m/>
    <m/>
    <m/>
    <m/>
    <m/>
    <x v="3"/>
    <x v="3"/>
    <x v="1"/>
  </r>
  <r>
    <s v="E35930"/>
    <s v="7310"/>
    <s v="00000"/>
    <s v="00000"/>
    <s v="000000"/>
    <s v="Estates &amp; Facilities"/>
    <s v="Legal / Prof Fees"/>
    <s v="Default"/>
    <s v="Default"/>
    <s v="Default"/>
    <n v="5550"/>
    <d v="2020-09-01T00:00:00"/>
    <x v="5"/>
    <s v="Spreadsheet"/>
    <s v="FBP1 Accruals - Additional Accruals"/>
    <s v="Spreadsheet A 19394630 93627009"/>
    <s v="RYD FIN CAM 2021 06 022 Accrual GBP"/>
    <d v="2020-10-23T00:00:00"/>
    <s v="RYD MCCARTHY, CAROLE"/>
    <n v="67"/>
    <s v="7310;CAPSTICKS SOLICITORS;PO 165087030 accrued not invoiced; Sep-20"/>
    <x v="148"/>
    <m/>
    <d v="2020-10-23T00:00:00"/>
    <m/>
    <s v="7310;CAPSTICKS SOLICITORS;PO 165087030 accrued not invoiced; Sep-20"/>
    <m/>
    <m/>
    <m/>
    <m/>
    <m/>
    <m/>
    <x v="0"/>
    <x v="0"/>
    <x v="1"/>
  </r>
  <r>
    <s v="E35930"/>
    <s v="7310"/>
    <s v="00000"/>
    <s v="00000"/>
    <s v="000000"/>
    <s v="Estates &amp; Facilities"/>
    <s v="Legal / Prof Fees"/>
    <s v="Default"/>
    <s v="Default"/>
    <s v="Default"/>
    <n v="5363"/>
    <d v="2020-09-01T00:00:00"/>
    <x v="5"/>
    <s v="Spreadsheet"/>
    <s v="FBP1 Accruals Estates"/>
    <s v="Spreadsheet A 19221034 92812092"/>
    <s v="RYD FIN CAM 2021 06 005 Accrual GBP"/>
    <d v="2020-10-02T00:00:00"/>
    <s v="RYD MCCARTHY, CAROLE"/>
    <n v="24"/>
    <s v="7310;LAKERS LLP;Accrue Estates Legal Costs M06 Sep-20"/>
    <x v="149"/>
    <m/>
    <d v="2020-10-02T00:00:00"/>
    <m/>
    <s v="7310;LAKERS LLP;Accrue Estates Legal Costs M06 Sep-20"/>
    <m/>
    <m/>
    <m/>
    <m/>
    <m/>
    <m/>
    <x v="0"/>
    <x v="0"/>
    <x v="1"/>
  </r>
  <r>
    <s v="E35120"/>
    <s v="7310"/>
    <s v="00000"/>
    <s v="00000"/>
    <s v="000000"/>
    <s v="Corporate Expenses"/>
    <s v="Legal / Prof Fees"/>
    <s v="Default"/>
    <s v="Default"/>
    <s v="Default"/>
    <n v="985"/>
    <d v="2020-10-01T00:00:00"/>
    <x v="5"/>
    <s v="Spreadsheet"/>
    <s v="FBP1 Accruals - FDM &amp; Corp"/>
    <s v="Spreadsheet A 19491663 94051925"/>
    <s v="RYD FIN CAM 2021 07 011 Accrual GBP"/>
    <d v="2020-11-03T00:00:00"/>
    <s v="RYD MCCARTHY, CAROLE"/>
    <n v="33"/>
    <s v="7310;ICO Information Commissioner's Office;43922 Accrual DATA PROTECTION FEE:ICO.GOV.UK;Barclaycard payments;Jul-20;;Oct-20"/>
    <x v="150"/>
    <m/>
    <d v="2020-11-03T00:00:00"/>
    <m/>
    <s v="7310;ICO Information Commissioner's Office;43922 Accrual DATA PROTECTION FEE:ICO.GOV.UK;Barclaycard payments;Jul-20;;Oct-20"/>
    <m/>
    <m/>
    <m/>
    <m/>
    <m/>
    <m/>
    <x v="2"/>
    <x v="2"/>
    <x v="1"/>
  </r>
  <r>
    <s v="E35120"/>
    <s v="7310"/>
    <s v="00000"/>
    <s v="00000"/>
    <s v="000000"/>
    <s v="Corporate Expenses"/>
    <s v="Legal / Prof Fees"/>
    <s v="Default"/>
    <s v="Default"/>
    <s v="Default"/>
    <n v="12355"/>
    <d v="2020-10-01T00:00:00"/>
    <x v="5"/>
    <s v="Spreadsheet"/>
    <s v="FBP1 Accruals - FDM &amp; Corp"/>
    <s v="Spreadsheet A 19491663 94051925"/>
    <s v="RYD FIN CAM 2021 07 011 Accrual GBP"/>
    <d v="2020-11-03T00:00:00"/>
    <s v="RYD MCCARTHY, CAROLE"/>
    <n v="34"/>
    <s v="7310;2020-21 Legal Fees Accrual Contract based on budget;M07 Oct-20"/>
    <x v="150"/>
    <m/>
    <d v="2020-11-03T00:00:00"/>
    <m/>
    <s v="7310;2020-21 Legal Fees Accrual Contract based on budget;M07 Oct-20"/>
    <m/>
    <m/>
    <m/>
    <m/>
    <m/>
    <m/>
    <x v="2"/>
    <x v="2"/>
    <x v="1"/>
  </r>
  <r>
    <s v="E35120"/>
    <s v="7310"/>
    <s v="00000"/>
    <s v="00000"/>
    <s v="000000"/>
    <s v="Corporate Expenses"/>
    <s v="Legal / Prof Fees"/>
    <s v="Default"/>
    <s v="Default"/>
    <s v="Default"/>
    <n v="13245"/>
    <d v="2020-10-01T00:00:00"/>
    <x v="5"/>
    <s v="Spreadsheet"/>
    <s v="FBP1 Accruals - FDM &amp; Corp"/>
    <s v="Spreadsheet A 19491663 94051925"/>
    <s v="RYD FIN CAM 2021 07 011 Accrual GBP"/>
    <d v="2020-11-03T00:00:00"/>
    <s v="RYD MCCARTHY, CAROLE"/>
    <n v="35"/>
    <s v="7310;DAC Beachcroft;43493 Accrual Professional Fees;https://nww.docserv.wyss.nhs.uk/synergyiim/docviewer.aspx?t=d&amp;val=2257060_12654932_20200817154958;Oct-20"/>
    <x v="150"/>
    <m/>
    <d v="2020-11-03T00:00:00"/>
    <m/>
    <s v="7310;DAC Beachcroft;43493 Accrual Professional Fees;"/>
    <m/>
    <m/>
    <s v="https://nww.docserv.wyss.nhs.uk/synergyiim/docviewer.aspx?t=d&amp;val=2257060_12654932_20200817154958;Oct-20"/>
    <m/>
    <m/>
    <m/>
    <x v="2"/>
    <x v="2"/>
    <x v="1"/>
  </r>
  <r>
    <s v="E35120"/>
    <s v="7310"/>
    <s v="00000"/>
    <s v="00T70"/>
    <s v="000000"/>
    <s v="Corporate Expenses"/>
    <s v="Legal / Prof Fees"/>
    <s v="Default"/>
    <s v="Care Quality Commission"/>
    <s v="Default"/>
    <n v="-70093.87"/>
    <d v="2020-10-01T00:00:00"/>
    <x v="5"/>
    <s v="Spreadsheet"/>
    <s v="FBP1 Accruals - FDM &amp; Corp"/>
    <s v="Spreadsheet A 19491663 94051925"/>
    <s v="RYD FIN CAM 2021 07 011 Accrual GBP"/>
    <d v="2020-11-03T00:00:00"/>
    <s v="RYD MCCARTHY, CAROLE"/>
    <n v="36"/>
    <s v="7310;CQC;Start Date Prepayment CQC annual Fee;https://nww.docserv.wyss.nhs.uk/synergyiim/docviewer.aspx?t=i&amp;val=PRD21RYD28048342712831.pdf;Oct-20"/>
    <x v="150"/>
    <m/>
    <d v="2020-11-03T00:00:00"/>
    <m/>
    <s v="7310;CQC;Start Date Prepayment CQC annual Fee;"/>
    <m/>
    <m/>
    <s v="https://nww.docserv.wyss.nhs.uk/synergyiim/docviewer.aspx?t=i&amp;val=PRD21RYD28048342712831.pdf;Oct-20"/>
    <m/>
    <m/>
    <m/>
    <x v="2"/>
    <x v="2"/>
    <x v="1"/>
  </r>
  <r>
    <s v="E35930"/>
    <s v="7310"/>
    <s v="00000"/>
    <s v="00000"/>
    <s v="000000"/>
    <s v="Estates &amp; Facilities"/>
    <s v="Legal / Prof Fees"/>
    <s v="Default"/>
    <s v="Default"/>
    <s v="Default"/>
    <n v="5550"/>
    <d v="2020-10-01T00:00:00"/>
    <x v="5"/>
    <s v="Spreadsheet"/>
    <s v="FBP1 Accruals - Additional Estates &amp; Procurement"/>
    <s v="Spreadsheet A 19501503 94099261"/>
    <s v="RYD FIN CAM 2021 07 016 Accrual GBP"/>
    <d v="2020-11-04T00:00:00"/>
    <s v="RYD MCCARTHY, CAROLE"/>
    <n v="12"/>
    <s v="7310;CAPSTICKS SOLICITORS;PO 165087030 accrued not invoiced; Sep-20"/>
    <x v="151"/>
    <m/>
    <d v="2020-11-04T00:00:00"/>
    <m/>
    <s v="7310;CAPSTICKS SOLICITORS;PO 165087030 accrued not invoiced; Sep-20"/>
    <m/>
    <m/>
    <m/>
    <m/>
    <m/>
    <m/>
    <x v="0"/>
    <x v="0"/>
    <x v="1"/>
  </r>
  <r>
    <s v="E35930"/>
    <s v="7310"/>
    <s v="00000"/>
    <s v="00000"/>
    <s v="000000"/>
    <s v="Estates &amp; Facilities"/>
    <s v="Legal / Prof Fees"/>
    <s v="Default"/>
    <s v="Default"/>
    <s v="Default"/>
    <n v="5437"/>
    <d v="2020-10-01T00:00:00"/>
    <x v="5"/>
    <s v="Spreadsheet"/>
    <s v="FBP1 Accruals - Estates"/>
    <s v="Spreadsheet A 19488205 94043281"/>
    <s v="RYD FIN CAM 2021 07 010 Accrual GBP"/>
    <d v="2020-11-03T00:00:00"/>
    <s v="RYD MCCARTHY, CAROLE"/>
    <n v="22"/>
    <s v="7310;LAKERS LLP;Accrue Estates Legal Costs M07 Oct-20"/>
    <x v="152"/>
    <m/>
    <d v="2020-11-03T00:00:00"/>
    <m/>
    <s v="7310;LAKERS LLP;Accrue Estates Legal Costs M07 Oct-20"/>
    <m/>
    <m/>
    <m/>
    <m/>
    <m/>
    <m/>
    <x v="0"/>
    <x v="0"/>
    <x v="1"/>
  </r>
  <r>
    <s v="E35120"/>
    <s v="7310"/>
    <s v="00000"/>
    <s v="00000"/>
    <s v="000000"/>
    <s v="Corporate Expenses"/>
    <s v="Legal / Prof Fees"/>
    <s v="Default"/>
    <s v="Default"/>
    <s v="Default"/>
    <n v="1224"/>
    <d v="2020-11-01T00:00:00"/>
    <x v="5"/>
    <s v="Spreadsheet"/>
    <s v="FBP1 Accruals - FDM &amp; Corporate"/>
    <s v="Spreadsheet A 19733490 95212546"/>
    <s v="RYD FIN CAM 2021 08 009 Accrual GBP"/>
    <d v="2020-12-02T00:00:00"/>
    <s v="RYD MCCARTHY, CAROLE"/>
    <n v="33"/>
    <s v="7310;ICO Information Commissioner's Office;43922 Accrual DATA PROTECTION FEE:ICO.GOV.UK;Barclaycard payments;Jul-20;;Nov-20"/>
    <x v="153"/>
    <m/>
    <d v="2020-12-02T00:00:00"/>
    <m/>
    <s v="7310;ICO Information Commissioner's Office;43922 Accrual DATA PROTECTION FEE:ICO.GOV.UK;Barclaycard payments;Jul-20;;Nov-20"/>
    <m/>
    <m/>
    <m/>
    <m/>
    <m/>
    <m/>
    <x v="2"/>
    <x v="2"/>
    <x v="1"/>
  </r>
  <r>
    <s v="E35120"/>
    <s v="7310"/>
    <s v="00000"/>
    <s v="00000"/>
    <s v="000000"/>
    <s v="Corporate Expenses"/>
    <s v="Legal / Prof Fees"/>
    <s v="Default"/>
    <s v="Default"/>
    <s v="Default"/>
    <n v="6400"/>
    <d v="2020-11-01T00:00:00"/>
    <x v="5"/>
    <s v="Spreadsheet"/>
    <s v="FBP1 Accruals - FDM &amp; Corporate"/>
    <s v="Spreadsheet A 19733490 95212546"/>
    <s v="RYD FIN CAM 2021 08 009 Accrual GBP"/>
    <d v="2020-12-02T00:00:00"/>
    <s v="RYD MCCARTHY, CAROLE"/>
    <n v="34"/>
    <s v="7310;2020-21 Legal Fees Accrual Contract based on budget;M08 Nov-20"/>
    <x v="153"/>
    <m/>
    <d v="2020-12-02T00:00:00"/>
    <m/>
    <s v="7310;2020-21 Legal Fees Accrual Contract based on budget;M08 Nov-20"/>
    <m/>
    <m/>
    <m/>
    <m/>
    <m/>
    <m/>
    <x v="2"/>
    <x v="2"/>
    <x v="1"/>
  </r>
  <r>
    <s v="E35120"/>
    <s v="7310"/>
    <s v="00000"/>
    <s v="00000"/>
    <s v="000000"/>
    <s v="Corporate Expenses"/>
    <s v="Legal / Prof Fees"/>
    <s v="Default"/>
    <s v="Default"/>
    <s v="Default"/>
    <n v="26063"/>
    <d v="2020-11-01T00:00:00"/>
    <x v="5"/>
    <s v="Spreadsheet"/>
    <s v="FBP1 Accruals - FDM &amp; Corporate"/>
    <s v="Spreadsheet A 19733490 95212546"/>
    <s v="RYD FIN CAM 2021 08 009 Accrual GBP"/>
    <d v="2020-12-02T00:00:00"/>
    <s v="RYD MCCARTHY, CAROLE"/>
    <n v="35"/>
    <s v="7310;DAC Beachcroft;43493 Accrual Professional Fees;https://nww.docserv.wyss.nhs.uk/synergyiim/docviewer.aspx?t=d&amp;val=2257060_12654932_20200817154958;Nov-20"/>
    <x v="153"/>
    <m/>
    <d v="2020-12-02T00:00:00"/>
    <m/>
    <s v="7310;DAC Beachcroft;43493 Accrual Professional Fees;"/>
    <m/>
    <m/>
    <s v="https://nww.docserv.wyss.nhs.uk/synergyiim/docviewer.aspx?t=d&amp;val=2257060_12654932_20200817154958;Nov-20"/>
    <m/>
    <m/>
    <m/>
    <x v="2"/>
    <x v="2"/>
    <x v="1"/>
  </r>
  <r>
    <s v="E35120"/>
    <s v="7310"/>
    <s v="00000"/>
    <s v="00000"/>
    <s v="000000"/>
    <s v="Corporate Expenses"/>
    <s v="Legal / Prof Fees"/>
    <s v="Default"/>
    <s v="Default"/>
    <s v="Default"/>
    <n v="-10307"/>
    <d v="2020-11-01T00:00:00"/>
    <x v="5"/>
    <s v="Spreadsheet"/>
    <s v="FBP1 Accruals - HR"/>
    <s v="Spreadsheet A 19741229 95259764"/>
    <s v="RYD FIN CAM 2021 08 014 Accrual GBP"/>
    <d v="2020-12-03T00:00:00"/>
    <s v="RYD MCCARTHY, CAROLE"/>
    <n v="14"/>
    <s v="7310;DAC Beachcroft;43493 Prepayment Professional Fees PO 165088048;http://nww.docserv.wyss.nhs.uk/synergyiim/dist/?val=2726960_13259118_20201103095001;Nov-20"/>
    <x v="154"/>
    <m/>
    <d v="2020-12-03T00:00:00"/>
    <m/>
    <s v="7310;DAC Beachcroft;43493 Prepayment Professional Fees PO 165088048;"/>
    <m/>
    <m/>
    <s v="http://nww.docserv.wyss.nhs.uk/synergyiim/dist/?val=2726960_13259118_20201103095001;Nov-20"/>
    <m/>
    <m/>
    <m/>
    <x v="2"/>
    <x v="2"/>
    <x v="1"/>
  </r>
  <r>
    <s v="E35120"/>
    <s v="7310"/>
    <s v="00000"/>
    <s v="00000"/>
    <s v="000000"/>
    <s v="Corporate Expenses"/>
    <s v="Legal / Prof Fees"/>
    <s v="Default"/>
    <s v="Default"/>
    <s v="Default"/>
    <n v="-26063"/>
    <d v="2020-11-01T00:00:00"/>
    <x v="5"/>
    <s v="Spreadsheet"/>
    <s v="FBP1 Accruals - HR"/>
    <s v="Spreadsheet A 19741229 95259764"/>
    <s v="RYD FIN CAM 2021 08 014 Accrual GBP"/>
    <d v="2020-12-03T00:00:00"/>
    <s v="RYD MCCARTHY, CAROLE"/>
    <n v="15"/>
    <s v="7310;DAC Beachcroft;43493 Accrual Professional Fees;https://nww.docserv.wyss.nhs.uk/synergyiim/docviewer.aspx?t=d&amp;val=2257060_12654932_20200817154958;Nov-20"/>
    <x v="154"/>
    <m/>
    <d v="2020-12-03T00:00:00"/>
    <m/>
    <s v="7310;DAC Beachcroft;43493 Accrual Professional Fees;"/>
    <m/>
    <m/>
    <s v="https://nww.docserv.wyss.nhs.uk/synergyiim/docviewer.aspx?t=d&amp;val=2257060_12654932_20200817154958;Nov-20"/>
    <m/>
    <m/>
    <m/>
    <x v="2"/>
    <x v="2"/>
    <x v="1"/>
  </r>
  <r>
    <s v="E35120"/>
    <s v="7310"/>
    <s v="00000"/>
    <s v="00T70"/>
    <s v="000000"/>
    <s v="Corporate Expenses"/>
    <s v="Legal / Prof Fees"/>
    <s v="Default"/>
    <s v="Care Quality Commission"/>
    <s v="Default"/>
    <n v="-56167.93"/>
    <d v="2020-11-01T00:00:00"/>
    <x v="5"/>
    <s v="Spreadsheet"/>
    <s v="FBP1 Accruals - FDM &amp; Corporate"/>
    <s v="Spreadsheet A 19733490 95212546"/>
    <s v="RYD FIN CAM 2021 08 009 Accrual GBP"/>
    <d v="2020-12-02T00:00:00"/>
    <s v="RYD MCCARTHY, CAROLE"/>
    <n v="36"/>
    <s v="7310;CQC;Start Date Prepayment CQC annual Fee;https://nww.docserv.wyss.nhs.uk/synergyiim/docviewer.aspx?t=i&amp;val=PRD21RYD28048342712831.pdf;Nov-20"/>
    <x v="153"/>
    <m/>
    <d v="2020-12-02T00:00:00"/>
    <m/>
    <s v="7310;CQC;Start Date Prepayment CQC annual Fee;"/>
    <m/>
    <m/>
    <s v="https://nww.docserv.wyss.nhs.uk/synergyiim/docviewer.aspx?t=i&amp;val=PRD21RYD28048342712831.pdf;Nov-20"/>
    <m/>
    <m/>
    <m/>
    <x v="2"/>
    <x v="2"/>
    <x v="1"/>
  </r>
  <r>
    <s v="E35211"/>
    <s v="7310"/>
    <s v="00000"/>
    <s v="00000"/>
    <s v="000000"/>
    <s v="Employee Resourcing"/>
    <s v="Legal / Prof Fees"/>
    <s v="Default"/>
    <s v="Default"/>
    <s v="Default"/>
    <n v="-805"/>
    <d v="2020-11-01T00:00:00"/>
    <x v="5"/>
    <s v="Spreadsheet"/>
    <s v="FBP1 Accruals - HR"/>
    <s v="Spreadsheet A 19741229 95259764"/>
    <s v="RYD FIN CAM 2021 08 014 Accrual GBP"/>
    <d v="2020-12-03T00:00:00"/>
    <s v="RYD MCCARTHY, CAROLE"/>
    <n v="16"/>
    <s v="7310;VISTA EMPLOYER SERVICES LTD;165085046 over-receipted;Nov-20"/>
    <x v="154"/>
    <m/>
    <d v="2020-12-03T00:00:00"/>
    <m/>
    <s v="7310;VISTA EMPLOYER SERVICES LTD;165085046 over-receipted;Nov-20"/>
    <m/>
    <m/>
    <m/>
    <m/>
    <m/>
    <m/>
    <x v="3"/>
    <x v="3"/>
    <x v="1"/>
  </r>
  <r>
    <s v="E35211"/>
    <s v="7310"/>
    <s v="00000"/>
    <s v="00000"/>
    <s v="000000"/>
    <s v="Employee Resourcing"/>
    <s v="Legal / Prof Fees"/>
    <s v="Default"/>
    <s v="Default"/>
    <s v="Default"/>
    <n v="-920"/>
    <d v="2020-11-01T00:00:00"/>
    <x v="5"/>
    <s v="Spreadsheet"/>
    <s v="FBP1 Accruals - HR"/>
    <s v="Spreadsheet A 19741229 95259764"/>
    <s v="RYD FIN CAM 2021 08 014 Accrual GBP"/>
    <d v="2020-12-03T00:00:00"/>
    <s v="RYD MCCARTHY, CAROLE"/>
    <n v="17"/>
    <s v="7310;VISTA EMPLOYER SERVICES LTD;165085045 over-receipted;Nov-20"/>
    <x v="154"/>
    <m/>
    <d v="2020-12-03T00:00:00"/>
    <m/>
    <s v="7310;VISTA EMPLOYER SERVICES LTD;165085045 over-receipted;Nov-20"/>
    <m/>
    <m/>
    <m/>
    <m/>
    <m/>
    <m/>
    <x v="3"/>
    <x v="3"/>
    <x v="1"/>
  </r>
  <r>
    <s v="E35930"/>
    <s v="7310"/>
    <s v="00000"/>
    <s v="00000"/>
    <s v="000000"/>
    <s v="Estates &amp; Facilities"/>
    <s v="Legal / Prof Fees"/>
    <s v="Default"/>
    <s v="Default"/>
    <s v="Default"/>
    <n v="5390"/>
    <d v="2020-11-01T00:00:00"/>
    <x v="5"/>
    <s v="Spreadsheet"/>
    <s v="FBP1 Accruals - Estates"/>
    <s v="Spreadsheet A 19720680 95164561"/>
    <s v="RYD FIN CAM 2021 08 008 Accrual GBP"/>
    <d v="2020-12-01T00:00:00"/>
    <s v="RYD MCCARTHY, CAROLE"/>
    <n v="30"/>
    <s v="7310;LAKERS LLP;Accrue Estates Legal Costs M08 Nov-20"/>
    <x v="155"/>
    <m/>
    <d v="2020-12-01T00:00:00"/>
    <m/>
    <s v="7310;LAKERS LLP;Accrue Estates Legal Costs M08 Nov-20"/>
    <m/>
    <m/>
    <m/>
    <m/>
    <m/>
    <m/>
    <x v="0"/>
    <x v="0"/>
    <x v="1"/>
  </r>
  <r>
    <s v="E35120"/>
    <s v="7310"/>
    <s v="00000"/>
    <s v="00000"/>
    <s v="000000"/>
    <s v="Corporate Expenses"/>
    <s v="Legal / Prof Fees"/>
    <s v="Default"/>
    <s v="Default"/>
    <s v="Default"/>
    <n v="-1434"/>
    <d v="2020-12-01T00:00:00"/>
    <x v="5"/>
    <s v="Spreadsheet"/>
    <s v="M09 FBP1 Accruals - FIN &amp; Corp Prepayments"/>
    <s v="Spreadsheet A 20029590 96412306"/>
    <s v="RYD FIN CAM 2021 09 008 Accrual GBP"/>
    <d v="2021-01-05T00:00:00"/>
    <s v="RYD MCCARTHY, CAROLE"/>
    <n v="17"/>
    <s v="7310;ICO Information Commissioner's Office;43922 Prepayment DATA PROTECTION FEE:ICO.GOV.UK;Barclaycard payments;Jul-20;;Dec-20"/>
    <x v="156"/>
    <m/>
    <d v="2021-01-05T00:00:00"/>
    <m/>
    <s v="7310;ICO Information Commissioner's Office;43922 Prepayment DATA PROTECTION FEE:ICO.GOV.UK;Barclaycard payments;Jul-20;;Dec-20"/>
    <m/>
    <m/>
    <m/>
    <m/>
    <m/>
    <m/>
    <x v="2"/>
    <x v="2"/>
    <x v="1"/>
  </r>
  <r>
    <s v="E35120"/>
    <s v="7310"/>
    <s v="00000"/>
    <s v="00000"/>
    <s v="000000"/>
    <s v="Corporate Expenses"/>
    <s v="Legal / Prof Fees"/>
    <s v="Default"/>
    <s v="Default"/>
    <s v="Default"/>
    <n v="3000"/>
    <d v="2020-12-01T00:00:00"/>
    <x v="5"/>
    <s v="Spreadsheet"/>
    <s v="M09 FBP1 Accruals - Fin &amp; Corp"/>
    <s v="Spreadsheet A 20039686 96441198"/>
    <s v="RYD FIN CAM 2021 09 009 Accrual GBP"/>
    <d v="2021-01-06T00:00:00"/>
    <s v="RYD MCCARTHY, CAROLE"/>
    <n v="17"/>
    <s v="7310;2020-21 Legal Fees Accrual Contract based on budget;M09 Dec-20"/>
    <x v="157"/>
    <m/>
    <d v="2021-01-06T00:00:00"/>
    <m/>
    <s v="7310;2020-21 Legal Fees Accrual Contract based on budget;M09 Dec-20"/>
    <m/>
    <m/>
    <m/>
    <m/>
    <m/>
    <m/>
    <x v="2"/>
    <x v="2"/>
    <x v="1"/>
  </r>
  <r>
    <s v="E35120"/>
    <s v="7310"/>
    <s v="00000"/>
    <s v="00T70"/>
    <s v="000000"/>
    <s v="Corporate Expenses"/>
    <s v="Legal / Prof Fees"/>
    <s v="Default"/>
    <s v="Care Quality Commission"/>
    <s v="Default"/>
    <n v="-41777.800000000003"/>
    <d v="2020-12-01T00:00:00"/>
    <x v="5"/>
    <s v="Spreadsheet"/>
    <s v="M09 FBP1 Accruals - FIN &amp; Corp Prepayments"/>
    <s v="Spreadsheet A 20029590 96412306"/>
    <s v="RYD FIN CAM 2021 09 008 Accrual GBP"/>
    <d v="2021-01-05T00:00:00"/>
    <s v="RYD MCCARTHY, CAROLE"/>
    <n v="18"/>
    <s v="7310;CQC;Start Date Prepayment CQC annual Fee;https://nww.docserv.wyss.nhs.uk/synergyiim/docviewer.aspx?t=i&amp;val=PRD21RYD28048342712831.pdf;Dec-20"/>
    <x v="156"/>
    <m/>
    <d v="2021-01-05T00:00:00"/>
    <m/>
    <s v="7310;CQC;Start Date Prepayment CQC annual Fee;"/>
    <m/>
    <m/>
    <s v="https://nww.docserv.wyss.nhs.uk/synergyiim/docviewer.aspx?t=i&amp;val=PRD21RYD28048342712831.pdf;Dec-20"/>
    <m/>
    <m/>
    <m/>
    <x v="2"/>
    <x v="2"/>
    <x v="1"/>
  </r>
  <r>
    <s v="E35120"/>
    <s v="7310"/>
    <s v="00000"/>
    <s v="0111D"/>
    <s v="000000"/>
    <s v="Corporate Expenses"/>
    <s v="Legal / Prof Fees"/>
    <s v="Default"/>
    <s v="NHS Resolution"/>
    <s v="Default"/>
    <n v="270.74"/>
    <d v="2020-12-01T00:00:00"/>
    <x v="5"/>
    <s v="Spreadsheet"/>
    <s v="M09 FBP1 Adjustments - Fin &amp; Corp"/>
    <s v="Spreadsheet A 20040752 96441264"/>
    <s v="RYD FIN CAM 2021 09 010 Accrual GBP"/>
    <d v="2021-01-06T00:00:00"/>
    <s v="RYD MCCARTHY, CAROLE"/>
    <n v="7"/>
    <s v="7310;NHS RESOLUTION;Inv No. OBAR11875   Invoice not on SBS; 2019-20 Accrual Reversal MOVE TO PY CODE"/>
    <x v="158"/>
    <m/>
    <d v="2021-01-06T00:00:00"/>
    <m/>
    <s v="7310;NHS RESOLUTION;Inv No. OBAR11875   Invoice not on SBS; 2019-20 Accrual Reversal MOVE TO PY CODE"/>
    <m/>
    <m/>
    <m/>
    <m/>
    <m/>
    <m/>
    <x v="2"/>
    <x v="2"/>
    <x v="1"/>
  </r>
  <r>
    <s v="E35120"/>
    <s v="7310"/>
    <s v="00000"/>
    <s v="0111D"/>
    <s v="000000"/>
    <s v="Corporate Expenses"/>
    <s v="Legal / Prof Fees"/>
    <s v="Default"/>
    <s v="NHS Resolution"/>
    <s v="Default"/>
    <n v="-270.74"/>
    <d v="2020-12-01T00:00:00"/>
    <x v="5"/>
    <s v="Spreadsheet"/>
    <s v="M09 FBP1 Adjustments - Fin &amp; Corp"/>
    <s v="Spreadsheet A 20052247 96503615"/>
    <s v="RYD FIN CAM 2021 09 010A Accrual GBP"/>
    <d v="2021-01-07T00:00:00"/>
    <s v="RYD MCCARTHY, CAROLE"/>
    <n v="7"/>
    <s v="7310;NHS RESOLUTION;Inv No. OBAR11875   Invoice not on SBS; 2019-20 Accrual Reversal MOVE TO PY CODE"/>
    <x v="159"/>
    <m/>
    <d v="2021-01-07T00:00:00"/>
    <m/>
    <s v="7310;NHS RESOLUTION;Inv No. OBAR11875   Invoice not on SBS; 2019-20 Accrual Reversal MOVE TO PY CODE"/>
    <m/>
    <m/>
    <m/>
    <m/>
    <m/>
    <m/>
    <x v="2"/>
    <x v="2"/>
    <x v="1"/>
  </r>
  <r>
    <s v="E35120"/>
    <s v="7310"/>
    <s v="E1833"/>
    <s v="00000"/>
    <s v="000000"/>
    <s v="Corporate Expenses"/>
    <s v="Legal / Prof Fees"/>
    <s v="Employment Relations"/>
    <s v="Default"/>
    <s v="Default"/>
    <n v="420"/>
    <d v="2020-12-01T00:00:00"/>
    <x v="5"/>
    <s v="Spreadsheet"/>
    <s v="M09 FBP1 Adjustments - HR"/>
    <s v="Spreadsheet A 20038470 96458814"/>
    <s v="RYD FIN CAM 2021 09 012 Accrual GBP"/>
    <d v="2021-01-06T00:00:00"/>
    <s v="RYD MCCARTHY, CAROLE"/>
    <n v="6"/>
    <s v="7310;44182;Re-code to Corporate;361021 - Thompsons Solicitors through Payment Request Number: 168428"/>
    <x v="160"/>
    <m/>
    <d v="2021-01-06T00:00:00"/>
    <m/>
    <s v="7310;44182;Re-code to Corporate;361021 - Thompsons Solicitors through Payment Request Number: 168428"/>
    <m/>
    <m/>
    <m/>
    <m/>
    <m/>
    <m/>
    <x v="2"/>
    <x v="2"/>
    <x v="1"/>
  </r>
  <r>
    <s v="E35120"/>
    <s v="7310"/>
    <s v="E1833"/>
    <s v="00000"/>
    <s v="000000"/>
    <s v="Corporate Expenses"/>
    <s v="Legal / Prof Fees"/>
    <s v="Employment Relations"/>
    <s v="Default"/>
    <s v="Default"/>
    <n v="-4266.3999999999996"/>
    <d v="2020-12-01T00:00:00"/>
    <x v="5"/>
    <s v="Spreadsheet"/>
    <s v="M09 FBP1 Adjustments - HR"/>
    <s v="Spreadsheet A 20038470 96458814"/>
    <s v="RYD FIN CAM 2021 09 012 Accrual GBP"/>
    <d v="2021-01-06T00:00:00"/>
    <s v="RYD MCCARTHY, CAROLE"/>
    <n v="7"/>
    <s v="7310;VISTA EMPLOYER SERVICES LTD;005084CAN;https://nww.einvoice-prod.sbs.nhs.uk:8179/invoicepdf/b00a0cba-34a6-5da5-93b6-de22061b5135"/>
    <x v="160"/>
    <m/>
    <d v="2021-01-06T00:00:00"/>
    <m/>
    <s v="7310;VISTA EMPLOYER SERVICES LTD;005084CAN;"/>
    <m/>
    <m/>
    <s v="https://nww.einvoice-prod.sbs.nhs.uk:8179/invoicepdf/b00a0cba-34a6-5da5-93b6-de22061b5135"/>
    <m/>
    <m/>
    <m/>
    <x v="2"/>
    <x v="2"/>
    <x v="1"/>
  </r>
  <r>
    <s v="E35120"/>
    <s v="7310"/>
    <s v="E1833"/>
    <s v="00000"/>
    <s v="000000"/>
    <s v="Corporate Expenses"/>
    <s v="Legal / Prof Fees"/>
    <s v="Employment Relations"/>
    <s v="Default"/>
    <s v="Default"/>
    <n v="4266.3999999999996"/>
    <d v="2020-12-01T00:00:00"/>
    <x v="5"/>
    <s v="Spreadsheet"/>
    <s v="M09 FBP1 Adjustments - HR"/>
    <s v="Spreadsheet A 20050306 96503837"/>
    <s v="RYD FIN CAM 2021 09 012A CORR Accrual GBP"/>
    <d v="2021-01-07T00:00:00"/>
    <s v="RYD MCCARTHY, CAROLE"/>
    <n v="6"/>
    <s v="7310;VISTA EMPLOYER SERVICES LTD;005084CAN;https://nww.einvoice-prod.sbs.nhs.uk:8179/invoicepdf/b00a0cba-34a6-5da5-93b6-de22061b5135"/>
    <x v="161"/>
    <m/>
    <d v="2021-01-07T00:00:00"/>
    <m/>
    <s v="7310;VISTA EMPLOYER SERVICES LTD;005084CAN;"/>
    <m/>
    <m/>
    <s v="https://nww.einvoice-prod.sbs.nhs.uk:8179/invoicepdf/b00a0cba-34a6-5da5-93b6-de22061b5135"/>
    <m/>
    <m/>
    <m/>
    <x v="2"/>
    <x v="2"/>
    <x v="1"/>
  </r>
  <r>
    <s v="E35120"/>
    <s v="7310"/>
    <s v="E1833"/>
    <s v="00000"/>
    <s v="000000"/>
    <s v="Corporate Expenses"/>
    <s v="Legal / Prof Fees"/>
    <s v="Employment Relations"/>
    <s v="Default"/>
    <s v="Default"/>
    <n v="-420"/>
    <d v="2020-12-01T00:00:00"/>
    <x v="5"/>
    <s v="Spreadsheet"/>
    <s v="M09 FBP1 Adjustments - HR"/>
    <s v="Spreadsheet A 20050306 96503837"/>
    <s v="RYD FIN CAM 2021 09 012A CORR Accrual GBP"/>
    <d v="2021-01-07T00:00:00"/>
    <s v="RYD MCCARTHY, CAROLE"/>
    <n v="7"/>
    <s v="7310;44182;Re-code to Corporate;361021 - Thompsons Solicitors through Payment Request Number: 168428"/>
    <x v="161"/>
    <m/>
    <d v="2021-01-07T00:00:00"/>
    <m/>
    <s v="7310;44182;Re-code to Corporate;361021 - Thompsons Solicitors through Payment Request Number: 168428"/>
    <m/>
    <m/>
    <m/>
    <m/>
    <m/>
    <m/>
    <x v="2"/>
    <x v="2"/>
    <x v="1"/>
  </r>
  <r>
    <s v="E35121"/>
    <s v="7310"/>
    <s v="00000"/>
    <s v="00000"/>
    <s v="000000"/>
    <s v="Prior Year Charges"/>
    <s v="Legal / Prof Fees"/>
    <s v="Default"/>
    <s v="Default"/>
    <s v="Default"/>
    <n v="-270.74"/>
    <d v="2020-12-01T00:00:00"/>
    <x v="5"/>
    <s v="Spreadsheet"/>
    <s v="M09 FBP1 Adjustments - Fin &amp; Corp"/>
    <s v="Spreadsheet A 20040752 96441264"/>
    <s v="RYD FIN CAM 2021 09 010 Accrual GBP"/>
    <d v="2021-01-06T00:00:00"/>
    <s v="RYD MCCARTHY, CAROLE"/>
    <n v="8"/>
    <s v="7310;NHS RESOLUTION;Inv No. OBAR11875   Invoice not on SBS; 2019-20 Accrual Reversal MOVE TO PY CODE"/>
    <x v="158"/>
    <m/>
    <d v="2021-01-06T00:00:00"/>
    <m/>
    <s v="7310;NHS RESOLUTION;Inv No. OBAR11875   Invoice not on SBS; 2019-20 Accrual Reversal MOVE TO PY CODE"/>
    <m/>
    <m/>
    <m/>
    <m/>
    <m/>
    <m/>
    <x v="13"/>
    <x v="5"/>
    <x v="1"/>
  </r>
  <r>
    <s v="E35121"/>
    <s v="7310"/>
    <s v="00000"/>
    <s v="00000"/>
    <s v="000000"/>
    <s v="Prior Year Charges"/>
    <s v="Legal / Prof Fees"/>
    <s v="Default"/>
    <s v="Default"/>
    <s v="Default"/>
    <n v="270.74"/>
    <d v="2020-12-01T00:00:00"/>
    <x v="5"/>
    <s v="Spreadsheet"/>
    <s v="M09 FBP1 Adjustments - Fin &amp; Corp"/>
    <s v="Spreadsheet A 20052247 96503615"/>
    <s v="RYD FIN CAM 2021 09 010A Accrual GBP"/>
    <d v="2021-01-07T00:00:00"/>
    <s v="RYD MCCARTHY, CAROLE"/>
    <n v="8"/>
    <s v="7310;NHS RESOLUTION;Inv No. OBAR11875   Invoice not on SBS; 2019-20 Accrual Reversal MOVE TO PY CODE"/>
    <x v="159"/>
    <m/>
    <d v="2021-01-07T00:00:00"/>
    <m/>
    <s v="7310;NHS RESOLUTION;Inv No. OBAR11875   Invoice not on SBS; 2019-20 Accrual Reversal MOVE TO PY CODE"/>
    <m/>
    <m/>
    <m/>
    <m/>
    <m/>
    <m/>
    <x v="13"/>
    <x v="5"/>
    <x v="1"/>
  </r>
  <r>
    <s v="E35210"/>
    <s v="7310"/>
    <s v="00000"/>
    <s v="00000"/>
    <s v="000000"/>
    <s v="Employee Service Centre"/>
    <s v="Legal / Prof Fees"/>
    <s v="Default"/>
    <s v="Default"/>
    <s v="Default"/>
    <n v="-132.30000000000001"/>
    <d v="2020-12-01T00:00:00"/>
    <x v="5"/>
    <s v="Spreadsheet"/>
    <s v="M09 FBP1 Adjustments - HR"/>
    <s v="Spreadsheet A 20038470 96458814"/>
    <s v="RYD FIN CAM 2021 09 012 Accrual GBP"/>
    <d v="2021-01-06T00:00:00"/>
    <s v="RYD MCCARTHY, CAROLE"/>
    <n v="8"/>
    <s v="7310;44137; CIVICA UK LTD-OR12_37534-CTC199525-132.3-;http://nww.docserv.wyss.nhs.uk/synergyiim/dist/?val=2364247_12807304_20200907163313"/>
    <x v="160"/>
    <m/>
    <d v="2021-01-06T00:00:00"/>
    <m/>
    <s v="7310;44137; CIVICA UK LTD-OR12_37534-CTC199525-132.3-;"/>
    <m/>
    <m/>
    <s v="http://nww.docserv.wyss.nhs.uk/synergyiim/dist/?val=2364247_12807304_20200907163313"/>
    <m/>
    <m/>
    <m/>
    <x v="4"/>
    <x v="3"/>
    <x v="1"/>
  </r>
  <r>
    <s v="E35210"/>
    <s v="7310"/>
    <s v="00000"/>
    <s v="00000"/>
    <s v="000000"/>
    <s v="Employee Service Centre"/>
    <s v="Legal / Prof Fees"/>
    <s v="Default"/>
    <s v="Default"/>
    <s v="Default"/>
    <n v="132.30000000000001"/>
    <d v="2020-12-01T00:00:00"/>
    <x v="5"/>
    <s v="Spreadsheet"/>
    <s v="M09 FBP1 Adjustments - HR"/>
    <s v="Spreadsheet A 20050306 96503837"/>
    <s v="RYD FIN CAM 2021 09 012A CORR Accrual GBP"/>
    <d v="2021-01-07T00:00:00"/>
    <s v="RYD MCCARTHY, CAROLE"/>
    <n v="8"/>
    <s v="7310;44137; CIVICA UK LTD-OR12_37534-CTC199525-132.3-;http://nww.docserv.wyss.nhs.uk/synergyiim/dist/?val=2364247_12807304_20200907163313"/>
    <x v="161"/>
    <m/>
    <d v="2021-01-07T00:00:00"/>
    <m/>
    <s v="7310;44137; CIVICA UK LTD-OR12_37534-CTC199525-132.3-;"/>
    <m/>
    <m/>
    <s v="http://nww.docserv.wyss.nhs.uk/synergyiim/dist/?val=2364247_12807304_20200907163313"/>
    <m/>
    <m/>
    <m/>
    <x v="4"/>
    <x v="3"/>
    <x v="1"/>
  </r>
  <r>
    <s v="E35211"/>
    <s v="7310"/>
    <s v="00000"/>
    <s v="00000"/>
    <s v="000000"/>
    <s v="Employee Resourcing"/>
    <s v="Legal / Prof Fees"/>
    <s v="Default"/>
    <s v="Default"/>
    <s v="Default"/>
    <n v="4266.3999999999996"/>
    <d v="2020-12-01T00:00:00"/>
    <x v="5"/>
    <s v="Spreadsheet"/>
    <s v="M09 FBP1 Adjustments - HR"/>
    <s v="Spreadsheet A 20038470 96458814"/>
    <s v="RYD FIN CAM 2021 09 012 Accrual GBP"/>
    <d v="2021-01-06T00:00:00"/>
    <s v="RYD MCCARTHY, CAROLE"/>
    <n v="9"/>
    <s v="7310;VISTA EMPLOYER SERVICES LTD;005084CAN;https://nww.einvoice-prod.sbs.nhs.uk:8179/invoicepdf/b00a0cba-34a6-5da5-93b6-de22061b5135"/>
    <x v="160"/>
    <m/>
    <d v="2021-01-06T00:00:00"/>
    <m/>
    <s v="7310;VISTA EMPLOYER SERVICES LTD;005084CAN;"/>
    <m/>
    <m/>
    <s v="https://nww.einvoice-prod.sbs.nhs.uk:8179/invoicepdf/b00a0cba-34a6-5da5-93b6-de22061b5135"/>
    <m/>
    <m/>
    <m/>
    <x v="3"/>
    <x v="3"/>
    <x v="1"/>
  </r>
  <r>
    <s v="E35211"/>
    <s v="7310"/>
    <s v="00000"/>
    <s v="00000"/>
    <s v="000000"/>
    <s v="Employee Resourcing"/>
    <s v="Legal / Prof Fees"/>
    <s v="Default"/>
    <s v="Default"/>
    <s v="Default"/>
    <n v="-4266.3999999999996"/>
    <d v="2020-12-01T00:00:00"/>
    <x v="5"/>
    <s v="Spreadsheet"/>
    <s v="M09 FBP1 Adjustments - HR"/>
    <s v="Spreadsheet A 20050306 96503837"/>
    <s v="RYD FIN CAM 2021 09 012A CORR Accrual GBP"/>
    <d v="2021-01-07T00:00:00"/>
    <s v="RYD MCCARTHY, CAROLE"/>
    <n v="9"/>
    <s v="7310;VISTA EMPLOYER SERVICES LTD;005084CAN;https://nww.einvoice-prod.sbs.nhs.uk:8179/invoicepdf/b00a0cba-34a6-5da5-93b6-de22061b5135"/>
    <x v="161"/>
    <m/>
    <d v="2021-01-07T00:00:00"/>
    <m/>
    <s v="7310;VISTA EMPLOYER SERVICES LTD;005084CAN;"/>
    <m/>
    <m/>
    <s v="https://nww.einvoice-prod.sbs.nhs.uk:8179/invoicepdf/b00a0cba-34a6-5da5-93b6-de22061b5135"/>
    <m/>
    <m/>
    <m/>
    <x v="3"/>
    <x v="3"/>
    <x v="1"/>
  </r>
  <r>
    <s v="E35212"/>
    <s v="7310"/>
    <s v="00000"/>
    <s v="00000"/>
    <s v="000000"/>
    <s v="HR Advisory Team"/>
    <s v="Legal / Prof Fees"/>
    <s v="Default"/>
    <s v="Default"/>
    <s v="Default"/>
    <n v="-420"/>
    <d v="2020-12-01T00:00:00"/>
    <x v="5"/>
    <s v="Spreadsheet"/>
    <s v="M09 FBP1 Adjustments - HR"/>
    <s v="Spreadsheet A 20038470 96458814"/>
    <s v="RYD FIN CAM 2021 09 012 Accrual GBP"/>
    <d v="2021-01-06T00:00:00"/>
    <s v="RYD MCCARTHY, CAROLE"/>
    <n v="10"/>
    <s v="7310;44182;Re-code to Corporate;361021 - Thompsons Solicitors through Payment Request Number: 168428"/>
    <x v="160"/>
    <m/>
    <d v="2021-01-06T00:00:00"/>
    <m/>
    <s v="7310;44182;Re-code to Corporate;361021 - Thompsons Solicitors through Payment Request Number: 168428"/>
    <m/>
    <m/>
    <m/>
    <m/>
    <m/>
    <m/>
    <x v="5"/>
    <x v="3"/>
    <x v="1"/>
  </r>
  <r>
    <s v="E35212"/>
    <s v="7310"/>
    <s v="00000"/>
    <s v="00000"/>
    <s v="000000"/>
    <s v="HR Advisory Team"/>
    <s v="Legal / Prof Fees"/>
    <s v="Default"/>
    <s v="Default"/>
    <s v="Default"/>
    <n v="420"/>
    <d v="2020-12-01T00:00:00"/>
    <x v="5"/>
    <s v="Spreadsheet"/>
    <s v="M09 FBP1 Adjustments - HR"/>
    <s v="Spreadsheet A 20050306 96503837"/>
    <s v="RYD FIN CAM 2021 09 012A CORR Accrual GBP"/>
    <d v="2021-01-07T00:00:00"/>
    <s v="RYD MCCARTHY, CAROLE"/>
    <n v="10"/>
    <s v="7310;44182;Re-code to Corporate;361021 - Thompsons Solicitors through Payment Request Number: 168428"/>
    <x v="161"/>
    <m/>
    <d v="2021-01-07T00:00:00"/>
    <m/>
    <s v="7310;44182;Re-code to Corporate;361021 - Thompsons Solicitors through Payment Request Number: 168428"/>
    <m/>
    <m/>
    <m/>
    <m/>
    <m/>
    <m/>
    <x v="5"/>
    <x v="3"/>
    <x v="1"/>
  </r>
  <r>
    <s v="E35930"/>
    <s v="7310"/>
    <s v="00000"/>
    <s v="00000"/>
    <s v="000000"/>
    <s v="Estates &amp; Facilities"/>
    <s v="Legal / Prof Fees"/>
    <s v="Default"/>
    <s v="Default"/>
    <s v="Default"/>
    <n v="5375"/>
    <d v="2020-12-01T00:00:00"/>
    <x v="5"/>
    <s v="Spreadsheet"/>
    <s v="M09 FBP1 Accruals - Estates"/>
    <s v="Spreadsheet A 20027425 96411151"/>
    <s v="RYD FIN CAM 2021 09 007 Accrual GBP"/>
    <d v="2021-01-05T00:00:00"/>
    <s v="RYD MCCARTHY, CAROLE"/>
    <n v="26"/>
    <s v="7310;LAKERS LLP;Accrue Estates Legal Costs M09 Dec-20"/>
    <x v="162"/>
    <m/>
    <d v="2021-01-05T00:00:00"/>
    <m/>
    <s v="7310;LAKERS LLP;Accrue Estates Legal Costs M09 Dec-20"/>
    <m/>
    <m/>
    <m/>
    <m/>
    <m/>
    <m/>
    <x v="0"/>
    <x v="0"/>
    <x v="1"/>
  </r>
  <r>
    <s v="E35120"/>
    <s v="7310"/>
    <s v="00000"/>
    <s v="00000"/>
    <s v="000000"/>
    <s v="Corporate Expenses"/>
    <s v="Legal / Prof Fees"/>
    <s v="Default"/>
    <s v="Default"/>
    <s v="Default"/>
    <n v="10307"/>
    <d v="2021-01-01T00:00:00"/>
    <x v="5"/>
    <s v="Spreadsheet"/>
    <s v="M10 FBP1 Accruals - Finance &amp; Corporate"/>
    <s v="Spreadsheet A 20275591 97526473"/>
    <s v="RYD FIN CAM 2021 10 008 Accrual GBP"/>
    <d v="2021-02-03T00:00:00"/>
    <s v="RYD MCCARTHY, CAROLE"/>
    <n v="31"/>
    <s v="7310;DAC Beachcroft;43493 Accrual Professional Fees PO 165088048;http://nww.docserv.wyss.nhs.uk/synergyiim/dist/?val=2726960_13259118_20201103095001;Jan-21"/>
    <x v="163"/>
    <m/>
    <d v="2021-02-03T00:00:00"/>
    <m/>
    <s v="7310;DAC Beachcroft;43493 Accrual Professional Fees PO 165088048;"/>
    <m/>
    <m/>
    <s v="http://nww.docserv.wyss.nhs.uk/synergyiim/dist/?val=2726960_13259118_20201103095001;Jan-21"/>
    <m/>
    <m/>
    <m/>
    <x v="2"/>
    <x v="2"/>
    <x v="1"/>
  </r>
  <r>
    <s v="E35120"/>
    <s v="7310"/>
    <s v="00000"/>
    <s v="00000"/>
    <s v="000000"/>
    <s v="Corporate Expenses"/>
    <s v="Legal / Prof Fees"/>
    <s v="Default"/>
    <s v="Default"/>
    <s v="Default"/>
    <n v="-1187"/>
    <d v="2021-01-01T00:00:00"/>
    <x v="5"/>
    <s v="Spreadsheet"/>
    <s v="M10 FBP1 Accruals - Finance &amp; Corporate"/>
    <s v="Spreadsheet A 20275591 97526473"/>
    <s v="RYD FIN CAM 2021 10 008 Accrual GBP"/>
    <d v="2021-02-03T00:00:00"/>
    <s v="RYD MCCARTHY, CAROLE"/>
    <n v="32"/>
    <s v="7310;ICO Information Commissioner's Office;43922 Prepayment DATA PROTECTION FEE:ICO.GOV.UK;Barclaycard payments;Jul-20;;Jan-21"/>
    <x v="163"/>
    <m/>
    <d v="2021-02-03T00:00:00"/>
    <m/>
    <s v="7310;ICO Information Commissioner's Office;43922 Prepayment DATA PROTECTION FEE:ICO.GOV.UK;Barclaycard payments;Jul-20;;Jan-21"/>
    <m/>
    <m/>
    <m/>
    <m/>
    <m/>
    <m/>
    <x v="2"/>
    <x v="2"/>
    <x v="1"/>
  </r>
  <r>
    <s v="E35120"/>
    <s v="7310"/>
    <s v="00000"/>
    <s v="00T70"/>
    <s v="000000"/>
    <s v="Corporate Expenses"/>
    <s v="Legal / Prof Fees"/>
    <s v="Default"/>
    <s v="Care Quality Commission"/>
    <s v="Default"/>
    <n v="-27387.67"/>
    <d v="2021-01-01T00:00:00"/>
    <x v="5"/>
    <s v="Spreadsheet"/>
    <s v="M10 FBP1 Accruals - Finance &amp; Corporate"/>
    <s v="Spreadsheet A 20275591 97526473"/>
    <s v="RYD FIN CAM 2021 10 008 Accrual GBP"/>
    <d v="2021-02-03T00:00:00"/>
    <s v="RYD MCCARTHY, CAROLE"/>
    <n v="33"/>
    <s v="7310;CQC;Start Date Prepayment CQC annual Fee;https://nww.docserv.wyss.nhs.uk/synergyiim/docviewer.aspx?t=i&amp;val=PRD21RYD28048342712831.pdf;Jan-21"/>
    <x v="163"/>
    <m/>
    <d v="2021-02-03T00:00:00"/>
    <m/>
    <s v="7310;CQC;Start Date Prepayment CQC annual Fee;"/>
    <m/>
    <m/>
    <s v="https://nww.docserv.wyss.nhs.uk/synergyiim/docviewer.aspx?t=i&amp;val=PRD21RYD28048342712831.pdf;Jan-21"/>
    <m/>
    <m/>
    <m/>
    <x v="2"/>
    <x v="2"/>
    <x v="1"/>
  </r>
  <r>
    <s v="E35930"/>
    <s v="7310"/>
    <s v="00000"/>
    <s v="00000"/>
    <s v="000000"/>
    <s v="Estates &amp; Facilities"/>
    <s v="Legal / Prof Fees"/>
    <s v="Default"/>
    <s v="Default"/>
    <s v="Default"/>
    <n v="5338"/>
    <d v="2021-01-01T00:00:00"/>
    <x v="5"/>
    <s v="Spreadsheet"/>
    <s v="M10 FBP1 Accruals - ESTATES"/>
    <s v="Spreadsheet A 20263333 97502107"/>
    <s v="RYD FIN CAM 2021 10 006 Accrual GBP"/>
    <d v="2021-02-02T00:00:00"/>
    <s v="RYD MCCARTHY, CAROLE"/>
    <n v="28"/>
    <s v="7310;LAKERS LLP;Accrue Estates Legal Costs M10 Jan-21"/>
    <x v="164"/>
    <m/>
    <d v="2021-02-02T00:00:00"/>
    <m/>
    <s v="7310;LAKERS LLP;Accrue Estates Legal Costs M10 Jan-21"/>
    <m/>
    <m/>
    <m/>
    <m/>
    <m/>
    <m/>
    <x v="0"/>
    <x v="0"/>
    <x v="1"/>
  </r>
  <r>
    <s v="E35120"/>
    <s v="7310"/>
    <s v="00000"/>
    <s v="00000"/>
    <s v="000000"/>
    <s v="Corporate Expenses"/>
    <s v="Legal / Prof Fees"/>
    <s v="Default"/>
    <s v="Default"/>
    <s v="Default"/>
    <n v="2405"/>
    <d v="2021-02-01T00:00:00"/>
    <x v="5"/>
    <s v="Spreadsheet"/>
    <s v="M11 FBP1 Accrual - Finance &amp; Corporate"/>
    <s v="Spreadsheet A 20514198 98564434"/>
    <s v="RYD FIN CAM 2021 11 007 Accrual GBP"/>
    <d v="2021-03-03T00:00:00"/>
    <s v="RYD MCCARTHY, CAROLE"/>
    <n v="30"/>
    <s v="7310;2020-21 Legal Fees Accrual Contract based on budget;M11 Feb-21"/>
    <x v="165"/>
    <m/>
    <d v="2021-03-03T00:00:00"/>
    <m/>
    <s v="7310;2020-21 Legal Fees Accrual Contract based on budget;M11 Feb-21"/>
    <m/>
    <m/>
    <m/>
    <m/>
    <m/>
    <m/>
    <x v="2"/>
    <x v="2"/>
    <x v="1"/>
  </r>
  <r>
    <s v="E35120"/>
    <s v="7310"/>
    <s v="00000"/>
    <s v="00000"/>
    <s v="000000"/>
    <s v="Corporate Expenses"/>
    <s v="Legal / Prof Fees"/>
    <s v="Default"/>
    <s v="Default"/>
    <s v="Default"/>
    <n v="19616"/>
    <d v="2021-02-01T00:00:00"/>
    <x v="5"/>
    <s v="Spreadsheet"/>
    <s v="M11 FBP1 Accrual - Finance &amp; Corporate"/>
    <s v="Spreadsheet A 20514198 98564434"/>
    <s v="RYD FIN CAM 2021 11 007 Accrual GBP"/>
    <d v="2021-03-03T00:00:00"/>
    <s v="RYD MCCARTHY, CAROLE"/>
    <n v="31"/>
    <s v="7310;DAC Beachcroft;43493 Accrual Professional Fees PO 165088048;http://nww.docserv.wyss.nhs.uk/synergyiim/dist/?val=2726960_13259118_20201103095001;Feb-21"/>
    <x v="165"/>
    <m/>
    <d v="2021-03-03T00:00:00"/>
    <m/>
    <s v="7310;DAC Beachcroft;43493 Accrual Professional Fees PO 165088048;"/>
    <m/>
    <m/>
    <s v="http://nww.docserv.wyss.nhs.uk/synergyiim/dist/?val=2726960_13259118_20201103095001;Feb-21"/>
    <m/>
    <m/>
    <m/>
    <x v="2"/>
    <x v="2"/>
    <x v="1"/>
  </r>
  <r>
    <s v="E35120"/>
    <s v="7310"/>
    <s v="00000"/>
    <s v="00000"/>
    <s v="000000"/>
    <s v="Corporate Expenses"/>
    <s v="Legal / Prof Fees"/>
    <s v="Default"/>
    <s v="Default"/>
    <s v="Default"/>
    <n v="-964"/>
    <d v="2021-02-01T00:00:00"/>
    <x v="5"/>
    <s v="Spreadsheet"/>
    <s v="M11 FBP1 Accrual - Finance &amp; Corporate"/>
    <s v="Spreadsheet A 20514198 98564434"/>
    <s v="RYD FIN CAM 2021 11 007 Accrual GBP"/>
    <d v="2021-03-03T00:00:00"/>
    <s v="RYD MCCARTHY, CAROLE"/>
    <n v="32"/>
    <s v="7310;ICO Information Commissioner's Office;43922 Prepayment DATA PROTECTION FEE:ICO.GOV.UK;Barclaycard payments;Jul-20;;Feb-21"/>
    <x v="165"/>
    <m/>
    <d v="2021-03-03T00:00:00"/>
    <m/>
    <s v="7310;ICO Information Commissioner's Office;43922 Prepayment DATA PROTECTION FEE:ICO.GOV.UK;Barclaycard payments;Jul-20;;Feb-21"/>
    <m/>
    <m/>
    <m/>
    <m/>
    <m/>
    <m/>
    <x v="2"/>
    <x v="2"/>
    <x v="1"/>
  </r>
  <r>
    <s v="E35120"/>
    <s v="7310"/>
    <s v="00000"/>
    <s v="00000"/>
    <s v="000000"/>
    <s v="Corporate Expenses"/>
    <s v="Legal / Prof Fees"/>
    <s v="Default"/>
    <s v="Default"/>
    <s v="Default"/>
    <n v="-6005"/>
    <d v="2021-02-01T00:00:00"/>
    <x v="5"/>
    <s v="Spreadsheet"/>
    <s v="M11 FBP1 Accrual - Uniform, Covid Estates Cleaning, NHS 111, HR"/>
    <s v="Spreadsheet A 20521996 98604641"/>
    <s v="RYD FIN CAM 2021 11 009 Accrual GBP"/>
    <d v="2021-03-04T00:00:00"/>
    <s v="RYD MCCARTHY, CAROLE"/>
    <n v="55"/>
    <s v="7310;DAC Beachcroft; Prepayment Professional Fees PO 165088048;http://nww.docserv.wyss.nhs.uk/synergyiim/dist/?val=3493260_14151874_20210216110515;Feb-21"/>
    <x v="166"/>
    <m/>
    <d v="2021-03-04T00:00:00"/>
    <m/>
    <s v="7310;DAC Beachcroft; Prepayment Professional Fees PO 165088048;"/>
    <m/>
    <m/>
    <s v="http://nww.docserv.wyss.nhs.uk/synergyiim/dist/?val=3493260_14151874_20210216110515;Feb-21"/>
    <m/>
    <m/>
    <m/>
    <x v="2"/>
    <x v="2"/>
    <x v="1"/>
  </r>
  <r>
    <s v="E35120"/>
    <s v="7310"/>
    <s v="00000"/>
    <s v="00000"/>
    <s v="000000"/>
    <s v="Corporate Expenses"/>
    <s v="Legal / Prof Fees"/>
    <s v="Default"/>
    <s v="Default"/>
    <s v="Default"/>
    <n v="-10548"/>
    <d v="2021-02-01T00:00:00"/>
    <x v="5"/>
    <s v="Spreadsheet"/>
    <s v="M11 FBP1 Accrual - Uniform, Covid Estates Cleaning, NHS 111, HR"/>
    <s v="Spreadsheet A 20521996 98604641"/>
    <s v="RYD FIN CAM 2021 11 009 Accrual GBP"/>
    <d v="2021-03-04T00:00:00"/>
    <s v="RYD MCCARTHY, CAROLE"/>
    <n v="56"/>
    <s v="7310;DAC Beachcroft;43493 Prepayment Professional Fees PO 165088048;http://nww.docserv.wyss.nhs.uk/synergyiim/dist/?val=3493260_14151874_20210216110515;Feb-21"/>
    <x v="166"/>
    <m/>
    <d v="2021-03-04T00:00:00"/>
    <m/>
    <s v="7310;DAC Beachcroft;43493 Prepayment Professional Fees PO 165088048;"/>
    <m/>
    <m/>
    <s v="http://nww.docserv.wyss.nhs.uk/synergyiim/dist/?val=3493260_14151874_20210216110515;Feb-21"/>
    <m/>
    <m/>
    <m/>
    <x v="2"/>
    <x v="2"/>
    <x v="1"/>
  </r>
  <r>
    <s v="E35120"/>
    <s v="7310"/>
    <s v="00000"/>
    <s v="00000"/>
    <s v="000000"/>
    <s v="Corporate Expenses"/>
    <s v="Legal / Prof Fees"/>
    <s v="Default"/>
    <s v="Default"/>
    <s v="Default"/>
    <n v="-19616"/>
    <d v="2021-02-01T00:00:00"/>
    <x v="5"/>
    <s v="Spreadsheet"/>
    <s v="M11 FBP1 Accrual - Uniform, Covid Estates Cleaning, NHS 111, HR"/>
    <s v="Spreadsheet A 20521996 98604641"/>
    <s v="RYD FIN CAM 2021 11 009 Accrual GBP"/>
    <d v="2021-03-04T00:00:00"/>
    <s v="RYD MCCARTHY, CAROLE"/>
    <n v="57"/>
    <s v="7310;DAC Beachcroft;43493 Accrual Professional Fees PO 165088048;http://nww.docserv.wyss.nhs.uk/synergyiim/dist/?val=2726960_13259118_20201103095001;Feb-21"/>
    <x v="166"/>
    <m/>
    <d v="2021-03-04T00:00:00"/>
    <m/>
    <s v="7310;DAC Beachcroft;43493 Accrual Professional Fees PO 165088048;"/>
    <m/>
    <m/>
    <s v="http://nww.docserv.wyss.nhs.uk/synergyiim/dist/?val=2726960_13259118_20201103095001;Feb-21"/>
    <m/>
    <m/>
    <m/>
    <x v="2"/>
    <x v="2"/>
    <x v="1"/>
  </r>
  <r>
    <s v="E35120"/>
    <s v="7310"/>
    <s v="00000"/>
    <s v="00T70"/>
    <s v="000000"/>
    <s v="Corporate Expenses"/>
    <s v="Legal / Prof Fees"/>
    <s v="Default"/>
    <s v="Care Quality Commission"/>
    <s v="Default"/>
    <n v="-14390.13"/>
    <d v="2021-02-01T00:00:00"/>
    <x v="5"/>
    <s v="Spreadsheet"/>
    <s v="M11 FBP1 Accrual - Finance &amp; Corporate"/>
    <s v="Spreadsheet A 20514198 98564434"/>
    <s v="RYD FIN CAM 2021 11 007 Accrual GBP"/>
    <d v="2021-03-03T00:00:00"/>
    <s v="RYD MCCARTHY, CAROLE"/>
    <n v="33"/>
    <s v="7310;CQC;Start Date Prepayment CQC annual Fee;https://nww.docserv.wyss.nhs.uk/synergyiim/docviewer.aspx?t=i&amp;val=PRD21RYD28048342712831.pdf;Feb-21"/>
    <x v="165"/>
    <m/>
    <d v="2021-03-03T00:00:00"/>
    <m/>
    <s v="7310;CQC;Start Date Prepayment CQC annual Fee;"/>
    <m/>
    <m/>
    <s v="https://nww.docserv.wyss.nhs.uk/synergyiim/docviewer.aspx?t=i&amp;val=PRD21RYD28048342712831.pdf;Feb-21"/>
    <m/>
    <m/>
    <m/>
    <x v="2"/>
    <x v="2"/>
    <x v="1"/>
  </r>
  <r>
    <s v="E35930"/>
    <s v="7310"/>
    <s v="00000"/>
    <s v="00000"/>
    <s v="000000"/>
    <s v="Estates &amp; Facilities"/>
    <s v="Legal / Prof Fees"/>
    <s v="Default"/>
    <s v="Default"/>
    <s v="Default"/>
    <n v="10676"/>
    <d v="2021-02-01T00:00:00"/>
    <x v="5"/>
    <s v="Spreadsheet"/>
    <s v="M11 FBP1 Accrual - Estates"/>
    <s v="Spreadsheet A 20510048 98556879"/>
    <s v="RYD FIN CAM 2021 11 005 Accrual GBP"/>
    <d v="2021-03-03T00:00:00"/>
    <s v="RYD MCCARTHY, CAROLE"/>
    <n v="15"/>
    <s v="7310;LAKERS LLP;Accrue Estates Legal Costs M11 Feb-21"/>
    <x v="167"/>
    <m/>
    <d v="2021-03-03T00:00:00"/>
    <m/>
    <s v="7310;LAKERS LLP;Accrue Estates Legal Costs M11 Feb-21"/>
    <m/>
    <m/>
    <m/>
    <m/>
    <m/>
    <m/>
    <x v="0"/>
    <x v="0"/>
    <x v="1"/>
  </r>
  <r>
    <s v="E35120"/>
    <s v="7310"/>
    <s v="00000"/>
    <s v="00000"/>
    <s v="000000"/>
    <s v="Corporate Expenses"/>
    <s v="Legal / Prof Fees"/>
    <s v="Default"/>
    <s v="Default"/>
    <s v="Default"/>
    <n v="9000"/>
    <d v="2021-03-01T00:00:00"/>
    <x v="5"/>
    <s v="Spreadsheet"/>
    <s v="M12 FBP1 Accrual - FINAL Accruals"/>
    <s v="Spreadsheet A 20793636 100170490"/>
    <s v="RYD FIN CAM 2021 12 018 Accrual GBP"/>
    <d v="2021-04-15T00:00:00"/>
    <s v="RYD MCCARTHY, CAROLE"/>
    <n v="4"/>
    <s v="7310;MONTAGU EVANS;PO 165090495;SECAMB Asset Valuation 20/21;"/>
    <x v="168"/>
    <m/>
    <d v="2021-04-15T00:00:00"/>
    <m/>
    <s v="7310;MONTAGU EVANS;PO 165090495;SECAMB Asset Valuation 20/21;"/>
    <m/>
    <m/>
    <m/>
    <m/>
    <m/>
    <m/>
    <x v="2"/>
    <x v="2"/>
    <x v="1"/>
  </r>
  <r>
    <s v="E35120"/>
    <s v="7310"/>
    <s v="00000"/>
    <s v="00000"/>
    <s v="000000"/>
    <s v="Corporate Expenses"/>
    <s v="Legal / Prof Fees"/>
    <s v="Default"/>
    <s v="Default"/>
    <s v="Default"/>
    <n v="1635"/>
    <d v="2021-03-01T00:00:00"/>
    <x v="5"/>
    <s v="Spreadsheet"/>
    <s v="M12 FBP1 Accrual - Finance &amp; Corporate"/>
    <s v="Spreadsheet A 20743707 99886476"/>
    <s v="RYD FIN CAM 2021 12 007 Accrual GBP"/>
    <d v="2021-04-08T00:00:00"/>
    <s v="RYD MCCARTHY, CAROLE"/>
    <n v="11"/>
    <s v="7310;2020-21 Legal Fees Accrual Contract based on budget;M12 Mar-21"/>
    <x v="169"/>
    <m/>
    <d v="2021-04-08T00:00:00"/>
    <m/>
    <s v="7310;2020-21 Legal Fees Accrual Contract based on budget;M12 Mar-21"/>
    <m/>
    <m/>
    <m/>
    <m/>
    <m/>
    <m/>
    <x v="2"/>
    <x v="2"/>
    <x v="1"/>
  </r>
  <r>
    <s v="E35120"/>
    <s v="7310"/>
    <s v="00000"/>
    <s v="00000"/>
    <s v="000000"/>
    <s v="Corporate Expenses"/>
    <s v="Legal / Prof Fees"/>
    <s v="Default"/>
    <s v="Default"/>
    <s v="Default"/>
    <n v="-717"/>
    <d v="2021-03-01T00:00:00"/>
    <x v="5"/>
    <s v="Spreadsheet"/>
    <s v="M12 FBP1 Accrual - Finance &amp; Corporate"/>
    <s v="Spreadsheet A 20743707 99886476"/>
    <s v="RYD FIN CAM 2021 12 007 Accrual GBP"/>
    <d v="2021-04-08T00:00:00"/>
    <s v="RYD MCCARTHY, CAROLE"/>
    <n v="12"/>
    <s v="7310;ICO Information Commissioner's Office;43922 Prepayment DATA PROTECTION FEE:ICO.GOV.UK;Barclaycard payments;Jul-20;;Mar-21"/>
    <x v="169"/>
    <m/>
    <d v="2021-04-08T00:00:00"/>
    <m/>
    <s v="7310;ICO Information Commissioner's Office;43922 Prepayment DATA PROTECTION FEE:ICO.GOV.UK;Barclaycard payments;Jul-20;;Mar-21"/>
    <m/>
    <m/>
    <m/>
    <m/>
    <m/>
    <m/>
    <x v="2"/>
    <x v="2"/>
    <x v="1"/>
  </r>
  <r>
    <s v="E35930"/>
    <s v="7310"/>
    <s v="00000"/>
    <s v="00000"/>
    <s v="000000"/>
    <s v="Estates &amp; Facilities"/>
    <s v="Legal / Prof Fees"/>
    <s v="Default"/>
    <s v="Default"/>
    <s v="Default"/>
    <n v="5273"/>
    <d v="2021-03-01T00:00:00"/>
    <x v="5"/>
    <s v="Spreadsheet"/>
    <s v="M12 FBP1 Accrual - Estates"/>
    <s v="Spreadsheet A 20735494 99845921"/>
    <s v="RYD FIN CAM 2021 12 003 Accrual GBP"/>
    <d v="2021-04-07T00:00:00"/>
    <s v="RYD MCCARTHY, CAROLE"/>
    <n v="43"/>
    <s v="7310;LAKERS LLP;Accrue Estates Legal Costs M12 Mar-21"/>
    <x v="170"/>
    <m/>
    <d v="2021-04-07T00:00:00"/>
    <m/>
    <s v="7310;LAKERS LLP;Accrue Estates Legal Costs M12 Mar-21"/>
    <m/>
    <m/>
    <m/>
    <m/>
    <m/>
    <m/>
    <x v="0"/>
    <x v="0"/>
    <x v="1"/>
  </r>
  <r>
    <s v="E35120"/>
    <s v="7310"/>
    <s v="00000"/>
    <s v="00000"/>
    <s v="000000"/>
    <s v="Corporate Expenses"/>
    <s v="Legal / Prof Fees"/>
    <s v="Default"/>
    <s v="Default"/>
    <s v="Default"/>
    <n v="10207"/>
    <d v="2021-04-01T00:00:00"/>
    <x v="5"/>
    <s v="Spreadsheet"/>
    <s v="M01 FBP1 Accrual - Finance &amp; Corporate"/>
    <s v="Spreadsheet A 20926204 101017992"/>
    <s v="RYD FIN CAM 2122 01 010 Accrual GBP"/>
    <d v="2021-05-07T00:00:00"/>
    <s v="RYD MCCARTHY, CAROLE"/>
    <n v="38"/>
    <s v="7310;DAC Beachcroft;43922 Accrual Professional Fees PO 165088048;http://nww.docserv.wyss.nhs.uk/synergyiim/dist/?val=3493260_14151874_20210216110515;Apr-21"/>
    <x v="171"/>
    <m/>
    <d v="2021-05-07T00:00:00"/>
    <m/>
    <s v="7310;DAC Beachcroft;43922 Accrual Professional Fees PO 165088048;"/>
    <m/>
    <m/>
    <s v="http://nww.docserv.wyss.nhs.uk/synergyiim/dist/?val=3493260_14151874_20210216110515;Apr-21"/>
    <m/>
    <m/>
    <m/>
    <x v="2"/>
    <x v="2"/>
    <x v="2"/>
  </r>
  <r>
    <s v="E35120"/>
    <s v="7310"/>
    <s v="00000"/>
    <s v="00000"/>
    <s v="000000"/>
    <s v="Corporate Expenses"/>
    <s v="Legal / Prof Fees"/>
    <s v="Default"/>
    <s v="Default"/>
    <s v="Default"/>
    <n v="-478"/>
    <d v="2021-04-01T00:00:00"/>
    <x v="5"/>
    <s v="Spreadsheet"/>
    <s v="M01 FBP1 Accrual - Finance &amp; Corporate"/>
    <s v="Spreadsheet A 20926204 101017992"/>
    <s v="RYD FIN CAM 2122 01 010 Accrual GBP"/>
    <d v="2021-05-07T00:00:00"/>
    <s v="RYD MCCARTHY, CAROLE"/>
    <n v="39"/>
    <s v="7310;ICO Information Commissioner's Office;43922 Prepayment DATA PROTECTION FEE:ICO.GOV.UK;Barclaycard payments;Jul-20;;Apr-21"/>
    <x v="171"/>
    <m/>
    <d v="2021-05-07T00:00:00"/>
    <m/>
    <s v="7310;ICO Information Commissioner's Office;43922 Prepayment DATA PROTECTION FEE:ICO.GOV.UK;Barclaycard payments;Jul-20;;Apr-21"/>
    <m/>
    <m/>
    <m/>
    <m/>
    <m/>
    <m/>
    <x v="2"/>
    <x v="2"/>
    <x v="2"/>
  </r>
  <r>
    <s v="E35120"/>
    <s v="7310"/>
    <s v="00000"/>
    <s v="00T70"/>
    <s v="000000"/>
    <s v="Corporate Expenses"/>
    <s v="Legal / Prof Fees"/>
    <s v="Default"/>
    <s v="Care Quality Commission"/>
    <s v="Default"/>
    <n v="-174395.11"/>
    <d v="2021-04-01T00:00:00"/>
    <x v="5"/>
    <s v="Spreadsheet"/>
    <s v="M01 FBP1 Accrual - Finance &amp; Corporate"/>
    <s v="Spreadsheet A 20926204 101017992"/>
    <s v="RYD FIN CAM 2122 01 010 Accrual GBP"/>
    <d v="2021-05-07T00:00:00"/>
    <s v="RYD MCCARTHY, CAROLE"/>
    <n v="40"/>
    <s v="7310;CARE QUALITY COMMISSION;44197 Prepayment CQC annual Fee;http://nww.docserv.wyss.nhs.uk/Inter-NHS/PRD21RYD28048342914366.pdf;Apr-21"/>
    <x v="171"/>
    <m/>
    <d v="2021-05-07T00:00:00"/>
    <m/>
    <s v="7310;CARE QUALITY COMMISSION;44197 Prepayment CQC annual Fee;"/>
    <m/>
    <m/>
    <s v="http://nww.docserv.wyss.nhs.uk/Inter-NHS/PRD21RYD28048342914366.pdf;Apr-21"/>
    <m/>
    <m/>
    <m/>
    <x v="2"/>
    <x v="2"/>
    <x v="2"/>
  </r>
  <r>
    <s v="E35930"/>
    <s v="7310"/>
    <s v="00000"/>
    <s v="00000"/>
    <s v="000000"/>
    <s v="Estates &amp; Facilities"/>
    <s v="Legal / Prof Fees"/>
    <s v="Default"/>
    <s v="Default"/>
    <s v="Default"/>
    <n v="4950"/>
    <d v="2021-04-01T00:00:00"/>
    <x v="5"/>
    <s v="Spreadsheet"/>
    <s v="M01 FBP1 Accrual -"/>
    <s v="Spreadsheet A 20922584 100988870"/>
    <s v="RYD FIN CAM 2122 01 008 Accrual GBP"/>
    <d v="2021-05-07T00:00:00"/>
    <s v="RYD MCCARTHY, CAROLE"/>
    <n v="63"/>
    <s v="7310;LAKERS LLP;Accrue Estates Legal Costs M01 Apr-21"/>
    <x v="172"/>
    <m/>
    <d v="2021-05-06T00:00:00"/>
    <m/>
    <s v="7310;LAKERS LLP;Accrue Estates Legal Costs M01 Apr-21"/>
    <m/>
    <m/>
    <m/>
    <m/>
    <m/>
    <m/>
    <x v="0"/>
    <x v="0"/>
    <x v="2"/>
  </r>
  <r>
    <s v="E35120"/>
    <s v="7310"/>
    <s v="00000"/>
    <s v="00000"/>
    <s v="000000"/>
    <s v="Corporate Expenses"/>
    <s v="Legal / Prof Fees"/>
    <s v="Default"/>
    <s v="Default"/>
    <s v="Default"/>
    <n v="20755"/>
    <d v="2021-05-01T00:00:00"/>
    <x v="5"/>
    <s v="Spreadsheet"/>
    <s v="M02 FBP1 Accrual - Finance &amp; Corporate"/>
    <s v="Spreadsheet A 21087154 102078468"/>
    <s v="RYD FIN CAM 2122 02 011 Accrual GBP"/>
    <d v="2021-06-04T00:00:00"/>
    <s v="RYD MCCARTHY, CAROLE"/>
    <n v="34"/>
    <s v="7310;DAC Beachcroft;43922 Accrual Professional Fees PO 165088048;http://nww.docserv.wyss.nhs.uk/synergyiim/dist/?val=3493260_14151874_20210216110515;May-21"/>
    <x v="173"/>
    <m/>
    <d v="2021-06-04T00:00:00"/>
    <m/>
    <s v="7310;DAC Beachcroft;43922 Accrual Professional Fees PO 165088048;"/>
    <m/>
    <m/>
    <s v="http://nww.docserv.wyss.nhs.uk/synergyiim/dist/?val=3493260_14151874_20210216110515;May-21"/>
    <m/>
    <m/>
    <m/>
    <x v="2"/>
    <x v="2"/>
    <x v="2"/>
  </r>
  <r>
    <s v="E35120"/>
    <s v="7310"/>
    <s v="00000"/>
    <s v="00000"/>
    <s v="000000"/>
    <s v="Corporate Expenses"/>
    <s v="Legal / Prof Fees"/>
    <s v="Default"/>
    <s v="Default"/>
    <s v="Default"/>
    <n v="-231"/>
    <d v="2021-05-01T00:00:00"/>
    <x v="5"/>
    <s v="Spreadsheet"/>
    <s v="M02 FBP1 Accrual - Finance &amp; Corporate"/>
    <s v="Spreadsheet A 21087154 102078468"/>
    <s v="RYD FIN CAM 2122 02 011 Accrual GBP"/>
    <d v="2021-06-04T00:00:00"/>
    <s v="RYD MCCARTHY, CAROLE"/>
    <n v="35"/>
    <s v="7310;ICO Information Commissioner's Office;43922 Prepayment DATA PROTECTION FEE:ICO.GOV.UK;Barclaycard payments;Jul-20;;May-21"/>
    <x v="173"/>
    <m/>
    <d v="2021-06-04T00:00:00"/>
    <m/>
    <s v="7310;ICO Information Commissioner's Office;43922 Prepayment DATA PROTECTION FEE:ICO.GOV.UK;Barclaycard payments;Jul-20;;May-21"/>
    <m/>
    <m/>
    <m/>
    <m/>
    <m/>
    <m/>
    <x v="2"/>
    <x v="2"/>
    <x v="2"/>
  </r>
  <r>
    <s v="E35120"/>
    <s v="7310"/>
    <s v="00000"/>
    <s v="00T70"/>
    <s v="000000"/>
    <s v="Corporate Expenses"/>
    <s v="Legal / Prof Fees"/>
    <s v="Default"/>
    <s v="Care Quality Commission"/>
    <s v="Default"/>
    <n v="-158257.04999999999"/>
    <d v="2021-05-01T00:00:00"/>
    <x v="5"/>
    <s v="Spreadsheet"/>
    <s v="M02 FBP1 Accrual - Finance &amp; Corporate"/>
    <s v="Spreadsheet A 21087154 102078468"/>
    <s v="RYD FIN CAM 2122 02 011 Accrual GBP"/>
    <d v="2021-06-04T00:00:00"/>
    <s v="RYD MCCARTHY, CAROLE"/>
    <n v="36"/>
    <s v="7310;CARE QUALITY COMMISSION;44197 Prepayment CQC annual Fee;http://nww.docserv.wyss.nhs.uk/Inter-NHS/PRD21RYD28048342914366.pdf;May-21"/>
    <x v="173"/>
    <m/>
    <d v="2021-06-04T00:00:00"/>
    <m/>
    <s v="7310;CARE QUALITY COMMISSION;44197 Prepayment CQC annual Fee;"/>
    <m/>
    <m/>
    <s v="http://nww.docserv.wyss.nhs.uk/Inter-NHS/PRD21RYD28048342914366.pdf;May-21"/>
    <m/>
    <m/>
    <m/>
    <x v="2"/>
    <x v="2"/>
    <x v="2"/>
  </r>
  <r>
    <s v="E35930"/>
    <s v="7310"/>
    <s v="00000"/>
    <s v="00000"/>
    <s v="000000"/>
    <s v="Estates &amp; Facilities"/>
    <s v="Legal / Prof Fees"/>
    <s v="Default"/>
    <s v="Default"/>
    <s v="Default"/>
    <n v="4950"/>
    <d v="2021-05-01T00:00:00"/>
    <x v="5"/>
    <s v="Spreadsheet"/>
    <s v="M02 FBP1 Accrual - Estates"/>
    <s v="Spreadsheet A 21080340 102045856"/>
    <s v="RYD FIN CAM 2122 02 007 Accrual GBP"/>
    <d v="2021-06-04T00:00:00"/>
    <s v="RYD MCCARTHY, CAROLE"/>
    <n v="57"/>
    <s v="7310;LAKERS LLP;Accrue Estates Legal Costs M02 May-21"/>
    <x v="174"/>
    <m/>
    <d v="2021-06-03T00:00:00"/>
    <m/>
    <s v="7310;LAKERS LLP;Accrue Estates Legal Costs M02 May-21"/>
    <m/>
    <m/>
    <m/>
    <m/>
    <m/>
    <m/>
    <x v="0"/>
    <x v="0"/>
    <x v="2"/>
  </r>
  <r>
    <s v="E35120"/>
    <s v="7310"/>
    <s v="00000"/>
    <s v="00000"/>
    <s v="000000"/>
    <s v="Corporate Expenses"/>
    <s v="Legal / Prof Fees"/>
    <s v="Default"/>
    <s v="Default"/>
    <s v="Default"/>
    <n v="8"/>
    <d v="2021-06-01T00:00:00"/>
    <x v="5"/>
    <s v="Spreadsheet"/>
    <s v="M03 FBP1 Accrual - Finance &amp; Corporate"/>
    <s v="Spreadsheet A 21280384 103279347"/>
    <s v="RYD FIN CAM 2122 03 012 Accrual GBP"/>
    <d v="2021-07-06T00:00:00"/>
    <s v="RYD MCCARTHY, CAROLE"/>
    <n v="33"/>
    <s v="7310;ICO Information Commissioner's Office;44287 Accrual DATA PROTECTION FEE:ICO.GOV.UK;Barclaycard payments;Jul-20;;Jun-21"/>
    <x v="175"/>
    <m/>
    <d v="2021-07-06T00:00:00"/>
    <m/>
    <s v="7310;ICO Information Commissioner's Office;44287 Accrual DATA PROTECTION FEE:ICO.GOV.UK;Barclaycard payments;Jul-20;;Jun-21"/>
    <m/>
    <m/>
    <m/>
    <m/>
    <m/>
    <m/>
    <x v="2"/>
    <x v="2"/>
    <x v="2"/>
  </r>
  <r>
    <s v="E35120"/>
    <s v="7310"/>
    <s v="00000"/>
    <s v="00000"/>
    <s v="000000"/>
    <s v="Corporate Expenses"/>
    <s v="Legal / Prof Fees"/>
    <s v="Default"/>
    <s v="Default"/>
    <s v="Default"/>
    <n v="30962"/>
    <d v="2021-06-01T00:00:00"/>
    <x v="5"/>
    <s v="Spreadsheet"/>
    <s v="M03 FBP1 Accrual - Finance &amp; Corporate"/>
    <s v="Spreadsheet A 21280384 103279347"/>
    <s v="RYD FIN CAM 2122 03 012 Accrual GBP"/>
    <d v="2021-07-06T00:00:00"/>
    <s v="RYD MCCARTHY, CAROLE"/>
    <n v="34"/>
    <s v="7310;DAC Beachcroft;44287 Accrual Professional Fees PO 165088048;http://nww.docserv.wyss.nhs.uk/synergyiim/dist/?val=3493260_14151874_20210216110515;Jun-21"/>
    <x v="175"/>
    <m/>
    <d v="2021-07-06T00:00:00"/>
    <m/>
    <s v="7310;DAC Beachcroft;44287 Accrual Professional Fees PO 165088048;"/>
    <m/>
    <m/>
    <s v="http://nww.docserv.wyss.nhs.uk/synergyiim/dist/?val=3493260_14151874_20210216110515;Jun-21"/>
    <m/>
    <m/>
    <m/>
    <x v="2"/>
    <x v="2"/>
    <x v="2"/>
  </r>
  <r>
    <s v="E35120"/>
    <s v="7310"/>
    <s v="00000"/>
    <s v="00000"/>
    <s v="000000"/>
    <s v="Corporate Expenses"/>
    <s v="Legal / Prof Fees"/>
    <s v="Default"/>
    <s v="Default"/>
    <s v="Default"/>
    <n v="-8"/>
    <d v="2021-06-01T00:00:00"/>
    <x v="5"/>
    <s v="Spreadsheet"/>
    <s v="M03 FBP1 Accrual - HR"/>
    <s v="Spreadsheet A 21279404 103287770"/>
    <s v="RYD FIN CAM 2122 03 014 Accrual GBP"/>
    <d v="2021-07-06T00:00:00"/>
    <s v="RYD MCCARTHY, CAROLE"/>
    <n v="35"/>
    <s v="7310;ICO Information Commissioner's Office;44287 Accrual DATA PROTECTION FEE:ICO.GOV.UK;Barclaycard payments;Jul-20;;Jun-21"/>
    <x v="176"/>
    <m/>
    <d v="2021-07-06T00:00:00"/>
    <m/>
    <s v="7310;ICO Information Commissioner's Office;44287 Accrual DATA PROTECTION FEE:ICO.GOV.UK;Barclaycard payments;Jul-20;;Jun-21"/>
    <m/>
    <m/>
    <m/>
    <m/>
    <m/>
    <m/>
    <x v="2"/>
    <x v="2"/>
    <x v="2"/>
  </r>
  <r>
    <s v="E35120"/>
    <s v="7310"/>
    <s v="00000"/>
    <s v="00000"/>
    <s v="000000"/>
    <s v="Corporate Expenses"/>
    <s v="Legal / Prof Fees"/>
    <s v="Default"/>
    <s v="Default"/>
    <s v="Default"/>
    <n v="-2900"/>
    <d v="2021-06-01T00:00:00"/>
    <x v="5"/>
    <s v="Spreadsheet"/>
    <s v="M03 FBP1 Accrual - HR"/>
    <s v="Spreadsheet A 21279404 103287770"/>
    <s v="RYD FIN CAM 2122 03 014 Accrual GBP"/>
    <d v="2021-07-06T00:00:00"/>
    <s v="RYD MCCARTHY, CAROLE"/>
    <n v="36"/>
    <s v="7310;ICO Information Commissioner's Office;44287 Prepayment DATA PROTECTION FEE:ICO.GOV.UK;Barclaycard payments;Jul-20;;Jun-21"/>
    <x v="176"/>
    <m/>
    <d v="2021-07-06T00:00:00"/>
    <m/>
    <s v="7310;ICO Information Commissioner's Office;44287 Prepayment DATA PROTECTION FEE:ICO.GOV.UK;Barclaycard payments;Jul-20;;Jun-21"/>
    <m/>
    <m/>
    <m/>
    <m/>
    <m/>
    <m/>
    <x v="2"/>
    <x v="2"/>
    <x v="2"/>
  </r>
  <r>
    <s v="E35120"/>
    <s v="7310"/>
    <s v="00000"/>
    <s v="00T70"/>
    <s v="000000"/>
    <s v="Corporate Expenses"/>
    <s v="Legal / Prof Fees"/>
    <s v="Default"/>
    <s v="Care Quality Commission"/>
    <s v="Default"/>
    <n v="-142639.57999999999"/>
    <d v="2021-06-01T00:00:00"/>
    <x v="5"/>
    <s v="Spreadsheet"/>
    <s v="M03 FBP1 Accrual - Finance &amp; Corporate"/>
    <s v="Spreadsheet A 21280384 103279347"/>
    <s v="RYD FIN CAM 2122 03 012 Accrual GBP"/>
    <d v="2021-07-06T00:00:00"/>
    <s v="RYD MCCARTHY, CAROLE"/>
    <n v="35"/>
    <s v="7310;CARE QUALITY COMMISSION;44197 Prepayment CQC annual Fee;http://nww.docserv.wyss.nhs.uk/Inter-NHS/PRD21RYD28048342914366.pdf;Jun-21"/>
    <x v="175"/>
    <m/>
    <d v="2021-07-06T00:00:00"/>
    <m/>
    <s v="7310;CARE QUALITY COMMISSION;44197 Prepayment CQC annual Fee;"/>
    <m/>
    <m/>
    <s v="http://nww.docserv.wyss.nhs.uk/Inter-NHS/PRD21RYD28048342914366.pdf;Jun-21"/>
    <m/>
    <m/>
    <m/>
    <x v="2"/>
    <x v="2"/>
    <x v="2"/>
  </r>
  <r>
    <s v="E35930"/>
    <s v="7310"/>
    <s v="00000"/>
    <s v="00000"/>
    <s v="000000"/>
    <s v="Estates &amp; Facilities"/>
    <s v="Legal / Prof Fees"/>
    <s v="Default"/>
    <s v="Default"/>
    <s v="Default"/>
    <n v="4950"/>
    <d v="2021-06-01T00:00:00"/>
    <x v="5"/>
    <s v="Spreadsheet"/>
    <s v="M03 FBP1 Accrual - Estates"/>
    <s v="Spreadsheet A 21272536 103238861"/>
    <s v="RYD FIN CAM 2122 03 008 Accrual GBP"/>
    <d v="2021-07-05T00:00:00"/>
    <s v="RYD MCCARTHY, CAROLE"/>
    <n v="50"/>
    <s v="7310;LAKERS LLP;Accrue Estates Legal Costs M03 Jun-21"/>
    <x v="177"/>
    <m/>
    <d v="2021-07-05T00:00:00"/>
    <m/>
    <s v="7310;LAKERS LLP;Accrue Estates Legal Costs M03 Jun-21"/>
    <m/>
    <m/>
    <m/>
    <m/>
    <m/>
    <m/>
    <x v="0"/>
    <x v="0"/>
    <x v="2"/>
  </r>
  <r>
    <s v="E35120"/>
    <s v="7310"/>
    <s v="00000"/>
    <s v="00000"/>
    <s v="000000"/>
    <s v="Corporate Expenses"/>
    <s v="Legal / Prof Fees"/>
    <s v="Default"/>
    <s v="Default"/>
    <s v="Default"/>
    <n v="41510"/>
    <d v="2021-07-01T00:00:00"/>
    <x v="5"/>
    <s v="Spreadsheet"/>
    <s v="M04 FBP1 Accrual - Corporate &amp; Finance Management"/>
    <s v="Spreadsheet A 21474612 104374510"/>
    <s v="RYD FIN CAM 2122 04 012 Accrual GBP"/>
    <d v="2021-08-04T00:00:00"/>
    <s v="RYD MCCARTHY, CAROLE"/>
    <n v="35"/>
    <s v="7310;DAC Beachcroft;44287 Accrual Professional Fees PO 165088048;http://nww.docserv.wyss.nhs.uk/synergyiim/dist/?val=3493260_14151874_20210216110515;Jul-21"/>
    <x v="178"/>
    <m/>
    <d v="2021-08-04T00:00:00"/>
    <m/>
    <s v="7310;DAC Beachcroft;44287 Accrual Professional Fees PO 165088048;"/>
    <m/>
    <m/>
    <s v="http://nww.docserv.wyss.nhs.uk/synergyiim/dist/?val=3493260_14151874_20210216110515;Jul-21"/>
    <m/>
    <m/>
    <m/>
    <x v="2"/>
    <x v="2"/>
    <x v="2"/>
  </r>
  <r>
    <s v="E35120"/>
    <s v="7310"/>
    <s v="00000"/>
    <s v="00000"/>
    <s v="000000"/>
    <s v="Corporate Expenses"/>
    <s v="Legal / Prof Fees"/>
    <s v="Default"/>
    <s v="Default"/>
    <s v="Default"/>
    <n v="-2653"/>
    <d v="2021-07-01T00:00:00"/>
    <x v="5"/>
    <s v="Spreadsheet"/>
    <s v="M04 FBP1 Accrual - Corporate &amp; Finance Management"/>
    <s v="Spreadsheet A 21474612 104374510"/>
    <s v="RYD FIN CAM 2122 04 012 Accrual GBP"/>
    <d v="2021-08-04T00:00:00"/>
    <s v="RYD MCCARTHY, CAROLE"/>
    <n v="36"/>
    <s v="7310;ICO Information Commissioner's Office;44287 Prepayment DATA PROTECTION FEE:ICO.GOV.UK;Barclaycard payments;Jul-20;;Jul-21"/>
    <x v="178"/>
    <m/>
    <d v="2021-08-04T00:00:00"/>
    <m/>
    <s v="7310;ICO Information Commissioner's Office;44287 Prepayment DATA PROTECTION FEE:ICO.GOV.UK;Barclaycard payments;Jul-20;;Jul-21"/>
    <m/>
    <m/>
    <m/>
    <m/>
    <m/>
    <m/>
    <x v="2"/>
    <x v="2"/>
    <x v="2"/>
  </r>
  <r>
    <s v="E35120"/>
    <s v="7310"/>
    <s v="00000"/>
    <s v="00T70"/>
    <s v="000000"/>
    <s v="Corporate Expenses"/>
    <s v="Legal / Prof Fees"/>
    <s v="Default"/>
    <s v="Care Quality Commission"/>
    <s v="Default"/>
    <n v="-126501.53"/>
    <d v="2021-07-01T00:00:00"/>
    <x v="5"/>
    <s v="Spreadsheet"/>
    <s v="M04 FBP1 Accrual - Corporate &amp; Finance Management"/>
    <s v="Spreadsheet A 21474612 104374510"/>
    <s v="RYD FIN CAM 2122 04 012 Accrual GBP"/>
    <d v="2021-08-04T00:00:00"/>
    <s v="RYD MCCARTHY, CAROLE"/>
    <n v="37"/>
    <s v="7310;CARE QUALITY COMMISSION;44287 Prepayment CQC annual Fee;http://nww.docserv.wyss.nhs.uk/Inter-NHS/PRD21RYD28048342914366.pdf;Jul-21"/>
    <x v="178"/>
    <m/>
    <d v="2021-08-04T00:00:00"/>
    <m/>
    <s v="7310;CARE QUALITY COMMISSION;44287 Prepayment CQC annual Fee;"/>
    <m/>
    <m/>
    <s v="http://nww.docserv.wyss.nhs.uk/Inter-NHS/PRD21RYD28048342914366.pdf;Jul-21"/>
    <m/>
    <m/>
    <m/>
    <x v="2"/>
    <x v="2"/>
    <x v="2"/>
  </r>
  <r>
    <s v="E35930"/>
    <s v="7310"/>
    <s v="00000"/>
    <s v="00000"/>
    <s v="000000"/>
    <s v="Estates &amp; Facilities"/>
    <s v="Legal / Prof Fees"/>
    <s v="Default"/>
    <s v="Default"/>
    <s v="Default"/>
    <n v="4950"/>
    <d v="2021-07-01T00:00:00"/>
    <x v="5"/>
    <s v="Spreadsheet"/>
    <s v="M04 FBP1 Accrual - Estates"/>
    <s v="Spreadsheet A 21463915 104339225"/>
    <s v="RYD FIN CAM 2122 04 009 Accrual GBP"/>
    <d v="2021-08-03T00:00:00"/>
    <s v="RYD MCCARTHY, CAROLE"/>
    <n v="52"/>
    <s v="7310;LAKERS LLP;Accrue Estates Legal Costs M04 Jul-21"/>
    <x v="179"/>
    <m/>
    <d v="2021-08-03T00:00:00"/>
    <m/>
    <s v="7310;LAKERS LLP;Accrue Estates Legal Costs M04 Jul-21"/>
    <m/>
    <m/>
    <m/>
    <m/>
    <m/>
    <m/>
    <x v="0"/>
    <x v="0"/>
    <x v="2"/>
  </r>
  <r>
    <s v="E35120"/>
    <s v="7310"/>
    <s v="00000"/>
    <s v="00000"/>
    <s v="000000"/>
    <s v="Corporate Expenses"/>
    <s v="Legal / Prof Fees"/>
    <s v="Default"/>
    <s v="Default"/>
    <s v="Default"/>
    <n v="52057"/>
    <d v="2021-08-01T00:00:00"/>
    <x v="5"/>
    <s v="Spreadsheet"/>
    <s v="M05 FBP1 Accrual - Finance &amp; Corporate"/>
    <s v="Spreadsheet A 21681604 105497703"/>
    <s v="RYD FIN CAM 2122 05 017 Accrual GBP"/>
    <d v="2021-09-03T00:00:00"/>
    <s v="RYD MCCARTHY, CAROLE"/>
    <n v="36"/>
    <s v="7310;DAC Beachcroft;44287 Accrual Professional Fees PO 165088048;Aug-21;http://nww.docserv.wyss.nhs.uk/synergyiim/dist/?val=3493260_14151874_20210216110515"/>
    <x v="180"/>
    <m/>
    <d v="2021-09-03T00:00:00"/>
    <m/>
    <s v="7310;DAC Beachcroft;44287 Accrual Professional Fees PO 165088048;Aug-21;"/>
    <m/>
    <m/>
    <s v="http://nww.docserv.wyss.nhs.uk/synergyiim/dist/?val=3493260_14151874_20210216110515"/>
    <m/>
    <m/>
    <m/>
    <x v="2"/>
    <x v="2"/>
    <x v="2"/>
  </r>
  <r>
    <s v="E35120"/>
    <s v="7310"/>
    <s v="00000"/>
    <s v="00000"/>
    <s v="000000"/>
    <s v="Corporate Expenses"/>
    <s v="Legal / Prof Fees"/>
    <s v="Default"/>
    <s v="Default"/>
    <s v="Default"/>
    <n v="-2406"/>
    <d v="2021-08-01T00:00:00"/>
    <x v="5"/>
    <s v="Spreadsheet"/>
    <s v="M05 FBP1 Accrual - Finance &amp; Corporate"/>
    <s v="Spreadsheet A 21681604 105497703"/>
    <s v="RYD FIN CAM 2122 05 017 Accrual GBP"/>
    <d v="2021-09-03T00:00:00"/>
    <s v="RYD MCCARTHY, CAROLE"/>
    <n v="37"/>
    <s v="7310;ICO Information Commissioner's Office;44287 Prepayment DATA PROTECTION FEE:ICO.GOV.UK;Barclaycard payments;Jul-20;Aug-21;"/>
    <x v="180"/>
    <m/>
    <d v="2021-09-03T00:00:00"/>
    <m/>
    <s v="7310;ICO Information Commissioner's Office;44287 Prepayment DATA PROTECTION FEE:ICO.GOV.UK;Barclaycard payments;Jul-20;Aug-21;"/>
    <m/>
    <m/>
    <m/>
    <m/>
    <m/>
    <m/>
    <x v="2"/>
    <x v="2"/>
    <x v="2"/>
  </r>
  <r>
    <s v="E35120"/>
    <s v="7310"/>
    <s v="00000"/>
    <s v="00T70"/>
    <s v="000000"/>
    <s v="Corporate Expenses"/>
    <s v="Legal / Prof Fees"/>
    <s v="Default"/>
    <s v="Care Quality Commission"/>
    <s v="Default"/>
    <n v="-110363.47"/>
    <d v="2021-08-01T00:00:00"/>
    <x v="5"/>
    <s v="Spreadsheet"/>
    <s v="M05 FBP1 Accrual - Finance &amp; Corporate"/>
    <s v="Spreadsheet A 21681604 105497703"/>
    <s v="RYD FIN CAM 2122 05 017 Accrual GBP"/>
    <d v="2021-09-03T00:00:00"/>
    <s v="RYD MCCARTHY, CAROLE"/>
    <n v="38"/>
    <s v="7310;CARE QUALITY COMMISSION;44287 Prepayment CQC annual Fee;Aug-21;http://nww.docserv.wyss.nhs.uk/Inter-NHS/PRD21RYD28048342914366.pdf"/>
    <x v="180"/>
    <m/>
    <d v="2021-09-03T00:00:00"/>
    <m/>
    <s v="7310;CARE QUALITY COMMISSION;44287 Prepayment CQC annual Fee;Aug-21;"/>
    <m/>
    <m/>
    <s v="http://nww.docserv.wyss.nhs.uk/Inter-NHS/PRD21RYD28048342914366.pdf"/>
    <m/>
    <m/>
    <m/>
    <x v="2"/>
    <x v="2"/>
    <x v="2"/>
  </r>
  <r>
    <s v="E35121"/>
    <s v="7310"/>
    <s v="00000"/>
    <s v="00000"/>
    <s v="000000"/>
    <s v="Prior Year Charges"/>
    <s v="Legal / Prof Fees"/>
    <s v="Default"/>
    <s v="Default"/>
    <s v="Default"/>
    <n v="-65278.41"/>
    <d v="2021-08-01T00:00:00"/>
    <x v="5"/>
    <s v="Spreadsheet"/>
    <s v="M05 FBP1 Accrual - Clear Prior Year Code"/>
    <s v="Spreadsheet A 21711841 105622677"/>
    <s v="RYD FIN CAM 2122 05 027 Accrual GBP"/>
    <d v="2021-09-07T00:00:00"/>
    <s v="RYD MCCARTHY, CAROLE"/>
    <n v="46"/>
    <s v="7310;Clear Prior Year Code;Aug-21"/>
    <x v="181"/>
    <m/>
    <d v="2021-09-07T00:00:00"/>
    <m/>
    <s v="7310;Clear Prior Year Code;Aug-21"/>
    <m/>
    <m/>
    <m/>
    <m/>
    <m/>
    <m/>
    <x v="13"/>
    <x v="5"/>
    <x v="2"/>
  </r>
  <r>
    <s v="E35930"/>
    <s v="7310"/>
    <s v="00000"/>
    <s v="00000"/>
    <s v="000000"/>
    <s v="Estates &amp; Facilities"/>
    <s v="Legal / Prof Fees"/>
    <s v="Default"/>
    <s v="Default"/>
    <s v="Default"/>
    <n v="4950"/>
    <d v="2021-08-01T00:00:00"/>
    <x v="5"/>
    <s v="Spreadsheet"/>
    <s v="M05 FBP1 Accrual - Estates"/>
    <s v="Spreadsheet A 21672317 105461534"/>
    <s v="RYD FIN CAM 2122 05 014 Accrual GBP"/>
    <d v="2021-09-03T00:00:00"/>
    <s v="RYD MCCARTHY, CAROLE"/>
    <n v="45"/>
    <s v="7310;LAKERS LLP;Accrue Estates Legal Costs M05 Aug-21"/>
    <x v="182"/>
    <m/>
    <d v="2021-09-02T00:00:00"/>
    <m/>
    <s v="7310;LAKERS LLP;Accrue Estates Legal Costs M05 Aug-21"/>
    <m/>
    <m/>
    <m/>
    <m/>
    <m/>
    <m/>
    <x v="0"/>
    <x v="0"/>
    <x v="2"/>
  </r>
  <r>
    <s v="E35120"/>
    <s v="7310"/>
    <s v="00000"/>
    <s v="00000"/>
    <s v="000000"/>
    <s v="Corporate Expenses"/>
    <s v="Legal / Prof Fees"/>
    <s v="Default"/>
    <s v="Default"/>
    <s v="Default"/>
    <n v="62264"/>
    <d v="2021-09-01T00:00:00"/>
    <x v="5"/>
    <s v="Spreadsheet"/>
    <s v="M06 FBP1 Accrual - Finance &amp; Corporate"/>
    <s v="Spreadsheet A 21907073 106663179"/>
    <s v="RYD FIN CAM 2122 06 020 Accrual GBP"/>
    <d v="2021-10-05T00:00:00"/>
    <s v="RYD MCCARTHY, CAROLE"/>
    <n v="33"/>
    <s v="7310;DAC Beachcroft;44287 Accrual Professional Fees PO 165088048;Sep-21;http://nww.docserv.wyss.nhs.uk/synergyiim/dist/?val=3493260_14151874_20210216110515"/>
    <x v="183"/>
    <m/>
    <d v="2021-10-05T00:00:00"/>
    <m/>
    <s v="7310;DAC Beachcroft;44287 Accrual Professional Fees PO 165088048;Sep-21;"/>
    <m/>
    <m/>
    <s v="http://nww.docserv.wyss.nhs.uk/synergyiim/dist/?val=3493260_14151874_20210216110515"/>
    <m/>
    <m/>
    <m/>
    <x v="2"/>
    <x v="2"/>
    <x v="2"/>
  </r>
  <r>
    <s v="E35120"/>
    <s v="7310"/>
    <s v="00000"/>
    <s v="00000"/>
    <s v="000000"/>
    <s v="Corporate Expenses"/>
    <s v="Legal / Prof Fees"/>
    <s v="Default"/>
    <s v="Default"/>
    <s v="Default"/>
    <n v="-2167"/>
    <d v="2021-09-01T00:00:00"/>
    <x v="5"/>
    <s v="Spreadsheet"/>
    <s v="M06 FBP1 Accrual - Finance &amp; Corporate"/>
    <s v="Spreadsheet A 21907073 106663179"/>
    <s v="RYD FIN CAM 2122 06 020 Accrual GBP"/>
    <d v="2021-10-05T00:00:00"/>
    <s v="RYD MCCARTHY, CAROLE"/>
    <n v="34"/>
    <s v="7310;ICO Information Commissioner's Office;44287 Prepayment DATA PROTECTION FEE:ICO.GOV.UK;Barclaycard payments;Jul-20;Sep-21;"/>
    <x v="183"/>
    <m/>
    <d v="2021-10-05T00:00:00"/>
    <m/>
    <s v="7310;ICO Information Commissioner's Office;44287 Prepayment DATA PROTECTION FEE:ICO.GOV.UK;Barclaycard payments;Jul-20;Sep-21;"/>
    <m/>
    <m/>
    <m/>
    <m/>
    <m/>
    <m/>
    <x v="2"/>
    <x v="2"/>
    <x v="2"/>
  </r>
  <r>
    <s v="E35120"/>
    <s v="7310"/>
    <s v="00000"/>
    <s v="00T70"/>
    <s v="000000"/>
    <s v="Corporate Expenses"/>
    <s v="Legal / Prof Fees"/>
    <s v="Default"/>
    <s v="Care Quality Commission"/>
    <s v="Default"/>
    <n v="-94746"/>
    <d v="2021-09-01T00:00:00"/>
    <x v="5"/>
    <s v="Spreadsheet"/>
    <s v="M06 FBP1 Accrual - Finance &amp; Corporate"/>
    <s v="Spreadsheet A 21907073 106663179"/>
    <s v="RYD FIN CAM 2122 06 020 Accrual GBP"/>
    <d v="2021-10-05T00:00:00"/>
    <s v="RYD MCCARTHY, CAROLE"/>
    <n v="35"/>
    <s v="7310;CARE QUALITY COMMISSION;44287 Prepayment CQC annual Fee;Sep-21;http://nww.docserv.wyss.nhs.uk/Inter-NHS/PRD21RYD28048342914366.pdf"/>
    <x v="183"/>
    <m/>
    <d v="2021-10-05T00:00:00"/>
    <m/>
    <s v="7310;CARE QUALITY COMMISSION;44287 Prepayment CQC annual Fee;Sep-21;"/>
    <m/>
    <m/>
    <s v="http://nww.docserv.wyss.nhs.uk/Inter-NHS/PRD21RYD28048342914366.pdf"/>
    <m/>
    <m/>
    <m/>
    <x v="2"/>
    <x v="2"/>
    <x v="2"/>
  </r>
  <r>
    <s v="E35121"/>
    <s v="7310"/>
    <s v="00000"/>
    <s v="00000"/>
    <s v="000000"/>
    <s v="Prior Year Charges"/>
    <s v="Legal / Prof Fees"/>
    <s v="Default"/>
    <s v="Default"/>
    <s v="Default"/>
    <n v="-65278.41"/>
    <d v="2021-09-01T00:00:00"/>
    <x v="5"/>
    <s v="Spreadsheet"/>
    <s v="M06 FBP1 Accrual - Clear PY Code"/>
    <s v="Spreadsheet A 21926584 106747067"/>
    <s v="RYD FIN CAM 2122 06 028 Accrual GBP"/>
    <d v="2021-10-07T00:00:00"/>
    <s v="RYD MCCARTHY, CAROLE"/>
    <n v="48"/>
    <s v="7310;Clear Prior Year Code;Sep-21"/>
    <x v="184"/>
    <m/>
    <d v="2021-10-07T00:00:00"/>
    <m/>
    <s v="7310;Clear Prior Year Code;Sep-21"/>
    <m/>
    <m/>
    <m/>
    <m/>
    <m/>
    <m/>
    <x v="13"/>
    <x v="5"/>
    <x v="2"/>
  </r>
  <r>
    <s v="E35120"/>
    <s v="7310"/>
    <s v="00000"/>
    <s v="00000"/>
    <s v="000000"/>
    <s v="Corporate Expenses"/>
    <s v="Legal / Prof Fees"/>
    <s v="Default"/>
    <s v="Default"/>
    <s v="Default"/>
    <n v="72812"/>
    <d v="2021-10-01T00:00:00"/>
    <x v="5"/>
    <s v="Spreadsheet"/>
    <s v="M07 FBP1 Accrual - Finance &amp; Corporate"/>
    <s v="Spreadsheet A 22137938 107883918"/>
    <s v="RYD FIN CAM 2122 07 021 Accrual GBP"/>
    <d v="2021-11-04T00:00:00"/>
    <s v="RYD MCCARTHY, CAROLE"/>
    <n v="35"/>
    <s v="7310;DAC Beachcroft;44287 Accrual Professional Fees PO 165088048;Oct-21;http://nww.docserv.wyss.nhs.uk/synergyiim/dist/?val=3493260_14151874_20210216110515"/>
    <x v="185"/>
    <m/>
    <d v="2021-11-04T00:00:00"/>
    <m/>
    <s v="7310;DAC Beachcroft;44287 Accrual Professional Fees PO 165088048;Oct-21;"/>
    <m/>
    <m/>
    <s v="http://nww.docserv.wyss.nhs.uk/synergyiim/dist/?val=3493260_14151874_20210216110515"/>
    <m/>
    <m/>
    <m/>
    <x v="2"/>
    <x v="2"/>
    <x v="2"/>
  </r>
  <r>
    <s v="E35120"/>
    <s v="7310"/>
    <s v="00000"/>
    <s v="00000"/>
    <s v="000000"/>
    <s v="Corporate Expenses"/>
    <s v="Legal / Prof Fees"/>
    <s v="Default"/>
    <s v="Default"/>
    <s v="Default"/>
    <n v="-1920"/>
    <d v="2021-10-01T00:00:00"/>
    <x v="5"/>
    <s v="Spreadsheet"/>
    <s v="M07 FBP1 Accrual - Finance &amp; Corporate"/>
    <s v="Spreadsheet A 22137938 107883918"/>
    <s v="RYD FIN CAM 2122 07 021 Accrual GBP"/>
    <d v="2021-11-04T00:00:00"/>
    <s v="RYD MCCARTHY, CAROLE"/>
    <n v="36"/>
    <s v="7310;ICO Information Commissioner's Office;44287 Prepayment DATA PROTECTION FEE:ICO.GOV.UK;Barclaycard payments;Jul-20;Oct-21;"/>
    <x v="185"/>
    <m/>
    <d v="2021-11-04T00:00:00"/>
    <m/>
    <s v="7310;ICO Information Commissioner's Office;44287 Prepayment DATA PROTECTION FEE:ICO.GOV.UK;Barclaycard payments;Jul-20;Oct-21;"/>
    <m/>
    <m/>
    <m/>
    <m/>
    <m/>
    <m/>
    <x v="2"/>
    <x v="2"/>
    <x v="2"/>
  </r>
  <r>
    <s v="E35120"/>
    <s v="7310"/>
    <s v="00000"/>
    <s v="00T70"/>
    <s v="000000"/>
    <s v="Corporate Expenses"/>
    <s v="Legal / Prof Fees"/>
    <s v="Default"/>
    <s v="Care Quality Commission"/>
    <s v="Default"/>
    <n v="-78607.95"/>
    <d v="2021-10-01T00:00:00"/>
    <x v="5"/>
    <s v="Spreadsheet"/>
    <s v="M07 FBP1 Accrual - Finance &amp; Corporate"/>
    <s v="Spreadsheet A 22137938 107883918"/>
    <s v="RYD FIN CAM 2122 07 021 Accrual GBP"/>
    <d v="2021-11-04T00:00:00"/>
    <s v="RYD MCCARTHY, CAROLE"/>
    <n v="37"/>
    <s v="7310;CARE QUALITY COMMISSION;44470 Prepayment CQC annual Fee;Oct-21;http://nww.docserv.wyss.nhs.uk/Inter-NHS/PRD21RYD28048342914366.pdf"/>
    <x v="185"/>
    <m/>
    <d v="2021-11-04T00:00:00"/>
    <m/>
    <s v="7310;CARE QUALITY COMMISSION;44470 Prepayment CQC annual Fee;Oct-21;"/>
    <m/>
    <m/>
    <s v="http://nww.docserv.wyss.nhs.uk/Inter-NHS/PRD21RYD28048342914366.pdf"/>
    <m/>
    <m/>
    <m/>
    <x v="2"/>
    <x v="2"/>
    <x v="2"/>
  </r>
  <r>
    <s v="E35121"/>
    <s v="7310"/>
    <s v="00000"/>
    <s v="00000"/>
    <s v="000000"/>
    <s v="Prior Year Charges"/>
    <s v="Legal / Prof Fees"/>
    <s v="Default"/>
    <s v="Default"/>
    <s v="Default"/>
    <n v="-65278.41"/>
    <d v="2021-10-01T00:00:00"/>
    <x v="5"/>
    <s v="Spreadsheet"/>
    <s v="M07 FBP1 Accrual - Clear Prior Year"/>
    <s v="Spreadsheet A 22146715 107933602"/>
    <s v="RYD FIN CAM 2122 07 032 Accrual GBP"/>
    <d v="2021-11-05T00:00:00"/>
    <s v="RYD MCCARTHY, CAROLE"/>
    <n v="54"/>
    <s v="7310;Clear Prior Year Code;Oct-21"/>
    <x v="186"/>
    <m/>
    <d v="2021-11-05T00:00:00"/>
    <m/>
    <s v="7310;Clear Prior Year Code;Oct-21"/>
    <m/>
    <m/>
    <m/>
    <m/>
    <m/>
    <m/>
    <x v="13"/>
    <x v="5"/>
    <x v="2"/>
  </r>
  <r>
    <s v="E35930"/>
    <s v="7310"/>
    <s v="00000"/>
    <s v="00000"/>
    <s v="000000"/>
    <s v="Estates &amp; Facilities"/>
    <s v="Legal / Prof Fees"/>
    <s v="Default"/>
    <s v="Default"/>
    <s v="Default"/>
    <n v="4950"/>
    <d v="2021-10-01T00:00:00"/>
    <x v="5"/>
    <s v="Spreadsheet"/>
    <s v="M07 FBP1 Accrual - Estates"/>
    <s v="Spreadsheet A 22132939 107859512"/>
    <s v="RYD FIN CAM 2122 07 016 Accrual GBP"/>
    <d v="2021-11-03T00:00:00"/>
    <s v="RYD MCCARTHY, CAROLE"/>
    <n v="40"/>
    <s v="7310;LAKERS LLP;Accrue Estates Legal Costs M07 Oct-21"/>
    <x v="187"/>
    <m/>
    <d v="2021-11-03T00:00:00"/>
    <m/>
    <s v="7310;LAKERS LLP;Accrue Estates Legal Costs M07 Oct-21"/>
    <m/>
    <m/>
    <m/>
    <m/>
    <m/>
    <m/>
    <x v="0"/>
    <x v="0"/>
    <x v="2"/>
  </r>
  <r>
    <s v="E35120"/>
    <s v="7310"/>
    <s v="00000"/>
    <s v="00000"/>
    <s v="000000"/>
    <s v="Corporate Expenses"/>
    <s v="Legal / Prof Fees"/>
    <s v="Default"/>
    <s v="Default"/>
    <s v="Default"/>
    <n v="25623"/>
    <d v="2021-11-01T00:00:00"/>
    <x v="5"/>
    <s v="Spreadsheet"/>
    <s v="M08 FBP1 Accrual - Finance &amp; Corporate"/>
    <s v="Spreadsheet A 22354762 109064562"/>
    <s v="RYD FIN CAM 2122 08 026 Accrual GBP"/>
    <d v="2021-12-06T00:00:00"/>
    <s v="RYD MCCARTHY, CAROLE"/>
    <n v="34"/>
    <s v="7310;DAC Beachcroft;M08 Accrual 2021-22 Annual Legal Retainer (invoiced 6 mths);Nov-21;http://nww.docserv.wyss.nhs.uk/synergyiim/dist/?val=4241138_16607724_20211111125631"/>
    <x v="188"/>
    <m/>
    <d v="2021-12-06T00:00:00"/>
    <m/>
    <s v="7310;DAC Beachcroft;M08 Accrual 2021-22 Annual Legal Retainer (invoiced 6 mths);Nov-21;"/>
    <m/>
    <m/>
    <s v="http://nww.docserv.wyss.nhs.uk/synergyiim/dist/?val=4241138_16607724_20211111125631"/>
    <m/>
    <m/>
    <m/>
    <x v="2"/>
    <x v="2"/>
    <x v="2"/>
  </r>
  <r>
    <s v="E35120"/>
    <s v="7310"/>
    <s v="00000"/>
    <s v="00000"/>
    <s v="000000"/>
    <s v="Corporate Expenses"/>
    <s v="Legal / Prof Fees"/>
    <s v="Default"/>
    <s v="Default"/>
    <s v="Default"/>
    <n v="-1681"/>
    <d v="2021-11-01T00:00:00"/>
    <x v="5"/>
    <s v="Spreadsheet"/>
    <s v="M08 FBP1 Accrual - Finance &amp; Corporate"/>
    <s v="Spreadsheet A 22354762 109064562"/>
    <s v="RYD FIN CAM 2122 08 026 Accrual GBP"/>
    <d v="2021-12-06T00:00:00"/>
    <s v="RYD MCCARTHY, CAROLE"/>
    <n v="35"/>
    <s v="7310;ICO Information Commissioner's Office;M08 Prepayment DATA PROTECTION FEE:ICO.GOV.UK;Barclaycard payments;Jul-20;Nov-21;"/>
    <x v="188"/>
    <m/>
    <d v="2021-12-06T00:00:00"/>
    <m/>
    <s v="7310;ICO Information Commissioner's Office;M08 Prepayment DATA PROTECTION FEE:ICO.GOV.UK;Barclaycard payments;Jul-20;Nov-21;"/>
    <m/>
    <m/>
    <m/>
    <m/>
    <m/>
    <m/>
    <x v="2"/>
    <x v="2"/>
    <x v="2"/>
  </r>
  <r>
    <s v="E35120"/>
    <s v="7310"/>
    <s v="00000"/>
    <s v="00T70"/>
    <s v="000000"/>
    <s v="Corporate Expenses"/>
    <s v="Legal / Prof Fees"/>
    <s v="Default"/>
    <s v="Care Quality Commission"/>
    <s v="Default"/>
    <n v="-62990.47"/>
    <d v="2021-11-01T00:00:00"/>
    <x v="5"/>
    <s v="Spreadsheet"/>
    <s v="M08 FBP1 Accrual - Finance &amp; Corporate"/>
    <s v="Spreadsheet A 22354762 109064562"/>
    <s v="RYD FIN CAM 2122 08 026 Accrual GBP"/>
    <d v="2021-12-06T00:00:00"/>
    <s v="RYD MCCARTHY, CAROLE"/>
    <n v="36"/>
    <s v="7310;CARE QUALITY COMMISSION;M08 Prepayment CQC annual Fee;Nov-21;http://nww.docserv.wyss.nhs.uk/Inter-NHS/PRD21RYD28048342914366.pdf"/>
    <x v="188"/>
    <m/>
    <d v="2021-12-06T00:00:00"/>
    <m/>
    <s v="7310;CARE QUALITY COMMISSION;M08 Prepayment CQC annual Fee;Nov-21;"/>
    <m/>
    <m/>
    <s v="http://nww.docserv.wyss.nhs.uk/Inter-NHS/PRD21RYD28048342914366.pdf"/>
    <m/>
    <m/>
    <m/>
    <x v="2"/>
    <x v="2"/>
    <x v="2"/>
  </r>
  <r>
    <s v="E35121"/>
    <s v="7310"/>
    <s v="00000"/>
    <s v="00000"/>
    <s v="000000"/>
    <s v="Prior Year Charges"/>
    <s v="Legal / Prof Fees"/>
    <s v="Default"/>
    <s v="Default"/>
    <s v="Default"/>
    <n v="-65278.41"/>
    <d v="2021-11-01T00:00:00"/>
    <x v="5"/>
    <s v="Spreadsheet"/>
    <s v="M08 FBP1 Accrual - Clear Prior Year Code"/>
    <s v="Spreadsheet A 22365703 109115072"/>
    <s v="RYD FIN CAM 2122 08 032 Accrual GBP"/>
    <d v="2021-12-07T00:00:00"/>
    <s v="RYD MCCARTHY, CAROLE"/>
    <n v="54"/>
    <s v="7310;Clear Prior Year Code;Nov-21"/>
    <x v="189"/>
    <m/>
    <d v="2021-12-07T00:00:00"/>
    <m/>
    <s v="7310;Clear Prior Year Code;Nov-21"/>
    <m/>
    <m/>
    <m/>
    <m/>
    <m/>
    <m/>
    <x v="13"/>
    <x v="5"/>
    <x v="2"/>
  </r>
  <r>
    <s v="E35930"/>
    <s v="7310"/>
    <s v="00000"/>
    <s v="00000"/>
    <s v="000000"/>
    <s v="Estates &amp; Facilities"/>
    <s v="Legal / Prof Fees"/>
    <s v="Default"/>
    <s v="Default"/>
    <s v="Default"/>
    <n v="946"/>
    <d v="2021-11-01T00:00:00"/>
    <x v="5"/>
    <s v="Spreadsheet"/>
    <s v="M08 FBP1 Accrual - Estates"/>
    <s v="Spreadsheet A 22333316 108976498"/>
    <s v="RYD FIN CAM 2122 08 013 Accrual GBP"/>
    <d v="2021-12-03T00:00:00"/>
    <s v="RYD MCCARTHY, CAROLE"/>
    <n v="42"/>
    <s v="7310;;Accrue Estates Legal Costs M08 Nov-21"/>
    <x v="190"/>
    <m/>
    <d v="2021-12-03T00:00:00"/>
    <m/>
    <s v="7310;;Accrue Estates Legal Costs M08 Nov-21"/>
    <m/>
    <m/>
    <m/>
    <m/>
    <m/>
    <m/>
    <x v="0"/>
    <x v="0"/>
    <x v="2"/>
  </r>
  <r>
    <s v="E35930"/>
    <s v="7310"/>
    <s v="00000"/>
    <s v="00000"/>
    <s v="000000"/>
    <s v="Estates &amp; Facilities"/>
    <s v="Legal / Prof Fees"/>
    <s v="Default"/>
    <s v="Default"/>
    <s v="Default"/>
    <n v="9900"/>
    <d v="2021-11-01T00:00:00"/>
    <x v="5"/>
    <s v="Spreadsheet"/>
    <s v="M08 FBP1 Accrual - Estates"/>
    <s v="Spreadsheet A 22333316 108976498"/>
    <s v="RYD FIN CAM 2122 08 013 Accrual GBP"/>
    <d v="2021-12-03T00:00:00"/>
    <s v="RYD MCCARTHY, CAROLE"/>
    <n v="43"/>
    <s v="7310;LAKERS LLP;Accrue Estates Legal Costs M08 Nov-21"/>
    <x v="190"/>
    <m/>
    <d v="2021-12-03T00:00:00"/>
    <m/>
    <s v="7310;LAKERS LLP;Accrue Estates Legal Costs M08 Nov-21"/>
    <m/>
    <m/>
    <m/>
    <m/>
    <m/>
    <m/>
    <x v="0"/>
    <x v="0"/>
    <x v="2"/>
  </r>
  <r>
    <s v="E35120"/>
    <s v="7310"/>
    <s v="00000"/>
    <s v="00000"/>
    <s v="000000"/>
    <s v="Corporate Expenses"/>
    <s v="Legal / Prof Fees"/>
    <s v="Default"/>
    <s v="Default"/>
    <s v="Default"/>
    <n v="38644"/>
    <d v="2021-12-01T00:00:00"/>
    <x v="5"/>
    <s v="Spreadsheet"/>
    <s v="M09 FBP1 Accrual - Finance &amp; Corporate"/>
    <s v="Spreadsheet A 22579718 110231351"/>
    <s v="RYD FIN CAM 2122 09 014 Accrual GBP"/>
    <d v="2022-01-07T00:00:00"/>
    <s v="RYD MCCARTHY, CAROLE"/>
    <n v="32"/>
    <s v="7310;DAC Beachcroft;M09 Accrual 2021-22 Annual Legal Retainer (invoiced 6 mths);Dec-21;http://nww.docserv.wyss.nhs.uk/synergyiim/dist/?val=4241138_16607724_20211111125631"/>
    <x v="191"/>
    <m/>
    <d v="2022-01-07T00:00:00"/>
    <m/>
    <s v="7310;DAC Beachcroft;M09 Accrual 2021-22 Annual Legal Retainer (invoiced 6 mths);Dec-21;"/>
    <m/>
    <m/>
    <s v="http://nww.docserv.wyss.nhs.uk/synergyiim/dist/?val=4241138_16607724_20211111125631"/>
    <m/>
    <m/>
    <m/>
    <x v="2"/>
    <x v="2"/>
    <x v="2"/>
  </r>
  <r>
    <s v="E35120"/>
    <s v="7310"/>
    <s v="00000"/>
    <s v="00000"/>
    <s v="000000"/>
    <s v="Corporate Expenses"/>
    <s v="Legal / Prof Fees"/>
    <s v="Default"/>
    <s v="Default"/>
    <s v="Default"/>
    <n v="-1434"/>
    <d v="2021-12-01T00:00:00"/>
    <x v="5"/>
    <s v="Spreadsheet"/>
    <s v="M09 FBP1 Accrual - Finance &amp; Corporate"/>
    <s v="Spreadsheet A 22579718 110231351"/>
    <s v="RYD FIN CAM 2122 09 014 Accrual GBP"/>
    <d v="2022-01-07T00:00:00"/>
    <s v="RYD MCCARTHY, CAROLE"/>
    <n v="33"/>
    <s v="7310;ICO Information Commissioner's Office;M09 Prepayment DATA PROTECTION FEE:ICO.GOV.UK;Barclaycard payments;Jul-20;Dec-21;"/>
    <x v="191"/>
    <m/>
    <d v="2022-01-07T00:00:00"/>
    <m/>
    <s v="7310;ICO Information Commissioner's Office;M09 Prepayment DATA PROTECTION FEE:ICO.GOV.UK;Barclaycard payments;Jul-20;Dec-21;"/>
    <m/>
    <m/>
    <m/>
    <m/>
    <m/>
    <m/>
    <x v="2"/>
    <x v="2"/>
    <x v="2"/>
  </r>
  <r>
    <s v="E35120"/>
    <s v="7310"/>
    <s v="00000"/>
    <s v="00T70"/>
    <s v="000000"/>
    <s v="Corporate Expenses"/>
    <s v="Legal / Prof Fees"/>
    <s v="Default"/>
    <s v="Care Quality Commission"/>
    <s v="Default"/>
    <n v="-46852.42"/>
    <d v="2021-12-01T00:00:00"/>
    <x v="5"/>
    <s v="Spreadsheet"/>
    <s v="M09 FBP1 Accrual - Finance &amp; Corporate"/>
    <s v="Spreadsheet A 22579718 110231351"/>
    <s v="RYD FIN CAM 2122 09 014 Accrual GBP"/>
    <d v="2022-01-07T00:00:00"/>
    <s v="RYD MCCARTHY, CAROLE"/>
    <n v="34"/>
    <s v="7310;CARE QUALITY COMMISSION;M09 Prepayment CQC annual Fee;Dec-21;http://nww.docserv.wyss.nhs.uk/Inter-NHS/PRD21RYD28048342914366.pdf"/>
    <x v="191"/>
    <m/>
    <d v="2022-01-07T00:00:00"/>
    <m/>
    <s v="7310;CARE QUALITY COMMISSION;M09 Prepayment CQC annual Fee;Dec-21;"/>
    <m/>
    <m/>
    <s v="http://nww.docserv.wyss.nhs.uk/Inter-NHS/PRD21RYD28048342914366.pdf"/>
    <m/>
    <m/>
    <m/>
    <x v="2"/>
    <x v="2"/>
    <x v="2"/>
  </r>
  <r>
    <s v="E35121"/>
    <s v="7310"/>
    <s v="00000"/>
    <s v="00000"/>
    <s v="000000"/>
    <s v="Prior Year Charges"/>
    <s v="Legal / Prof Fees"/>
    <s v="Default"/>
    <s v="Default"/>
    <s v="Default"/>
    <n v="-71434.710000000006"/>
    <d v="2021-12-01T00:00:00"/>
    <x v="5"/>
    <s v="Spreadsheet"/>
    <s v="M09 FBP1 Accrual -"/>
    <s v="Spreadsheet A 22598714 110328360"/>
    <s v="RYD FIN CAM 2122 09 00# Accrual GBP"/>
    <d v="2022-01-10T00:00:00"/>
    <s v="RYD MCCARTHY, CAROLE"/>
    <n v="56"/>
    <s v="7310;Clear Prior Year Code;Dec-21"/>
    <x v="192"/>
    <m/>
    <d v="2022-01-10T00:00:00"/>
    <m/>
    <s v="7310;Clear Prior Year Code;Dec-21"/>
    <m/>
    <m/>
    <m/>
    <m/>
    <m/>
    <m/>
    <x v="13"/>
    <x v="5"/>
    <x v="2"/>
  </r>
  <r>
    <s v="E35930"/>
    <s v="7310"/>
    <s v="00000"/>
    <s v="00000"/>
    <s v="000000"/>
    <s v="Estates &amp; Facilities"/>
    <s v="Legal / Prof Fees"/>
    <s v="Default"/>
    <s v="Default"/>
    <s v="Default"/>
    <n v="14850"/>
    <d v="2021-12-01T00:00:00"/>
    <x v="5"/>
    <s v="Spreadsheet"/>
    <s v="M09 FBP1 Accrual - Estates"/>
    <s v="Spreadsheet A 22569384 110199590"/>
    <s v="RYD FIN CAM 2122 09 009 Accrual GBP"/>
    <d v="2022-01-06T00:00:00"/>
    <s v="RYD MCCARTHY, CAROLE"/>
    <n v="38"/>
    <s v="7310;LAKERS LLP;Accrue Estates Legal Costs M09 Dec-21"/>
    <x v="193"/>
    <m/>
    <d v="2022-01-06T00:00:00"/>
    <m/>
    <s v="7310;LAKERS LLP;Accrue Estates Legal Costs M09 Dec-21"/>
    <m/>
    <m/>
    <m/>
    <m/>
    <m/>
    <m/>
    <x v="0"/>
    <x v="0"/>
    <x v="2"/>
  </r>
  <r>
    <s v="E35120"/>
    <s v="7310"/>
    <s v="00000"/>
    <s v="00000"/>
    <s v="000000"/>
    <s v="Corporate Expenses"/>
    <s v="Legal / Prof Fees"/>
    <s v="Default"/>
    <s v="Default"/>
    <s v="Default"/>
    <n v="51665"/>
    <d v="2022-01-01T00:00:00"/>
    <x v="5"/>
    <s v="Spreadsheet"/>
    <s v="FBP1 Accruals - Finance &amp; Corporate Services"/>
    <s v="Spreadsheet A 22787544 111285537"/>
    <s v="RYD FIN CAM 2122 10 018 Accrual GBP"/>
    <d v="2022-02-03T00:00:00"/>
    <s v="RYD MCCARTHY, CAROLE"/>
    <n v="32"/>
    <s v="7310;DAC Beachcroft;M10 Accrual 2021-22 Annual Legal Retainer (invoiced 6 mths);Jan-22;http://nww.docserv.wyss.nhs.uk/synergyiim/dist/?val=4241138_16607724_20211111125631"/>
    <x v="194"/>
    <m/>
    <d v="2022-02-03T00:00:00"/>
    <m/>
    <s v="7310;DAC Beachcroft;M10 Accrual 2021-22 Annual Legal Retainer (invoiced 6 mths);Jan-22;"/>
    <m/>
    <m/>
    <s v="http://nww.docserv.wyss.nhs.uk/synergyiim/dist/?val=4241138_16607724_20211111125631"/>
    <m/>
    <m/>
    <m/>
    <x v="2"/>
    <x v="2"/>
    <x v="2"/>
  </r>
  <r>
    <s v="E35120"/>
    <s v="7310"/>
    <s v="00000"/>
    <s v="00000"/>
    <s v="000000"/>
    <s v="Corporate Expenses"/>
    <s v="Legal / Prof Fees"/>
    <s v="Default"/>
    <s v="Default"/>
    <s v="Default"/>
    <n v="-1187"/>
    <d v="2022-01-01T00:00:00"/>
    <x v="5"/>
    <s v="Spreadsheet"/>
    <s v="FBP1 Accruals - Finance &amp; Corporate Services"/>
    <s v="Spreadsheet A 22787544 111285537"/>
    <s v="RYD FIN CAM 2122 10 018 Accrual GBP"/>
    <d v="2022-02-03T00:00:00"/>
    <s v="RYD MCCARTHY, CAROLE"/>
    <n v="33"/>
    <s v="7310;ICO Information Commissioner's Office;M10 Prepayment DATA PROTECTION FEE:ICO.GOV.UK;Barclaycard payments;Jul-20;Jan-22;"/>
    <x v="194"/>
    <m/>
    <d v="2022-02-03T00:00:00"/>
    <m/>
    <s v="7310;ICO Information Commissioner's Office;M10 Prepayment DATA PROTECTION FEE:ICO.GOV.UK;Barclaycard payments;Jul-20;Jan-22;"/>
    <m/>
    <m/>
    <m/>
    <m/>
    <m/>
    <m/>
    <x v="2"/>
    <x v="2"/>
    <x v="2"/>
  </r>
  <r>
    <s v="E35120"/>
    <s v="7310"/>
    <s v="00000"/>
    <s v="00T70"/>
    <s v="000000"/>
    <s v="Corporate Expenses"/>
    <s v="Legal / Prof Fees"/>
    <s v="Default"/>
    <s v="Care Quality Commission"/>
    <s v="Default"/>
    <n v="-30714.36"/>
    <d v="2022-01-01T00:00:00"/>
    <x v="5"/>
    <s v="Spreadsheet"/>
    <s v="FBP1 Accruals - Finance &amp; Corporate Services"/>
    <s v="Spreadsheet A 22787544 111285537"/>
    <s v="RYD FIN CAM 2122 10 018 Accrual GBP"/>
    <d v="2022-02-03T00:00:00"/>
    <s v="RYD MCCARTHY, CAROLE"/>
    <n v="34"/>
    <s v="7310;CARE QUALITY COMMISSION;M10 Prepayment CQC annual Fee;Jan-22;http://nww.docserv.wyss.nhs.uk/Inter-NHS/PRD21RYD28048342914366.pdf"/>
    <x v="194"/>
    <m/>
    <d v="2022-02-03T00:00:00"/>
    <m/>
    <s v="7310;CARE QUALITY COMMISSION;M10 Prepayment CQC annual Fee;Jan-22;"/>
    <m/>
    <m/>
    <s v="http://nww.docserv.wyss.nhs.uk/Inter-NHS/PRD21RYD28048342914366.pdf"/>
    <m/>
    <m/>
    <m/>
    <x v="2"/>
    <x v="2"/>
    <x v="2"/>
  </r>
  <r>
    <s v="E35121"/>
    <s v="7310"/>
    <s v="00000"/>
    <s v="00000"/>
    <s v="000000"/>
    <s v="Prior Year Charges"/>
    <s v="Legal / Prof Fees"/>
    <s v="Default"/>
    <s v="Default"/>
    <s v="Default"/>
    <n v="-71434.710000000006"/>
    <d v="2022-01-01T00:00:00"/>
    <x v="5"/>
    <s v="Spreadsheet"/>
    <s v="FBP1 Accruals - Clear Prior Year Code"/>
    <s v="Spreadsheet A 22816614 111410088"/>
    <s v="RYD FIN CAM 2122 10 028 Accrual GBP"/>
    <d v="2022-02-07T00:00:00"/>
    <s v="RYD MCCARTHY, CAROLE"/>
    <n v="62"/>
    <s v="7310;Clear Prior Year Code;Jan-22"/>
    <x v="195"/>
    <m/>
    <d v="2022-02-07T00:00:00"/>
    <m/>
    <s v="7310;Clear Prior Year Code;Jan-22"/>
    <m/>
    <m/>
    <m/>
    <m/>
    <m/>
    <m/>
    <x v="13"/>
    <x v="5"/>
    <x v="2"/>
  </r>
  <r>
    <s v="E35930"/>
    <s v="7310"/>
    <s v="00000"/>
    <s v="00000"/>
    <s v="000000"/>
    <s v="Estates &amp; Facilities"/>
    <s v="Legal / Prof Fees"/>
    <s v="Default"/>
    <s v="Default"/>
    <s v="Default"/>
    <n v="19800"/>
    <d v="2022-01-01T00:00:00"/>
    <x v="5"/>
    <s v="Spreadsheet"/>
    <s v="FBP1 Accruals - Estates"/>
    <s v="Spreadsheet A 22776727 111239697"/>
    <s v="RYD FIN CAM 2122 10 011 Accrual GBP"/>
    <d v="2022-02-02T00:00:00"/>
    <s v="RYD MCCARTHY, CAROLE"/>
    <n v="41"/>
    <s v="7310;LAKERS LLP;Accrue Estates Legal Costs M10 Jan-22"/>
    <x v="196"/>
    <m/>
    <d v="2022-02-02T00:00:00"/>
    <m/>
    <s v="7310;LAKERS LLP;Accrue Estates Legal Costs M10 Jan-22"/>
    <m/>
    <m/>
    <m/>
    <m/>
    <m/>
    <m/>
    <x v="0"/>
    <x v="0"/>
    <x v="2"/>
  </r>
  <r>
    <s v="E35120"/>
    <s v="7310"/>
    <s v="00000"/>
    <s v="00000"/>
    <s v="000000"/>
    <s v="Corporate Expenses"/>
    <s v="Legal / Prof Fees"/>
    <s v="Default"/>
    <s v="Default"/>
    <s v="Default"/>
    <n v="1187"/>
    <d v="2022-02-01T00:00:00"/>
    <x v="5"/>
    <s v="Spreadsheet"/>
    <s v="FBP1 Accruals - Fin,Corp Prepayment Correction"/>
    <s v="Spreadsheet A 23020910 112493062"/>
    <s v="RYD FIN CAM 2122 11 029 Accrual GBP"/>
    <d v="2022-03-07T00:00:00"/>
    <s v="RYD MCCARTHY, CAROLE"/>
    <n v="41"/>
    <s v="7310;ICO Information Commissioner's Office;M11 Prepayment DATA PROTECTION FEE:ICO.GOV.UK;Barclaycard payments;Jul-20;Feb-22;"/>
    <x v="197"/>
    <m/>
    <d v="2022-03-07T00:00:00"/>
    <m/>
    <s v="7310;ICO Information Commissioner's Office;M11 Prepayment DATA PROTECTION FEE:ICO.GOV.UK;Barclaycard payments;Jul-20;Feb-22;"/>
    <m/>
    <m/>
    <m/>
    <m/>
    <m/>
    <m/>
    <x v="2"/>
    <x v="2"/>
    <x v="2"/>
  </r>
  <r>
    <s v="E35120"/>
    <s v="7310"/>
    <s v="00000"/>
    <s v="00000"/>
    <s v="000000"/>
    <s v="Corporate Expenses"/>
    <s v="Legal / Prof Fees"/>
    <s v="Default"/>
    <s v="Default"/>
    <s v="Default"/>
    <n v="63427"/>
    <d v="2022-02-01T00:00:00"/>
    <x v="5"/>
    <s v="Spreadsheet"/>
    <s v="FBP1 Accruals - Fin,Corp Prepayment Correction"/>
    <s v="Spreadsheet A 23020910 112493062"/>
    <s v="RYD FIN CAM 2122 11 029 Accrual GBP"/>
    <d v="2022-03-07T00:00:00"/>
    <s v="RYD MCCARTHY, CAROLE"/>
    <n v="42"/>
    <s v="7310;DAC Beachcroft;M11 Accrual 2021-22 Annual Legal Retainer (invoiced 6 mths);Feb-22;http://nww.docserv.wyss.nhs.uk/synergyiim/dist/?val=4241138_16607724_20211111125631"/>
    <x v="197"/>
    <m/>
    <d v="2022-03-07T00:00:00"/>
    <m/>
    <s v="7310;DAC Beachcroft;M11 Accrual 2021-22 Annual Legal Retainer (invoiced 6 mths);Feb-22;"/>
    <m/>
    <m/>
    <s v="http://nww.docserv.wyss.nhs.uk/synergyiim/dist/?val=4241138_16607724_20211111125631"/>
    <m/>
    <m/>
    <m/>
    <x v="2"/>
    <x v="2"/>
    <x v="2"/>
  </r>
  <r>
    <s v="E35120"/>
    <s v="7310"/>
    <s v="00000"/>
    <s v="00000"/>
    <s v="000000"/>
    <s v="Corporate Expenses"/>
    <s v="Legal / Prof Fees"/>
    <s v="Default"/>
    <s v="Default"/>
    <s v="Default"/>
    <n v="-964"/>
    <d v="2022-02-01T00:00:00"/>
    <x v="5"/>
    <s v="Spreadsheet"/>
    <s v="FBP1 Accruals - Fin,Corp Prepayment Correction"/>
    <s v="Spreadsheet A 23020910 112493062"/>
    <s v="RYD FIN CAM 2122 11 029 Accrual GBP"/>
    <d v="2022-03-07T00:00:00"/>
    <s v="RYD MCCARTHY, CAROLE"/>
    <n v="43"/>
    <s v="7310;ICO Information Commissioner's Office;M11 Prepayment DATA PROTECTION FEE:ICO.GOV.UK;Barclaycard payments;Jul-20;Feb-22;"/>
    <x v="197"/>
    <m/>
    <d v="2022-03-07T00:00:00"/>
    <m/>
    <s v="7310;ICO Information Commissioner's Office;M11 Prepayment DATA PROTECTION FEE:ICO.GOV.UK;Barclaycard payments;Jul-20;Feb-22;"/>
    <m/>
    <m/>
    <m/>
    <m/>
    <m/>
    <m/>
    <x v="2"/>
    <x v="2"/>
    <x v="2"/>
  </r>
  <r>
    <s v="E35120"/>
    <s v="7310"/>
    <s v="00000"/>
    <s v="00000"/>
    <s v="000000"/>
    <s v="Corporate Expenses"/>
    <s v="Legal / Prof Fees"/>
    <s v="Default"/>
    <s v="Default"/>
    <s v="Default"/>
    <n v="-51665"/>
    <d v="2022-02-01T00:00:00"/>
    <x v="5"/>
    <s v="Spreadsheet"/>
    <s v="FBP1 Accruals - Fin,Corp Prepayment Correction"/>
    <s v="Spreadsheet A 23020910 112493062"/>
    <s v="RYD FIN CAM 2122 11 029 Accrual GBP"/>
    <d v="2022-03-07T00:00:00"/>
    <s v="RYD MCCARTHY, CAROLE"/>
    <n v="44"/>
    <s v="7310;DAC Beachcroft;M11 Accrual 2021-22 Annual Legal Retainer (invoiced 6 mths);Feb-22;http://nww.docserv.wyss.nhs.uk/synergyiim/dist/?val=4241138_16607724_20211111125631"/>
    <x v="197"/>
    <m/>
    <d v="2022-03-07T00:00:00"/>
    <m/>
    <s v="7310;DAC Beachcroft;M11 Accrual 2021-22 Annual Legal Retainer (invoiced 6 mths);Feb-22;"/>
    <m/>
    <m/>
    <s v="http://nww.docserv.wyss.nhs.uk/synergyiim/dist/?val=4241138_16607724_20211111125631"/>
    <m/>
    <m/>
    <m/>
    <x v="2"/>
    <x v="2"/>
    <x v="2"/>
  </r>
  <r>
    <s v="E35120"/>
    <s v="7310"/>
    <s v="00000"/>
    <s v="00000"/>
    <s v="000000"/>
    <s v="Corporate Expenses"/>
    <s v="Legal / Prof Fees"/>
    <s v="Default"/>
    <s v="Default"/>
    <s v="Default"/>
    <n v="51665"/>
    <d v="2022-02-01T00:00:00"/>
    <x v="5"/>
    <s v="Spreadsheet"/>
    <s v="FBP1 Accruals - Finance &amp; Corporate Exp"/>
    <s v="Spreadsheet A 22989072 112350218"/>
    <s v="RYD FIN CAM 2122 11 012 Accrual GBP"/>
    <d v="2022-03-03T00:00:00"/>
    <s v="RYD MCCARTHY, CAROLE"/>
    <n v="33"/>
    <s v="7310;DAC Beachcroft;M11 Accrual 2021-22 Annual Legal Retainer (invoiced 6 mths);Feb-22;http://nww.docserv.wyss.nhs.uk/synergyiim/dist/?val=4241138_16607724_20211111125631"/>
    <x v="198"/>
    <m/>
    <d v="2022-03-03T00:00:00"/>
    <m/>
    <s v="7310;DAC Beachcroft;M11 Accrual 2021-22 Annual Legal Retainer (invoiced 6 mths);Feb-22;"/>
    <m/>
    <m/>
    <s v="http://nww.docserv.wyss.nhs.uk/synergyiim/dist/?val=4241138_16607724_20211111125631"/>
    <m/>
    <m/>
    <m/>
    <x v="2"/>
    <x v="2"/>
    <x v="2"/>
  </r>
  <r>
    <s v="E35120"/>
    <s v="7310"/>
    <s v="00000"/>
    <s v="00000"/>
    <s v="000000"/>
    <s v="Corporate Expenses"/>
    <s v="Legal / Prof Fees"/>
    <s v="Default"/>
    <s v="Default"/>
    <s v="Default"/>
    <n v="-1187"/>
    <d v="2022-02-01T00:00:00"/>
    <x v="5"/>
    <s v="Spreadsheet"/>
    <s v="FBP1 Accruals - Finance &amp; Corporate Exp"/>
    <s v="Spreadsheet A 22989072 112350218"/>
    <s v="RYD FIN CAM 2122 11 012 Accrual GBP"/>
    <d v="2022-03-03T00:00:00"/>
    <s v="RYD MCCARTHY, CAROLE"/>
    <n v="34"/>
    <s v="7310;ICO Information Commissioner's Office;M11 Prepayment DATA PROTECTION FEE:ICO.GOV.UK;Barclaycard payments;Jul-20;Feb-22;"/>
    <x v="198"/>
    <m/>
    <d v="2022-03-03T00:00:00"/>
    <m/>
    <s v="7310;ICO Information Commissioner's Office;M11 Prepayment DATA PROTECTION FEE:ICO.GOV.UK;Barclaycard payments;Jul-20;Feb-22;"/>
    <m/>
    <m/>
    <m/>
    <m/>
    <m/>
    <m/>
    <x v="2"/>
    <x v="2"/>
    <x v="2"/>
  </r>
  <r>
    <s v="E35120"/>
    <s v="7310"/>
    <s v="00000"/>
    <s v="00T70"/>
    <s v="000000"/>
    <s v="Corporate Expenses"/>
    <s v="Legal / Prof Fees"/>
    <s v="Default"/>
    <s v="Care Quality Commission"/>
    <s v="Default"/>
    <n v="30714.36"/>
    <d v="2022-02-01T00:00:00"/>
    <x v="5"/>
    <s v="Spreadsheet"/>
    <s v="FBP1 Accruals - Fin,Corp Prepayment Correction"/>
    <s v="Spreadsheet A 23020910 112493062"/>
    <s v="RYD FIN CAM 2122 11 029 Accrual GBP"/>
    <d v="2022-03-07T00:00:00"/>
    <s v="RYD MCCARTHY, CAROLE"/>
    <n v="45"/>
    <s v="7310;CARE QUALITY COMMISSION;M11 Prepayment CQC annual Fee;Feb-22;http://nww.docserv.wyss.nhs.uk/Inter-NHS/PRD21RYD28048342914366.pdf"/>
    <x v="197"/>
    <m/>
    <d v="2022-03-07T00:00:00"/>
    <m/>
    <s v="7310;CARE QUALITY COMMISSION;M11 Prepayment CQC annual Fee;Feb-22;"/>
    <m/>
    <m/>
    <s v="http://nww.docserv.wyss.nhs.uk/Inter-NHS/PRD21RYD28048342914366.pdf"/>
    <m/>
    <m/>
    <m/>
    <x v="2"/>
    <x v="2"/>
    <x v="2"/>
  </r>
  <r>
    <s v="E35120"/>
    <s v="7310"/>
    <s v="00000"/>
    <s v="00T70"/>
    <s v="000000"/>
    <s v="Corporate Expenses"/>
    <s v="Legal / Prof Fees"/>
    <s v="Default"/>
    <s v="Care Quality Commission"/>
    <s v="Default"/>
    <n v="-16138.05"/>
    <d v="2022-02-01T00:00:00"/>
    <x v="5"/>
    <s v="Spreadsheet"/>
    <s v="FBP1 Accruals - Fin,Corp Prepayment Correction"/>
    <s v="Spreadsheet A 23020910 112493062"/>
    <s v="RYD FIN CAM 2122 11 029 Accrual GBP"/>
    <d v="2022-03-07T00:00:00"/>
    <s v="RYD MCCARTHY, CAROLE"/>
    <n v="46"/>
    <s v="7310;CARE QUALITY COMMISSION;M11 Prepayment CQC annual Fee;Feb-22;http://nww.docserv.wyss.nhs.uk/Inter-NHS/PRD21RYD28048342914366.pdf"/>
    <x v="197"/>
    <m/>
    <d v="2022-03-07T00:00:00"/>
    <m/>
    <s v="7310;CARE QUALITY COMMISSION;M11 Prepayment CQC annual Fee;Feb-22;"/>
    <m/>
    <m/>
    <s v="http://nww.docserv.wyss.nhs.uk/Inter-NHS/PRD21RYD28048342914366.pdf"/>
    <m/>
    <m/>
    <m/>
    <x v="2"/>
    <x v="2"/>
    <x v="2"/>
  </r>
  <r>
    <s v="E35120"/>
    <s v="7310"/>
    <s v="00000"/>
    <s v="00T70"/>
    <s v="000000"/>
    <s v="Corporate Expenses"/>
    <s v="Legal / Prof Fees"/>
    <s v="Default"/>
    <s v="Care Quality Commission"/>
    <s v="Default"/>
    <n v="-30714.36"/>
    <d v="2022-02-01T00:00:00"/>
    <x v="5"/>
    <s v="Spreadsheet"/>
    <s v="FBP1 Accruals - Finance &amp; Corporate Exp"/>
    <s v="Spreadsheet A 22989072 112350218"/>
    <s v="RYD FIN CAM 2122 11 012 Accrual GBP"/>
    <d v="2022-03-03T00:00:00"/>
    <s v="RYD MCCARTHY, CAROLE"/>
    <n v="35"/>
    <s v="7310;CARE QUALITY COMMISSION;M11 Prepayment CQC annual Fee;Feb-22;http://nww.docserv.wyss.nhs.uk/Inter-NHS/PRD21RYD28048342914366.pdf"/>
    <x v="198"/>
    <m/>
    <d v="2022-03-03T00:00:00"/>
    <m/>
    <s v="7310;CARE QUALITY COMMISSION;M11 Prepayment CQC annual Fee;Feb-22;"/>
    <m/>
    <m/>
    <s v="http://nww.docserv.wyss.nhs.uk/Inter-NHS/PRD21RYD28048342914366.pdf"/>
    <m/>
    <m/>
    <m/>
    <x v="2"/>
    <x v="2"/>
    <x v="2"/>
  </r>
  <r>
    <s v="E35121"/>
    <s v="7310"/>
    <s v="00000"/>
    <s v="00000"/>
    <s v="000000"/>
    <s v="Prior Year Charges"/>
    <s v="Legal / Prof Fees"/>
    <s v="Default"/>
    <s v="Default"/>
    <s v="Default"/>
    <n v="-71434.710000000006"/>
    <d v="2022-02-01T00:00:00"/>
    <x v="5"/>
    <s v="Spreadsheet"/>
    <s v="FBP1 Accruals - Clear Prior Year Code"/>
    <s v="Spreadsheet A 23018679 112477042"/>
    <s v="RYD FIN CAM 2122 11 026 Accrual GBP"/>
    <d v="2022-03-07T00:00:00"/>
    <s v="RYD MCCARTHY, CAROLE"/>
    <n v="62"/>
    <s v="7310;Clear Prior Year Code;Jan-22"/>
    <x v="199"/>
    <m/>
    <d v="2022-03-07T00:00:00"/>
    <m/>
    <s v="7310;Clear Prior Year Code;Jan-22"/>
    <m/>
    <m/>
    <m/>
    <m/>
    <m/>
    <m/>
    <x v="13"/>
    <x v="5"/>
    <x v="2"/>
  </r>
  <r>
    <s v="E35930"/>
    <s v="7310"/>
    <s v="00000"/>
    <s v="00000"/>
    <s v="000000"/>
    <s v="Estates &amp; Facilities"/>
    <s v="Legal / Prof Fees"/>
    <s v="Default"/>
    <s v="Default"/>
    <s v="Default"/>
    <n v="19800"/>
    <d v="2022-02-01T00:00:00"/>
    <x v="5"/>
    <s v="Spreadsheet"/>
    <s v="FBP1 Accruals - Estates"/>
    <s v="Spreadsheet A 22987330 112339657"/>
    <s v="RYD FIN CAM 2122 11 010 Accrual GBP"/>
    <d v="2022-03-03T00:00:00"/>
    <s v="RYD MCCARTHY, CAROLE"/>
    <n v="39"/>
    <s v="7310;LAKERS LLP;Accrue Estates Legal Costs M11 Feb-22"/>
    <x v="200"/>
    <m/>
    <d v="2022-03-03T00:00:00"/>
    <m/>
    <s v="7310;LAKERS LLP;Accrue Estates Legal Costs M11 Feb-22"/>
    <m/>
    <m/>
    <m/>
    <m/>
    <m/>
    <m/>
    <x v="0"/>
    <x v="0"/>
    <x v="2"/>
  </r>
  <r>
    <s v="E35120"/>
    <s v="7310"/>
    <s v="00000"/>
    <s v="00000"/>
    <s v="000000"/>
    <s v="Corporate Expenses"/>
    <s v="Legal / Prof Fees"/>
    <s v="Default"/>
    <s v="Default"/>
    <s v="Default"/>
    <n v="24136"/>
    <d v="2022-03-01T00:00:00"/>
    <x v="5"/>
    <s v="Spreadsheet"/>
    <s v="FBP1 Accruals - Finance, Corporate"/>
    <s v="Spreadsheet A 23253730 113654645"/>
    <s v="RYD FIN CAM 2122 12 013 Accrual GBP"/>
    <d v="2022-04-05T00:00:00"/>
    <s v="RYD MCCARTHY, CAROLE"/>
    <n v="15"/>
    <s v="7310;DAC Beachcroft;M12 Accrual 2021-22 Annual Legal Retainer (invoiced 6 mths);Mar-22;http://nww.docserv.wyss.nhs.uk/synergyiim/dist/?val=4411403_17553198_20220302110818"/>
    <x v="201"/>
    <m/>
    <d v="2022-04-05T00:00:00"/>
    <m/>
    <s v="7310;DAC Beachcroft;M12 Accrual 2021-22 Annual Legal Retainer (invoiced 6 mths);Mar-22;"/>
    <m/>
    <m/>
    <s v="http://nww.docserv.wyss.nhs.uk/synergyiim/dist/?val=4411403_17553198_20220302110818"/>
    <m/>
    <m/>
    <m/>
    <x v="2"/>
    <x v="2"/>
    <x v="2"/>
  </r>
  <r>
    <s v="E35120"/>
    <s v="7310"/>
    <s v="00000"/>
    <s v="00000"/>
    <s v="000000"/>
    <s v="Corporate Expenses"/>
    <s v="Legal / Prof Fees"/>
    <s v="Default"/>
    <s v="Default"/>
    <s v="Default"/>
    <n v="-717"/>
    <d v="2022-03-01T00:00:00"/>
    <x v="5"/>
    <s v="Spreadsheet"/>
    <s v="FBP1 Accruals - Finance, Corporate"/>
    <s v="Spreadsheet A 23253730 113654645"/>
    <s v="RYD FIN CAM 2122 12 013 Accrual GBP"/>
    <d v="2022-04-05T00:00:00"/>
    <s v="RYD MCCARTHY, CAROLE"/>
    <n v="16"/>
    <s v="7310;ICO Information Commissioner's Office;M12 Prepayment DATA PROTECTION FEE:ICO.GOV.UK;Barclaycard payments;Jul-20;Mar-22;"/>
    <x v="201"/>
    <m/>
    <d v="2022-04-05T00:00:00"/>
    <m/>
    <s v="7310;ICO Information Commissioner's Office;M12 Prepayment DATA PROTECTION FEE:ICO.GOV.UK;Barclaycard payments;Jul-20;Mar-22;"/>
    <m/>
    <m/>
    <m/>
    <m/>
    <m/>
    <m/>
    <x v="2"/>
    <x v="2"/>
    <x v="2"/>
  </r>
  <r>
    <s v="E35121"/>
    <s v="7310"/>
    <s v="00000"/>
    <s v="00000"/>
    <s v="000000"/>
    <s v="Prior Year Charges"/>
    <s v="Legal / Prof Fees"/>
    <s v="Default"/>
    <s v="Default"/>
    <s v="Default"/>
    <n v="139983.70000000001"/>
    <d v="2022-03-01T00:00:00"/>
    <x v="5"/>
    <s v="Spreadsheet"/>
    <s v="FBP1 Accruals - Clear PY Code D06"/>
    <s v="Spreadsheet A 23281029 113784360"/>
    <s v="RYD FIN CAM 2122 12 033 Accrual GBP"/>
    <d v="2022-04-08T00:00:00"/>
    <s v="RYD MCCARTHY, CAROLE"/>
    <n v="34"/>
    <s v="7310;Clear Prior Year Code;Mar-22"/>
    <x v="202"/>
    <m/>
    <d v="2022-04-08T00:00:00"/>
    <m/>
    <s v="7310;Clear Prior Year Code;Mar-22"/>
    <m/>
    <m/>
    <m/>
    <m/>
    <m/>
    <m/>
    <x v="13"/>
    <x v="5"/>
    <x v="2"/>
  </r>
  <r>
    <s v="E35121"/>
    <s v="7310"/>
    <s v="00000"/>
    <s v="00000"/>
    <s v="000000"/>
    <s v="Prior Year Charges"/>
    <s v="Legal / Prof Fees"/>
    <s v="Default"/>
    <s v="Default"/>
    <s v="Default"/>
    <n v="-71434.710000000006"/>
    <d v="2022-03-01T00:00:00"/>
    <x v="5"/>
    <s v="Spreadsheet"/>
    <s v="FBP1 Accruals - Clear Prior Year Code"/>
    <s v="Spreadsheet A 23269767 113730598"/>
    <s v="RYD FIN CAM 2122 12 028 Accrual GBP"/>
    <d v="2022-04-07T00:00:00"/>
    <s v="RYD MCCARTHY, CAROLE"/>
    <n v="69"/>
    <s v="7310;Clear Prior Year Code;Mar-22"/>
    <x v="203"/>
    <m/>
    <d v="2022-04-07T00:00:00"/>
    <m/>
    <s v="7310;Clear Prior Year Code;Mar-22"/>
    <m/>
    <m/>
    <m/>
    <m/>
    <m/>
    <m/>
    <x v="13"/>
    <x v="5"/>
    <x v="2"/>
  </r>
  <r>
    <s v="E35930"/>
    <s v="7310"/>
    <s v="00000"/>
    <s v="00000"/>
    <s v="000000"/>
    <s v="Estates &amp; Facilities"/>
    <s v="Legal / Prof Fees"/>
    <s v="Default"/>
    <s v="Default"/>
    <s v="Default"/>
    <n v="25500"/>
    <d v="2022-03-01T00:00:00"/>
    <x v="5"/>
    <s v="Spreadsheet"/>
    <s v="FBP1 Accruals - Estates"/>
    <s v="Spreadsheet A 23248080 113641625"/>
    <s v="RYD FIN CAM 2122 12 011 Accrual GBP"/>
    <d v="2022-04-05T00:00:00"/>
    <s v="RYD MCCARTHY, CAROLE"/>
    <n v="41"/>
    <s v="7310;Accrue Estates Legal Costs M12 Mar-22"/>
    <x v="204"/>
    <m/>
    <d v="2022-04-05T00:00:00"/>
    <m/>
    <s v="7310;Accrue Estates Legal Costs M12 Mar-22"/>
    <m/>
    <m/>
    <m/>
    <m/>
    <m/>
    <m/>
    <x v="0"/>
    <x v="0"/>
    <x v="2"/>
  </r>
  <r>
    <s v="E35120"/>
    <s v="7310"/>
    <s v="00000"/>
    <s v="00000"/>
    <s v="000000"/>
    <s v="Corporate Expenses"/>
    <s v="Legal / Prof Fees"/>
    <s v="Default"/>
    <s v="Default"/>
    <s v="Default"/>
    <n v="35421.53"/>
    <d v="2019-04-01T00:00:00"/>
    <x v="5"/>
    <s v="Spreadsheet"/>
    <s v="KP - M01 Legal Fees &amp; Unwinding of Discounts accrual to budget Apr 19"/>
    <s v="Spreadsheet A 15412016 74601191"/>
    <s v="RYD FIN KP 19/20 01 023 Accrual GBP"/>
    <d v="2019-05-07T00:00:00"/>
    <s v="RYD PATEL, KAILASH"/>
    <n v="4"/>
    <s v="7310;Legal Fees;accrualcontract based on budget  ;M01 2019/20"/>
    <x v="205"/>
    <m/>
    <d v="2019-05-07T00:00:00"/>
    <m/>
    <s v="7310;Legal Fees;accrualcontract based on budget  ;M01 2019/20"/>
    <m/>
    <m/>
    <m/>
    <m/>
    <m/>
    <m/>
    <x v="2"/>
    <x v="2"/>
    <x v="0"/>
  </r>
  <r>
    <s v="E35120"/>
    <s v="7310"/>
    <s v="00000"/>
    <s v="00000"/>
    <s v="000000"/>
    <s v="Corporate Expenses"/>
    <s v="Legal / Prof Fees"/>
    <s v="Default"/>
    <s v="Default"/>
    <s v="Default"/>
    <n v="224916.43"/>
    <d v="2019-04-01T00:00:00"/>
    <x v="5"/>
    <s v="Spreadsheet"/>
    <s v="KP - M01 Legal Fees &amp; Unwinding of Discounts accrual to budget Apr 19"/>
    <s v="Spreadsheet A 15412016 74601191"/>
    <s v="RYD FIN KP 19/20 01 023 Accrual GBP"/>
    <d v="2019-05-07T00:00:00"/>
    <s v="RYD PATEL, KAILASH"/>
    <n v="5"/>
    <s v="7310;Legal Fees;accrualcontract based on budget ;M1-1 2018/19; M12 reaccrued;M01 Apr19"/>
    <x v="205"/>
    <m/>
    <d v="2019-05-07T00:00:00"/>
    <m/>
    <s v="7310;Legal Fees;accrualcontract based on budget ;M1-1 2018/19; M12 reaccrued;M01 Apr19"/>
    <m/>
    <m/>
    <m/>
    <m/>
    <m/>
    <m/>
    <x v="2"/>
    <x v="2"/>
    <x v="0"/>
  </r>
  <r>
    <s v="E35005"/>
    <s v="7310"/>
    <s v="00000"/>
    <s v="00000"/>
    <s v="000000"/>
    <s v="Legal Services"/>
    <s v="Legal / Prof Fees"/>
    <s v="Default"/>
    <s v="Default"/>
    <s v="Default"/>
    <n v="-29990.92"/>
    <d v="2019-04-01T00:00:00"/>
    <x v="5"/>
    <s v="Spreadsheet"/>
    <s v="Reverses &quot;RYD FIN CAM 1819 12 019 Accrual GBP&quot; journal entry of &quot;Spreadsheet A 15205505 73511570&quot; batch from &quot;MAR-19&quot;."/>
    <s v="Reverses &quot;RYD FIN CAM 1819 12 019 Accrual GBP&quot;11-APR-19 17:49:11 - 73752234"/>
    <s v="Reverses &quot;RYD FIN CAM 1819 12 019 Accrual GBP&quot;11-APR-19 17:49:11"/>
    <d v="2019-04-11T00:00:00"/>
    <s v="SSCREPMAN,"/>
    <n v="109"/>
    <s v="7319;Accrue Legal / Prof Fees M12;Mar-19"/>
    <x v="206"/>
    <m/>
    <d v="2019-04-11T00:00:00"/>
    <m/>
    <s v="7319;Accrue Legal / Prof Fees M12;Mar-19"/>
    <m/>
    <m/>
    <m/>
    <m/>
    <m/>
    <m/>
    <x v="1"/>
    <x v="1"/>
    <x v="0"/>
  </r>
  <r>
    <s v="E35120"/>
    <s v="7310"/>
    <s v="00000"/>
    <s v="00000"/>
    <s v="000000"/>
    <s v="Corporate Expenses"/>
    <s v="Legal / Prof Fees"/>
    <s v="Default"/>
    <s v="Default"/>
    <s v="Default"/>
    <n v="-308654.06"/>
    <d v="2019-04-01T00:00:00"/>
    <x v="5"/>
    <s v="Spreadsheet"/>
    <s v="Reverses &quot;RYD FIN KP 18/19 12 039 Accrual GBP&quot; journal entry of &quot;Spreadsheet A 15205404 73510037&quot; batch from &quot;MAR-19&quot;."/>
    <s v="Reverses &quot;RYD FIN KP 18/19 12 039 Accrual GBP&quot;11-APR-19 17:49:08 - 73752234"/>
    <s v="Reverses &quot;RYD FIN KP 18/19 12 039 Accrual GBP&quot;11-APR-19 17:49:08"/>
    <d v="2019-04-11T00:00:00"/>
    <s v="SSCREPMAN,"/>
    <n v="2"/>
    <s v="7310;Legal Fees;accrualcontract based on budget  ;M1-1 2018/19; M12"/>
    <x v="207"/>
    <m/>
    <d v="2019-04-11T00:00:00"/>
    <m/>
    <s v="7310;Legal Fees;accrualcontract based on budget  ;M1-1 2018/19; M12"/>
    <m/>
    <m/>
    <m/>
    <m/>
    <m/>
    <m/>
    <x v="2"/>
    <x v="2"/>
    <x v="0"/>
  </r>
  <r>
    <s v="E35930"/>
    <s v="7308"/>
    <s v="00000"/>
    <s v="00000"/>
    <s v="000000"/>
    <s v="Estates &amp; Facilities"/>
    <s v="Legal Fees"/>
    <s v="Default"/>
    <s v="Default"/>
    <s v="Default"/>
    <n v="1020"/>
    <d v="2019-05-01T00:00:00"/>
    <x v="5"/>
    <s v="Spreadsheet"/>
    <s v="Reverses &quot;RYD FIN BN 1920 01 009 Accrual GBP&quot; journal entry of &quot;Spreadsheet A 15422640 74638648&quot; batch from &quot;APR-19&quot;."/>
    <s v="Reverses &quot;RYD FIN BN 1920 01 009 Accrual GBP&quot;10-MAY-19 17:48:04 - 74747510"/>
    <s v="Reverses &quot;RYD FIN BN 1920 01 009 Accrual GBP&quot;10-MAY-19 17:48:04"/>
    <d v="2019-05-10T00:00:00"/>
    <s v="SSCREPMAN,"/>
    <n v="363"/>
    <s v="7308;WORTHING BOROUGH COUNC    WORTHING    ;Precision pay;Apr-19;"/>
    <x v="208"/>
    <m/>
    <d v="2019-05-10T00:00:00"/>
    <m/>
    <s v="7308;WORTHING BOROUGH COUNC    WORTHING    ;Precision pay;Apr-19;"/>
    <m/>
    <m/>
    <m/>
    <m/>
    <m/>
    <m/>
    <x v="0"/>
    <x v="0"/>
    <x v="0"/>
  </r>
  <r>
    <s v="E35930"/>
    <s v="7308"/>
    <s v="00000"/>
    <s v="00000"/>
    <s v="000000"/>
    <s v="Estates &amp; Facilities"/>
    <s v="Legal Fees"/>
    <s v="Default"/>
    <s v="Default"/>
    <s v="Default"/>
    <n v="-1020"/>
    <d v="2019-05-01T00:00:00"/>
    <x v="5"/>
    <s v="Spreadsheet"/>
    <s v="Reverses &quot;RYD FIN BN 1920 01 012 Accrual GBP&quot; journal entry of &quot;Spreadsheet A 15430695 74691181&quot; batch from &quot;APR-19&quot;."/>
    <s v="Reverses &quot;RYD FIN BN 1920 01 012 Accrual GBP&quot;10-MAY-19 17:48:28 - 74747510"/>
    <s v="Reverses &quot;RYD FIN BN 1920 01 012 Accrual GBP&quot;10-MAY-19 17:48:28"/>
    <d v="2019-05-10T00:00:00"/>
    <s v="SSCREPMAN,"/>
    <n v="363"/>
    <s v="7308;RYD FIN BN 1920 01 009 Accrual GBP;Precision pay;Apr-19;"/>
    <x v="209"/>
    <m/>
    <d v="2019-05-10T00:00:00"/>
    <m/>
    <s v="7308;RYD FIN BN 1920 01 009 Accrual GBP;Precision pay;Apr-19;"/>
    <m/>
    <m/>
    <m/>
    <m/>
    <m/>
    <m/>
    <x v="0"/>
    <x v="0"/>
    <x v="0"/>
  </r>
  <r>
    <s v="E35930"/>
    <s v="7308"/>
    <s v="00000"/>
    <s v="00000"/>
    <s v="000000"/>
    <s v="Estates &amp; Facilities"/>
    <s v="Legal Fees"/>
    <s v="Default"/>
    <s v="Default"/>
    <s v="Default"/>
    <n v="-1020"/>
    <d v="2019-05-01T00:00:00"/>
    <x v="5"/>
    <s v="Spreadsheet"/>
    <s v="Reverses &quot;RYD FIN BN 1920 01 013 Accrual GBP&quot; journal entry of &quot;Spreadsheet A 15429725 74691334&quot; batch from &quot;APR-19&quot;."/>
    <s v="Reverses &quot;RYD FIN BN 1920 01 013 Accrual GBP&quot;10-MAY-19 17:48:29 - 74747510"/>
    <s v="Reverses &quot;RYD FIN BN 1920 01 013 Accrual GBP&quot;10-MAY-19 17:48:29"/>
    <d v="2019-05-10T00:00:00"/>
    <s v="SSCREPMAN,"/>
    <n v="363"/>
    <s v="7308;WORTHING BOROUGH COUNC    WORTHING    ;Precision pay;Apr-19;"/>
    <x v="210"/>
    <m/>
    <d v="2019-05-10T00:00:00"/>
    <m/>
    <s v="7308;WORTHING BOROUGH COUNC    WORTHING    ;Precision pay;Apr-19;"/>
    <m/>
    <m/>
    <m/>
    <m/>
    <m/>
    <m/>
    <x v="0"/>
    <x v="0"/>
    <x v="0"/>
  </r>
  <r>
    <s v="E35005"/>
    <s v="7310"/>
    <s v="00000"/>
    <s v="00000"/>
    <s v="000000"/>
    <s v="Legal Services"/>
    <s v="Legal / Prof Fees"/>
    <s v="Default"/>
    <s v="Default"/>
    <s v="Default"/>
    <n v="-34867.75"/>
    <d v="2019-05-01T00:00:00"/>
    <x v="5"/>
    <s v="Spreadsheet"/>
    <s v="Reverses &quot;RYD FIN PK 002 - Accruals for FBP1; Apr 19 Accrual GBP&quot; journal entry of &quot;Spreadsheet A 15415574 74614413&quot; batch from &quot;APR-19&quot;."/>
    <s v="Reverses &quot;RYD FIN PK 002 - Accruals for FBP1; Apr 19 Accrual&quot;10-MAY-19 17:48:00 - 74747510"/>
    <s v="Reverses &quot;RYD FIN PK 002 - Accruals for FBP1; Apr 19 Accrual GBP&quot;10-MAY-19 17:48:00"/>
    <d v="2019-05-10T00:00:00"/>
    <s v="SSCREPMAN,"/>
    <n v="50"/>
    <s v="Accrue Legal / Prof Fees M01"/>
    <x v="211"/>
    <m/>
    <d v="2019-05-10T00:00:00"/>
    <m/>
    <s v="Accrue Legal / Prof Fees M01"/>
    <m/>
    <m/>
    <m/>
    <m/>
    <m/>
    <m/>
    <x v="1"/>
    <x v="1"/>
    <x v="0"/>
  </r>
  <r>
    <s v="E35120"/>
    <s v="7310"/>
    <s v="00000"/>
    <s v="00000"/>
    <s v="000000"/>
    <s v="Corporate Expenses"/>
    <s v="Legal / Prof Fees"/>
    <s v="Default"/>
    <s v="Default"/>
    <s v="Default"/>
    <n v="-35421.53"/>
    <d v="2019-05-01T00:00:00"/>
    <x v="5"/>
    <s v="Spreadsheet"/>
    <s v="Reverses &quot;RYD FIN KP 19/20 01 023 Accrual GBP&quot; journal entry of &quot;Spreadsheet A 15412016 74601191&quot; batch from &quot;APR-19&quot;."/>
    <s v="Reverses &quot;RYD FIN KP 19/20 01 023 Accrual GBP&quot;10-MAY-19 17:47:33 - 74747510"/>
    <s v="Reverses &quot;RYD FIN KP 19/20 01 023 Accrual GBP&quot;10-MAY-19 17:47:33"/>
    <d v="2019-05-10T00:00:00"/>
    <s v="SSCREPMAN,"/>
    <n v="4"/>
    <s v="7310;Legal Fees;accrualcontract based on budget  ;M01 2019/20"/>
    <x v="212"/>
    <m/>
    <d v="2019-05-10T00:00:00"/>
    <m/>
    <s v="7310;Legal Fees;accrualcontract based on budget  ;M01 2019/20"/>
    <m/>
    <m/>
    <m/>
    <m/>
    <m/>
    <m/>
    <x v="2"/>
    <x v="2"/>
    <x v="0"/>
  </r>
  <r>
    <s v="E35120"/>
    <s v="7310"/>
    <s v="00000"/>
    <s v="00000"/>
    <s v="000000"/>
    <s v="Corporate Expenses"/>
    <s v="Legal / Prof Fees"/>
    <s v="Default"/>
    <s v="Default"/>
    <s v="Default"/>
    <n v="-224916.43"/>
    <d v="2019-05-01T00:00:00"/>
    <x v="5"/>
    <s v="Spreadsheet"/>
    <s v="Reverses &quot;RYD FIN KP 19/20 01 023 Accrual GBP&quot; journal entry of &quot;Spreadsheet A 15412016 74601191&quot; batch from &quot;APR-19&quot;."/>
    <s v="Reverses &quot;RYD FIN KP 19/20 01 023 Accrual GBP&quot;10-MAY-19 17:47:33 - 74747510"/>
    <s v="Reverses &quot;RYD FIN KP 19/20 01 023 Accrual GBP&quot;10-MAY-19 17:47:33"/>
    <d v="2019-05-10T00:00:00"/>
    <s v="SSCREPMAN,"/>
    <n v="5"/>
    <s v="7310;Legal Fees;accrualcontract based on budget ;M1-1 2018/19; M12 reaccrued;M01 Apr19"/>
    <x v="212"/>
    <m/>
    <d v="2019-05-10T00:00:00"/>
    <m/>
    <s v="7310;Legal Fees;accrualcontract based on budget ;M1-1 2018/19; M12 reaccrued;M01 Apr19"/>
    <m/>
    <m/>
    <m/>
    <m/>
    <m/>
    <m/>
    <x v="2"/>
    <x v="2"/>
    <x v="0"/>
  </r>
  <r>
    <s v="E35930"/>
    <s v="7310"/>
    <s v="00000"/>
    <s v="00000"/>
    <s v="000000"/>
    <s v="Estates &amp; Facilities"/>
    <s v="Legal / Prof Fees"/>
    <s v="Default"/>
    <s v="Default"/>
    <s v="Default"/>
    <n v="-5500"/>
    <d v="2019-05-01T00:00:00"/>
    <x v="5"/>
    <s v="Spreadsheet"/>
    <s v="Reverses &quot;RYD FIN BN 1920 01 003 Accrual GBP&quot; journal entry of &quot;Spreadsheet A 15391414 74500943&quot; batch from &quot;APR-19&quot;."/>
    <s v="Reverses &quot;RYD FIN BN 1920 01 003 Accrual GBP&quot;10-MAY-19 17:47:18 - 74747510"/>
    <s v="Reverses &quot;RYD FIN BN 1920 01 003 Accrual GBP&quot;10-MAY-19 17:47:18"/>
    <d v="2019-05-10T00:00:00"/>
    <s v="SSCREPMAN,"/>
    <n v="97"/>
    <s v="Accrue LAKERS LLP Estates Advisory M01"/>
    <x v="213"/>
    <m/>
    <d v="2019-05-10T00:00:00"/>
    <m/>
    <s v="Accrue LAKERS LLP Estates Advisory M01"/>
    <m/>
    <m/>
    <m/>
    <m/>
    <m/>
    <m/>
    <x v="0"/>
    <x v="0"/>
    <x v="0"/>
  </r>
  <r>
    <s v="E35930"/>
    <s v="7308"/>
    <s v="00000"/>
    <s v="00000"/>
    <s v="000000"/>
    <s v="Estates &amp; Facilities"/>
    <s v="Legal Fees"/>
    <s v="Default"/>
    <s v="Default"/>
    <s v="Default"/>
    <n v="-1808"/>
    <d v="2019-06-01T00:00:00"/>
    <x v="5"/>
    <s v="Spreadsheet"/>
    <s v="Reverses &quot;RYD FIN CAM 1920 02 023 Accrual GBP&quot; journal entry of &quot;Spreadsheet A 15621791 75705927&quot; batch from &quot;MAY-19&quot;."/>
    <s v="Reverses &quot;RYD FIN CAM 1920 02 023 Accrual GBP&quot;11-JUN-19 17:48:43 - 75918047"/>
    <s v="Reverses &quot;RYD FIN CAM 1920 02 023 Accrual GBP&quot;11-JUN-19 17:48:43"/>
    <d v="2019-06-11T00:00:00"/>
    <s v="SSCREPMAN,"/>
    <n v="69"/>
    <s v="Accrue Legal Fees M02"/>
    <x v="214"/>
    <m/>
    <d v="2019-06-11T00:00:00"/>
    <m/>
    <s v="Accrue Legal Fees M02"/>
    <m/>
    <m/>
    <m/>
    <m/>
    <m/>
    <m/>
    <x v="0"/>
    <x v="0"/>
    <x v="0"/>
  </r>
  <r>
    <s v="E35005"/>
    <s v="7310"/>
    <s v="00000"/>
    <s v="00000"/>
    <s v="000000"/>
    <s v="Legal Services"/>
    <s v="Legal / Prof Fees"/>
    <s v="Default"/>
    <s v="Default"/>
    <s v="Default"/>
    <n v="-39744.58"/>
    <d v="2019-06-01T00:00:00"/>
    <x v="5"/>
    <s v="Spreadsheet"/>
    <s v="Reverses &quot;RYD FIN CAM 1920 02 024 Accrual GBP&quot; journal entry of &quot;Spreadsheet A 15621802 75706396&quot; batch from &quot;MAY-19&quot;."/>
    <s v="Reverses &quot;RYD FIN CAM 1920 02 024 Accrual GBP&quot;11-JUN-19 17:48:44 - 75918047"/>
    <s v="Reverses &quot;RYD FIN CAM 1920 02 024 Accrual GBP&quot;11-JUN-19 17:48:44"/>
    <d v="2019-06-11T00:00:00"/>
    <s v="SSCREPMAN,"/>
    <n v="187"/>
    <s v="Accrue Missing costs Legal / Prof Fees M02"/>
    <x v="215"/>
    <m/>
    <d v="2019-06-11T00:00:00"/>
    <m/>
    <s v="Accrue Missing costs Legal / Prof Fees M02"/>
    <m/>
    <m/>
    <m/>
    <m/>
    <m/>
    <m/>
    <x v="1"/>
    <x v="1"/>
    <x v="0"/>
  </r>
  <r>
    <s v="E35120"/>
    <s v="7310"/>
    <s v="00000"/>
    <s v="00000"/>
    <s v="000000"/>
    <s v="Corporate Expenses"/>
    <s v="Legal / Prof Fees"/>
    <s v="Default"/>
    <s v="Default"/>
    <s v="Default"/>
    <n v="-48864.37"/>
    <d v="2019-06-01T00:00:00"/>
    <x v="5"/>
    <s v="Spreadsheet"/>
    <s v="Reverses &quot;RYD FIN CAM 1920 02 019 Accrual GBP&quot; journal entry of &quot;Spreadsheet A 15621789 75705891&quot; batch from &quot;MAY-19&quot;."/>
    <s v="Reverses &quot;RYD FIN CAM 1920 02 019 Accrual GBP&quot;11-JUN-19 17:48:39 - 75918047"/>
    <s v="Reverses &quot;RYD FIN CAM 1920 02 019 Accrual GBP&quot;11-JUN-19 17:48:39"/>
    <d v="2019-06-11T00:00:00"/>
    <s v="SSCREPMAN,"/>
    <n v="37"/>
    <s v="7310;Legal Fees Accrual Contract based on budget;M02 May-19"/>
    <x v="216"/>
    <m/>
    <d v="2019-06-11T00:00:00"/>
    <m/>
    <s v="7310;Legal Fees Accrual Contract based on budget;M02 May-19"/>
    <m/>
    <m/>
    <m/>
    <m/>
    <m/>
    <m/>
    <x v="2"/>
    <x v="2"/>
    <x v="0"/>
  </r>
  <r>
    <s v="E35120"/>
    <s v="7310"/>
    <s v="00000"/>
    <s v="00000"/>
    <s v="000000"/>
    <s v="Corporate Expenses"/>
    <s v="Legal / Prof Fees"/>
    <s v="Default"/>
    <s v="Default"/>
    <s v="Default"/>
    <n v="-224790.71"/>
    <d v="2019-06-01T00:00:00"/>
    <x v="5"/>
    <s v="Spreadsheet"/>
    <s v="Reverses &quot;RYD FIN CAM 1920 02 019 Accrual GBP&quot; journal entry of &quot;Spreadsheet A 15621789 75705891&quot; batch from &quot;MAY-19&quot;."/>
    <s v="Reverses &quot;RYD FIN CAM 1920 02 019 Accrual GBP&quot;11-JUN-19 17:48:39 - 75918047"/>
    <s v="Reverses &quot;RYD FIN CAM 1920 02 019 Accrual GBP&quot;11-JUN-19 17:48:39"/>
    <d v="2019-06-11T00:00:00"/>
    <s v="SSCREPMAN,"/>
    <n v="38"/>
    <s v="7310;Legal Fees Accrual Contract based on budget 2018-19;M02 May-19"/>
    <x v="216"/>
    <m/>
    <d v="2019-06-11T00:00:00"/>
    <m/>
    <s v="7310;Legal Fees Accrual Contract based on budget 2018-19;M02 May-19"/>
    <m/>
    <m/>
    <m/>
    <m/>
    <m/>
    <m/>
    <x v="2"/>
    <x v="2"/>
    <x v="0"/>
  </r>
  <r>
    <s v="E35120"/>
    <s v="7310"/>
    <s v="00000"/>
    <s v="00000"/>
    <s v="000000"/>
    <s v="Corporate Expenses"/>
    <s v="Legal / Prof Fees"/>
    <s v="Default"/>
    <s v="Default"/>
    <s v="Default"/>
    <n v="133539.03"/>
    <d v="2019-06-01T00:00:00"/>
    <x v="5"/>
    <s v="Spreadsheet"/>
    <s v="Reverses &quot;RYD FIN CAM 1920 02 019 Accrual GBP&quot; journal entry of &quot;Spreadsheet A 15621789 75705891&quot; batch from &quot;MAY-19&quot;."/>
    <s v="Reverses &quot;RYD FIN CAM 1920 02 019 Accrual GBP&quot;11-JUN-19 17:48:39 - 75918047"/>
    <s v="Reverses &quot;RYD FIN CAM 1920 02 019 Accrual GBP&quot;11-JUN-19 17:48:39"/>
    <d v="2019-06-11T00:00:00"/>
    <s v="SSCREPMAN,"/>
    <n v="39"/>
    <s v="7310; CQC annual Fee -prepayment based on prepaid Non-PO invoice; CQC; http://nww.docserv.wyss.nhs.uk/Inter-NHS/PRD21RYD28048342518588.pdf; 42518588; M02"/>
    <x v="216"/>
    <m/>
    <d v="2019-06-11T00:00:00"/>
    <m/>
    <s v="7310; CQC annual Fee -prepayment based on prepaid Non-PO invoice; CQC;  42518588; M02"/>
    <m/>
    <m/>
    <s v="http://nww.docserv.wyss.nhs.uk/Inter-NHS/PRD21RYD28048342518588.pdf;"/>
    <m/>
    <m/>
    <m/>
    <x v="2"/>
    <x v="2"/>
    <x v="0"/>
  </r>
  <r>
    <s v="E35212"/>
    <s v="7310"/>
    <s v="00000"/>
    <s v="00000"/>
    <s v="000000"/>
    <s v="HR Advisory Team"/>
    <s v="Legal / Prof Fees"/>
    <s v="Default"/>
    <s v="Default"/>
    <s v="Default"/>
    <n v="-600"/>
    <d v="2019-06-01T00:00:00"/>
    <x v="5"/>
    <s v="Spreadsheet"/>
    <s v="Reverses &quot;RYD FIN BN 1920 02 003 Accrual GBP&quot; journal entry of &quot;Spreadsheet A 15628773 75733231&quot; batch from &quot;MAY-19&quot;."/>
    <s v="Reverses &quot;RYD FIN BN 1920 02 003 Accrual GBP&quot;11-JUN-19 17:48:52 - 75918047"/>
    <s v="Reverses &quot;RYD FIN BN 1920 02 003 Accrual GBP&quot;11-JUN-19 17:48:52"/>
    <d v="2019-06-11T00:00:00"/>
    <s v="SSCREPMAN,"/>
    <n v="200"/>
    <s v="7310;MARTIN SEARLE SOLICITORS;Barclaycard payments;May-19;"/>
    <x v="217"/>
    <m/>
    <d v="2019-06-11T00:00:00"/>
    <m/>
    <s v="7310;MARTIN SEARLE SOLICITORS;Barclaycard payments;May-19;"/>
    <m/>
    <m/>
    <m/>
    <m/>
    <m/>
    <m/>
    <x v="5"/>
    <x v="3"/>
    <x v="0"/>
  </r>
  <r>
    <s v="E35930"/>
    <s v="7310"/>
    <s v="00000"/>
    <s v="00000"/>
    <s v="000000"/>
    <s v="Estates &amp; Facilities"/>
    <s v="Legal / Prof Fees"/>
    <s v="Default"/>
    <s v="Default"/>
    <s v="Default"/>
    <n v="-5500"/>
    <d v="2019-06-01T00:00:00"/>
    <x v="5"/>
    <s v="Spreadsheet"/>
    <s v="Reverses &quot;RYD FIN CAM 1920 02 023 Accrual GBP&quot; journal entry of &quot;Spreadsheet A 15621791 75705927&quot; batch from &quot;MAY-19&quot;."/>
    <s v="Reverses &quot;RYD FIN CAM 1920 02 023 Accrual GBP&quot;11-JUN-19 17:48:43 - 75918047"/>
    <s v="Reverses &quot;RYD FIN CAM 1920 02 023 Accrual GBP&quot;11-JUN-19 17:48:43"/>
    <d v="2019-06-11T00:00:00"/>
    <s v="SSCREPMAN,"/>
    <n v="70"/>
    <s v="Accrue LAKERS LLP Estates Advisory  M02"/>
    <x v="214"/>
    <m/>
    <d v="2019-06-11T00:00:00"/>
    <m/>
    <s v="Accrue LAKERS LLP Estates Advisory  M02"/>
    <m/>
    <m/>
    <m/>
    <m/>
    <m/>
    <m/>
    <x v="0"/>
    <x v="0"/>
    <x v="0"/>
  </r>
  <r>
    <s v="E35005"/>
    <s v="7310"/>
    <s v="00000"/>
    <s v="00000"/>
    <s v="000000"/>
    <s v="Legal Services"/>
    <s v="Legal / Prof Fees"/>
    <s v="Default"/>
    <s v="Default"/>
    <s v="Default"/>
    <n v="-39744.58"/>
    <d v="2019-07-01T00:00:00"/>
    <x v="5"/>
    <s v="Spreadsheet"/>
    <s v="Reverses &quot;RYD FIN CAM 1920 03 022 Accrual GBP&quot; journal entry of &quot;Spreadsheet A 15838438 76725273&quot; batch from &quot;JUN-19&quot;."/>
    <s v="Reverses &quot;RYD FIN CAM 1920 03 022 Accrual GBP&quot;09-JUL-19 17:51:23 - 76886284"/>
    <s v="Reverses &quot;RYD FIN CAM 1920 03 022 Accrual GBP&quot;09-JUL-19 17:51:23"/>
    <d v="2019-07-09T00:00:00"/>
    <s v="SSCREPMAN,"/>
    <n v="79"/>
    <s v="7310;Accrue Missing costs Legal / Prof Fees M03"/>
    <x v="218"/>
    <m/>
    <d v="2019-07-09T00:00:00"/>
    <m/>
    <s v="7310;Accrue Missing costs Legal / Prof Fees M03"/>
    <m/>
    <m/>
    <m/>
    <m/>
    <m/>
    <m/>
    <x v="1"/>
    <x v="1"/>
    <x v="0"/>
  </r>
  <r>
    <s v="E35120"/>
    <s v="7310"/>
    <s v="00000"/>
    <s v="00000"/>
    <s v="000000"/>
    <s v="Corporate Expenses"/>
    <s v="Legal / Prof Fees"/>
    <s v="Default"/>
    <s v="Default"/>
    <s v="Default"/>
    <n v="-2900"/>
    <d v="2019-07-01T00:00:00"/>
    <x v="5"/>
    <s v="Spreadsheet"/>
    <s v="Reverses &quot;RYD FIN BN 1920 03 013 Accrual GBP&quot; journal entry of &quot;Spreadsheet A 15817441 76629329&quot; batch from &quot;JUN-19&quot;."/>
    <s v="Reverses &quot;RYD FIN BN 1920 03 013 Accrual GBP&quot;09-JUL-19 17:50:20 - 76886284"/>
    <s v="Reverses &quot;RYD FIN BN 1920 03 013 Accrual GBP&quot;09-JUL-19 17:50:20"/>
    <d v="2019-07-09T00:00:00"/>
    <s v="SSCREPMAN,"/>
    <n v="69"/>
    <s v="7310;DATA PROTECTION FEE:ICO.GOV.UK;Barclaycard payments;Jun-19;"/>
    <x v="219"/>
    <m/>
    <d v="2019-07-09T00:00:00"/>
    <m/>
    <s v="7310;DATA PROTECTION FEE:ICO.GOV.UK;Barclaycard payments;Jun-19;"/>
    <m/>
    <m/>
    <m/>
    <m/>
    <m/>
    <m/>
    <x v="2"/>
    <x v="2"/>
    <x v="0"/>
  </r>
  <r>
    <s v="E35120"/>
    <s v="7310"/>
    <s v="00000"/>
    <s v="00000"/>
    <s v="000000"/>
    <s v="Corporate Expenses"/>
    <s v="Legal / Prof Fees"/>
    <s v="Default"/>
    <s v="Default"/>
    <s v="Default"/>
    <n v="-130178"/>
    <d v="2019-07-01T00:00:00"/>
    <x v="5"/>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0"/>
    <s v="7310;Legal Fees Accrual Contract based on budget;M03 Jun-19"/>
    <x v="220"/>
    <m/>
    <d v="2019-07-09T00:00:00"/>
    <m/>
    <s v="7310;Legal Fees Accrual Contract based on budget;M03 Jun-19"/>
    <m/>
    <m/>
    <m/>
    <m/>
    <m/>
    <m/>
    <x v="2"/>
    <x v="2"/>
    <x v="0"/>
  </r>
  <r>
    <s v="E35120"/>
    <s v="7310"/>
    <s v="00000"/>
    <s v="00000"/>
    <s v="000000"/>
    <s v="Corporate Expenses"/>
    <s v="Legal / Prof Fees"/>
    <s v="Default"/>
    <s v="Default"/>
    <s v="Default"/>
    <n v="-224790.71"/>
    <d v="2019-07-01T00:00:00"/>
    <x v="5"/>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1"/>
    <s v="7310;Legal Fees Accrual Contract based on budget 2018-19;M03 Jun-19"/>
    <x v="220"/>
    <m/>
    <d v="2019-07-09T00:00:00"/>
    <m/>
    <s v="7310;Legal Fees Accrual Contract based on budget 2018-19;M03 Jun-19"/>
    <m/>
    <m/>
    <m/>
    <m/>
    <m/>
    <m/>
    <x v="2"/>
    <x v="2"/>
    <x v="0"/>
  </r>
  <r>
    <s v="E35120"/>
    <s v="7310"/>
    <s v="00000"/>
    <s v="00000"/>
    <s v="000000"/>
    <s v="Corporate Expenses"/>
    <s v="Legal / Prof Fees"/>
    <s v="Default"/>
    <s v="Default"/>
    <s v="Default"/>
    <n v="16.420000000000002"/>
    <d v="2019-07-01T00:00:00"/>
    <x v="5"/>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2"/>
    <s v="7310;DAC BEACHCROFT LLPPO to be closed 165078185 SP - DAC Beachcroft investigation invoices approved by Wayne Donaldson (Inv: 1387134 &amp; 1393495);M03 Jun-19"/>
    <x v="220"/>
    <m/>
    <d v="2019-07-09T00:00:00"/>
    <m/>
    <s v="7310;DAC BEACHCROFT LLPPO to be closed 165078185 SP - DAC Beachcroft investigation invoices approved by Wayne Donaldson (Inv: 1387134 &amp; 1393495);M03 Jun-19"/>
    <m/>
    <m/>
    <m/>
    <m/>
    <m/>
    <m/>
    <x v="2"/>
    <x v="2"/>
    <x v="0"/>
  </r>
  <r>
    <s v="E35120"/>
    <s v="7310"/>
    <s v="00000"/>
    <s v="00000"/>
    <s v="000000"/>
    <s v="Corporate Expenses"/>
    <s v="Legal / Prof Fees"/>
    <s v="Default"/>
    <s v="Default"/>
    <s v="Default"/>
    <n v="57717.04"/>
    <d v="2019-07-01T00:00:00"/>
    <x v="5"/>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3"/>
    <s v="7310;DAC BEACHCROFT LLPPO to be closed 165076761 SP - DAC Beachcroft Annual Retainer payment 1.10.18 -  31.12.18 (Inv: 10210480);M03 Jun-19"/>
    <x v="220"/>
    <m/>
    <d v="2019-07-09T00:00:00"/>
    <m/>
    <s v="7310;DAC BEACHCROFT LLPPO to be closed 165076761 SP - DAC Beachcroft Annual Retainer payment 1.10.18 -  31.12.18 (Inv: 10210480);M03 Jun-19"/>
    <m/>
    <m/>
    <m/>
    <m/>
    <m/>
    <m/>
    <x v="2"/>
    <x v="2"/>
    <x v="0"/>
  </r>
  <r>
    <s v="E35120"/>
    <s v="7310"/>
    <s v="00000"/>
    <s v="00000"/>
    <s v="000000"/>
    <s v="Corporate Expenses"/>
    <s v="Legal / Prof Fees"/>
    <s v="Default"/>
    <s v="Default"/>
    <s v="Default"/>
    <n v="133539.03"/>
    <d v="2019-07-01T00:00:00"/>
    <x v="5"/>
    <s v="Spreadsheet"/>
    <s v="Reverses &quot;RYD FIN CAM 1920 03 010 Accrual GBP&quot; journal entry of &quot;Spreadsheet A 15817462 76629568&quot; batch from &quot;JUN-19&quot;."/>
    <s v="Reverses &quot;RYD FIN CAM 1920 03 010 Accrual GBP&quot;09-JUL-19 17:50:21 - 76886284"/>
    <s v="Reverses &quot;RYD FIN CAM 1920 03 010 Accrual GBP&quot;09-JUL-19 17:50:21"/>
    <d v="2019-07-09T00:00:00"/>
    <s v="SSCREPMAN,"/>
    <n v="34"/>
    <s v="7310; CQC annual Fee -prepayment based on prepaid Non-PO invoice; CQC; http://nww.docserv.wyss.nhs.uk/Inter-NHS/PRD21RYD28048342518588.pdf; 42518588; M02"/>
    <x v="220"/>
    <m/>
    <d v="2019-07-09T00:00:00"/>
    <m/>
    <s v="7310; CQC annual Fee -prepayment based on prepaid Non-PO invoice; CQC;  42518588; M02"/>
    <m/>
    <m/>
    <s v="http://nww.docserv.wyss.nhs.uk/Inter-NHS/PRD21RYD28048342518588.pdf;"/>
    <m/>
    <m/>
    <m/>
    <x v="2"/>
    <x v="2"/>
    <x v="0"/>
  </r>
  <r>
    <s v="E35120"/>
    <s v="7310"/>
    <s v="00000"/>
    <s v="00000"/>
    <s v="000000"/>
    <s v="Corporate Expenses"/>
    <s v="Legal / Prof Fees"/>
    <s v="Default"/>
    <s v="Default"/>
    <s v="Default"/>
    <n v="-133539.03"/>
    <d v="2019-07-01T00:00:00"/>
    <x v="5"/>
    <s v="Spreadsheet"/>
    <s v="Reverses &quot;RYD FIN CAM 1920 03 013 Accrual GBP&quot; journal entry of &quot;Spreadsheet A 15825547 76658936&quot; batch from &quot;JUN-19&quot;."/>
    <s v="Reverses &quot;RYD FIN CAM 1920 03 013 Accrual GBP&quot;09-JUL-19 17:50:38 - 76886284"/>
    <s v="Reverses &quot;RYD FIN CAM 1920 03 013 Accrual GBP&quot;09-JUL-19 17:50:38"/>
    <d v="2019-07-09T00:00:00"/>
    <s v="SSCREPMAN,"/>
    <n v="33"/>
    <s v="7310; CQC annual Fee -prepayment based on prepaid Non-PO invoice; CQC; http://nww.docserv.wyss.nhs.uk/Inter-NHS/PRD21RYD28048342518588.pdf; 42518588; M02"/>
    <x v="221"/>
    <m/>
    <d v="2019-07-09T00:00:00"/>
    <m/>
    <s v="7310; CQC annual Fee -prepayment based on prepaid Non-PO invoice; CQC;  42518588; M02"/>
    <m/>
    <m/>
    <s v="http://nww.docserv.wyss.nhs.uk/Inter-NHS/PRD21RYD28048342518588.pdf;"/>
    <m/>
    <m/>
    <m/>
    <x v="2"/>
    <x v="2"/>
    <x v="0"/>
  </r>
  <r>
    <s v="E35120"/>
    <s v="7310"/>
    <s v="00000"/>
    <s v="00000"/>
    <s v="000000"/>
    <s v="Corporate Expenses"/>
    <s v="Legal / Prof Fees"/>
    <s v="Default"/>
    <s v="Default"/>
    <s v="Default"/>
    <n v="2900"/>
    <d v="2019-07-01T00:00:00"/>
    <x v="5"/>
    <s v="Spreadsheet"/>
    <s v="Reverses &quot;RYD FIN CAM 1920 03 013 Accrual GBP&quot; journal entry of &quot;Spreadsheet A 15825547 76658936&quot; batch from &quot;JUN-19&quot;."/>
    <s v="Reverses &quot;RYD FIN CAM 1920 03 013 Accrual GBP&quot;09-JUL-19 17:50:38 - 76886284"/>
    <s v="Reverses &quot;RYD FIN CAM 1920 03 013 Accrual GBP&quot;09-JUL-19 17:50:38"/>
    <d v="2019-07-09T00:00:00"/>
    <s v="SSCREPMAN,"/>
    <n v="34"/>
    <s v="7310; 7310;DATA PROTECTION FEE:ICO.GOV.UK;Barclaycard payments;Jun-19;; ICO Information Commissioner's Office; ; ; M03"/>
    <x v="221"/>
    <m/>
    <d v="2019-07-09T00:00:00"/>
    <m/>
    <s v="7310; 7310;DATA PROTECTION FEE:ICO.GOV.UK;Barclaycard payments;Jun-19;; ICO Information Commissioner's Office; ; ; M03"/>
    <m/>
    <m/>
    <m/>
    <m/>
    <m/>
    <m/>
    <x v="2"/>
    <x v="2"/>
    <x v="0"/>
  </r>
  <r>
    <s v="E35120"/>
    <s v="7310"/>
    <s v="00000"/>
    <s v="00000"/>
    <s v="000000"/>
    <s v="Corporate Expenses"/>
    <s v="Legal / Prof Fees"/>
    <s v="Default"/>
    <s v="Default"/>
    <s v="Default"/>
    <n v="120404.04"/>
    <d v="2019-07-01T00:00:00"/>
    <x v="5"/>
    <s v="Spreadsheet"/>
    <s v="Reverses &quot;RYD FIN CAM 1920 03 013 Accrual GBP&quot; journal entry of &quot;Spreadsheet A 15825547 76658936&quot; batch from &quot;JUN-19&quot;."/>
    <s v="Reverses &quot;RYD FIN CAM 1920 03 013 Accrual GBP&quot;09-JUL-19 17:50:38 - 76886284"/>
    <s v="Reverses &quot;RYD FIN CAM 1920 03 013 Accrual GBP&quot;09-JUL-19 17:50:38"/>
    <d v="2019-07-09T00:00:00"/>
    <s v="SSCREPMAN,"/>
    <n v="35"/>
    <s v="7310; CQC annual Fee -prepayment based on prepaid Non-PO invoice; CQC; http://nww.docserv.wyss.nhs.uk/Inter-NHS/PRD21RYD28048342518588.pdf; 42518588; M03"/>
    <x v="221"/>
    <m/>
    <d v="2019-07-09T00:00:00"/>
    <m/>
    <s v="7310; CQC annual Fee -prepayment based on prepaid Non-PO invoice; CQC;  42518588; M03"/>
    <m/>
    <m/>
    <s v="http://nww.docserv.wyss.nhs.uk/Inter-NHS/PRD21RYD28048342518588.pdf;"/>
    <m/>
    <m/>
    <m/>
    <x v="2"/>
    <x v="2"/>
    <x v="0"/>
  </r>
  <r>
    <s v="E35930"/>
    <s v="7310"/>
    <s v="00000"/>
    <s v="00000"/>
    <s v="000000"/>
    <s v="Estates &amp; Facilities"/>
    <s v="Legal / Prof Fees"/>
    <s v="Default"/>
    <s v="Default"/>
    <s v="Default"/>
    <n v="-5500"/>
    <d v="2019-07-01T00:00:00"/>
    <x v="5"/>
    <s v="Spreadsheet"/>
    <s v="Reverses &quot;RYD FIN BN 1920 03 015 Accrual GBP&quot; journal entry of &quot;Spreadsheet A 15823827 76662838&quot; batch from &quot;JUN-19&quot;."/>
    <s v="Reverses &quot;RYD FIN BN 1920 03 015 Accrual GBP&quot;09-JUL-19 17:50:43 - 76886284"/>
    <s v="Reverses &quot;RYD FIN BN 1920 03 015 Accrual GBP&quot;09-JUL-19 17:50:43"/>
    <d v="2019-07-09T00:00:00"/>
    <s v="SSCREPMAN,"/>
    <n v="48"/>
    <s v="Accrue Missing costs Legal / Prof Fees M03"/>
    <x v="222"/>
    <m/>
    <d v="2019-07-09T00:00:00"/>
    <m/>
    <s v="Accrue Missing costs Legal / Prof Fees M03"/>
    <m/>
    <m/>
    <m/>
    <m/>
    <m/>
    <m/>
    <x v="0"/>
    <x v="0"/>
    <x v="0"/>
  </r>
  <r>
    <s v="E35005"/>
    <s v="7310"/>
    <s v="00000"/>
    <s v="00000"/>
    <s v="000000"/>
    <s v="Legal Services"/>
    <s v="Legal / Prof Fees"/>
    <s v="Default"/>
    <s v="Default"/>
    <s v="Default"/>
    <n v="-14630"/>
    <d v="2019-08-01T00:00:00"/>
    <x v="5"/>
    <s v="Spreadsheet"/>
    <s v="Reverses &quot;RYD FIN CAM 1920 04 020 Accrual GBP&quot; journal entry of &quot;Spreadsheet A 16077675 77834783&quot; batch from &quot;JUL-19&quot;."/>
    <s v="Reverses &quot;RYD FIN CAM 1920 04 020 Accrual GBP&quot;09-AUG-19 18:02:19 - 77954102"/>
    <s v="Reverses &quot;RYD FIN CAM 1920 04 020 Accrual GBP&quot;09-AUG-19 18:02:19"/>
    <d v="2019-08-09T00:00:00"/>
    <s v="SSCREPMAN,"/>
    <n v="197"/>
    <s v="7310;Legal ServicesM04 Final Accruals M05"/>
    <x v="223"/>
    <m/>
    <d v="2019-08-09T00:00:00"/>
    <m/>
    <s v="7310;Legal ServicesM04 Final Accruals M05"/>
    <m/>
    <m/>
    <m/>
    <m/>
    <m/>
    <m/>
    <x v="1"/>
    <x v="1"/>
    <x v="0"/>
  </r>
  <r>
    <s v="E35120"/>
    <s v="7310"/>
    <s v="00000"/>
    <s v="00000"/>
    <s v="000000"/>
    <s v="Corporate Expenses"/>
    <s v="Legal / Prof Fees"/>
    <s v="Default"/>
    <s v="Default"/>
    <s v="Default"/>
    <n v="-92118"/>
    <d v="2019-08-01T00:00:00"/>
    <x v="5"/>
    <s v="Spreadsheet"/>
    <s v="Reverses &quot;RYD FIN CAM 1920 04 013 Accrual GBP&quot; journal entry of &quot;Spreadsheet A 16068532 77786491&quot; batch from &quot;JUL-19&quot;."/>
    <s v="Reverses &quot;RYD FIN CAM 1920 04 013 Accrual GBP&quot;09-AUG-19 18:01:58 - 77954102"/>
    <s v="Reverses &quot;RYD FIN CAM 1920 04 013 Accrual GBP&quot;09-AUG-19 18:01:58"/>
    <d v="2019-08-09T00:00:00"/>
    <s v="SSCREPMAN,"/>
    <n v="29"/>
    <s v="7310;Legal Fees Accrual Contract based on budget;M04 Jul-19"/>
    <x v="224"/>
    <m/>
    <d v="2019-08-09T00:00:00"/>
    <m/>
    <s v="7310;Legal Fees Accrual Contract based on budget;M04 Jul-19"/>
    <m/>
    <m/>
    <m/>
    <m/>
    <m/>
    <m/>
    <x v="2"/>
    <x v="2"/>
    <x v="0"/>
  </r>
  <r>
    <s v="E35120"/>
    <s v="7310"/>
    <s v="00000"/>
    <s v="00000"/>
    <s v="000000"/>
    <s v="Corporate Expenses"/>
    <s v="Legal / Prof Fees"/>
    <s v="Default"/>
    <s v="Default"/>
    <s v="Default"/>
    <n v="2654"/>
    <d v="2019-08-01T00:00:00"/>
    <x v="5"/>
    <s v="Spreadsheet"/>
    <s v="Reverses &quot;RYD FIN CAM 1920 04 013 Accrual GBP&quot; journal entry of &quot;Spreadsheet A 16068532 77786491&quot; batch from &quot;JUL-19&quot;."/>
    <s v="Reverses &quot;RYD FIN CAM 1920 04 013 Accrual GBP&quot;09-AUG-19 18:01:58 - 77954102"/>
    <s v="Reverses &quot;RYD FIN CAM 1920 04 013 Accrual GBP&quot;09-AUG-19 18:01:58"/>
    <d v="2019-08-09T00:00:00"/>
    <s v="SSCREPMAN,"/>
    <n v="30"/>
    <s v="7310;ICO Information Commissioner's Office;43556 Prepayment 7310;DATA PROTECTION FEE:ICO.GOV.UK;Barclaycard payments;Jun-19;;;Apr-19"/>
    <x v="224"/>
    <m/>
    <d v="2019-08-09T00:00:00"/>
    <m/>
    <s v="7310;ICO Information Commissioner's Office;43556 Prepayment 7310;DATA PROTECTION FEE:ICO.GOV.UK;Barclaycard payments;Jun-19;;;Apr-19"/>
    <m/>
    <m/>
    <m/>
    <m/>
    <m/>
    <m/>
    <x v="2"/>
    <x v="2"/>
    <x v="0"/>
  </r>
  <r>
    <s v="E35120"/>
    <s v="7310"/>
    <s v="00000"/>
    <s v="00000"/>
    <s v="000000"/>
    <s v="Corporate Expenses"/>
    <s v="Legal / Prof Fees"/>
    <s v="Default"/>
    <s v="Default"/>
    <s v="Default"/>
    <n v="106831.22"/>
    <d v="2019-08-01T00:00:00"/>
    <x v="5"/>
    <s v="Spreadsheet"/>
    <s v="Reverses &quot;RYD FIN CAM 1920 04 013 Accrual GBP&quot; journal entry of &quot;Spreadsheet A 16068532 77786491&quot; batch from &quot;JUL-19&quot;."/>
    <s v="Reverses &quot;RYD FIN CAM 1920 04 013 Accrual GBP&quot;09-AUG-19 18:01:58 - 77954102"/>
    <s v="Reverses &quot;RYD FIN CAM 1920 04 013 Accrual GBP&quot;09-AUG-19 18:01:58"/>
    <d v="2019-08-09T00:00:00"/>
    <s v="SSCREPMAN,"/>
    <n v="31"/>
    <s v="7310;CQC;Start Date Prepayment CQC annual Fee;http://nww.docserv.wyss.nhs.uk/Inter-NHS/PRD21RYD28048342518588.pdf;Apr-19"/>
    <x v="224"/>
    <m/>
    <d v="2019-08-09T00:00:00"/>
    <m/>
    <s v="7310;CQC;Start Date Prepayment CQC annual Fee;"/>
    <m/>
    <m/>
    <s v="http://nww.docserv.wyss.nhs.uk/Inter-NHS/PRD21RYD28048342518588.pdf;Apr-19"/>
    <m/>
    <m/>
    <m/>
    <x v="2"/>
    <x v="2"/>
    <x v="0"/>
  </r>
  <r>
    <s v="E35005"/>
    <s v="7310"/>
    <s v="00000"/>
    <s v="00000"/>
    <s v="000000"/>
    <s v="Legal Services"/>
    <s v="Legal / Prof Fees"/>
    <s v="Default"/>
    <s v="Default"/>
    <s v="Default"/>
    <n v="-19006.830000000002"/>
    <d v="2019-09-01T00:00:00"/>
    <x v="5"/>
    <s v="Spreadsheet"/>
    <s v="Reverses &quot;RYD FIN CAM 1920 05 031 Accrual GBP&quot; journal entry of &quot;Spreadsheet A 16307725 78878608&quot; batch from &quot;AUG-19&quot;."/>
    <s v="Reverses &quot;RYD FIN CAM 1920 05 031 Accrual GBP&quot;10-SEP-19 18:03:07 - 79016492"/>
    <s v="Reverses &quot;RYD FIN CAM 1920 05 031 Accrual GBP&quot;10-SEP-19 18:03:07"/>
    <d v="2019-09-10T00:00:00"/>
    <s v="SSCREPMAN,"/>
    <n v="13"/>
    <s v="7310;;M05 Final Accruals Trust Board Conferences and Seminars Aug-19"/>
    <x v="225"/>
    <m/>
    <d v="2019-09-10T00:00:00"/>
    <m/>
    <s v="7310;;M05 Final Accruals Trust Board Conferences and Seminars Aug-19"/>
    <m/>
    <m/>
    <m/>
    <m/>
    <m/>
    <m/>
    <x v="1"/>
    <x v="1"/>
    <x v="0"/>
  </r>
  <r>
    <s v="E35120"/>
    <s v="7310"/>
    <s v="00000"/>
    <s v="00000"/>
    <s v="000000"/>
    <s v="Corporate Expenses"/>
    <s v="Legal / Prof Fees"/>
    <s v="Default"/>
    <s v="Default"/>
    <s v="Default"/>
    <n v="-113579"/>
    <d v="2019-09-01T00:00:00"/>
    <x v="5"/>
    <s v="Spreadsheet"/>
    <s v="Reverses &quot;RYD FIN CAM 1920 05 028 Accrual GBP&quot; journal entry of &quot;Spreadsheet A 16300085 78848217&quot; batch from &quot;AUG-19&quot;."/>
    <s v="Reverses &quot;RYD FIN CAM 1920 05 028 Accrual GBP&quot;10-SEP-19 18:02:54 - 79016492"/>
    <s v="Reverses &quot;RYD FIN CAM 1920 05 028 Accrual GBP&quot;10-SEP-19 18:02:54"/>
    <d v="2019-09-10T00:00:00"/>
    <s v="SSCREPMAN,"/>
    <n v="16"/>
    <s v="7310;Legal Fees Accrual Contract based on budget;M05 Aug-19"/>
    <x v="226"/>
    <m/>
    <d v="2019-09-10T00:00:00"/>
    <m/>
    <s v="7310;Legal Fees Accrual Contract based on budget;M05 Aug-19"/>
    <m/>
    <m/>
    <m/>
    <m/>
    <m/>
    <m/>
    <x v="2"/>
    <x v="2"/>
    <x v="0"/>
  </r>
  <r>
    <s v="E35005"/>
    <s v="7310"/>
    <s v="00000"/>
    <s v="00000"/>
    <s v="000000"/>
    <s v="Legal Services"/>
    <s v="Legal / Prof Fees"/>
    <s v="Default"/>
    <s v="Default"/>
    <s v="Default"/>
    <n v="-23883.66"/>
    <d v="2019-10-01T00:00:00"/>
    <x v="5"/>
    <s v="Spreadsheet"/>
    <s v="Reverses &quot;RYD FIN CAM 1920 09 017 Accrual GBP&quot; journal entry of &quot;Spreadsheet A 16507654 79823811&quot; batch from &quot;SEP-19&quot;."/>
    <s v="Reverses &quot;RYD FIN CAM 1920 09 017 Accrual GBP&quot;09-OCT-19 18:02:34 - 80038872"/>
    <s v="Reverses &quot;RYD FIN CAM 1920 09 017 Accrual GBP&quot;09-OCT-19 18:02:34"/>
    <d v="2019-10-09T00:00:00"/>
    <s v="SSCREPMAN,"/>
    <n v="10"/>
    <s v="7310;M06 Legal / Prof Fees Recruitment Agency Fees;Sep-19"/>
    <x v="227"/>
    <m/>
    <d v="2019-10-09T00:00:00"/>
    <m/>
    <s v="7310;M06 Legal / Prof Fees Recruitment Agency Fees;Sep-19"/>
    <m/>
    <m/>
    <m/>
    <m/>
    <m/>
    <m/>
    <x v="1"/>
    <x v="1"/>
    <x v="0"/>
  </r>
  <r>
    <s v="E35120"/>
    <s v="7310"/>
    <s v="00000"/>
    <s v="00000"/>
    <s v="000000"/>
    <s v="Corporate Expenses"/>
    <s v="Legal / Prof Fees"/>
    <s v="Default"/>
    <s v="Default"/>
    <s v="Default"/>
    <n v="-5087.5"/>
    <d v="2019-10-01T00:00:00"/>
    <x v="5"/>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37"/>
    <s v="7310;2019-20 Legal Fees Accrual Contract based on budget - Lakers LLP;M06 Sep-19"/>
    <x v="228"/>
    <m/>
    <d v="2019-10-09T00:00:00"/>
    <m/>
    <s v="7310;2019-20 Legal Fees Accrual Contract based on budget - Lakers LLP;M06 Sep-19"/>
    <m/>
    <m/>
    <m/>
    <m/>
    <m/>
    <m/>
    <x v="2"/>
    <x v="2"/>
    <x v="0"/>
  </r>
  <r>
    <s v="E35120"/>
    <s v="7310"/>
    <s v="00000"/>
    <s v="00000"/>
    <s v="000000"/>
    <s v="Corporate Expenses"/>
    <s v="Legal / Prof Fees"/>
    <s v="Default"/>
    <s v="Default"/>
    <s v="Default"/>
    <n v="-17810"/>
    <d v="2019-10-01T00:00:00"/>
    <x v="5"/>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38"/>
    <s v="7310;DAC Beachcroft;43646 Accrual 2019-20 Annual Retainer;https://nww.docserv.wyss.nhs.uk/synergyiim/docviewer.aspx?t=d&amp;val=1317280_9620594_20190916155915;Jan-00"/>
    <x v="228"/>
    <m/>
    <d v="2019-10-09T00:00:00"/>
    <m/>
    <s v="7310;DAC Beachcroft;43646 Accrual 2019-20 Annual Retainer;"/>
    <m/>
    <m/>
    <s v="https://nww.docserv.wyss.nhs.uk/synergyiim/docviewer.aspx?t=d&amp;val=1317280_9620594_20190916155915;Jan-00"/>
    <m/>
    <m/>
    <m/>
    <x v="2"/>
    <x v="2"/>
    <x v="0"/>
  </r>
  <r>
    <s v="E35120"/>
    <s v="7310"/>
    <s v="00000"/>
    <s v="00000"/>
    <s v="000000"/>
    <s v="Corporate Expenses"/>
    <s v="Legal / Prof Fees"/>
    <s v="Default"/>
    <s v="Default"/>
    <s v="Default"/>
    <n v="-23293"/>
    <d v="2019-10-01T00:00:00"/>
    <x v="5"/>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39"/>
    <s v="7310;2019-20 Legal Fees Accrual Contract based on budget;M06 Sep-19"/>
    <x v="228"/>
    <m/>
    <d v="2019-10-09T00:00:00"/>
    <m/>
    <s v="7310;2019-20 Legal Fees Accrual Contract based on budget;M06 Sep-19"/>
    <m/>
    <m/>
    <m/>
    <m/>
    <m/>
    <m/>
    <x v="2"/>
    <x v="2"/>
    <x v="0"/>
  </r>
  <r>
    <s v="E35120"/>
    <s v="7310"/>
    <s v="00000"/>
    <s v="00000"/>
    <s v="000000"/>
    <s v="Corporate Expenses"/>
    <s v="Legal / Prof Fees"/>
    <s v="Default"/>
    <s v="Default"/>
    <s v="Default"/>
    <n v="2169"/>
    <d v="2019-10-01T00:00:00"/>
    <x v="5"/>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40"/>
    <s v="7310;ICO Information Commissioner's Office;43556 Prepayment 7310;DATA PROTECTION FEE:ICO.GOV.UK;Barclaycard payments;Jun-19;;;Apr-19"/>
    <x v="228"/>
    <m/>
    <d v="2019-10-09T00:00:00"/>
    <m/>
    <s v="7310;ICO Information Commissioner's Office;43556 Prepayment 7310;DATA PROTECTION FEE:ICO.GOV.UK;Barclaycard payments;Jun-19;;;Apr-19"/>
    <m/>
    <m/>
    <m/>
    <m/>
    <m/>
    <m/>
    <x v="2"/>
    <x v="2"/>
    <x v="0"/>
  </r>
  <r>
    <s v="E35120"/>
    <s v="7310"/>
    <s v="00000"/>
    <s v="00000"/>
    <s v="000000"/>
    <s v="Corporate Expenses"/>
    <s v="Legal / Prof Fees"/>
    <s v="Default"/>
    <s v="Default"/>
    <s v="Default"/>
    <n v="57717.04"/>
    <d v="2019-10-01T00:00:00"/>
    <x v="5"/>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41"/>
    <s v="7310;DAC BEACHCROFT LLPPO to be closed 165076761 SP - DAC Beachcroft Annual Retainer payment 1.10.18 -  31.12.18 (Inv: 10210480);M06 Sep-19"/>
    <x v="228"/>
    <m/>
    <d v="2019-10-09T00:00:00"/>
    <m/>
    <s v="7310;DAC BEACHCROFT LLPPO to be closed 165076761 SP - DAC Beachcroft Annual Retainer payment 1.10.18 -  31.12.18 (Inv: 10210480);M06 Sep-19"/>
    <m/>
    <m/>
    <m/>
    <m/>
    <m/>
    <m/>
    <x v="2"/>
    <x v="2"/>
    <x v="0"/>
  </r>
  <r>
    <s v="E35120"/>
    <s v="7310"/>
    <s v="00000"/>
    <s v="00000"/>
    <s v="000000"/>
    <s v="Corporate Expenses"/>
    <s v="Legal / Prof Fees"/>
    <s v="Default"/>
    <s v="Default"/>
    <s v="Default"/>
    <n v="80123.42"/>
    <d v="2019-10-01T00:00:00"/>
    <x v="5"/>
    <s v="Spreadsheet"/>
    <s v="Reverses &quot;RYD FIN CAM 1920 09 016 Accrual GBP&quot; journal entry of &quot;Spreadsheet A 16505229 79817475&quot; batch from &quot;SEP-19&quot;."/>
    <s v="Reverses &quot;RYD FIN CAM 1920 09 016 Accrual GBP&quot;09-OCT-19 18:02:15 - 80038872"/>
    <s v="Reverses &quot;RYD FIN CAM 1920 09 016 Accrual GBP&quot;09-OCT-19 18:02:15"/>
    <d v="2019-10-09T00:00:00"/>
    <s v="SSCREPMAN,"/>
    <n v="42"/>
    <s v="7310;CQC;Start Date Prepayment CQC annual Fee;http://nww.docserv.wyss.nhs.uk/Inter-NHS/PRD21RYD28048342518588.pdf;Apr-19"/>
    <x v="228"/>
    <m/>
    <d v="2019-10-09T00:00:00"/>
    <m/>
    <s v="7310;CQC;Start Date Prepayment CQC annual Fee;"/>
    <m/>
    <m/>
    <s v="http://nww.docserv.wyss.nhs.uk/Inter-NHS/PRD21RYD28048342518588.pdf;Apr-19"/>
    <m/>
    <m/>
    <m/>
    <x v="2"/>
    <x v="2"/>
    <x v="0"/>
  </r>
  <r>
    <s v="E35005"/>
    <s v="7310"/>
    <s v="00000"/>
    <s v="00000"/>
    <s v="000000"/>
    <s v="Legal Services"/>
    <s v="Legal / Prof Fees"/>
    <s v="Default"/>
    <s v="Default"/>
    <s v="Default"/>
    <n v="-28760.49"/>
    <d v="2019-11-01T00:00:00"/>
    <x v="5"/>
    <s v="Spreadsheet"/>
    <s v="Reverses &quot;RYD FIN CAM 1920 07 015 Accrual GBP&quot; journal entry of &quot;Spreadsheet A 16759308 81019709&quot; batch from &quot;OCT-19&quot;."/>
    <s v="Reverses &quot;RYD FIN CAM 1920 07 015 Accrual GBP&quot;11-NOV-19 17:57:40 - 81192528"/>
    <s v="Reverses &quot;RYD FIN CAM 1920 07 015 Accrual GBP&quot;11-NOV-19 17:57:40"/>
    <d v="2019-11-11T00:00:00"/>
    <s v="SSCREPMAN,"/>
    <n v="10"/>
    <s v="7310;M06 Legal / Prof Fees Recruitment Agency Fees;Oct-19"/>
    <x v="229"/>
    <m/>
    <d v="2019-11-11T00:00:00"/>
    <m/>
    <s v="7310;M06 Legal / Prof Fees Recruitment Agency Fees;Oct-19"/>
    <m/>
    <m/>
    <m/>
    <m/>
    <m/>
    <m/>
    <x v="1"/>
    <x v="1"/>
    <x v="0"/>
  </r>
  <r>
    <s v="E35120"/>
    <s v="7310"/>
    <s v="00000"/>
    <s v="00000"/>
    <s v="000000"/>
    <s v="Corporate Expenses"/>
    <s v="Legal / Prof Fees"/>
    <s v="Default"/>
    <s v="Default"/>
    <s v="Default"/>
    <n v="-41254"/>
    <d v="2019-11-01T00:00:00"/>
    <x v="5"/>
    <s v="Spreadsheet"/>
    <s v="Reverses &quot;RYD FIN CAM 1920 07 013 Accrual GBP&quot; journal entry of &quot;Spreadsheet A 16748387 80970396&quot; batch from &quot;OCT-19&quot;."/>
    <s v="Reverses &quot;RYD FIN CAM 1920 07 013 Accrual GBP&quot;11-NOV-19 17:57:00 - 81192528"/>
    <s v="Reverses &quot;RYD FIN CAM 1920 07 013 Accrual GBP&quot;11-NOV-19 17:57:00"/>
    <d v="2019-11-11T00:00:00"/>
    <s v="SSCREPMAN,"/>
    <n v="13"/>
    <s v="7310;2019-20 Legal Fees Accrual Contract based on budget;M07 Oct-19"/>
    <x v="230"/>
    <m/>
    <d v="2019-11-11T00:00:00"/>
    <m/>
    <s v="7310;2019-20 Legal Fees Accrual Contract based on budget;M07 Oct-19"/>
    <m/>
    <m/>
    <m/>
    <m/>
    <m/>
    <m/>
    <x v="2"/>
    <x v="2"/>
    <x v="0"/>
  </r>
  <r>
    <s v="E35120"/>
    <s v="7310"/>
    <s v="00000"/>
    <s v="00000"/>
    <s v="000000"/>
    <s v="Corporate Expenses"/>
    <s v="Legal / Prof Fees"/>
    <s v="Default"/>
    <s v="Default"/>
    <s v="Default"/>
    <n v="-36214"/>
    <d v="2019-11-01T00:00:00"/>
    <x v="5"/>
    <s v="Spreadsheet"/>
    <s v="Reverses &quot;RYD FIN CAM 1920 07 014 Accrual GBP&quot; journal entry of &quot;Spreadsheet A 16759307 81019612&quot; batch from &quot;OCT-19&quot;."/>
    <s v="Reverses &quot;RYD FIN CAM 1920 07 014 Accrual GBP&quot;11-NOV-19 17:57:38 - 81192528"/>
    <s v="Reverses &quot;RYD FIN CAM 1920 07 014 Accrual GBP&quot;11-NOV-19 17:57:38"/>
    <d v="2019-11-11T00:00:00"/>
    <s v="SSCREPMAN,"/>
    <n v="31"/>
    <s v="7310;DAC Beachcroft;43646 Accrual 2019-20 Annual Retainer;https://nww.docserv.wyss.nhs.uk/synergyiim/docviewer.aspx?t=d&amp;val=1317280_9620594_20190916155915;Jan-00"/>
    <x v="231"/>
    <m/>
    <d v="2019-11-11T00:00:00"/>
    <m/>
    <s v="7310;DAC Beachcroft;43646 Accrual 2019-20 Annual Retainer;"/>
    <m/>
    <m/>
    <s v="https://nww.docserv.wyss.nhs.uk/synergyiim/docviewer.aspx?t=d&amp;val=1317280_9620594_20190916155915;Jan-00"/>
    <m/>
    <m/>
    <m/>
    <x v="2"/>
    <x v="2"/>
    <x v="0"/>
  </r>
  <r>
    <s v="E35120"/>
    <s v="7310"/>
    <s v="00000"/>
    <s v="00000"/>
    <s v="000000"/>
    <s v="Corporate Expenses"/>
    <s v="Legal / Prof Fees"/>
    <s v="Default"/>
    <s v="Default"/>
    <s v="Default"/>
    <n v="1923"/>
    <d v="2019-11-01T00:00:00"/>
    <x v="5"/>
    <s v="Spreadsheet"/>
    <s v="Reverses &quot;RYD FIN CAM 1920 07 014 Accrual GBP&quot; journal entry of &quot;Spreadsheet A 16759307 81019612&quot; batch from &quot;OCT-19&quot;."/>
    <s v="Reverses &quot;RYD FIN CAM 1920 07 014 Accrual GBP&quot;11-NOV-19 17:57:38 - 81192528"/>
    <s v="Reverses &quot;RYD FIN CAM 1920 07 014 Accrual GBP&quot;11-NOV-19 17:57:38"/>
    <d v="2019-11-11T00:00:00"/>
    <s v="SSCREPMAN,"/>
    <n v="32"/>
    <s v="7310;ICO Information Commissioner's Office;43556 Prepayment 7310;DATA PROTECTION FEE:ICO.GOV.UK;Barclaycard payments;Jun-19;;;Apr-19"/>
    <x v="231"/>
    <m/>
    <d v="2019-11-11T00:00:00"/>
    <m/>
    <s v="7310;ICO Information Commissioner's Office;43556 Prepayment 7310;DATA PROTECTION FEE:ICO.GOV.UK;Barclaycard payments;Jun-19;;;Apr-19"/>
    <m/>
    <m/>
    <m/>
    <m/>
    <m/>
    <m/>
    <x v="2"/>
    <x v="2"/>
    <x v="0"/>
  </r>
  <r>
    <s v="E35120"/>
    <s v="7310"/>
    <s v="00000"/>
    <s v="00000"/>
    <s v="000000"/>
    <s v="Corporate Expenses"/>
    <s v="Legal / Prof Fees"/>
    <s v="Default"/>
    <s v="Default"/>
    <s v="Default"/>
    <n v="66550.600000000006"/>
    <d v="2019-11-01T00:00:00"/>
    <x v="5"/>
    <s v="Spreadsheet"/>
    <s v="Reverses &quot;RYD FIN CAM 1920 07 014 Accrual GBP&quot; journal entry of &quot;Spreadsheet A 16759307 81019612&quot; batch from &quot;OCT-19&quot;."/>
    <s v="Reverses &quot;RYD FIN CAM 1920 07 014 Accrual GBP&quot;11-NOV-19 17:57:38 - 81192528"/>
    <s v="Reverses &quot;RYD FIN CAM 1920 07 014 Accrual GBP&quot;11-NOV-19 17:57:38"/>
    <d v="2019-11-11T00:00:00"/>
    <s v="SSCREPMAN,"/>
    <n v="33"/>
    <s v="7310;CQC;Start Date Prepayment CQC annual Fee;http://nww.docserv.wyss.nhs.uk/Inter-NHS/PRD21RYD28048342518588.pdf;Apr-19"/>
    <x v="231"/>
    <m/>
    <d v="2019-11-11T00:00:00"/>
    <m/>
    <s v="7310;CQC;Start Date Prepayment CQC annual Fee;"/>
    <m/>
    <m/>
    <s v="http://nww.docserv.wyss.nhs.uk/Inter-NHS/PRD21RYD28048342518588.pdf;Apr-19"/>
    <m/>
    <m/>
    <m/>
    <x v="2"/>
    <x v="2"/>
    <x v="0"/>
  </r>
  <r>
    <s v="E35930"/>
    <s v="7310"/>
    <s v="00000"/>
    <s v="00000"/>
    <s v="000000"/>
    <s v="Estates &amp; Facilities"/>
    <s v="Legal / Prof Fees"/>
    <s v="Default"/>
    <s v="Default"/>
    <s v="Default"/>
    <n v="-5266"/>
    <d v="2019-11-01T00:00:00"/>
    <x v="5"/>
    <s v="Spreadsheet"/>
    <s v="Reverses &quot;RYD FIN CAM 1920 07 013 Accrual GBP&quot; journal entry of &quot;Spreadsheet A 16748387 80970396&quot; batch from &quot;OCT-19&quot;."/>
    <s v="Reverses &quot;RYD FIN CAM 1920 07 013 Accrual GBP&quot;11-NOV-19 17:57:00 - 81192528"/>
    <s v="Reverses &quot;RYD FIN CAM 1920 07 013 Accrual GBP&quot;11-NOV-19 17:57:00"/>
    <d v="2019-11-11T00:00:00"/>
    <s v="SSCREPMAN,"/>
    <n v="14"/>
    <s v="7310;LAKERS LLP;Accrue Estates Legal Costs M07 Oct-19"/>
    <x v="230"/>
    <m/>
    <d v="2019-11-11T00:00:00"/>
    <m/>
    <s v="7310;LAKERS LLP;Accrue Estates Legal Costs M07 Oct-19"/>
    <m/>
    <m/>
    <m/>
    <m/>
    <m/>
    <m/>
    <x v="0"/>
    <x v="0"/>
    <x v="0"/>
  </r>
  <r>
    <s v="E35005"/>
    <s v="7310"/>
    <s v="00000"/>
    <s v="00000"/>
    <s v="000000"/>
    <s v="Legal Services"/>
    <s v="Legal / Prof Fees"/>
    <s v="Default"/>
    <s v="Default"/>
    <s v="Default"/>
    <n v="-28760.49"/>
    <d v="2019-12-01T00:00:00"/>
    <x v="5"/>
    <s v="Spreadsheet"/>
    <s v="Reverses &quot;RYD FIN BAN 1920 08 020 Accrual GBP&quot; journal entry of &quot;Spreadsheet A 16967619 82023410&quot; batch from &quot;NOV-19&quot;."/>
    <s v="Reverses &quot;RYD FIN BAN 1920 08 020 Accrual GBP&quot;10-DEC-19 17:57:48 - 82234850"/>
    <s v="Reverses &quot;RYD FIN BAN 1920 08 020 Accrual GBP&quot;10-DEC-19 17:57:48"/>
    <d v="2019-12-10T00:00:00"/>
    <s v="SSCREPMAN,"/>
    <n v="8"/>
    <s v="7310;M08 Legal / Prof Fees Recruitment Agency Fees;Nov-19"/>
    <x v="232"/>
    <m/>
    <d v="2019-12-10T00:00:00"/>
    <m/>
    <s v="7310;M08 Legal / Prof Fees Recruitment Agency Fees;Nov-19"/>
    <m/>
    <m/>
    <m/>
    <m/>
    <m/>
    <m/>
    <x v="1"/>
    <x v="1"/>
    <x v="0"/>
  </r>
  <r>
    <s v="E35120"/>
    <s v="7310"/>
    <s v="00000"/>
    <s v="00000"/>
    <s v="000000"/>
    <s v="Corporate Expenses"/>
    <s v="Legal / Prof Fees"/>
    <s v="Default"/>
    <s v="Default"/>
    <s v="Default"/>
    <n v="-53430"/>
    <d v="2019-12-01T00:00:00"/>
    <x v="5"/>
    <s v="Spreadsheet"/>
    <s v="Reverses &quot;RYD FIN BAN 1920 08 019 Accrual GBP&quot; journal entry of &quot;Spreadsheet A 16963716 82002579&quot; batch from &quot;NOV-19&quot;."/>
    <s v="Reverses &quot;RYD FIN BAN 1920 08 019 Accrual GBP&quot;10-DEC-19 17:57:21 - 82234850"/>
    <s v="Reverses &quot;RYD FIN BAN 1920 08 019 Accrual GBP&quot;10-DEC-19 17:57:21"/>
    <d v="2019-12-10T00:00:00"/>
    <s v="SSCREPMAN,"/>
    <n v="20"/>
    <s v="7310;DAC Beachcroft;43646 Accrual 2019-20 Annual Retainer;https://nww.docserv.wyss.nhs.uk/synergyiim/docviewer.aspx?t=d&amp;val=1317280_9620594_20190916155915;Nov-19"/>
    <x v="233"/>
    <m/>
    <d v="2019-12-10T00:00:00"/>
    <m/>
    <s v="7310;DAC Beachcroft;43646 Accrual 2019-20 Annual Retainer;"/>
    <m/>
    <m/>
    <s v="https://nww.docserv.wyss.nhs.uk/synergyiim/docviewer.aspx?t=d&amp;val=1317280_9620594_20190916155915;Nov-19"/>
    <m/>
    <m/>
    <m/>
    <x v="2"/>
    <x v="2"/>
    <x v="0"/>
  </r>
  <r>
    <s v="E35120"/>
    <s v="7310"/>
    <s v="00000"/>
    <s v="00000"/>
    <s v="000000"/>
    <s v="Corporate Expenses"/>
    <s v="Legal / Prof Fees"/>
    <s v="Default"/>
    <s v="Default"/>
    <s v="Default"/>
    <n v="1692"/>
    <d v="2019-12-01T00:00:00"/>
    <x v="5"/>
    <s v="Spreadsheet"/>
    <s v="Reverses &quot;RYD FIN BAN 1920 08 019 Accrual GBP&quot; journal entry of &quot;Spreadsheet A 16963716 82002579&quot; batch from &quot;NOV-19&quot;."/>
    <s v="Reverses &quot;RYD FIN BAN 1920 08 019 Accrual GBP&quot;10-DEC-19 17:57:21 - 82234850"/>
    <s v="Reverses &quot;RYD FIN BAN 1920 08 019 Accrual GBP&quot;10-DEC-19 17:57:21"/>
    <d v="2019-12-10T00:00:00"/>
    <s v="SSCREPMAN,"/>
    <n v="21"/>
    <s v="7310;ICO Information Commissioner's Office;43556 Prepayment 7310;DATA PROTECTION FEE:ICO.GOV.UK;Barclaycard payments;Jun-19;;;Nov-19"/>
    <x v="233"/>
    <m/>
    <d v="2019-12-10T00:00:00"/>
    <m/>
    <s v="7310;ICO Information Commissioner's Office;43556 Prepayment 7310;DATA PROTECTION FEE:ICO.GOV.UK;Barclaycard payments;Jun-19;;;Nov-19"/>
    <m/>
    <m/>
    <m/>
    <m/>
    <m/>
    <m/>
    <x v="2"/>
    <x v="2"/>
    <x v="0"/>
  </r>
  <r>
    <s v="E35120"/>
    <s v="7310"/>
    <s v="00000"/>
    <s v="00000"/>
    <s v="000000"/>
    <s v="Corporate Expenses"/>
    <s v="Legal / Prof Fees"/>
    <s v="Default"/>
    <s v="Default"/>
    <s v="Default"/>
    <n v="53853.440000000002"/>
    <d v="2019-12-01T00:00:00"/>
    <x v="5"/>
    <s v="Spreadsheet"/>
    <s v="Reverses &quot;RYD FIN BAN 1920 08 019 Accrual GBP&quot; journal entry of &quot;Spreadsheet A 16963716 82002579&quot; batch from &quot;NOV-19&quot;."/>
    <s v="Reverses &quot;RYD FIN BAN 1920 08 019 Accrual GBP&quot;10-DEC-19 17:57:21 - 82234850"/>
    <s v="Reverses &quot;RYD FIN BAN 1920 08 019 Accrual GBP&quot;10-DEC-19 17:57:21"/>
    <d v="2019-12-10T00:00:00"/>
    <s v="SSCREPMAN,"/>
    <n v="22"/>
    <s v="7310;CQC;Start Date Prepayment CQC annual Fee;http://nww.docserv.wyss.nhs.uk/Inter-NHS/PRD21RYD28048342518588.pdf;Nov-19"/>
    <x v="233"/>
    <m/>
    <d v="2019-12-10T00:00:00"/>
    <m/>
    <s v="7310;CQC;Start Date Prepayment CQC annual Fee;"/>
    <m/>
    <m/>
    <s v="http://nww.docserv.wyss.nhs.uk/Inter-NHS/PRD21RYD28048342518588.pdf;Nov-19"/>
    <m/>
    <m/>
    <m/>
    <x v="2"/>
    <x v="2"/>
    <x v="0"/>
  </r>
  <r>
    <s v="E35120"/>
    <s v="7310"/>
    <s v="00000"/>
    <s v="00000"/>
    <s v="000000"/>
    <s v="Corporate Expenses"/>
    <s v="Legal / Prof Fees"/>
    <s v="Default"/>
    <s v="Default"/>
    <s v="Default"/>
    <n v="-33500"/>
    <d v="2019-12-01T00:00:00"/>
    <x v="5"/>
    <s v="Spreadsheet"/>
    <s v="Reverses &quot;RYD FIN CAM 1920 08 014 Accrual GBP&quot; journal entry of &quot;Spreadsheet A 16965553 82019563&quot; batch from &quot;NOV-19&quot;."/>
    <s v="Reverses &quot;RYD FIN CAM 1920 08 014 Accrual GBP&quot;10-DEC-19 17:57:40 - 82234850"/>
    <s v="Reverses &quot;RYD FIN CAM 1920 08 014 Accrual GBP&quot;10-DEC-19 17:57:40"/>
    <d v="2019-12-10T00:00:00"/>
    <s v="SSCREPMAN,"/>
    <n v="19"/>
    <s v="7310;2019-20 Legal Fees Accrual Contract based on budget;M08 Nov-19"/>
    <x v="234"/>
    <m/>
    <d v="2019-12-10T00:00:00"/>
    <m/>
    <s v="7310;2019-20 Legal Fees Accrual Contract based on budget;M08 Nov-19"/>
    <m/>
    <m/>
    <m/>
    <m/>
    <m/>
    <m/>
    <x v="2"/>
    <x v="2"/>
    <x v="0"/>
  </r>
  <r>
    <s v="E35930"/>
    <s v="7310"/>
    <s v="00000"/>
    <s v="00000"/>
    <s v="000000"/>
    <s v="Estates &amp; Facilities"/>
    <s v="Legal / Prof Fees"/>
    <s v="Default"/>
    <s v="Default"/>
    <s v="Default"/>
    <n v="-5308"/>
    <d v="2019-12-01T00:00:00"/>
    <x v="5"/>
    <s v="Spreadsheet"/>
    <s v="Reverses &quot;RYD FIN CAM 1920 08 009 Accrual GBP&quot; journal entry of &quot;Spreadsheet A 16956717 81975092&quot; batch from &quot;NOV-19&quot;."/>
    <s v="Reverses &quot;RYD FIN CAM 1920 08 009 Accrual GBP&quot;10-DEC-19 17:57:12 - 82234850"/>
    <s v="Reverses &quot;RYD FIN CAM 1920 08 009 Accrual GBP&quot;10-DEC-19 17:57:12"/>
    <d v="2019-12-10T00:00:00"/>
    <s v="SSCREPMAN,"/>
    <n v="89"/>
    <s v="7310;LAKERS LLP;Accrue Estates Legal Costs M08 Nov-19"/>
    <x v="235"/>
    <m/>
    <d v="2019-12-10T00:00:00"/>
    <m/>
    <s v="7310;LAKERS LLP;Accrue Estates Legal Costs M08 Nov-19"/>
    <m/>
    <m/>
    <m/>
    <m/>
    <m/>
    <m/>
    <x v="0"/>
    <x v="0"/>
    <x v="0"/>
  </r>
  <r>
    <s v="E35005"/>
    <s v="7310"/>
    <s v="00000"/>
    <s v="00000"/>
    <s v="000000"/>
    <s v="Legal Services"/>
    <s v="Legal / Prof Fees"/>
    <s v="Default"/>
    <s v="Default"/>
    <s v="Default"/>
    <n v="-33637.32"/>
    <d v="2020-01-01T00:00:00"/>
    <x v="5"/>
    <s v="Spreadsheet"/>
    <s v="Reverses &quot;RYD FIN CAM 1920 09 05 Accrual GBP&quot; journal entry of &quot;Spreadsheet A 17228823 83106015&quot; batch from &quot;DEC-19&quot;."/>
    <s v="Reverses &quot;RYD FIN CAM 1920 09 05 Accrual GBP&quot;10-JAN-20 17:51:55 - 83277123"/>
    <s v="Reverses &quot;RYD FIN CAM 1920 09 05 Accrual GBP&quot;10-JAN-20 17:51:55"/>
    <d v="2020-01-10T00:00:00"/>
    <s v="SSCREPMAN,"/>
    <n v="34"/>
    <s v="7310;M08 Legal / Prof Fees Recruitment Agency Fees;Dec-19"/>
    <x v="236"/>
    <m/>
    <d v="2020-01-10T00:00:00"/>
    <m/>
    <s v="7310;M08 Legal / Prof Fees Recruitment Agency Fees;Dec-19"/>
    <m/>
    <m/>
    <m/>
    <m/>
    <m/>
    <m/>
    <x v="1"/>
    <x v="1"/>
    <x v="0"/>
  </r>
  <r>
    <s v="E35120"/>
    <s v="7310"/>
    <s v="00000"/>
    <s v="00000"/>
    <s v="000000"/>
    <s v="Corporate Expenses"/>
    <s v="Legal / Prof Fees"/>
    <s v="Default"/>
    <s v="Default"/>
    <s v="Default"/>
    <n v="-7000"/>
    <d v="2020-01-01T00:00:00"/>
    <x v="5"/>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37"/>
    <s v="7310;2019-20 Legal Fees Accrual Contract based on budget;M09 Dec-19"/>
    <x v="237"/>
    <m/>
    <d v="2020-01-10T00:00:00"/>
    <m/>
    <s v="7310;2019-20 Legal Fees Accrual Contract based on budget;M09 Dec-19"/>
    <m/>
    <m/>
    <m/>
    <m/>
    <m/>
    <m/>
    <x v="2"/>
    <x v="2"/>
    <x v="0"/>
  </r>
  <r>
    <s v="E35120"/>
    <s v="7310"/>
    <s v="00000"/>
    <s v="00000"/>
    <s v="000000"/>
    <s v="Corporate Expenses"/>
    <s v="Legal / Prof Fees"/>
    <s v="Default"/>
    <s v="Default"/>
    <s v="Default"/>
    <n v="-74209"/>
    <d v="2020-01-01T00:00:00"/>
    <x v="5"/>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38"/>
    <s v="7310;DAC Beachcroft;43646 Accrual 2019-20 Annual Retainer;https://nww.docserv.wyss.nhs.uk/synergyiim/docviewer.aspx?t=d&amp;val=1317280_9620594_20190916155915;Dec-19"/>
    <x v="237"/>
    <m/>
    <d v="2020-01-10T00:00:00"/>
    <m/>
    <s v="7310;DAC Beachcroft;43646 Accrual 2019-20 Annual Retainer;"/>
    <m/>
    <m/>
    <s v="https://nww.docserv.wyss.nhs.uk/synergyiim/docviewer.aspx?t=d&amp;val=1317280_9620594_20190916155915;Dec-19"/>
    <m/>
    <m/>
    <m/>
    <x v="2"/>
    <x v="2"/>
    <x v="0"/>
  </r>
  <r>
    <s v="E35120"/>
    <s v="7310"/>
    <s v="00000"/>
    <s v="00000"/>
    <s v="000000"/>
    <s v="Corporate Expenses"/>
    <s v="Legal / Prof Fees"/>
    <s v="Default"/>
    <s v="Default"/>
    <s v="Default"/>
    <n v="1414"/>
    <d v="2020-01-01T00:00:00"/>
    <x v="5"/>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39"/>
    <s v="7310;ICO Information Commissioner's Office;43556 Prepayment 7310;DATA PROTECTION FEE:ICO.GOV.UK;Barclaycard payments;Jun-19;;;Dec-19"/>
    <x v="237"/>
    <m/>
    <d v="2020-01-10T00:00:00"/>
    <m/>
    <s v="7310;ICO Information Commissioner's Office;43556 Prepayment 7310;DATA PROTECTION FEE:ICO.GOV.UK;Barclaycard payments;Jun-19;;;Dec-19"/>
    <m/>
    <m/>
    <m/>
    <m/>
    <m/>
    <m/>
    <x v="2"/>
    <x v="2"/>
    <x v="0"/>
  </r>
  <r>
    <s v="E35120"/>
    <s v="7310"/>
    <s v="00000"/>
    <s v="00000"/>
    <s v="000000"/>
    <s v="Corporate Expenses"/>
    <s v="Legal / Prof Fees"/>
    <s v="Default"/>
    <s v="Default"/>
    <s v="Default"/>
    <n v="38529.29"/>
    <d v="2020-01-01T00:00:00"/>
    <x v="5"/>
    <s v="Spreadsheet"/>
    <s v="Reverses &quot;RYD FIN CAM 1920 09 008 Accrual GBP&quot; journal entry of &quot;Spreadsheet A 17203543 83011880&quot; batch from &quot;DEC-19&quot;."/>
    <s v="Reverses &quot;RYD FIN CAM 1920 09 008 Accrual GBP&quot;10-JAN-20 17:51:33 - 83277123"/>
    <s v="Reverses &quot;RYD FIN CAM 1920 09 008 Accrual GBP&quot;10-JAN-20 17:51:33"/>
    <d v="2020-01-10T00:00:00"/>
    <s v="SSCREPMAN,"/>
    <n v="40"/>
    <s v="7310;CQC;Start Date Prepayment CQC annual Fee;http://nww.docserv.wyss.nhs.uk/Inter-NHS/PRD21RYD28048342518588.pdf;Dec-19"/>
    <x v="237"/>
    <m/>
    <d v="2020-01-10T00:00:00"/>
    <m/>
    <s v="7310;CQC;Start Date Prepayment CQC annual Fee;"/>
    <m/>
    <m/>
    <s v="http://nww.docserv.wyss.nhs.uk/Inter-NHS/PRD21RYD28048342518588.pdf;Dec-19"/>
    <m/>
    <m/>
    <m/>
    <x v="2"/>
    <x v="2"/>
    <x v="0"/>
  </r>
  <r>
    <s v="E35930"/>
    <s v="7310"/>
    <s v="00000"/>
    <s v="00000"/>
    <s v="000000"/>
    <s v="Estates &amp; Facilities"/>
    <s v="Legal / Prof Fees"/>
    <s v="Default"/>
    <s v="Default"/>
    <s v="Default"/>
    <n v="-5290"/>
    <d v="2020-01-01T00:00:00"/>
    <x v="5"/>
    <s v="Spreadsheet"/>
    <s v="Reverses &quot;RYD FIN CAM 1920 09 003 Accrual GBP&quot; journal entry of &quot;Spreadsheet A 17194764 82973357&quot; batch from &quot;DEC-19&quot;."/>
    <s v="Reverses &quot;RYD FIN CAM 1920 09 003 Accrual GBP&quot;10-JAN-20 17:51:03 - 83277123"/>
    <s v="Reverses &quot;RYD FIN CAM 1920 09 003 Accrual GBP&quot;10-JAN-20 17:51:03"/>
    <d v="2020-01-10T00:00:00"/>
    <s v="SSCREPMAN,"/>
    <n v="83"/>
    <s v="7310;LAKERS LLP;Accrue Estates Legal Costs M09 Dec-19"/>
    <x v="238"/>
    <m/>
    <d v="2020-01-10T00:00:00"/>
    <m/>
    <s v="7310;LAKERS LLP;Accrue Estates Legal Costs M09 Dec-19"/>
    <m/>
    <m/>
    <m/>
    <m/>
    <m/>
    <m/>
    <x v="0"/>
    <x v="0"/>
    <x v="0"/>
  </r>
  <r>
    <s v="E35005"/>
    <s v="7310"/>
    <s v="00000"/>
    <s v="00000"/>
    <s v="000000"/>
    <s v="Legal Services"/>
    <s v="Legal / Prof Fees"/>
    <s v="Default"/>
    <s v="Default"/>
    <s v="Default"/>
    <n v="-36139"/>
    <d v="2020-02-01T00:00:00"/>
    <x v="5"/>
    <s v="Spreadsheet"/>
    <s v="Reverses &quot;RYD FIN CAM 1920 10 007 Accrual GBP&quot; journal entry of &quot;Spreadsheet A 17443172 84185362&quot; batch from &quot;JAN-20&quot;."/>
    <s v="Reverses &quot;RYD FIN CAM 1920 10 007 Accrual GBP&quot;11-FEB-20 17:58:30 - 84408376"/>
    <s v="Reverses &quot;RYD FIN CAM 1920 10 007 Accrual GBP&quot;11-FEB-20 17:58:30"/>
    <d v="2020-02-11T00:00:00"/>
    <s v="SSCREPMAN,"/>
    <n v="32"/>
    <s v="7310;M08 Legal / Prof Fees Recruitment Agency Fees;Jan-20"/>
    <x v="239"/>
    <m/>
    <d v="2020-02-11T00:00:00"/>
    <m/>
    <s v="7310;M08 Legal / Prof Fees Recruitment Agency Fees;Jan-20"/>
    <m/>
    <m/>
    <m/>
    <m/>
    <m/>
    <m/>
    <x v="1"/>
    <x v="1"/>
    <x v="0"/>
  </r>
  <r>
    <s v="E35120"/>
    <s v="7310"/>
    <s v="00000"/>
    <s v="00000"/>
    <s v="000000"/>
    <s v="Corporate Expenses"/>
    <s v="Legal / Prof Fees"/>
    <s v="Default"/>
    <s v="Default"/>
    <s v="Default"/>
    <n v="-75693"/>
    <d v="2020-02-01T00:00:00"/>
    <x v="5"/>
    <s v="Spreadsheet"/>
    <s v="Reverses &quot;RYD FIN CAM 1920 10 006 Accrual GBP&quot; journal entry of &quot;Spreadsheet A 17443169 84185310&quot; batch from &quot;JAN-20&quot;."/>
    <s v="Reverses &quot;RYD FIN CAM 1920 10 006 Accrual GBP&quot;11-FEB-20 17:58:28 - 84408376"/>
    <s v="Reverses &quot;RYD FIN CAM 1920 10 006 Accrual GBP&quot;11-FEB-20 17:58:28"/>
    <d v="2020-02-11T00:00:00"/>
    <s v="SSCREPMAN,"/>
    <n v="35"/>
    <s v="7310;DAC Beachcroft;43646 Accrual 2019-20 Annual Retainer;https://nww.docserv.wyss.nhs.uk/synergyiim/docviewer.aspx?t=d&amp;val=1317280_9620594_20190916155915;Jan-20"/>
    <x v="240"/>
    <m/>
    <d v="2020-02-11T00:00:00"/>
    <m/>
    <s v="7310;DAC Beachcroft;43646 Accrual 2019-20 Annual Retainer;"/>
    <m/>
    <m/>
    <s v="https://nww.docserv.wyss.nhs.uk/synergyiim/docviewer.aspx?t=d&amp;val=1317280_9620594_20190916155915;Jan-20"/>
    <m/>
    <m/>
    <m/>
    <x v="2"/>
    <x v="2"/>
    <x v="0"/>
  </r>
  <r>
    <s v="E35120"/>
    <s v="7310"/>
    <s v="00000"/>
    <s v="00000"/>
    <s v="000000"/>
    <s v="Corporate Expenses"/>
    <s v="Legal / Prof Fees"/>
    <s v="Default"/>
    <s v="Default"/>
    <s v="Default"/>
    <n v="1192"/>
    <d v="2020-02-01T00:00:00"/>
    <x v="5"/>
    <s v="Spreadsheet"/>
    <s v="Reverses &quot;RYD FIN CAM 1920 10 006 Accrual GBP&quot; journal entry of &quot;Spreadsheet A 17443169 84185310&quot; batch from &quot;JAN-20&quot;."/>
    <s v="Reverses &quot;RYD FIN CAM 1920 10 006 Accrual GBP&quot;11-FEB-20 17:58:28 - 84408376"/>
    <s v="Reverses &quot;RYD FIN CAM 1920 10 006 Accrual GBP&quot;11-FEB-20 17:58:28"/>
    <d v="2020-02-11T00:00:00"/>
    <s v="SSCREPMAN,"/>
    <n v="36"/>
    <s v="7310;ICO Information Commissioner's Office;43556 Prepayment 7310;DATA PROTECTION FEE:ICO.GOV.UK;Barclaycard payments;Jun-19;;;Jan-20"/>
    <x v="240"/>
    <m/>
    <d v="2020-02-11T00:00:00"/>
    <m/>
    <s v="7310;ICO Information Commissioner's Office;43556 Prepayment 7310;DATA PROTECTION FEE:ICO.GOV.UK;Barclaycard payments;Jun-19;;;Jan-20"/>
    <m/>
    <m/>
    <m/>
    <m/>
    <m/>
    <m/>
    <x v="2"/>
    <x v="2"/>
    <x v="0"/>
  </r>
  <r>
    <s v="E35120"/>
    <s v="7310"/>
    <s v="00000"/>
    <s v="00000"/>
    <s v="000000"/>
    <s v="Corporate Expenses"/>
    <s v="Legal / Prof Fees"/>
    <s v="Default"/>
    <s v="Default"/>
    <s v="Default"/>
    <n v="26269.97"/>
    <d v="2020-02-01T00:00:00"/>
    <x v="5"/>
    <s v="Spreadsheet"/>
    <s v="Reverses &quot;RYD FIN CAM 1920 10 006 Accrual GBP&quot; journal entry of &quot;Spreadsheet A 17443169 84185310&quot; batch from &quot;JAN-20&quot;."/>
    <s v="Reverses &quot;RYD FIN CAM 1920 10 006 Accrual GBP&quot;11-FEB-20 17:58:28 - 84408376"/>
    <s v="Reverses &quot;RYD FIN CAM 1920 10 006 Accrual GBP&quot;11-FEB-20 17:58:28"/>
    <d v="2020-02-11T00:00:00"/>
    <s v="SSCREPMAN,"/>
    <n v="37"/>
    <s v="7310;CQC;Start Date Prepayment CQC annual Fee;http://nww.docserv.wyss.nhs.uk/Inter-NHS/PRD21RYD28048342518588.pdf;Jan-20"/>
    <x v="240"/>
    <m/>
    <d v="2020-02-11T00:00:00"/>
    <m/>
    <s v="7310;CQC;Start Date Prepayment CQC annual Fee;"/>
    <m/>
    <m/>
    <s v="http://nww.docserv.wyss.nhs.uk/Inter-NHS/PRD21RYD28048342518588.pdf;Jan-20"/>
    <m/>
    <m/>
    <m/>
    <x v="2"/>
    <x v="2"/>
    <x v="0"/>
  </r>
  <r>
    <s v="E35930"/>
    <s v="7310"/>
    <s v="00000"/>
    <s v="00000"/>
    <s v="000000"/>
    <s v="Estates &amp; Facilities"/>
    <s v="Legal / Prof Fees"/>
    <s v="Default"/>
    <s v="Default"/>
    <s v="Default"/>
    <n v="-5268"/>
    <d v="2020-02-01T00:00:00"/>
    <x v="5"/>
    <s v="Spreadsheet"/>
    <s v="Reverses &quot;RYD FIN CAM 1920 10 003 Accrual GBP&quot; journal entry of &quot;Spreadsheet A 17435693 84146806&quot; batch from &quot;JAN-20&quot;."/>
    <s v="Reverses &quot;RYD FIN CAM 1920 10 003 Accrual GBP&quot;11-FEB-20 17:58:08 - 84408376"/>
    <s v="Reverses &quot;RYD FIN CAM 1920 10 003 Accrual GBP&quot;11-FEB-20 17:58:08"/>
    <d v="2020-02-11T00:00:00"/>
    <s v="SSCREPMAN,"/>
    <n v="78"/>
    <s v="7310;LAKERS LLP;Accrue Estates Legal Costs M10 Jan-20"/>
    <x v="241"/>
    <m/>
    <d v="2020-02-11T00:00:00"/>
    <m/>
    <s v="7310;LAKERS LLP;Accrue Estates Legal Costs M10 Jan-20"/>
    <m/>
    <m/>
    <m/>
    <m/>
    <m/>
    <m/>
    <x v="0"/>
    <x v="0"/>
    <x v="0"/>
  </r>
  <r>
    <s v="E35120"/>
    <s v="7310"/>
    <s v="00000"/>
    <s v="00000"/>
    <s v="000000"/>
    <s v="Corporate Expenses"/>
    <s v="Legal / Prof Fees"/>
    <s v="Default"/>
    <s v="Default"/>
    <s v="Default"/>
    <n v="-90040"/>
    <d v="2020-03-01T00:00:00"/>
    <x v="5"/>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5"/>
    <s v="7310;DAC Beachcroft;43646 Accrual 2019-20 Annual Retainer;https://nww.docserv.wyss.nhs.uk/synergyiim/docviewer.aspx?t=d&amp;val=1317280_9620594_20190916155915;Feb-20"/>
    <x v="242"/>
    <m/>
    <d v="2020-03-10T00:00:00"/>
    <m/>
    <s v="7310;DAC Beachcroft;43646 Accrual 2019-20 Annual Retainer;"/>
    <m/>
    <m/>
    <s v="https://nww.docserv.wyss.nhs.uk/synergyiim/docviewer.aspx?t=d&amp;val=1317280_9620594_20190916155915;Feb-20"/>
    <m/>
    <m/>
    <m/>
    <x v="2"/>
    <x v="2"/>
    <x v="0"/>
  </r>
  <r>
    <s v="E35120"/>
    <s v="7310"/>
    <s v="00000"/>
    <s v="00000"/>
    <s v="000000"/>
    <s v="Corporate Expenses"/>
    <s v="Legal / Prof Fees"/>
    <s v="Default"/>
    <s v="Default"/>
    <s v="Default"/>
    <n v="961"/>
    <d v="2020-03-01T00:00:00"/>
    <x v="5"/>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6"/>
    <s v="7310;ICO Information Commissioner's Office;43556 Prepayment 7310;DATA PROTECTION FEE:ICO.GOV.UK;Barclaycard payments;Jun-19;;;Feb-20"/>
    <x v="242"/>
    <m/>
    <d v="2020-03-10T00:00:00"/>
    <m/>
    <s v="7310;ICO Information Commissioner's Office;43556 Prepayment 7310;DATA PROTECTION FEE:ICO.GOV.UK;Barclaycard payments;Jun-19;;;Feb-20"/>
    <m/>
    <m/>
    <m/>
    <m/>
    <m/>
    <m/>
    <x v="2"/>
    <x v="2"/>
    <x v="0"/>
  </r>
  <r>
    <s v="E35120"/>
    <s v="7310"/>
    <s v="00000"/>
    <s v="00000"/>
    <s v="000000"/>
    <s v="Corporate Expenses"/>
    <s v="Legal / Prof Fees"/>
    <s v="Default"/>
    <s v="Default"/>
    <s v="Default"/>
    <n v="13572.82"/>
    <d v="2020-03-01T00:00:00"/>
    <x v="5"/>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7"/>
    <s v="7310;CQC;Start Date Prepayment CQC annual Fee;http://nww.docserv.wyss.nhs.uk/Inter-NHS/PRD21RYD28048342518588.pdf;Feb-20"/>
    <x v="242"/>
    <m/>
    <d v="2020-03-10T00:00:00"/>
    <m/>
    <s v="7310;CQC;Start Date Prepayment CQC annual Fee;"/>
    <m/>
    <m/>
    <s v="http://nww.docserv.wyss.nhs.uk/Inter-NHS/PRD21RYD28048342518588.pdf;Feb-20"/>
    <m/>
    <m/>
    <m/>
    <x v="2"/>
    <x v="2"/>
    <x v="0"/>
  </r>
  <r>
    <s v="E35120"/>
    <s v="7310"/>
    <s v="00000"/>
    <s v="00000"/>
    <s v="000000"/>
    <s v="Corporate Expenses"/>
    <s v="Legal / Prof Fees"/>
    <s v="Default"/>
    <s v="Default"/>
    <s v="Default"/>
    <n v="13743"/>
    <d v="2020-03-01T00:00:00"/>
    <x v="5"/>
    <s v="Spreadsheet"/>
    <s v="Reverses &quot;RYD FIN CAM 1920 11 009 Accrual GBP&quot; journal entry of &quot;Spreadsheet A 17642033 85154549&quot; batch from &quot;FEB-20&quot;."/>
    <s v="Reverses &quot;RYD FIN CAM 1920 11 009 Accrual GBP&quot;10-MAR-20 17:55:27 - 85410633"/>
    <s v="Reverses &quot;RYD FIN CAM 1920 11 009 Accrual GBP&quot;10-MAR-20 17:55:27"/>
    <d v="2020-03-10T00:00:00"/>
    <s v="SSCREPMAN,"/>
    <n v="38"/>
    <s v="7310;DAC Beachcroft;43493 Prepayment PO 165083219 receipted - SP - DAC Beachcroft for Professional charges Oct 2019 to 31 Jan 2020;;Feb-20"/>
    <x v="242"/>
    <m/>
    <d v="2020-03-10T00:00:00"/>
    <m/>
    <s v="7310;DAC Beachcroft;43493 Prepayment PO 165083219 receipted - SP - DAC Beachcroft for Professional charges Oct 2019 to 31 Jan 2020;;Feb-20"/>
    <m/>
    <m/>
    <m/>
    <m/>
    <m/>
    <m/>
    <x v="2"/>
    <x v="2"/>
    <x v="0"/>
  </r>
  <r>
    <s v="E35930"/>
    <s v="7310"/>
    <s v="00000"/>
    <s v="00000"/>
    <s v="000000"/>
    <s v="Estates &amp; Facilities"/>
    <s v="Legal / Prof Fees"/>
    <s v="Default"/>
    <s v="Default"/>
    <s v="Default"/>
    <n v="-5266"/>
    <d v="2020-03-01T00:00:00"/>
    <x v="5"/>
    <s v="Spreadsheet"/>
    <s v="Reverses &quot;RYD FIN CAM 1920 11 001 Accrual GBP&quot; journal entry of &quot;Spreadsheet A 17631209 85102364&quot; batch from &quot;FEB-20&quot;."/>
    <s v="Reverses &quot;RYD FIN CAM 1920 11 001 Accrual GBP&quot;10-MAR-20 17:54:43 - 85410633"/>
    <s v="Reverses &quot;RYD FIN CAM 1920 11 001 Accrual GBP&quot;10-MAR-20 17:54:43"/>
    <d v="2020-03-10T00:00:00"/>
    <s v="SSCREPMAN,"/>
    <n v="84"/>
    <s v="7310;LAKERS LLP;Accrue Estates Legal Costs M11 Feb-20"/>
    <x v="243"/>
    <m/>
    <d v="2020-03-10T00:00:00"/>
    <m/>
    <s v="7310;LAKERS LLP;Accrue Estates Legal Costs M11 Feb-20"/>
    <m/>
    <m/>
    <m/>
    <m/>
    <m/>
    <m/>
    <x v="0"/>
    <x v="0"/>
    <x v="0"/>
  </r>
  <r>
    <s v="E35120"/>
    <s v="7310"/>
    <s v="00000"/>
    <s v="00000"/>
    <s v="000000"/>
    <s v="Corporate Expenses"/>
    <s v="Legal / Prof Fees"/>
    <s v="Default"/>
    <s v="Default"/>
    <s v="Default"/>
    <n v="-34121"/>
    <d v="2020-04-01T00:00:00"/>
    <x v="5"/>
    <s v="Spreadsheet"/>
    <s v="Reverses &quot;RYD FIN CAM 1920 12 011 Accrual GBP&quot; journal entry of &quot;Spreadsheet A 17892350 86376010&quot; batch from &quot;MAR-20&quot;."/>
    <s v="Reverses &quot;RYD FIN CAM 1920 12 011 Accrual GBP&quot;17-APR-20 17:41:38 - 86787532"/>
    <s v="Reverses &quot;RYD FIN CAM 1920 12 011 Accrual GBP&quot;17-APR-20 17:41:38"/>
    <d v="2020-04-17T00:00:00"/>
    <s v="SSCREPMAN,"/>
    <n v="18"/>
    <s v="7310;DAC Beachcroft;43493 Accrual Professional charges Oct 2019 to 31 Jan 2020;https://nww.docserv.wyss.nhs.uk/synergyiim/docviewer.aspx?t=d&amp;val=1641533_11270349_20200311125121;Mar-20"/>
    <x v="244"/>
    <m/>
    <d v="2020-04-17T00:00:00"/>
    <m/>
    <s v="7310;DAC Beachcroft;43493 Accrual Professional charges Oct 2019 to 31 Jan 2020;"/>
    <m/>
    <m/>
    <s v="https://nww.docserv.wyss.nhs.uk/synergyiim/docviewer.aspx?t=d&amp;val=1641533_11270349_20200311125121;Mar-20"/>
    <m/>
    <m/>
    <m/>
    <x v="2"/>
    <x v="2"/>
    <x v="1"/>
  </r>
  <r>
    <s v="E35120"/>
    <s v="7310"/>
    <s v="00000"/>
    <s v="00000"/>
    <s v="000000"/>
    <s v="Corporate Expenses"/>
    <s v="Legal / Prof Fees"/>
    <s v="Default"/>
    <s v="Default"/>
    <s v="Default"/>
    <n v="715"/>
    <d v="2020-04-01T00:00:00"/>
    <x v="5"/>
    <s v="Spreadsheet"/>
    <s v="Reverses &quot;RYD FIN CAM 1920 12 011 Accrual GBP&quot; journal entry of &quot;Spreadsheet A 17892350 86376010&quot; batch from &quot;MAR-20&quot;."/>
    <s v="Reverses &quot;RYD FIN CAM 1920 12 011 Accrual GBP&quot;17-APR-20 17:41:38 - 86787532"/>
    <s v="Reverses &quot;RYD FIN CAM 1920 12 011 Accrual GBP&quot;17-APR-20 17:41:38"/>
    <d v="2020-04-17T00:00:00"/>
    <s v="SSCREPMAN,"/>
    <n v="19"/>
    <s v="7310;ICO Information Commissioner's Office;43556 Prepayment 7310;DATA PROTECTION FEE:ICO.GOV.UK;Barclaycard payments;Jun-19;;;Mar-20"/>
    <x v="244"/>
    <m/>
    <d v="2020-04-17T00:00:00"/>
    <m/>
    <s v="7310;ICO Information Commissioner's Office;43556 Prepayment 7310;DATA PROTECTION FEE:ICO.GOV.UK;Barclaycard payments;Jun-19;;;Mar-20"/>
    <m/>
    <m/>
    <m/>
    <m/>
    <m/>
    <m/>
    <x v="2"/>
    <x v="2"/>
    <x v="1"/>
  </r>
  <r>
    <s v="E35120"/>
    <s v="7310"/>
    <s v="00000"/>
    <s v="0111D"/>
    <s v="000000"/>
    <s v="Corporate Expenses"/>
    <s v="Legal / Prof Fees"/>
    <s v="Default"/>
    <s v="NHS Resolution"/>
    <s v="Default"/>
    <n v="-270.74"/>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09"/>
    <s v="7310;NHS RESOLUTION;Inv No. OBAR11875   Invoice not on SBS;"/>
    <x v="245"/>
    <m/>
    <d v="2020-04-17T00:00:00"/>
    <m/>
    <s v="7310;NHS RESOLUTION;Inv No. OBAR11875   Invoice not on SBS;"/>
    <m/>
    <m/>
    <m/>
    <m/>
    <m/>
    <m/>
    <x v="2"/>
    <x v="2"/>
    <x v="1"/>
  </r>
  <r>
    <s v="E35120"/>
    <s v="7310"/>
    <s v="00000"/>
    <s v="0111D"/>
    <s v="000000"/>
    <s v="Corporate Expenses"/>
    <s v="Legal / Prof Fees"/>
    <s v="Default"/>
    <s v="NHS Resolution"/>
    <s v="Default"/>
    <n v="-2682.94"/>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0"/>
    <s v="7310;NHS RESOLUTION;Inv No. OBAR11876   Invoice not on SBS;"/>
    <x v="245"/>
    <m/>
    <d v="2020-04-17T00:00:00"/>
    <m/>
    <s v="7310;NHS RESOLUTION;Inv No. OBAR11876   Invoice not on SBS;"/>
    <m/>
    <m/>
    <m/>
    <m/>
    <m/>
    <m/>
    <x v="2"/>
    <x v="2"/>
    <x v="1"/>
  </r>
  <r>
    <s v="E35120"/>
    <s v="7310"/>
    <s v="00000"/>
    <s v="0111D"/>
    <s v="000000"/>
    <s v="Corporate Expenses"/>
    <s v="Legal / Prof Fees"/>
    <s v="Default"/>
    <s v="NHS Resolution"/>
    <s v="Default"/>
    <n v="-2863.34"/>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1"/>
    <s v="7310;NHS RESOLUTION;Inv No. OBAR11880   Invoice not on SBS;"/>
    <x v="245"/>
    <m/>
    <d v="2020-04-17T00:00:00"/>
    <m/>
    <s v="7310;NHS RESOLUTION;Inv No. OBAR11880   Invoice not on SBS;"/>
    <m/>
    <m/>
    <m/>
    <m/>
    <m/>
    <m/>
    <x v="2"/>
    <x v="2"/>
    <x v="1"/>
  </r>
  <r>
    <s v="E35120"/>
    <s v="7310"/>
    <s v="00000"/>
    <s v="0111D"/>
    <s v="000000"/>
    <s v="Corporate Expenses"/>
    <s v="Legal / Prof Fees"/>
    <s v="Default"/>
    <s v="NHS Resolution"/>
    <s v="Default"/>
    <n v="-4208.34"/>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2"/>
    <s v="7310;NHS RESOLUTION;Inv No. OBAR11881   Invoice not on SBS;"/>
    <x v="245"/>
    <m/>
    <d v="2020-04-17T00:00:00"/>
    <m/>
    <s v="7310;NHS RESOLUTION;Inv No. OBAR11881   Invoice not on SBS;"/>
    <m/>
    <m/>
    <m/>
    <m/>
    <m/>
    <m/>
    <x v="2"/>
    <x v="2"/>
    <x v="1"/>
  </r>
  <r>
    <s v="E35120"/>
    <s v="7310"/>
    <s v="00000"/>
    <s v="0111D"/>
    <s v="000000"/>
    <s v="Corporate Expenses"/>
    <s v="Legal / Prof Fees"/>
    <s v="Default"/>
    <s v="NHS Resolution"/>
    <s v="Default"/>
    <n v="-4568.34"/>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3"/>
    <s v="7310;NHS RESOLUTION;Inv No. SINX400154   Invoice not on SBS;"/>
    <x v="245"/>
    <m/>
    <d v="2020-04-17T00:00:00"/>
    <m/>
    <s v="7310;NHS RESOLUTION;Inv No. SINX400154   Invoice not on SBS;"/>
    <m/>
    <m/>
    <m/>
    <m/>
    <m/>
    <m/>
    <x v="2"/>
    <x v="2"/>
    <x v="1"/>
  </r>
  <r>
    <s v="E35120"/>
    <s v="7310"/>
    <s v="00000"/>
    <s v="0111D"/>
    <s v="000000"/>
    <s v="Corporate Expenses"/>
    <s v="Legal / Prof Fees"/>
    <s v="Default"/>
    <s v="NHS Resolution"/>
    <s v="Default"/>
    <n v="-10000"/>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4"/>
    <s v="7310;NHS RESOLUTION;Inv No. SINX400561   Invoice not on SBS;"/>
    <x v="245"/>
    <m/>
    <d v="2020-04-17T00:00:00"/>
    <m/>
    <s v="7310;NHS RESOLUTION;Inv No. SINX400561   Invoice not on SBS;"/>
    <m/>
    <m/>
    <m/>
    <m/>
    <m/>
    <m/>
    <x v="2"/>
    <x v="2"/>
    <x v="1"/>
  </r>
  <r>
    <s v="E35120"/>
    <s v="7310"/>
    <s v="00000"/>
    <s v="0111D"/>
    <s v="000000"/>
    <s v="Corporate Expenses"/>
    <s v="Legal / Prof Fees"/>
    <s v="Default"/>
    <s v="NHS Resolution"/>
    <s v="Default"/>
    <n v="-13552.78"/>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5"/>
    <s v="7310;NHS RESOLUTION;Inv No. SINX400202   Invoice not on SBS;"/>
    <x v="245"/>
    <m/>
    <d v="2020-04-17T00:00:00"/>
    <m/>
    <s v="7310;NHS RESOLUTION;Inv No. SINX400202   Invoice not on SBS;"/>
    <m/>
    <m/>
    <m/>
    <m/>
    <m/>
    <m/>
    <x v="2"/>
    <x v="2"/>
    <x v="1"/>
  </r>
  <r>
    <s v="E35120"/>
    <s v="7310"/>
    <s v="00000"/>
    <s v="0111D"/>
    <s v="000000"/>
    <s v="Corporate Expenses"/>
    <s v="Legal / Prof Fees"/>
    <s v="Default"/>
    <s v="NHS Resolution"/>
    <s v="Default"/>
    <n v="-13912.78"/>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6"/>
    <s v="7310;NHS RESOLUTION;Inv No. SINX400208   Invoice not on SBS;"/>
    <x v="245"/>
    <m/>
    <d v="2020-04-17T00:00:00"/>
    <m/>
    <s v="7310;NHS RESOLUTION;Inv No. SINX400208   Invoice not on SBS;"/>
    <m/>
    <m/>
    <m/>
    <m/>
    <m/>
    <m/>
    <x v="2"/>
    <x v="2"/>
    <x v="1"/>
  </r>
  <r>
    <s v="E35120"/>
    <s v="7310"/>
    <s v="00000"/>
    <s v="0111D"/>
    <s v="000000"/>
    <s v="Corporate Expenses"/>
    <s v="Legal / Prof Fees"/>
    <s v="Default"/>
    <s v="NHS Resolution"/>
    <s v="Default"/>
    <n v="-23912.78"/>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7"/>
    <s v="7310;NHS RESOLUTION;Inv No. SINX400561   Invoice not on SBS;"/>
    <x v="245"/>
    <m/>
    <d v="2020-04-17T00:00:00"/>
    <m/>
    <s v="7310;NHS RESOLUTION;Inv No. SINX400561   Invoice not on SBS;"/>
    <m/>
    <m/>
    <m/>
    <m/>
    <m/>
    <m/>
    <x v="2"/>
    <x v="2"/>
    <x v="1"/>
  </r>
  <r>
    <s v="E35120"/>
    <s v="7310"/>
    <s v="00000"/>
    <s v="0111D"/>
    <s v="000000"/>
    <s v="Corporate Expenses"/>
    <s v="Legal / Prof Fees"/>
    <s v="Default"/>
    <s v="NHS Resolution"/>
    <s v="Default"/>
    <n v="6817.06"/>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8"/>
    <s v="7310;NHS RESOLUTION;Inv No. OBAR11877   Invoice not on SBS;"/>
    <x v="245"/>
    <m/>
    <d v="2020-04-17T00:00:00"/>
    <m/>
    <s v="7310;NHS RESOLUTION;Inv No. OBAR11877   Invoice not on SBS;"/>
    <m/>
    <m/>
    <m/>
    <m/>
    <m/>
    <m/>
    <x v="2"/>
    <x v="2"/>
    <x v="1"/>
  </r>
  <r>
    <s v="E35120"/>
    <s v="7310"/>
    <s v="00000"/>
    <s v="0111D"/>
    <s v="000000"/>
    <s v="Corporate Expenses"/>
    <s v="Legal / Prof Fees"/>
    <s v="Default"/>
    <s v="NHS Resolution"/>
    <s v="Default"/>
    <n v="6848.26"/>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19"/>
    <s v="7310;NHS RESOLUTION;Inv No. OBAR11879   Invoice not on SBS;"/>
    <x v="245"/>
    <m/>
    <d v="2020-04-17T00:00:00"/>
    <m/>
    <s v="7310;NHS RESOLUTION;Inv No. OBAR11879   Invoice not on SBS;"/>
    <m/>
    <m/>
    <m/>
    <m/>
    <m/>
    <m/>
    <x v="2"/>
    <x v="2"/>
    <x v="1"/>
  </r>
  <r>
    <s v="E35120"/>
    <s v="7310"/>
    <s v="00000"/>
    <s v="0111D"/>
    <s v="000000"/>
    <s v="Corporate Expenses"/>
    <s v="Legal / Prof Fees"/>
    <s v="Default"/>
    <s v="NHS Resolution"/>
    <s v="Default"/>
    <n v="7053.86"/>
    <d v="2020-04-01T00:00:00"/>
    <x v="5"/>
    <s v="Spreadsheet"/>
    <s v="Reverses &quot;RYD FIN BAN 1920 12 010 Accrual GBP&quot; journal entry of &quot;Spreadsheet A 17870493 86287802&quot; batch from &quot;MAR-20&quot;."/>
    <s v="Reverses &quot;RYD FIN BAN 1920 12 010 Accrual GBP&quot;17-APR-20 17:41:22 - 86787532"/>
    <s v="Reverses &quot;RYD FIN BAN 1920 12 010 Accrual GBP&quot;17-APR-20 17:41:22"/>
    <d v="2020-04-17T00:00:00"/>
    <s v="SSCREPMAN,"/>
    <n v="120"/>
    <s v="7310;NHS RESOLUTION;Inv No. OBAR11878   Invoice not on SBS;"/>
    <x v="245"/>
    <m/>
    <d v="2020-04-17T00:00:00"/>
    <m/>
    <s v="7310;NHS RESOLUTION;Inv No. OBAR11878   Invoice not on SBS;"/>
    <m/>
    <m/>
    <m/>
    <m/>
    <m/>
    <m/>
    <x v="2"/>
    <x v="2"/>
    <x v="1"/>
  </r>
  <r>
    <s v="E35400"/>
    <s v="7310"/>
    <s v="E1653"/>
    <s v="00000"/>
    <s v="000000"/>
    <s v="Strategic Partnerships"/>
    <s v="Legal / Prof Fees"/>
    <s v="Covid-19 (Coronavirus) Costs"/>
    <s v="Default"/>
    <s v="Default"/>
    <n v="-500"/>
    <d v="2020-04-01T00:00:00"/>
    <x v="5"/>
    <s v="Spreadsheet"/>
    <s v="Reverses &quot;RYD FIN CAM 1920 12 013 Accrual GBP&quot; journal entry of &quot;Spreadsheet A 17901988 86413359&quot; batch from &quot;MAR-20&quot;."/>
    <s v="Reverses &quot;RYD FIN CAM 1920 12 013 Accrual GBP&quot;17-APR-20 17:41:51 - 86787532"/>
    <s v="Reverses &quot;RYD FIN CAM 1920 12 013 Accrual GBP&quot;17-APR-20 17:41:51"/>
    <d v="2020-04-17T00:00:00"/>
    <s v="SSCREPMAN,"/>
    <n v="28"/>
    <s v="7310;CAPSTICKS SOLICITORS;PO 165083284 Investigation into whether Coronavirus could consistute a force majeure event PO's raised in 19-20, receipted in Apr-20;Mar-20"/>
    <x v="246"/>
    <m/>
    <d v="2020-04-17T00:00:00"/>
    <m/>
    <s v="7310;CAPSTICKS SOLICITORS;PO 165083284 Investigation into whether Coronavirus could consistute a force majeure event PO's raised in 19-20, receipted in Apr-20;Mar-20"/>
    <m/>
    <m/>
    <m/>
    <m/>
    <m/>
    <m/>
    <x v="10"/>
    <x v="5"/>
    <x v="1"/>
  </r>
  <r>
    <s v="E35461"/>
    <s v="7310"/>
    <s v="00000"/>
    <s v="00000"/>
    <s v="000000"/>
    <s v="NHS 111 Set-up (Tender_Contract)"/>
    <s v="Legal / Prof Fees"/>
    <s v="Default"/>
    <s v="Default"/>
    <s v="Default"/>
    <n v="-862.8"/>
    <d v="2020-04-01T00:00:00"/>
    <x v="5"/>
    <s v="Spreadsheet"/>
    <s v="Reverses &quot;RYD FIN CAM 1920 12 013 Accrual GBP&quot; journal entry of &quot;Spreadsheet A 17901988 86413359&quot; batch from &quot;MAR-20&quot;."/>
    <s v="Reverses &quot;RYD FIN CAM 1920 12 013 Accrual GBP&quot;17-APR-20 17:41:51 - 86787532"/>
    <s v="Reverses &quot;RYD FIN CAM 1920 12 013 Accrual GBP&quot;17-APR-20 17:41:51"/>
    <d v="2020-04-17T00:00:00"/>
    <s v="SSCREPMAN,"/>
    <n v="29"/>
    <s v="7310;CAPSTICKS SOLICITORS;PO 165082574 IC24 Subcontract remaining value of PO PO's raised in 19-20, receipted in Apr-20;Mar-20"/>
    <x v="246"/>
    <m/>
    <d v="2020-04-17T00:00:00"/>
    <m/>
    <s v="7310;CAPSTICKS SOLICITORS;PO 165082574 IC24 Subcontract remaining value of PO PO's raised in 19-20, receipted in Apr-20;Mar-20"/>
    <m/>
    <m/>
    <m/>
    <m/>
    <m/>
    <m/>
    <x v="11"/>
    <x v="6"/>
    <x v="1"/>
  </r>
  <r>
    <s v="E35461"/>
    <s v="7310"/>
    <s v="00000"/>
    <s v="00000"/>
    <s v="000000"/>
    <s v="NHS 111 Set-up (Tender_Contract)"/>
    <s v="Legal / Prof Fees"/>
    <s v="Default"/>
    <s v="Default"/>
    <s v="Default"/>
    <n v="-3000"/>
    <d v="2020-04-01T00:00:00"/>
    <x v="5"/>
    <s v="Spreadsheet"/>
    <s v="Reverses &quot;RYD FIN CAM 1920 12 013 Accrual GBP&quot; journal entry of &quot;Spreadsheet A 17901988 86413359&quot; batch from &quot;MAR-20&quot;."/>
    <s v="Reverses &quot;RYD FIN CAM 1920 12 013 Accrual GBP&quot;17-APR-20 17:41:51 - 86787532"/>
    <s v="Reverses &quot;RYD FIN CAM 1920 12 013 Accrual GBP&quot;17-APR-20 17:41:51"/>
    <d v="2020-04-17T00:00:00"/>
    <s v="SSCREPMAN,"/>
    <n v="30"/>
    <s v="7310;CAPSTICKS SOLICITORS;PO 165079870 KMS 111 CAS Contract PO's raised in 19-20, receipted in Apr-20;Mar-20"/>
    <x v="246"/>
    <m/>
    <d v="2020-04-17T00:00:00"/>
    <m/>
    <s v="7310;CAPSTICKS SOLICITORS;PO 165079870 KMS 111 CAS Contract PO's raised in 19-20, receipted in Apr-20;Mar-20"/>
    <m/>
    <m/>
    <m/>
    <m/>
    <m/>
    <m/>
    <x v="11"/>
    <x v="6"/>
    <x v="1"/>
  </r>
  <r>
    <s v="E35930"/>
    <s v="7310"/>
    <s v="00000"/>
    <s v="00000"/>
    <s v="000000"/>
    <s v="Estates &amp; Facilities"/>
    <s v="Legal / Prof Fees"/>
    <s v="Default"/>
    <s v="Default"/>
    <s v="Default"/>
    <n v="-5270"/>
    <d v="2020-04-01T00:00:00"/>
    <x v="5"/>
    <s v="Spreadsheet"/>
    <s v="Reverses &quot;RYD FIN CAM 1920 12 023 Accrual GBP&quot; journal entry of &quot;Spreadsheet A 17954896 86656798&quot; batch from &quot;MAR-20&quot;."/>
    <s v="Reverses &quot;RYD FIN CAM 1920 12 023 Accrual GBP&quot;17-APR-20 17:42:21 - 86787532"/>
    <s v="Reverses &quot;RYD FIN CAM 1920 12 023 Accrual GBP&quot;17-APR-20 17:42:21"/>
    <d v="2020-04-17T00:00:00"/>
    <s v="SSCREPMAN,"/>
    <n v="91"/>
    <s v="7310;LAKERS LLP;Accrue Estates Legal Costs M12 Mar-20"/>
    <x v="247"/>
    <m/>
    <d v="2020-04-17T00:00:00"/>
    <m/>
    <s v="7310;LAKERS LLP;Accrue Estates Legal Costs M12 Mar-20"/>
    <m/>
    <m/>
    <m/>
    <m/>
    <m/>
    <m/>
    <x v="0"/>
    <x v="0"/>
    <x v="1"/>
  </r>
  <r>
    <s v="E35120"/>
    <s v="7310"/>
    <s v="00000"/>
    <s v="00000"/>
    <s v="000000"/>
    <s v="Corporate Expenses"/>
    <s v="Legal / Prof Fees"/>
    <s v="Default"/>
    <s v="Default"/>
    <s v="Default"/>
    <n v="-51181"/>
    <d v="2020-05-01T00:00:00"/>
    <x v="5"/>
    <s v="Spreadsheet"/>
    <s v="Reverses &quot;RYD FIN BAN 2021 01 015 Accrual GBP&quot; journal entry of &quot;Spreadsheet A 18156327 87634615&quot; batch from &quot;APR-20&quot;."/>
    <s v="Reverses &quot;RYD FIN BAN 2021 01 015 Accrual GBP&quot;12-MAY-20 17:39:38 - 87678546"/>
    <s v="Reverses &quot;RYD FIN BAN 2021 01 015 Accrual GBP&quot;12-MAY-20 17:39:38"/>
    <d v="2020-05-12T00:00:00"/>
    <s v="SSCREPMAN,"/>
    <n v="20"/>
    <s v="7310;DAC Beachcroft;43493 Accrual Professional charges Oct 2019 to 31 Jan 2020;https://nww.docserv.wyss.nhs.uk/synergyiim/docviewer.aspx?t=d&amp;val=1641533_11270349_20200311125121;Apr-20"/>
    <x v="248"/>
    <m/>
    <d v="2020-05-12T00:00:00"/>
    <m/>
    <s v="7310;DAC Beachcroft;43493 Accrual Professional charges Oct 2019 to 31 Jan 2020;"/>
    <m/>
    <m/>
    <s v="https://nww.docserv.wyss.nhs.uk/synergyiim/docviewer.aspx?t=d&amp;val=1641533_11270349_20200311125121;Apr-20"/>
    <m/>
    <m/>
    <m/>
    <x v="2"/>
    <x v="2"/>
    <x v="1"/>
  </r>
  <r>
    <s v="E35120"/>
    <s v="7310"/>
    <s v="00000"/>
    <s v="00000"/>
    <s v="000000"/>
    <s v="Corporate Expenses"/>
    <s v="Legal / Prof Fees"/>
    <s v="Default"/>
    <s v="Default"/>
    <s v="Default"/>
    <n v="477"/>
    <d v="2020-05-01T00:00:00"/>
    <x v="5"/>
    <s v="Spreadsheet"/>
    <s v="Reverses &quot;RYD FIN BAN 2021 01 015 Accrual GBP&quot; journal entry of &quot;Spreadsheet A 18156327 87634615&quot; batch from &quot;APR-20&quot;."/>
    <s v="Reverses &quot;RYD FIN BAN 2021 01 015 Accrual GBP&quot;12-MAY-20 17:39:38 - 87678546"/>
    <s v="Reverses &quot;RYD FIN BAN 2021 01 015 Accrual GBP&quot;12-MAY-20 17:39:38"/>
    <d v="2020-05-12T00:00:00"/>
    <s v="SSCREPMAN,"/>
    <n v="21"/>
    <s v="7310;ICO Information Commissioner's Office;43556 Prepayment 7310;DATA PROTECTION FEE:ICO.GOV.UK;Barclaycard payments;Jun-19;;;Apr-20"/>
    <x v="248"/>
    <m/>
    <d v="2020-05-12T00:00:00"/>
    <m/>
    <s v="7310;ICO Information Commissioner's Office;43556 Prepayment 7310;DATA PROTECTION FEE:ICO.GOV.UK;Barclaycard payments;Jun-19;;;Apr-20"/>
    <m/>
    <m/>
    <m/>
    <m/>
    <m/>
    <m/>
    <x v="2"/>
    <x v="2"/>
    <x v="1"/>
  </r>
  <r>
    <s v="E35120"/>
    <s v="7310"/>
    <s v="00000"/>
    <s v="00000"/>
    <s v="000000"/>
    <s v="Corporate Expenses"/>
    <s v="Legal / Prof Fees"/>
    <s v="Default"/>
    <s v="Default"/>
    <s v="Default"/>
    <n v="155506.26"/>
    <d v="2020-05-01T00:00:00"/>
    <x v="5"/>
    <s v="Spreadsheet"/>
    <s v="Reverses &quot;RYD FIN BAN 2021 01 015 Accrual GBP&quot; journal entry of &quot;Spreadsheet A 18156327 87634615&quot; batch from &quot;APR-20&quot;."/>
    <s v="Reverses &quot;RYD FIN BAN 2021 01 015 Accrual GBP&quot;12-MAY-20 17:39:38 - 87678546"/>
    <s v="Reverses &quot;RYD FIN BAN 2021 01 015 Accrual GBP&quot;12-MAY-20 17:39:38"/>
    <d v="2020-05-12T00:00:00"/>
    <s v="SSCREPMAN,"/>
    <n v="22"/>
    <s v="7310;CQC;Start Date Prepayment CQC annual Fee;https://nww.docserv.wyss.nhs.uk/synergyiim/docviewer.aspx?t=i&amp;val=PRD21RYD28048342712831.pdf;Apr-20"/>
    <x v="248"/>
    <m/>
    <d v="2020-05-12T00:00:00"/>
    <m/>
    <s v="7310;CQC;Start Date Prepayment CQC annual Fee;"/>
    <m/>
    <m/>
    <s v="https://nww.docserv.wyss.nhs.uk/synergyiim/docviewer.aspx?t=i&amp;val=PRD21RYD28048342712831.pdf;Apr-20"/>
    <m/>
    <m/>
    <m/>
    <x v="2"/>
    <x v="2"/>
    <x v="1"/>
  </r>
  <r>
    <s v="E35120"/>
    <s v="7310"/>
    <s v="00000"/>
    <s v="00000"/>
    <s v="000000"/>
    <s v="Corporate Expenses"/>
    <s v="Legal / Prof Fees"/>
    <s v="Default"/>
    <s v="Default"/>
    <s v="Default"/>
    <n v="-28000"/>
    <d v="2020-05-01T00:00:00"/>
    <x v="5"/>
    <s v="Spreadsheet"/>
    <s v="Reverses &quot;RYD FIN CAM 2021 01 004 Accrual GBP&quot; journal entry of &quot;Spreadsheet A 18157172 87638084&quot; batch from &quot;APR-20&quot;."/>
    <s v="Reverses &quot;RYD FIN CAM 2021 01 004 Accrual GBP&quot;12-MAY-20 17:39:39 - 87678546"/>
    <s v="Reverses &quot;RYD FIN CAM 2021 01 004 Accrual GBP&quot;12-MAY-20 17:39:39"/>
    <d v="2020-05-12T00:00:00"/>
    <s v="SSCREPMAN,"/>
    <n v="64"/>
    <s v="7310;Legal / Prof Fees;Apr-20"/>
    <x v="249"/>
    <m/>
    <d v="2020-05-12T00:00:00"/>
    <m/>
    <s v="7310;Legal / Prof Fees;Apr-20"/>
    <m/>
    <m/>
    <m/>
    <m/>
    <m/>
    <m/>
    <x v="2"/>
    <x v="2"/>
    <x v="1"/>
  </r>
  <r>
    <s v="E35461"/>
    <s v="7310"/>
    <s v="00000"/>
    <s v="00000"/>
    <s v="000000"/>
    <s v="NHS 111 Set-up (Tender_Contract)"/>
    <s v="Legal / Prof Fees"/>
    <s v="Default"/>
    <s v="Default"/>
    <s v="Default"/>
    <n v="-862.8"/>
    <d v="2020-05-01T00:00:00"/>
    <x v="5"/>
    <s v="Spreadsheet"/>
    <s v="Reverses &quot;RYD FIN CAM 2021 01 004 Accrual GBP&quot; journal entry of &quot;Spreadsheet A 18157172 87638084&quot; batch from &quot;APR-20&quot;."/>
    <s v="Reverses &quot;RYD FIN CAM 2021 01 004 Accrual GBP&quot;12-MAY-20 17:39:39 - 87678546"/>
    <s v="Reverses &quot;RYD FIN CAM 2021 01 004 Accrual GBP&quot;12-MAY-20 17:39:39"/>
    <d v="2020-05-12T00:00:00"/>
    <s v="SSCREPMAN,"/>
    <n v="65"/>
    <s v="7310;CAPSTICKS SOLICITORS;PO 165082574 IC24 Subcontract remaining value of PO PO's raised in 19-20, receipted in Apr-20;Apr-20"/>
    <x v="249"/>
    <m/>
    <d v="2020-05-12T00:00:00"/>
    <m/>
    <s v="7310;CAPSTICKS SOLICITORS;PO 165082574 IC24 Subcontract remaining value of PO PO's raised in 19-20, receipted in Apr-20;Apr-20"/>
    <m/>
    <m/>
    <m/>
    <m/>
    <m/>
    <m/>
    <x v="11"/>
    <x v="6"/>
    <x v="1"/>
  </r>
  <r>
    <s v="E35461"/>
    <s v="7310"/>
    <s v="00000"/>
    <s v="00000"/>
    <s v="000000"/>
    <s v="NHS 111 Set-up (Tender_Contract)"/>
    <s v="Legal / Prof Fees"/>
    <s v="Default"/>
    <s v="Default"/>
    <s v="Default"/>
    <n v="-3000"/>
    <d v="2020-05-01T00:00:00"/>
    <x v="5"/>
    <s v="Spreadsheet"/>
    <s v="Reverses &quot;RYD FIN CAM 2021 01 004 Accrual GBP&quot; journal entry of &quot;Spreadsheet A 18157172 87638084&quot; batch from &quot;APR-20&quot;."/>
    <s v="Reverses &quot;RYD FIN CAM 2021 01 004 Accrual GBP&quot;12-MAY-20 17:39:39 - 87678546"/>
    <s v="Reverses &quot;RYD FIN CAM 2021 01 004 Accrual GBP&quot;12-MAY-20 17:39:39"/>
    <d v="2020-05-12T00:00:00"/>
    <s v="SSCREPMAN,"/>
    <n v="66"/>
    <s v="7310;CAPSTICKS SOLICITORS;PO 165079870 KMS 111 CAS Contract PO's raised in 19-20, receipted in Apr-20;Apr-20"/>
    <x v="249"/>
    <m/>
    <d v="2020-05-12T00:00:00"/>
    <m/>
    <s v="7310;CAPSTICKS SOLICITORS;PO 165079870 KMS 111 CAS Contract PO's raised in 19-20, receipted in Apr-20;Apr-20"/>
    <m/>
    <m/>
    <m/>
    <m/>
    <m/>
    <m/>
    <x v="11"/>
    <x v="6"/>
    <x v="1"/>
  </r>
  <r>
    <s v="E35930"/>
    <s v="7310"/>
    <s v="00000"/>
    <s v="00000"/>
    <s v="000000"/>
    <s v="Estates &amp; Facilities"/>
    <s v="Legal / Prof Fees"/>
    <s v="Default"/>
    <s v="Default"/>
    <s v="Default"/>
    <n v="-10540"/>
    <d v="2020-05-01T00:00:00"/>
    <x v="5"/>
    <s v="Spreadsheet"/>
    <s v="Reverses &quot;RYD FIN CAM 2021 01 002 Accrual GBP&quot; journal entry of &quot;Spreadsheet A 18126390 87518722&quot; batch from &quot;APR-20&quot;."/>
    <s v="Reverses &quot;RYD FIN CAM 2021 01 002 Accrual GBP&quot;12-MAY-20 17:38:59 - 87678546"/>
    <s v="Reverses &quot;RYD FIN CAM 2021 01 002 Accrual GBP&quot;12-MAY-20 17:38:59"/>
    <d v="2020-05-12T00:00:00"/>
    <s v="SSCREPMAN,"/>
    <n v="53"/>
    <s v="7310;LAKERS LLP;Accrue Estates Legal Costs M01 Apr-20"/>
    <x v="250"/>
    <m/>
    <d v="2020-05-12T00:00:00"/>
    <m/>
    <s v="7310;LAKERS LLP;Accrue Estates Legal Costs M01 Apr-20"/>
    <m/>
    <m/>
    <m/>
    <m/>
    <m/>
    <m/>
    <x v="0"/>
    <x v="0"/>
    <x v="1"/>
  </r>
  <r>
    <s v="E35120"/>
    <s v="7310"/>
    <s v="00000"/>
    <s v="00000"/>
    <s v="000000"/>
    <s v="Corporate Expenses"/>
    <s v="Legal / Prof Fees"/>
    <s v="Default"/>
    <s v="Default"/>
    <s v="Default"/>
    <n v="-270.74"/>
    <d v="2020-06-01T00:00:00"/>
    <x v="5"/>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19"/>
    <s v="7310;NHS LITIGATION AUTHORITY;;Jun-20;http://nww.docserv.wyss.nhs.uk/synergyiim/dist/?val=1896520_12023738_20200527164159"/>
    <x v="251"/>
    <m/>
    <d v="2020-06-09T00:00:00"/>
    <m/>
    <s v="7310;NHS LITIGATION AUTHORITY;;Jun-20;"/>
    <m/>
    <m/>
    <s v="http://nww.docserv.wyss.nhs.uk/synergyiim/dist/?val=1896520_12023738_20200527164159"/>
    <m/>
    <m/>
    <m/>
    <x v="2"/>
    <x v="2"/>
    <x v="1"/>
  </r>
  <r>
    <s v="E35120"/>
    <s v="7310"/>
    <s v="00000"/>
    <s v="00000"/>
    <s v="000000"/>
    <s v="Corporate Expenses"/>
    <s v="Legal / Prof Fees"/>
    <s v="Default"/>
    <s v="Default"/>
    <s v="Default"/>
    <n v="-1345"/>
    <d v="2020-06-01T00:00:00"/>
    <x v="5"/>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0"/>
    <s v="7310;NHS LITIGATION AUTHORITY;;Jun-20;http://nww.docserv.wyss.nhs.uk/synergyiim/dist/?val=1896524_12023744_20200527164213"/>
    <x v="251"/>
    <m/>
    <d v="2020-06-09T00:00:00"/>
    <m/>
    <s v="7310;NHS LITIGATION AUTHORITY;;Jun-20;"/>
    <m/>
    <m/>
    <s v="http://nww.docserv.wyss.nhs.uk/synergyiim/dist/?val=1896524_12023744_20200527164213"/>
    <m/>
    <m/>
    <m/>
    <x v="2"/>
    <x v="2"/>
    <x v="1"/>
  </r>
  <r>
    <s v="E35120"/>
    <s v="7310"/>
    <s v="00000"/>
    <s v="00000"/>
    <s v="000000"/>
    <s v="Corporate Expenses"/>
    <s v="Legal / Prof Fees"/>
    <s v="Default"/>
    <s v="Default"/>
    <s v="Default"/>
    <n v="-2412.1999999999998"/>
    <d v="2020-06-01T00:00:00"/>
    <x v="5"/>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1"/>
    <s v="7310;NHS LITIGATION AUTHORITY;;Jun-20;http://nww.docserv.wyss.nhs.uk/synergyiim/dist/?val=1896519_12023737_20200527164156"/>
    <x v="251"/>
    <m/>
    <d v="2020-06-09T00:00:00"/>
    <m/>
    <s v="7310;NHS LITIGATION AUTHORITY;;Jun-20;"/>
    <m/>
    <m/>
    <s v="http://nww.docserv.wyss.nhs.uk/synergyiim/dist/?val=1896519_12023737_20200527164156"/>
    <m/>
    <m/>
    <m/>
    <x v="2"/>
    <x v="2"/>
    <x v="1"/>
  </r>
  <r>
    <s v="E35120"/>
    <s v="7310"/>
    <s v="00000"/>
    <s v="00000"/>
    <s v="000000"/>
    <s v="Corporate Expenses"/>
    <s v="Legal / Prof Fees"/>
    <s v="Default"/>
    <s v="Default"/>
    <s v="Default"/>
    <n v="-9711.6"/>
    <d v="2020-06-01T00:00:00"/>
    <x v="5"/>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2"/>
    <s v="7310;NHS LITIGATION AUTHORITY;;Jun-20;http://nww.docserv.wyss.nhs.uk/synergyiim/dist/?val=1896522_12023739_20200527164207"/>
    <x v="251"/>
    <m/>
    <d v="2020-06-09T00:00:00"/>
    <m/>
    <s v="7310;NHS LITIGATION AUTHORITY;;Jun-20;"/>
    <m/>
    <m/>
    <s v="http://nww.docserv.wyss.nhs.uk/synergyiim/dist/?val=1896522_12023739_20200527164207"/>
    <m/>
    <m/>
    <m/>
    <x v="2"/>
    <x v="2"/>
    <x v="1"/>
  </r>
  <r>
    <s v="E35120"/>
    <s v="7310"/>
    <s v="00000"/>
    <s v="00000"/>
    <s v="000000"/>
    <s v="Corporate Expenses"/>
    <s v="Legal / Prof Fees"/>
    <s v="Default"/>
    <s v="Default"/>
    <s v="Default"/>
    <n v="9500"/>
    <d v="2020-06-01T00:00:00"/>
    <x v="5"/>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3"/>
    <s v="7310;NHS LITIGATION AUTHORITY;;Jun-20;http://nww.docserv.wyss.nhs.uk/synergyiim/dist/?val=1896526_12023745_20200527164216"/>
    <x v="251"/>
    <m/>
    <d v="2020-06-09T00:00:00"/>
    <m/>
    <s v="7310;NHS LITIGATION AUTHORITY;;Jun-20;"/>
    <m/>
    <m/>
    <s v="http://nww.docserv.wyss.nhs.uk/synergyiim/dist/?val=1896526_12023745_20200527164216"/>
    <m/>
    <m/>
    <m/>
    <x v="2"/>
    <x v="2"/>
    <x v="1"/>
  </r>
  <r>
    <s v="E35120"/>
    <s v="7310"/>
    <s v="00000"/>
    <s v="00000"/>
    <s v="000000"/>
    <s v="Corporate Expenses"/>
    <s v="Legal / Prof Fees"/>
    <s v="Default"/>
    <s v="Default"/>
    <s v="Default"/>
    <n v="-68811"/>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0"/>
    <s v="7310;DAC Beachcroft;43493 Accrual Professional charges Oct 2019 to 31 Jan 2020;https://nww.docserv.wyss.nhs.uk/synergyiim/docviewer.aspx?t=d&amp;val=1641533_11270349_20200311125121;May-20"/>
    <x v="252"/>
    <m/>
    <d v="2020-06-09T00:00:00"/>
    <m/>
    <s v="7310;DAC Beachcroft;43493 Accrual Professional charges Oct 2019 to 31 Jan 2020;"/>
    <m/>
    <m/>
    <s v="https://nww.docserv.wyss.nhs.uk/synergyiim/docviewer.aspx?t=d&amp;val=1641533_11270349_20200311125121;May-20"/>
    <m/>
    <m/>
    <m/>
    <x v="2"/>
    <x v="2"/>
    <x v="1"/>
  </r>
  <r>
    <s v="E35120"/>
    <s v="7310"/>
    <s v="00000"/>
    <s v="00000"/>
    <s v="000000"/>
    <s v="Corporate Expenses"/>
    <s v="Legal / Prof Fees"/>
    <s v="Default"/>
    <s v="Default"/>
    <s v="Default"/>
    <n v="230"/>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1"/>
    <s v="7310;ICO Information Commissioner's Office;43922 Prepayment 7310;DATA PROTECTION FEE:ICO.GOV.UK;Barclaycard payments;Jun-19;;;May-20"/>
    <x v="252"/>
    <m/>
    <d v="2020-06-09T00:00:00"/>
    <m/>
    <s v="7310;ICO Information Commissioner's Office;43922 Prepayment 7310;DATA PROTECTION FEE:ICO.GOV.UK;Barclaycard payments;Jun-19;;;May-20"/>
    <m/>
    <m/>
    <m/>
    <m/>
    <m/>
    <m/>
    <x v="2"/>
    <x v="2"/>
    <x v="1"/>
  </r>
  <r>
    <s v="E35120"/>
    <s v="7310"/>
    <s v="00000"/>
    <s v="00000"/>
    <s v="000000"/>
    <s v="Corporate Expenses"/>
    <s v="Legal / Prof Fees"/>
    <s v="Default"/>
    <s v="Default"/>
    <s v="Default"/>
    <n v="141116.13"/>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2"/>
    <s v="7310;CQC;Start Date Prepayment CQC annual Fee;https://nww.docserv.wyss.nhs.uk/synergyiim/docviewer.aspx?t=i&amp;val=PRD21RYD28048342712831.pdf;May-20"/>
    <x v="252"/>
    <m/>
    <d v="2020-06-09T00:00:00"/>
    <m/>
    <s v="7310;CQC;Start Date Prepayment CQC annual Fee;"/>
    <m/>
    <m/>
    <s v="https://nww.docserv.wyss.nhs.uk/synergyiim/docviewer.aspx?t=i&amp;val=PRD21RYD28048342712831.pdf;May-20"/>
    <m/>
    <m/>
    <m/>
    <x v="2"/>
    <x v="2"/>
    <x v="1"/>
  </r>
  <r>
    <s v="E35120"/>
    <s v="7310"/>
    <s v="00000"/>
    <s v="0111D"/>
    <s v="000000"/>
    <s v="Corporate Expenses"/>
    <s v="Legal / Prof Fees"/>
    <s v="Default"/>
    <s v="NHS Resolution"/>
    <s v="Default"/>
    <n v="-360"/>
    <d v="2020-06-01T00:00:00"/>
    <x v="5"/>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4"/>
    <s v="7310;DUMMY SUPPLIER FOR INVOICE VERIFICATION;;Jun-20;http://nww.docserv.wyss.nhs.uk/synergyiim/dist/?val=1895215_12021894_20200527145826"/>
    <x v="251"/>
    <m/>
    <d v="2020-06-09T00:00:00"/>
    <m/>
    <s v="7310;DUMMY SUPPLIER FOR INVOICE VERIFICATION;;Jun-20;"/>
    <m/>
    <m/>
    <s v="http://nww.docserv.wyss.nhs.uk/synergyiim/dist/?val=1895215_12021894_20200527145826"/>
    <m/>
    <m/>
    <m/>
    <x v="2"/>
    <x v="2"/>
    <x v="1"/>
  </r>
  <r>
    <s v="E35120"/>
    <s v="7310"/>
    <s v="00000"/>
    <s v="0111D"/>
    <s v="000000"/>
    <s v="Corporate Expenses"/>
    <s v="Legal / Prof Fees"/>
    <s v="Default"/>
    <s v="NHS Resolution"/>
    <s v="Default"/>
    <n v="-8984.44"/>
    <d v="2020-06-01T00:00:00"/>
    <x v="5"/>
    <s v="Spreadsheet"/>
    <s v="Reverses &quot;RYD FIN BAN 2021 02 001 Accrual GBP&quot; journal entry of &quot;Spreadsheet A 18300768 88354506&quot; batch from &quot;MAY-20&quot;."/>
    <s v="Reverses &quot;RYD FIN BAN 2021 02 001 Accrual GBP&quot;09-JUN-20 18:03:54 - 88687061"/>
    <s v="Reverses &quot;RYD FIN BAN 2021 02 001 Accrual GBP&quot;09-JUN-20 18:03:54"/>
    <d v="2020-06-09T00:00:00"/>
    <s v="SSCREPMAN,"/>
    <n v="25"/>
    <s v="7310;NHS RESOLUTION;;Jun-20;http://nww.docserv.wyss.nhs.uk/synergyiim/dist/?val=1895216_12021897_20200527145828"/>
    <x v="251"/>
    <m/>
    <d v="2020-06-09T00:00:00"/>
    <m/>
    <s v="7310;NHS RESOLUTION;;Jun-20;"/>
    <m/>
    <m/>
    <s v="http://nww.docserv.wyss.nhs.uk/synergyiim/dist/?val=1895216_12021897_20200527145828"/>
    <m/>
    <m/>
    <m/>
    <x v="2"/>
    <x v="2"/>
    <x v="1"/>
  </r>
  <r>
    <s v="E35120"/>
    <s v="7310"/>
    <s v="00000"/>
    <s v="0111D"/>
    <s v="000000"/>
    <s v="Corporate Expenses"/>
    <s v="Legal / Prof Fees"/>
    <s v="Default"/>
    <s v="NHS Resolution"/>
    <s v="Default"/>
    <n v="-270.74"/>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3"/>
    <s v="7310;NHS RESOLUTION;Inv No. OBAR11875   Invoice not on SBS;May-20"/>
    <x v="252"/>
    <m/>
    <d v="2020-06-09T00:00:00"/>
    <m/>
    <s v="7310;NHS RESOLUTION;Inv No. OBAR11875   Invoice not on SBS;May-20"/>
    <m/>
    <m/>
    <m/>
    <m/>
    <m/>
    <m/>
    <x v="2"/>
    <x v="2"/>
    <x v="1"/>
  </r>
  <r>
    <s v="E35120"/>
    <s v="7310"/>
    <s v="00000"/>
    <s v="0111D"/>
    <s v="000000"/>
    <s v="Corporate Expenses"/>
    <s v="Legal / Prof Fees"/>
    <s v="Default"/>
    <s v="NHS Resolution"/>
    <s v="Default"/>
    <n v="-2682.94"/>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4"/>
    <s v="7310;NHS RESOLUTION;Inv No. OBAR11876   Invoice not on SBS;May-20"/>
    <x v="252"/>
    <m/>
    <d v="2020-06-09T00:00:00"/>
    <m/>
    <s v="7310;NHS RESOLUTION;Inv No. OBAR11876   Invoice not on SBS;May-20"/>
    <m/>
    <m/>
    <m/>
    <m/>
    <m/>
    <m/>
    <x v="2"/>
    <x v="2"/>
    <x v="1"/>
  </r>
  <r>
    <s v="E35120"/>
    <s v="7310"/>
    <s v="00000"/>
    <s v="0111D"/>
    <s v="000000"/>
    <s v="Corporate Expenses"/>
    <s v="Legal / Prof Fees"/>
    <s v="Default"/>
    <s v="NHS Resolution"/>
    <s v="Default"/>
    <n v="-2863.34"/>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5"/>
    <s v="7310;NHS RESOLUTION;Inv No. OBAR11880   Invoice not on SBS;May-20"/>
    <x v="252"/>
    <m/>
    <d v="2020-06-09T00:00:00"/>
    <m/>
    <s v="7310;NHS RESOLUTION;Inv No. OBAR11880   Invoice not on SBS;May-20"/>
    <m/>
    <m/>
    <m/>
    <m/>
    <m/>
    <m/>
    <x v="2"/>
    <x v="2"/>
    <x v="1"/>
  </r>
  <r>
    <s v="E35120"/>
    <s v="7310"/>
    <s v="00000"/>
    <s v="0111D"/>
    <s v="000000"/>
    <s v="Corporate Expenses"/>
    <s v="Legal / Prof Fees"/>
    <s v="Default"/>
    <s v="NHS Resolution"/>
    <s v="Default"/>
    <n v="-4208.34"/>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6"/>
    <s v="7310;NHS RESOLUTION;Inv No. OBAR11881   Invoice not on SBS;May-20"/>
    <x v="252"/>
    <m/>
    <d v="2020-06-09T00:00:00"/>
    <m/>
    <s v="7310;NHS RESOLUTION;Inv No. OBAR11881   Invoice not on SBS;May-20"/>
    <m/>
    <m/>
    <m/>
    <m/>
    <m/>
    <m/>
    <x v="2"/>
    <x v="2"/>
    <x v="1"/>
  </r>
  <r>
    <s v="E35120"/>
    <s v="7310"/>
    <s v="00000"/>
    <s v="0111D"/>
    <s v="000000"/>
    <s v="Corporate Expenses"/>
    <s v="Legal / Prof Fees"/>
    <s v="Default"/>
    <s v="NHS Resolution"/>
    <s v="Default"/>
    <n v="-4568.34"/>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7"/>
    <s v="7310;NHS RESOLUTION;Inv No. SINX400154   Invoice not on SBS;May-20"/>
    <x v="252"/>
    <m/>
    <d v="2020-06-09T00:00:00"/>
    <m/>
    <s v="7310;NHS RESOLUTION;Inv No. SINX400154   Invoice not on SBS;May-20"/>
    <m/>
    <m/>
    <m/>
    <m/>
    <m/>
    <m/>
    <x v="2"/>
    <x v="2"/>
    <x v="1"/>
  </r>
  <r>
    <s v="E35120"/>
    <s v="7310"/>
    <s v="00000"/>
    <s v="0111D"/>
    <s v="000000"/>
    <s v="Corporate Expenses"/>
    <s v="Legal / Prof Fees"/>
    <s v="Default"/>
    <s v="NHS Resolution"/>
    <s v="Default"/>
    <n v="-10000"/>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8"/>
    <s v="7310;NHS RESOLUTION;Inv No. SINX400561   Invoice not on SBS;May-20"/>
    <x v="252"/>
    <m/>
    <d v="2020-06-09T00:00:00"/>
    <m/>
    <s v="7310;NHS RESOLUTION;Inv No. SINX400561   Invoice not on SBS;May-20"/>
    <m/>
    <m/>
    <m/>
    <m/>
    <m/>
    <m/>
    <x v="2"/>
    <x v="2"/>
    <x v="1"/>
  </r>
  <r>
    <s v="E35120"/>
    <s v="7310"/>
    <s v="00000"/>
    <s v="0111D"/>
    <s v="000000"/>
    <s v="Corporate Expenses"/>
    <s v="Legal / Prof Fees"/>
    <s v="Default"/>
    <s v="NHS Resolution"/>
    <s v="Default"/>
    <n v="-13552.78"/>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49"/>
    <s v="7310;NHS RESOLUTION;Inv No. SINX400202   Invoice not on SBS;May-20"/>
    <x v="252"/>
    <m/>
    <d v="2020-06-09T00:00:00"/>
    <m/>
    <s v="7310;NHS RESOLUTION;Inv No. SINX400202   Invoice not on SBS;May-20"/>
    <m/>
    <m/>
    <m/>
    <m/>
    <m/>
    <m/>
    <x v="2"/>
    <x v="2"/>
    <x v="1"/>
  </r>
  <r>
    <s v="E35120"/>
    <s v="7310"/>
    <s v="00000"/>
    <s v="0111D"/>
    <s v="000000"/>
    <s v="Corporate Expenses"/>
    <s v="Legal / Prof Fees"/>
    <s v="Default"/>
    <s v="NHS Resolution"/>
    <s v="Default"/>
    <n v="-13912.78"/>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0"/>
    <s v="7310;NHS RESOLUTION;Inv No. SINX400208   Invoice not on SBS;May-20"/>
    <x v="252"/>
    <m/>
    <d v="2020-06-09T00:00:00"/>
    <m/>
    <s v="7310;NHS RESOLUTION;Inv No. SINX400208   Invoice not on SBS;May-20"/>
    <m/>
    <m/>
    <m/>
    <m/>
    <m/>
    <m/>
    <x v="2"/>
    <x v="2"/>
    <x v="1"/>
  </r>
  <r>
    <s v="E35120"/>
    <s v="7310"/>
    <s v="00000"/>
    <s v="0111D"/>
    <s v="000000"/>
    <s v="Corporate Expenses"/>
    <s v="Legal / Prof Fees"/>
    <s v="Default"/>
    <s v="NHS Resolution"/>
    <s v="Default"/>
    <n v="-23912.78"/>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1"/>
    <s v="7310;NHS RESOLUTION;Inv No. SINX400561   Invoice not on SBS;May-20"/>
    <x v="252"/>
    <m/>
    <d v="2020-06-09T00:00:00"/>
    <m/>
    <s v="7310;NHS RESOLUTION;Inv No. SINX400561   Invoice not on SBS;May-20"/>
    <m/>
    <m/>
    <m/>
    <m/>
    <m/>
    <m/>
    <x v="2"/>
    <x v="2"/>
    <x v="1"/>
  </r>
  <r>
    <s v="E35120"/>
    <s v="7310"/>
    <s v="00000"/>
    <s v="0111D"/>
    <s v="000000"/>
    <s v="Corporate Expenses"/>
    <s v="Legal / Prof Fees"/>
    <s v="Default"/>
    <s v="NHS Resolution"/>
    <s v="Default"/>
    <n v="6817.06"/>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2"/>
    <s v="7310;NHS RESOLUTION;Inv No. OBAR11877   Invoice not on SBS;May-20"/>
    <x v="252"/>
    <m/>
    <d v="2020-06-09T00:00:00"/>
    <m/>
    <s v="7310;NHS RESOLUTION;Inv No. OBAR11877   Invoice not on SBS;May-20"/>
    <m/>
    <m/>
    <m/>
    <m/>
    <m/>
    <m/>
    <x v="2"/>
    <x v="2"/>
    <x v="1"/>
  </r>
  <r>
    <s v="E35120"/>
    <s v="7310"/>
    <s v="00000"/>
    <s v="0111D"/>
    <s v="000000"/>
    <s v="Corporate Expenses"/>
    <s v="Legal / Prof Fees"/>
    <s v="Default"/>
    <s v="NHS Resolution"/>
    <s v="Default"/>
    <n v="6848.26"/>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3"/>
    <s v="7310;NHS RESOLUTION;Inv No. OBAR11879   Invoice not on SBS;May-20"/>
    <x v="252"/>
    <m/>
    <d v="2020-06-09T00:00:00"/>
    <m/>
    <s v="7310;NHS RESOLUTION;Inv No. OBAR11879   Invoice not on SBS;May-20"/>
    <m/>
    <m/>
    <m/>
    <m/>
    <m/>
    <m/>
    <x v="2"/>
    <x v="2"/>
    <x v="1"/>
  </r>
  <r>
    <s v="E35120"/>
    <s v="7310"/>
    <s v="00000"/>
    <s v="0111D"/>
    <s v="000000"/>
    <s v="Corporate Expenses"/>
    <s v="Legal / Prof Fees"/>
    <s v="Default"/>
    <s v="NHS Resolution"/>
    <s v="Default"/>
    <n v="7053.86"/>
    <d v="2020-06-01T00:00:00"/>
    <x v="5"/>
    <s v="Spreadsheet"/>
    <s v="Reverses &quot;RYD FIN CAM 2021 02 005 Accrual GBP&quot; journal entry of &quot;Spreadsheet A 18322994 88468814&quot; batch from &quot;MAY-20&quot;."/>
    <s v="Reverses &quot;RYD FIN CAM 2021 02 005 Accrual GBP&quot;09-JUN-20 18:05:24 - 88687061"/>
    <s v="Reverses &quot;RYD FIN CAM 2021 02 005 Accrual GBP&quot;09-JUN-20 18:05:24"/>
    <d v="2020-06-09T00:00:00"/>
    <s v="SSCREPMAN,"/>
    <n v="54"/>
    <s v="7310;NHS RESOLUTION;Inv No. OBAR11878   Invoice not on SBS;May-20"/>
    <x v="252"/>
    <m/>
    <d v="2020-06-09T00:00:00"/>
    <m/>
    <s v="7310;NHS RESOLUTION;Inv No. OBAR11878   Invoice not on SBS;May-20"/>
    <m/>
    <m/>
    <m/>
    <m/>
    <m/>
    <m/>
    <x v="2"/>
    <x v="2"/>
    <x v="1"/>
  </r>
  <r>
    <s v="E35930"/>
    <s v="7310"/>
    <s v="00000"/>
    <s v="00000"/>
    <s v="000000"/>
    <s v="Estates &amp; Facilities"/>
    <s v="Legal / Prof Fees"/>
    <s v="Default"/>
    <s v="Default"/>
    <s v="Default"/>
    <n v="-1505"/>
    <d v="2020-06-01T00:00:00"/>
    <x v="5"/>
    <s v="Spreadsheet"/>
    <s v="Reverses &quot;RYD FIN CAM 2021 02 002 Accrual GBP&quot; journal entry of &quot;Spreadsheet A 18318562 88426439&quot; batch from &quot;MAY-20&quot;."/>
    <s v="Reverses &quot;RYD FIN CAM 2021 02 002 Accrual GBP&quot;09-JUN-20 18:05:02 - 88687061"/>
    <s v="Reverses &quot;RYD FIN CAM 2021 02 002 Accrual GBP&quot;09-JUN-20 18:05:02"/>
    <d v="2020-06-09T00:00:00"/>
    <s v="SSCREPMAN,"/>
    <n v="56"/>
    <s v="7310;LAKERS LLP;Accrue Estates Legal Costs M02 May-20"/>
    <x v="253"/>
    <m/>
    <d v="2020-06-09T00:00:00"/>
    <m/>
    <s v="7310;LAKERS LLP;Accrue Estates Legal Costs M02 May-20"/>
    <m/>
    <m/>
    <m/>
    <m/>
    <m/>
    <m/>
    <x v="0"/>
    <x v="0"/>
    <x v="1"/>
  </r>
  <r>
    <s v="E35120"/>
    <s v="7310"/>
    <s v="00000"/>
    <s v="00000"/>
    <s v="000000"/>
    <s v="Corporate Expenses"/>
    <s v="Legal / Prof Fees"/>
    <s v="Default"/>
    <s v="Default"/>
    <s v="Default"/>
    <n v="-2900"/>
    <d v="2020-07-01T00:00:00"/>
    <x v="5"/>
    <s v="Spreadsheet"/>
    <s v="Reverses &quot;RYD FIN BAN 2021 03 006 Accrual GBP&quot; journal entry of &quot;Spreadsheet A 18517773 89463660&quot; batch from &quot;JUN-20&quot;."/>
    <s v="Reverses &quot;RYD FIN BAN 2021 03 006 Accrual GBP&quot;09-JUL-20 17:16:48 - 89875747"/>
    <s v="Reverses &quot;RYD FIN BAN 2021 03 006 Accrual GBP&quot;09-JUL-20 17:16:48"/>
    <d v="2020-07-09T00:00:00"/>
    <s v="SSCREPMAN,"/>
    <n v="208"/>
    <s v="7310;ICO.ORG.UK / DATA PROTECTION FEE;BARCLAYCARD COMMERCIAL;Jun-20"/>
    <x v="254"/>
    <m/>
    <d v="2020-07-09T00:00:00"/>
    <m/>
    <s v="7310;ICO.ORG.UK / DATA PROTECTION FEE;BARCLAYCARD COMMERCIAL;Jun-20"/>
    <m/>
    <m/>
    <m/>
    <m/>
    <m/>
    <m/>
    <x v="2"/>
    <x v="2"/>
    <x v="1"/>
  </r>
  <r>
    <s v="E35120"/>
    <s v="7310"/>
    <s v="00000"/>
    <s v="00000"/>
    <s v="000000"/>
    <s v="Corporate Expenses"/>
    <s v="Legal / Prof Fees"/>
    <s v="Default"/>
    <s v="Default"/>
    <s v="Default"/>
    <n v="-8"/>
    <d v="2020-07-01T00:00:00"/>
    <x v="5"/>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2"/>
    <s v="7310;ICO Information Commissioner's Office;43922 Prepayment 7310;DATA PROTECTION FEE:ICO.GOV.UK;Barclaycard payments;Jun-19;;;Jun-20"/>
    <x v="255"/>
    <m/>
    <d v="2020-07-09T00:00:00"/>
    <m/>
    <s v="7310;ICO Information Commissioner's Office;43922 Prepayment 7310;DATA PROTECTION FEE:ICO.GOV.UK;Barclaycard payments;Jun-19;;;Jun-20"/>
    <m/>
    <m/>
    <m/>
    <m/>
    <m/>
    <m/>
    <x v="2"/>
    <x v="2"/>
    <x v="1"/>
  </r>
  <r>
    <s v="E35120"/>
    <s v="7310"/>
    <s v="00000"/>
    <s v="00000"/>
    <s v="000000"/>
    <s v="Corporate Expenses"/>
    <s v="Legal / Prof Fees"/>
    <s v="Default"/>
    <s v="Default"/>
    <s v="Default"/>
    <n v="-85871"/>
    <d v="2020-07-01T00:00:00"/>
    <x v="5"/>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3"/>
    <s v="7310;DAC Beachcroft;43493 Accrual Professional charges Oct 2019 to 31 Jan 2020;https://nww.docserv.wyss.nhs.uk/synergyiim/docviewer.aspx?t=d&amp;val=1641533_11270349_20200311125121;Jun-20"/>
    <x v="255"/>
    <m/>
    <d v="2020-07-09T00:00:00"/>
    <m/>
    <s v="7310;DAC Beachcroft;43493 Accrual Professional charges Oct 2019 to 31 Jan 2020;"/>
    <m/>
    <m/>
    <s v="https://nww.docserv.wyss.nhs.uk/synergyiim/docviewer.aspx?t=d&amp;val=1641533_11270349_20200311125121;Jun-20"/>
    <m/>
    <m/>
    <m/>
    <x v="2"/>
    <x v="2"/>
    <x v="1"/>
  </r>
  <r>
    <s v="E35120"/>
    <s v="7310"/>
    <s v="00000"/>
    <s v="00T70"/>
    <s v="000000"/>
    <s v="Corporate Expenses"/>
    <s v="Legal / Prof Fees"/>
    <s v="Default"/>
    <s v="Care Quality Commission"/>
    <s v="Default"/>
    <n v="127190.2"/>
    <d v="2020-07-01T00:00:00"/>
    <x v="5"/>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4"/>
    <s v="7310;CQC;Start Date Prepayment CQC annual Fee;https://nww.docserv.wyss.nhs.uk/synergyiim/docviewer.aspx?t=i&amp;val=PRD21RYD28048342712831.pdf;Jun-20"/>
    <x v="255"/>
    <m/>
    <d v="2020-07-09T00:00:00"/>
    <m/>
    <s v="7310;CQC;Start Date Prepayment CQC annual Fee;"/>
    <m/>
    <m/>
    <s v="https://nww.docserv.wyss.nhs.uk/synergyiim/docviewer.aspx?t=i&amp;val=PRD21RYD28048342712831.pdf;Jun-20"/>
    <m/>
    <m/>
    <m/>
    <x v="2"/>
    <x v="2"/>
    <x v="1"/>
  </r>
  <r>
    <s v="E35120"/>
    <s v="7310"/>
    <s v="00000"/>
    <s v="0111D"/>
    <s v="000000"/>
    <s v="Corporate Expenses"/>
    <s v="Legal / Prof Fees"/>
    <s v="Default"/>
    <s v="NHS Resolution"/>
    <s v="Default"/>
    <n v="-270.74"/>
    <d v="2020-07-01T00:00:00"/>
    <x v="5"/>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5"/>
    <s v="7310;NHS RESOLUTION;Inv No. OBAR11875   Invoice not on SBS;May-20"/>
    <x v="255"/>
    <m/>
    <d v="2020-07-09T00:00:00"/>
    <m/>
    <s v="7310;NHS RESOLUTION;Inv No. OBAR11875   Invoice not on SBS;May-20"/>
    <m/>
    <m/>
    <m/>
    <m/>
    <m/>
    <m/>
    <x v="2"/>
    <x v="2"/>
    <x v="1"/>
  </r>
  <r>
    <s v="E35120"/>
    <s v="7310"/>
    <s v="00000"/>
    <s v="0111D"/>
    <s v="000000"/>
    <s v="Corporate Expenses"/>
    <s v="Legal / Prof Fees"/>
    <s v="Default"/>
    <s v="NHS Resolution"/>
    <s v="Default"/>
    <n v="-2682.94"/>
    <d v="2020-07-01T00:00:00"/>
    <x v="5"/>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6"/>
    <s v="7310;NHS RESOLUTION;Inv No. OBAR11876   Invoice not on SBS;May-20"/>
    <x v="255"/>
    <m/>
    <d v="2020-07-09T00:00:00"/>
    <m/>
    <s v="7310;NHS RESOLUTION;Inv No. OBAR11876   Invoice not on SBS;May-20"/>
    <m/>
    <m/>
    <m/>
    <m/>
    <m/>
    <m/>
    <x v="2"/>
    <x v="2"/>
    <x v="1"/>
  </r>
  <r>
    <s v="E35120"/>
    <s v="7310"/>
    <s v="00000"/>
    <s v="0111D"/>
    <s v="000000"/>
    <s v="Corporate Expenses"/>
    <s v="Legal / Prof Fees"/>
    <s v="Default"/>
    <s v="NHS Resolution"/>
    <s v="Default"/>
    <n v="-2863.34"/>
    <d v="2020-07-01T00:00:00"/>
    <x v="5"/>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7"/>
    <s v="7310;NHS RESOLUTION;Inv No. OBAR11880   Invoice not on SBS;May-20"/>
    <x v="255"/>
    <m/>
    <d v="2020-07-09T00:00:00"/>
    <m/>
    <s v="7310;NHS RESOLUTION;Inv No. OBAR11880   Invoice not on SBS;May-20"/>
    <m/>
    <m/>
    <m/>
    <m/>
    <m/>
    <m/>
    <x v="2"/>
    <x v="2"/>
    <x v="1"/>
  </r>
  <r>
    <s v="E35120"/>
    <s v="7310"/>
    <s v="00000"/>
    <s v="0111D"/>
    <s v="000000"/>
    <s v="Corporate Expenses"/>
    <s v="Legal / Prof Fees"/>
    <s v="Default"/>
    <s v="NHS Resolution"/>
    <s v="Default"/>
    <n v="-4208.34"/>
    <d v="2020-07-01T00:00:00"/>
    <x v="5"/>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8"/>
    <s v="7310;NHS RESOLUTION;Inv No. OBAR11881   Invoice not on SBS;May-20"/>
    <x v="255"/>
    <m/>
    <d v="2020-07-09T00:00:00"/>
    <m/>
    <s v="7310;NHS RESOLUTION;Inv No. OBAR11881   Invoice not on SBS;May-20"/>
    <m/>
    <m/>
    <m/>
    <m/>
    <m/>
    <m/>
    <x v="2"/>
    <x v="2"/>
    <x v="1"/>
  </r>
  <r>
    <s v="E35120"/>
    <s v="7310"/>
    <s v="00000"/>
    <s v="0111D"/>
    <s v="000000"/>
    <s v="Corporate Expenses"/>
    <s v="Legal / Prof Fees"/>
    <s v="Default"/>
    <s v="NHS Resolution"/>
    <s v="Default"/>
    <n v="6817.06"/>
    <d v="2020-07-01T00:00:00"/>
    <x v="5"/>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49"/>
    <s v="7310;NHS RESOLUTION;Inv No. OBAR11877   Invoice not on SBS;May-20"/>
    <x v="255"/>
    <m/>
    <d v="2020-07-09T00:00:00"/>
    <m/>
    <s v="7310;NHS RESOLUTION;Inv No. OBAR11877   Invoice not on SBS;May-20"/>
    <m/>
    <m/>
    <m/>
    <m/>
    <m/>
    <m/>
    <x v="2"/>
    <x v="2"/>
    <x v="1"/>
  </r>
  <r>
    <s v="E35120"/>
    <s v="7310"/>
    <s v="00000"/>
    <s v="0111D"/>
    <s v="000000"/>
    <s v="Corporate Expenses"/>
    <s v="Legal / Prof Fees"/>
    <s v="Default"/>
    <s v="NHS Resolution"/>
    <s v="Default"/>
    <n v="6848.26"/>
    <d v="2020-07-01T00:00:00"/>
    <x v="5"/>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50"/>
    <s v="7310;NHS RESOLUTION;Inv No. OBAR11879   Invoice not on SBS;May-20"/>
    <x v="255"/>
    <m/>
    <d v="2020-07-09T00:00:00"/>
    <m/>
    <s v="7310;NHS RESOLUTION;Inv No. OBAR11879   Invoice not on SBS;May-20"/>
    <m/>
    <m/>
    <m/>
    <m/>
    <m/>
    <m/>
    <x v="2"/>
    <x v="2"/>
    <x v="1"/>
  </r>
  <r>
    <s v="E35120"/>
    <s v="7310"/>
    <s v="00000"/>
    <s v="0111D"/>
    <s v="000000"/>
    <s v="Corporate Expenses"/>
    <s v="Legal / Prof Fees"/>
    <s v="Default"/>
    <s v="NHS Resolution"/>
    <s v="Default"/>
    <n v="7053.86"/>
    <d v="2020-07-01T00:00:00"/>
    <x v="5"/>
    <s v="Spreadsheet"/>
    <s v="Reverses &quot;RYD FIN CAM 2021 03 011 Accrual GBP&quot; journal entry of &quot;Spreadsheet A 18528055 89513526&quot; batch from &quot;JUN-20&quot;."/>
    <s v="Reverses &quot;RYD FIN CAM 2021 03 011 Accrual GBP&quot;09-JUL-20 17:17:35 - 89875747"/>
    <s v="Reverses &quot;RYD FIN CAM 2021 03 011 Accrual GBP&quot;09-JUL-20 17:17:35"/>
    <d v="2020-07-09T00:00:00"/>
    <s v="SSCREPMAN,"/>
    <n v="51"/>
    <s v="7310;NHS RESOLUTION;Inv No. OBAR11878   Invoice not on SBS;May-20"/>
    <x v="255"/>
    <m/>
    <d v="2020-07-09T00:00:00"/>
    <m/>
    <s v="7310;NHS RESOLUTION;Inv No. OBAR11878   Invoice not on SBS;May-20"/>
    <m/>
    <m/>
    <m/>
    <m/>
    <m/>
    <m/>
    <x v="2"/>
    <x v="2"/>
    <x v="1"/>
  </r>
  <r>
    <s v="E35121"/>
    <s v="7310"/>
    <s v="00000"/>
    <s v="00000"/>
    <s v="000000"/>
    <s v="Prior Year Charges"/>
    <s v="Legal / Prof Fees"/>
    <s v="Default"/>
    <s v="Default"/>
    <s v="Default"/>
    <n v="-92281.31"/>
    <d v="2020-07-01T00:00:00"/>
    <x v="5"/>
    <s v="Spreadsheet"/>
    <s v="Reverses &quot;RYD FIN CAM 2021 03 019 Accrual GBP&quot; journal entry of &quot;Spreadsheet A 18558826 89734706&quot; batch from &quot;JUN-20&quot;."/>
    <s v="Reverses &quot;RYD FIN CAM 2021 03 019 Accrual GBP&quot;09-JUL-20 17:18:24 - 89875747"/>
    <s v="Reverses &quot;RYD FIN CAM 2021 03 019 Accrual GBP&quot;09-JUL-20 17:18:24"/>
    <d v="2020-07-09T00:00:00"/>
    <s v="SSCREPMAN,"/>
    <n v="123"/>
    <s v="7310;Clear Prior Year Charges;Jun-20"/>
    <x v="256"/>
    <m/>
    <d v="2020-07-09T00:00:00"/>
    <m/>
    <s v="7310;Clear Prior Year Charges;Jun-20"/>
    <m/>
    <m/>
    <m/>
    <m/>
    <m/>
    <m/>
    <x v="13"/>
    <x v="5"/>
    <x v="1"/>
  </r>
  <r>
    <s v="E35121"/>
    <s v="7310"/>
    <s v="00000"/>
    <s v="00000"/>
    <s v="000000"/>
    <s v="Prior Year Charges"/>
    <s v="Legal / Prof Fees"/>
    <s v="Default"/>
    <s v="Default"/>
    <s v="Default"/>
    <n v="39603.980000000003"/>
    <d v="2020-07-01T00:00:00"/>
    <x v="5"/>
    <s v="Spreadsheet"/>
    <s v="Reverses &quot;RYD FIN CAM 2021 03 019 Accrual GBP&quot; journal entry of &quot;Spreadsheet A 18558826 89734706&quot; batch from &quot;JUN-20&quot;."/>
    <s v="Reverses &quot;RYD FIN CAM 2021 03 019 Accrual GBP&quot;09-JUL-20 17:18:24 - 89875747"/>
    <s v="Reverses &quot;RYD FIN CAM 2021 03 019 Accrual GBP&quot;09-JUL-20 17:18:24"/>
    <d v="2020-07-09T00:00:00"/>
    <s v="SSCREPMAN,"/>
    <n v="124"/>
    <s v="7310;Clear Prior Year Charges;Jun-20"/>
    <x v="256"/>
    <m/>
    <d v="2020-07-09T00:00:00"/>
    <m/>
    <s v="7310;Clear Prior Year Charges;Jun-20"/>
    <m/>
    <m/>
    <m/>
    <m/>
    <m/>
    <m/>
    <x v="13"/>
    <x v="5"/>
    <x v="1"/>
  </r>
  <r>
    <s v="E35930"/>
    <s v="7310"/>
    <s v="00000"/>
    <s v="00000"/>
    <s v="000000"/>
    <s v="Estates &amp; Facilities"/>
    <s v="Legal / Prof Fees"/>
    <s v="Default"/>
    <s v="Default"/>
    <s v="Default"/>
    <n v="-5317"/>
    <d v="2020-07-01T00:00:00"/>
    <x v="5"/>
    <s v="Spreadsheet"/>
    <s v="Reverses &quot;RYD FIN CAM 2021 03 008 Accrual GBP&quot; journal entry of &quot;Spreadsheet A 18525503 89504263&quot; batch from &quot;JUN-20&quot;."/>
    <s v="Reverses &quot;RYD FIN CAM 2021 03 008 Accrual GBP&quot;09-JUL-20 17:17:16 - 89875747"/>
    <s v="Reverses &quot;RYD FIN CAM 2021 03 008 Accrual GBP&quot;09-JUL-20 17:17:16"/>
    <d v="2020-07-09T00:00:00"/>
    <s v="SSCREPMAN,"/>
    <n v="26"/>
    <s v="7310;LAKERS LLP;Accrue Estates Legal Costs M03 Jun-20"/>
    <x v="257"/>
    <m/>
    <d v="2020-07-09T00:00:00"/>
    <m/>
    <s v="7310;LAKERS LLP;Accrue Estates Legal Costs M03 Jun-20"/>
    <m/>
    <m/>
    <m/>
    <m/>
    <m/>
    <m/>
    <x v="0"/>
    <x v="0"/>
    <x v="1"/>
  </r>
  <r>
    <s v="E35120"/>
    <s v="7310"/>
    <s v="00000"/>
    <s v="00000"/>
    <s v="000000"/>
    <s v="Corporate Expenses"/>
    <s v="Legal / Prof Fees"/>
    <s v="Default"/>
    <s v="Default"/>
    <s v="Default"/>
    <n v="-254"/>
    <d v="2020-08-01T00:00:00"/>
    <x v="5"/>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0"/>
    <s v="7310;ICO Information Commissioner's Office;43922 Accrual 7310;DATA PROTECTION FEE:ICO.GOV.UK;Barclaycard payments;Jun-19;;;Jul-20"/>
    <x v="258"/>
    <m/>
    <d v="2020-08-11T00:00:00"/>
    <m/>
    <s v="7310;ICO Information Commissioner's Office;43922 Accrual 7310;DATA PROTECTION FEE:ICO.GOV.UK;Barclaycard payments;Jun-19;;;Jul-20"/>
    <m/>
    <m/>
    <m/>
    <m/>
    <m/>
    <m/>
    <x v="2"/>
    <x v="2"/>
    <x v="1"/>
  </r>
  <r>
    <s v="E35120"/>
    <s v="7310"/>
    <s v="00000"/>
    <s v="00000"/>
    <s v="000000"/>
    <s v="Corporate Expenses"/>
    <s v="Legal / Prof Fees"/>
    <s v="Default"/>
    <s v="Default"/>
    <s v="Default"/>
    <n v="-103500"/>
    <d v="2020-08-01T00:00:00"/>
    <x v="5"/>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1"/>
    <s v="7310;DAC Beachcroft;43493 Accrual Professional charges Oct 2019 to 31 Jan 2020;https://nww.docserv.wyss.nhs.uk/synergyiim/docviewer.aspx?t=d&amp;val=1641533_11270349_20200311125121;Jul-20"/>
    <x v="258"/>
    <m/>
    <d v="2020-08-11T00:00:00"/>
    <m/>
    <s v="7310;DAC Beachcroft;43493 Accrual Professional charges Oct 2019 to 31 Jan 2020;"/>
    <m/>
    <m/>
    <s v="https://nww.docserv.wyss.nhs.uk/synergyiim/docviewer.aspx?t=d&amp;val=1641533_11270349_20200311125121;Jul-20"/>
    <m/>
    <m/>
    <m/>
    <x v="2"/>
    <x v="2"/>
    <x v="1"/>
  </r>
  <r>
    <s v="E35120"/>
    <s v="7310"/>
    <s v="00000"/>
    <s v="00T70"/>
    <s v="000000"/>
    <s v="Corporate Expenses"/>
    <s v="Legal / Prof Fees"/>
    <s v="Default"/>
    <s v="Care Quality Commission"/>
    <s v="Default"/>
    <n v="112800.07"/>
    <d v="2020-08-01T00:00:00"/>
    <x v="5"/>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2"/>
    <s v="7310;CQC;Start Date Prepayment CQC annual Fee;https://nww.docserv.wyss.nhs.uk/synergyiim/docviewer.aspx?t=i&amp;val=PRD21RYD28048342712831.pdf;Jul-20"/>
    <x v="258"/>
    <m/>
    <d v="2020-08-11T00:00:00"/>
    <m/>
    <s v="7310;CQC;Start Date Prepayment CQC annual Fee;"/>
    <m/>
    <m/>
    <s v="https://nww.docserv.wyss.nhs.uk/synergyiim/docviewer.aspx?t=i&amp;val=PRD21RYD28048342712831.pdf;Jul-20"/>
    <m/>
    <m/>
    <m/>
    <x v="2"/>
    <x v="2"/>
    <x v="1"/>
  </r>
  <r>
    <s v="E35120"/>
    <s v="7310"/>
    <s v="00000"/>
    <s v="0111D"/>
    <s v="000000"/>
    <s v="Corporate Expenses"/>
    <s v="Legal / Prof Fees"/>
    <s v="Default"/>
    <s v="NHS Resolution"/>
    <s v="Default"/>
    <n v="-1300"/>
    <d v="2020-08-01T00:00:00"/>
    <x v="5"/>
    <s v="Spreadsheet"/>
    <s v="Reverses &quot;RYD FIN BAN 2021 04 005 Accrual GBP&quot; journal entry of &quot;Spreadsheet A 18754759 90719267&quot; batch from &quot;JUL-20&quot;."/>
    <s v="Reverses &quot;RYD FIN BAN 2021 04 005 Accrual GBP&quot;11-AUG-20 17:43:17 - 91021786"/>
    <s v="Reverses &quot;RYD FIN BAN 2021 04 005 Accrual GBP&quot;11-AUG-20 17:43:17"/>
    <d v="2020-08-11T00:00:00"/>
    <s v="SSCREPMAN,"/>
    <n v="34"/>
    <s v="7310;NHS RESOLUTION;;Jul-20;http://nww.docserv.wyss.nhs.uk/synergyiim/dist/?val=2166063_12497030_20200728123345"/>
    <x v="259"/>
    <m/>
    <d v="2020-08-11T00:00:00"/>
    <m/>
    <s v="7310;NHS RESOLUTION;;Jul-20;"/>
    <m/>
    <m/>
    <s v="http://nww.docserv.wyss.nhs.uk/synergyiim/dist/?val=2166063_12497030_20200728123345"/>
    <m/>
    <m/>
    <m/>
    <x v="2"/>
    <x v="2"/>
    <x v="1"/>
  </r>
  <r>
    <s v="E35120"/>
    <s v="7310"/>
    <s v="00000"/>
    <s v="0111D"/>
    <s v="000000"/>
    <s v="Corporate Expenses"/>
    <s v="Legal / Prof Fees"/>
    <s v="Default"/>
    <s v="NHS Resolution"/>
    <s v="Default"/>
    <n v="-10000"/>
    <d v="2020-08-01T00:00:00"/>
    <x v="5"/>
    <s v="Spreadsheet"/>
    <s v="Reverses &quot;RYD FIN BAN 2021 04 005 Accrual GBP&quot; journal entry of &quot;Spreadsheet A 18754759 90719267&quot; batch from &quot;JUL-20&quot;."/>
    <s v="Reverses &quot;RYD FIN BAN 2021 04 005 Accrual GBP&quot;11-AUG-20 17:43:17 - 91021786"/>
    <s v="Reverses &quot;RYD FIN BAN 2021 04 005 Accrual GBP&quot;11-AUG-20 17:43:17"/>
    <d v="2020-08-11T00:00:00"/>
    <s v="SSCREPMAN,"/>
    <n v="35"/>
    <s v="7310;NHS RESOLUTION;;Jul-20;http://nww.docserv.wyss.nhs.uk/synergyiim/dist/?val=2166061_12497028_20200728123339"/>
    <x v="259"/>
    <m/>
    <d v="2020-08-11T00:00:00"/>
    <m/>
    <s v="7310;NHS RESOLUTION;;Jul-20;"/>
    <m/>
    <m/>
    <s v="http://nww.docserv.wyss.nhs.uk/synergyiim/dist/?val=2166061_12497028_20200728123339"/>
    <m/>
    <m/>
    <m/>
    <x v="2"/>
    <x v="2"/>
    <x v="1"/>
  </r>
  <r>
    <s v="E35120"/>
    <s v="7310"/>
    <s v="00000"/>
    <s v="0111D"/>
    <s v="000000"/>
    <s v="Corporate Expenses"/>
    <s v="Legal / Prof Fees"/>
    <s v="Default"/>
    <s v="NHS Resolution"/>
    <s v="Default"/>
    <n v="-2682.94"/>
    <d v="2020-08-01T00:00:00"/>
    <x v="5"/>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3"/>
    <s v="7310;NHS RESOLUTION;Inv No. OBAR11876   Invoice not on SBS;Jul-20"/>
    <x v="258"/>
    <m/>
    <d v="2020-08-11T00:00:00"/>
    <m/>
    <s v="7310;NHS RESOLUTION;Inv No. OBAR11876   Invoice not on SBS;Jul-20"/>
    <m/>
    <m/>
    <m/>
    <m/>
    <m/>
    <m/>
    <x v="2"/>
    <x v="2"/>
    <x v="1"/>
  </r>
  <r>
    <s v="E35120"/>
    <s v="7310"/>
    <s v="00000"/>
    <s v="0111D"/>
    <s v="000000"/>
    <s v="Corporate Expenses"/>
    <s v="Legal / Prof Fees"/>
    <s v="Default"/>
    <s v="NHS Resolution"/>
    <s v="Default"/>
    <n v="-2863.34"/>
    <d v="2020-08-01T00:00:00"/>
    <x v="5"/>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4"/>
    <s v="7310;NHS RESOLUTION;Inv No. OBAR11880   Invoice not on SBS;Jul-20"/>
    <x v="258"/>
    <m/>
    <d v="2020-08-11T00:00:00"/>
    <m/>
    <s v="7310;NHS RESOLUTION;Inv No. OBAR11880   Invoice not on SBS;Jul-20"/>
    <m/>
    <m/>
    <m/>
    <m/>
    <m/>
    <m/>
    <x v="2"/>
    <x v="2"/>
    <x v="1"/>
  </r>
  <r>
    <s v="E35120"/>
    <s v="7310"/>
    <s v="00000"/>
    <s v="0111D"/>
    <s v="000000"/>
    <s v="Corporate Expenses"/>
    <s v="Legal / Prof Fees"/>
    <s v="Default"/>
    <s v="NHS Resolution"/>
    <s v="Default"/>
    <n v="-4208.34"/>
    <d v="2020-08-01T00:00:00"/>
    <x v="5"/>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5"/>
    <s v="7310;NHS RESOLUTION;Inv No. OBAR11881   Invoice not on SBS;Jul-20"/>
    <x v="258"/>
    <m/>
    <d v="2020-08-11T00:00:00"/>
    <m/>
    <s v="7310;NHS RESOLUTION;Inv No. OBAR11881   Invoice not on SBS;Jul-20"/>
    <m/>
    <m/>
    <m/>
    <m/>
    <m/>
    <m/>
    <x v="2"/>
    <x v="2"/>
    <x v="1"/>
  </r>
  <r>
    <s v="E35120"/>
    <s v="7310"/>
    <s v="00000"/>
    <s v="0111D"/>
    <s v="000000"/>
    <s v="Corporate Expenses"/>
    <s v="Legal / Prof Fees"/>
    <s v="Default"/>
    <s v="NHS Resolution"/>
    <s v="Default"/>
    <n v="6817.06"/>
    <d v="2020-08-01T00:00:00"/>
    <x v="5"/>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6"/>
    <s v="7310;NHS RESOLUTION;Inv No. OBAR11877   Invoice not on SBS;Jul-20"/>
    <x v="258"/>
    <m/>
    <d v="2020-08-11T00:00:00"/>
    <m/>
    <s v="7310;NHS RESOLUTION;Inv No. OBAR11877   Invoice not on SBS;Jul-20"/>
    <m/>
    <m/>
    <m/>
    <m/>
    <m/>
    <m/>
    <x v="2"/>
    <x v="2"/>
    <x v="1"/>
  </r>
  <r>
    <s v="E35120"/>
    <s v="7310"/>
    <s v="00000"/>
    <s v="0111D"/>
    <s v="000000"/>
    <s v="Corporate Expenses"/>
    <s v="Legal / Prof Fees"/>
    <s v="Default"/>
    <s v="NHS Resolution"/>
    <s v="Default"/>
    <n v="6848.26"/>
    <d v="2020-08-01T00:00:00"/>
    <x v="5"/>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7"/>
    <s v="7310;NHS RESOLUTION;Inv No. OBAR11879   Invoice not on SBS;Jul-20"/>
    <x v="258"/>
    <m/>
    <d v="2020-08-11T00:00:00"/>
    <m/>
    <s v="7310;NHS RESOLUTION;Inv No. OBAR11879   Invoice not on SBS;Jul-20"/>
    <m/>
    <m/>
    <m/>
    <m/>
    <m/>
    <m/>
    <x v="2"/>
    <x v="2"/>
    <x v="1"/>
  </r>
  <r>
    <s v="E35120"/>
    <s v="7310"/>
    <s v="00000"/>
    <s v="0111D"/>
    <s v="000000"/>
    <s v="Corporate Expenses"/>
    <s v="Legal / Prof Fees"/>
    <s v="Default"/>
    <s v="NHS Resolution"/>
    <s v="Default"/>
    <n v="7053.86"/>
    <d v="2020-08-01T00:00:00"/>
    <x v="5"/>
    <s v="Spreadsheet"/>
    <s v="Reverses &quot;RYD FIN CAM 2021 04 012 Accrual GBP&quot; journal entry of &quot;Spreadsheet A 18765336 90775975&quot; batch from &quot;JUL-20&quot;."/>
    <s v="Reverses &quot;RYD FIN CAM 2021 04 012 Accrual GBP&quot;11-AUG-20 17:44:06 - 91021786"/>
    <s v="Reverses &quot;RYD FIN CAM 2021 04 012 Accrual GBP&quot;11-AUG-20 17:44:06"/>
    <d v="2020-08-11T00:00:00"/>
    <s v="SSCREPMAN,"/>
    <n v="48"/>
    <s v="7310;NHS RESOLUTION;Inv No. OBAR11878   Invoice not on SBS;Jul-20"/>
    <x v="258"/>
    <m/>
    <d v="2020-08-11T00:00:00"/>
    <m/>
    <s v="7310;NHS RESOLUTION;Inv No. OBAR11878   Invoice not on SBS;Jul-20"/>
    <m/>
    <m/>
    <m/>
    <m/>
    <m/>
    <m/>
    <x v="2"/>
    <x v="2"/>
    <x v="1"/>
  </r>
  <r>
    <s v="E35121"/>
    <s v="7310"/>
    <s v="00000"/>
    <s v="00000"/>
    <s v="000000"/>
    <s v="Prior Year Charges"/>
    <s v="Legal / Prof Fees"/>
    <s v="Default"/>
    <s v="Default"/>
    <s v="Default"/>
    <n v="-224166.6"/>
    <d v="2020-08-01T00:00:00"/>
    <x v="5"/>
    <s v="Spreadsheet"/>
    <s v="Reverses &quot;RYD FIN CAM 2021 04 021 Accrual GBP&quot; journal entry of &quot;Spreadsheet A 18783906 90855381&quot; batch from &quot;JUL-20&quot;."/>
    <s v="Reverses &quot;RYD FIN CAM 2021 04 021 Accrual GBP&quot;11-AUG-20 17:44:49 - 91021786"/>
    <s v="Reverses &quot;RYD FIN CAM 2021 04 021 Accrual GBP&quot;11-AUG-20 17:44:49"/>
    <d v="2020-08-11T00:00:00"/>
    <s v="SSCREPMAN,"/>
    <n v="190"/>
    <s v="7310;Clear E35121 Prior Year Charges;Jul-20"/>
    <x v="260"/>
    <m/>
    <d v="2020-08-11T00:00:00"/>
    <m/>
    <s v="7310;Clear E35121 Prior Year Charges;Jul-20"/>
    <m/>
    <m/>
    <m/>
    <m/>
    <m/>
    <m/>
    <x v="13"/>
    <x v="5"/>
    <x v="1"/>
  </r>
  <r>
    <s v="E35121"/>
    <s v="7310"/>
    <s v="00000"/>
    <s v="00000"/>
    <s v="000000"/>
    <s v="Prior Year Charges"/>
    <s v="Legal / Prof Fees"/>
    <s v="Default"/>
    <s v="Default"/>
    <s v="Default"/>
    <n v="171842.87"/>
    <d v="2020-08-01T00:00:00"/>
    <x v="5"/>
    <s v="Spreadsheet"/>
    <s v="Reverses &quot;RYD FIN CAM 2021 04 021 Accrual GBP&quot; journal entry of &quot;Spreadsheet A 18783906 90855381&quot; batch from &quot;JUL-20&quot;."/>
    <s v="Reverses &quot;RYD FIN CAM 2021 04 021 Accrual GBP&quot;11-AUG-20 17:44:49 - 91021786"/>
    <s v="Reverses &quot;RYD FIN CAM 2021 04 021 Accrual GBP&quot;11-AUG-20 17:44:49"/>
    <d v="2020-08-11T00:00:00"/>
    <s v="SSCREPMAN,"/>
    <n v="191"/>
    <s v="7310;Clear E35121 Prior Year Charges;Jul-20"/>
    <x v="260"/>
    <m/>
    <d v="2020-08-11T00:00:00"/>
    <m/>
    <s v="7310;Clear E35121 Prior Year Charges;Jul-20"/>
    <m/>
    <m/>
    <m/>
    <m/>
    <m/>
    <m/>
    <x v="13"/>
    <x v="5"/>
    <x v="1"/>
  </r>
  <r>
    <s v="E35930"/>
    <s v="7310"/>
    <s v="00000"/>
    <s v="00000"/>
    <s v="000000"/>
    <s v="Estates &amp; Facilities"/>
    <s v="Legal / Prof Fees"/>
    <s v="Default"/>
    <s v="Default"/>
    <s v="Default"/>
    <n v="-5480"/>
    <d v="2020-08-01T00:00:00"/>
    <x v="5"/>
    <s v="Spreadsheet"/>
    <s v="Reverses &quot;RYD FIN CAM 2021 04 010 Accrual GBP&quot; journal entry of &quot;Spreadsheet A 18763050 90766763&quot; batch from &quot;JUL-20&quot;."/>
    <s v="Reverses &quot;RYD FIN CAM 2021 04 010 Accrual GBP&quot;11-AUG-20 17:44:05 - 91021786"/>
    <s v="Reverses &quot;RYD FIN CAM 2021 04 010 Accrual GBP&quot;11-AUG-20 17:44:05"/>
    <d v="2020-08-11T00:00:00"/>
    <s v="SSCREPMAN,"/>
    <n v="31"/>
    <s v="7310;LAKERS LLP;Accrue Estates Legal Costs M04 Jul-20"/>
    <x v="261"/>
    <m/>
    <d v="2020-08-11T00:00:00"/>
    <m/>
    <s v="7310;LAKERS LLP;Accrue Estates Legal Costs M04 Jul-20"/>
    <m/>
    <m/>
    <m/>
    <m/>
    <m/>
    <m/>
    <x v="0"/>
    <x v="0"/>
    <x v="1"/>
  </r>
  <r>
    <s v="E35120"/>
    <s v="7310"/>
    <s v="00000"/>
    <s v="00000"/>
    <s v="000000"/>
    <s v="Corporate Expenses"/>
    <s v="Legal / Prof Fees"/>
    <s v="Default"/>
    <s v="Default"/>
    <s v="Default"/>
    <n v="-501"/>
    <d v="2020-09-01T00:00:00"/>
    <x v="5"/>
    <s v="Spreadsheet"/>
    <s v="Reverses &quot;RYD FIN CAM 2021 05 012 Accrual GBP&quot; journal entry of &quot;Spreadsheet A 18971705 91765555&quot; batch from &quot;AUG-20&quot;."/>
    <s v="Reverses &quot;RYD FIN CAM 2021 05 012 Accrual GBP&quot;09-SEP-20 17:47:22 - 92025409"/>
    <s v="Reverses &quot;RYD FIN CAM 2021 05 012 Accrual GBP&quot;09-SEP-20 17:47:22"/>
    <d v="2020-09-09T00:00:00"/>
    <s v="SSCREPMAN,"/>
    <n v="21"/>
    <s v="7310;ICO Information Commissioner's Office;43922 Accrual 7310;DATA PROTECTION FEE:ICO.GOV.UK;Barclaycard payments;Jun-19;;;Aug-20"/>
    <x v="262"/>
    <m/>
    <d v="2020-09-09T00:00:00"/>
    <m/>
    <s v="7310;ICO Information Commissioner's Office;43922 Accrual 7310;DATA PROTECTION FEE:ICO.GOV.UK;Barclaycard payments;Jun-19;;;Aug-20"/>
    <m/>
    <m/>
    <m/>
    <m/>
    <m/>
    <m/>
    <x v="2"/>
    <x v="2"/>
    <x v="1"/>
  </r>
  <r>
    <s v="E35120"/>
    <s v="7310"/>
    <s v="00000"/>
    <s v="00000"/>
    <s v="000000"/>
    <s v="Corporate Expenses"/>
    <s v="Legal / Prof Fees"/>
    <s v="Default"/>
    <s v="Default"/>
    <s v="Default"/>
    <n v="12818"/>
    <d v="2020-09-01T00:00:00"/>
    <x v="5"/>
    <s v="Spreadsheet"/>
    <s v="Reverses &quot;RYD FIN CAM 2021 05 012 Accrual GBP&quot; journal entry of &quot;Spreadsheet A 18971705 91765555&quot; batch from &quot;AUG-20&quot;."/>
    <s v="Reverses &quot;RYD FIN CAM 2021 05 012 Accrual GBP&quot;09-SEP-20 17:47:22 - 92025409"/>
    <s v="Reverses &quot;RYD FIN CAM 2021 05 012 Accrual GBP&quot;09-SEP-20 17:47:22"/>
    <d v="2020-09-09T00:00:00"/>
    <s v="SSCREPMAN,"/>
    <n v="22"/>
    <s v="7310;DAC Beachcroft;43493 Prepayment Professional Fees;https://nww.docserv.wyss.nhs.uk/synergyiim/docviewer.aspx?t=d&amp;val=2257060_12654932_20200817154958;Aug-20"/>
    <x v="262"/>
    <m/>
    <d v="2020-09-09T00:00:00"/>
    <m/>
    <s v="7310;DAC Beachcroft;43493 Prepayment Professional Fees;"/>
    <m/>
    <m/>
    <s v="https://nww.docserv.wyss.nhs.uk/synergyiim/docviewer.aspx?t=d&amp;val=2257060_12654932_20200817154958;Aug-20"/>
    <m/>
    <m/>
    <m/>
    <x v="2"/>
    <x v="2"/>
    <x v="1"/>
  </r>
  <r>
    <s v="E35120"/>
    <s v="7310"/>
    <s v="00000"/>
    <s v="00000"/>
    <s v="000000"/>
    <s v="Corporate Expenses"/>
    <s v="Legal / Prof Fees"/>
    <s v="Default"/>
    <s v="Default"/>
    <s v="Default"/>
    <n v="-20105"/>
    <d v="2020-09-01T00:00:00"/>
    <x v="5"/>
    <s v="Spreadsheet"/>
    <s v="Reverses &quot;RYD FIN CAM 2021 05 014 Accrual GBP&quot; journal entry of &quot;Spreadsheet A 18980346 91807928&quot; batch from &quot;AUG-20&quot;."/>
    <s v="Reverses &quot;RYD FIN CAM 2021 05 014 Accrual GBP&quot;09-SEP-20 17:47:40 - 92025409"/>
    <s v="Reverses &quot;RYD FIN CAM 2021 05 014 Accrual GBP&quot;09-SEP-20 17:47:40"/>
    <d v="2020-09-09T00:00:00"/>
    <s v="SSCREPMAN,"/>
    <n v="15"/>
    <s v="7310;2020-21 Legal Fees Accrual Contract based on budget;M05 Aug-20"/>
    <x v="263"/>
    <m/>
    <d v="2020-09-09T00:00:00"/>
    <m/>
    <s v="7310;2020-21 Legal Fees Accrual Contract based on budget;M05 Aug-20"/>
    <m/>
    <m/>
    <m/>
    <m/>
    <m/>
    <m/>
    <x v="2"/>
    <x v="2"/>
    <x v="1"/>
  </r>
  <r>
    <s v="E35120"/>
    <s v="7310"/>
    <s v="00000"/>
    <s v="00T70"/>
    <s v="000000"/>
    <s v="Corporate Expenses"/>
    <s v="Legal / Prof Fees"/>
    <s v="Default"/>
    <s v="Care Quality Commission"/>
    <s v="Default"/>
    <n v="98409.93"/>
    <d v="2020-09-01T00:00:00"/>
    <x v="5"/>
    <s v="Spreadsheet"/>
    <s v="Reverses &quot;RYD FIN CAM 2021 05 012 Accrual GBP&quot; journal entry of &quot;Spreadsheet A 18971705 91765555&quot; batch from &quot;AUG-20&quot;."/>
    <s v="Reverses &quot;RYD FIN CAM 2021 05 012 Accrual GBP&quot;09-SEP-20 17:47:22 - 92025409"/>
    <s v="Reverses &quot;RYD FIN CAM 2021 05 012 Accrual GBP&quot;09-SEP-20 17:47:22"/>
    <d v="2020-09-09T00:00:00"/>
    <s v="SSCREPMAN,"/>
    <n v="23"/>
    <s v="7310;CQC;Start Date Prepayment CQC annual Fee;https://nww.docserv.wyss.nhs.uk/synergyiim/docviewer.aspx?t=i&amp;val=PRD21RYD28048342712831.pdf;Aug-20"/>
    <x v="262"/>
    <m/>
    <d v="2020-09-09T00:00:00"/>
    <m/>
    <s v="7310;CQC;Start Date Prepayment CQC annual Fee;"/>
    <m/>
    <m/>
    <s v="https://nww.docserv.wyss.nhs.uk/synergyiim/docviewer.aspx?t=i&amp;val=PRD21RYD28048342712831.pdf;Aug-20"/>
    <m/>
    <m/>
    <m/>
    <x v="2"/>
    <x v="2"/>
    <x v="1"/>
  </r>
  <r>
    <s v="E35121"/>
    <s v="7310"/>
    <s v="00000"/>
    <s v="00000"/>
    <s v="000000"/>
    <s v="Prior Year Charges"/>
    <s v="Legal / Prof Fees"/>
    <s v="Default"/>
    <s v="Default"/>
    <s v="Default"/>
    <n v="-145258.29"/>
    <d v="2020-09-01T00:00:00"/>
    <x v="5"/>
    <s v="Spreadsheet"/>
    <s v="Reverses &quot;RYD FIN CAM 2021 05 017 Accrual GBP&quot; journal entry of &quot;Spreadsheet A 18987451 91834772&quot; batch from &quot;AUG-20&quot;."/>
    <s v="Reverses &quot;RYD FIN CAM 2021 05 017 Accrual GBP&quot;09-SEP-20 17:47:56 - 92025409"/>
    <s v="Reverses &quot;RYD FIN CAM 2021 05 017 Accrual GBP&quot;09-SEP-20 17:47:56"/>
    <d v="2020-09-09T00:00:00"/>
    <s v="SSCREPMAN,"/>
    <n v="298"/>
    <s v="7310;Clear E35121 Prior Year Charges;Aug-20"/>
    <x v="264"/>
    <m/>
    <d v="2020-09-09T00:00:00"/>
    <m/>
    <s v="7310;Clear E35121 Prior Year Charges;Aug-20"/>
    <m/>
    <m/>
    <m/>
    <m/>
    <m/>
    <m/>
    <x v="13"/>
    <x v="5"/>
    <x v="1"/>
  </r>
  <r>
    <s v="E35121"/>
    <s v="7310"/>
    <s v="00000"/>
    <s v="00000"/>
    <s v="000000"/>
    <s v="Prior Year Charges"/>
    <s v="Legal / Prof Fees"/>
    <s v="Default"/>
    <s v="Default"/>
    <s v="Default"/>
    <n v="-500000"/>
    <d v="2020-09-01T00:00:00"/>
    <x v="5"/>
    <s v="Spreadsheet"/>
    <s v="Reverses &quot;RYD FIN CAM 2021 05 017 Accrual GBP&quot; journal entry of &quot;Spreadsheet A 18987451 91834772&quot; batch from &quot;AUG-20&quot;."/>
    <s v="Reverses &quot;RYD FIN CAM 2021 05 017 Accrual GBP&quot;09-SEP-20 17:47:56 - 92025409"/>
    <s v="Reverses &quot;RYD FIN CAM 2021 05 017 Accrual GBP&quot;09-SEP-20 17:47:56"/>
    <d v="2020-09-09T00:00:00"/>
    <s v="SSCREPMAN,"/>
    <n v="299"/>
    <s v="7310;Clear E35121 Prior Year Charges;Aug-20"/>
    <x v="264"/>
    <m/>
    <d v="2020-09-09T00:00:00"/>
    <m/>
    <s v="7310;Clear E35121 Prior Year Charges;Aug-20"/>
    <m/>
    <m/>
    <m/>
    <m/>
    <m/>
    <m/>
    <x v="13"/>
    <x v="5"/>
    <x v="1"/>
  </r>
  <r>
    <s v="E35121"/>
    <s v="7310"/>
    <s v="00000"/>
    <s v="00000"/>
    <s v="000000"/>
    <s v="Prior Year Charges"/>
    <s v="Legal / Prof Fees"/>
    <s v="Default"/>
    <s v="Default"/>
    <s v="Default"/>
    <n v="88571.520000000004"/>
    <d v="2020-09-01T00:00:00"/>
    <x v="5"/>
    <s v="Spreadsheet"/>
    <s v="Reverses &quot;RYD FIN CAM 2021 05 017 Accrual GBP&quot; journal entry of &quot;Spreadsheet A 18987451 91834772&quot; batch from &quot;AUG-20&quot;."/>
    <s v="Reverses &quot;RYD FIN CAM 2021 05 017 Accrual GBP&quot;09-SEP-20 17:47:56 - 92025409"/>
    <s v="Reverses &quot;RYD FIN CAM 2021 05 017 Accrual GBP&quot;09-SEP-20 17:47:56"/>
    <d v="2020-09-09T00:00:00"/>
    <s v="SSCREPMAN,"/>
    <n v="300"/>
    <s v="7310;Clear E35121 Prior Year Charges;Aug-20"/>
    <x v="264"/>
    <m/>
    <d v="2020-09-09T00:00:00"/>
    <m/>
    <s v="7310;Clear E35121 Prior Year Charges;Aug-20"/>
    <m/>
    <m/>
    <m/>
    <m/>
    <m/>
    <m/>
    <x v="13"/>
    <x v="5"/>
    <x v="1"/>
  </r>
  <r>
    <s v="E35121"/>
    <s v="7310"/>
    <s v="00000"/>
    <s v="00000"/>
    <s v="000000"/>
    <s v="Prior Year Charges"/>
    <s v="Legal / Prof Fees"/>
    <s v="Default"/>
    <s v="Default"/>
    <s v="Default"/>
    <n v="500000"/>
    <d v="2020-09-01T00:00:00"/>
    <x v="5"/>
    <s v="Spreadsheet"/>
    <s v="Reverses &quot;RYD FIN CAM 2021 05 017 Accrual GBP&quot; journal entry of &quot;Spreadsheet A 18987451 91834772&quot; batch from &quot;AUG-20&quot;."/>
    <s v="Reverses &quot;RYD FIN CAM 2021 05 017 Accrual GBP&quot;09-SEP-20 17:47:56 - 92025409"/>
    <s v="Reverses &quot;RYD FIN CAM 2021 05 017 Accrual GBP&quot;09-SEP-20 17:47:56"/>
    <d v="2020-09-09T00:00:00"/>
    <s v="SSCREPMAN,"/>
    <n v="301"/>
    <s v="7310;Clear E35121 Prior Year Charges;Aug-20"/>
    <x v="264"/>
    <m/>
    <d v="2020-09-09T00:00:00"/>
    <m/>
    <s v="7310;Clear E35121 Prior Year Charges;Aug-20"/>
    <m/>
    <m/>
    <m/>
    <m/>
    <m/>
    <m/>
    <x v="13"/>
    <x v="5"/>
    <x v="1"/>
  </r>
  <r>
    <s v="E35210"/>
    <s v="7310"/>
    <s v="00000"/>
    <s v="00000"/>
    <s v="000000"/>
    <s v="Employee Service Centre"/>
    <s v="Legal / Prof Fees"/>
    <s v="Default"/>
    <s v="Default"/>
    <s v="Default"/>
    <n v="7547.5"/>
    <d v="2020-09-01T00:00:00"/>
    <x v="5"/>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19"/>
    <s v="7310;CIVICA UK LTD;PO 165086154 Receipted &amp; Coded to Wrong Code - Accrue Out"/>
    <x v="265"/>
    <m/>
    <d v="2020-09-09T00:00:00"/>
    <m/>
    <s v="7310;CIVICA UK LTD;PO 165086154 Receipted &amp; Coded to Wrong Code - Accrue Out"/>
    <m/>
    <m/>
    <m/>
    <m/>
    <m/>
    <m/>
    <x v="4"/>
    <x v="3"/>
    <x v="1"/>
  </r>
  <r>
    <s v="E35211"/>
    <s v="7310"/>
    <s v="00000"/>
    <s v="00000"/>
    <s v="000000"/>
    <s v="Employee Resourcing"/>
    <s v="Legal / Prof Fees"/>
    <s v="Default"/>
    <s v="Default"/>
    <s v="Default"/>
    <n v="805"/>
    <d v="2020-09-01T00:00:00"/>
    <x v="5"/>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0"/>
    <s v="7310;VISTA EMPLOYER SERVICES LTD;Invoice 4921 - Investigation  ref Coxheath Delivery by Abi Alemoru 2 x days Interviews 1.5 days Case document review &amp; report writingPO 165085046 Over-receipted"/>
    <x v="265"/>
    <m/>
    <d v="2020-09-09T00:00:00"/>
    <m/>
    <s v="7310;VISTA EMPLOYER SERVICES LTD;Invoice 4921 - Investigation  ref Coxheath Delivery by Abi Alemoru 2 x days Interviews 1.5 days Case document review &amp; report writingPO 165085046 Over-receipted"/>
    <m/>
    <m/>
    <m/>
    <m/>
    <m/>
    <m/>
    <x v="3"/>
    <x v="3"/>
    <x v="1"/>
  </r>
  <r>
    <s v="E35211"/>
    <s v="7310"/>
    <s v="00000"/>
    <s v="00000"/>
    <s v="000000"/>
    <s v="Employee Resourcing"/>
    <s v="Legal / Prof Fees"/>
    <s v="Default"/>
    <s v="Default"/>
    <s v="Default"/>
    <n v="920"/>
    <d v="2020-09-01T00:00:00"/>
    <x v="5"/>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1"/>
    <s v="7310;VISTA EMPLOYER SERVICES LTD;Invoice 004920 - Investigation  Coxheath Delivery by Abi Alemoru 4 x days Case document review and report writingPO 165085045 Over-receipted"/>
    <x v="265"/>
    <m/>
    <d v="2020-09-09T00:00:00"/>
    <m/>
    <s v="7310;VISTA EMPLOYER SERVICES LTD;Invoice 004920 - Investigation  Coxheath Delivery by Abi Alemoru 4 x days Case document review and report writingPO 165085045 Over-receipted"/>
    <m/>
    <m/>
    <m/>
    <m/>
    <m/>
    <m/>
    <x v="3"/>
    <x v="3"/>
    <x v="1"/>
  </r>
  <r>
    <s v="E35211"/>
    <s v="7310"/>
    <s v="00000"/>
    <s v="00000"/>
    <s v="000000"/>
    <s v="Employee Resourcing"/>
    <s v="Legal / Prof Fees"/>
    <s v="Default"/>
    <s v="Default"/>
    <s v="Default"/>
    <n v="3597.6"/>
    <d v="2020-09-01T00:00:00"/>
    <x v="5"/>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2"/>
    <s v="7310;SELENITY LTD;KL - Job evaluator initial licence subscription and commitment to 3 year contract. For the period 23rd March 2020 to 22nd March 2021.PO 165083936 Over-receipted"/>
    <x v="265"/>
    <m/>
    <d v="2020-09-09T00:00:00"/>
    <m/>
    <s v="7310;SELENITY LTD;KL - Job evaluator initial licence subscription and commitment to 3 year contract. For the period 23rd March 2020 to 22nd March 2021.PO 165083936 Over-receipted"/>
    <m/>
    <m/>
    <m/>
    <m/>
    <m/>
    <m/>
    <x v="3"/>
    <x v="3"/>
    <x v="1"/>
  </r>
  <r>
    <s v="E35211"/>
    <s v="7310"/>
    <s v="00000"/>
    <s v="00000"/>
    <s v="000000"/>
    <s v="Employee Resourcing"/>
    <s v="Legal / Prof Fees"/>
    <s v="Default"/>
    <s v="Default"/>
    <s v="Default"/>
    <n v="5750"/>
    <d v="2020-09-01T00:00:00"/>
    <x v="5"/>
    <s v="Spreadsheet"/>
    <s v="Reverses &quot;RYD FIN CAM 2021 05 015 Accrual GBP&quot; journal entry of &quot;Spreadsheet A 18982576 91815445&quot; batch from &quot;AUG-20&quot;."/>
    <s v="Reverses &quot;RYD FIN CAM 2021 05 015 Accrual GBP&quot;09-SEP-20 17:47:52 - 92025409"/>
    <s v="Reverses &quot;RYD FIN CAM 2021 05 015 Accrual GBP&quot;09-SEP-20 17:47:52"/>
    <d v="2020-09-09T00:00:00"/>
    <s v="SSCREPMAN,"/>
    <n v="23"/>
    <s v="7310;VISTA EMPLOYER SERVICES LTD;Approved by RC: Delivery by Abi Alemoru 2.5 x days Document collation/review 2.5 x days Report writing and deliveryPO 165086193 Over-receipted"/>
    <x v="265"/>
    <m/>
    <d v="2020-09-09T00:00:00"/>
    <m/>
    <s v="7310;VISTA EMPLOYER SERVICES LTD;Approved by RC: Delivery by Abi Alemoru 2.5 x days Document collation/review 2.5 x days Report writing and deliveryPO 165086193 Over-receipted"/>
    <m/>
    <m/>
    <m/>
    <m/>
    <m/>
    <m/>
    <x v="3"/>
    <x v="3"/>
    <x v="1"/>
  </r>
  <r>
    <s v="E35930"/>
    <s v="7310"/>
    <s v="00000"/>
    <s v="00000"/>
    <s v="000000"/>
    <s v="Estates &amp; Facilities"/>
    <s v="Legal / Prof Fees"/>
    <s v="Default"/>
    <s v="Default"/>
    <s v="Default"/>
    <n v="-5429"/>
    <d v="2020-09-01T00:00:00"/>
    <x v="5"/>
    <s v="Spreadsheet"/>
    <s v="Reverses &quot;RYD FIN CAM 2021 05 010 Accrual GBP&quot; journal entry of &quot;Spreadsheet A 18972397 91764471&quot; batch from &quot;AUG-20&quot;."/>
    <s v="Reverses &quot;RYD FIN CAM 2021 05 010 Accrual GBP&quot;09-SEP-20 17:47:21 - 92025409"/>
    <s v="Reverses &quot;RYD FIN CAM 2021 05 010 Accrual GBP&quot;09-SEP-20 17:47:21"/>
    <d v="2020-09-09T00:00:00"/>
    <s v="SSCREPMAN,"/>
    <n v="30"/>
    <s v="7310;LAKERS LLP;Accrue Estates Legal Costs M05 Aug-20"/>
    <x v="266"/>
    <m/>
    <d v="2020-09-09T00:00:00"/>
    <m/>
    <s v="7310;LAKERS LLP;Accrue Estates Legal Costs M05 Aug-20"/>
    <m/>
    <m/>
    <m/>
    <m/>
    <m/>
    <m/>
    <x v="0"/>
    <x v="0"/>
    <x v="1"/>
  </r>
  <r>
    <s v="E35120"/>
    <s v="7310"/>
    <s v="00000"/>
    <s v="00000"/>
    <s v="000000"/>
    <s v="Corporate Expenses"/>
    <s v="Legal / Prof Fees"/>
    <s v="Default"/>
    <s v="Default"/>
    <s v="Default"/>
    <n v="-739"/>
    <d v="2020-10-01T00:00:00"/>
    <x v="5"/>
    <s v="Spreadsheet"/>
    <s v="Reverses &quot;RYD FIN CAM 2021 06 007 Accrual GBP&quot; journal entry of &quot;Spreadsheet A 19222525 92822318&quot; batch from &quot;SEP-20&quot;."/>
    <s v="Reverses &quot;RYD FIN CAM 2021 06 007 Accrual GBP&quot;09-OCT-20 17:29:14 - 93097587"/>
    <s v="Reverses &quot;RYD FIN CAM 2021 06 007 Accrual GBP&quot;09-OCT-20 17:29:14"/>
    <d v="2020-10-09T00:00:00"/>
    <s v="SSCREPMAN,"/>
    <n v="37"/>
    <s v="7310;ICO Information Commissioner's Office;43922 Accrual 7310;DATA PROTECTION FEE:ICO.GOV.UK;Barclaycard payments;Jun-19;;;Sep-20"/>
    <x v="267"/>
    <m/>
    <d v="2020-10-09T00:00:00"/>
    <m/>
    <s v="7310;ICO Information Commissioner's Office;43922 Accrual 7310;DATA PROTECTION FEE:ICO.GOV.UK;Barclaycard payments;Jun-19;;;Sep-20"/>
    <m/>
    <m/>
    <m/>
    <m/>
    <m/>
    <m/>
    <x v="2"/>
    <x v="2"/>
    <x v="1"/>
  </r>
  <r>
    <s v="E35120"/>
    <s v="7310"/>
    <s v="00000"/>
    <s v="00000"/>
    <s v="000000"/>
    <s v="Corporate Expenses"/>
    <s v="Legal / Prof Fees"/>
    <s v="Default"/>
    <s v="Default"/>
    <s v="Default"/>
    <n v="-20000"/>
    <d v="2020-10-01T00:00:00"/>
    <x v="5"/>
    <s v="Spreadsheet"/>
    <s v="Reverses &quot;RYD FIN CAM 2021 06 007 Accrual GBP&quot; journal entry of &quot;Spreadsheet A 19222525 92822318&quot; batch from &quot;SEP-20&quot;."/>
    <s v="Reverses &quot;RYD FIN CAM 2021 06 007 Accrual GBP&quot;09-OCT-20 17:29:14 - 93097587"/>
    <s v="Reverses &quot;RYD FIN CAM 2021 06 007 Accrual GBP&quot;09-OCT-20 17:29:14"/>
    <d v="2020-10-09T00:00:00"/>
    <s v="SSCREPMAN,"/>
    <n v="38"/>
    <s v="7310;2020-21 Legal Fees Accrual Contract based on budget;M06 Sep-20"/>
    <x v="267"/>
    <m/>
    <d v="2020-10-09T00:00:00"/>
    <m/>
    <s v="7310;2020-21 Legal Fees Accrual Contract based on budget;M06 Sep-20"/>
    <m/>
    <m/>
    <m/>
    <m/>
    <m/>
    <m/>
    <x v="2"/>
    <x v="2"/>
    <x v="1"/>
  </r>
  <r>
    <s v="E35120"/>
    <s v="7310"/>
    <s v="00000"/>
    <s v="00T70"/>
    <s v="000000"/>
    <s v="Corporate Expenses"/>
    <s v="Legal / Prof Fees"/>
    <s v="Default"/>
    <s v="Care Quality Commission"/>
    <s v="Default"/>
    <n v="84484"/>
    <d v="2020-10-01T00:00:00"/>
    <x v="5"/>
    <s v="Spreadsheet"/>
    <s v="Reverses &quot;RYD FIN CAM 2021 06 007 Accrual GBP&quot; journal entry of &quot;Spreadsheet A 19222525 92822318&quot; batch from &quot;SEP-20&quot;."/>
    <s v="Reverses &quot;RYD FIN CAM 2021 06 007 Accrual GBP&quot;09-OCT-20 17:29:14 - 93097587"/>
    <s v="Reverses &quot;RYD FIN CAM 2021 06 007 Accrual GBP&quot;09-OCT-20 17:29:14"/>
    <d v="2020-10-09T00:00:00"/>
    <s v="SSCREPMAN,"/>
    <n v="39"/>
    <s v="7310;CQC;Start Date Prepayment CQC annual Fee;https://nww.docserv.wyss.nhs.uk/synergyiim/docviewer.aspx?t=i&amp;val=PRD21RYD28048342712831.pdf;Sep-20"/>
    <x v="267"/>
    <m/>
    <d v="2020-10-09T00:00:00"/>
    <m/>
    <s v="7310;CQC;Start Date Prepayment CQC annual Fee;"/>
    <m/>
    <m/>
    <s v="https://nww.docserv.wyss.nhs.uk/synergyiim/docviewer.aspx?t=i&amp;val=PRD21RYD28048342712831.pdf;Sep-20"/>
    <m/>
    <m/>
    <m/>
    <x v="2"/>
    <x v="2"/>
    <x v="1"/>
  </r>
  <r>
    <s v="E35121"/>
    <s v="7310"/>
    <s v="00000"/>
    <s v="00000"/>
    <s v="000000"/>
    <s v="Prior Year Charges"/>
    <s v="Legal / Prof Fees"/>
    <s v="Default"/>
    <s v="Default"/>
    <s v="Default"/>
    <n v="-117363.53"/>
    <d v="2020-10-01T00:00:00"/>
    <x v="5"/>
    <s v="Spreadsheet"/>
    <s v="Reverses &quot;RYD FIN CAM 2021 06 014 Accrual GBP&quot; journal entry of &quot;Spreadsheet A 19261721 92946843&quot; batch from &quot;SEP-20&quot;."/>
    <s v="Reverses &quot;RYD FIN CAM 2021 06 014 Accrual GBP&quot;09-OCT-20 17:29:53 - 93097587"/>
    <s v="Reverses &quot;RYD FIN CAM 2021 06 014 Accrual GBP&quot;09-OCT-20 17:29:53"/>
    <d v="2020-10-09T00:00:00"/>
    <s v="SSCREPMAN,"/>
    <n v="229"/>
    <s v="7310;Clear Prior Year Code;Sep-20"/>
    <x v="268"/>
    <m/>
    <d v="2020-10-09T00:00:00"/>
    <m/>
    <s v="7310;Clear Prior Year Code;Sep-20"/>
    <m/>
    <m/>
    <m/>
    <m/>
    <m/>
    <m/>
    <x v="13"/>
    <x v="5"/>
    <x v="1"/>
  </r>
  <r>
    <s v="E35121"/>
    <s v="7310"/>
    <s v="00000"/>
    <s v="00000"/>
    <s v="000000"/>
    <s v="Prior Year Charges"/>
    <s v="Legal / Prof Fees"/>
    <s v="Default"/>
    <s v="Default"/>
    <s v="Default"/>
    <n v="3840"/>
    <d v="2020-10-01T00:00:00"/>
    <x v="5"/>
    <s v="Spreadsheet"/>
    <s v="Reverses &quot;RYD FIN CAM 2021 06 014 Accrual GBP&quot; journal entry of &quot;Spreadsheet A 19261721 92946843&quot; batch from &quot;SEP-20&quot;."/>
    <s v="Reverses &quot;RYD FIN CAM 2021 06 014 Accrual GBP&quot;09-OCT-20 17:29:53 - 93097587"/>
    <s v="Reverses &quot;RYD FIN CAM 2021 06 014 Accrual GBP&quot;09-OCT-20 17:29:53"/>
    <d v="2020-10-09T00:00:00"/>
    <s v="SSCREPMAN,"/>
    <n v="230"/>
    <s v="7310;Clear Prior Year Code;Sep-20"/>
    <x v="268"/>
    <m/>
    <d v="2020-10-09T00:00:00"/>
    <m/>
    <s v="7310;Clear Prior Year Code;Sep-20"/>
    <m/>
    <m/>
    <m/>
    <m/>
    <m/>
    <m/>
    <x v="13"/>
    <x v="5"/>
    <x v="1"/>
  </r>
  <r>
    <s v="E35121"/>
    <s v="7310"/>
    <s v="00000"/>
    <s v="00000"/>
    <s v="000000"/>
    <s v="Prior Year Charges"/>
    <s v="Legal / Prof Fees"/>
    <s v="Default"/>
    <s v="Default"/>
    <s v="Default"/>
    <n v="56836.76"/>
    <d v="2020-10-01T00:00:00"/>
    <x v="5"/>
    <s v="Spreadsheet"/>
    <s v="Reverses &quot;RYD FIN CAM 2021 06 021 Accrual GBP&quot; journal entry of &quot;Spreadsheet A 19284602 93092799&quot; batch from &quot;SEP-20&quot;."/>
    <s v="Reverses &quot;RYD FIN CAM 2021 06 021 Accrual GBP&quot;09-OCT-20 17:30:23 - 93097587"/>
    <s v="Reverses &quot;RYD FIN CAM 2021 06 021 Accrual GBP&quot;09-OCT-20 17:30:23"/>
    <d v="2020-10-09T00:00:00"/>
    <s v="SSCREPMAN,"/>
    <n v="64"/>
    <s v="7310;;Prior Year Code Clearance;M06;"/>
    <x v="269"/>
    <m/>
    <d v="2020-10-09T00:00:00"/>
    <m/>
    <s v="7310;;Prior Year Code Clearance;M06;"/>
    <m/>
    <m/>
    <m/>
    <m/>
    <m/>
    <m/>
    <x v="13"/>
    <x v="5"/>
    <x v="1"/>
  </r>
  <r>
    <s v="E35211"/>
    <s v="7310"/>
    <s v="00000"/>
    <s v="00000"/>
    <s v="000000"/>
    <s v="Employee Resourcing"/>
    <s v="Legal / Prof Fees"/>
    <s v="Default"/>
    <s v="Default"/>
    <s v="Default"/>
    <n v="805"/>
    <d v="2020-10-01T00:00:00"/>
    <x v="5"/>
    <s v="Spreadsheet"/>
    <s v="Reverses &quot;RYD FIN CAM 2021 06 009 Accrual GBP&quot; journal entry of &quot;Spreadsheet A 19247097 92913166&quot; batch from &quot;SEP-20&quot;."/>
    <s v="Reverses &quot;RYD FIN CAM 2021 06 009 Accrual GBP&quot;09-OCT-20 17:29:32 - 93097587"/>
    <s v="Reverses &quot;RYD FIN CAM 2021 06 009 Accrual GBP&quot;09-OCT-20 17:29:32"/>
    <d v="2020-10-09T00:00:00"/>
    <s v="SSCREPMAN,"/>
    <n v="15"/>
    <s v="7310;VISTA EMPLOYER SERVICES LTD;PO 165085046 Over-receipted"/>
    <x v="270"/>
    <m/>
    <d v="2020-10-09T00:00:00"/>
    <m/>
    <s v="7310;VISTA EMPLOYER SERVICES LTD;PO 165085046 Over-receipted"/>
    <m/>
    <m/>
    <m/>
    <m/>
    <m/>
    <m/>
    <x v="3"/>
    <x v="3"/>
    <x v="1"/>
  </r>
  <r>
    <s v="E35211"/>
    <s v="7310"/>
    <s v="00000"/>
    <s v="00000"/>
    <s v="000000"/>
    <s v="Employee Resourcing"/>
    <s v="Legal / Prof Fees"/>
    <s v="Default"/>
    <s v="Default"/>
    <s v="Default"/>
    <n v="920"/>
    <d v="2020-10-01T00:00:00"/>
    <x v="5"/>
    <s v="Spreadsheet"/>
    <s v="Reverses &quot;RYD FIN CAM 2021 06 009 Accrual GBP&quot; journal entry of &quot;Spreadsheet A 19247097 92913166&quot; batch from &quot;SEP-20&quot;."/>
    <s v="Reverses &quot;RYD FIN CAM 2021 06 009 Accrual GBP&quot;09-OCT-20 17:29:32 - 93097587"/>
    <s v="Reverses &quot;RYD FIN CAM 2021 06 009 Accrual GBP&quot;09-OCT-20 17:29:32"/>
    <d v="2020-10-09T00:00:00"/>
    <s v="SSCREPMAN,"/>
    <n v="16"/>
    <s v="7310;VISTA EMPLOYER SERVICES LTD;PO 165085045 Over-receipted"/>
    <x v="270"/>
    <m/>
    <d v="2020-10-09T00:00:00"/>
    <m/>
    <s v="7310;VISTA EMPLOYER SERVICES LTD;PO 165085045 Over-receipted"/>
    <m/>
    <m/>
    <m/>
    <m/>
    <m/>
    <m/>
    <x v="3"/>
    <x v="3"/>
    <x v="1"/>
  </r>
  <r>
    <s v="E35211"/>
    <s v="7310"/>
    <s v="00000"/>
    <s v="00000"/>
    <s v="000000"/>
    <s v="Employee Resourcing"/>
    <s v="Legal / Prof Fees"/>
    <s v="Default"/>
    <s v="Default"/>
    <s v="Default"/>
    <n v="3597.6"/>
    <d v="2020-10-01T00:00:00"/>
    <x v="5"/>
    <s v="Spreadsheet"/>
    <s v="Reverses &quot;RYD FIN CAM 2021 06 009 Accrual GBP&quot; journal entry of &quot;Spreadsheet A 19247097 92913166&quot; batch from &quot;SEP-20&quot;."/>
    <s v="Reverses &quot;RYD FIN CAM 2021 06 009 Accrual GBP&quot;09-OCT-20 17:29:32 - 93097587"/>
    <s v="Reverses &quot;RYD FIN CAM 2021 06 009 Accrual GBP&quot;09-OCT-20 17:29:32"/>
    <d v="2020-10-09T00:00:00"/>
    <s v="SSCREPMAN,"/>
    <n v="17"/>
    <s v="7310;SELENITY LTD;PO 165083936 to be closed"/>
    <x v="270"/>
    <m/>
    <d v="2020-10-09T00:00:00"/>
    <m/>
    <s v="7310;SELENITY LTD;PO 165083936 to be closed"/>
    <m/>
    <m/>
    <m/>
    <m/>
    <m/>
    <m/>
    <x v="3"/>
    <x v="3"/>
    <x v="1"/>
  </r>
  <r>
    <s v="E35930"/>
    <s v="7310"/>
    <s v="00000"/>
    <s v="00000"/>
    <s v="000000"/>
    <s v="Estates &amp; Facilities"/>
    <s v="Legal / Prof Fees"/>
    <s v="Default"/>
    <s v="Default"/>
    <s v="Default"/>
    <n v="-5363"/>
    <d v="2020-10-01T00:00:00"/>
    <x v="5"/>
    <s v="Spreadsheet"/>
    <s v="Reverses &quot;RYD FIN CAM 2021 06 005 Accrual GBP&quot; journal entry of &quot;Spreadsheet A 19221034 92812092&quot; batch from &quot;SEP-20&quot;."/>
    <s v="Reverses &quot;RYD FIN CAM 2021 06 005 Accrual GBP&quot;09-OCT-20 17:29:00 - 93097587"/>
    <s v="Reverses &quot;RYD FIN CAM 2021 06 005 Accrual GBP&quot;09-OCT-20 17:29:00"/>
    <d v="2020-10-09T00:00:00"/>
    <s v="SSCREPMAN,"/>
    <n v="24"/>
    <s v="7310;LAKERS LLP;Accrue Estates Legal Costs M06 Sep-20"/>
    <x v="271"/>
    <m/>
    <d v="2020-10-09T00:00:00"/>
    <m/>
    <s v="7310;LAKERS LLP;Accrue Estates Legal Costs M06 Sep-20"/>
    <m/>
    <m/>
    <m/>
    <m/>
    <m/>
    <m/>
    <x v="0"/>
    <x v="0"/>
    <x v="1"/>
  </r>
  <r>
    <s v="E35930"/>
    <s v="7310"/>
    <s v="00000"/>
    <s v="00000"/>
    <s v="000000"/>
    <s v="Estates &amp; Facilities"/>
    <s v="Legal / Prof Fees"/>
    <s v="Default"/>
    <s v="Default"/>
    <s v="Default"/>
    <n v="-5550"/>
    <d v="2020-10-01T00:00:00"/>
    <x v="5"/>
    <s v="Spreadsheet"/>
    <s v="Reverses &quot;RYD FIN CAM 2021 06 022 Accrual GBP&quot; journal entry of &quot;Spreadsheet A 19394630 93627009&quot; batch from &quot;SEP-20&quot;."/>
    <s v="Reverses &quot;RYD FIN CAM 2021 06 022 Accrual GBP&quot;30-OCT-20 18:34:48 - 93903092"/>
    <s v="Reverses &quot;RYD FIN CAM 2021 06 022 Accrual GBP&quot;30-OCT-20 18:34:48"/>
    <d v="2020-10-30T00:00:00"/>
    <s v="SSCREPMAN,"/>
    <n v="67"/>
    <s v="7310;CAPSTICKS SOLICITORS;PO 165087030 accrued not invoiced; Sep-20"/>
    <x v="272"/>
    <m/>
    <d v="2020-10-30T00:00:00"/>
    <m/>
    <s v="7310;CAPSTICKS SOLICITORS;PO 165087030 accrued not invoiced; Sep-20"/>
    <m/>
    <m/>
    <m/>
    <m/>
    <m/>
    <m/>
    <x v="0"/>
    <x v="0"/>
    <x v="1"/>
  </r>
  <r>
    <s v="E35120"/>
    <s v="7310"/>
    <s v="00000"/>
    <s v="00000"/>
    <s v="000000"/>
    <s v="Corporate Expenses"/>
    <s v="Legal / Prof Fees"/>
    <s v="Default"/>
    <s v="Default"/>
    <s v="Default"/>
    <n v="-985"/>
    <d v="2020-11-01T00:00:00"/>
    <x v="5"/>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3"/>
    <s v="7310;ICO Information Commissioner's Office;43922 Accrual DATA PROTECTION FEE:ICO.GOV.UK;Barclaycard payments;Jul-20;;Oct-20"/>
    <x v="273"/>
    <m/>
    <d v="2020-11-10T00:00:00"/>
    <m/>
    <s v="7310;ICO Information Commissioner's Office;43922 Accrual DATA PROTECTION FEE:ICO.GOV.UK;Barclaycard payments;Jul-20;;Oct-20"/>
    <m/>
    <m/>
    <m/>
    <m/>
    <m/>
    <m/>
    <x v="2"/>
    <x v="2"/>
    <x v="1"/>
  </r>
  <r>
    <s v="E35120"/>
    <s v="7310"/>
    <s v="00000"/>
    <s v="00000"/>
    <s v="000000"/>
    <s v="Corporate Expenses"/>
    <s v="Legal / Prof Fees"/>
    <s v="Default"/>
    <s v="Default"/>
    <s v="Default"/>
    <n v="-12355"/>
    <d v="2020-11-01T00:00:00"/>
    <x v="5"/>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4"/>
    <s v="7310;2020-21 Legal Fees Accrual Contract based on budget;M07 Oct-20"/>
    <x v="273"/>
    <m/>
    <d v="2020-11-10T00:00:00"/>
    <m/>
    <s v="7310;2020-21 Legal Fees Accrual Contract based on budget;M07 Oct-20"/>
    <m/>
    <m/>
    <m/>
    <m/>
    <m/>
    <m/>
    <x v="2"/>
    <x v="2"/>
    <x v="1"/>
  </r>
  <r>
    <s v="E35120"/>
    <s v="7310"/>
    <s v="00000"/>
    <s v="00000"/>
    <s v="000000"/>
    <s v="Corporate Expenses"/>
    <s v="Legal / Prof Fees"/>
    <s v="Default"/>
    <s v="Default"/>
    <s v="Default"/>
    <n v="-13245"/>
    <d v="2020-11-01T00:00:00"/>
    <x v="5"/>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5"/>
    <s v="7310;DAC Beachcroft;43493 Accrual Professional Fees;https://nww.docserv.wyss.nhs.uk/synergyiim/docviewer.aspx?t=d&amp;val=2257060_12654932_20200817154958;Oct-20"/>
    <x v="273"/>
    <m/>
    <d v="2020-11-10T00:00:00"/>
    <m/>
    <s v="7310;DAC Beachcroft;43493 Accrual Professional Fees;"/>
    <m/>
    <m/>
    <s v="https://nww.docserv.wyss.nhs.uk/synergyiim/docviewer.aspx?t=d&amp;val=2257060_12654932_20200817154958;Oct-20"/>
    <m/>
    <m/>
    <m/>
    <x v="2"/>
    <x v="2"/>
    <x v="1"/>
  </r>
  <r>
    <s v="E35120"/>
    <s v="7310"/>
    <s v="00000"/>
    <s v="00T70"/>
    <s v="000000"/>
    <s v="Corporate Expenses"/>
    <s v="Legal / Prof Fees"/>
    <s v="Default"/>
    <s v="Care Quality Commission"/>
    <s v="Default"/>
    <n v="70093.87"/>
    <d v="2020-11-01T00:00:00"/>
    <x v="5"/>
    <s v="Spreadsheet"/>
    <s v="Reverses &quot;RYD FIN CAM 2021 07 011 Accrual GBP&quot; journal entry of &quot;Spreadsheet A 19491663 94051925&quot; batch from &quot;OCT-20&quot;."/>
    <s v="Reverses &quot;RYD FIN CAM 2021 07 011 Accrual GBP&quot;10-NOV-20 17:47:15 - 94336520"/>
    <s v="Reverses &quot;RYD FIN CAM 2021 07 011 Accrual GBP&quot;10-NOV-20 17:47:15"/>
    <d v="2020-11-10T00:00:00"/>
    <s v="SSCREPMAN,"/>
    <n v="36"/>
    <s v="7310;CQC;Start Date Prepayment CQC annual Fee;https://nww.docserv.wyss.nhs.uk/synergyiim/docviewer.aspx?t=i&amp;val=PRD21RYD28048342712831.pdf;Oct-20"/>
    <x v="273"/>
    <m/>
    <d v="2020-11-10T00:00:00"/>
    <m/>
    <s v="7310;CQC;Start Date Prepayment CQC annual Fee;"/>
    <m/>
    <m/>
    <s v="https://nww.docserv.wyss.nhs.uk/synergyiim/docviewer.aspx?t=i&amp;val=PRD21RYD28048342712831.pdf;Oct-20"/>
    <m/>
    <m/>
    <m/>
    <x v="2"/>
    <x v="2"/>
    <x v="1"/>
  </r>
  <r>
    <s v="E35930"/>
    <s v="7310"/>
    <s v="00000"/>
    <s v="00000"/>
    <s v="000000"/>
    <s v="Estates &amp; Facilities"/>
    <s v="Legal / Prof Fees"/>
    <s v="Default"/>
    <s v="Default"/>
    <s v="Default"/>
    <n v="-5437"/>
    <d v="2020-11-01T00:00:00"/>
    <x v="5"/>
    <s v="Spreadsheet"/>
    <s v="Reverses &quot;RYD FIN CAM 2021 07 010 Accrual GBP&quot; journal entry of &quot;Spreadsheet A 19488205 94043281&quot; batch from &quot;OCT-20&quot;."/>
    <s v="Reverses &quot;RYD FIN CAM 2021 07 010 Accrual GBP&quot;10-NOV-20 17:47:08 - 94336520"/>
    <s v="Reverses &quot;RYD FIN CAM 2021 07 010 Accrual GBP&quot;10-NOV-20 17:47:08"/>
    <d v="2020-11-10T00:00:00"/>
    <s v="SSCREPMAN,"/>
    <n v="22"/>
    <s v="7310;LAKERS LLP;Accrue Estates Legal Costs M07 Oct-20"/>
    <x v="274"/>
    <m/>
    <d v="2020-11-10T00:00:00"/>
    <m/>
    <s v="7310;LAKERS LLP;Accrue Estates Legal Costs M07 Oct-20"/>
    <m/>
    <m/>
    <m/>
    <m/>
    <m/>
    <m/>
    <x v="0"/>
    <x v="0"/>
    <x v="1"/>
  </r>
  <r>
    <s v="E35930"/>
    <s v="7310"/>
    <s v="00000"/>
    <s v="00000"/>
    <s v="000000"/>
    <s v="Estates &amp; Facilities"/>
    <s v="Legal / Prof Fees"/>
    <s v="Default"/>
    <s v="Default"/>
    <s v="Default"/>
    <n v="-5550"/>
    <d v="2020-11-01T00:00:00"/>
    <x v="5"/>
    <s v="Spreadsheet"/>
    <s v="Reverses &quot;RYD FIN CAM 2021 07 016 Accrual GBP&quot; journal entry of &quot;Spreadsheet A 19501503 94099261&quot; batch from &quot;OCT-20&quot;."/>
    <s v="Reverses &quot;RYD FIN CAM 2021 07 016 Accrual GBP&quot;10-NOV-20 17:47:38 - 94336520"/>
    <s v="Reverses &quot;RYD FIN CAM 2021 07 016 Accrual GBP&quot;10-NOV-20 17:47:38"/>
    <d v="2020-11-10T00:00:00"/>
    <s v="SSCREPMAN,"/>
    <n v="12"/>
    <s v="7310;CAPSTICKS SOLICITORS;PO 165087030 accrued not invoiced; Sep-20"/>
    <x v="275"/>
    <m/>
    <d v="2020-11-10T00:00:00"/>
    <m/>
    <s v="7310;CAPSTICKS SOLICITORS;PO 165087030 accrued not invoiced; Sep-20"/>
    <m/>
    <m/>
    <m/>
    <m/>
    <m/>
    <m/>
    <x v="0"/>
    <x v="0"/>
    <x v="1"/>
  </r>
  <r>
    <s v="E35120"/>
    <s v="7310"/>
    <s v="00000"/>
    <s v="00000"/>
    <s v="000000"/>
    <s v="Corporate Expenses"/>
    <s v="Legal / Prof Fees"/>
    <s v="Default"/>
    <s v="Default"/>
    <s v="Default"/>
    <n v="-1224"/>
    <d v="2020-12-01T00:00:00"/>
    <x v="5"/>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3"/>
    <s v="7310;ICO Information Commissioner's Office;43922 Accrual DATA PROTECTION FEE:ICO.GOV.UK;Barclaycard payments;Jul-20;;Nov-20"/>
    <x v="276"/>
    <m/>
    <d v="2020-12-09T00:00:00"/>
    <m/>
    <s v="7310;ICO Information Commissioner's Office;43922 Accrual DATA PROTECTION FEE:ICO.GOV.UK;Barclaycard payments;Jul-20;;Nov-20"/>
    <m/>
    <m/>
    <m/>
    <m/>
    <m/>
    <m/>
    <x v="2"/>
    <x v="2"/>
    <x v="1"/>
  </r>
  <r>
    <s v="E35120"/>
    <s v="7310"/>
    <s v="00000"/>
    <s v="00000"/>
    <s v="000000"/>
    <s v="Corporate Expenses"/>
    <s v="Legal / Prof Fees"/>
    <s v="Default"/>
    <s v="Default"/>
    <s v="Default"/>
    <n v="-6400"/>
    <d v="2020-12-01T00:00:00"/>
    <x v="5"/>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4"/>
    <s v="7310;2020-21 Legal Fees Accrual Contract based on budget;M08 Nov-20"/>
    <x v="276"/>
    <m/>
    <d v="2020-12-09T00:00:00"/>
    <m/>
    <s v="7310;2020-21 Legal Fees Accrual Contract based on budget;M08 Nov-20"/>
    <m/>
    <m/>
    <m/>
    <m/>
    <m/>
    <m/>
    <x v="2"/>
    <x v="2"/>
    <x v="1"/>
  </r>
  <r>
    <s v="E35120"/>
    <s v="7310"/>
    <s v="00000"/>
    <s v="00000"/>
    <s v="000000"/>
    <s v="Corporate Expenses"/>
    <s v="Legal / Prof Fees"/>
    <s v="Default"/>
    <s v="Default"/>
    <s v="Default"/>
    <n v="-26063"/>
    <d v="2020-12-01T00:00:00"/>
    <x v="5"/>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5"/>
    <s v="7310;DAC Beachcroft;43493 Accrual Professional Fees;https://nww.docserv.wyss.nhs.uk/synergyiim/docviewer.aspx?t=d&amp;val=2257060_12654932_20200817154958;Nov-20"/>
    <x v="276"/>
    <m/>
    <d v="2020-12-09T00:00:00"/>
    <m/>
    <s v="7310;DAC Beachcroft;43493 Accrual Professional Fees;"/>
    <m/>
    <m/>
    <s v="https://nww.docserv.wyss.nhs.uk/synergyiim/docviewer.aspx?t=d&amp;val=2257060_12654932_20200817154958;Nov-20"/>
    <m/>
    <m/>
    <m/>
    <x v="2"/>
    <x v="2"/>
    <x v="1"/>
  </r>
  <r>
    <s v="E35120"/>
    <s v="7310"/>
    <s v="00000"/>
    <s v="00000"/>
    <s v="000000"/>
    <s v="Corporate Expenses"/>
    <s v="Legal / Prof Fees"/>
    <s v="Default"/>
    <s v="Default"/>
    <s v="Default"/>
    <n v="10307"/>
    <d v="2020-12-01T00:00:00"/>
    <x v="5"/>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4"/>
    <s v="7310;DAC Beachcroft;43493 Prepayment Professional Fees PO 165088048;http://nww.docserv.wyss.nhs.uk/synergyiim/dist/?val=2726960_13259118_20201103095001;Nov-20"/>
    <x v="277"/>
    <m/>
    <d v="2020-12-09T00:00:00"/>
    <m/>
    <s v="7310;DAC Beachcroft;43493 Prepayment Professional Fees PO 165088048;"/>
    <m/>
    <m/>
    <s v="http://nww.docserv.wyss.nhs.uk/synergyiim/dist/?val=2726960_13259118_20201103095001;Nov-20"/>
    <m/>
    <m/>
    <m/>
    <x v="2"/>
    <x v="2"/>
    <x v="1"/>
  </r>
  <r>
    <s v="E35120"/>
    <s v="7310"/>
    <s v="00000"/>
    <s v="00000"/>
    <s v="000000"/>
    <s v="Corporate Expenses"/>
    <s v="Legal / Prof Fees"/>
    <s v="Default"/>
    <s v="Default"/>
    <s v="Default"/>
    <n v="26063"/>
    <d v="2020-12-01T00:00:00"/>
    <x v="5"/>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5"/>
    <s v="7310;DAC Beachcroft;43493 Accrual Professional Fees;https://nww.docserv.wyss.nhs.uk/synergyiim/docviewer.aspx?t=d&amp;val=2257060_12654932_20200817154958;Nov-20"/>
    <x v="277"/>
    <m/>
    <d v="2020-12-09T00:00:00"/>
    <m/>
    <s v="7310;DAC Beachcroft;43493 Accrual Professional Fees;"/>
    <m/>
    <m/>
    <s v="https://nww.docserv.wyss.nhs.uk/synergyiim/docviewer.aspx?t=d&amp;val=2257060_12654932_20200817154958;Nov-20"/>
    <m/>
    <m/>
    <m/>
    <x v="2"/>
    <x v="2"/>
    <x v="1"/>
  </r>
  <r>
    <s v="E35120"/>
    <s v="7310"/>
    <s v="00000"/>
    <s v="00T70"/>
    <s v="000000"/>
    <s v="Corporate Expenses"/>
    <s v="Legal / Prof Fees"/>
    <s v="Default"/>
    <s v="Care Quality Commission"/>
    <s v="Default"/>
    <n v="56167.93"/>
    <d v="2020-12-01T00:00:00"/>
    <x v="5"/>
    <s v="Spreadsheet"/>
    <s v="Reverses &quot;RYD FIN CAM 2021 08 009 Accrual GBP&quot; journal entry of &quot;Spreadsheet A 19733490 95212546&quot; batch from &quot;NOV-20&quot;."/>
    <s v="Reverses &quot;RYD FIN CAM 2021 08 009 Accrual GBP&quot;09-DEC-20 17:35:18 - 95487505"/>
    <s v="Reverses &quot;RYD FIN CAM 2021 08 009 Accrual GBP&quot;09-DEC-20 17:35:18"/>
    <d v="2020-12-09T00:00:00"/>
    <s v="SSCREPMAN,"/>
    <n v="36"/>
    <s v="7310;CQC;Start Date Prepayment CQC annual Fee;https://nww.docserv.wyss.nhs.uk/synergyiim/docviewer.aspx?t=i&amp;val=PRD21RYD28048342712831.pdf;Nov-20"/>
    <x v="276"/>
    <m/>
    <d v="2020-12-09T00:00:00"/>
    <m/>
    <s v="7310;CQC;Start Date Prepayment CQC annual Fee;"/>
    <m/>
    <m/>
    <s v="https://nww.docserv.wyss.nhs.uk/synergyiim/docviewer.aspx?t=i&amp;val=PRD21RYD28048342712831.pdf;Nov-20"/>
    <m/>
    <m/>
    <m/>
    <x v="2"/>
    <x v="2"/>
    <x v="1"/>
  </r>
  <r>
    <s v="E35211"/>
    <s v="7310"/>
    <s v="00000"/>
    <s v="00000"/>
    <s v="000000"/>
    <s v="Employee Resourcing"/>
    <s v="Legal / Prof Fees"/>
    <s v="Default"/>
    <s v="Default"/>
    <s v="Default"/>
    <n v="805"/>
    <d v="2020-12-01T00:00:00"/>
    <x v="5"/>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6"/>
    <s v="7310;VISTA EMPLOYER SERVICES LTD;165085046 over-receipted;Nov-20"/>
    <x v="277"/>
    <m/>
    <d v="2020-12-09T00:00:00"/>
    <m/>
    <s v="7310;VISTA EMPLOYER SERVICES LTD;165085046 over-receipted;Nov-20"/>
    <m/>
    <m/>
    <m/>
    <m/>
    <m/>
    <m/>
    <x v="3"/>
    <x v="3"/>
    <x v="1"/>
  </r>
  <r>
    <s v="E35211"/>
    <s v="7310"/>
    <s v="00000"/>
    <s v="00000"/>
    <s v="000000"/>
    <s v="Employee Resourcing"/>
    <s v="Legal / Prof Fees"/>
    <s v="Default"/>
    <s v="Default"/>
    <s v="Default"/>
    <n v="920"/>
    <d v="2020-12-01T00:00:00"/>
    <x v="5"/>
    <s v="Spreadsheet"/>
    <s v="Reverses &quot;RYD FIN CAM 2021 08 014 Accrual GBP&quot; journal entry of &quot;Spreadsheet A 19741229 95259764&quot; batch from &quot;NOV-20&quot;."/>
    <s v="Reverses &quot;RYD FIN CAM 2021 08 014 Accrual GBP&quot;09-DEC-20 17:35:36 - 95487505"/>
    <s v="Reverses &quot;RYD FIN CAM 2021 08 014 Accrual GBP&quot;09-DEC-20 17:35:36"/>
    <d v="2020-12-09T00:00:00"/>
    <s v="SSCREPMAN,"/>
    <n v="17"/>
    <s v="7310;VISTA EMPLOYER SERVICES LTD;165085045 over-receipted;Nov-20"/>
    <x v="277"/>
    <m/>
    <d v="2020-12-09T00:00:00"/>
    <m/>
    <s v="7310;VISTA EMPLOYER SERVICES LTD;165085045 over-receipted;Nov-20"/>
    <m/>
    <m/>
    <m/>
    <m/>
    <m/>
    <m/>
    <x v="3"/>
    <x v="3"/>
    <x v="1"/>
  </r>
  <r>
    <s v="E35930"/>
    <s v="7310"/>
    <s v="00000"/>
    <s v="00000"/>
    <s v="000000"/>
    <s v="Estates &amp; Facilities"/>
    <s v="Legal / Prof Fees"/>
    <s v="Default"/>
    <s v="Default"/>
    <s v="Default"/>
    <n v="-5390"/>
    <d v="2020-12-01T00:00:00"/>
    <x v="5"/>
    <s v="Spreadsheet"/>
    <s v="Reverses &quot;RYD FIN CAM 2021 08 008 Accrual GBP&quot; journal entry of &quot;Spreadsheet A 19720680 95164561&quot; batch from &quot;NOV-20&quot;."/>
    <s v="Reverses &quot;RYD FIN CAM 2021 08 008 Accrual GBP&quot;09-DEC-20 17:35:00 - 95487505"/>
    <s v="Reverses &quot;RYD FIN CAM 2021 08 008 Accrual GBP&quot;09-DEC-20 17:35:00"/>
    <d v="2020-12-09T00:00:00"/>
    <s v="SSCREPMAN,"/>
    <n v="30"/>
    <s v="7310;LAKERS LLP;Accrue Estates Legal Costs M08 Nov-20"/>
    <x v="278"/>
    <m/>
    <d v="2020-12-09T00:00:00"/>
    <m/>
    <s v="7310;LAKERS LLP;Accrue Estates Legal Costs M08 Nov-20"/>
    <m/>
    <m/>
    <m/>
    <m/>
    <m/>
    <m/>
    <x v="0"/>
    <x v="0"/>
    <x v="1"/>
  </r>
  <r>
    <s v="E35120"/>
    <s v="7310"/>
    <s v="00000"/>
    <s v="00000"/>
    <s v="000000"/>
    <s v="Corporate Expenses"/>
    <s v="Legal / Prof Fees"/>
    <s v="Default"/>
    <s v="Default"/>
    <s v="Default"/>
    <n v="1434"/>
    <d v="2021-01-01T00:00:00"/>
    <x v="5"/>
    <s v="Spreadsheet"/>
    <s v="Reverses &quot;RYD FIN CAM 2021 09 008 Accrual GBP&quot; journal entry of &quot;Spreadsheet A 20029590 96412306&quot; batch from &quot;DEC-20&quot;."/>
    <s v="Reverses &quot;RYD FIN CAM 2021 09 008 Accrual GBP&quot;12-JAN-21 17:35:31 - 96737607"/>
    <s v="Reverses &quot;RYD FIN CAM 2021 09 008 Accrual GBP&quot;12-JAN-21 17:35:31"/>
    <d v="2021-01-12T00:00:00"/>
    <s v="SSCREPMAN,"/>
    <n v="17"/>
    <s v="7310;ICO Information Commissioner's Office;43922 Prepayment DATA PROTECTION FEE:ICO.GOV.UK;Barclaycard payments;Jul-20;;Dec-20"/>
    <x v="279"/>
    <m/>
    <d v="2021-01-12T00:00:00"/>
    <m/>
    <s v="7310;ICO Information Commissioner's Office;43922 Prepayment DATA PROTECTION FEE:ICO.GOV.UK;Barclaycard payments;Jul-20;;Dec-20"/>
    <m/>
    <m/>
    <m/>
    <m/>
    <m/>
    <m/>
    <x v="2"/>
    <x v="2"/>
    <x v="1"/>
  </r>
  <r>
    <s v="E35120"/>
    <s v="7310"/>
    <s v="00000"/>
    <s v="00000"/>
    <s v="000000"/>
    <s v="Corporate Expenses"/>
    <s v="Legal / Prof Fees"/>
    <s v="Default"/>
    <s v="Default"/>
    <s v="Default"/>
    <n v="-3000"/>
    <d v="2021-01-01T00:00:00"/>
    <x v="5"/>
    <s v="Spreadsheet"/>
    <s v="Reverses &quot;RYD FIN CAM 2021 09 009 Accrual GBP&quot; journal entry of &quot;Spreadsheet A 20039686 96441198&quot; batch from &quot;DEC-20&quot;."/>
    <s v="Reverses &quot;RYD FIN CAM 2021 09 009 Accrual GBP&quot;12-JAN-21 17:35:39 - 96737607"/>
    <s v="Reverses &quot;RYD FIN CAM 2021 09 009 Accrual GBP&quot;12-JAN-21 17:35:39"/>
    <d v="2021-01-12T00:00:00"/>
    <s v="SSCREPMAN,"/>
    <n v="17"/>
    <s v="7310;2020-21 Legal Fees Accrual Contract based on budget;M09 Dec-20"/>
    <x v="280"/>
    <m/>
    <d v="2021-01-12T00:00:00"/>
    <m/>
    <s v="7310;2020-21 Legal Fees Accrual Contract based on budget;M09 Dec-20"/>
    <m/>
    <m/>
    <m/>
    <m/>
    <m/>
    <m/>
    <x v="2"/>
    <x v="2"/>
    <x v="1"/>
  </r>
  <r>
    <s v="E35120"/>
    <s v="7310"/>
    <s v="00000"/>
    <s v="00T70"/>
    <s v="000000"/>
    <s v="Corporate Expenses"/>
    <s v="Legal / Prof Fees"/>
    <s v="Default"/>
    <s v="Care Quality Commission"/>
    <s v="Default"/>
    <n v="41777.800000000003"/>
    <d v="2021-01-01T00:00:00"/>
    <x v="5"/>
    <s v="Spreadsheet"/>
    <s v="Reverses &quot;RYD FIN CAM 2021 09 008 Accrual GBP&quot; journal entry of &quot;Spreadsheet A 20029590 96412306&quot; batch from &quot;DEC-20&quot;."/>
    <s v="Reverses &quot;RYD FIN CAM 2021 09 008 Accrual GBP&quot;12-JAN-21 17:35:31 - 96737607"/>
    <s v="Reverses &quot;RYD FIN CAM 2021 09 008 Accrual GBP&quot;12-JAN-21 17:35:31"/>
    <d v="2021-01-12T00:00:00"/>
    <s v="SSCREPMAN,"/>
    <n v="18"/>
    <s v="7310;CQC;Start Date Prepayment CQC annual Fee;https://nww.docserv.wyss.nhs.uk/synergyiim/docviewer.aspx?t=i&amp;val=PRD21RYD28048342712831.pdf;Dec-20"/>
    <x v="279"/>
    <m/>
    <d v="2021-01-12T00:00:00"/>
    <m/>
    <s v="7310;CQC;Start Date Prepayment CQC annual Fee;"/>
    <m/>
    <m/>
    <s v="https://nww.docserv.wyss.nhs.uk/synergyiim/docviewer.aspx?t=i&amp;val=PRD21RYD28048342712831.pdf;Dec-20"/>
    <m/>
    <m/>
    <m/>
    <x v="2"/>
    <x v="2"/>
    <x v="1"/>
  </r>
  <r>
    <s v="E35120"/>
    <s v="7310"/>
    <s v="00000"/>
    <s v="0111D"/>
    <s v="000000"/>
    <s v="Corporate Expenses"/>
    <s v="Legal / Prof Fees"/>
    <s v="Default"/>
    <s v="NHS Resolution"/>
    <s v="Default"/>
    <n v="-270.74"/>
    <d v="2021-01-01T00:00:00"/>
    <x v="5"/>
    <s v="Spreadsheet"/>
    <s v="Reverses &quot;RYD FIN CAM 2021 09 010 Accrual GBP&quot; journal entry of &quot;Spreadsheet A 20040752 96441264&quot; batch from &quot;DEC-20&quot;."/>
    <s v="Reverses &quot;RYD FIN CAM 2021 09 010 Accrual GBP&quot;12-JAN-21 17:35:40 - 96737607"/>
    <s v="Reverses &quot;RYD FIN CAM 2021 09 010 Accrual GBP&quot;12-JAN-21 17:35:40"/>
    <d v="2021-01-12T00:00:00"/>
    <s v="SSCREPMAN,"/>
    <n v="7"/>
    <s v="7310;NHS RESOLUTION;Inv No. OBAR11875   Invoice not on SBS; 2019-20 Accrual Reversal MOVE TO PY CODE"/>
    <x v="281"/>
    <m/>
    <d v="2021-01-12T00:00:00"/>
    <m/>
    <s v="7310;NHS RESOLUTION;Inv No. OBAR11875   Invoice not on SBS; 2019-20 Accrual Reversal MOVE TO PY CODE"/>
    <m/>
    <m/>
    <m/>
    <m/>
    <m/>
    <m/>
    <x v="2"/>
    <x v="2"/>
    <x v="1"/>
  </r>
  <r>
    <s v="E35120"/>
    <s v="7310"/>
    <s v="00000"/>
    <s v="0111D"/>
    <s v="000000"/>
    <s v="Corporate Expenses"/>
    <s v="Legal / Prof Fees"/>
    <s v="Default"/>
    <s v="NHS Resolution"/>
    <s v="Default"/>
    <n v="270.74"/>
    <d v="2021-01-01T00:00:00"/>
    <x v="5"/>
    <s v="Spreadsheet"/>
    <s v="Reverses &quot;RYD FIN CAM 2021 09 010A Accrual GBP&quot; journal entry of &quot;Spreadsheet A 20052247 96503615&quot; batch from &quot;DEC-20&quot;."/>
    <s v="Reverses &quot;RYD FIN CAM 2021 09 010A Accrual GBP&quot;12-JAN-21 17:36:12 - 96737607"/>
    <s v="Reverses &quot;RYD FIN CAM 2021 09 010A Accrual GBP&quot;12-JAN-21 17:36:12"/>
    <d v="2021-01-12T00:00:00"/>
    <s v="SSCREPMAN,"/>
    <n v="7"/>
    <s v="7310;NHS RESOLUTION;Inv No. OBAR11875   Invoice not on SBS; 2019-20 Accrual Reversal MOVE TO PY CODE"/>
    <x v="282"/>
    <m/>
    <d v="2021-01-12T00:00:00"/>
    <m/>
    <s v="7310;NHS RESOLUTION;Inv No. OBAR11875   Invoice not on SBS; 2019-20 Accrual Reversal MOVE TO PY CODE"/>
    <m/>
    <m/>
    <m/>
    <m/>
    <m/>
    <m/>
    <x v="2"/>
    <x v="2"/>
    <x v="1"/>
  </r>
  <r>
    <s v="E35120"/>
    <s v="7310"/>
    <s v="E1833"/>
    <s v="00000"/>
    <s v="000000"/>
    <s v="Corporate Expenses"/>
    <s v="Legal / Prof Fees"/>
    <s v="Employment Relations"/>
    <s v="Default"/>
    <s v="Default"/>
    <n v="-420"/>
    <d v="2021-01-01T00:00:00"/>
    <x v="5"/>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6"/>
    <s v="7310;44182;Re-code to Corporate;361021 - Thompsons Solicitors through Payment Request Number: 168428"/>
    <x v="283"/>
    <m/>
    <d v="2021-01-12T00:00:00"/>
    <m/>
    <s v="7310;44182;Re-code to Corporate;361021 - Thompsons Solicitors through Payment Request Number: 168428"/>
    <m/>
    <m/>
    <m/>
    <m/>
    <m/>
    <m/>
    <x v="2"/>
    <x v="2"/>
    <x v="1"/>
  </r>
  <r>
    <s v="E35120"/>
    <s v="7310"/>
    <s v="E1833"/>
    <s v="00000"/>
    <s v="000000"/>
    <s v="Corporate Expenses"/>
    <s v="Legal / Prof Fees"/>
    <s v="Employment Relations"/>
    <s v="Default"/>
    <s v="Default"/>
    <n v="4266.3999999999996"/>
    <d v="2021-01-01T00:00:00"/>
    <x v="5"/>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7"/>
    <s v="7310;VISTA EMPLOYER SERVICES LTD;005084CAN;https://nww.einvoice-prod.sbs.nhs.uk:8179/invoicepdf/b00a0cba-34a6-5da5-93b6-de22061b5135"/>
    <x v="283"/>
    <m/>
    <d v="2021-01-12T00:00:00"/>
    <m/>
    <s v="7310;VISTA EMPLOYER SERVICES LTD;005084CAN;"/>
    <m/>
    <m/>
    <s v="https://nww.einvoice-prod.sbs.nhs.uk:8179/invoicepdf/b00a0cba-34a6-5da5-93b6-de22061b5135"/>
    <m/>
    <m/>
    <m/>
    <x v="2"/>
    <x v="2"/>
    <x v="1"/>
  </r>
  <r>
    <s v="E35120"/>
    <s v="7310"/>
    <s v="E1833"/>
    <s v="00000"/>
    <s v="000000"/>
    <s v="Corporate Expenses"/>
    <s v="Legal / Prof Fees"/>
    <s v="Employment Relations"/>
    <s v="Default"/>
    <s v="Default"/>
    <n v="-4266.3999999999996"/>
    <d v="2021-01-01T00:00:00"/>
    <x v="5"/>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6"/>
    <s v="7310;VISTA EMPLOYER SERVICES LTD;005084CAN;https://nww.einvoice-prod.sbs.nhs.uk:8179/invoicepdf/b00a0cba-34a6-5da5-93b6-de22061b5135"/>
    <x v="284"/>
    <m/>
    <d v="2021-01-12T00:00:00"/>
    <m/>
    <s v="7310;VISTA EMPLOYER SERVICES LTD;005084CAN;"/>
    <m/>
    <m/>
    <s v="https://nww.einvoice-prod.sbs.nhs.uk:8179/invoicepdf/b00a0cba-34a6-5da5-93b6-de22061b5135"/>
    <m/>
    <m/>
    <m/>
    <x v="2"/>
    <x v="2"/>
    <x v="1"/>
  </r>
  <r>
    <s v="E35120"/>
    <s v="7310"/>
    <s v="E1833"/>
    <s v="00000"/>
    <s v="000000"/>
    <s v="Corporate Expenses"/>
    <s v="Legal / Prof Fees"/>
    <s v="Employment Relations"/>
    <s v="Default"/>
    <s v="Default"/>
    <n v="420"/>
    <d v="2021-01-01T00:00:00"/>
    <x v="5"/>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7"/>
    <s v="7310;44182;Re-code to Corporate;361021 - Thompsons Solicitors through Payment Request Number: 168428"/>
    <x v="284"/>
    <m/>
    <d v="2021-01-12T00:00:00"/>
    <m/>
    <s v="7310;44182;Re-code to Corporate;361021 - Thompsons Solicitors through Payment Request Number: 168428"/>
    <m/>
    <m/>
    <m/>
    <m/>
    <m/>
    <m/>
    <x v="2"/>
    <x v="2"/>
    <x v="1"/>
  </r>
  <r>
    <s v="E35121"/>
    <s v="7310"/>
    <s v="00000"/>
    <s v="00000"/>
    <s v="000000"/>
    <s v="Prior Year Charges"/>
    <s v="Legal / Prof Fees"/>
    <s v="Default"/>
    <s v="Default"/>
    <s v="Default"/>
    <n v="270.74"/>
    <d v="2021-01-01T00:00:00"/>
    <x v="5"/>
    <s v="Spreadsheet"/>
    <s v="Reverses &quot;RYD FIN CAM 2021 09 010 Accrual GBP&quot; journal entry of &quot;Spreadsheet A 20040752 96441264&quot; batch from &quot;DEC-20&quot;."/>
    <s v="Reverses &quot;RYD FIN CAM 2021 09 010 Accrual GBP&quot;12-JAN-21 17:35:40 - 96737607"/>
    <s v="Reverses &quot;RYD FIN CAM 2021 09 010 Accrual GBP&quot;12-JAN-21 17:35:40"/>
    <d v="2021-01-12T00:00:00"/>
    <s v="SSCREPMAN,"/>
    <n v="8"/>
    <s v="7310;NHS RESOLUTION;Inv No. OBAR11875   Invoice not on SBS; 2019-20 Accrual Reversal MOVE TO PY CODE"/>
    <x v="281"/>
    <m/>
    <d v="2021-01-12T00:00:00"/>
    <m/>
    <s v="7310;NHS RESOLUTION;Inv No. OBAR11875   Invoice not on SBS; 2019-20 Accrual Reversal MOVE TO PY CODE"/>
    <m/>
    <m/>
    <m/>
    <m/>
    <m/>
    <m/>
    <x v="13"/>
    <x v="5"/>
    <x v="1"/>
  </r>
  <r>
    <s v="E35121"/>
    <s v="7310"/>
    <s v="00000"/>
    <s v="00000"/>
    <s v="000000"/>
    <s v="Prior Year Charges"/>
    <s v="Legal / Prof Fees"/>
    <s v="Default"/>
    <s v="Default"/>
    <s v="Default"/>
    <n v="-270.74"/>
    <d v="2021-01-01T00:00:00"/>
    <x v="5"/>
    <s v="Spreadsheet"/>
    <s v="Reverses &quot;RYD FIN CAM 2021 09 010A Accrual GBP&quot; journal entry of &quot;Spreadsheet A 20052247 96503615&quot; batch from &quot;DEC-20&quot;."/>
    <s v="Reverses &quot;RYD FIN CAM 2021 09 010A Accrual GBP&quot;12-JAN-21 17:36:12 - 96737607"/>
    <s v="Reverses &quot;RYD FIN CAM 2021 09 010A Accrual GBP&quot;12-JAN-21 17:36:12"/>
    <d v="2021-01-12T00:00:00"/>
    <s v="SSCREPMAN,"/>
    <n v="8"/>
    <s v="7310;NHS RESOLUTION;Inv No. OBAR11875   Invoice not on SBS; 2019-20 Accrual Reversal MOVE TO PY CODE"/>
    <x v="282"/>
    <m/>
    <d v="2021-01-12T00:00:00"/>
    <m/>
    <s v="7310;NHS RESOLUTION;Inv No. OBAR11875   Invoice not on SBS; 2019-20 Accrual Reversal MOVE TO PY CODE"/>
    <m/>
    <m/>
    <m/>
    <m/>
    <m/>
    <m/>
    <x v="13"/>
    <x v="5"/>
    <x v="1"/>
  </r>
  <r>
    <s v="E35210"/>
    <s v="7310"/>
    <s v="00000"/>
    <s v="00000"/>
    <s v="000000"/>
    <s v="Employee Service Centre"/>
    <s v="Legal / Prof Fees"/>
    <s v="Default"/>
    <s v="Default"/>
    <s v="Default"/>
    <n v="132.30000000000001"/>
    <d v="2021-01-01T00:00:00"/>
    <x v="5"/>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8"/>
    <s v="7310;44137; CIVICA UK LTD-OR12_37534-CTC199525-132.3-;http://nww.docserv.wyss.nhs.uk/synergyiim/dist/?val=2364247_12807304_20200907163313"/>
    <x v="283"/>
    <m/>
    <d v="2021-01-12T00:00:00"/>
    <m/>
    <s v="7310;44137; CIVICA UK LTD-OR12_37534-CTC199525-132.3-;"/>
    <m/>
    <m/>
    <s v="http://nww.docserv.wyss.nhs.uk/synergyiim/dist/?val=2364247_12807304_20200907163313"/>
    <m/>
    <m/>
    <m/>
    <x v="4"/>
    <x v="3"/>
    <x v="1"/>
  </r>
  <r>
    <s v="E35210"/>
    <s v="7310"/>
    <s v="00000"/>
    <s v="00000"/>
    <s v="000000"/>
    <s v="Employee Service Centre"/>
    <s v="Legal / Prof Fees"/>
    <s v="Default"/>
    <s v="Default"/>
    <s v="Default"/>
    <n v="-132.30000000000001"/>
    <d v="2021-01-01T00:00:00"/>
    <x v="5"/>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8"/>
    <s v="7310;44137; CIVICA UK LTD-OR12_37534-CTC199525-132.3-;http://nww.docserv.wyss.nhs.uk/synergyiim/dist/?val=2364247_12807304_20200907163313"/>
    <x v="284"/>
    <m/>
    <d v="2021-01-12T00:00:00"/>
    <m/>
    <s v="7310;44137; CIVICA UK LTD-OR12_37534-CTC199525-132.3-;"/>
    <m/>
    <m/>
    <s v="http://nww.docserv.wyss.nhs.uk/synergyiim/dist/?val=2364247_12807304_20200907163313"/>
    <m/>
    <m/>
    <m/>
    <x v="4"/>
    <x v="3"/>
    <x v="1"/>
  </r>
  <r>
    <s v="E35211"/>
    <s v="7310"/>
    <s v="00000"/>
    <s v="00000"/>
    <s v="000000"/>
    <s v="Employee Resourcing"/>
    <s v="Legal / Prof Fees"/>
    <s v="Default"/>
    <s v="Default"/>
    <s v="Default"/>
    <n v="-4266.3999999999996"/>
    <d v="2021-01-01T00:00:00"/>
    <x v="5"/>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9"/>
    <s v="7310;VISTA EMPLOYER SERVICES LTD;005084CAN;https://nww.einvoice-prod.sbs.nhs.uk:8179/invoicepdf/b00a0cba-34a6-5da5-93b6-de22061b5135"/>
    <x v="283"/>
    <m/>
    <d v="2021-01-12T00:00:00"/>
    <m/>
    <s v="7310;VISTA EMPLOYER SERVICES LTD;005084CAN;"/>
    <m/>
    <m/>
    <s v="https://nww.einvoice-prod.sbs.nhs.uk:8179/invoicepdf/b00a0cba-34a6-5da5-93b6-de22061b5135"/>
    <m/>
    <m/>
    <m/>
    <x v="3"/>
    <x v="3"/>
    <x v="1"/>
  </r>
  <r>
    <s v="E35211"/>
    <s v="7310"/>
    <s v="00000"/>
    <s v="00000"/>
    <s v="000000"/>
    <s v="Employee Resourcing"/>
    <s v="Legal / Prof Fees"/>
    <s v="Default"/>
    <s v="Default"/>
    <s v="Default"/>
    <n v="4266.3999999999996"/>
    <d v="2021-01-01T00:00:00"/>
    <x v="5"/>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9"/>
    <s v="7310;VISTA EMPLOYER SERVICES LTD;005084CAN;https://nww.einvoice-prod.sbs.nhs.uk:8179/invoicepdf/b00a0cba-34a6-5da5-93b6-de22061b5135"/>
    <x v="284"/>
    <m/>
    <d v="2021-01-12T00:00:00"/>
    <m/>
    <s v="7310;VISTA EMPLOYER SERVICES LTD;005084CAN;"/>
    <m/>
    <m/>
    <s v="https://nww.einvoice-prod.sbs.nhs.uk:8179/invoicepdf/b00a0cba-34a6-5da5-93b6-de22061b5135"/>
    <m/>
    <m/>
    <m/>
    <x v="3"/>
    <x v="3"/>
    <x v="1"/>
  </r>
  <r>
    <s v="E35212"/>
    <s v="7310"/>
    <s v="00000"/>
    <s v="00000"/>
    <s v="000000"/>
    <s v="HR Advisory Team"/>
    <s v="Legal / Prof Fees"/>
    <s v="Default"/>
    <s v="Default"/>
    <s v="Default"/>
    <n v="420"/>
    <d v="2021-01-01T00:00:00"/>
    <x v="5"/>
    <s v="Spreadsheet"/>
    <s v="Reverses &quot;RYD FIN CAM 2021 09 012 Accrual GBP&quot; journal entry of &quot;Spreadsheet A 20038470 96458814&quot; batch from &quot;DEC-20&quot;."/>
    <s v="Reverses &quot;RYD FIN CAM 2021 09 012 Accrual GBP&quot;12-JAN-21 17:35:55 - 96737607"/>
    <s v="Reverses &quot;RYD FIN CAM 2021 09 012 Accrual GBP&quot;12-JAN-21 17:35:55"/>
    <d v="2021-01-12T00:00:00"/>
    <s v="SSCREPMAN,"/>
    <n v="10"/>
    <s v="7310;44182;Re-code to Corporate;361021 - Thompsons Solicitors through Payment Request Number: 168428"/>
    <x v="283"/>
    <m/>
    <d v="2021-01-12T00:00:00"/>
    <m/>
    <s v="7310;44182;Re-code to Corporate;361021 - Thompsons Solicitors through Payment Request Number: 168428"/>
    <m/>
    <m/>
    <m/>
    <m/>
    <m/>
    <m/>
    <x v="5"/>
    <x v="3"/>
    <x v="1"/>
  </r>
  <r>
    <s v="E35212"/>
    <s v="7310"/>
    <s v="00000"/>
    <s v="00000"/>
    <s v="000000"/>
    <s v="HR Advisory Team"/>
    <s v="Legal / Prof Fees"/>
    <s v="Default"/>
    <s v="Default"/>
    <s v="Default"/>
    <n v="-420"/>
    <d v="2021-01-01T00:00:00"/>
    <x v="5"/>
    <s v="Spreadsheet"/>
    <s v="Reverses &quot;RYD FIN CAM 2021 09 012A CORR Accrual GBP&quot; journal entry of &quot;Spreadsheet A 20050306 96503837&quot; batch from &quot;DEC-20&quot;."/>
    <s v="Reverses &quot;RYD FIN CAM 2021 09 012A CORR Accrual GBP&quot;12-JAN-21 17:36:13 - 96737607"/>
    <s v="Reverses &quot;RYD FIN CAM 2021 09 012A CORR Accrual GBP&quot;12-JAN-21 17:36:13"/>
    <d v="2021-01-12T00:00:00"/>
    <s v="SSCREPMAN,"/>
    <n v="10"/>
    <s v="7310;44182;Re-code to Corporate;361021 - Thompsons Solicitors through Payment Request Number: 168428"/>
    <x v="284"/>
    <m/>
    <d v="2021-01-12T00:00:00"/>
    <m/>
    <s v="7310;44182;Re-code to Corporate;361021 - Thompsons Solicitors through Payment Request Number: 168428"/>
    <m/>
    <m/>
    <m/>
    <m/>
    <m/>
    <m/>
    <x v="5"/>
    <x v="3"/>
    <x v="1"/>
  </r>
  <r>
    <s v="E35930"/>
    <s v="7310"/>
    <s v="00000"/>
    <s v="00000"/>
    <s v="000000"/>
    <s v="Estates &amp; Facilities"/>
    <s v="Legal / Prof Fees"/>
    <s v="Default"/>
    <s v="Default"/>
    <s v="Default"/>
    <n v="-5375"/>
    <d v="2021-01-01T00:00:00"/>
    <x v="5"/>
    <s v="Spreadsheet"/>
    <s v="Reverses &quot;RYD FIN CAM 2021 09 007 Accrual GBP&quot; journal entry of &quot;Spreadsheet A 20027425 96411151&quot; batch from &quot;DEC-20&quot;."/>
    <s v="Reverses &quot;RYD FIN CAM 2021 09 007 Accrual GBP&quot;12-JAN-21 17:35:30 - 96737607"/>
    <s v="Reverses &quot;RYD FIN CAM 2021 09 007 Accrual GBP&quot;12-JAN-21 17:35:30"/>
    <d v="2021-01-12T00:00:00"/>
    <s v="SSCREPMAN,"/>
    <n v="26"/>
    <s v="7310;LAKERS LLP;Accrue Estates Legal Costs M09 Dec-20"/>
    <x v="285"/>
    <m/>
    <d v="2021-01-12T00:00:00"/>
    <m/>
    <s v="7310;LAKERS LLP;Accrue Estates Legal Costs M09 Dec-20"/>
    <m/>
    <m/>
    <m/>
    <m/>
    <m/>
    <m/>
    <x v="0"/>
    <x v="0"/>
    <x v="1"/>
  </r>
  <r>
    <s v="E35120"/>
    <s v="7310"/>
    <s v="00000"/>
    <s v="00000"/>
    <s v="000000"/>
    <s v="Corporate Expenses"/>
    <s v="Legal / Prof Fees"/>
    <s v="Default"/>
    <s v="Default"/>
    <s v="Default"/>
    <n v="-10307"/>
    <d v="2021-02-01T00:00:00"/>
    <x v="5"/>
    <s v="Spreadsheet"/>
    <s v="Reverses &quot;RYD FIN CAM 2021 10 008 Accrual GBP&quot; journal entry of &quot;Spreadsheet A 20275591 97526473&quot; batch from &quot;JAN-21&quot;."/>
    <s v="Reverses &quot;RYD FIN CAM 2021 10 008 Accrual GBP&quot;09-FEB-21 17:35:40 - 97774530"/>
    <s v="Reverses &quot;RYD FIN CAM 2021 10 008 Accrual GBP&quot;09-FEB-21 17:35:40"/>
    <d v="2021-02-09T00:00:00"/>
    <s v="SSCREPMAN,"/>
    <n v="31"/>
    <s v="7310;DAC Beachcroft;43493 Accrual Professional Fees PO 165088048;http://nww.docserv.wyss.nhs.uk/synergyiim/dist/?val=2726960_13259118_20201103095001;Jan-21"/>
    <x v="286"/>
    <m/>
    <d v="2021-02-09T00:00:00"/>
    <m/>
    <s v="7310;DAC Beachcroft;43493 Accrual Professional Fees PO 165088048;"/>
    <m/>
    <m/>
    <s v="http://nww.docserv.wyss.nhs.uk/synergyiim/dist/?val=2726960_13259118_20201103095001;Jan-21"/>
    <m/>
    <m/>
    <m/>
    <x v="2"/>
    <x v="2"/>
    <x v="1"/>
  </r>
  <r>
    <s v="E35120"/>
    <s v="7310"/>
    <s v="00000"/>
    <s v="00000"/>
    <s v="000000"/>
    <s v="Corporate Expenses"/>
    <s v="Legal / Prof Fees"/>
    <s v="Default"/>
    <s v="Default"/>
    <s v="Default"/>
    <n v="1187"/>
    <d v="2021-02-01T00:00:00"/>
    <x v="5"/>
    <s v="Spreadsheet"/>
    <s v="Reverses &quot;RYD FIN CAM 2021 10 008 Accrual GBP&quot; journal entry of &quot;Spreadsheet A 20275591 97526473&quot; batch from &quot;JAN-21&quot;."/>
    <s v="Reverses &quot;RYD FIN CAM 2021 10 008 Accrual GBP&quot;09-FEB-21 17:35:40 - 97774530"/>
    <s v="Reverses &quot;RYD FIN CAM 2021 10 008 Accrual GBP&quot;09-FEB-21 17:35:40"/>
    <d v="2021-02-09T00:00:00"/>
    <s v="SSCREPMAN,"/>
    <n v="32"/>
    <s v="7310;ICO Information Commissioner's Office;43922 Prepayment DATA PROTECTION FEE:ICO.GOV.UK;Barclaycard payments;Jul-20;;Jan-21"/>
    <x v="286"/>
    <m/>
    <d v="2021-02-09T00:00:00"/>
    <m/>
    <s v="7310;ICO Information Commissioner's Office;43922 Prepayment DATA PROTECTION FEE:ICO.GOV.UK;Barclaycard payments;Jul-20;;Jan-21"/>
    <m/>
    <m/>
    <m/>
    <m/>
    <m/>
    <m/>
    <x v="2"/>
    <x v="2"/>
    <x v="1"/>
  </r>
  <r>
    <s v="E35120"/>
    <s v="7310"/>
    <s v="00000"/>
    <s v="00T70"/>
    <s v="000000"/>
    <s v="Corporate Expenses"/>
    <s v="Legal / Prof Fees"/>
    <s v="Default"/>
    <s v="Care Quality Commission"/>
    <s v="Default"/>
    <n v="27387.67"/>
    <d v="2021-02-01T00:00:00"/>
    <x v="5"/>
    <s v="Spreadsheet"/>
    <s v="Reverses &quot;RYD FIN CAM 2021 10 008 Accrual GBP&quot; journal entry of &quot;Spreadsheet A 20275591 97526473&quot; batch from &quot;JAN-21&quot;."/>
    <s v="Reverses &quot;RYD FIN CAM 2021 10 008 Accrual GBP&quot;09-FEB-21 17:35:40 - 97774530"/>
    <s v="Reverses &quot;RYD FIN CAM 2021 10 008 Accrual GBP&quot;09-FEB-21 17:35:40"/>
    <d v="2021-02-09T00:00:00"/>
    <s v="SSCREPMAN,"/>
    <n v="33"/>
    <s v="7310;CQC;Start Date Prepayment CQC annual Fee;https://nww.docserv.wyss.nhs.uk/synergyiim/docviewer.aspx?t=i&amp;val=PRD21RYD28048342712831.pdf;Jan-21"/>
    <x v="286"/>
    <m/>
    <d v="2021-02-09T00:00:00"/>
    <m/>
    <s v="7310;CQC;Start Date Prepayment CQC annual Fee;"/>
    <m/>
    <m/>
    <s v="https://nww.docserv.wyss.nhs.uk/synergyiim/docviewer.aspx?t=i&amp;val=PRD21RYD28048342712831.pdf;Jan-21"/>
    <m/>
    <m/>
    <m/>
    <x v="2"/>
    <x v="2"/>
    <x v="1"/>
  </r>
  <r>
    <s v="E35930"/>
    <s v="7310"/>
    <s v="00000"/>
    <s v="00000"/>
    <s v="000000"/>
    <s v="Estates &amp; Facilities"/>
    <s v="Legal / Prof Fees"/>
    <s v="Default"/>
    <s v="Default"/>
    <s v="Default"/>
    <n v="-5338"/>
    <d v="2021-02-01T00:00:00"/>
    <x v="5"/>
    <s v="Spreadsheet"/>
    <s v="Reverses &quot;RYD FIN CAM 2021 10 006 Accrual GBP&quot; journal entry of &quot;Spreadsheet A 20263333 97502107&quot; batch from &quot;JAN-21&quot;."/>
    <s v="Reverses &quot;RYD FIN CAM 2021 10 006 Accrual GBP&quot;09-FEB-21 17:35:24 - 97774530"/>
    <s v="Reverses &quot;RYD FIN CAM 2021 10 006 Accrual GBP&quot;09-FEB-21 17:35:24"/>
    <d v="2021-02-09T00:00:00"/>
    <s v="SSCREPMAN,"/>
    <n v="28"/>
    <s v="7310;LAKERS LLP;Accrue Estates Legal Costs M10 Jan-21"/>
    <x v="287"/>
    <m/>
    <d v="2021-02-09T00:00:00"/>
    <m/>
    <s v="7310;LAKERS LLP;Accrue Estates Legal Costs M10 Jan-21"/>
    <m/>
    <m/>
    <m/>
    <m/>
    <m/>
    <m/>
    <x v="0"/>
    <x v="0"/>
    <x v="1"/>
  </r>
  <r>
    <s v="E35120"/>
    <s v="7310"/>
    <s v="00000"/>
    <s v="00000"/>
    <s v="000000"/>
    <s v="Corporate Expenses"/>
    <s v="Legal / Prof Fees"/>
    <s v="Default"/>
    <s v="Default"/>
    <s v="Default"/>
    <n v="-2405"/>
    <d v="2021-03-01T00:00:00"/>
    <x v="5"/>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0"/>
    <s v="7310;2020-21 Legal Fees Accrual Contract based on budget;M11 Feb-21"/>
    <x v="288"/>
    <m/>
    <d v="2021-03-09T00:00:00"/>
    <m/>
    <s v="7310;2020-21 Legal Fees Accrual Contract based on budget;M11 Feb-21"/>
    <m/>
    <m/>
    <m/>
    <m/>
    <m/>
    <m/>
    <x v="2"/>
    <x v="2"/>
    <x v="1"/>
  </r>
  <r>
    <s v="E35120"/>
    <s v="7310"/>
    <s v="00000"/>
    <s v="00000"/>
    <s v="000000"/>
    <s v="Corporate Expenses"/>
    <s v="Legal / Prof Fees"/>
    <s v="Default"/>
    <s v="Default"/>
    <s v="Default"/>
    <n v="-19616"/>
    <d v="2021-03-01T00:00:00"/>
    <x v="5"/>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1"/>
    <s v="7310;DAC Beachcroft;43493 Accrual Professional Fees PO 165088048;http://nww.docserv.wyss.nhs.uk/synergyiim/dist/?val=2726960_13259118_20201103095001;Feb-21"/>
    <x v="288"/>
    <m/>
    <d v="2021-03-09T00:00:00"/>
    <m/>
    <s v="7310;DAC Beachcroft;43493 Accrual Professional Fees PO 165088048;"/>
    <m/>
    <m/>
    <s v="http://nww.docserv.wyss.nhs.uk/synergyiim/dist/?val=2726960_13259118_20201103095001;Feb-21"/>
    <m/>
    <m/>
    <m/>
    <x v="2"/>
    <x v="2"/>
    <x v="1"/>
  </r>
  <r>
    <s v="E35120"/>
    <s v="7310"/>
    <s v="00000"/>
    <s v="00000"/>
    <s v="000000"/>
    <s v="Corporate Expenses"/>
    <s v="Legal / Prof Fees"/>
    <s v="Default"/>
    <s v="Default"/>
    <s v="Default"/>
    <n v="964"/>
    <d v="2021-03-01T00:00:00"/>
    <x v="5"/>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2"/>
    <s v="7310;ICO Information Commissioner's Office;43922 Prepayment DATA PROTECTION FEE:ICO.GOV.UK;Barclaycard payments;Jul-20;;Feb-21"/>
    <x v="288"/>
    <m/>
    <d v="2021-03-09T00:00:00"/>
    <m/>
    <s v="7310;ICO Information Commissioner's Office;43922 Prepayment DATA PROTECTION FEE:ICO.GOV.UK;Barclaycard payments;Jul-20;;Feb-21"/>
    <m/>
    <m/>
    <m/>
    <m/>
    <m/>
    <m/>
    <x v="2"/>
    <x v="2"/>
    <x v="1"/>
  </r>
  <r>
    <s v="E35120"/>
    <s v="7310"/>
    <s v="00000"/>
    <s v="00000"/>
    <s v="000000"/>
    <s v="Corporate Expenses"/>
    <s v="Legal / Prof Fees"/>
    <s v="Default"/>
    <s v="Default"/>
    <s v="Default"/>
    <n v="6005"/>
    <d v="2021-03-01T00:00:00"/>
    <x v="5"/>
    <s v="Spreadsheet"/>
    <s v="Reverses &quot;RYD FIN CAM 2021 11 009 Accrual GBP&quot; journal entry of &quot;Spreadsheet A 20521996 98604641&quot; batch from &quot;FEB-21&quot;."/>
    <s v="Reverses &quot;RYD FIN CAM 2021 11 009 Accrual GBP&quot;09-MAR-21 17:31:45 - 98789093"/>
    <s v="Reverses &quot;RYD FIN CAM 2021 11 009 Accrual GBP&quot;09-MAR-21 17:31:45"/>
    <d v="2021-03-09T00:00:00"/>
    <s v="SSCREPMAN,"/>
    <n v="55"/>
    <s v="7310;DAC Beachcroft; Prepayment Professional Fees PO 165088048;http://nww.docserv.wyss.nhs.uk/synergyiim/dist/?val=3493260_14151874_20210216110515;Feb-21"/>
    <x v="289"/>
    <m/>
    <d v="2021-03-09T00:00:00"/>
    <m/>
    <s v="7310;DAC Beachcroft; Prepayment Professional Fees PO 165088048;"/>
    <m/>
    <m/>
    <s v="http://nww.docserv.wyss.nhs.uk/synergyiim/dist/?val=3493260_14151874_20210216110515;Feb-21"/>
    <m/>
    <m/>
    <m/>
    <x v="2"/>
    <x v="2"/>
    <x v="1"/>
  </r>
  <r>
    <s v="E35120"/>
    <s v="7310"/>
    <s v="00000"/>
    <s v="00000"/>
    <s v="000000"/>
    <s v="Corporate Expenses"/>
    <s v="Legal / Prof Fees"/>
    <s v="Default"/>
    <s v="Default"/>
    <s v="Default"/>
    <n v="10548"/>
    <d v="2021-03-01T00:00:00"/>
    <x v="5"/>
    <s v="Spreadsheet"/>
    <s v="Reverses &quot;RYD FIN CAM 2021 11 009 Accrual GBP&quot; journal entry of &quot;Spreadsheet A 20521996 98604641&quot; batch from &quot;FEB-21&quot;."/>
    <s v="Reverses &quot;RYD FIN CAM 2021 11 009 Accrual GBP&quot;09-MAR-21 17:31:45 - 98789093"/>
    <s v="Reverses &quot;RYD FIN CAM 2021 11 009 Accrual GBP&quot;09-MAR-21 17:31:45"/>
    <d v="2021-03-09T00:00:00"/>
    <s v="SSCREPMAN,"/>
    <n v="56"/>
    <s v="7310;DAC Beachcroft;43493 Prepayment Professional Fees PO 165088048;http://nww.docserv.wyss.nhs.uk/synergyiim/dist/?val=3493260_14151874_20210216110515;Feb-21"/>
    <x v="289"/>
    <m/>
    <d v="2021-03-09T00:00:00"/>
    <m/>
    <s v="7310;DAC Beachcroft;43493 Prepayment Professional Fees PO 165088048;"/>
    <m/>
    <m/>
    <s v="http://nww.docserv.wyss.nhs.uk/synergyiim/dist/?val=3493260_14151874_20210216110515;Feb-21"/>
    <m/>
    <m/>
    <m/>
    <x v="2"/>
    <x v="2"/>
    <x v="1"/>
  </r>
  <r>
    <s v="E35120"/>
    <s v="7310"/>
    <s v="00000"/>
    <s v="00000"/>
    <s v="000000"/>
    <s v="Corporate Expenses"/>
    <s v="Legal / Prof Fees"/>
    <s v="Default"/>
    <s v="Default"/>
    <s v="Default"/>
    <n v="19616"/>
    <d v="2021-03-01T00:00:00"/>
    <x v="5"/>
    <s v="Spreadsheet"/>
    <s v="Reverses &quot;RYD FIN CAM 2021 11 009 Accrual GBP&quot; journal entry of &quot;Spreadsheet A 20521996 98604641&quot; batch from &quot;FEB-21&quot;."/>
    <s v="Reverses &quot;RYD FIN CAM 2021 11 009 Accrual GBP&quot;09-MAR-21 17:31:45 - 98789093"/>
    <s v="Reverses &quot;RYD FIN CAM 2021 11 009 Accrual GBP&quot;09-MAR-21 17:31:45"/>
    <d v="2021-03-09T00:00:00"/>
    <s v="SSCREPMAN,"/>
    <n v="57"/>
    <s v="7310;DAC Beachcroft;43493 Accrual Professional Fees PO 165088048;http://nww.docserv.wyss.nhs.uk/synergyiim/dist/?val=2726960_13259118_20201103095001;Feb-21"/>
    <x v="289"/>
    <m/>
    <d v="2021-03-09T00:00:00"/>
    <m/>
    <s v="7310;DAC Beachcroft;43493 Accrual Professional Fees PO 165088048;"/>
    <m/>
    <m/>
    <s v="http://nww.docserv.wyss.nhs.uk/synergyiim/dist/?val=2726960_13259118_20201103095001;Feb-21"/>
    <m/>
    <m/>
    <m/>
    <x v="2"/>
    <x v="2"/>
    <x v="1"/>
  </r>
  <r>
    <s v="E35120"/>
    <s v="7310"/>
    <s v="00000"/>
    <s v="00T70"/>
    <s v="000000"/>
    <s v="Corporate Expenses"/>
    <s v="Legal / Prof Fees"/>
    <s v="Default"/>
    <s v="Care Quality Commission"/>
    <s v="Default"/>
    <n v="14390.13"/>
    <d v="2021-03-01T00:00:00"/>
    <x v="5"/>
    <s v="Spreadsheet"/>
    <s v="Reverses &quot;RYD FIN CAM 2021 11 007 Accrual GBP&quot; journal entry of &quot;Spreadsheet A 20514198 98564434&quot; batch from &quot;FEB-21&quot;."/>
    <s v="Reverses &quot;RYD FIN CAM 2021 11 007 Accrual GBP&quot;09-MAR-21 17:31:36 - 98789093"/>
    <s v="Reverses &quot;RYD FIN CAM 2021 11 007 Accrual GBP&quot;09-MAR-21 17:31:36"/>
    <d v="2021-03-09T00:00:00"/>
    <s v="SSCREPMAN,"/>
    <n v="33"/>
    <s v="7310;CQC;Start Date Prepayment CQC annual Fee;https://nww.docserv.wyss.nhs.uk/synergyiim/docviewer.aspx?t=i&amp;val=PRD21RYD28048342712831.pdf;Feb-21"/>
    <x v="288"/>
    <m/>
    <d v="2021-03-09T00:00:00"/>
    <m/>
    <s v="7310;CQC;Start Date Prepayment CQC annual Fee;"/>
    <m/>
    <m/>
    <s v="https://nww.docserv.wyss.nhs.uk/synergyiim/docviewer.aspx?t=i&amp;val=PRD21RYD28048342712831.pdf;Feb-21"/>
    <m/>
    <m/>
    <m/>
    <x v="2"/>
    <x v="2"/>
    <x v="1"/>
  </r>
  <r>
    <s v="E35930"/>
    <s v="7310"/>
    <s v="00000"/>
    <s v="00000"/>
    <s v="000000"/>
    <s v="Estates &amp; Facilities"/>
    <s v="Legal / Prof Fees"/>
    <s v="Default"/>
    <s v="Default"/>
    <s v="Default"/>
    <n v="-10676"/>
    <d v="2021-03-01T00:00:00"/>
    <x v="5"/>
    <s v="Spreadsheet"/>
    <s v="Reverses &quot;RYD FIN CAM 2021 11 005 Accrual GBP&quot; journal entry of &quot;Spreadsheet A 20510048 98556879&quot; batch from &quot;FEB-21&quot;."/>
    <s v="Reverses &quot;RYD FIN CAM 2021 11 005 Accrual GBP&quot;09-MAR-21 17:31:31 - 98789093"/>
    <s v="Reverses &quot;RYD FIN CAM 2021 11 005 Accrual GBP&quot;09-MAR-21 17:31:31"/>
    <d v="2021-03-09T00:00:00"/>
    <s v="SSCREPMAN,"/>
    <n v="15"/>
    <s v="7310;LAKERS LLP;Accrue Estates Legal Costs M11 Feb-21"/>
    <x v="290"/>
    <m/>
    <d v="2021-03-09T00:00:00"/>
    <m/>
    <s v="7310;LAKERS LLP;Accrue Estates Legal Costs M11 Feb-21"/>
    <m/>
    <m/>
    <m/>
    <m/>
    <m/>
    <m/>
    <x v="0"/>
    <x v="0"/>
    <x v="1"/>
  </r>
  <r>
    <s v="E35120"/>
    <s v="7310"/>
    <s v="00000"/>
    <s v="00000"/>
    <s v="000000"/>
    <s v="Corporate Expenses"/>
    <s v="Legal / Prof Fees"/>
    <s v="Default"/>
    <s v="Default"/>
    <s v="Default"/>
    <n v="-1635"/>
    <d v="2021-04-01T00:00:00"/>
    <x v="5"/>
    <s v="Spreadsheet"/>
    <s v="Reverses &quot;RYD FIN CAM 2021 12 007 Accrual GBP&quot; journal entry of &quot;Spreadsheet A 20743707 99886476&quot; batch from &quot;MAR-21&quot;."/>
    <s v="Reverses &quot;RYD FIN CAM 2021 12 007 Accrual GBP&quot;15-APR-21 17:43:21 - 100180492"/>
    <s v="Reverses &quot;RYD FIN CAM 2021 12 007 Accrual GBP&quot;15-APR-21 17:43:21"/>
    <d v="2021-04-15T00:00:00"/>
    <s v="SSCREPMAN,"/>
    <n v="11"/>
    <s v="7310;2020-21 Legal Fees Accrual Contract based on budget;M12 Mar-21"/>
    <x v="291"/>
    <m/>
    <d v="2021-04-15T00:00:00"/>
    <m/>
    <s v="7310;2020-21 Legal Fees Accrual Contract based on budget;M12 Mar-21"/>
    <m/>
    <m/>
    <m/>
    <m/>
    <m/>
    <m/>
    <x v="2"/>
    <x v="2"/>
    <x v="2"/>
  </r>
  <r>
    <s v="E35120"/>
    <s v="7310"/>
    <s v="00000"/>
    <s v="00000"/>
    <s v="000000"/>
    <s v="Corporate Expenses"/>
    <s v="Legal / Prof Fees"/>
    <s v="Default"/>
    <s v="Default"/>
    <s v="Default"/>
    <n v="717"/>
    <d v="2021-04-01T00:00:00"/>
    <x v="5"/>
    <s v="Spreadsheet"/>
    <s v="Reverses &quot;RYD FIN CAM 2021 12 007 Accrual GBP&quot; journal entry of &quot;Spreadsheet A 20743707 99886476&quot; batch from &quot;MAR-21&quot;."/>
    <s v="Reverses &quot;RYD FIN CAM 2021 12 007 Accrual GBP&quot;15-APR-21 17:43:21 - 100180492"/>
    <s v="Reverses &quot;RYD FIN CAM 2021 12 007 Accrual GBP&quot;15-APR-21 17:43:21"/>
    <d v="2021-04-15T00:00:00"/>
    <s v="SSCREPMAN,"/>
    <n v="12"/>
    <s v="7310;ICO Information Commissioner's Office;43922 Prepayment DATA PROTECTION FEE:ICO.GOV.UK;Barclaycard payments;Jul-20;;Mar-21"/>
    <x v="291"/>
    <m/>
    <d v="2021-04-15T00:00:00"/>
    <m/>
    <s v="7310;ICO Information Commissioner's Office;43922 Prepayment DATA PROTECTION FEE:ICO.GOV.UK;Barclaycard payments;Jul-20;;Mar-21"/>
    <m/>
    <m/>
    <m/>
    <m/>
    <m/>
    <m/>
    <x v="2"/>
    <x v="2"/>
    <x v="2"/>
  </r>
  <r>
    <s v="E35120"/>
    <s v="7310"/>
    <s v="00000"/>
    <s v="00000"/>
    <s v="000000"/>
    <s v="Corporate Expenses"/>
    <s v="Legal / Prof Fees"/>
    <s v="Default"/>
    <s v="Default"/>
    <s v="Default"/>
    <n v="-9000"/>
    <d v="2021-04-01T00:00:00"/>
    <x v="5"/>
    <s v="Spreadsheet"/>
    <s v="Reverses &quot;RYD FIN CAM 2021 12 018 Accrual GBP&quot; journal entry of &quot;Spreadsheet A 20793636 100170490&quot; batch from &quot;MAR-21&quot;."/>
    <s v="Reverses &quot;RYD FIN CAM 2021 12 018 Accrual GBP&quot;15-APR-21 17:44:39 - 100180492"/>
    <s v="Reverses &quot;RYD FIN CAM 2021 12 018 Accrual GBP&quot;15-APR-21 17:44:39"/>
    <d v="2021-04-15T00:00:00"/>
    <s v="SSCREPMAN,"/>
    <n v="4"/>
    <s v="7310;MONTAGU EVANS;PO 165090495;SECAMB Asset Valuation 20/21;"/>
    <x v="292"/>
    <m/>
    <d v="2021-04-15T00:00:00"/>
    <m/>
    <s v="7310;MONTAGU EVANS;PO 165090495;SECAMB Asset Valuation 20/21;"/>
    <m/>
    <m/>
    <m/>
    <m/>
    <m/>
    <m/>
    <x v="2"/>
    <x v="2"/>
    <x v="2"/>
  </r>
  <r>
    <s v="E35120"/>
    <s v="7310"/>
    <s v="00000"/>
    <s v="00T70"/>
    <s v="000000"/>
    <s v="Corporate Expenses"/>
    <s v="Legal / Prof Fees"/>
    <s v="Default"/>
    <s v="Care Quality Commission"/>
    <s v="Default"/>
    <n v="189492"/>
    <d v="2021-04-01T00:00:00"/>
    <x v="5"/>
    <s v="Payables"/>
    <s v="PAYABLE NON-PO ACCRUALS APR-21"/>
    <s v="Payables A 20881126 100765207"/>
    <s v="PAYABLE NON-PO ACCRUALS APR-21 Accrual GBP"/>
    <d v="2021-04-30T00:00:00"/>
    <s v="SSCREPMAN,"/>
    <n v="12"/>
    <s v="42914366 - http://nww.docserv.wyss.nhs.uk/Inter-NHS/PRD21RYD28048342914366.pdf - CARE QUALITY COMMISSION"/>
    <x v="26"/>
    <n v="42914366"/>
    <d v="2021-04-30T00:00:00"/>
    <m/>
    <m/>
    <d v="2021-04-13T00:00:00"/>
    <m/>
    <s v="http://nww.docserv.wyss.nhs.uk/Inter-NHS/PRD21RYD28048342914366.pdf"/>
    <m/>
    <m/>
    <m/>
    <x v="2"/>
    <x v="2"/>
    <x v="2"/>
  </r>
  <r>
    <s v="E35930"/>
    <s v="7310"/>
    <s v="00000"/>
    <s v="00000"/>
    <s v="000000"/>
    <s v="Estates &amp; Facilities"/>
    <s v="Legal / Prof Fees"/>
    <s v="Default"/>
    <s v="Default"/>
    <s v="Default"/>
    <n v="-5273"/>
    <d v="2021-04-01T00:00:00"/>
    <x v="5"/>
    <s v="Spreadsheet"/>
    <s v="Reverses &quot;RYD FIN CAM 2021 12 003 Accrual GBP&quot; journal entry of &quot;Spreadsheet A 20735494 99845921&quot; batch from &quot;MAR-21&quot;."/>
    <s v="Reverses &quot;RYD FIN CAM 2021 12 003 Accrual GBP&quot;15-APR-21 17:42:58 - 100180492"/>
    <s v="Reverses &quot;RYD FIN CAM 2021 12 003 Accrual GBP&quot;15-APR-21 17:42:58"/>
    <d v="2021-04-15T00:00:00"/>
    <s v="SSCREPMAN,"/>
    <n v="43"/>
    <s v="7310;LAKERS LLP;Accrue Estates Legal Costs M12 Mar-21"/>
    <x v="293"/>
    <m/>
    <d v="2021-04-15T00:00:00"/>
    <m/>
    <s v="7310;LAKERS LLP;Accrue Estates Legal Costs M12 Mar-21"/>
    <m/>
    <m/>
    <m/>
    <m/>
    <m/>
    <m/>
    <x v="0"/>
    <x v="0"/>
    <x v="2"/>
  </r>
  <r>
    <s v="E35120"/>
    <s v="7310"/>
    <s v="00000"/>
    <s v="00000"/>
    <s v="000000"/>
    <s v="Corporate Expenses"/>
    <s v="Legal / Prof Fees"/>
    <s v="Default"/>
    <s v="Default"/>
    <s v="Default"/>
    <n v="-10207"/>
    <d v="2021-05-01T00:00:00"/>
    <x v="5"/>
    <s v="Spreadsheet"/>
    <s v="Reverses &quot;RYD FIN CAM 2122 01 010 Accrual GBP&quot; journal entry of &quot;Spreadsheet A 20926204 101017992&quot; batch from &quot;APR-21&quot;."/>
    <s v="Reverses &quot;RYD FIN CAM 2122 01 010 Accrual GBP&quot;12-MAY-21 17:58:20 - 101220989"/>
    <s v="Reverses &quot;RYD FIN CAM 2122 01 010 Accrual GBP&quot;12-MAY-21 17:58:20"/>
    <d v="2021-05-12T00:00:00"/>
    <s v="SSCREPMAN,"/>
    <n v="38"/>
    <s v="7310;DAC Beachcroft;43922 Accrual Professional Fees PO 165088048;http://nww.docserv.wyss.nhs.uk/synergyiim/dist/?val=3493260_14151874_20210216110515;Apr-21"/>
    <x v="294"/>
    <m/>
    <d v="2021-05-12T00:00:00"/>
    <m/>
    <s v="7310;DAC Beachcroft;43922 Accrual Professional Fees PO 165088048;"/>
    <m/>
    <m/>
    <s v="http://nww.docserv.wyss.nhs.uk/synergyiim/dist/?val=3493260_14151874_20210216110515;Apr-21"/>
    <m/>
    <m/>
    <m/>
    <x v="2"/>
    <x v="2"/>
    <x v="2"/>
  </r>
  <r>
    <s v="E35120"/>
    <s v="7310"/>
    <s v="00000"/>
    <s v="00000"/>
    <s v="000000"/>
    <s v="Corporate Expenses"/>
    <s v="Legal / Prof Fees"/>
    <s v="Default"/>
    <s v="Default"/>
    <s v="Default"/>
    <n v="478"/>
    <d v="2021-05-01T00:00:00"/>
    <x v="5"/>
    <s v="Spreadsheet"/>
    <s v="Reverses &quot;RYD FIN CAM 2122 01 010 Accrual GBP&quot; journal entry of &quot;Spreadsheet A 20926204 101017992&quot; batch from &quot;APR-21&quot;."/>
    <s v="Reverses &quot;RYD FIN CAM 2122 01 010 Accrual GBP&quot;12-MAY-21 17:58:20 - 101220989"/>
    <s v="Reverses &quot;RYD FIN CAM 2122 01 010 Accrual GBP&quot;12-MAY-21 17:58:20"/>
    <d v="2021-05-12T00:00:00"/>
    <s v="SSCREPMAN,"/>
    <n v="39"/>
    <s v="7310;ICO Information Commissioner's Office;43922 Prepayment DATA PROTECTION FEE:ICO.GOV.UK;Barclaycard payments;Jul-20;;Apr-21"/>
    <x v="294"/>
    <m/>
    <d v="2021-05-12T00:00:00"/>
    <m/>
    <s v="7310;ICO Information Commissioner's Office;43922 Prepayment DATA PROTECTION FEE:ICO.GOV.UK;Barclaycard payments;Jul-20;;Apr-21"/>
    <m/>
    <m/>
    <m/>
    <m/>
    <m/>
    <m/>
    <x v="2"/>
    <x v="2"/>
    <x v="2"/>
  </r>
  <r>
    <s v="E35120"/>
    <s v="7310"/>
    <s v="00000"/>
    <s v="00T70"/>
    <s v="000000"/>
    <s v="Corporate Expenses"/>
    <s v="Legal / Prof Fees"/>
    <s v="Default"/>
    <s v="Care Quality Commission"/>
    <s v="Default"/>
    <n v="-189492"/>
    <d v="2021-05-01T00:00:00"/>
    <x v="5"/>
    <s v="Payables"/>
    <s v="Reverses &quot;PAYABLE NON-PO ACCRUALS APR-21 Accrual GBP&quot; journal entry of &quot;Payables A 20881126 100765207&quot; batch from &quot;APR-21&quot;."/>
    <s v="Reverses &quot;PAYABLE NON-PO ACCRUALS APR-21 Accrual GBP&quot;30-APR-21 18:30:25 - 100767119"/>
    <s v="Reverses &quot;PAYABLE NON-PO ACCRUALS APR-21 Accrual GBP&quot;30-APR-21 18:30:25"/>
    <d v="2021-04-30T00:00:00"/>
    <s v="SSCREPMAN,"/>
    <n v="12"/>
    <s v="42914366 - http://nww.docserv.wyss.nhs.uk/Inter-NHS/PRD21RYD28048342914366.pdf - CARE QUALITY COMMISSION"/>
    <x v="26"/>
    <n v="42914366"/>
    <d v="2021-04-30T00:00:00"/>
    <m/>
    <m/>
    <d v="2021-04-13T00:00:00"/>
    <m/>
    <s v="http://nww.docserv.wyss.nhs.uk/Inter-NHS/PRD21RYD28048342914366.pdf"/>
    <m/>
    <m/>
    <m/>
    <x v="2"/>
    <x v="2"/>
    <x v="2"/>
  </r>
  <r>
    <s v="E35120"/>
    <s v="7310"/>
    <s v="00000"/>
    <s v="00T70"/>
    <s v="000000"/>
    <s v="Corporate Expenses"/>
    <s v="Legal / Prof Fees"/>
    <s v="Default"/>
    <s v="Care Quality Commission"/>
    <s v="Default"/>
    <n v="174395.11"/>
    <d v="2021-05-01T00:00:00"/>
    <x v="5"/>
    <s v="Spreadsheet"/>
    <s v="Reverses &quot;RYD FIN CAM 2122 01 010 Accrual GBP&quot; journal entry of &quot;Spreadsheet A 20926204 101017992&quot; batch from &quot;APR-21&quot;."/>
    <s v="Reverses &quot;RYD FIN CAM 2122 01 010 Accrual GBP&quot;12-MAY-21 17:58:20 - 101220989"/>
    <s v="Reverses &quot;RYD FIN CAM 2122 01 010 Accrual GBP&quot;12-MAY-21 17:58:20"/>
    <d v="2021-05-12T00:00:00"/>
    <s v="SSCREPMAN,"/>
    <n v="40"/>
    <s v="7310;CARE QUALITY COMMISSION;44197 Prepayment CQC annual Fee;http://nww.docserv.wyss.nhs.uk/Inter-NHS/PRD21RYD28048342914366.pdf;Apr-21"/>
    <x v="294"/>
    <m/>
    <d v="2021-05-12T00:00:00"/>
    <m/>
    <s v="7310;CARE QUALITY COMMISSION;44197 Prepayment CQC annual Fee;"/>
    <m/>
    <m/>
    <s v="http://nww.docserv.wyss.nhs.uk/Inter-NHS/PRD21RYD28048342914366.pdf;Apr-21"/>
    <m/>
    <m/>
    <m/>
    <x v="2"/>
    <x v="2"/>
    <x v="2"/>
  </r>
  <r>
    <s v="E35930"/>
    <s v="7310"/>
    <s v="00000"/>
    <s v="00000"/>
    <s v="000000"/>
    <s v="Estates &amp; Facilities"/>
    <s v="Legal / Prof Fees"/>
    <s v="Default"/>
    <s v="Default"/>
    <s v="Default"/>
    <n v="-4950"/>
    <d v="2021-05-01T00:00:00"/>
    <x v="5"/>
    <s v="Spreadsheet"/>
    <s v="Reverses &quot;RYD FIN CAM 2122 01 008 Accrual GBP&quot; journal entry of &quot;Spreadsheet A 20922584 100988870&quot; batch from &quot;APR-21&quot;."/>
    <s v="Reverses &quot;RYD FIN CAM 2122 01 008 Accrual GBP&quot;12-MAY-21 17:58:12 - 101220989"/>
    <s v="Reverses &quot;RYD FIN CAM 2122 01 008 Accrual GBP&quot;12-MAY-21 17:58:12"/>
    <d v="2021-05-12T00:00:00"/>
    <s v="SSCREPMAN,"/>
    <n v="63"/>
    <s v="7310;LAKERS LLP;Accrue Estates Legal Costs M01 Apr-21"/>
    <x v="295"/>
    <m/>
    <d v="2021-05-12T00:00:00"/>
    <m/>
    <s v="7310;LAKERS LLP;Accrue Estates Legal Costs M01 Apr-21"/>
    <m/>
    <m/>
    <m/>
    <m/>
    <m/>
    <m/>
    <x v="0"/>
    <x v="0"/>
    <x v="2"/>
  </r>
  <r>
    <s v="E35121"/>
    <s v="7308"/>
    <s v="00000"/>
    <s v="00000"/>
    <s v="000000"/>
    <s v="Prior Year Charges"/>
    <s v="Legal Fees"/>
    <s v="Default"/>
    <s v="Default"/>
    <s v="Default"/>
    <n v="58.72"/>
    <d v="2021-06-01T00:00:00"/>
    <x v="5"/>
    <s v="Spreadsheet"/>
    <s v="Reverses &quot;RYD FIN MK 2021 Accrual GBP&quot; journal entry of &quot;Spreadsheet A 21186720 102735218&quot; batch from &quot;ADJ-21&quot;."/>
    <s v="Reverses &quot;RYD FIN MK 2021 Accrual GBP&quot;30-JUN-21 18:06:57 - 103047459"/>
    <s v="Reverses &quot;RYD FIN MK 2021 Accrual GBP&quot;30-JUN-21 18:06:57"/>
    <d v="2021-06-30T00:00:00"/>
    <s v="SSCREPMAN,"/>
    <n v="75"/>
    <s v="7xxx;Prior Year Journal Allocation;M12;ADJ-21;"/>
    <x v="296"/>
    <m/>
    <d v="2021-06-30T00:00:00"/>
    <m/>
    <s v="7xxx;Prior Year Journal Allocation;M12;ADJ-21;"/>
    <m/>
    <m/>
    <m/>
    <m/>
    <m/>
    <m/>
    <x v="13"/>
    <x v="5"/>
    <x v="2"/>
  </r>
  <r>
    <s v="E35121"/>
    <s v="7308"/>
    <s v="00000"/>
    <s v="F8033"/>
    <s v="000000"/>
    <s v="Prior Year Charges"/>
    <s v="Legal Fees"/>
    <s v="Default"/>
    <s v="Lewes"/>
    <s v="Default"/>
    <n v="3538.64"/>
    <d v="2021-06-01T00:00:00"/>
    <x v="5"/>
    <s v="Spreadsheet"/>
    <s v="Reverses &quot;RYD FIN MK 2021 Accrual GBP&quot; journal entry of &quot;Spreadsheet A 21186720 102735218&quot; batch from &quot;ADJ-21&quot;."/>
    <s v="Reverses &quot;RYD FIN MK 2021 Accrual GBP&quot;30-JUN-21 18:06:57 - 103047459"/>
    <s v="Reverses &quot;RYD FIN MK 2021 Accrual GBP&quot;30-JUN-21 18:06:57"/>
    <d v="2021-06-30T00:00:00"/>
    <s v="SSCREPMAN,"/>
    <n v="76"/>
    <s v="7xxx;Prior Year Journal Allocation;M12;ADJ-21;"/>
    <x v="296"/>
    <m/>
    <d v="2021-06-30T00:00:00"/>
    <m/>
    <s v="7xxx;Prior Year Journal Allocation;M12;ADJ-21;"/>
    <m/>
    <m/>
    <m/>
    <m/>
    <m/>
    <m/>
    <x v="13"/>
    <x v="5"/>
    <x v="2"/>
  </r>
  <r>
    <s v="E35005"/>
    <s v="7310"/>
    <s v="00000"/>
    <s v="00000"/>
    <s v="000000"/>
    <s v="Legal Services"/>
    <s v="Legal / Prof Fees"/>
    <s v="Default"/>
    <s v="Default"/>
    <s v="Default"/>
    <n v="-120"/>
    <d v="2021-06-01T00:00:00"/>
    <x v="5"/>
    <s v="Spreadsheet"/>
    <s v="Reverses &quot;RYD FIN BAN 2122 02 004 Accrual GBP&quot; journal entry of &quot;Spreadsheet A 21061386 101936707&quot; batch from &quot;MAY-21&quot;."/>
    <s v="Reverses &quot;RYD FIN BAN 2122 02 004 Accrual GBP&quot;09-JUN-21 17:31:08 - 102271274"/>
    <s v="Reverses &quot;RYD FIN BAN 2122 02 004 Accrual GBP&quot;09-JUN-21 17:31:08"/>
    <d v="2021-06-09T00:00:00"/>
    <s v="SSCREPMAN,"/>
    <n v="29"/>
    <s v="7310;KENNEDYS LAW LLP;2021-22;M02;May-21;http://nww.docserv.wyss.nhs.uk/synergyiim/dist/?val=3865090_14848925_20210504090938"/>
    <x v="297"/>
    <m/>
    <d v="2021-06-09T00:00:00"/>
    <m/>
    <s v="7310;KENNEDYS LAW LLP;2021-22;M02;May-21;"/>
    <m/>
    <m/>
    <s v="http://nww.docserv.wyss.nhs.uk/synergyiim/dist/?val=3865090_14848925_20210504090938"/>
    <m/>
    <m/>
    <m/>
    <x v="1"/>
    <x v="1"/>
    <x v="2"/>
  </r>
  <r>
    <s v="E35005"/>
    <s v="7310"/>
    <s v="00000"/>
    <s v="00000"/>
    <s v="000000"/>
    <s v="Legal Services"/>
    <s v="Legal / Prof Fees"/>
    <s v="Default"/>
    <s v="Default"/>
    <s v="Default"/>
    <n v="-600"/>
    <d v="2021-06-01T00:00:00"/>
    <x v="5"/>
    <s v="Spreadsheet"/>
    <s v="Reverses &quot;RYD FIN BAN 2122 02 004 Accrual GBP&quot; journal entry of &quot;Spreadsheet A 21061386 101936707&quot; batch from &quot;MAY-21&quot;."/>
    <s v="Reverses &quot;RYD FIN BAN 2122 02 004 Accrual GBP&quot;09-JUN-21 17:31:08 - 102271274"/>
    <s v="Reverses &quot;RYD FIN BAN 2122 02 004 Accrual GBP&quot;09-JUN-21 17:31:08"/>
    <d v="2021-06-09T00:00:00"/>
    <s v="SSCREPMAN,"/>
    <n v="30"/>
    <s v="7310;KENNEDYS LAW LLP;2021-22;M02;May-21;http://nww.docserv.wyss.nhs.uk/synergyiim/dist/?val=3865090_14848925_20210504090938"/>
    <x v="297"/>
    <m/>
    <d v="2021-06-09T00:00:00"/>
    <m/>
    <s v="7310;KENNEDYS LAW LLP;2021-22;M02;May-21;"/>
    <m/>
    <m/>
    <s v="http://nww.docserv.wyss.nhs.uk/synergyiim/dist/?val=3865090_14848925_20210504090938"/>
    <m/>
    <m/>
    <m/>
    <x v="1"/>
    <x v="1"/>
    <x v="2"/>
  </r>
  <r>
    <s v="E35120"/>
    <s v="7310"/>
    <s v="00000"/>
    <s v="00000"/>
    <s v="000000"/>
    <s v="Corporate Expenses"/>
    <s v="Legal / Prof Fees"/>
    <s v="Default"/>
    <s v="Default"/>
    <s v="Default"/>
    <n v="-20755"/>
    <d v="2021-06-01T00:00:00"/>
    <x v="5"/>
    <s v="Spreadsheet"/>
    <s v="Reverses &quot;RYD FIN CAM 2122 02 011 Accrual GBP&quot; journal entry of &quot;Spreadsheet A 21087154 102078468&quot; batch from &quot;MAY-21&quot;."/>
    <s v="Reverses &quot;RYD FIN CAM 2122 02 011 Accrual GBP&quot;09-JUN-21 17:32:33 - 102271274"/>
    <s v="Reverses &quot;RYD FIN CAM 2122 02 011 Accrual GBP&quot;09-JUN-21 17:32:33"/>
    <d v="2021-06-09T00:00:00"/>
    <s v="SSCREPMAN,"/>
    <n v="34"/>
    <s v="7310;DAC Beachcroft;43922 Accrual Professional Fees PO 165088048;http://nww.docserv.wyss.nhs.uk/synergyiim/dist/?val=3493260_14151874_20210216110515;May-21"/>
    <x v="298"/>
    <m/>
    <d v="2021-06-09T00:00:00"/>
    <m/>
    <s v="7310;DAC Beachcroft;43922 Accrual Professional Fees PO 165088048;"/>
    <m/>
    <m/>
    <s v="http://nww.docserv.wyss.nhs.uk/synergyiim/dist/?val=3493260_14151874_20210216110515;May-21"/>
    <m/>
    <m/>
    <m/>
    <x v="2"/>
    <x v="2"/>
    <x v="2"/>
  </r>
  <r>
    <s v="E35120"/>
    <s v="7310"/>
    <s v="00000"/>
    <s v="00000"/>
    <s v="000000"/>
    <s v="Corporate Expenses"/>
    <s v="Legal / Prof Fees"/>
    <s v="Default"/>
    <s v="Default"/>
    <s v="Default"/>
    <n v="231"/>
    <d v="2021-06-01T00:00:00"/>
    <x v="5"/>
    <s v="Spreadsheet"/>
    <s v="Reverses &quot;RYD FIN CAM 2122 02 011 Accrual GBP&quot; journal entry of &quot;Spreadsheet A 21087154 102078468&quot; batch from &quot;MAY-21&quot;."/>
    <s v="Reverses &quot;RYD FIN CAM 2122 02 011 Accrual GBP&quot;09-JUN-21 17:32:33 - 102271274"/>
    <s v="Reverses &quot;RYD FIN CAM 2122 02 011 Accrual GBP&quot;09-JUN-21 17:32:33"/>
    <d v="2021-06-09T00:00:00"/>
    <s v="SSCREPMAN,"/>
    <n v="35"/>
    <s v="7310;ICO Information Commissioner's Office;43922 Prepayment DATA PROTECTION FEE:ICO.GOV.UK;Barclaycard payments;Jul-20;;May-21"/>
    <x v="298"/>
    <m/>
    <d v="2021-06-09T00:00:00"/>
    <m/>
    <s v="7310;ICO Information Commissioner's Office;43922 Prepayment DATA PROTECTION FEE:ICO.GOV.UK;Barclaycard payments;Jul-20;;May-21"/>
    <m/>
    <m/>
    <m/>
    <m/>
    <m/>
    <m/>
    <x v="2"/>
    <x v="2"/>
    <x v="2"/>
  </r>
  <r>
    <s v="E35120"/>
    <s v="7310"/>
    <s v="00000"/>
    <s v="00T70"/>
    <s v="000000"/>
    <s v="Corporate Expenses"/>
    <s v="Legal / Prof Fees"/>
    <s v="Default"/>
    <s v="Care Quality Commission"/>
    <s v="Default"/>
    <n v="158257.04999999999"/>
    <d v="2021-06-01T00:00:00"/>
    <x v="5"/>
    <s v="Spreadsheet"/>
    <s v="Reverses &quot;RYD FIN CAM 2122 02 011 Accrual GBP&quot; journal entry of &quot;Spreadsheet A 21087154 102078468&quot; batch from &quot;MAY-21&quot;."/>
    <s v="Reverses &quot;RYD FIN CAM 2122 02 011 Accrual GBP&quot;09-JUN-21 17:32:33 - 102271274"/>
    <s v="Reverses &quot;RYD FIN CAM 2122 02 011 Accrual GBP&quot;09-JUN-21 17:32:33"/>
    <d v="2021-06-09T00:00:00"/>
    <s v="SSCREPMAN,"/>
    <n v="36"/>
    <s v="7310;CARE QUALITY COMMISSION;44197 Prepayment CQC annual Fee;http://nww.docserv.wyss.nhs.uk/Inter-NHS/PRD21RYD28048342914366.pdf;May-21"/>
    <x v="298"/>
    <m/>
    <d v="2021-06-09T00:00:00"/>
    <m/>
    <s v="7310;CARE QUALITY COMMISSION;44197 Prepayment CQC annual Fee;"/>
    <m/>
    <m/>
    <s v="http://nww.docserv.wyss.nhs.uk/Inter-NHS/PRD21RYD28048342914366.pdf;May-21"/>
    <m/>
    <m/>
    <m/>
    <x v="2"/>
    <x v="2"/>
    <x v="2"/>
  </r>
  <r>
    <s v="E35121"/>
    <s v="7310"/>
    <s v="00000"/>
    <s v="00000"/>
    <s v="000000"/>
    <s v="Prior Year Charges"/>
    <s v="Legal / Prof Fees"/>
    <s v="Default"/>
    <s v="Default"/>
    <s v="Default"/>
    <n v="6814.5"/>
    <d v="2021-06-01T00:00:00"/>
    <x v="5"/>
    <s v="Spreadsheet"/>
    <s v="Reverses &quot;RYD FIN BAN 2122 02 016 Accrual GBP&quot; journal entry of &quot;Spreadsheet A 21113854 102220156&quot; batch from &quot;MAY-21&quot;."/>
    <s v="Reverses &quot;RYD FIN BAN 2122 02 016 Accrual GBP&quot;09-JUN-21 17:33:12 - 102271274"/>
    <s v="Reverses &quot;RYD FIN BAN 2122 02 016 Accrual GBP&quot;09-JUN-21 17:33:12"/>
    <d v="2021-06-09T00:00:00"/>
    <s v="SSCREPMAN,"/>
    <n v="234"/>
    <s v="E3512173100000000000;Clear Prior Year Code;May-21"/>
    <x v="299"/>
    <m/>
    <d v="2021-06-09T00:00:00"/>
    <m/>
    <s v="E3512173100000000000;Clear Prior Year Code;May-21"/>
    <m/>
    <m/>
    <m/>
    <m/>
    <m/>
    <m/>
    <x v="13"/>
    <x v="5"/>
    <x v="2"/>
  </r>
  <r>
    <s v="E35121"/>
    <s v="7310"/>
    <s v="00000"/>
    <s v="00000"/>
    <s v="000000"/>
    <s v="Prior Year Charges"/>
    <s v="Legal / Prof Fees"/>
    <s v="Default"/>
    <s v="Default"/>
    <s v="Default"/>
    <n v="-59836.79"/>
    <d v="2021-06-01T00:00:00"/>
    <x v="5"/>
    <s v="Spreadsheet"/>
    <s v="Reverses &quot;RYD FIN MK 2021 Accrual GBP&quot; journal entry of &quot;Spreadsheet A 21186720 102735218&quot; batch from &quot;ADJ-21&quot;."/>
    <s v="Reverses &quot;RYD FIN MK 2021 Accrual GBP&quot;30-JUN-21 18:06:57 - 103047459"/>
    <s v="Reverses &quot;RYD FIN MK 2021 Accrual GBP&quot;30-JUN-21 18:06:57"/>
    <d v="2021-06-30T00:00:00"/>
    <s v="SSCREPMAN,"/>
    <n v="78"/>
    <s v="7xxx;Prior Year Journal Allocation;M12;ADJ-21;"/>
    <x v="296"/>
    <m/>
    <d v="2021-06-30T00:00:00"/>
    <m/>
    <s v="7xxx;Prior Year Journal Allocation;M12;ADJ-21;"/>
    <m/>
    <m/>
    <m/>
    <m/>
    <m/>
    <m/>
    <x v="13"/>
    <x v="5"/>
    <x v="2"/>
  </r>
  <r>
    <s v="E35121"/>
    <s v="7310"/>
    <s v="00000"/>
    <s v="F8147"/>
    <s v="000000"/>
    <s v="Prior Year Charges"/>
    <s v="Legal / Prof Fees"/>
    <s v="Default"/>
    <s v="Make Ready - Chichester"/>
    <s v="Default"/>
    <n v="-9"/>
    <d v="2021-06-01T00:00:00"/>
    <x v="5"/>
    <s v="Spreadsheet"/>
    <s v="Reverses &quot;RYD FIN MK 2021 Accrual GBP&quot; journal entry of &quot;Spreadsheet A 21186720 102735218&quot; batch from &quot;ADJ-21&quot;."/>
    <s v="Reverses &quot;RYD FIN MK 2021 Accrual GBP&quot;30-JUN-21 18:06:57 - 103047459"/>
    <s v="Reverses &quot;RYD FIN MK 2021 Accrual GBP&quot;30-JUN-21 18:06:57"/>
    <d v="2021-06-30T00:00:00"/>
    <s v="SSCREPMAN,"/>
    <n v="79"/>
    <s v="7xxx;Prior Year Journal Allocation;M12;ADJ-21;"/>
    <x v="296"/>
    <m/>
    <d v="2021-06-30T00:00:00"/>
    <m/>
    <s v="7xxx;Prior Year Journal Allocation;M12;ADJ-21;"/>
    <m/>
    <m/>
    <m/>
    <m/>
    <m/>
    <m/>
    <x v="13"/>
    <x v="5"/>
    <x v="2"/>
  </r>
  <r>
    <s v="E35211"/>
    <s v="7310"/>
    <s v="00000"/>
    <s v="00000"/>
    <s v="000000"/>
    <s v="Employee Resourcing"/>
    <s v="Legal / Prof Fees"/>
    <s v="Default"/>
    <s v="Default"/>
    <s v="Default"/>
    <n v="-75"/>
    <d v="2021-06-01T00:00:00"/>
    <x v="5"/>
    <s v="Spreadsheet"/>
    <s v="Reverses &quot;RYD FIN BAN 2122 02 006 Accrual GBP&quot; journal entry of &quot;Spreadsheet A 21062732 101945583&quot; batch from &quot;MAY-21&quot;."/>
    <s v="Reverses &quot;RYD FIN BAN 2122 02 006 Accrual GBP&quot;09-JUN-21 17:31:16 - 102271274"/>
    <s v="Reverses &quot;RYD FIN BAN 2122 02 006 Accrual GBP&quot;09-JUN-21 17:31:16"/>
    <d v="2021-06-09T00:00:00"/>
    <s v="SSCREPMAN,"/>
    <n v="122"/>
    <s v="7310;PRECISION PAY;Crown Plaza Hotel Gatwick ;May-21"/>
    <x v="300"/>
    <m/>
    <d v="2021-06-09T00:00:00"/>
    <m/>
    <s v="7310;PRECISION PAY;Crown Plaza Hotel Gatwick ;May-21"/>
    <m/>
    <m/>
    <m/>
    <m/>
    <m/>
    <m/>
    <x v="3"/>
    <x v="3"/>
    <x v="2"/>
  </r>
  <r>
    <s v="E35211"/>
    <s v="7310"/>
    <s v="00000"/>
    <s v="00000"/>
    <s v="000000"/>
    <s v="Employee Resourcing"/>
    <s v="Legal / Prof Fees"/>
    <s v="Default"/>
    <s v="Default"/>
    <s v="Default"/>
    <n v="-75"/>
    <d v="2021-06-01T00:00:00"/>
    <x v="5"/>
    <s v="Spreadsheet"/>
    <s v="Reverses &quot;RYD FIN BAN 2122 02 006 Accrual GBP&quot; journal entry of &quot;Spreadsheet A 21062732 101945583&quot; batch from &quot;MAY-21&quot;."/>
    <s v="Reverses &quot;RYD FIN BAN 2122 02 006 Accrual GBP&quot;09-JUN-21 17:31:16 - 102271274"/>
    <s v="Reverses &quot;RYD FIN BAN 2122 02 006 Accrual GBP&quot;09-JUN-21 17:31:16"/>
    <d v="2021-06-09T00:00:00"/>
    <s v="SSCREPMAN,"/>
    <n v="123"/>
    <s v="7310;PRECISION PAY;Crown Plaza Hotel Gatwick ;May-21"/>
    <x v="300"/>
    <m/>
    <d v="2021-06-09T00:00:00"/>
    <m/>
    <s v="7310;PRECISION PAY;Crown Plaza Hotel Gatwick ;May-21"/>
    <m/>
    <m/>
    <m/>
    <m/>
    <m/>
    <m/>
    <x v="3"/>
    <x v="3"/>
    <x v="2"/>
  </r>
  <r>
    <s v="E35930"/>
    <s v="7310"/>
    <s v="00000"/>
    <s v="00000"/>
    <s v="000000"/>
    <s v="Estates &amp; Facilities"/>
    <s v="Legal / Prof Fees"/>
    <s v="Default"/>
    <s v="Default"/>
    <s v="Default"/>
    <n v="-4950"/>
    <d v="2021-06-01T00:00:00"/>
    <x v="5"/>
    <s v="Spreadsheet"/>
    <s v="Reverses &quot;RYD FIN CAM 2122 02 007 Accrual GBP&quot; journal entry of &quot;Spreadsheet A 21080340 102045856&quot; batch from &quot;MAY-21&quot;."/>
    <s v="Reverses &quot;RYD FIN CAM 2122 02 007 Accrual GBP&quot;09-JUN-21 17:32:16 - 102271274"/>
    <s v="Reverses &quot;RYD FIN CAM 2122 02 007 Accrual GBP&quot;09-JUN-21 17:32:16"/>
    <d v="2021-06-09T00:00:00"/>
    <s v="SSCREPMAN,"/>
    <n v="57"/>
    <s v="7310;LAKERS LLP;Accrue Estates Legal Costs M02 May-21"/>
    <x v="301"/>
    <m/>
    <d v="2021-06-09T00:00:00"/>
    <m/>
    <s v="7310;LAKERS LLP;Accrue Estates Legal Costs M02 May-21"/>
    <m/>
    <m/>
    <m/>
    <m/>
    <m/>
    <m/>
    <x v="0"/>
    <x v="0"/>
    <x v="2"/>
  </r>
  <r>
    <s v="E35121"/>
    <s v="7308"/>
    <s v="00000"/>
    <s v="00000"/>
    <s v="000000"/>
    <s v="Prior Year Charges"/>
    <s v="Legal Fees"/>
    <s v="Default"/>
    <s v="Default"/>
    <s v="Default"/>
    <n v="58.72"/>
    <d v="2021-07-01T00:00:00"/>
    <x v="5"/>
    <s v="Spreadsheet"/>
    <s v="Reverses &quot;RYD FIN BAN 2122 03 019 Accrual GBP&quot; journal entry of &quot;Spreadsheet A 21295010 103349056&quot; batch from &quot;JUN-21&quot;."/>
    <s v="Reverses &quot;RYD FIN BAN 2122 03 019 Accrual GBP&quot;09-JUL-21 17:26:53 - 103413688"/>
    <s v="Reverses &quot;RYD FIN BAN 2122 03 019 Accrual GBP&quot;09-JUL-21 17:26:53"/>
    <d v="2021-07-09T00:00:00"/>
    <s v="SSCREPMAN,"/>
    <n v="395"/>
    <s v="E3512173080000000000;Clear Prior Year Code;Jun-21"/>
    <x v="302"/>
    <m/>
    <d v="2021-07-09T00:00:00"/>
    <m/>
    <s v="E3512173080000000000;Clear Prior Year Code;Jun-21"/>
    <m/>
    <m/>
    <m/>
    <m/>
    <m/>
    <m/>
    <x v="13"/>
    <x v="5"/>
    <x v="2"/>
  </r>
  <r>
    <s v="E35121"/>
    <s v="7308"/>
    <s v="00000"/>
    <s v="F8033"/>
    <s v="000000"/>
    <s v="Prior Year Charges"/>
    <s v="Legal Fees"/>
    <s v="Default"/>
    <s v="Lewes"/>
    <s v="Default"/>
    <n v="3538.64"/>
    <d v="2021-07-01T00:00:00"/>
    <x v="5"/>
    <s v="Spreadsheet"/>
    <s v="Reverses &quot;RYD FIN BAN 2122 03 019 Accrual GBP&quot; journal entry of &quot;Spreadsheet A 21295010 103349056&quot; batch from &quot;JUN-21&quot;."/>
    <s v="Reverses &quot;RYD FIN BAN 2122 03 019 Accrual GBP&quot;09-JUL-21 17:26:53 - 103413688"/>
    <s v="Reverses &quot;RYD FIN BAN 2122 03 019 Accrual GBP&quot;09-JUL-21 17:26:53"/>
    <d v="2021-07-09T00:00:00"/>
    <s v="SSCREPMAN,"/>
    <n v="396"/>
    <s v="E35121730800000F8033;Clear Prior Year Code;Jun-21"/>
    <x v="302"/>
    <m/>
    <d v="2021-07-09T00:00:00"/>
    <m/>
    <s v="E35121730800000F8033;Clear Prior Year Code;Jun-21"/>
    <m/>
    <m/>
    <m/>
    <m/>
    <m/>
    <m/>
    <x v="13"/>
    <x v="5"/>
    <x v="2"/>
  </r>
  <r>
    <s v="E35120"/>
    <s v="7310"/>
    <s v="00000"/>
    <s v="00000"/>
    <s v="000000"/>
    <s v="Corporate Expenses"/>
    <s v="Legal / Prof Fees"/>
    <s v="Default"/>
    <s v="Default"/>
    <s v="Default"/>
    <n v="-2900"/>
    <d v="2021-07-01T00:00:00"/>
    <x v="5"/>
    <s v="Spreadsheet"/>
    <s v="Reverses &quot;RYD FIN BAN 2122 03 006 Accrual GBP&quot; journal entry of &quot;Spreadsheet A 21236881 103071729&quot; batch from &quot;JUN-21&quot;."/>
    <s v="Reverses &quot;RYD FIN BAN 2122 03 006 Accrual GBP&quot;09-JUL-21 17:24:49 - 103413688"/>
    <s v="Reverses &quot;RYD FIN BAN 2122 03 006 Accrual GBP&quot;09-JUL-21 17:24:49"/>
    <d v="2021-07-09T00:00:00"/>
    <s v="SSCREPMAN,"/>
    <n v="99"/>
    <s v="7310;BARCLAYCARD COMMERCIAL;DATA PROTECTION FEE;Jun-21"/>
    <x v="303"/>
    <m/>
    <d v="2021-07-09T00:00:00"/>
    <m/>
    <s v="7310;BARCLAYCARD COMMERCIAL;DATA PROTECTION FEE;Jun-21"/>
    <m/>
    <m/>
    <m/>
    <m/>
    <m/>
    <m/>
    <x v="2"/>
    <x v="2"/>
    <x v="2"/>
  </r>
  <r>
    <s v="E35120"/>
    <s v="7310"/>
    <s v="00000"/>
    <s v="00000"/>
    <s v="000000"/>
    <s v="Corporate Expenses"/>
    <s v="Legal / Prof Fees"/>
    <s v="Default"/>
    <s v="Default"/>
    <s v="Default"/>
    <n v="-8"/>
    <d v="2021-07-01T00:00:00"/>
    <x v="5"/>
    <s v="Spreadsheet"/>
    <s v="Reverses &quot;RYD FIN CAM 2122 03 012 Accrual GBP&quot; journal entry of &quot;Spreadsheet A 21280384 103279347&quot; batch from &quot;JUN-21&quot;."/>
    <s v="Reverses &quot;RYD FIN CAM 2122 03 012 Accrual GBP&quot;09-JUL-21 17:26:44 - 103413688"/>
    <s v="Reverses &quot;RYD FIN CAM 2122 03 012 Accrual GBP&quot;09-JUL-21 17:26:44"/>
    <d v="2021-07-09T00:00:00"/>
    <s v="SSCREPMAN,"/>
    <n v="33"/>
    <s v="7310;ICO Information Commissioner's Office;44287 Accrual DATA PROTECTION FEE:ICO.GOV.UK;Barclaycard payments;Jul-20;;Jun-21"/>
    <x v="304"/>
    <m/>
    <d v="2021-07-09T00:00:00"/>
    <m/>
    <s v="7310;ICO Information Commissioner's Office;44287 Accrual DATA PROTECTION FEE:ICO.GOV.UK;Barclaycard payments;Jul-20;;Jun-21"/>
    <m/>
    <m/>
    <m/>
    <m/>
    <m/>
    <m/>
    <x v="2"/>
    <x v="2"/>
    <x v="2"/>
  </r>
  <r>
    <s v="E35120"/>
    <s v="7310"/>
    <s v="00000"/>
    <s v="00000"/>
    <s v="000000"/>
    <s v="Corporate Expenses"/>
    <s v="Legal / Prof Fees"/>
    <s v="Default"/>
    <s v="Default"/>
    <s v="Default"/>
    <n v="-30962"/>
    <d v="2021-07-01T00:00:00"/>
    <x v="5"/>
    <s v="Spreadsheet"/>
    <s v="Reverses &quot;RYD FIN CAM 2122 03 012 Accrual GBP&quot; journal entry of &quot;Spreadsheet A 21280384 103279347&quot; batch from &quot;JUN-21&quot;."/>
    <s v="Reverses &quot;RYD FIN CAM 2122 03 012 Accrual GBP&quot;09-JUL-21 17:26:44 - 103413688"/>
    <s v="Reverses &quot;RYD FIN CAM 2122 03 012 Accrual GBP&quot;09-JUL-21 17:26:44"/>
    <d v="2021-07-09T00:00:00"/>
    <s v="SSCREPMAN,"/>
    <n v="34"/>
    <s v="7310;DAC Beachcroft;44287 Accrual Professional Fees PO 165088048;http://nww.docserv.wyss.nhs.uk/synergyiim/dist/?val=3493260_14151874_20210216110515;Jun-21"/>
    <x v="304"/>
    <m/>
    <d v="2021-07-09T00:00:00"/>
    <m/>
    <s v="7310;DAC Beachcroft;44287 Accrual Professional Fees PO 165088048;"/>
    <m/>
    <m/>
    <s v="http://nww.docserv.wyss.nhs.uk/synergyiim/dist/?val=3493260_14151874_20210216110515;Jun-21"/>
    <m/>
    <m/>
    <m/>
    <x v="2"/>
    <x v="2"/>
    <x v="2"/>
  </r>
  <r>
    <s v="E35120"/>
    <s v="7310"/>
    <s v="00000"/>
    <s v="00000"/>
    <s v="000000"/>
    <s v="Corporate Expenses"/>
    <s v="Legal / Prof Fees"/>
    <s v="Default"/>
    <s v="Default"/>
    <s v="Default"/>
    <n v="8"/>
    <d v="2021-07-01T00:00:00"/>
    <x v="5"/>
    <s v="Spreadsheet"/>
    <s v="Reverses &quot;RYD FIN CAM 2122 03 014 Accrual GBP&quot; journal entry of &quot;Spreadsheet A 21279404 103287770&quot; batch from &quot;JUN-21&quot;."/>
    <s v="Reverses &quot;RYD FIN CAM 2122 03 014 Accrual GBP&quot;09-JUL-21 17:26:48 - 103413688"/>
    <s v="Reverses &quot;RYD FIN CAM 2122 03 014 Accrual GBP&quot;09-JUL-21 17:26:48"/>
    <d v="2021-07-09T00:00:00"/>
    <s v="SSCREPMAN,"/>
    <n v="35"/>
    <s v="7310;ICO Information Commissioner's Office;44287 Accrual DATA PROTECTION FEE:ICO.GOV.UK;Barclaycard payments;Jul-20;;Jun-21"/>
    <x v="305"/>
    <m/>
    <d v="2021-07-09T00:00:00"/>
    <m/>
    <s v="7310;ICO Information Commissioner's Office;44287 Accrual DATA PROTECTION FEE:ICO.GOV.UK;Barclaycard payments;Jul-20;;Jun-21"/>
    <m/>
    <m/>
    <m/>
    <m/>
    <m/>
    <m/>
    <x v="2"/>
    <x v="2"/>
    <x v="2"/>
  </r>
  <r>
    <s v="E35120"/>
    <s v="7310"/>
    <s v="00000"/>
    <s v="00000"/>
    <s v="000000"/>
    <s v="Corporate Expenses"/>
    <s v="Legal / Prof Fees"/>
    <s v="Default"/>
    <s v="Default"/>
    <s v="Default"/>
    <n v="2900"/>
    <d v="2021-07-01T00:00:00"/>
    <x v="5"/>
    <s v="Spreadsheet"/>
    <s v="Reverses &quot;RYD FIN CAM 2122 03 014 Accrual GBP&quot; journal entry of &quot;Spreadsheet A 21279404 103287770&quot; batch from &quot;JUN-21&quot;."/>
    <s v="Reverses &quot;RYD FIN CAM 2122 03 014 Accrual GBP&quot;09-JUL-21 17:26:48 - 103413688"/>
    <s v="Reverses &quot;RYD FIN CAM 2122 03 014 Accrual GBP&quot;09-JUL-21 17:26:48"/>
    <d v="2021-07-09T00:00:00"/>
    <s v="SSCREPMAN,"/>
    <n v="36"/>
    <s v="7310;ICO Information Commissioner's Office;44287 Prepayment DATA PROTECTION FEE:ICO.GOV.UK;Barclaycard payments;Jul-20;;Jun-21"/>
    <x v="305"/>
    <m/>
    <d v="2021-07-09T00:00:00"/>
    <m/>
    <s v="7310;ICO Information Commissioner's Office;44287 Prepayment DATA PROTECTION FEE:ICO.GOV.UK;Barclaycard payments;Jul-20;;Jun-21"/>
    <m/>
    <m/>
    <m/>
    <m/>
    <m/>
    <m/>
    <x v="2"/>
    <x v="2"/>
    <x v="2"/>
  </r>
  <r>
    <s v="E35120"/>
    <s v="7310"/>
    <s v="00000"/>
    <s v="00T70"/>
    <s v="000000"/>
    <s v="Corporate Expenses"/>
    <s v="Legal / Prof Fees"/>
    <s v="Default"/>
    <s v="Care Quality Commission"/>
    <s v="Default"/>
    <n v="142639.57999999999"/>
    <d v="2021-07-01T00:00:00"/>
    <x v="5"/>
    <s v="Spreadsheet"/>
    <s v="Reverses &quot;RYD FIN CAM 2122 03 012 Accrual GBP&quot; journal entry of &quot;Spreadsheet A 21280384 103279347&quot; batch from &quot;JUN-21&quot;."/>
    <s v="Reverses &quot;RYD FIN CAM 2122 03 012 Accrual GBP&quot;09-JUL-21 17:26:44 - 103413688"/>
    <s v="Reverses &quot;RYD FIN CAM 2122 03 012 Accrual GBP&quot;09-JUL-21 17:26:44"/>
    <d v="2021-07-09T00:00:00"/>
    <s v="SSCREPMAN,"/>
    <n v="35"/>
    <s v="7310;CARE QUALITY COMMISSION;44197 Prepayment CQC annual Fee;http://nww.docserv.wyss.nhs.uk/Inter-NHS/PRD21RYD28048342914366.pdf;Jun-21"/>
    <x v="304"/>
    <m/>
    <d v="2021-07-09T00:00:00"/>
    <m/>
    <s v="7310;CARE QUALITY COMMISSION;44197 Prepayment CQC annual Fee;"/>
    <m/>
    <m/>
    <s v="http://nww.docserv.wyss.nhs.uk/Inter-NHS/PRD21RYD28048342914366.pdf;Jun-21"/>
    <m/>
    <m/>
    <m/>
    <x v="2"/>
    <x v="2"/>
    <x v="2"/>
  </r>
  <r>
    <s v="E35121"/>
    <s v="7310"/>
    <s v="00000"/>
    <s v="00000"/>
    <s v="000000"/>
    <s v="Prior Year Charges"/>
    <s v="Legal / Prof Fees"/>
    <s v="Default"/>
    <s v="Default"/>
    <s v="Default"/>
    <n v="-53022.29"/>
    <d v="2021-07-01T00:00:00"/>
    <x v="5"/>
    <s v="Spreadsheet"/>
    <s v="Reverses &quot;RYD FIN BAN 2122 03 019 Accrual GBP&quot; journal entry of &quot;Spreadsheet A 21295010 103349056&quot; batch from &quot;JUN-21&quot;."/>
    <s v="Reverses &quot;RYD FIN BAN 2122 03 019 Accrual GBP&quot;09-JUL-21 17:26:53 - 103413688"/>
    <s v="Reverses &quot;RYD FIN BAN 2122 03 019 Accrual GBP&quot;09-JUL-21 17:26:53"/>
    <d v="2021-07-09T00:00:00"/>
    <s v="SSCREPMAN,"/>
    <n v="398"/>
    <s v="E3512173100000000000;Clear Prior Year Code;Jun-21"/>
    <x v="302"/>
    <m/>
    <d v="2021-07-09T00:00:00"/>
    <m/>
    <s v="E3512173100000000000;Clear Prior Year Code;Jun-21"/>
    <m/>
    <m/>
    <m/>
    <m/>
    <m/>
    <m/>
    <x v="13"/>
    <x v="5"/>
    <x v="2"/>
  </r>
  <r>
    <s v="E35121"/>
    <s v="7310"/>
    <s v="00000"/>
    <s v="F8147"/>
    <s v="000000"/>
    <s v="Prior Year Charges"/>
    <s v="Legal / Prof Fees"/>
    <s v="Default"/>
    <s v="Make Ready - Chichester"/>
    <s v="Default"/>
    <n v="-9"/>
    <d v="2021-07-01T00:00:00"/>
    <x v="5"/>
    <s v="Spreadsheet"/>
    <s v="Reverses &quot;RYD FIN BAN 2122 03 019 Accrual GBP&quot; journal entry of &quot;Spreadsheet A 21295010 103349056&quot; batch from &quot;JUN-21&quot;."/>
    <s v="Reverses &quot;RYD FIN BAN 2122 03 019 Accrual GBP&quot;09-JUL-21 17:26:53 - 103413688"/>
    <s v="Reverses &quot;RYD FIN BAN 2122 03 019 Accrual GBP&quot;09-JUL-21 17:26:53"/>
    <d v="2021-07-09T00:00:00"/>
    <s v="SSCREPMAN,"/>
    <n v="399"/>
    <s v="E35121731000000F8147;Clear Prior Year Code;Jun-21"/>
    <x v="302"/>
    <m/>
    <d v="2021-07-09T00:00:00"/>
    <m/>
    <s v="E35121731000000F8147;Clear Prior Year Code;Jun-21"/>
    <m/>
    <m/>
    <m/>
    <m/>
    <m/>
    <m/>
    <x v="13"/>
    <x v="5"/>
    <x v="2"/>
  </r>
  <r>
    <s v="E35930"/>
    <s v="7310"/>
    <s v="00000"/>
    <s v="00000"/>
    <s v="000000"/>
    <s v="Estates &amp; Facilities"/>
    <s v="Legal / Prof Fees"/>
    <s v="Default"/>
    <s v="Default"/>
    <s v="Default"/>
    <n v="-4950"/>
    <d v="2021-07-01T00:00:00"/>
    <x v="5"/>
    <s v="Spreadsheet"/>
    <s v="Reverses &quot;RYD FIN CAM 2122 03 008 Accrual GBP&quot; journal entry of &quot;Spreadsheet A 21272536 103238861&quot; batch from &quot;JUN-21&quot;."/>
    <s v="Reverses &quot;RYD FIN CAM 2122 03 008 Accrual GBP&quot;09-JUL-21 17:26:23 - 103413688"/>
    <s v="Reverses &quot;RYD FIN CAM 2122 03 008 Accrual GBP&quot;09-JUL-21 17:26:23"/>
    <d v="2021-07-09T00:00:00"/>
    <s v="SSCREPMAN,"/>
    <n v="50"/>
    <s v="7310;LAKERS LLP;Accrue Estates Legal Costs M03 Jun-21"/>
    <x v="306"/>
    <m/>
    <d v="2021-07-09T00:00:00"/>
    <m/>
    <s v="7310;LAKERS LLP;Accrue Estates Legal Costs M03 Jun-21"/>
    <m/>
    <m/>
    <m/>
    <m/>
    <m/>
    <m/>
    <x v="0"/>
    <x v="0"/>
    <x v="2"/>
  </r>
  <r>
    <s v="E35121"/>
    <s v="7308"/>
    <s v="00000"/>
    <s v="00000"/>
    <s v="000000"/>
    <s v="Prior Year Charges"/>
    <s v="Legal Fees"/>
    <s v="Default"/>
    <s v="Default"/>
    <s v="Default"/>
    <n v="3597.36"/>
    <d v="2021-08-01T00:00:00"/>
    <x v="5"/>
    <s v="Spreadsheet"/>
    <s v="Reverses &quot;RYD FIN BAN 2122 04 016 Accrual GBP&quot; journal entry of &quot;Spreadsheet A 21490643 104456493&quot; batch from &quot;JUL-21&quot;."/>
    <s v="Reverses &quot;RYD FIN BAN 2122 04 016 Accrual GBP&quot;10-AUG-21 17:25:16 - 104612462"/>
    <s v="Reverses &quot;RYD FIN BAN 2122 04 016 Accrual GBP&quot;10-AUG-21 17:25:16"/>
    <d v="2021-08-10T00:00:00"/>
    <s v="SSCREPMAN,"/>
    <n v="134"/>
    <s v="E3512158530209000000;Clear Prior Year Code;Jul-21"/>
    <x v="307"/>
    <m/>
    <d v="2021-08-10T00:00:00"/>
    <m/>
    <s v="E3512158530209000000;Clear Prior Year Code;Jul-21"/>
    <m/>
    <m/>
    <m/>
    <m/>
    <m/>
    <m/>
    <x v="13"/>
    <x v="5"/>
    <x v="2"/>
  </r>
  <r>
    <s v="E35930"/>
    <s v="7308"/>
    <s v="00000"/>
    <s v="00000"/>
    <s v="000000"/>
    <s v="Estates &amp; Facilities"/>
    <s v="Legal Fees"/>
    <s v="Default"/>
    <s v="Default"/>
    <s v="Default"/>
    <n v="-73.56"/>
    <d v="2021-08-01T00:00:00"/>
    <x v="5"/>
    <s v="Spreadsheet"/>
    <s v="Reverses &quot;RYD FIN BAN 2122 04 001 Accrual GBP&quot; journal entry of &quot;Spreadsheet A 21451953 104268393&quot; batch from &quot;JUL-21&quot;."/>
    <s v="Reverses &quot;RYD FIN BAN 2122 04 001 Accrual GBP&quot;10-AUG-21 17:23:26 - 104612462"/>
    <s v="Reverses &quot;RYD FIN BAN 2122 04 001 Accrual GBP&quot;10-AUG-21 17:23:26"/>
    <d v="2021-08-10T00:00:00"/>
    <s v="SSCREPMAN,"/>
    <n v="142"/>
    <s v="7308;PRECISION PAY;Royal Mail;Jul-21"/>
    <x v="308"/>
    <m/>
    <d v="2021-08-10T00:00:00"/>
    <m/>
    <s v="7308;PRECISION PAY;Royal Mail;Jul-21"/>
    <m/>
    <m/>
    <m/>
    <m/>
    <m/>
    <m/>
    <x v="0"/>
    <x v="0"/>
    <x v="2"/>
  </r>
  <r>
    <s v="E35120"/>
    <s v="7310"/>
    <s v="00000"/>
    <s v="00000"/>
    <s v="000000"/>
    <s v="Corporate Expenses"/>
    <s v="Legal / Prof Fees"/>
    <s v="Default"/>
    <s v="Default"/>
    <s v="Default"/>
    <n v="-41510"/>
    <d v="2021-08-01T00:00:00"/>
    <x v="5"/>
    <s v="Spreadsheet"/>
    <s v="Reverses &quot;RYD FIN CAM 2122 04 012 Accrual GBP&quot; journal entry of &quot;Spreadsheet A 21474612 104374510&quot; batch from &quot;JUL-21&quot;."/>
    <s v="Reverses &quot;RYD FIN CAM 2122 04 012 Accrual GBP&quot;10-AUG-21 17:24:30 - 104612462"/>
    <s v="Reverses &quot;RYD FIN CAM 2122 04 012 Accrual GBP&quot;10-AUG-21 17:24:30"/>
    <d v="2021-08-10T00:00:00"/>
    <s v="SSCREPMAN,"/>
    <n v="35"/>
    <s v="7310;DAC Beachcroft;44287 Accrual Professional Fees PO 165088048;http://nww.docserv.wyss.nhs.uk/synergyiim/dist/?val=3493260_14151874_20210216110515;Jul-21"/>
    <x v="309"/>
    <m/>
    <d v="2021-08-10T00:00:00"/>
    <m/>
    <s v="7310;DAC Beachcroft;44287 Accrual Professional Fees PO 165088048;"/>
    <m/>
    <m/>
    <s v="http://nww.docserv.wyss.nhs.uk/synergyiim/dist/?val=3493260_14151874_20210216110515;Jul-21"/>
    <m/>
    <m/>
    <m/>
    <x v="2"/>
    <x v="2"/>
    <x v="2"/>
  </r>
  <r>
    <s v="E35120"/>
    <s v="7310"/>
    <s v="00000"/>
    <s v="00000"/>
    <s v="000000"/>
    <s v="Corporate Expenses"/>
    <s v="Legal / Prof Fees"/>
    <s v="Default"/>
    <s v="Default"/>
    <s v="Default"/>
    <n v="2653"/>
    <d v="2021-08-01T00:00:00"/>
    <x v="5"/>
    <s v="Spreadsheet"/>
    <s v="Reverses &quot;RYD FIN CAM 2122 04 012 Accrual GBP&quot; journal entry of &quot;Spreadsheet A 21474612 104374510&quot; batch from &quot;JUL-21&quot;."/>
    <s v="Reverses &quot;RYD FIN CAM 2122 04 012 Accrual GBP&quot;10-AUG-21 17:24:30 - 104612462"/>
    <s v="Reverses &quot;RYD FIN CAM 2122 04 012 Accrual GBP&quot;10-AUG-21 17:24:30"/>
    <d v="2021-08-10T00:00:00"/>
    <s v="SSCREPMAN,"/>
    <n v="36"/>
    <s v="7310;ICO Information Commissioner's Office;44287 Prepayment DATA PROTECTION FEE:ICO.GOV.UK;Barclaycard payments;Jul-20;;Jul-21"/>
    <x v="309"/>
    <m/>
    <d v="2021-08-10T00:00:00"/>
    <m/>
    <s v="7310;ICO Information Commissioner's Office;44287 Prepayment DATA PROTECTION FEE:ICO.GOV.UK;Barclaycard payments;Jul-20;;Jul-21"/>
    <m/>
    <m/>
    <m/>
    <m/>
    <m/>
    <m/>
    <x v="2"/>
    <x v="2"/>
    <x v="2"/>
  </r>
  <r>
    <s v="E35120"/>
    <s v="7310"/>
    <s v="00000"/>
    <s v="00T70"/>
    <s v="000000"/>
    <s v="Corporate Expenses"/>
    <s v="Legal / Prof Fees"/>
    <s v="Default"/>
    <s v="Care Quality Commission"/>
    <s v="Default"/>
    <n v="126501.53"/>
    <d v="2021-08-01T00:00:00"/>
    <x v="5"/>
    <s v="Spreadsheet"/>
    <s v="Reverses &quot;RYD FIN CAM 2122 04 012 Accrual GBP&quot; journal entry of &quot;Spreadsheet A 21474612 104374510&quot; batch from &quot;JUL-21&quot;."/>
    <s v="Reverses &quot;RYD FIN CAM 2122 04 012 Accrual GBP&quot;10-AUG-21 17:24:30 - 104612462"/>
    <s v="Reverses &quot;RYD FIN CAM 2122 04 012 Accrual GBP&quot;10-AUG-21 17:24:30"/>
    <d v="2021-08-10T00:00:00"/>
    <s v="SSCREPMAN,"/>
    <n v="37"/>
    <s v="7310;CARE QUALITY COMMISSION;44287 Prepayment CQC annual Fee;http://nww.docserv.wyss.nhs.uk/Inter-NHS/PRD21RYD28048342914366.pdf;Jul-21"/>
    <x v="309"/>
    <m/>
    <d v="2021-08-10T00:00:00"/>
    <m/>
    <s v="7310;CARE QUALITY COMMISSION;44287 Prepayment CQC annual Fee;"/>
    <m/>
    <m/>
    <s v="http://nww.docserv.wyss.nhs.uk/Inter-NHS/PRD21RYD28048342914366.pdf;Jul-21"/>
    <m/>
    <m/>
    <m/>
    <x v="2"/>
    <x v="2"/>
    <x v="2"/>
  </r>
  <r>
    <s v="E35121"/>
    <s v="7310"/>
    <s v="00000"/>
    <s v="00000"/>
    <s v="000000"/>
    <s v="Prior Year Charges"/>
    <s v="Legal / Prof Fees"/>
    <s v="Default"/>
    <s v="Default"/>
    <s v="Default"/>
    <n v="-53031.29"/>
    <d v="2021-08-01T00:00:00"/>
    <x v="5"/>
    <s v="Spreadsheet"/>
    <s v="Reverses &quot;RYD FIN BAN 2122 04 016 Accrual GBP&quot; journal entry of &quot;Spreadsheet A 21490643 104456493&quot; batch from &quot;JUL-21&quot;."/>
    <s v="Reverses &quot;RYD FIN BAN 2122 04 016 Accrual GBP&quot;10-AUG-21 17:25:16 - 104612462"/>
    <s v="Reverses &quot;RYD FIN BAN 2122 04 016 Accrual GBP&quot;10-AUG-21 17:25:16"/>
    <d v="2021-08-10T00:00:00"/>
    <s v="SSCREPMAN,"/>
    <n v="136"/>
    <s v="E3512158540050100000;Clear Prior Year Code;Jul-21"/>
    <x v="307"/>
    <m/>
    <d v="2021-08-10T00:00:00"/>
    <m/>
    <s v="E3512158540050100000;Clear Prior Year Code;Jul-21"/>
    <m/>
    <m/>
    <m/>
    <m/>
    <m/>
    <m/>
    <x v="13"/>
    <x v="5"/>
    <x v="2"/>
  </r>
  <r>
    <s v="E35930"/>
    <s v="7310"/>
    <s v="00000"/>
    <s v="00000"/>
    <s v="000000"/>
    <s v="Estates &amp; Facilities"/>
    <s v="Legal / Prof Fees"/>
    <s v="Default"/>
    <s v="Default"/>
    <s v="Default"/>
    <n v="-4950"/>
    <d v="2021-08-01T00:00:00"/>
    <x v="5"/>
    <s v="Spreadsheet"/>
    <s v="Reverses &quot;RYD FIN CAM 2122 04 009 Accrual GBP&quot; journal entry of &quot;Spreadsheet A 21463915 104339225&quot; batch from &quot;JUL-21&quot;."/>
    <s v="Reverses &quot;RYD FIN CAM 2122 04 009 Accrual GBP&quot;10-AUG-21 17:24:24 - 104612462"/>
    <s v="Reverses &quot;RYD FIN CAM 2122 04 009 Accrual GBP&quot;10-AUG-21 17:24:24"/>
    <d v="2021-08-10T00:00:00"/>
    <s v="SSCREPMAN,"/>
    <n v="52"/>
    <s v="7310;LAKERS LLP;Accrue Estates Legal Costs M04 Jul-21"/>
    <x v="310"/>
    <m/>
    <d v="2021-08-10T00:00:00"/>
    <m/>
    <s v="7310;LAKERS LLP;Accrue Estates Legal Costs M04 Jul-21"/>
    <m/>
    <m/>
    <m/>
    <m/>
    <m/>
    <m/>
    <x v="0"/>
    <x v="0"/>
    <x v="2"/>
  </r>
  <r>
    <s v="E35120"/>
    <s v="7310"/>
    <s v="00000"/>
    <s v="00000"/>
    <s v="000000"/>
    <s v="Corporate Expenses"/>
    <s v="Legal / Prof Fees"/>
    <s v="Default"/>
    <s v="Default"/>
    <s v="Default"/>
    <n v="-52057"/>
    <d v="2021-09-01T00:00:00"/>
    <x v="5"/>
    <s v="Spreadsheet"/>
    <s v="Reverses &quot;RYD FIN CAM 2122 05 017 Accrual GBP&quot; journal entry of &quot;Spreadsheet A 21681604 105497703&quot; batch from &quot;AUG-21&quot;."/>
    <s v="Reverses &quot;RYD FIN CAM 2122 05 017 Accrual GBP&quot;09-SEP-21 17:30:39 - 105725706"/>
    <s v="Reverses &quot;RYD FIN CAM 2122 05 017 Accrual GBP&quot;09-SEP-21 17:30:39"/>
    <d v="2021-09-09T00:00:00"/>
    <s v="SSCREPMAN,"/>
    <n v="36"/>
    <s v="7310;DAC Beachcroft;44287 Accrual Professional Fees PO 165088048;Aug-21;http://nww.docserv.wyss.nhs.uk/synergyiim/dist/?val=3493260_14151874_20210216110515"/>
    <x v="311"/>
    <m/>
    <d v="2021-09-09T00:00:00"/>
    <m/>
    <s v="7310;DAC Beachcroft;44287 Accrual Professional Fees PO 165088048;Aug-21;"/>
    <m/>
    <m/>
    <s v="http://nww.docserv.wyss.nhs.uk/synergyiim/dist/?val=3493260_14151874_20210216110515"/>
    <m/>
    <m/>
    <m/>
    <x v="2"/>
    <x v="2"/>
    <x v="2"/>
  </r>
  <r>
    <s v="E35120"/>
    <s v="7310"/>
    <s v="00000"/>
    <s v="00000"/>
    <s v="000000"/>
    <s v="Corporate Expenses"/>
    <s v="Legal / Prof Fees"/>
    <s v="Default"/>
    <s v="Default"/>
    <s v="Default"/>
    <n v="2406"/>
    <d v="2021-09-01T00:00:00"/>
    <x v="5"/>
    <s v="Spreadsheet"/>
    <s v="Reverses &quot;RYD FIN CAM 2122 05 017 Accrual GBP&quot; journal entry of &quot;Spreadsheet A 21681604 105497703&quot; batch from &quot;AUG-21&quot;."/>
    <s v="Reverses &quot;RYD FIN CAM 2122 05 017 Accrual GBP&quot;09-SEP-21 17:30:39 - 105725706"/>
    <s v="Reverses &quot;RYD FIN CAM 2122 05 017 Accrual GBP&quot;09-SEP-21 17:30:39"/>
    <d v="2021-09-09T00:00:00"/>
    <s v="SSCREPMAN,"/>
    <n v="37"/>
    <s v="7310;ICO Information Commissioner's Office;44287 Prepayment DATA PROTECTION FEE:ICO.GOV.UK;Barclaycard payments;Jul-20;Aug-21;"/>
    <x v="311"/>
    <m/>
    <d v="2021-09-09T00:00:00"/>
    <m/>
    <s v="7310;ICO Information Commissioner's Office;44287 Prepayment DATA PROTECTION FEE:ICO.GOV.UK;Barclaycard payments;Jul-20;Aug-21;"/>
    <m/>
    <m/>
    <m/>
    <m/>
    <m/>
    <m/>
    <x v="2"/>
    <x v="2"/>
    <x v="2"/>
  </r>
  <r>
    <s v="E35120"/>
    <s v="7310"/>
    <s v="00000"/>
    <s v="00T70"/>
    <s v="000000"/>
    <s v="Corporate Expenses"/>
    <s v="Legal / Prof Fees"/>
    <s v="Default"/>
    <s v="Care Quality Commission"/>
    <s v="Default"/>
    <n v="110363.47"/>
    <d v="2021-09-01T00:00:00"/>
    <x v="5"/>
    <s v="Spreadsheet"/>
    <s v="Reverses &quot;RYD FIN CAM 2122 05 017 Accrual GBP&quot; journal entry of &quot;Spreadsheet A 21681604 105497703&quot; batch from &quot;AUG-21&quot;."/>
    <s v="Reverses &quot;RYD FIN CAM 2122 05 017 Accrual GBP&quot;09-SEP-21 17:30:39 - 105725706"/>
    <s v="Reverses &quot;RYD FIN CAM 2122 05 017 Accrual GBP&quot;09-SEP-21 17:30:39"/>
    <d v="2021-09-09T00:00:00"/>
    <s v="SSCREPMAN,"/>
    <n v="38"/>
    <s v="7310;CARE QUALITY COMMISSION;44287 Prepayment CQC annual Fee;Aug-21;http://nww.docserv.wyss.nhs.uk/Inter-NHS/PRD21RYD28048342914366.pdf"/>
    <x v="311"/>
    <m/>
    <d v="2021-09-09T00:00:00"/>
    <m/>
    <s v="7310;CARE QUALITY COMMISSION;44287 Prepayment CQC annual Fee;Aug-21;"/>
    <m/>
    <m/>
    <s v="http://nww.docserv.wyss.nhs.uk/Inter-NHS/PRD21RYD28048342914366.pdf"/>
    <m/>
    <m/>
    <m/>
    <x v="2"/>
    <x v="2"/>
    <x v="2"/>
  </r>
  <r>
    <s v="E35121"/>
    <s v="7310"/>
    <s v="00000"/>
    <s v="00000"/>
    <s v="000000"/>
    <s v="Prior Year Charges"/>
    <s v="Legal / Prof Fees"/>
    <s v="Default"/>
    <s v="Default"/>
    <s v="Default"/>
    <n v="65278.41"/>
    <d v="2021-09-01T00:00:00"/>
    <x v="5"/>
    <s v="Spreadsheet"/>
    <s v="Reverses &quot;RYD FIN CAM 2122 05 027 Accrual GBP&quot; journal entry of &quot;Spreadsheet A 21711841 105622677&quot; batch from &quot;AUG-21&quot;."/>
    <s v="Reverses &quot;RYD FIN CAM 2122 05 027 Accrual GBP&quot;09-SEP-21 17:31:30 - 105725706"/>
    <s v="Reverses &quot;RYD FIN CAM 2122 05 027 Accrual GBP&quot;09-SEP-21 17:31:30"/>
    <d v="2021-09-09T00:00:00"/>
    <s v="SSCREPMAN,"/>
    <n v="46"/>
    <s v="7310;Clear Prior Year Code;Aug-21"/>
    <x v="312"/>
    <m/>
    <d v="2021-09-09T00:00:00"/>
    <m/>
    <s v="7310;Clear Prior Year Code;Aug-21"/>
    <m/>
    <m/>
    <m/>
    <m/>
    <m/>
    <m/>
    <x v="13"/>
    <x v="5"/>
    <x v="2"/>
  </r>
  <r>
    <s v="E35930"/>
    <s v="7310"/>
    <s v="00000"/>
    <s v="00000"/>
    <s v="000000"/>
    <s v="Estates &amp; Facilities"/>
    <s v="Legal / Prof Fees"/>
    <s v="Default"/>
    <s v="Default"/>
    <s v="Default"/>
    <n v="-4950"/>
    <d v="2021-09-01T00:00:00"/>
    <x v="5"/>
    <s v="Spreadsheet"/>
    <s v="Reverses &quot;RYD FIN CAM 2122 05 014 Accrual GBP&quot; journal entry of &quot;Spreadsheet A 21672317 105461534&quot; batch from &quot;AUG-21&quot;."/>
    <s v="Reverses &quot;RYD FIN CAM 2122 05 014 Accrual GBP&quot;09-SEP-21 17:30:20 - 105725706"/>
    <s v="Reverses &quot;RYD FIN CAM 2122 05 014 Accrual GBP&quot;09-SEP-21 17:30:20"/>
    <d v="2021-09-09T00:00:00"/>
    <s v="SSCREPMAN,"/>
    <n v="45"/>
    <s v="7310;LAKERS LLP;Accrue Estates Legal Costs M05 Aug-21"/>
    <x v="313"/>
    <m/>
    <d v="2021-09-09T00:00:00"/>
    <m/>
    <s v="7310;LAKERS LLP;Accrue Estates Legal Costs M05 Aug-21"/>
    <m/>
    <m/>
    <m/>
    <m/>
    <m/>
    <m/>
    <x v="0"/>
    <x v="0"/>
    <x v="2"/>
  </r>
  <r>
    <s v="E35120"/>
    <s v="7310"/>
    <s v="00000"/>
    <s v="00000"/>
    <s v="000000"/>
    <s v="Corporate Expenses"/>
    <s v="Legal / Prof Fees"/>
    <s v="Default"/>
    <s v="Default"/>
    <s v="Default"/>
    <n v="-62264"/>
    <d v="2021-10-01T00:00:00"/>
    <x v="5"/>
    <s v="Spreadsheet"/>
    <s v="Reverses &quot;RYD FIN CAM 2122 06 020 Accrual GBP&quot; journal entry of &quot;Spreadsheet A 21907073 106663179&quot; batch from &quot;SEP-21&quot;."/>
    <s v="Reverses &quot;RYD FIN CAM 2122 06 020 Accrual GBP&quot;11-OCT-21 17:51:06 - 106904140"/>
    <s v="Reverses &quot;RYD FIN CAM 2122 06 020 Accrual GBP&quot;11-OCT-21 17:51:06"/>
    <d v="2021-10-11T00:00:00"/>
    <s v="SSCREPMAN,"/>
    <n v="33"/>
    <s v="7310;DAC Beachcroft;44287 Accrual Professional Fees PO 165088048;Sep-21;http://nww.docserv.wyss.nhs.uk/synergyiim/dist/?val=3493260_14151874_20210216110515"/>
    <x v="314"/>
    <m/>
    <d v="2021-10-11T00:00:00"/>
    <m/>
    <s v="7310;DAC Beachcroft;44287 Accrual Professional Fees PO 165088048;Sep-21;"/>
    <m/>
    <m/>
    <s v="http://nww.docserv.wyss.nhs.uk/synergyiim/dist/?val=3493260_14151874_20210216110515"/>
    <m/>
    <m/>
    <m/>
    <x v="2"/>
    <x v="2"/>
    <x v="2"/>
  </r>
  <r>
    <s v="E35120"/>
    <s v="7310"/>
    <s v="00000"/>
    <s v="00000"/>
    <s v="000000"/>
    <s v="Corporate Expenses"/>
    <s v="Legal / Prof Fees"/>
    <s v="Default"/>
    <s v="Default"/>
    <s v="Default"/>
    <n v="2167"/>
    <d v="2021-10-01T00:00:00"/>
    <x v="5"/>
    <s v="Spreadsheet"/>
    <s v="Reverses &quot;RYD FIN CAM 2122 06 020 Accrual GBP&quot; journal entry of &quot;Spreadsheet A 21907073 106663179&quot; batch from &quot;SEP-21&quot;."/>
    <s v="Reverses &quot;RYD FIN CAM 2122 06 020 Accrual GBP&quot;11-OCT-21 17:51:06 - 106904140"/>
    <s v="Reverses &quot;RYD FIN CAM 2122 06 020 Accrual GBP&quot;11-OCT-21 17:51:06"/>
    <d v="2021-10-11T00:00:00"/>
    <s v="SSCREPMAN,"/>
    <n v="34"/>
    <s v="7310;ICO Information Commissioner's Office;44287 Prepayment DATA PROTECTION FEE:ICO.GOV.UK;Barclaycard payments;Jul-20;Sep-21;"/>
    <x v="314"/>
    <m/>
    <d v="2021-10-11T00:00:00"/>
    <m/>
    <s v="7310;ICO Information Commissioner's Office;44287 Prepayment DATA PROTECTION FEE:ICO.GOV.UK;Barclaycard payments;Jul-20;Sep-21;"/>
    <m/>
    <m/>
    <m/>
    <m/>
    <m/>
    <m/>
    <x v="2"/>
    <x v="2"/>
    <x v="2"/>
  </r>
  <r>
    <s v="E35120"/>
    <s v="7310"/>
    <s v="00000"/>
    <s v="00T70"/>
    <s v="000000"/>
    <s v="Corporate Expenses"/>
    <s v="Legal / Prof Fees"/>
    <s v="Default"/>
    <s v="Care Quality Commission"/>
    <s v="Default"/>
    <n v="94746"/>
    <d v="2021-10-01T00:00:00"/>
    <x v="5"/>
    <s v="Spreadsheet"/>
    <s v="Reverses &quot;RYD FIN CAM 2122 06 020 Accrual GBP&quot; journal entry of &quot;Spreadsheet A 21907073 106663179&quot; batch from &quot;SEP-21&quot;."/>
    <s v="Reverses &quot;RYD FIN CAM 2122 06 020 Accrual GBP&quot;11-OCT-21 17:51:06 - 106904140"/>
    <s v="Reverses &quot;RYD FIN CAM 2122 06 020 Accrual GBP&quot;11-OCT-21 17:51:06"/>
    <d v="2021-10-11T00:00:00"/>
    <s v="SSCREPMAN,"/>
    <n v="35"/>
    <s v="7310;CARE QUALITY COMMISSION;44287 Prepayment CQC annual Fee;Sep-21;http://nww.docserv.wyss.nhs.uk/Inter-NHS/PRD21RYD28048342914366.pdf"/>
    <x v="314"/>
    <m/>
    <d v="2021-10-11T00:00:00"/>
    <m/>
    <s v="7310;CARE QUALITY COMMISSION;44287 Prepayment CQC annual Fee;Sep-21;"/>
    <m/>
    <m/>
    <s v="http://nww.docserv.wyss.nhs.uk/Inter-NHS/PRD21RYD28048342914366.pdf"/>
    <m/>
    <m/>
    <m/>
    <x v="2"/>
    <x v="2"/>
    <x v="2"/>
  </r>
  <r>
    <s v="E35121"/>
    <s v="7310"/>
    <s v="00000"/>
    <s v="00000"/>
    <s v="000000"/>
    <s v="Prior Year Charges"/>
    <s v="Legal / Prof Fees"/>
    <s v="Default"/>
    <s v="Default"/>
    <s v="Default"/>
    <n v="65278.41"/>
    <d v="2021-10-01T00:00:00"/>
    <x v="5"/>
    <s v="Spreadsheet"/>
    <s v="Reverses &quot;RYD FIN CAM 2122 06 028 Accrual GBP&quot; journal entry of &quot;Spreadsheet A 21926584 106747067&quot; batch from &quot;SEP-21&quot;."/>
    <s v="Reverses &quot;RYD FIN CAM 2122 06 028 Accrual GBP&quot;11-OCT-21 17:51:32 - 106904140"/>
    <s v="Reverses &quot;RYD FIN CAM 2122 06 028 Accrual GBP&quot;11-OCT-21 17:51:32"/>
    <d v="2021-10-11T00:00:00"/>
    <s v="SSCREPMAN,"/>
    <n v="48"/>
    <s v="7310;Clear Prior Year Code;Sep-21"/>
    <x v="315"/>
    <m/>
    <d v="2021-10-11T00:00:00"/>
    <m/>
    <s v="7310;Clear Prior Year Code;Sep-21"/>
    <m/>
    <m/>
    <m/>
    <m/>
    <m/>
    <m/>
    <x v="13"/>
    <x v="5"/>
    <x v="2"/>
  </r>
  <r>
    <s v="E35120"/>
    <s v="7310"/>
    <s v="00000"/>
    <s v="00000"/>
    <s v="000000"/>
    <s v="Corporate Expenses"/>
    <s v="Legal / Prof Fees"/>
    <s v="Default"/>
    <s v="Default"/>
    <s v="Default"/>
    <n v="-72812"/>
    <d v="2021-11-01T00:00:00"/>
    <x v="5"/>
    <s v="Spreadsheet"/>
    <s v="Reverses &quot;RYD FIN CAM 2122 07 021 Accrual GBP&quot; journal entry of &quot;Spreadsheet A 22137938 107883918&quot; batch from &quot;OCT-21&quot;."/>
    <s v="Reverses &quot;RYD FIN CAM 2122 07 021 Accrual GBP&quot;09-NOV-21 17:30:11 - 108086944"/>
    <s v="Reverses &quot;RYD FIN CAM 2122 07 021 Accrual GBP&quot;09-NOV-21 17:30:11"/>
    <d v="2021-11-09T00:00:00"/>
    <s v="SSCREPMAN,"/>
    <n v="35"/>
    <s v="7310;DAC Beachcroft;44287 Accrual Professional Fees PO 165088048;Oct-21;http://nww.docserv.wyss.nhs.uk/synergyiim/dist/?val=3493260_14151874_20210216110515"/>
    <x v="316"/>
    <m/>
    <d v="2021-11-09T00:00:00"/>
    <m/>
    <s v="7310;DAC Beachcroft;44287 Accrual Professional Fees PO 165088048;Oct-21;"/>
    <m/>
    <m/>
    <s v="http://nww.docserv.wyss.nhs.uk/synergyiim/dist/?val=3493260_14151874_20210216110515"/>
    <m/>
    <m/>
    <m/>
    <x v="2"/>
    <x v="2"/>
    <x v="2"/>
  </r>
  <r>
    <s v="E35120"/>
    <s v="7310"/>
    <s v="00000"/>
    <s v="00000"/>
    <s v="000000"/>
    <s v="Corporate Expenses"/>
    <s v="Legal / Prof Fees"/>
    <s v="Default"/>
    <s v="Default"/>
    <s v="Default"/>
    <n v="1920"/>
    <d v="2021-11-01T00:00:00"/>
    <x v="5"/>
    <s v="Spreadsheet"/>
    <s v="Reverses &quot;RYD FIN CAM 2122 07 021 Accrual GBP&quot; journal entry of &quot;Spreadsheet A 22137938 107883918&quot; batch from &quot;OCT-21&quot;."/>
    <s v="Reverses &quot;RYD FIN CAM 2122 07 021 Accrual GBP&quot;09-NOV-21 17:30:11 - 108086944"/>
    <s v="Reverses &quot;RYD FIN CAM 2122 07 021 Accrual GBP&quot;09-NOV-21 17:30:11"/>
    <d v="2021-11-09T00:00:00"/>
    <s v="SSCREPMAN,"/>
    <n v="36"/>
    <s v="7310;ICO Information Commissioner's Office;44287 Prepayment DATA PROTECTION FEE:ICO.GOV.UK;Barclaycard payments;Jul-20;Oct-21;"/>
    <x v="316"/>
    <m/>
    <d v="2021-11-09T00:00:00"/>
    <m/>
    <s v="7310;ICO Information Commissioner's Office;44287 Prepayment DATA PROTECTION FEE:ICO.GOV.UK;Barclaycard payments;Jul-20;Oct-21;"/>
    <m/>
    <m/>
    <m/>
    <m/>
    <m/>
    <m/>
    <x v="2"/>
    <x v="2"/>
    <x v="2"/>
  </r>
  <r>
    <s v="E35120"/>
    <s v="7310"/>
    <s v="00000"/>
    <s v="00T70"/>
    <s v="000000"/>
    <s v="Corporate Expenses"/>
    <s v="Legal / Prof Fees"/>
    <s v="Default"/>
    <s v="Care Quality Commission"/>
    <s v="Default"/>
    <n v="78607.95"/>
    <d v="2021-11-01T00:00:00"/>
    <x v="5"/>
    <s v="Spreadsheet"/>
    <s v="Reverses &quot;RYD FIN CAM 2122 07 021 Accrual GBP&quot; journal entry of &quot;Spreadsheet A 22137938 107883918&quot; batch from &quot;OCT-21&quot;."/>
    <s v="Reverses &quot;RYD FIN CAM 2122 07 021 Accrual GBP&quot;09-NOV-21 17:30:11 - 108086944"/>
    <s v="Reverses &quot;RYD FIN CAM 2122 07 021 Accrual GBP&quot;09-NOV-21 17:30:11"/>
    <d v="2021-11-09T00:00:00"/>
    <s v="SSCREPMAN,"/>
    <n v="37"/>
    <s v="7310;CARE QUALITY COMMISSION;44470 Prepayment CQC annual Fee;Oct-21;http://nww.docserv.wyss.nhs.uk/Inter-NHS/PRD21RYD28048342914366.pdf"/>
    <x v="316"/>
    <m/>
    <d v="2021-11-09T00:00:00"/>
    <m/>
    <s v="7310;CARE QUALITY COMMISSION;44470 Prepayment CQC annual Fee;Oct-21;"/>
    <m/>
    <m/>
    <s v="http://nww.docserv.wyss.nhs.uk/Inter-NHS/PRD21RYD28048342914366.pdf"/>
    <m/>
    <m/>
    <m/>
    <x v="2"/>
    <x v="2"/>
    <x v="2"/>
  </r>
  <r>
    <s v="E35121"/>
    <s v="7310"/>
    <s v="00000"/>
    <s v="00000"/>
    <s v="000000"/>
    <s v="Prior Year Charges"/>
    <s v="Legal / Prof Fees"/>
    <s v="Default"/>
    <s v="Default"/>
    <s v="Default"/>
    <n v="65278.41"/>
    <d v="2021-11-01T00:00:00"/>
    <x v="5"/>
    <s v="Spreadsheet"/>
    <s v="Reverses &quot;RYD FIN CAM 2122 07 032 Accrual GBP&quot; journal entry of &quot;Spreadsheet A 22146715 107933602&quot; batch from &quot;OCT-21&quot;."/>
    <s v="Reverses &quot;RYD FIN CAM 2122 07 032 Accrual GBP&quot;09-NOV-21 17:30:48 - 108086944"/>
    <s v="Reverses &quot;RYD FIN CAM 2122 07 032 Accrual GBP&quot;09-NOV-21 17:30:48"/>
    <d v="2021-11-09T00:00:00"/>
    <s v="SSCREPMAN,"/>
    <n v="54"/>
    <s v="7310;Clear Prior Year Code;Oct-21"/>
    <x v="317"/>
    <m/>
    <d v="2021-11-09T00:00:00"/>
    <m/>
    <s v="7310;Clear Prior Year Code;Oct-21"/>
    <m/>
    <m/>
    <m/>
    <m/>
    <m/>
    <m/>
    <x v="13"/>
    <x v="5"/>
    <x v="2"/>
  </r>
  <r>
    <s v="E35930"/>
    <s v="7310"/>
    <s v="00000"/>
    <s v="00000"/>
    <s v="000000"/>
    <s v="Estates &amp; Facilities"/>
    <s v="Legal / Prof Fees"/>
    <s v="Default"/>
    <s v="Default"/>
    <s v="Default"/>
    <n v="-4950"/>
    <d v="2021-11-01T00:00:00"/>
    <x v="5"/>
    <s v="Spreadsheet"/>
    <s v="Reverses &quot;RYD FIN CAM 2122 07 016 Accrual GBP&quot; journal entry of &quot;Spreadsheet A 22132939 107859512&quot; batch from &quot;OCT-21&quot;."/>
    <s v="Reverses &quot;RYD FIN CAM 2122 07 016 Accrual GBP&quot;09-NOV-21 17:30:05 - 108086944"/>
    <s v="Reverses &quot;RYD FIN CAM 2122 07 016 Accrual GBP&quot;09-NOV-21 17:30:05"/>
    <d v="2021-11-09T00:00:00"/>
    <s v="SSCREPMAN,"/>
    <n v="40"/>
    <s v="7310;LAKERS LLP;Accrue Estates Legal Costs M07 Oct-21"/>
    <x v="318"/>
    <m/>
    <d v="2021-11-09T00:00:00"/>
    <m/>
    <s v="7310;LAKERS LLP;Accrue Estates Legal Costs M07 Oct-21"/>
    <m/>
    <m/>
    <m/>
    <m/>
    <m/>
    <m/>
    <x v="0"/>
    <x v="0"/>
    <x v="2"/>
  </r>
  <r>
    <s v="E35930"/>
    <s v="7310"/>
    <s v="00000"/>
    <s v="00000"/>
    <s v="000000"/>
    <s v="Estates &amp; Facilities"/>
    <s v="Legal / Prof Fees"/>
    <s v="Default"/>
    <s v="Default"/>
    <s v="Default"/>
    <n v="-438"/>
    <d v="2021-11-01T00:00:00"/>
    <x v="5"/>
    <s v="Spreadsheet"/>
    <s v="Reverses &quot;RYD FIN SC 2122 07 014 Accrual GBP&quot; journal entry of &quot;Spreadsheet A 22121764 107806401&quot; batch from &quot;OCT-21&quot;."/>
    <s v="Reverses &quot;RYD FIN SC 2122 07 014 Accrual GBP&quot;09-NOV-21 17:29:33 - 108086944"/>
    <s v="Reverses &quot;RYD FIN SC 2122 07 014 Accrual GBP&quot;09-NOV-21 17:29:33"/>
    <d v="2021-11-09T00:00:00"/>
    <s v="SSCREPMAN,"/>
    <n v="185"/>
    <s v="7310;Precision Pay;EV CHARGE ONLINE;M07;Oct 21"/>
    <x v="319"/>
    <m/>
    <d v="2021-11-09T00:00:00"/>
    <m/>
    <s v="7310;Precision Pay;EV CHARGE ONLINE;M07;Oct 21"/>
    <m/>
    <m/>
    <m/>
    <m/>
    <m/>
    <m/>
    <x v="0"/>
    <x v="0"/>
    <x v="2"/>
  </r>
  <r>
    <s v="E36063"/>
    <s v="7308"/>
    <s v="00000"/>
    <s v="00000"/>
    <s v="000000"/>
    <s v="EAST OUMs"/>
    <s v="Legal Fees"/>
    <s v="Default"/>
    <s v="Default"/>
    <s v="Default"/>
    <n v="-59.04"/>
    <d v="2021-12-01T00:00:00"/>
    <x v="5"/>
    <s v="Spreadsheet"/>
    <s v="Reverses &quot;RYD FIN SA 2122 08 001 Accrual GBP&quot; journal entry of &quot;Spreadsheet A 22311909 108875090&quot; batch from &quot;NOV-21&quot;."/>
    <s v="Reverses &quot;RYD FIN SA 2122 08 001 Accrual GBP&quot;09-DEC-21 17:41:12 - 109214050"/>
    <s v="Reverses &quot;RYD FIN SA 2122 08 001 Accrual GBP&quot;09-DEC-21 17:41:12"/>
    <d v="2021-12-09T00:00:00"/>
    <s v="SSCREPMAN,"/>
    <n v="162"/>
    <s v="7308;Precision Pay;ROYAL MAIL SAMEDAY;M08;Nov 21"/>
    <x v="320"/>
    <m/>
    <d v="2021-12-09T00:00:00"/>
    <m/>
    <s v="7308;Precision Pay;ROYAL MAIL SAMEDAY;M08;Nov 21"/>
    <m/>
    <m/>
    <m/>
    <m/>
    <m/>
    <m/>
    <x v="14"/>
    <x v="7"/>
    <x v="2"/>
  </r>
  <r>
    <s v="E36063"/>
    <s v="7308"/>
    <s v="00000"/>
    <s v="00000"/>
    <s v="000000"/>
    <s v="EAST OUMs"/>
    <s v="Legal Fees"/>
    <s v="Default"/>
    <s v="Default"/>
    <s v="Default"/>
    <n v="-93.36"/>
    <d v="2021-12-01T00:00:00"/>
    <x v="5"/>
    <s v="Spreadsheet"/>
    <s v="Reverses &quot;RYD FIN SA 2122 08 001 Accrual GBP&quot; journal entry of &quot;Spreadsheet A 22311909 108875090&quot; batch from &quot;NOV-21&quot;."/>
    <s v="Reverses &quot;RYD FIN SA 2122 08 001 Accrual GBP&quot;09-DEC-21 17:41:12 - 109214050"/>
    <s v="Reverses &quot;RYD FIN SA 2122 08 001 Accrual GBP&quot;09-DEC-21 17:41:12"/>
    <d v="2021-12-09T00:00:00"/>
    <s v="SSCREPMAN,"/>
    <n v="163"/>
    <s v="7308;Precision Pay;ROYAL MAIL SAMEDAY;M08;Nov 21"/>
    <x v="320"/>
    <m/>
    <d v="2021-12-09T00:00:00"/>
    <m/>
    <s v="7308;Precision Pay;ROYAL MAIL SAMEDAY;M08;Nov 21"/>
    <m/>
    <m/>
    <m/>
    <m/>
    <m/>
    <m/>
    <x v="14"/>
    <x v="7"/>
    <x v="2"/>
  </r>
  <r>
    <s v="E35120"/>
    <s v="7310"/>
    <s v="00000"/>
    <s v="00000"/>
    <s v="000000"/>
    <s v="Corporate Expenses"/>
    <s v="Legal / Prof Fees"/>
    <s v="Default"/>
    <s v="Default"/>
    <s v="Default"/>
    <n v="-25623"/>
    <d v="2021-12-01T00:00:00"/>
    <x v="5"/>
    <s v="Spreadsheet"/>
    <s v="Reverses &quot;RYD FIN CAM 2122 08 026 Accrual GBP&quot; journal entry of &quot;Spreadsheet A 22354762 109064562&quot; batch from &quot;NOV-21&quot;."/>
    <s v="Reverses &quot;RYD FIN CAM 2122 08 026 Accrual GBP&quot;09-DEC-21 17:42:37 - 109214050"/>
    <s v="Reverses &quot;RYD FIN CAM 2122 08 026 Accrual GBP&quot;09-DEC-21 17:42:37"/>
    <d v="2021-12-09T00:00:00"/>
    <s v="SSCREPMAN,"/>
    <n v="34"/>
    <s v="7310;DAC Beachcroft;M08 Accrual 2021-22 Annual Legal Retainer (invoiced 6 mths);Nov-21;http://nww.docserv.wyss.nhs.uk/synergyiim/dist/?val=4241138_16607724_20211111125631"/>
    <x v="321"/>
    <m/>
    <d v="2021-12-09T00:00:00"/>
    <m/>
    <s v="7310;DAC Beachcroft;M08 Accrual 2021-22 Annual Legal Retainer (invoiced 6 mths);Nov-21;"/>
    <m/>
    <m/>
    <s v="http://nww.docserv.wyss.nhs.uk/synergyiim/dist/?val=4241138_16607724_20211111125631"/>
    <m/>
    <m/>
    <m/>
    <x v="2"/>
    <x v="2"/>
    <x v="2"/>
  </r>
  <r>
    <s v="E35120"/>
    <s v="7310"/>
    <s v="00000"/>
    <s v="00000"/>
    <s v="000000"/>
    <s v="Corporate Expenses"/>
    <s v="Legal / Prof Fees"/>
    <s v="Default"/>
    <s v="Default"/>
    <s v="Default"/>
    <n v="1681"/>
    <d v="2021-12-01T00:00:00"/>
    <x v="5"/>
    <s v="Spreadsheet"/>
    <s v="Reverses &quot;RYD FIN CAM 2122 08 026 Accrual GBP&quot; journal entry of &quot;Spreadsheet A 22354762 109064562&quot; batch from &quot;NOV-21&quot;."/>
    <s v="Reverses &quot;RYD FIN CAM 2122 08 026 Accrual GBP&quot;09-DEC-21 17:42:37 - 109214050"/>
    <s v="Reverses &quot;RYD FIN CAM 2122 08 026 Accrual GBP&quot;09-DEC-21 17:42:37"/>
    <d v="2021-12-09T00:00:00"/>
    <s v="SSCREPMAN,"/>
    <n v="35"/>
    <s v="7310;ICO Information Commissioner's Office;M08 Prepayment DATA PROTECTION FEE:ICO.GOV.UK;Barclaycard payments;Jul-20;Nov-21;"/>
    <x v="321"/>
    <m/>
    <d v="2021-12-09T00:00:00"/>
    <m/>
    <s v="7310;ICO Information Commissioner's Office;M08 Prepayment DATA PROTECTION FEE:ICO.GOV.UK;Barclaycard payments;Jul-20;Nov-21;"/>
    <m/>
    <m/>
    <m/>
    <m/>
    <m/>
    <m/>
    <x v="2"/>
    <x v="2"/>
    <x v="2"/>
  </r>
  <r>
    <s v="E35120"/>
    <s v="7310"/>
    <s v="00000"/>
    <s v="00T70"/>
    <s v="000000"/>
    <s v="Corporate Expenses"/>
    <s v="Legal / Prof Fees"/>
    <s v="Default"/>
    <s v="Care Quality Commission"/>
    <s v="Default"/>
    <n v="62990.47"/>
    <d v="2021-12-01T00:00:00"/>
    <x v="5"/>
    <s v="Spreadsheet"/>
    <s v="Reverses &quot;RYD FIN CAM 2122 08 026 Accrual GBP&quot; journal entry of &quot;Spreadsheet A 22354762 109064562&quot; batch from &quot;NOV-21&quot;."/>
    <s v="Reverses &quot;RYD FIN CAM 2122 08 026 Accrual GBP&quot;09-DEC-21 17:42:37 - 109214050"/>
    <s v="Reverses &quot;RYD FIN CAM 2122 08 026 Accrual GBP&quot;09-DEC-21 17:42:37"/>
    <d v="2021-12-09T00:00:00"/>
    <s v="SSCREPMAN,"/>
    <n v="36"/>
    <s v="7310;CARE QUALITY COMMISSION;M08 Prepayment CQC annual Fee;Nov-21;http://nww.docserv.wyss.nhs.uk/Inter-NHS/PRD21RYD28048342914366.pdf"/>
    <x v="321"/>
    <m/>
    <d v="2021-12-09T00:00:00"/>
    <m/>
    <s v="7310;CARE QUALITY COMMISSION;M08 Prepayment CQC annual Fee;Nov-21;"/>
    <m/>
    <m/>
    <s v="http://nww.docserv.wyss.nhs.uk/Inter-NHS/PRD21RYD28048342914366.pdf"/>
    <m/>
    <m/>
    <m/>
    <x v="2"/>
    <x v="2"/>
    <x v="2"/>
  </r>
  <r>
    <s v="E35121"/>
    <s v="7310"/>
    <s v="00000"/>
    <s v="00000"/>
    <s v="000000"/>
    <s v="Prior Year Charges"/>
    <s v="Legal / Prof Fees"/>
    <s v="Default"/>
    <s v="Default"/>
    <s v="Default"/>
    <n v="65278.41"/>
    <d v="2021-12-01T00:00:00"/>
    <x v="5"/>
    <s v="Spreadsheet"/>
    <s v="Reverses &quot;RYD FIN CAM 2122 08 032 Accrual GBP&quot; journal entry of &quot;Spreadsheet A 22365703 109115072&quot; batch from &quot;NOV-21&quot;."/>
    <s v="Reverses &quot;RYD FIN CAM 2122 08 032 Accrual GBP&quot;09-DEC-21 17:42:52 - 109214050"/>
    <s v="Reverses &quot;RYD FIN CAM 2122 08 032 Accrual GBP&quot;09-DEC-21 17:42:52"/>
    <d v="2021-12-09T00:00:00"/>
    <s v="SSCREPMAN,"/>
    <n v="54"/>
    <s v="7310;Clear Prior Year Code;Nov-21"/>
    <x v="322"/>
    <m/>
    <d v="2021-12-09T00:00:00"/>
    <m/>
    <s v="7310;Clear Prior Year Code;Nov-21"/>
    <m/>
    <m/>
    <m/>
    <m/>
    <m/>
    <m/>
    <x v="13"/>
    <x v="5"/>
    <x v="2"/>
  </r>
  <r>
    <s v="E35930"/>
    <s v="7310"/>
    <s v="00000"/>
    <s v="00000"/>
    <s v="000000"/>
    <s v="Estates &amp; Facilities"/>
    <s v="Legal / Prof Fees"/>
    <s v="Default"/>
    <s v="Default"/>
    <s v="Default"/>
    <n v="-946"/>
    <d v="2021-12-01T00:00:00"/>
    <x v="5"/>
    <s v="Spreadsheet"/>
    <s v="Reverses &quot;RYD FIN CAM 2122 08 013 Accrual GBP&quot; journal entry of &quot;Spreadsheet A 22333316 108976498&quot; batch from &quot;NOV-21&quot;."/>
    <s v="Reverses &quot;RYD FIN CAM 2122 08 013 Accrual GBP&quot;09-DEC-21 17:41:57 - 109214050"/>
    <s v="Reverses &quot;RYD FIN CAM 2122 08 013 Accrual GBP&quot;09-DEC-21 17:41:57"/>
    <d v="2021-12-09T00:00:00"/>
    <s v="SSCREPMAN,"/>
    <n v="42"/>
    <s v="7310;;Accrue Estates Legal Costs M08 Nov-21"/>
    <x v="323"/>
    <m/>
    <d v="2021-12-09T00:00:00"/>
    <m/>
    <s v="7310;;Accrue Estates Legal Costs M08 Nov-21"/>
    <m/>
    <m/>
    <m/>
    <m/>
    <m/>
    <m/>
    <x v="0"/>
    <x v="0"/>
    <x v="2"/>
  </r>
  <r>
    <s v="E35930"/>
    <s v="7310"/>
    <s v="00000"/>
    <s v="00000"/>
    <s v="000000"/>
    <s v="Estates &amp; Facilities"/>
    <s v="Legal / Prof Fees"/>
    <s v="Default"/>
    <s v="Default"/>
    <s v="Default"/>
    <n v="-9900"/>
    <d v="2021-12-01T00:00:00"/>
    <x v="5"/>
    <s v="Spreadsheet"/>
    <s v="Reverses &quot;RYD FIN CAM 2122 08 013 Accrual GBP&quot; journal entry of &quot;Spreadsheet A 22333316 108976498&quot; batch from &quot;NOV-21&quot;."/>
    <s v="Reverses &quot;RYD FIN CAM 2122 08 013 Accrual GBP&quot;09-DEC-21 17:41:57 - 109214050"/>
    <s v="Reverses &quot;RYD FIN CAM 2122 08 013 Accrual GBP&quot;09-DEC-21 17:41:57"/>
    <d v="2021-12-09T00:00:00"/>
    <s v="SSCREPMAN,"/>
    <n v="43"/>
    <s v="7310;LAKERS LLP;Accrue Estates Legal Costs M08 Nov-21"/>
    <x v="323"/>
    <m/>
    <d v="2021-12-09T00:00:00"/>
    <m/>
    <s v="7310;LAKERS LLP;Accrue Estates Legal Costs M08 Nov-21"/>
    <m/>
    <m/>
    <m/>
    <m/>
    <m/>
    <m/>
    <x v="0"/>
    <x v="0"/>
    <x v="2"/>
  </r>
  <r>
    <s v="E35930"/>
    <s v="7308"/>
    <s v="00000"/>
    <s v="00000"/>
    <s v="000000"/>
    <s v="Estates &amp; Facilities"/>
    <s v="Legal Fees"/>
    <s v="Default"/>
    <s v="Default"/>
    <s v="Default"/>
    <n v="-106.56"/>
    <d v="2022-01-01T00:00:00"/>
    <x v="5"/>
    <s v="Spreadsheet"/>
    <s v="Reverses &quot;RYD FIN SA 2122 09 005 Accrual GBP&quot; journal entry of &quot;Spreadsheet A 22560035 110157323&quot; batch from &quot;DEC-21&quot;."/>
    <s v="Reverses &quot;RYD FIN SA 2122 09 005 Accrual GBP&quot;12-JAN-22 17:34:39 - 110431467"/>
    <s v="Reverses &quot;RYD FIN SA 2122 09 005 Accrual GBP&quot;12-JAN-22 17:34:39"/>
    <d v="2022-01-12T00:00:00"/>
    <s v="SSCREPMAN,"/>
    <n v="164"/>
    <s v="7308;Precision Pay;ROYAL MAIL SAMEDAY;M09;Dec 21"/>
    <x v="324"/>
    <m/>
    <d v="2022-01-12T00:00:00"/>
    <m/>
    <s v="7308;Precision Pay;ROYAL MAIL SAMEDAY;M09;Dec 21"/>
    <m/>
    <m/>
    <m/>
    <m/>
    <m/>
    <m/>
    <x v="0"/>
    <x v="0"/>
    <x v="2"/>
  </r>
  <r>
    <s v="E35930"/>
    <s v="7308"/>
    <s v="00000"/>
    <s v="00000"/>
    <s v="000000"/>
    <s v="Estates &amp; Facilities"/>
    <s v="Legal Fees"/>
    <s v="Default"/>
    <s v="Default"/>
    <s v="Default"/>
    <n v="-262"/>
    <d v="2022-01-01T00:00:00"/>
    <x v="5"/>
    <s v="Spreadsheet"/>
    <s v="Reverses &quot;RYD FIN SA 2122 09 005 Accrual GBP&quot; journal entry of &quot;Spreadsheet A 22560035 110157323&quot; batch from &quot;DEC-21&quot;."/>
    <s v="Reverses &quot;RYD FIN SA 2122 09 005 Accrual GBP&quot;12-JAN-22 17:34:39 - 110431467"/>
    <s v="Reverses &quot;RYD FIN SA 2122 09 005 Accrual GBP&quot;12-JAN-22 17:34:39"/>
    <d v="2022-01-12T00:00:00"/>
    <s v="SSCREPMAN,"/>
    <n v="165"/>
    <s v="7308;Precision Pay;planning Portal (Council);M09;Dec 21"/>
    <x v="324"/>
    <m/>
    <d v="2022-01-12T00:00:00"/>
    <m/>
    <s v="7308;Precision Pay;planning Portal (Council);M09;Dec 21"/>
    <m/>
    <m/>
    <m/>
    <m/>
    <m/>
    <m/>
    <x v="0"/>
    <x v="0"/>
    <x v="2"/>
  </r>
  <r>
    <s v="E35120"/>
    <s v="7310"/>
    <s v="00000"/>
    <s v="00000"/>
    <s v="000000"/>
    <s v="Corporate Expenses"/>
    <s v="Legal / Prof Fees"/>
    <s v="Default"/>
    <s v="Default"/>
    <s v="Default"/>
    <n v="-38644"/>
    <d v="2022-01-01T00:00:00"/>
    <x v="5"/>
    <s v="Spreadsheet"/>
    <s v="Reverses &quot;RYD FIN CAM 2122 09 014 Accrual GBP&quot; journal entry of &quot;Spreadsheet A 22579718 110231351&quot; batch from &quot;DEC-21&quot;."/>
    <s v="Reverses &quot;RYD FIN CAM 2122 09 014 Accrual GBP&quot;12-JAN-22 17:35:12 - 110431467"/>
    <s v="Reverses &quot;RYD FIN CAM 2122 09 014 Accrual GBP&quot;12-JAN-22 17:35:12"/>
    <d v="2022-01-12T00:00:00"/>
    <s v="SSCREPMAN,"/>
    <n v="32"/>
    <s v="7310;DAC Beachcroft;M09 Accrual 2021-22 Annual Legal Retainer (invoiced 6 mths);Dec-21;http://nww.docserv.wyss.nhs.uk/synergyiim/dist/?val=4241138_16607724_20211111125631"/>
    <x v="325"/>
    <m/>
    <d v="2022-01-12T00:00:00"/>
    <m/>
    <s v="7310;DAC Beachcroft;M09 Accrual 2021-22 Annual Legal Retainer (invoiced 6 mths);Dec-21;"/>
    <m/>
    <m/>
    <s v="http://nww.docserv.wyss.nhs.uk/synergyiim/dist/?val=4241138_16607724_20211111125631"/>
    <m/>
    <m/>
    <m/>
    <x v="2"/>
    <x v="2"/>
    <x v="2"/>
  </r>
  <r>
    <s v="E35120"/>
    <s v="7310"/>
    <s v="00000"/>
    <s v="00000"/>
    <s v="000000"/>
    <s v="Corporate Expenses"/>
    <s v="Legal / Prof Fees"/>
    <s v="Default"/>
    <s v="Default"/>
    <s v="Default"/>
    <n v="1434"/>
    <d v="2022-01-01T00:00:00"/>
    <x v="5"/>
    <s v="Spreadsheet"/>
    <s v="Reverses &quot;RYD FIN CAM 2122 09 014 Accrual GBP&quot; journal entry of &quot;Spreadsheet A 22579718 110231351&quot; batch from &quot;DEC-21&quot;."/>
    <s v="Reverses &quot;RYD FIN CAM 2122 09 014 Accrual GBP&quot;12-JAN-22 17:35:12 - 110431467"/>
    <s v="Reverses &quot;RYD FIN CAM 2122 09 014 Accrual GBP&quot;12-JAN-22 17:35:12"/>
    <d v="2022-01-12T00:00:00"/>
    <s v="SSCREPMAN,"/>
    <n v="33"/>
    <s v="7310;ICO Information Commissioner's Office;M09 Prepayment DATA PROTECTION FEE:ICO.GOV.UK;Barclaycard payments;Jul-20;Dec-21;"/>
    <x v="325"/>
    <m/>
    <d v="2022-01-12T00:00:00"/>
    <m/>
    <s v="7310;ICO Information Commissioner's Office;M09 Prepayment DATA PROTECTION FEE:ICO.GOV.UK;Barclaycard payments;Jul-20;Dec-21;"/>
    <m/>
    <m/>
    <m/>
    <m/>
    <m/>
    <m/>
    <x v="2"/>
    <x v="2"/>
    <x v="2"/>
  </r>
  <r>
    <s v="E35120"/>
    <s v="7310"/>
    <s v="00000"/>
    <s v="00T70"/>
    <s v="000000"/>
    <s v="Corporate Expenses"/>
    <s v="Legal / Prof Fees"/>
    <s v="Default"/>
    <s v="Care Quality Commission"/>
    <s v="Default"/>
    <n v="46852.42"/>
    <d v="2022-01-01T00:00:00"/>
    <x v="5"/>
    <s v="Spreadsheet"/>
    <s v="Reverses &quot;RYD FIN CAM 2122 09 014 Accrual GBP&quot; journal entry of &quot;Spreadsheet A 22579718 110231351&quot; batch from &quot;DEC-21&quot;."/>
    <s v="Reverses &quot;RYD FIN CAM 2122 09 014 Accrual GBP&quot;12-JAN-22 17:35:12 - 110431467"/>
    <s v="Reverses &quot;RYD FIN CAM 2122 09 014 Accrual GBP&quot;12-JAN-22 17:35:12"/>
    <d v="2022-01-12T00:00:00"/>
    <s v="SSCREPMAN,"/>
    <n v="34"/>
    <s v="7310;CARE QUALITY COMMISSION;M09 Prepayment CQC annual Fee;Dec-21;http://nww.docserv.wyss.nhs.uk/Inter-NHS/PRD21RYD28048342914366.pdf"/>
    <x v="325"/>
    <m/>
    <d v="2022-01-12T00:00:00"/>
    <m/>
    <s v="7310;CARE QUALITY COMMISSION;M09 Prepayment CQC annual Fee;Dec-21;"/>
    <m/>
    <m/>
    <s v="http://nww.docserv.wyss.nhs.uk/Inter-NHS/PRD21RYD28048342914366.pdf"/>
    <m/>
    <m/>
    <m/>
    <x v="2"/>
    <x v="2"/>
    <x v="2"/>
  </r>
  <r>
    <s v="E35121"/>
    <s v="7310"/>
    <s v="00000"/>
    <s v="00000"/>
    <s v="000000"/>
    <s v="Prior Year Charges"/>
    <s v="Legal / Prof Fees"/>
    <s v="Default"/>
    <s v="Default"/>
    <s v="Default"/>
    <n v="71434.710000000006"/>
    <d v="2022-01-01T00:00:00"/>
    <x v="5"/>
    <s v="Spreadsheet"/>
    <s v="Reverses &quot;RYD FIN CAM 2122 09 00# Accrual GBP&quot; journal entry of &quot;Spreadsheet A 22598714 110328360&quot; batch from &quot;DEC-21&quot;."/>
    <s v="Reverses &quot;RYD FIN CAM 2122 09 00# Accrual GBP&quot;12-JAN-22 17:35:56 - 110431467"/>
    <s v="Reverses &quot;RYD FIN CAM 2122 09 00# Accrual GBP&quot;12-JAN-22 17:35:56"/>
    <d v="2022-01-12T00:00:00"/>
    <s v="SSCREPMAN,"/>
    <n v="56"/>
    <s v="7310;Clear Prior Year Code;Dec-21"/>
    <x v="326"/>
    <m/>
    <d v="2022-01-12T00:00:00"/>
    <m/>
    <s v="7310;Clear Prior Year Code;Dec-21"/>
    <m/>
    <m/>
    <m/>
    <m/>
    <m/>
    <m/>
    <x v="13"/>
    <x v="5"/>
    <x v="2"/>
  </r>
  <r>
    <s v="E35930"/>
    <s v="7310"/>
    <s v="00000"/>
    <s v="00000"/>
    <s v="000000"/>
    <s v="Estates &amp; Facilities"/>
    <s v="Legal / Prof Fees"/>
    <s v="Default"/>
    <s v="Default"/>
    <s v="Default"/>
    <n v="-14850"/>
    <d v="2022-01-01T00:00:00"/>
    <x v="5"/>
    <s v="Spreadsheet"/>
    <s v="Reverses &quot;RYD FIN CAM 2122 09 009 Accrual GBP&quot; journal entry of &quot;Spreadsheet A 22569384 110199590&quot; batch from &quot;DEC-21&quot;."/>
    <s v="Reverses &quot;RYD FIN CAM 2122 09 009 Accrual GBP&quot;12-JAN-22 17:35:00 - 110431467"/>
    <s v="Reverses &quot;RYD FIN CAM 2122 09 009 Accrual GBP&quot;12-JAN-22 17:35:00"/>
    <d v="2022-01-12T00:00:00"/>
    <s v="SSCREPMAN,"/>
    <n v="38"/>
    <s v="7310;LAKERS LLP;Accrue Estates Legal Costs M09 Dec-21"/>
    <x v="327"/>
    <m/>
    <d v="2022-01-12T00:00:00"/>
    <m/>
    <s v="7310;LAKERS LLP;Accrue Estates Legal Costs M09 Dec-21"/>
    <m/>
    <m/>
    <m/>
    <m/>
    <m/>
    <m/>
    <x v="0"/>
    <x v="0"/>
    <x v="2"/>
  </r>
  <r>
    <s v="E35120"/>
    <s v="7310"/>
    <s v="00000"/>
    <s v="00000"/>
    <s v="000000"/>
    <s v="Corporate Expenses"/>
    <s v="Legal / Prof Fees"/>
    <s v="Default"/>
    <s v="Default"/>
    <s v="Default"/>
    <n v="-51665"/>
    <d v="2022-02-01T00:00:00"/>
    <x v="5"/>
    <s v="Spreadsheet"/>
    <s v="Reverses &quot;RYD FIN CAM 2122 10 018 Accrual GBP&quot; journal entry of &quot;Spreadsheet A 22787544 111285537&quot; batch from &quot;JAN-22&quot;."/>
    <s v="Reverses &quot;RYD FIN CAM 2122 10 018 Accrual GBP&quot;09-FEB-22 17:36:22 - 111513356"/>
    <s v="Reverses &quot;RYD FIN CAM 2122 10 018 Accrual GBP&quot;09-FEB-22 17:36:22"/>
    <d v="2022-02-09T00:00:00"/>
    <s v="SSCREPMAN,"/>
    <n v="32"/>
    <s v="7310;DAC Beachcroft;M10 Accrual 2021-22 Annual Legal Retainer (invoiced 6 mths);Jan-22;http://nww.docserv.wyss.nhs.uk/synergyiim/dist/?val=4241138_16607724_20211111125631"/>
    <x v="328"/>
    <m/>
    <d v="2022-02-09T00:00:00"/>
    <m/>
    <s v="7310;DAC Beachcroft;M10 Accrual 2021-22 Annual Legal Retainer (invoiced 6 mths);Jan-22;"/>
    <m/>
    <m/>
    <s v="http://nww.docserv.wyss.nhs.uk/synergyiim/dist/?val=4241138_16607724_20211111125631"/>
    <m/>
    <m/>
    <m/>
    <x v="2"/>
    <x v="2"/>
    <x v="2"/>
  </r>
  <r>
    <s v="E35120"/>
    <s v="7310"/>
    <s v="00000"/>
    <s v="00000"/>
    <s v="000000"/>
    <s v="Corporate Expenses"/>
    <s v="Legal / Prof Fees"/>
    <s v="Default"/>
    <s v="Default"/>
    <s v="Default"/>
    <n v="1187"/>
    <d v="2022-02-01T00:00:00"/>
    <x v="5"/>
    <s v="Spreadsheet"/>
    <s v="Reverses &quot;RYD FIN CAM 2122 10 018 Accrual GBP&quot; journal entry of &quot;Spreadsheet A 22787544 111285537&quot; batch from &quot;JAN-22&quot;."/>
    <s v="Reverses &quot;RYD FIN CAM 2122 10 018 Accrual GBP&quot;09-FEB-22 17:36:22 - 111513356"/>
    <s v="Reverses &quot;RYD FIN CAM 2122 10 018 Accrual GBP&quot;09-FEB-22 17:36:22"/>
    <d v="2022-02-09T00:00:00"/>
    <s v="SSCREPMAN,"/>
    <n v="33"/>
    <s v="7310;ICO Information Commissioner's Office;M10 Prepayment DATA PROTECTION FEE:ICO.GOV.UK;Barclaycard payments;Jul-20;Jan-22;"/>
    <x v="328"/>
    <m/>
    <d v="2022-02-09T00:00:00"/>
    <m/>
    <s v="7310;ICO Information Commissioner's Office;M10 Prepayment DATA PROTECTION FEE:ICO.GOV.UK;Barclaycard payments;Jul-20;Jan-22;"/>
    <m/>
    <m/>
    <m/>
    <m/>
    <m/>
    <m/>
    <x v="2"/>
    <x v="2"/>
    <x v="2"/>
  </r>
  <r>
    <s v="E35120"/>
    <s v="7310"/>
    <s v="00000"/>
    <s v="00T70"/>
    <s v="000000"/>
    <s v="Corporate Expenses"/>
    <s v="Legal / Prof Fees"/>
    <s v="Default"/>
    <s v="Care Quality Commission"/>
    <s v="Default"/>
    <n v="30714.36"/>
    <d v="2022-02-01T00:00:00"/>
    <x v="5"/>
    <s v="Spreadsheet"/>
    <s v="Reverses &quot;RYD FIN CAM 2122 10 018 Accrual GBP&quot; journal entry of &quot;Spreadsheet A 22787544 111285537&quot; batch from &quot;JAN-22&quot;."/>
    <s v="Reverses &quot;RYD FIN CAM 2122 10 018 Accrual GBP&quot;09-FEB-22 17:36:22 - 111513356"/>
    <s v="Reverses &quot;RYD FIN CAM 2122 10 018 Accrual GBP&quot;09-FEB-22 17:36:22"/>
    <d v="2022-02-09T00:00:00"/>
    <s v="SSCREPMAN,"/>
    <n v="34"/>
    <s v="7310;CARE QUALITY COMMISSION;M10 Prepayment CQC annual Fee;Jan-22;http://nww.docserv.wyss.nhs.uk/Inter-NHS/PRD21RYD28048342914366.pdf"/>
    <x v="328"/>
    <m/>
    <d v="2022-02-09T00:00:00"/>
    <m/>
    <s v="7310;CARE QUALITY COMMISSION;M10 Prepayment CQC annual Fee;Jan-22;"/>
    <m/>
    <m/>
    <s v="http://nww.docserv.wyss.nhs.uk/Inter-NHS/PRD21RYD28048342914366.pdf"/>
    <m/>
    <m/>
    <m/>
    <x v="2"/>
    <x v="2"/>
    <x v="2"/>
  </r>
  <r>
    <s v="E35121"/>
    <s v="7310"/>
    <s v="00000"/>
    <s v="00000"/>
    <s v="000000"/>
    <s v="Prior Year Charges"/>
    <s v="Legal / Prof Fees"/>
    <s v="Default"/>
    <s v="Default"/>
    <s v="Default"/>
    <n v="71434.710000000006"/>
    <d v="2022-02-01T00:00:00"/>
    <x v="5"/>
    <s v="Spreadsheet"/>
    <s v="Reverses &quot;RYD FIN CAM 2122 10 028 Accrual GBP&quot; journal entry of &quot;Spreadsheet A 22816614 111410088&quot; batch from &quot;JAN-22&quot;."/>
    <s v="Reverses &quot;RYD FIN CAM 2122 10 028 Accrual GBP&quot;09-FEB-22 17:36:51 - 111513356"/>
    <s v="Reverses &quot;RYD FIN CAM 2122 10 028 Accrual GBP&quot;09-FEB-22 17:36:51"/>
    <d v="2022-02-09T00:00:00"/>
    <s v="SSCREPMAN,"/>
    <n v="62"/>
    <s v="7310;Clear Prior Year Code;Jan-22"/>
    <x v="329"/>
    <m/>
    <d v="2022-02-09T00:00:00"/>
    <m/>
    <s v="7310;Clear Prior Year Code;Jan-22"/>
    <m/>
    <m/>
    <m/>
    <m/>
    <m/>
    <m/>
    <x v="13"/>
    <x v="5"/>
    <x v="2"/>
  </r>
  <r>
    <s v="E35930"/>
    <s v="7310"/>
    <s v="00000"/>
    <s v="00000"/>
    <s v="000000"/>
    <s v="Estates &amp; Facilities"/>
    <s v="Legal / Prof Fees"/>
    <s v="Default"/>
    <s v="Default"/>
    <s v="Default"/>
    <n v="-19800"/>
    <d v="2022-02-01T00:00:00"/>
    <x v="5"/>
    <s v="Spreadsheet"/>
    <s v="Reverses &quot;RYD FIN CAM 2122 10 011 Accrual GBP&quot; journal entry of &quot;Spreadsheet A 22776727 111239697&quot; batch from &quot;JAN-22&quot;."/>
    <s v="Reverses &quot;RYD FIN CAM 2122 10 011 Accrual GBP&quot;09-FEB-22 17:35:52 - 111513356"/>
    <s v="Reverses &quot;RYD FIN CAM 2122 10 011 Accrual GBP&quot;09-FEB-22 17:35:52"/>
    <d v="2022-02-09T00:00:00"/>
    <s v="SSCREPMAN,"/>
    <n v="41"/>
    <s v="7310;LAKERS LLP;Accrue Estates Legal Costs M10 Jan-22"/>
    <x v="330"/>
    <m/>
    <d v="2022-02-09T00:00:00"/>
    <m/>
    <s v="7310;LAKERS LLP;Accrue Estates Legal Costs M10 Jan-22"/>
    <m/>
    <m/>
    <m/>
    <m/>
    <m/>
    <m/>
    <x v="0"/>
    <x v="0"/>
    <x v="2"/>
  </r>
  <r>
    <s v="E35120"/>
    <s v="7310"/>
    <s v="00000"/>
    <s v="00000"/>
    <s v="000000"/>
    <s v="Corporate Expenses"/>
    <s v="Legal / Prof Fees"/>
    <s v="Default"/>
    <s v="Default"/>
    <s v="Default"/>
    <n v="-51665"/>
    <d v="2022-03-01T00:00:00"/>
    <x v="5"/>
    <s v="Spreadsheet"/>
    <s v="Reverses &quot;RYD FIN CAM 2122 11 012 Accrual GBP&quot; journal entry of &quot;Spreadsheet A 22989072 112350218&quot; batch from &quot;FEB-22&quot;."/>
    <s v="Reverses &quot;RYD FIN CAM 2122 11 012 Accrual GBP&quot;09-MAR-22 17:42:49 - 112583061"/>
    <s v="Reverses &quot;RYD FIN CAM 2122 11 012 Accrual GBP&quot;09-MAR-2022 17:42:49"/>
    <d v="2022-03-09T00:00:00"/>
    <s v="SSCREPMAN,"/>
    <n v="33"/>
    <s v="7310;DAC Beachcroft;M11 Accrual 2021-22 Annual Legal Retainer (invoiced 6 mths);Feb-22;http://nww.docserv.wyss.nhs.uk/synergyiim/dist/?val=4241138_16607724_20211111125631"/>
    <x v="331"/>
    <m/>
    <d v="2022-03-09T00:00:00"/>
    <m/>
    <s v="7310;DAC Beachcroft;M11 Accrual 2021-22 Annual Legal Retainer (invoiced 6 mths);Feb-22;"/>
    <m/>
    <m/>
    <s v="http://nww.docserv.wyss.nhs.uk/synergyiim/dist/?val=4241138_16607724_20211111125631"/>
    <m/>
    <m/>
    <m/>
    <x v="2"/>
    <x v="2"/>
    <x v="2"/>
  </r>
  <r>
    <s v="E35120"/>
    <s v="7310"/>
    <s v="00000"/>
    <s v="00000"/>
    <s v="000000"/>
    <s v="Corporate Expenses"/>
    <s v="Legal / Prof Fees"/>
    <s v="Default"/>
    <s v="Default"/>
    <s v="Default"/>
    <n v="1187"/>
    <d v="2022-03-01T00:00:00"/>
    <x v="5"/>
    <s v="Spreadsheet"/>
    <s v="Reverses &quot;RYD FIN CAM 2122 11 012 Accrual GBP&quot; journal entry of &quot;Spreadsheet A 22989072 112350218&quot; batch from &quot;FEB-22&quot;."/>
    <s v="Reverses &quot;RYD FIN CAM 2122 11 012 Accrual GBP&quot;09-MAR-22 17:42:49 - 112583061"/>
    <s v="Reverses &quot;RYD FIN CAM 2122 11 012 Accrual GBP&quot;09-MAR-2022 17:42:49"/>
    <d v="2022-03-09T00:00:00"/>
    <s v="SSCREPMAN,"/>
    <n v="34"/>
    <s v="7310;ICO Information Commissioner's Office;M11 Prepayment DATA PROTECTION FEE:ICO.GOV.UK;Barclaycard payments;Jul-20;Feb-22;"/>
    <x v="331"/>
    <m/>
    <d v="2022-03-09T00:00:00"/>
    <m/>
    <s v="7310;ICO Information Commissioner's Office;M11 Prepayment DATA PROTECTION FEE:ICO.GOV.UK;Barclaycard payments;Jul-20;Feb-22;"/>
    <m/>
    <m/>
    <m/>
    <m/>
    <m/>
    <m/>
    <x v="2"/>
    <x v="2"/>
    <x v="2"/>
  </r>
  <r>
    <s v="E35120"/>
    <s v="7310"/>
    <s v="00000"/>
    <s v="00000"/>
    <s v="000000"/>
    <s v="Corporate Expenses"/>
    <s v="Legal / Prof Fees"/>
    <s v="Default"/>
    <s v="Default"/>
    <s v="Default"/>
    <n v="-1187"/>
    <d v="2022-03-01T00:00:00"/>
    <x v="5"/>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1"/>
    <s v="7310;ICO Information Commissioner's Office;M11 Prepayment DATA PROTECTION FEE:ICO.GOV.UK;Barclaycard payments;Jul-20;Feb-22;"/>
    <x v="332"/>
    <m/>
    <d v="2022-03-09T00:00:00"/>
    <m/>
    <s v="7310;ICO Information Commissioner's Office;M11 Prepayment DATA PROTECTION FEE:ICO.GOV.UK;Barclaycard payments;Jul-20;Feb-22;"/>
    <m/>
    <m/>
    <m/>
    <m/>
    <m/>
    <m/>
    <x v="2"/>
    <x v="2"/>
    <x v="2"/>
  </r>
  <r>
    <s v="E35120"/>
    <s v="7310"/>
    <s v="00000"/>
    <s v="00000"/>
    <s v="000000"/>
    <s v="Corporate Expenses"/>
    <s v="Legal / Prof Fees"/>
    <s v="Default"/>
    <s v="Default"/>
    <s v="Default"/>
    <n v="-63427"/>
    <d v="2022-03-01T00:00:00"/>
    <x v="5"/>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2"/>
    <s v="7310;DAC Beachcroft;M11 Accrual 2021-22 Annual Legal Retainer (invoiced 6 mths);Feb-22;http://nww.docserv.wyss.nhs.uk/synergyiim/dist/?val=4241138_16607724_20211111125631"/>
    <x v="332"/>
    <m/>
    <d v="2022-03-09T00:00:00"/>
    <m/>
    <s v="7310;DAC Beachcroft;M11 Accrual 2021-22 Annual Legal Retainer (invoiced 6 mths);Feb-22;"/>
    <m/>
    <m/>
    <s v="http://nww.docserv.wyss.nhs.uk/synergyiim/dist/?val=4241138_16607724_20211111125631"/>
    <m/>
    <m/>
    <m/>
    <x v="2"/>
    <x v="2"/>
    <x v="2"/>
  </r>
  <r>
    <s v="E35120"/>
    <s v="7310"/>
    <s v="00000"/>
    <s v="00000"/>
    <s v="000000"/>
    <s v="Corporate Expenses"/>
    <s v="Legal / Prof Fees"/>
    <s v="Default"/>
    <s v="Default"/>
    <s v="Default"/>
    <n v="964"/>
    <d v="2022-03-01T00:00:00"/>
    <x v="5"/>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3"/>
    <s v="7310;ICO Information Commissioner's Office;M11 Prepayment DATA PROTECTION FEE:ICO.GOV.UK;Barclaycard payments;Jul-20;Feb-22;"/>
    <x v="332"/>
    <m/>
    <d v="2022-03-09T00:00:00"/>
    <m/>
    <s v="7310;ICO Information Commissioner's Office;M11 Prepayment DATA PROTECTION FEE:ICO.GOV.UK;Barclaycard payments;Jul-20;Feb-22;"/>
    <m/>
    <m/>
    <m/>
    <m/>
    <m/>
    <m/>
    <x v="2"/>
    <x v="2"/>
    <x v="2"/>
  </r>
  <r>
    <s v="E35120"/>
    <s v="7310"/>
    <s v="00000"/>
    <s v="00000"/>
    <s v="000000"/>
    <s v="Corporate Expenses"/>
    <s v="Legal / Prof Fees"/>
    <s v="Default"/>
    <s v="Default"/>
    <s v="Default"/>
    <n v="51665"/>
    <d v="2022-03-01T00:00:00"/>
    <x v="5"/>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4"/>
    <s v="7310;DAC Beachcroft;M11 Accrual 2021-22 Annual Legal Retainer (invoiced 6 mths);Feb-22;http://nww.docserv.wyss.nhs.uk/synergyiim/dist/?val=4241138_16607724_20211111125631"/>
    <x v="332"/>
    <m/>
    <d v="2022-03-09T00:00:00"/>
    <m/>
    <s v="7310;DAC Beachcroft;M11 Accrual 2021-22 Annual Legal Retainer (invoiced 6 mths);Feb-22;"/>
    <m/>
    <m/>
    <s v="http://nww.docserv.wyss.nhs.uk/synergyiim/dist/?val=4241138_16607724_20211111125631"/>
    <m/>
    <m/>
    <m/>
    <x v="2"/>
    <x v="2"/>
    <x v="2"/>
  </r>
  <r>
    <s v="E35120"/>
    <s v="7310"/>
    <s v="00000"/>
    <s v="00T70"/>
    <s v="000000"/>
    <s v="Corporate Expenses"/>
    <s v="Legal / Prof Fees"/>
    <s v="Default"/>
    <s v="Care Quality Commission"/>
    <s v="Default"/>
    <n v="30714.36"/>
    <d v="2022-03-01T00:00:00"/>
    <x v="5"/>
    <s v="Spreadsheet"/>
    <s v="Reverses &quot;RYD FIN CAM 2122 11 012 Accrual GBP&quot; journal entry of &quot;Spreadsheet A 22989072 112350218&quot; batch from &quot;FEB-22&quot;."/>
    <s v="Reverses &quot;RYD FIN CAM 2122 11 012 Accrual GBP&quot;09-MAR-22 17:42:49 - 112583061"/>
    <s v="Reverses &quot;RYD FIN CAM 2122 11 012 Accrual GBP&quot;09-MAR-2022 17:42:49"/>
    <d v="2022-03-09T00:00:00"/>
    <s v="SSCREPMAN,"/>
    <n v="35"/>
    <s v="7310;CARE QUALITY COMMISSION;M11 Prepayment CQC annual Fee;Feb-22;http://nww.docserv.wyss.nhs.uk/Inter-NHS/PRD21RYD28048342914366.pdf"/>
    <x v="331"/>
    <m/>
    <d v="2022-03-09T00:00:00"/>
    <m/>
    <s v="7310;CARE QUALITY COMMISSION;M11 Prepayment CQC annual Fee;Feb-22;"/>
    <m/>
    <m/>
    <s v="http://nww.docserv.wyss.nhs.uk/Inter-NHS/PRD21RYD28048342914366.pdf"/>
    <m/>
    <m/>
    <m/>
    <x v="2"/>
    <x v="2"/>
    <x v="2"/>
  </r>
  <r>
    <s v="E35120"/>
    <s v="7310"/>
    <s v="00000"/>
    <s v="00T70"/>
    <s v="000000"/>
    <s v="Corporate Expenses"/>
    <s v="Legal / Prof Fees"/>
    <s v="Default"/>
    <s v="Care Quality Commission"/>
    <s v="Default"/>
    <n v="-30714.36"/>
    <d v="2022-03-01T00:00:00"/>
    <x v="5"/>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5"/>
    <s v="7310;CARE QUALITY COMMISSION;M11 Prepayment CQC annual Fee;Feb-22;http://nww.docserv.wyss.nhs.uk/Inter-NHS/PRD21RYD28048342914366.pdf"/>
    <x v="332"/>
    <m/>
    <d v="2022-03-09T00:00:00"/>
    <m/>
    <s v="7310;CARE QUALITY COMMISSION;M11 Prepayment CQC annual Fee;Feb-22;"/>
    <m/>
    <m/>
    <s v="http://nww.docserv.wyss.nhs.uk/Inter-NHS/PRD21RYD28048342914366.pdf"/>
    <m/>
    <m/>
    <m/>
    <x v="2"/>
    <x v="2"/>
    <x v="2"/>
  </r>
  <r>
    <s v="E35120"/>
    <s v="7310"/>
    <s v="00000"/>
    <s v="00T70"/>
    <s v="000000"/>
    <s v="Corporate Expenses"/>
    <s v="Legal / Prof Fees"/>
    <s v="Default"/>
    <s v="Care Quality Commission"/>
    <s v="Default"/>
    <n v="16138.05"/>
    <d v="2022-03-01T00:00:00"/>
    <x v="5"/>
    <s v="Spreadsheet"/>
    <s v="Reverses &quot;RYD FIN CAM 2122 11 029 Accrual GBP&quot; journal entry of &quot;Spreadsheet A 23020910 112493062&quot; batch from &quot;FEB-22&quot;."/>
    <s v="Reverses &quot;RYD FIN CAM 2122 11 029 Accrual GBP&quot;09-MAR-22 17:43:39 - 112583061"/>
    <s v="Reverses &quot;RYD FIN CAM 2122 11 029 Accrual GBP&quot;09-MAR-2022 17:43:39"/>
    <d v="2022-03-09T00:00:00"/>
    <s v="SSCREPMAN,"/>
    <n v="46"/>
    <s v="7310;CARE QUALITY COMMISSION;M11 Prepayment CQC annual Fee;Feb-22;http://nww.docserv.wyss.nhs.uk/Inter-NHS/PRD21RYD28048342914366.pdf"/>
    <x v="332"/>
    <m/>
    <d v="2022-03-09T00:00:00"/>
    <m/>
    <s v="7310;CARE QUALITY COMMISSION;M11 Prepayment CQC annual Fee;Feb-22;"/>
    <m/>
    <m/>
    <s v="http://nww.docserv.wyss.nhs.uk/Inter-NHS/PRD21RYD28048342914366.pdf"/>
    <m/>
    <m/>
    <m/>
    <x v="2"/>
    <x v="2"/>
    <x v="2"/>
  </r>
  <r>
    <s v="E35121"/>
    <s v="7310"/>
    <s v="00000"/>
    <s v="00000"/>
    <s v="000000"/>
    <s v="Prior Year Charges"/>
    <s v="Legal / Prof Fees"/>
    <s v="Default"/>
    <s v="Default"/>
    <s v="Default"/>
    <n v="71434.710000000006"/>
    <d v="2022-03-01T00:00:00"/>
    <x v="5"/>
    <s v="Spreadsheet"/>
    <s v="Reverses &quot;RYD FIN CAM 2122 11 026 Accrual GBP&quot; journal entry of &quot;Spreadsheet A 23018679 112477042&quot; batch from &quot;FEB-22&quot;."/>
    <s v="Reverses &quot;RYD FIN CAM 2122 11 026 Accrual GBP&quot;09-MAR-22 17:43:23 - 112583061"/>
    <s v="Reverses &quot;RYD FIN CAM 2122 11 026 Accrual GBP&quot;09-MAR-2022 17:43:23"/>
    <d v="2022-03-09T00:00:00"/>
    <s v="SSCREPMAN,"/>
    <n v="62"/>
    <s v="7310;Clear Prior Year Code;Jan-22"/>
    <x v="333"/>
    <m/>
    <d v="2022-03-09T00:00:00"/>
    <m/>
    <s v="7310;Clear Prior Year Code;Jan-22"/>
    <m/>
    <m/>
    <m/>
    <m/>
    <m/>
    <m/>
    <x v="13"/>
    <x v="5"/>
    <x v="2"/>
  </r>
  <r>
    <s v="E35930"/>
    <s v="7310"/>
    <s v="00000"/>
    <s v="00000"/>
    <s v="000000"/>
    <s v="Estates &amp; Facilities"/>
    <s v="Legal / Prof Fees"/>
    <s v="Default"/>
    <s v="Default"/>
    <s v="Default"/>
    <n v="-19800"/>
    <d v="2022-03-01T00:00:00"/>
    <x v="5"/>
    <s v="Spreadsheet"/>
    <s v="Reverses &quot;RYD FIN CAM 2122 11 010 Accrual GBP&quot; journal entry of &quot;Spreadsheet A 22987330 112339657&quot; batch from &quot;FEB-22&quot;."/>
    <s v="Reverses &quot;RYD FIN CAM 2122 11 010 Accrual GBP&quot;09-MAR-22 17:42:39 - 112583061"/>
    <s v="Reverses &quot;RYD FIN CAM 2122 11 010 Accrual GBP&quot;09-MAR-2022 17:42:39"/>
    <d v="2022-03-09T00:00:00"/>
    <s v="SSCREPMAN,"/>
    <n v="39"/>
    <s v="7310;LAKERS LLP;Accrue Estates Legal Costs M11 Feb-22"/>
    <x v="334"/>
    <m/>
    <d v="2022-03-09T00:00:00"/>
    <m/>
    <s v="7310;LAKERS LLP;Accrue Estates Legal Costs M11 Feb-22"/>
    <m/>
    <m/>
    <m/>
    <m/>
    <m/>
    <m/>
    <x v="0"/>
    <x v="0"/>
    <x v="2"/>
  </r>
  <r>
    <s v="E35005"/>
    <s v="7310"/>
    <s v="00000"/>
    <s v="00000"/>
    <s v="000000"/>
    <s v="Legal Services"/>
    <s v="Legal / Prof Fees"/>
    <s v="Default"/>
    <s v="Default"/>
    <s v="Default"/>
    <n v="34867.75"/>
    <d v="2019-04-01T00:00:00"/>
    <x v="5"/>
    <s v="Spreadsheet"/>
    <s v="Accruals for FBP1; Apr 19"/>
    <s v="Spreadsheet A 15415574 74614413"/>
    <s v="RYD FIN PK 002 - Accruals for FBP1; Apr 19 Accrual GBP"/>
    <d v="2019-05-07T00:00:00"/>
    <s v="ZZZ KANUMAKALA, PUSHPA"/>
    <n v="50"/>
    <s v="Accrue Legal / Prof Fees M01"/>
    <x v="335"/>
    <m/>
    <d v="2019-05-07T00:00:00"/>
    <m/>
    <s v="Accrue Legal / Prof Fees M01"/>
    <m/>
    <m/>
    <m/>
    <m/>
    <m/>
    <m/>
    <x v="1"/>
    <x v="1"/>
    <x v="0"/>
  </r>
  <r>
    <s v="E35930"/>
    <s v="7308"/>
    <s v="00000"/>
    <s v="00000"/>
    <s v="000000"/>
    <s v="Estates &amp; Facilities"/>
    <s v="Legal Fees"/>
    <s v="Default"/>
    <s v="Default"/>
    <s v="Default"/>
    <n v="-1020"/>
    <d v="2019-04-01T00:00:00"/>
    <x v="5"/>
    <s v="Spreadsheet"/>
    <s v="M01 FBP1 Barclaycard &amp; Precision pay Accruals"/>
    <s v="Spreadsheet A 15422640 74638648"/>
    <s v="RYD FIN BN 1920 01 009 Accrual GBP"/>
    <d v="2019-05-08T00:00:00"/>
    <s v="ZZZ NIKYAR, BILAL"/>
    <n v="363"/>
    <s v="7308;WORTHING BOROUGH COUNC    WORTHING    ;Precision pay;Apr-19;"/>
    <x v="336"/>
    <m/>
    <d v="2019-05-08T00:00:00"/>
    <m/>
    <s v="7308;WORTHING BOROUGH COUNC    WORTHING    ;Precision pay;Apr-19;"/>
    <m/>
    <m/>
    <m/>
    <m/>
    <m/>
    <m/>
    <x v="0"/>
    <x v="0"/>
    <x v="0"/>
  </r>
  <r>
    <s v="E35930"/>
    <s v="7308"/>
    <s v="00000"/>
    <s v="00000"/>
    <s v="000000"/>
    <s v="Estates &amp; Facilities"/>
    <s v="Legal Fees"/>
    <s v="Default"/>
    <s v="Default"/>
    <s v="Default"/>
    <n v="1020"/>
    <d v="2019-04-01T00:00:00"/>
    <x v="5"/>
    <s v="Spreadsheet"/>
    <s v="M01 FBP1 Barclaycard &amp; Precision pay Accruals"/>
    <s v="Spreadsheet A 15429725 74691334"/>
    <s v="RYD FIN BN 1920 01 013 Accrual GBP"/>
    <d v="2019-05-09T00:00:00"/>
    <s v="ZZZ NIKYAR, BILAL"/>
    <n v="363"/>
    <s v="7308;WORTHING BOROUGH COUNC    WORTHING    ;Precision pay;Apr-19;"/>
    <x v="337"/>
    <m/>
    <d v="2019-05-09T00:00:00"/>
    <m/>
    <s v="7308;WORTHING BOROUGH COUNC    WORTHING    ;Precision pay;Apr-19;"/>
    <m/>
    <m/>
    <m/>
    <m/>
    <m/>
    <m/>
    <x v="0"/>
    <x v="0"/>
    <x v="0"/>
  </r>
  <r>
    <s v="E35930"/>
    <s v="7308"/>
    <s v="00000"/>
    <s v="00000"/>
    <s v="000000"/>
    <s v="Estates &amp; Facilities"/>
    <s v="Legal Fees"/>
    <s v="Default"/>
    <s v="Default"/>
    <s v="Default"/>
    <n v="1020"/>
    <d v="2019-04-01T00:00:00"/>
    <x v="5"/>
    <s v="Spreadsheet"/>
    <s v="M01 FBP1 Corr of 009 Barclaycard &amp; Precision pay Accruals"/>
    <s v="Spreadsheet A 15430695 74691181"/>
    <s v="RYD FIN BN 1920 01 012 Accrual GBP"/>
    <d v="2019-05-09T00:00:00"/>
    <s v="ZZZ NIKYAR, BILAL"/>
    <n v="363"/>
    <s v="7308;RYD FIN BN 1920 01 009 Accrual GBP;Precision pay;Apr-19;"/>
    <x v="338"/>
    <m/>
    <d v="2019-05-09T00:00:00"/>
    <m/>
    <s v="7308;RYD FIN BN 1920 01 009 Accrual GBP;Precision pay;Apr-19;"/>
    <m/>
    <m/>
    <m/>
    <m/>
    <m/>
    <m/>
    <x v="0"/>
    <x v="0"/>
    <x v="0"/>
  </r>
  <r>
    <s v="E35930"/>
    <s v="7310"/>
    <s v="00000"/>
    <s v="00000"/>
    <s v="000000"/>
    <s v="Estates &amp; Facilities"/>
    <s v="Legal / Prof Fees"/>
    <s v="Default"/>
    <s v="Default"/>
    <s v="Default"/>
    <n v="5500"/>
    <d v="2019-04-01T00:00:00"/>
    <x v="5"/>
    <s v="Spreadsheet"/>
    <s v="M01 FBP1 Accruals"/>
    <s v="Spreadsheet A 15391414 74500943"/>
    <s v="RYD FIN BN 1920 01 003 Accrual GBP"/>
    <d v="2019-05-03T00:00:00"/>
    <s v="ZZZ NIKYAR, BILAL"/>
    <n v="97"/>
    <s v="Accrue LAKERS LLP Estates Advisory M01"/>
    <x v="339"/>
    <m/>
    <d v="2019-05-03T00:00:00"/>
    <m/>
    <s v="Accrue LAKERS LLP Estates Advisory M01"/>
    <m/>
    <m/>
    <m/>
    <m/>
    <m/>
    <m/>
    <x v="0"/>
    <x v="0"/>
    <x v="0"/>
  </r>
  <r>
    <s v="E35212"/>
    <s v="7310"/>
    <s v="00000"/>
    <s v="00000"/>
    <s v="000000"/>
    <s v="HR Advisory Team"/>
    <s v="Legal / Prof Fees"/>
    <s v="Default"/>
    <s v="Default"/>
    <s v="Default"/>
    <n v="600"/>
    <d v="2019-05-01T00:00:00"/>
    <x v="5"/>
    <s v="Spreadsheet"/>
    <s v="M02 FBP1 Barclaycard &amp; Precision pay Accruals"/>
    <s v="Spreadsheet A 15628773 75733231"/>
    <s v="RYD FIN BN 1920 02 003 Accrual GBP"/>
    <d v="2019-06-06T00:00:00"/>
    <s v="ZZZ NIKYAR, BILAL"/>
    <n v="200"/>
    <s v="7310;MARTIN SEARLE SOLICITORS;Barclaycard payments;May-19;"/>
    <x v="340"/>
    <m/>
    <d v="2019-06-06T00:00:00"/>
    <m/>
    <s v="7310;MARTIN SEARLE SOLICITORS;Barclaycard payments;May-19;"/>
    <m/>
    <m/>
    <m/>
    <m/>
    <m/>
    <m/>
    <x v="5"/>
    <x v="3"/>
    <x v="0"/>
  </r>
  <r>
    <s v="E35120"/>
    <s v="7310"/>
    <s v="00000"/>
    <s v="00000"/>
    <s v="000000"/>
    <s v="Corporate Expenses"/>
    <s v="Legal / Prof Fees"/>
    <s v="Default"/>
    <s v="Default"/>
    <s v="Default"/>
    <n v="2900"/>
    <d v="2019-06-01T00:00:00"/>
    <x v="5"/>
    <s v="Spreadsheet"/>
    <s v="M03 FBP1 Barclaycard-Precision accruals"/>
    <s v="Spreadsheet A 15817441 76629329"/>
    <s v="RYD FIN BN 1920 03 013 Accrual GBP"/>
    <d v="2019-07-02T00:00:00"/>
    <s v="ZZZ NIKYAR, BILAL"/>
    <n v="69"/>
    <s v="7310;DATA PROTECTION FEE:ICO.GOV.UK;Barclaycard payments;Jun-19;"/>
    <x v="341"/>
    <m/>
    <d v="2019-07-02T00:00:00"/>
    <m/>
    <s v="7310;DATA PROTECTION FEE:ICO.GOV.UK;Barclaycard payments;Jun-19;"/>
    <m/>
    <m/>
    <m/>
    <m/>
    <m/>
    <m/>
    <x v="2"/>
    <x v="2"/>
    <x v="0"/>
  </r>
  <r>
    <s v="E35930"/>
    <s v="7310"/>
    <s v="00000"/>
    <s v="00000"/>
    <s v="000000"/>
    <s v="Estates &amp; Facilities"/>
    <s v="Legal / Prof Fees"/>
    <s v="Default"/>
    <s v="Default"/>
    <s v="Default"/>
    <n v="5500"/>
    <d v="2019-06-01T00:00:00"/>
    <x v="5"/>
    <s v="Spreadsheet"/>
    <s v="M03 FBP1 Accruals"/>
    <s v="Spreadsheet A 15823827 76662838"/>
    <s v="RYD FIN BN 1920 03 015 Accrual GBP"/>
    <d v="2019-07-03T00:00:00"/>
    <s v="ZZZ NIKYAR, BILAL"/>
    <n v="48"/>
    <s v="Accrue Missing costs Legal / Prof Fees M03"/>
    <x v="342"/>
    <m/>
    <d v="2019-07-03T00:00:00"/>
    <m/>
    <s v="Accrue Missing costs Legal / Prof Fees M03"/>
    <m/>
    <m/>
    <m/>
    <m/>
    <m/>
    <m/>
    <x v="0"/>
    <x v="0"/>
    <x v="0"/>
  </r>
  <r>
    <s v="E35005"/>
    <s v="7310"/>
    <s v="00000"/>
    <s v="00000"/>
    <s v="000000"/>
    <s v="Legal Services"/>
    <s v="Legal / Prof Fees"/>
    <s v="Default"/>
    <s v="Default"/>
    <s v="Default"/>
    <n v="28760.49"/>
    <d v="2019-11-01T00:00:00"/>
    <x v="5"/>
    <s v="Spreadsheet"/>
    <s v="M08 FBP1 CEO Accruals"/>
    <s v="Spreadsheet A 16967619 82023410"/>
    <s v="RYD FIN BAN 1920 08 020 Accrual GBP"/>
    <d v="2019-12-04T00:00:00"/>
    <s v="ZZZ NIKYAR, BILAL"/>
    <n v="8"/>
    <s v="7310;M08 Legal / Prof Fees Recruitment Agency Fees;Nov-19"/>
    <x v="343"/>
    <m/>
    <d v="2019-12-04T00:00:00"/>
    <m/>
    <s v="7310;M08 Legal / Prof Fees Recruitment Agency Fees;Nov-19"/>
    <m/>
    <m/>
    <m/>
    <m/>
    <m/>
    <m/>
    <x v="1"/>
    <x v="1"/>
    <x v="0"/>
  </r>
  <r>
    <s v="E35120"/>
    <s v="7310"/>
    <s v="00000"/>
    <s v="00000"/>
    <s v="000000"/>
    <s v="Corporate Expenses"/>
    <s v="Legal / Prof Fees"/>
    <s v="Default"/>
    <s v="Default"/>
    <s v="Default"/>
    <n v="33500"/>
    <d v="2019-11-01T00:00:00"/>
    <x v="5"/>
    <s v="Spreadsheet"/>
    <s v="FBP1 Accruals - Corporate"/>
    <s v="Spreadsheet A 16965553 82019563"/>
    <s v="RYD FIN CAM 1920 08 014 Accrual GBP"/>
    <d v="2019-12-04T00:00:00"/>
    <s v="ZZZ NIKYAR, BILAL"/>
    <n v="19"/>
    <s v="7310;2019-20 Legal Fees Accrual Contract based on budget;M08 Nov-19"/>
    <x v="344"/>
    <m/>
    <d v="2019-12-04T00:00:00"/>
    <m/>
    <s v="7310;2019-20 Legal Fees Accrual Contract based on budget;M08 Nov-19"/>
    <m/>
    <m/>
    <m/>
    <m/>
    <m/>
    <m/>
    <x v="2"/>
    <x v="2"/>
    <x v="0"/>
  </r>
  <r>
    <s v="E35120"/>
    <s v="7310"/>
    <s v="00000"/>
    <s v="00000"/>
    <s v="000000"/>
    <s v="Corporate Expenses"/>
    <s v="Legal / Prof Fees"/>
    <s v="Default"/>
    <s v="Default"/>
    <s v="Default"/>
    <n v="53430"/>
    <d v="2019-11-01T00:00:00"/>
    <x v="5"/>
    <s v="Spreadsheet"/>
    <s v="M08 FBP1 Corporate &amp; DH Accruals"/>
    <s v="Spreadsheet A 16963716 82002579"/>
    <s v="RYD FIN BAN 1920 08 019 Accrual GBP"/>
    <d v="2019-12-04T00:00:00"/>
    <s v="ZZZ NIKYAR, BILAL"/>
    <n v="20"/>
    <s v="7310;DAC Beachcroft;43646 Accrual 2019-20 Annual Retainer;https://nww.docserv.wyss.nhs.uk/synergyiim/docviewer.aspx?t=d&amp;val=1317280_9620594_20190916155915;Nov-19"/>
    <x v="345"/>
    <m/>
    <d v="2019-12-04T00:00:00"/>
    <m/>
    <s v="7310;DAC Beachcroft;43646 Accrual 2019-20 Annual Retainer;"/>
    <m/>
    <m/>
    <s v="https://nww.docserv.wyss.nhs.uk/synergyiim/docviewer.aspx?t=d&amp;val=1317280_9620594_20190916155915;Nov-19"/>
    <m/>
    <m/>
    <m/>
    <x v="2"/>
    <x v="2"/>
    <x v="0"/>
  </r>
  <r>
    <s v="E35120"/>
    <s v="7310"/>
    <s v="00000"/>
    <s v="00000"/>
    <s v="000000"/>
    <s v="Corporate Expenses"/>
    <s v="Legal / Prof Fees"/>
    <s v="Default"/>
    <s v="Default"/>
    <s v="Default"/>
    <n v="-1692"/>
    <d v="2019-11-01T00:00:00"/>
    <x v="5"/>
    <s v="Spreadsheet"/>
    <s v="M08 FBP1 Corporate &amp; DH Accruals"/>
    <s v="Spreadsheet A 16963716 82002579"/>
    <s v="RYD FIN BAN 1920 08 019 Accrual GBP"/>
    <d v="2019-12-04T00:00:00"/>
    <s v="ZZZ NIKYAR, BILAL"/>
    <n v="21"/>
    <s v="7310;ICO Information Commissioner's Office;43556 Prepayment 7310;DATA PROTECTION FEE:ICO.GOV.UK;Barclaycard payments;Jun-19;;;Nov-19"/>
    <x v="345"/>
    <m/>
    <d v="2019-12-04T00:00:00"/>
    <m/>
    <s v="7310;ICO Information Commissioner's Office;43556 Prepayment 7310;DATA PROTECTION FEE:ICO.GOV.UK;Barclaycard payments;Jun-19;;;Nov-19"/>
    <m/>
    <m/>
    <m/>
    <m/>
    <m/>
    <m/>
    <x v="2"/>
    <x v="2"/>
    <x v="0"/>
  </r>
  <r>
    <s v="E35120"/>
    <s v="7310"/>
    <s v="00000"/>
    <s v="00000"/>
    <s v="000000"/>
    <s v="Corporate Expenses"/>
    <s v="Legal / Prof Fees"/>
    <s v="Default"/>
    <s v="Default"/>
    <s v="Default"/>
    <n v="-53853.440000000002"/>
    <d v="2019-11-01T00:00:00"/>
    <x v="5"/>
    <s v="Spreadsheet"/>
    <s v="M08 FBP1 Corporate &amp; DH Accruals"/>
    <s v="Spreadsheet A 16963716 82002579"/>
    <s v="RYD FIN BAN 1920 08 019 Accrual GBP"/>
    <d v="2019-12-04T00:00:00"/>
    <s v="ZZZ NIKYAR, BILAL"/>
    <n v="22"/>
    <s v="7310;CQC;Start Date Prepayment CQC annual Fee;http://nww.docserv.wyss.nhs.uk/Inter-NHS/PRD21RYD28048342518588.pdf;Nov-19"/>
    <x v="345"/>
    <m/>
    <d v="2019-12-04T00:00:00"/>
    <m/>
    <s v="7310;CQC;Start Date Prepayment CQC annual Fee;"/>
    <m/>
    <m/>
    <s v="http://nww.docserv.wyss.nhs.uk/Inter-NHS/PRD21RYD28048342518588.pdf;Nov-19"/>
    <m/>
    <m/>
    <m/>
    <x v="2"/>
    <x v="2"/>
    <x v="0"/>
  </r>
  <r>
    <s v="E35120"/>
    <s v="7310"/>
    <s v="00000"/>
    <s v="0111D"/>
    <s v="000000"/>
    <s v="Corporate Expenses"/>
    <s v="Legal / Prof Fees"/>
    <s v="Default"/>
    <s v="NHS Resolution"/>
    <s v="Default"/>
    <n v="270.74"/>
    <d v="2020-03-01T00:00:00"/>
    <x v="5"/>
    <s v="Spreadsheet"/>
    <s v="M12 FBP1 NHS Debtor Accruals"/>
    <s v="Spreadsheet A 17870493 86287802"/>
    <s v="RYD FIN BAN 1920 12 010 Accrual GBP"/>
    <d v="2020-04-03T00:00:00"/>
    <s v="ZZZ NIKYAR, BILAL"/>
    <n v="109"/>
    <s v="7310;NHS RESOLUTION;Inv No. OBAR11875   Invoice not on SBS;"/>
    <x v="346"/>
    <m/>
    <d v="2020-04-03T00:00:00"/>
    <m/>
    <s v="7310;NHS RESOLUTION;Inv No. OBAR11875   Invoice not on SBS;"/>
    <m/>
    <m/>
    <m/>
    <m/>
    <m/>
    <m/>
    <x v="2"/>
    <x v="2"/>
    <x v="0"/>
  </r>
  <r>
    <s v="E35120"/>
    <s v="7310"/>
    <s v="00000"/>
    <s v="0111D"/>
    <s v="000000"/>
    <s v="Corporate Expenses"/>
    <s v="Legal / Prof Fees"/>
    <s v="Default"/>
    <s v="NHS Resolution"/>
    <s v="Default"/>
    <n v="2682.94"/>
    <d v="2020-03-01T00:00:00"/>
    <x v="5"/>
    <s v="Spreadsheet"/>
    <s v="M12 FBP1 NHS Debtor Accruals"/>
    <s v="Spreadsheet A 17870493 86287802"/>
    <s v="RYD FIN BAN 1920 12 010 Accrual GBP"/>
    <d v="2020-04-03T00:00:00"/>
    <s v="ZZZ NIKYAR, BILAL"/>
    <n v="110"/>
    <s v="7310;NHS RESOLUTION;Inv No. OBAR11876   Invoice not on SBS;"/>
    <x v="346"/>
    <m/>
    <d v="2020-04-03T00:00:00"/>
    <m/>
    <s v="7310;NHS RESOLUTION;Inv No. OBAR11876   Invoice not on SBS;"/>
    <m/>
    <m/>
    <m/>
    <m/>
    <m/>
    <m/>
    <x v="2"/>
    <x v="2"/>
    <x v="0"/>
  </r>
  <r>
    <s v="E35120"/>
    <s v="7310"/>
    <s v="00000"/>
    <s v="0111D"/>
    <s v="000000"/>
    <s v="Corporate Expenses"/>
    <s v="Legal / Prof Fees"/>
    <s v="Default"/>
    <s v="NHS Resolution"/>
    <s v="Default"/>
    <n v="2863.34"/>
    <d v="2020-03-01T00:00:00"/>
    <x v="5"/>
    <s v="Spreadsheet"/>
    <s v="M12 FBP1 NHS Debtor Accruals"/>
    <s v="Spreadsheet A 17870493 86287802"/>
    <s v="RYD FIN BAN 1920 12 010 Accrual GBP"/>
    <d v="2020-04-03T00:00:00"/>
    <s v="ZZZ NIKYAR, BILAL"/>
    <n v="111"/>
    <s v="7310;NHS RESOLUTION;Inv No. OBAR11880   Invoice not on SBS;"/>
    <x v="346"/>
    <m/>
    <d v="2020-04-03T00:00:00"/>
    <m/>
    <s v="7310;NHS RESOLUTION;Inv No. OBAR11880   Invoice not on SBS;"/>
    <m/>
    <m/>
    <m/>
    <m/>
    <m/>
    <m/>
    <x v="2"/>
    <x v="2"/>
    <x v="0"/>
  </r>
  <r>
    <s v="E35120"/>
    <s v="7310"/>
    <s v="00000"/>
    <s v="0111D"/>
    <s v="000000"/>
    <s v="Corporate Expenses"/>
    <s v="Legal / Prof Fees"/>
    <s v="Default"/>
    <s v="NHS Resolution"/>
    <s v="Default"/>
    <n v="4208.34"/>
    <d v="2020-03-01T00:00:00"/>
    <x v="5"/>
    <s v="Spreadsheet"/>
    <s v="M12 FBP1 NHS Debtor Accruals"/>
    <s v="Spreadsheet A 17870493 86287802"/>
    <s v="RYD FIN BAN 1920 12 010 Accrual GBP"/>
    <d v="2020-04-03T00:00:00"/>
    <s v="ZZZ NIKYAR, BILAL"/>
    <n v="112"/>
    <s v="7310;NHS RESOLUTION;Inv No. OBAR11881   Invoice not on SBS;"/>
    <x v="346"/>
    <m/>
    <d v="2020-04-03T00:00:00"/>
    <m/>
    <s v="7310;NHS RESOLUTION;Inv No. OBAR11881   Invoice not on SBS;"/>
    <m/>
    <m/>
    <m/>
    <m/>
    <m/>
    <m/>
    <x v="2"/>
    <x v="2"/>
    <x v="0"/>
  </r>
  <r>
    <s v="E35120"/>
    <s v="7310"/>
    <s v="00000"/>
    <s v="0111D"/>
    <s v="000000"/>
    <s v="Corporate Expenses"/>
    <s v="Legal / Prof Fees"/>
    <s v="Default"/>
    <s v="NHS Resolution"/>
    <s v="Default"/>
    <n v="4568.34"/>
    <d v="2020-03-01T00:00:00"/>
    <x v="5"/>
    <s v="Spreadsheet"/>
    <s v="M12 FBP1 NHS Debtor Accruals"/>
    <s v="Spreadsheet A 17870493 86287802"/>
    <s v="RYD FIN BAN 1920 12 010 Accrual GBP"/>
    <d v="2020-04-03T00:00:00"/>
    <s v="ZZZ NIKYAR, BILAL"/>
    <n v="113"/>
    <s v="7310;NHS RESOLUTION;Inv No. SINX400154   Invoice not on SBS;"/>
    <x v="346"/>
    <m/>
    <d v="2020-04-03T00:00:00"/>
    <m/>
    <s v="7310;NHS RESOLUTION;Inv No. SINX400154   Invoice not on SBS;"/>
    <m/>
    <m/>
    <m/>
    <m/>
    <m/>
    <m/>
    <x v="2"/>
    <x v="2"/>
    <x v="0"/>
  </r>
  <r>
    <s v="E35120"/>
    <s v="7310"/>
    <s v="00000"/>
    <s v="0111D"/>
    <s v="000000"/>
    <s v="Corporate Expenses"/>
    <s v="Legal / Prof Fees"/>
    <s v="Default"/>
    <s v="NHS Resolution"/>
    <s v="Default"/>
    <n v="10000"/>
    <d v="2020-03-01T00:00:00"/>
    <x v="5"/>
    <s v="Spreadsheet"/>
    <s v="M12 FBP1 NHS Debtor Accruals"/>
    <s v="Spreadsheet A 17870493 86287802"/>
    <s v="RYD FIN BAN 1920 12 010 Accrual GBP"/>
    <d v="2020-04-03T00:00:00"/>
    <s v="ZZZ NIKYAR, BILAL"/>
    <n v="114"/>
    <s v="7310;NHS RESOLUTION;Inv No. SINX400561   Invoice not on SBS;"/>
    <x v="346"/>
    <m/>
    <d v="2020-04-03T00:00:00"/>
    <m/>
    <s v="7310;NHS RESOLUTION;Inv No. SINX400561   Invoice not on SBS;"/>
    <m/>
    <m/>
    <m/>
    <m/>
    <m/>
    <m/>
    <x v="2"/>
    <x v="2"/>
    <x v="0"/>
  </r>
  <r>
    <s v="E35120"/>
    <s v="7310"/>
    <s v="00000"/>
    <s v="0111D"/>
    <s v="000000"/>
    <s v="Corporate Expenses"/>
    <s v="Legal / Prof Fees"/>
    <s v="Default"/>
    <s v="NHS Resolution"/>
    <s v="Default"/>
    <n v="13552.78"/>
    <d v="2020-03-01T00:00:00"/>
    <x v="5"/>
    <s v="Spreadsheet"/>
    <s v="M12 FBP1 NHS Debtor Accruals"/>
    <s v="Spreadsheet A 17870493 86287802"/>
    <s v="RYD FIN BAN 1920 12 010 Accrual GBP"/>
    <d v="2020-04-03T00:00:00"/>
    <s v="ZZZ NIKYAR, BILAL"/>
    <n v="115"/>
    <s v="7310;NHS RESOLUTION;Inv No. SINX400202   Invoice not on SBS;"/>
    <x v="346"/>
    <m/>
    <d v="2020-04-03T00:00:00"/>
    <m/>
    <s v="7310;NHS RESOLUTION;Inv No. SINX400202   Invoice not on SBS;"/>
    <m/>
    <m/>
    <m/>
    <m/>
    <m/>
    <m/>
    <x v="2"/>
    <x v="2"/>
    <x v="0"/>
  </r>
  <r>
    <s v="E35120"/>
    <s v="7310"/>
    <s v="00000"/>
    <s v="0111D"/>
    <s v="000000"/>
    <s v="Corporate Expenses"/>
    <s v="Legal / Prof Fees"/>
    <s v="Default"/>
    <s v="NHS Resolution"/>
    <s v="Default"/>
    <n v="13912.78"/>
    <d v="2020-03-01T00:00:00"/>
    <x v="5"/>
    <s v="Spreadsheet"/>
    <s v="M12 FBP1 NHS Debtor Accruals"/>
    <s v="Spreadsheet A 17870493 86287802"/>
    <s v="RYD FIN BAN 1920 12 010 Accrual GBP"/>
    <d v="2020-04-03T00:00:00"/>
    <s v="ZZZ NIKYAR, BILAL"/>
    <n v="116"/>
    <s v="7310;NHS RESOLUTION;Inv No. SINX400208   Invoice not on SBS;"/>
    <x v="346"/>
    <m/>
    <d v="2020-04-03T00:00:00"/>
    <m/>
    <s v="7310;NHS RESOLUTION;Inv No. SINX400208   Invoice not on SBS;"/>
    <m/>
    <m/>
    <m/>
    <m/>
    <m/>
    <m/>
    <x v="2"/>
    <x v="2"/>
    <x v="0"/>
  </r>
  <r>
    <s v="E35120"/>
    <s v="7310"/>
    <s v="00000"/>
    <s v="0111D"/>
    <s v="000000"/>
    <s v="Corporate Expenses"/>
    <s v="Legal / Prof Fees"/>
    <s v="Default"/>
    <s v="NHS Resolution"/>
    <s v="Default"/>
    <n v="23912.78"/>
    <d v="2020-03-01T00:00:00"/>
    <x v="5"/>
    <s v="Spreadsheet"/>
    <s v="M12 FBP1 NHS Debtor Accruals"/>
    <s v="Spreadsheet A 17870493 86287802"/>
    <s v="RYD FIN BAN 1920 12 010 Accrual GBP"/>
    <d v="2020-04-03T00:00:00"/>
    <s v="ZZZ NIKYAR, BILAL"/>
    <n v="117"/>
    <s v="7310;NHS RESOLUTION;Inv No. SINX400561   Invoice not on SBS;"/>
    <x v="346"/>
    <m/>
    <d v="2020-04-03T00:00:00"/>
    <m/>
    <s v="7310;NHS RESOLUTION;Inv No. SINX400561   Invoice not on SBS;"/>
    <m/>
    <m/>
    <m/>
    <m/>
    <m/>
    <m/>
    <x v="2"/>
    <x v="2"/>
    <x v="0"/>
  </r>
  <r>
    <s v="E35120"/>
    <s v="7310"/>
    <s v="00000"/>
    <s v="0111D"/>
    <s v="000000"/>
    <s v="Corporate Expenses"/>
    <s v="Legal / Prof Fees"/>
    <s v="Default"/>
    <s v="NHS Resolution"/>
    <s v="Default"/>
    <n v="-6817.06"/>
    <d v="2020-03-01T00:00:00"/>
    <x v="5"/>
    <s v="Spreadsheet"/>
    <s v="M12 FBP1 NHS Debtor Accruals"/>
    <s v="Spreadsheet A 17870493 86287802"/>
    <s v="RYD FIN BAN 1920 12 010 Accrual GBP"/>
    <d v="2020-04-03T00:00:00"/>
    <s v="ZZZ NIKYAR, BILAL"/>
    <n v="118"/>
    <s v="7310;NHS RESOLUTION;Inv No. OBAR11877   Invoice not on SBS;"/>
    <x v="346"/>
    <m/>
    <d v="2020-04-03T00:00:00"/>
    <m/>
    <s v="7310;NHS RESOLUTION;Inv No. OBAR11877   Invoice not on SBS;"/>
    <m/>
    <m/>
    <m/>
    <m/>
    <m/>
    <m/>
    <x v="2"/>
    <x v="2"/>
    <x v="0"/>
  </r>
  <r>
    <s v="E35120"/>
    <s v="7310"/>
    <s v="00000"/>
    <s v="0111D"/>
    <s v="000000"/>
    <s v="Corporate Expenses"/>
    <s v="Legal / Prof Fees"/>
    <s v="Default"/>
    <s v="NHS Resolution"/>
    <s v="Default"/>
    <n v="-6848.26"/>
    <d v="2020-03-01T00:00:00"/>
    <x v="5"/>
    <s v="Spreadsheet"/>
    <s v="M12 FBP1 NHS Debtor Accruals"/>
    <s v="Spreadsheet A 17870493 86287802"/>
    <s v="RYD FIN BAN 1920 12 010 Accrual GBP"/>
    <d v="2020-04-03T00:00:00"/>
    <s v="ZZZ NIKYAR, BILAL"/>
    <n v="119"/>
    <s v="7310;NHS RESOLUTION;Inv No. OBAR11879   Invoice not on SBS;"/>
    <x v="346"/>
    <m/>
    <d v="2020-04-03T00:00:00"/>
    <m/>
    <s v="7310;NHS RESOLUTION;Inv No. OBAR11879   Invoice not on SBS;"/>
    <m/>
    <m/>
    <m/>
    <m/>
    <m/>
    <m/>
    <x v="2"/>
    <x v="2"/>
    <x v="0"/>
  </r>
  <r>
    <s v="E35120"/>
    <s v="7310"/>
    <s v="00000"/>
    <s v="0111D"/>
    <s v="000000"/>
    <s v="Corporate Expenses"/>
    <s v="Legal / Prof Fees"/>
    <s v="Default"/>
    <s v="NHS Resolution"/>
    <s v="Default"/>
    <n v="-7053.86"/>
    <d v="2020-03-01T00:00:00"/>
    <x v="5"/>
    <s v="Spreadsheet"/>
    <s v="M12 FBP1 NHS Debtor Accruals"/>
    <s v="Spreadsheet A 17870493 86287802"/>
    <s v="RYD FIN BAN 1920 12 010 Accrual GBP"/>
    <d v="2020-04-03T00:00:00"/>
    <s v="ZZZ NIKYAR, BILAL"/>
    <n v="120"/>
    <s v="7310;NHS RESOLUTION;Inv No. OBAR11878   Invoice not on SBS;"/>
    <x v="346"/>
    <m/>
    <d v="2020-04-03T00:00:00"/>
    <m/>
    <s v="7310;NHS RESOLUTION;Inv No. OBAR11878   Invoice not on SBS;"/>
    <m/>
    <m/>
    <m/>
    <m/>
    <m/>
    <m/>
    <x v="2"/>
    <x v="2"/>
    <x v="0"/>
  </r>
  <r>
    <s v="E35120"/>
    <s v="7310"/>
    <s v="00000"/>
    <s v="00000"/>
    <s v="000000"/>
    <s v="Corporate Expenses"/>
    <s v="Legal / Prof Fees"/>
    <s v="Default"/>
    <s v="Default"/>
    <s v="Default"/>
    <n v="51181"/>
    <d v="2020-04-01T00:00:00"/>
    <x v="5"/>
    <s v="Spreadsheet"/>
    <s v="M01 FBP1 Corporate Prepayment Accruals"/>
    <s v="Spreadsheet A 18156327 87634615"/>
    <s v="RYD FIN BAN 2021 01 015 Accrual GBP"/>
    <d v="2020-05-11T00:00:00"/>
    <s v="ZZZ NIKYAR, BILAL"/>
    <n v="20"/>
    <s v="7310;DAC Beachcroft;43493 Accrual Professional charges Oct 2019 to 31 Jan 2020;https://nww.docserv.wyss.nhs.uk/synergyiim/docviewer.aspx?t=d&amp;val=1641533_11270349_20200311125121;Apr-20"/>
    <x v="347"/>
    <m/>
    <d v="2020-05-11T00:00:00"/>
    <m/>
    <s v="7310;DAC Beachcroft;43493 Accrual Professional charges Oct 2019 to 31 Jan 2020;"/>
    <m/>
    <m/>
    <s v="https://nww.docserv.wyss.nhs.uk/synergyiim/docviewer.aspx?t=d&amp;val=1641533_11270349_20200311125121;Apr-20"/>
    <m/>
    <m/>
    <m/>
    <x v="2"/>
    <x v="2"/>
    <x v="1"/>
  </r>
  <r>
    <s v="E35120"/>
    <s v="7310"/>
    <s v="00000"/>
    <s v="00000"/>
    <s v="000000"/>
    <s v="Corporate Expenses"/>
    <s v="Legal / Prof Fees"/>
    <s v="Default"/>
    <s v="Default"/>
    <s v="Default"/>
    <n v="-477"/>
    <d v="2020-04-01T00:00:00"/>
    <x v="5"/>
    <s v="Spreadsheet"/>
    <s v="M01 FBP1 Corporate Prepayment Accruals"/>
    <s v="Spreadsheet A 18156327 87634615"/>
    <s v="RYD FIN BAN 2021 01 015 Accrual GBP"/>
    <d v="2020-05-11T00:00:00"/>
    <s v="ZZZ NIKYAR, BILAL"/>
    <n v="21"/>
    <s v="7310;ICO Information Commissioner's Office;43556 Prepayment 7310;DATA PROTECTION FEE:ICO.GOV.UK;Barclaycard payments;Jun-19;;;Apr-20"/>
    <x v="347"/>
    <m/>
    <d v="2020-05-11T00:00:00"/>
    <m/>
    <s v="7310;ICO Information Commissioner's Office;43556 Prepayment 7310;DATA PROTECTION FEE:ICO.GOV.UK;Barclaycard payments;Jun-19;;;Apr-20"/>
    <m/>
    <m/>
    <m/>
    <m/>
    <m/>
    <m/>
    <x v="2"/>
    <x v="2"/>
    <x v="1"/>
  </r>
  <r>
    <s v="E35120"/>
    <s v="7310"/>
    <s v="00000"/>
    <s v="00000"/>
    <s v="000000"/>
    <s v="Corporate Expenses"/>
    <s v="Legal / Prof Fees"/>
    <s v="Default"/>
    <s v="Default"/>
    <s v="Default"/>
    <n v="-155506.26"/>
    <d v="2020-04-01T00:00:00"/>
    <x v="5"/>
    <s v="Spreadsheet"/>
    <s v="M01 FBP1 Corporate Prepayment Accruals"/>
    <s v="Spreadsheet A 18156327 87634615"/>
    <s v="RYD FIN BAN 2021 01 015 Accrual GBP"/>
    <d v="2020-05-11T00:00:00"/>
    <s v="ZZZ NIKYAR, BILAL"/>
    <n v="22"/>
    <s v="7310;CQC;Start Date Prepayment CQC annual Fee;https://nww.docserv.wyss.nhs.uk/synergyiim/docviewer.aspx?t=i&amp;val=PRD21RYD28048342712831.pdf;Apr-20"/>
    <x v="347"/>
    <m/>
    <d v="2020-05-11T00:00:00"/>
    <m/>
    <s v="7310;CQC;Start Date Prepayment CQC annual Fee;"/>
    <m/>
    <m/>
    <s v="https://nww.docserv.wyss.nhs.uk/synergyiim/docviewer.aspx?t=i&amp;val=PRD21RYD28048342712831.pdf;Apr-20"/>
    <m/>
    <m/>
    <m/>
    <x v="2"/>
    <x v="2"/>
    <x v="1"/>
  </r>
  <r>
    <s v="E35120"/>
    <s v="7310"/>
    <s v="00000"/>
    <s v="00000"/>
    <s v="000000"/>
    <s v="Corporate Expenses"/>
    <s v="Legal / Prof Fees"/>
    <s v="Default"/>
    <s v="Default"/>
    <s v="Default"/>
    <n v="270.74"/>
    <d v="2020-05-01T00:00:00"/>
    <x v="5"/>
    <s v="Spreadsheet"/>
    <s v="M02 FBP1 Non-PO Suspense Acc. Clearance"/>
    <s v="Spreadsheet A 18300768 88354506"/>
    <s v="RYD FIN BAN 2021 02 001 Accrual GBP"/>
    <d v="2020-06-01T00:00:00"/>
    <s v="ZZZ NIKYAR, BILAL"/>
    <n v="19"/>
    <s v="7310;NHS LITIGATION AUTHORITY;;Jun-20;http://nww.docserv.wyss.nhs.uk/synergyiim/dist/?val=1896520_12023738_20200527164159"/>
    <x v="348"/>
    <m/>
    <d v="2020-06-01T00:00:00"/>
    <m/>
    <s v="7310;NHS LITIGATION AUTHORITY;;Jun-20;"/>
    <m/>
    <m/>
    <s v="http://nww.docserv.wyss.nhs.uk/synergyiim/dist/?val=1896520_12023738_20200527164159"/>
    <m/>
    <m/>
    <m/>
    <x v="2"/>
    <x v="2"/>
    <x v="1"/>
  </r>
  <r>
    <s v="E35120"/>
    <s v="7310"/>
    <s v="00000"/>
    <s v="00000"/>
    <s v="000000"/>
    <s v="Corporate Expenses"/>
    <s v="Legal / Prof Fees"/>
    <s v="Default"/>
    <s v="Default"/>
    <s v="Default"/>
    <n v="1345"/>
    <d v="2020-05-01T00:00:00"/>
    <x v="5"/>
    <s v="Spreadsheet"/>
    <s v="M02 FBP1 Non-PO Suspense Acc. Clearance"/>
    <s v="Spreadsheet A 18300768 88354506"/>
    <s v="RYD FIN BAN 2021 02 001 Accrual GBP"/>
    <d v="2020-06-01T00:00:00"/>
    <s v="ZZZ NIKYAR, BILAL"/>
    <n v="20"/>
    <s v="7310;NHS LITIGATION AUTHORITY;;Jun-20;http://nww.docserv.wyss.nhs.uk/synergyiim/dist/?val=1896524_12023744_20200527164213"/>
    <x v="348"/>
    <m/>
    <d v="2020-06-01T00:00:00"/>
    <m/>
    <s v="7310;NHS LITIGATION AUTHORITY;;Jun-20;"/>
    <m/>
    <m/>
    <s v="http://nww.docserv.wyss.nhs.uk/synergyiim/dist/?val=1896524_12023744_20200527164213"/>
    <m/>
    <m/>
    <m/>
    <x v="2"/>
    <x v="2"/>
    <x v="1"/>
  </r>
  <r>
    <s v="E35120"/>
    <s v="7310"/>
    <s v="00000"/>
    <s v="00000"/>
    <s v="000000"/>
    <s v="Corporate Expenses"/>
    <s v="Legal / Prof Fees"/>
    <s v="Default"/>
    <s v="Default"/>
    <s v="Default"/>
    <n v="2412.1999999999998"/>
    <d v="2020-05-01T00:00:00"/>
    <x v="5"/>
    <s v="Spreadsheet"/>
    <s v="M02 FBP1 Non-PO Suspense Acc. Clearance"/>
    <s v="Spreadsheet A 18300768 88354506"/>
    <s v="RYD FIN BAN 2021 02 001 Accrual GBP"/>
    <d v="2020-06-01T00:00:00"/>
    <s v="ZZZ NIKYAR, BILAL"/>
    <n v="21"/>
    <s v="7310;NHS LITIGATION AUTHORITY;;Jun-20;http://nww.docserv.wyss.nhs.uk/synergyiim/dist/?val=1896519_12023737_20200527164156"/>
    <x v="348"/>
    <m/>
    <d v="2020-06-01T00:00:00"/>
    <m/>
    <s v="7310;NHS LITIGATION AUTHORITY;;Jun-20;"/>
    <m/>
    <m/>
    <s v="http://nww.docserv.wyss.nhs.uk/synergyiim/dist/?val=1896519_12023737_20200527164156"/>
    <m/>
    <m/>
    <m/>
    <x v="2"/>
    <x v="2"/>
    <x v="1"/>
  </r>
  <r>
    <s v="E35120"/>
    <s v="7310"/>
    <s v="00000"/>
    <s v="00000"/>
    <s v="000000"/>
    <s v="Corporate Expenses"/>
    <s v="Legal / Prof Fees"/>
    <s v="Default"/>
    <s v="Default"/>
    <s v="Default"/>
    <n v="9711.6"/>
    <d v="2020-05-01T00:00:00"/>
    <x v="5"/>
    <s v="Spreadsheet"/>
    <s v="M02 FBP1 Non-PO Suspense Acc. Clearance"/>
    <s v="Spreadsheet A 18300768 88354506"/>
    <s v="RYD FIN BAN 2021 02 001 Accrual GBP"/>
    <d v="2020-06-01T00:00:00"/>
    <s v="ZZZ NIKYAR, BILAL"/>
    <n v="22"/>
    <s v="7310;NHS LITIGATION AUTHORITY;;Jun-20;http://nww.docserv.wyss.nhs.uk/synergyiim/dist/?val=1896522_12023739_20200527164207"/>
    <x v="348"/>
    <m/>
    <d v="2020-06-01T00:00:00"/>
    <m/>
    <s v="7310;NHS LITIGATION AUTHORITY;;Jun-20;"/>
    <m/>
    <m/>
    <s v="http://nww.docserv.wyss.nhs.uk/synergyiim/dist/?val=1896522_12023739_20200527164207"/>
    <m/>
    <m/>
    <m/>
    <x v="2"/>
    <x v="2"/>
    <x v="1"/>
  </r>
  <r>
    <s v="E35120"/>
    <s v="7310"/>
    <s v="00000"/>
    <s v="00000"/>
    <s v="000000"/>
    <s v="Corporate Expenses"/>
    <s v="Legal / Prof Fees"/>
    <s v="Default"/>
    <s v="Default"/>
    <s v="Default"/>
    <n v="-9500"/>
    <d v="2020-05-01T00:00:00"/>
    <x v="5"/>
    <s v="Spreadsheet"/>
    <s v="M02 FBP1 Non-PO Suspense Acc. Clearance"/>
    <s v="Spreadsheet A 18300768 88354506"/>
    <s v="RYD FIN BAN 2021 02 001 Accrual GBP"/>
    <d v="2020-06-01T00:00:00"/>
    <s v="ZZZ NIKYAR, BILAL"/>
    <n v="23"/>
    <s v="7310;NHS LITIGATION AUTHORITY;;Jun-20;http://nww.docserv.wyss.nhs.uk/synergyiim/dist/?val=1896526_12023745_20200527164216"/>
    <x v="348"/>
    <m/>
    <d v="2020-06-01T00:00:00"/>
    <m/>
    <s v="7310;NHS LITIGATION AUTHORITY;;Jun-20;"/>
    <m/>
    <m/>
    <s v="http://nww.docserv.wyss.nhs.uk/synergyiim/dist/?val=1896526_12023745_20200527164216"/>
    <m/>
    <m/>
    <m/>
    <x v="2"/>
    <x v="2"/>
    <x v="1"/>
  </r>
  <r>
    <s v="E35120"/>
    <s v="7310"/>
    <s v="00000"/>
    <s v="0111D"/>
    <s v="000000"/>
    <s v="Corporate Expenses"/>
    <s v="Legal / Prof Fees"/>
    <s v="Default"/>
    <s v="NHS Resolution"/>
    <s v="Default"/>
    <n v="360"/>
    <d v="2020-05-01T00:00:00"/>
    <x v="5"/>
    <s v="Spreadsheet"/>
    <s v="M02 FBP1 Non-PO Suspense Acc. Clearance"/>
    <s v="Spreadsheet A 18300768 88354506"/>
    <s v="RYD FIN BAN 2021 02 001 Accrual GBP"/>
    <d v="2020-06-01T00:00:00"/>
    <s v="ZZZ NIKYAR, BILAL"/>
    <n v="24"/>
    <s v="7310;DUMMY SUPPLIER FOR INVOICE VERIFICATION;;Jun-20;http://nww.docserv.wyss.nhs.uk/synergyiim/dist/?val=1895215_12021894_20200527145826"/>
    <x v="348"/>
    <m/>
    <d v="2020-06-01T00:00:00"/>
    <m/>
    <s v="7310;DUMMY SUPPLIER FOR INVOICE VERIFICATION;;Jun-20;"/>
    <m/>
    <m/>
    <s v="http://nww.docserv.wyss.nhs.uk/synergyiim/dist/?val=1895215_12021894_20200527145826"/>
    <m/>
    <m/>
    <m/>
    <x v="2"/>
    <x v="2"/>
    <x v="1"/>
  </r>
  <r>
    <s v="E35120"/>
    <s v="7310"/>
    <s v="00000"/>
    <s v="0111D"/>
    <s v="000000"/>
    <s v="Corporate Expenses"/>
    <s v="Legal / Prof Fees"/>
    <s v="Default"/>
    <s v="NHS Resolution"/>
    <s v="Default"/>
    <n v="8984.44"/>
    <d v="2020-05-01T00:00:00"/>
    <x v="5"/>
    <s v="Spreadsheet"/>
    <s v="M02 FBP1 Non-PO Suspense Acc. Clearance"/>
    <s v="Spreadsheet A 18300768 88354506"/>
    <s v="RYD FIN BAN 2021 02 001 Accrual GBP"/>
    <d v="2020-06-01T00:00:00"/>
    <s v="ZZZ NIKYAR, BILAL"/>
    <n v="25"/>
    <s v="7310;NHS RESOLUTION;;Jun-20;http://nww.docserv.wyss.nhs.uk/synergyiim/dist/?val=1895216_12021897_20200527145828"/>
    <x v="348"/>
    <m/>
    <d v="2020-06-01T00:00:00"/>
    <m/>
    <s v="7310;NHS RESOLUTION;;Jun-20;"/>
    <m/>
    <m/>
    <s v="http://nww.docserv.wyss.nhs.uk/synergyiim/dist/?val=1895216_12021897_20200527145828"/>
    <m/>
    <m/>
    <m/>
    <x v="2"/>
    <x v="2"/>
    <x v="1"/>
  </r>
  <r>
    <s v="E35120"/>
    <s v="7310"/>
    <s v="00000"/>
    <s v="00000"/>
    <s v="000000"/>
    <s v="Corporate Expenses"/>
    <s v="Legal / Prof Fees"/>
    <s v="Default"/>
    <s v="Default"/>
    <s v="Default"/>
    <n v="2900"/>
    <d v="2020-06-01T00:00:00"/>
    <x v="5"/>
    <s v="Spreadsheet"/>
    <s v="M03 FBP1 Barclaycard &amp; Precision Pay"/>
    <s v="Spreadsheet A 18517773 89463660"/>
    <s v="RYD FIN BAN 2021 03 006 Accrual GBP"/>
    <d v="2020-07-01T00:00:00"/>
    <s v="ZZZ NIKYAR, BILAL"/>
    <n v="208"/>
    <s v="7310;ICO.ORG.UK / DATA PROTECTION FEE;BARCLAYCARD COMMERCIAL;Jun-20"/>
    <x v="349"/>
    <m/>
    <d v="2020-07-01T00:00:00"/>
    <m/>
    <s v="7310;ICO.ORG.UK / DATA PROTECTION FEE;BARCLAYCARD COMMERCIAL;Jun-20"/>
    <m/>
    <m/>
    <m/>
    <m/>
    <m/>
    <m/>
    <x v="2"/>
    <x v="2"/>
    <x v="1"/>
  </r>
  <r>
    <s v="E35120"/>
    <s v="7310"/>
    <s v="00000"/>
    <s v="0111D"/>
    <s v="000000"/>
    <s v="Corporate Expenses"/>
    <s v="Legal / Prof Fees"/>
    <s v="Default"/>
    <s v="NHS Resolution"/>
    <s v="Default"/>
    <n v="1300"/>
    <d v="2020-07-01T00:00:00"/>
    <x v="5"/>
    <s v="Spreadsheet"/>
    <s v="M04 FBP1 Non-PO Suspense Acc. Clearance"/>
    <s v="Spreadsheet A 18754759 90719267"/>
    <s v="RYD FIN BAN 2021 04 005 Accrual GBP"/>
    <d v="2020-08-03T00:00:00"/>
    <s v="ZZZ NIKYAR, BILAL"/>
    <n v="34"/>
    <s v="7310;NHS RESOLUTION;;Jul-20;http://nww.docserv.wyss.nhs.uk/synergyiim/dist/?val=2166063_12497030_20200728123345"/>
    <x v="350"/>
    <m/>
    <d v="2020-08-03T00:00:00"/>
    <m/>
    <s v="7310;NHS RESOLUTION;;Jul-20;"/>
    <m/>
    <m/>
    <s v="http://nww.docserv.wyss.nhs.uk/synergyiim/dist/?val=2166063_12497030_20200728123345"/>
    <m/>
    <m/>
    <m/>
    <x v="2"/>
    <x v="2"/>
    <x v="1"/>
  </r>
  <r>
    <s v="E35120"/>
    <s v="7310"/>
    <s v="00000"/>
    <s v="0111D"/>
    <s v="000000"/>
    <s v="Corporate Expenses"/>
    <s v="Legal / Prof Fees"/>
    <s v="Default"/>
    <s v="NHS Resolution"/>
    <s v="Default"/>
    <n v="10000"/>
    <d v="2020-07-01T00:00:00"/>
    <x v="5"/>
    <s v="Spreadsheet"/>
    <s v="M04 FBP1 Non-PO Suspense Acc. Clearance"/>
    <s v="Spreadsheet A 18754759 90719267"/>
    <s v="RYD FIN BAN 2021 04 005 Accrual GBP"/>
    <d v="2020-08-03T00:00:00"/>
    <s v="ZZZ NIKYAR, BILAL"/>
    <n v="35"/>
    <s v="7310;NHS RESOLUTION;;Jul-20;http://nww.docserv.wyss.nhs.uk/synergyiim/dist/?val=2166061_12497028_20200728123339"/>
    <x v="350"/>
    <m/>
    <d v="2020-08-03T00:00:00"/>
    <m/>
    <s v="7310;NHS RESOLUTION;;Jul-20;"/>
    <m/>
    <m/>
    <s v="http://nww.docserv.wyss.nhs.uk/synergyiim/dist/?val=2166061_12497028_20200728123339"/>
    <m/>
    <m/>
    <m/>
    <x v="2"/>
    <x v="2"/>
    <x v="1"/>
  </r>
  <r>
    <s v="E35005"/>
    <s v="7310"/>
    <s v="00000"/>
    <s v="00000"/>
    <s v="000000"/>
    <s v="Legal Services"/>
    <s v="Legal / Prof Fees"/>
    <s v="Default"/>
    <s v="Default"/>
    <s v="Default"/>
    <n v="120"/>
    <d v="2021-05-01T00:00:00"/>
    <x v="5"/>
    <s v="Spreadsheet"/>
    <s v="M02 FBP1 Non-PO Suspense Acc. Clearance"/>
    <s v="Spreadsheet A 21061386 101936707"/>
    <s v="RYD FIN BAN 2122 02 004 Accrual GBP"/>
    <d v="2021-06-02T00:00:00"/>
    <s v="ZZZ NIKYAR, BILAL"/>
    <n v="29"/>
    <s v="7310;KENNEDYS LAW LLP;2021-22;M02;May-21;http://nww.docserv.wyss.nhs.uk/synergyiim/dist/?val=3865090_14848925_20210504090938"/>
    <x v="351"/>
    <m/>
    <d v="2021-06-01T00:00:00"/>
    <m/>
    <s v="7310;KENNEDYS LAW LLP;2021-22;M02;May-21;"/>
    <m/>
    <m/>
    <s v="http://nww.docserv.wyss.nhs.uk/synergyiim/dist/?val=3865090_14848925_20210504090938"/>
    <m/>
    <m/>
    <m/>
    <x v="1"/>
    <x v="1"/>
    <x v="2"/>
  </r>
  <r>
    <s v="E35005"/>
    <s v="7310"/>
    <s v="00000"/>
    <s v="00000"/>
    <s v="000000"/>
    <s v="Legal Services"/>
    <s v="Legal / Prof Fees"/>
    <s v="Default"/>
    <s v="Default"/>
    <s v="Default"/>
    <n v="600"/>
    <d v="2021-05-01T00:00:00"/>
    <x v="5"/>
    <s v="Spreadsheet"/>
    <s v="M02 FBP1 Non-PO Suspense Acc. Clearance"/>
    <s v="Spreadsheet A 21061386 101936707"/>
    <s v="RYD FIN BAN 2122 02 004 Accrual GBP"/>
    <d v="2021-06-02T00:00:00"/>
    <s v="ZZZ NIKYAR, BILAL"/>
    <n v="30"/>
    <s v="7310;KENNEDYS LAW LLP;2021-22;M02;May-21;http://nww.docserv.wyss.nhs.uk/synergyiim/dist/?val=3865090_14848925_20210504090938"/>
    <x v="351"/>
    <m/>
    <d v="2021-06-01T00:00:00"/>
    <m/>
    <s v="7310;KENNEDYS LAW LLP;2021-22;M02;May-21;"/>
    <m/>
    <m/>
    <s v="http://nww.docserv.wyss.nhs.uk/synergyiim/dist/?val=3865090_14848925_20210504090938"/>
    <m/>
    <m/>
    <m/>
    <x v="1"/>
    <x v="1"/>
    <x v="2"/>
  </r>
  <r>
    <s v="E35121"/>
    <s v="7310"/>
    <s v="00000"/>
    <s v="00000"/>
    <s v="000000"/>
    <s v="Prior Year Charges"/>
    <s v="Legal / Prof Fees"/>
    <s v="Default"/>
    <s v="Default"/>
    <s v="Default"/>
    <n v="-6814.5"/>
    <d v="2021-05-01T00:00:00"/>
    <x v="5"/>
    <s v="Spreadsheet"/>
    <s v="M02 FBP1 PY Codes Clearance"/>
    <s v="Spreadsheet A 21113854 102220156"/>
    <s v="RYD FIN BAN 2122 02 016 Accrual GBP"/>
    <d v="2021-06-08T00:00:00"/>
    <s v="ZZZ NIKYAR, BILAL"/>
    <n v="234"/>
    <s v="E3512173100000000000;Clear Prior Year Code;May-21"/>
    <x v="352"/>
    <m/>
    <d v="2021-06-08T00:00:00"/>
    <m/>
    <s v="E3512173100000000000;Clear Prior Year Code;May-21"/>
    <m/>
    <m/>
    <m/>
    <m/>
    <m/>
    <m/>
    <x v="13"/>
    <x v="5"/>
    <x v="2"/>
  </r>
  <r>
    <s v="E35211"/>
    <s v="7310"/>
    <s v="00000"/>
    <s v="00000"/>
    <s v="000000"/>
    <s v="Employee Resourcing"/>
    <s v="Legal / Prof Fees"/>
    <s v="Default"/>
    <s v="Default"/>
    <s v="Default"/>
    <n v="75"/>
    <d v="2021-05-01T00:00:00"/>
    <x v="5"/>
    <s v="Spreadsheet"/>
    <s v="M02 FBP1 Barclaycard &amp; Precision Pay"/>
    <s v="Spreadsheet A 21062732 101945583"/>
    <s v="RYD FIN BAN 2122 02 006 Accrual GBP"/>
    <d v="2021-06-02T00:00:00"/>
    <s v="ZZZ NIKYAR, BILAL"/>
    <n v="122"/>
    <s v="7310;PRECISION PAY;Crown Plaza Hotel Gatwick ;May-21"/>
    <x v="353"/>
    <m/>
    <d v="2021-06-01T00:00:00"/>
    <m/>
    <s v="7310;PRECISION PAY;Crown Plaza Hotel Gatwick ;May-21"/>
    <m/>
    <m/>
    <m/>
    <m/>
    <m/>
    <m/>
    <x v="3"/>
    <x v="3"/>
    <x v="2"/>
  </r>
  <r>
    <s v="E35211"/>
    <s v="7310"/>
    <s v="00000"/>
    <s v="00000"/>
    <s v="000000"/>
    <s v="Employee Resourcing"/>
    <s v="Legal / Prof Fees"/>
    <s v="Default"/>
    <s v="Default"/>
    <s v="Default"/>
    <n v="75"/>
    <d v="2021-05-01T00:00:00"/>
    <x v="5"/>
    <s v="Spreadsheet"/>
    <s v="M02 FBP1 Barclaycard &amp; Precision Pay"/>
    <s v="Spreadsheet A 21062732 101945583"/>
    <s v="RYD FIN BAN 2122 02 006 Accrual GBP"/>
    <d v="2021-06-02T00:00:00"/>
    <s v="ZZZ NIKYAR, BILAL"/>
    <n v="123"/>
    <s v="7310;PRECISION PAY;Crown Plaza Hotel Gatwick ;May-21"/>
    <x v="353"/>
    <m/>
    <d v="2021-06-01T00:00:00"/>
    <m/>
    <s v="7310;PRECISION PAY;Crown Plaza Hotel Gatwick ;May-21"/>
    <m/>
    <m/>
    <m/>
    <m/>
    <m/>
    <m/>
    <x v="3"/>
    <x v="3"/>
    <x v="2"/>
  </r>
  <r>
    <s v="E35121"/>
    <s v="7308"/>
    <s v="00000"/>
    <s v="00000"/>
    <s v="000000"/>
    <s v="Prior Year Charges"/>
    <s v="Legal Fees"/>
    <s v="Default"/>
    <s v="Default"/>
    <s v="Default"/>
    <n v="-58.72"/>
    <d v="2021-06-01T00:00:00"/>
    <x v="5"/>
    <s v="Spreadsheet"/>
    <s v="M03 FBP1 PY Codes Clearance"/>
    <s v="Spreadsheet A 21295010 103349056"/>
    <s v="RYD FIN BAN 2122 03 019 Accrual GBP"/>
    <d v="2021-07-08T00:00:00"/>
    <s v="ZZZ NIKYAR, BILAL"/>
    <n v="395"/>
    <s v="E3512173080000000000;Clear Prior Year Code;Jun-21"/>
    <x v="354"/>
    <m/>
    <d v="2021-07-08T00:00:00"/>
    <m/>
    <s v="E3512173080000000000;Clear Prior Year Code;Jun-21"/>
    <m/>
    <m/>
    <m/>
    <m/>
    <m/>
    <m/>
    <x v="13"/>
    <x v="5"/>
    <x v="2"/>
  </r>
  <r>
    <s v="E35121"/>
    <s v="7308"/>
    <s v="00000"/>
    <s v="F8033"/>
    <s v="000000"/>
    <s v="Prior Year Charges"/>
    <s v="Legal Fees"/>
    <s v="Default"/>
    <s v="Lewes"/>
    <s v="Default"/>
    <n v="-3538.64"/>
    <d v="2021-06-01T00:00:00"/>
    <x v="5"/>
    <s v="Spreadsheet"/>
    <s v="M03 FBP1 PY Codes Clearance"/>
    <s v="Spreadsheet A 21295010 103349056"/>
    <s v="RYD FIN BAN 2122 03 019 Accrual GBP"/>
    <d v="2021-07-08T00:00:00"/>
    <s v="ZZZ NIKYAR, BILAL"/>
    <n v="396"/>
    <s v="E35121730800000F8033;Clear Prior Year Code;Jun-21"/>
    <x v="354"/>
    <m/>
    <d v="2021-07-08T00:00:00"/>
    <m/>
    <s v="E35121730800000F8033;Clear Prior Year Code;Jun-21"/>
    <m/>
    <m/>
    <m/>
    <m/>
    <m/>
    <m/>
    <x v="13"/>
    <x v="5"/>
    <x v="2"/>
  </r>
  <r>
    <s v="E35120"/>
    <s v="7310"/>
    <s v="00000"/>
    <s v="00000"/>
    <s v="000000"/>
    <s v="Corporate Expenses"/>
    <s v="Legal / Prof Fees"/>
    <s v="Default"/>
    <s v="Default"/>
    <s v="Default"/>
    <n v="2900"/>
    <d v="2021-06-01T00:00:00"/>
    <x v="5"/>
    <s v="Spreadsheet"/>
    <s v="M03 FBP1 Barclaycard &amp; Precision Pay"/>
    <s v="Spreadsheet A 21236881 103071729"/>
    <s v="RYD FIN BAN 2122 03 006 Accrual GBP"/>
    <d v="2021-07-01T00:00:00"/>
    <s v="ZZZ NIKYAR, BILAL"/>
    <n v="99"/>
    <s v="7310;BARCLAYCARD COMMERCIAL;DATA PROTECTION FEE;Jun-21"/>
    <x v="355"/>
    <m/>
    <d v="2021-07-01T00:00:00"/>
    <m/>
    <s v="7310;BARCLAYCARD COMMERCIAL;DATA PROTECTION FEE;Jun-21"/>
    <m/>
    <m/>
    <m/>
    <m/>
    <m/>
    <m/>
    <x v="2"/>
    <x v="2"/>
    <x v="2"/>
  </r>
  <r>
    <s v="E35121"/>
    <s v="7310"/>
    <s v="00000"/>
    <s v="00000"/>
    <s v="000000"/>
    <s v="Prior Year Charges"/>
    <s v="Legal / Prof Fees"/>
    <s v="Default"/>
    <s v="Default"/>
    <s v="Default"/>
    <n v="53022.29"/>
    <d v="2021-06-01T00:00:00"/>
    <x v="5"/>
    <s v="Spreadsheet"/>
    <s v="M03 FBP1 PY Codes Clearance"/>
    <s v="Spreadsheet A 21295010 103349056"/>
    <s v="RYD FIN BAN 2122 03 019 Accrual GBP"/>
    <d v="2021-07-08T00:00:00"/>
    <s v="ZZZ NIKYAR, BILAL"/>
    <n v="398"/>
    <s v="E3512173100000000000;Clear Prior Year Code;Jun-21"/>
    <x v="354"/>
    <m/>
    <d v="2021-07-08T00:00:00"/>
    <m/>
    <s v="E3512173100000000000;Clear Prior Year Code;Jun-21"/>
    <m/>
    <m/>
    <m/>
    <m/>
    <m/>
    <m/>
    <x v="13"/>
    <x v="5"/>
    <x v="2"/>
  </r>
  <r>
    <s v="E35121"/>
    <s v="7310"/>
    <s v="00000"/>
    <s v="F8147"/>
    <s v="000000"/>
    <s v="Prior Year Charges"/>
    <s v="Legal / Prof Fees"/>
    <s v="Default"/>
    <s v="Make Ready - Chichester"/>
    <s v="Default"/>
    <n v="9"/>
    <d v="2021-06-01T00:00:00"/>
    <x v="5"/>
    <s v="Spreadsheet"/>
    <s v="M03 FBP1 PY Codes Clearance"/>
    <s v="Spreadsheet A 21295010 103349056"/>
    <s v="RYD FIN BAN 2122 03 019 Accrual GBP"/>
    <d v="2021-07-08T00:00:00"/>
    <s v="ZZZ NIKYAR, BILAL"/>
    <n v="399"/>
    <s v="E35121731000000F8147;Clear Prior Year Code;Jun-21"/>
    <x v="354"/>
    <m/>
    <d v="2021-07-08T00:00:00"/>
    <m/>
    <s v="E35121731000000F8147;Clear Prior Year Code;Jun-21"/>
    <m/>
    <m/>
    <m/>
    <m/>
    <m/>
    <m/>
    <x v="13"/>
    <x v="5"/>
    <x v="2"/>
  </r>
  <r>
    <s v="E35121"/>
    <s v="7308"/>
    <s v="00000"/>
    <s v="00000"/>
    <s v="000000"/>
    <s v="Prior Year Charges"/>
    <s v="Legal Fees"/>
    <s v="Default"/>
    <s v="Default"/>
    <s v="Default"/>
    <n v="-3597.36"/>
    <d v="2021-07-01T00:00:00"/>
    <x v="5"/>
    <s v="Spreadsheet"/>
    <s v="M04 FBP1 PY Codes Clearance"/>
    <s v="Spreadsheet A 21490643 104456493"/>
    <s v="RYD FIN BAN 2122 04 016 Accrual GBP"/>
    <d v="2021-08-06T00:00:00"/>
    <s v="ZZZ NIKYAR, BILAL"/>
    <n v="134"/>
    <s v="E3512158530209000000;Clear Prior Year Code;Jul-21"/>
    <x v="356"/>
    <m/>
    <d v="2021-08-06T00:00:00"/>
    <m/>
    <s v="E3512158530209000000;Clear Prior Year Code;Jul-21"/>
    <m/>
    <m/>
    <m/>
    <m/>
    <m/>
    <m/>
    <x v="13"/>
    <x v="5"/>
    <x v="2"/>
  </r>
  <r>
    <s v="E35930"/>
    <s v="7308"/>
    <s v="00000"/>
    <s v="00000"/>
    <s v="000000"/>
    <s v="Estates &amp; Facilities"/>
    <s v="Legal Fees"/>
    <s v="Default"/>
    <s v="Default"/>
    <s v="Default"/>
    <n v="73.56"/>
    <d v="2021-07-01T00:00:00"/>
    <x v="5"/>
    <s v="Spreadsheet"/>
    <s v="M04 FBP1 Barclaycard &amp; Precision Pay"/>
    <s v="Spreadsheet A 21451953 104268393"/>
    <s v="RYD FIN BAN 2122 04 001 Accrual GBP"/>
    <d v="2021-08-02T00:00:00"/>
    <s v="ZZZ NIKYAR, BILAL"/>
    <n v="142"/>
    <s v="7308;PRECISION PAY;Royal Mail;Jul-21"/>
    <x v="357"/>
    <m/>
    <d v="2021-08-02T00:00:00"/>
    <m/>
    <s v="7308;PRECISION PAY;Royal Mail;Jul-21"/>
    <m/>
    <m/>
    <m/>
    <m/>
    <m/>
    <m/>
    <x v="0"/>
    <x v="0"/>
    <x v="2"/>
  </r>
  <r>
    <s v="E35121"/>
    <s v="7310"/>
    <s v="00000"/>
    <s v="00000"/>
    <s v="000000"/>
    <s v="Prior Year Charges"/>
    <s v="Legal / Prof Fees"/>
    <s v="Default"/>
    <s v="Default"/>
    <s v="Default"/>
    <n v="53031.29"/>
    <d v="2021-07-01T00:00:00"/>
    <x v="5"/>
    <s v="Spreadsheet"/>
    <s v="M04 FBP1 PY Codes Clearance"/>
    <s v="Spreadsheet A 21490643 104456493"/>
    <s v="RYD FIN BAN 2122 04 016 Accrual GBP"/>
    <d v="2021-08-06T00:00:00"/>
    <s v="ZZZ NIKYAR, BILAL"/>
    <n v="136"/>
    <s v="E3512158540050100000;Clear Prior Year Code;Jul-21"/>
    <x v="356"/>
    <m/>
    <d v="2021-08-06T00:00:00"/>
    <m/>
    <s v="E3512158540050100000;Clear Prior Year Code;Jul-21"/>
    <m/>
    <m/>
    <m/>
    <m/>
    <m/>
    <m/>
    <x v="13"/>
    <x v="5"/>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05BDED5-7F85-49C7-8666-574C431273AC}" name="PivotTable1" cacheId="1"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B22:G47" firstHeaderRow="1" firstDataRow="2" firstDataCol="2"/>
  <pivotFields count="3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4" outline="0" showAll="0"/>
    <pivotField compact="0" numFmtId="17"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20">
        <item x="1"/>
        <item x="2"/>
        <item x="13"/>
        <item x="4"/>
        <item x="3"/>
        <item x="5"/>
        <item x="10"/>
        <item x="11"/>
        <item x="0"/>
        <item x="6"/>
        <item x="9"/>
        <item x="8"/>
        <item x="7"/>
        <item x="12"/>
        <item x="14"/>
        <item m="1" x="15"/>
        <item m="1" x="16"/>
        <item m="1" x="17"/>
        <item m="1" x="18"/>
        <item t="default"/>
      </items>
    </pivotField>
    <pivotField axis="axisRow" compact="0" outline="0" showAll="0">
      <items count="12">
        <item x="6"/>
        <item x="1"/>
        <item x="2"/>
        <item x="7"/>
        <item x="0"/>
        <item x="5"/>
        <item x="3"/>
        <item x="4"/>
        <item m="1" x="8"/>
        <item m="1" x="9"/>
        <item m="1" x="10"/>
        <item t="default"/>
      </items>
    </pivotField>
    <pivotField axis="axisCol" compact="0" outline="0" showAll="0">
      <items count="4">
        <item x="0"/>
        <item x="1"/>
        <item x="2"/>
        <item t="default"/>
      </items>
    </pivotField>
  </pivotFields>
  <rowFields count="2">
    <field x="33"/>
    <field x="32"/>
  </rowFields>
  <rowItems count="24">
    <i>
      <x/>
      <x v="7"/>
    </i>
    <i t="default">
      <x/>
    </i>
    <i>
      <x v="1"/>
      <x/>
    </i>
    <i t="default">
      <x v="1"/>
    </i>
    <i>
      <x v="2"/>
      <x v="1"/>
    </i>
    <i t="default">
      <x v="2"/>
    </i>
    <i>
      <x v="3"/>
      <x v="14"/>
    </i>
    <i t="default">
      <x v="3"/>
    </i>
    <i>
      <x v="4"/>
      <x v="8"/>
    </i>
    <i r="1">
      <x v="10"/>
    </i>
    <i r="1">
      <x v="11"/>
    </i>
    <i t="default">
      <x v="4"/>
    </i>
    <i>
      <x v="5"/>
      <x v="2"/>
    </i>
    <i r="1">
      <x v="6"/>
    </i>
    <i t="default">
      <x v="5"/>
    </i>
    <i>
      <x v="6"/>
      <x v="3"/>
    </i>
    <i r="1">
      <x v="4"/>
    </i>
    <i r="1">
      <x v="5"/>
    </i>
    <i t="default">
      <x v="6"/>
    </i>
    <i>
      <x v="7"/>
      <x v="9"/>
    </i>
    <i r="1">
      <x v="12"/>
    </i>
    <i r="1">
      <x v="13"/>
    </i>
    <i t="default">
      <x v="7"/>
    </i>
    <i t="grand">
      <x/>
    </i>
  </rowItems>
  <colFields count="1">
    <field x="34"/>
  </colFields>
  <colItems count="4">
    <i>
      <x/>
    </i>
    <i>
      <x v="1"/>
    </i>
    <i>
      <x v="2"/>
    </i>
    <i t="grand">
      <x/>
    </i>
  </colItems>
  <dataFields count="1">
    <dataField name="Sum of Amount (£)" fld="10" baseField="33" baseItem="0" numFmtId="165"/>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75ABAB-6471-4317-9EEF-115337B398B7}" name="PivotTable3" cacheId="1"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J65:N113" firstHeaderRow="1" firstDataRow="2" firstDataCol="1" rowPageCount="1" colPageCount="1"/>
  <pivotFields count="3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4" outline="0" showAll="0"/>
    <pivotField compact="0" numFmtId="17" outline="0" showAll="0"/>
    <pivotField axis="axisPage" compact="0" outline="0" multipleItemSelectionAllowed="1" showAll="0">
      <items count="7">
        <item h="1" x="5"/>
        <item h="1" x="4"/>
        <item x="3"/>
        <item x="2"/>
        <item h="1" x="1"/>
        <item x="0"/>
        <item t="default"/>
      </items>
    </pivotField>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axis="axisRow" compact="0" outline="0" showAll="0">
      <items count="426">
        <item x="23"/>
        <item x="39"/>
        <item m="1" x="387"/>
        <item x="3"/>
        <item x="16"/>
        <item x="11"/>
        <item x="13"/>
        <item x="0"/>
        <item x="26"/>
        <item x="31"/>
        <item x="47"/>
        <item x="10"/>
        <item x="24"/>
        <item x="22"/>
        <item x="5"/>
        <item x="19"/>
        <item x="15"/>
        <item x="33"/>
        <item x="27"/>
        <item x="12"/>
        <item x="25"/>
        <item m="1" x="392"/>
        <item x="44"/>
        <item x="18"/>
        <item x="38"/>
        <item x="45"/>
        <item x="9"/>
        <item x="17"/>
        <item x="30"/>
        <item x="41"/>
        <item m="1" x="358"/>
        <item x="1"/>
        <item x="34"/>
        <item x="2"/>
        <item x="28"/>
        <item x="36"/>
        <item x="37"/>
        <item x="35"/>
        <item x="14"/>
        <item x="233"/>
        <item x="232"/>
        <item m="1" x="367"/>
        <item x="245"/>
        <item x="248"/>
        <item x="251"/>
        <item x="254"/>
        <item x="259"/>
        <item x="297"/>
        <item x="300"/>
        <item x="299"/>
        <item x="303"/>
        <item x="302"/>
        <item x="308"/>
        <item x="307"/>
        <item x="213"/>
        <item x="208"/>
        <item x="209"/>
        <item x="210"/>
        <item x="217"/>
        <item m="1" x="366"/>
        <item x="219"/>
        <item x="222"/>
        <item x="206"/>
        <item x="216"/>
        <item x="214"/>
        <item x="215"/>
        <item x="220"/>
        <item x="221"/>
        <item x="218"/>
        <item x="224"/>
        <item x="223"/>
        <item x="226"/>
        <item x="225"/>
        <item x="230"/>
        <item x="231"/>
        <item x="229"/>
        <item x="235"/>
        <item x="234"/>
        <item x="238"/>
        <item x="237"/>
        <item x="228"/>
        <item x="227"/>
        <item x="236"/>
        <item x="241"/>
        <item x="240"/>
        <item x="239"/>
        <item x="243"/>
        <item x="242"/>
        <item x="244"/>
        <item x="246"/>
        <item x="247"/>
        <item x="250"/>
        <item x="249"/>
        <item x="131"/>
        <item x="253"/>
        <item x="252"/>
        <item x="257"/>
        <item x="255"/>
        <item x="256"/>
        <item x="261"/>
        <item x="258"/>
        <item x="260"/>
        <item x="266"/>
        <item x="262"/>
        <item x="263"/>
        <item x="265"/>
        <item x="264"/>
        <item x="271"/>
        <item x="267"/>
        <item x="270"/>
        <item x="268"/>
        <item x="269"/>
        <item x="272"/>
        <item x="274"/>
        <item x="273"/>
        <item x="275"/>
        <item x="278"/>
        <item x="276"/>
        <item x="277"/>
        <item x="285"/>
        <item x="279"/>
        <item x="280"/>
        <item x="281"/>
        <item x="282"/>
        <item x="283"/>
        <item x="284"/>
        <item x="287"/>
        <item x="286"/>
        <item x="290"/>
        <item x="288"/>
        <item x="289"/>
        <item x="293"/>
        <item x="291"/>
        <item x="292"/>
        <item x="295"/>
        <item x="294"/>
        <item x="301"/>
        <item x="298"/>
        <item x="306"/>
        <item x="304"/>
        <item x="305"/>
        <item x="310"/>
        <item x="309"/>
        <item x="313"/>
        <item x="311"/>
        <item x="312"/>
        <item x="314"/>
        <item x="315"/>
        <item x="318"/>
        <item x="316"/>
        <item x="317"/>
        <item x="323"/>
        <item x="321"/>
        <item x="322"/>
        <item x="326"/>
        <item x="327"/>
        <item x="325"/>
        <item x="330"/>
        <item x="328"/>
        <item x="329"/>
        <item x="334"/>
        <item x="331"/>
        <item x="333"/>
        <item m="1" x="419"/>
        <item x="332"/>
        <item m="1" x="386"/>
        <item x="207"/>
        <item m="1" x="422"/>
        <item x="212"/>
        <item m="1" x="360"/>
        <item x="296"/>
        <item x="211"/>
        <item x="320"/>
        <item x="324"/>
        <item x="319"/>
        <item x="4"/>
        <item m="1" x="423"/>
        <item x="345"/>
        <item x="343"/>
        <item m="1" x="361"/>
        <item x="346"/>
        <item x="347"/>
        <item x="348"/>
        <item x="90"/>
        <item x="349"/>
        <item x="350"/>
        <item m="1" x="389"/>
        <item x="351"/>
        <item x="353"/>
        <item x="352"/>
        <item x="355"/>
        <item x="354"/>
        <item x="357"/>
        <item x="356"/>
        <item x="91"/>
        <item x="339"/>
        <item x="336"/>
        <item x="338"/>
        <item x="337"/>
        <item x="340"/>
        <item m="1" x="364"/>
        <item x="341"/>
        <item x="342"/>
        <item x="102"/>
        <item x="100"/>
        <item x="101"/>
        <item x="104"/>
        <item x="105"/>
        <item x="103"/>
        <item x="49"/>
        <item x="107"/>
        <item x="106"/>
        <item x="109"/>
        <item x="108"/>
        <item x="114"/>
        <item x="113"/>
        <item x="112"/>
        <item x="50"/>
        <item x="115"/>
        <item x="344"/>
        <item x="51"/>
        <item x="118"/>
        <item x="52"/>
        <item x="117"/>
        <item x="111"/>
        <item x="110"/>
        <item x="116"/>
        <item x="121"/>
        <item x="53"/>
        <item x="120"/>
        <item x="119"/>
        <item x="123"/>
        <item x="122"/>
        <item x="124"/>
        <item x="125"/>
        <item x="126"/>
        <item x="129"/>
        <item x="127"/>
        <item x="128"/>
        <item x="132"/>
        <item x="130"/>
        <item x="55"/>
        <item x="56"/>
        <item x="135"/>
        <item x="133"/>
        <item x="54"/>
        <item x="134"/>
        <item x="57"/>
        <item x="138"/>
        <item x="136"/>
        <item x="137"/>
        <item x="58"/>
        <item x="60"/>
        <item x="62"/>
        <item x="143"/>
        <item x="140"/>
        <item x="59"/>
        <item x="139"/>
        <item x="142"/>
        <item x="61"/>
        <item x="141"/>
        <item x="149"/>
        <item x="144"/>
        <item x="147"/>
        <item x="63"/>
        <item x="145"/>
        <item x="146"/>
        <item x="148"/>
        <item x="152"/>
        <item x="150"/>
        <item m="1" x="390"/>
        <item x="151"/>
        <item x="155"/>
        <item x="153"/>
        <item x="64"/>
        <item x="154"/>
        <item x="65"/>
        <item x="162"/>
        <item x="156"/>
        <item x="157"/>
        <item x="158"/>
        <item x="159"/>
        <item x="66"/>
        <item x="160"/>
        <item x="161"/>
        <item x="67"/>
        <item x="164"/>
        <item x="163"/>
        <item x="167"/>
        <item x="165"/>
        <item x="166"/>
        <item x="68"/>
        <item x="170"/>
        <item x="169"/>
        <item x="69"/>
        <item x="70"/>
        <item x="168"/>
        <item x="172"/>
        <item x="72"/>
        <item x="171"/>
        <item x="71"/>
        <item x="174"/>
        <item x="74"/>
        <item x="173"/>
        <item x="73"/>
        <item x="177"/>
        <item x="175"/>
        <item x="176"/>
        <item x="75"/>
        <item x="179"/>
        <item x="178"/>
        <item x="182"/>
        <item x="180"/>
        <item x="76"/>
        <item x="181"/>
        <item x="183"/>
        <item x="184"/>
        <item x="187"/>
        <item x="185"/>
        <item x="186"/>
        <item x="190"/>
        <item x="188"/>
        <item x="189"/>
        <item x="192"/>
        <item x="193"/>
        <item x="191"/>
        <item x="77"/>
        <item x="196"/>
        <item x="194"/>
        <item x="195"/>
        <item x="200"/>
        <item x="198"/>
        <item x="79"/>
        <item x="199"/>
        <item m="1" x="362"/>
        <item x="78"/>
        <item x="197"/>
        <item x="204"/>
        <item x="201"/>
        <item x="80"/>
        <item x="203"/>
        <item x="202"/>
        <item x="205"/>
        <item m="1" x="363"/>
        <item x="335"/>
        <item m="1" x="368"/>
        <item m="1" x="369"/>
        <item m="1" x="370"/>
        <item m="1" x="371"/>
        <item m="1" x="372"/>
        <item m="1" x="373"/>
        <item m="1" x="374"/>
        <item m="1" x="375"/>
        <item m="1" x="376"/>
        <item m="1" x="377"/>
        <item x="82"/>
        <item m="1" x="378"/>
        <item m="1" x="379"/>
        <item m="1" x="380"/>
        <item m="1" x="424"/>
        <item m="1" x="381"/>
        <item m="1" x="382"/>
        <item m="1" x="383"/>
        <item m="1" x="384"/>
        <item m="1" x="385"/>
        <item x="98"/>
        <item x="96"/>
        <item x="97"/>
        <item x="99"/>
        <item m="1" x="393"/>
        <item m="1" x="394"/>
        <item m="1" x="395"/>
        <item m="1" x="396"/>
        <item m="1" x="397"/>
        <item m="1" x="398"/>
        <item m="1" x="399"/>
        <item m="1" x="400"/>
        <item m="1" x="401"/>
        <item m="1" x="402"/>
        <item m="1" x="403"/>
        <item m="1" x="404"/>
        <item m="1" x="405"/>
        <item m="1" x="406"/>
        <item x="84"/>
        <item m="1" x="407"/>
        <item m="1" x="408"/>
        <item m="1" x="365"/>
        <item m="1" x="391"/>
        <item m="1" x="409"/>
        <item m="1" x="410"/>
        <item m="1" x="411"/>
        <item m="1" x="412"/>
        <item m="1" x="413"/>
        <item m="1" x="414"/>
        <item m="1" x="415"/>
        <item m="1" x="416"/>
        <item m="1" x="417"/>
        <item m="1" x="418"/>
        <item m="1" x="420"/>
        <item x="92"/>
        <item x="94"/>
        <item x="95"/>
        <item x="93"/>
        <item x="86"/>
        <item x="88"/>
        <item x="85"/>
        <item x="87"/>
        <item m="1" x="421"/>
        <item x="89"/>
        <item x="21"/>
        <item x="40"/>
        <item x="43"/>
        <item x="46"/>
        <item x="48"/>
        <item x="29"/>
        <item x="8"/>
        <item m="1" x="359"/>
        <item x="7"/>
        <item x="32"/>
        <item x="20"/>
        <item x="42"/>
        <item x="6"/>
        <item m="1" x="388"/>
        <item x="81"/>
        <item x="83"/>
        <item t="default"/>
      </items>
    </pivotField>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4">
        <item x="0"/>
        <item x="1"/>
        <item x="2"/>
        <item t="default"/>
      </items>
    </pivotField>
  </pivotFields>
  <rowFields count="1">
    <field x="21"/>
  </rowFields>
  <rowItems count="47">
    <i>
      <x/>
    </i>
    <i>
      <x v="1"/>
    </i>
    <i>
      <x v="3"/>
    </i>
    <i>
      <x v="5"/>
    </i>
    <i>
      <x v="6"/>
    </i>
    <i>
      <x v="7"/>
    </i>
    <i>
      <x v="8"/>
    </i>
    <i>
      <x v="9"/>
    </i>
    <i>
      <x v="10"/>
    </i>
    <i>
      <x v="11"/>
    </i>
    <i>
      <x v="12"/>
    </i>
    <i>
      <x v="13"/>
    </i>
    <i>
      <x v="14"/>
    </i>
    <i>
      <x v="15"/>
    </i>
    <i>
      <x v="16"/>
    </i>
    <i>
      <x v="17"/>
    </i>
    <i>
      <x v="18"/>
    </i>
    <i>
      <x v="19"/>
    </i>
    <i>
      <x v="20"/>
    </i>
    <i>
      <x v="22"/>
    </i>
    <i>
      <x v="23"/>
    </i>
    <i>
      <x v="24"/>
    </i>
    <i>
      <x v="25"/>
    </i>
    <i>
      <x v="26"/>
    </i>
    <i>
      <x v="27"/>
    </i>
    <i>
      <x v="28"/>
    </i>
    <i>
      <x v="29"/>
    </i>
    <i>
      <x v="31"/>
    </i>
    <i>
      <x v="32"/>
    </i>
    <i>
      <x v="33"/>
    </i>
    <i>
      <x v="34"/>
    </i>
    <i>
      <x v="35"/>
    </i>
    <i>
      <x v="36"/>
    </i>
    <i>
      <x v="37"/>
    </i>
    <i>
      <x v="175"/>
    </i>
    <i>
      <x v="410"/>
    </i>
    <i>
      <x v="411"/>
    </i>
    <i>
      <x v="412"/>
    </i>
    <i>
      <x v="413"/>
    </i>
    <i>
      <x v="414"/>
    </i>
    <i>
      <x v="415"/>
    </i>
    <i>
      <x v="417"/>
    </i>
    <i>
      <x v="418"/>
    </i>
    <i>
      <x v="419"/>
    </i>
    <i>
      <x v="420"/>
    </i>
    <i>
      <x v="421"/>
    </i>
    <i t="grand">
      <x/>
    </i>
  </rowItems>
  <colFields count="1">
    <field x="34"/>
  </colFields>
  <colItems count="4">
    <i>
      <x/>
    </i>
    <i>
      <x v="1"/>
    </i>
    <i>
      <x v="2"/>
    </i>
    <i t="grand">
      <x/>
    </i>
  </colItems>
  <pageFields count="1">
    <pageField fld="12" hier="-1"/>
  </pageFields>
  <dataFields count="1">
    <dataField name="Sum of Amount (£)" fld="10" baseField="33" baseItem="0" numFmtId="165"/>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921A1E6-57D6-48DA-A076-38B1A44A1D73}" name="PivotTable2" cacheId="1"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B65:G134" firstHeaderRow="1" firstDataRow="2" firstDataCol="2" rowPageCount="1" colPageCount="1"/>
  <pivotFields count="3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4" outline="0" showAll="0"/>
    <pivotField compact="0" numFmtId="17" outline="0" showAll="0"/>
    <pivotField axis="axisPage" compact="0" outline="0" multipleItemSelectionAllowed="1" showAll="0">
      <items count="7">
        <item h="1" x="4"/>
        <item x="3"/>
        <item x="2"/>
        <item h="1" x="1"/>
        <item x="0"/>
        <item h="1" x="5"/>
        <item t="default"/>
      </items>
    </pivotField>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axis="axisRow" compact="0" outline="0" showAll="0">
      <items count="426">
        <item x="23"/>
        <item x="39"/>
        <item x="3"/>
        <item x="16"/>
        <item x="11"/>
        <item x="13"/>
        <item x="0"/>
        <item x="26"/>
        <item x="31"/>
        <item x="47"/>
        <item x="10"/>
        <item x="24"/>
        <item x="22"/>
        <item x="5"/>
        <item x="19"/>
        <item x="15"/>
        <item x="33"/>
        <item x="27"/>
        <item x="12"/>
        <item x="25"/>
        <item x="44"/>
        <item x="18"/>
        <item x="38"/>
        <item x="45"/>
        <item x="9"/>
        <item x="17"/>
        <item x="30"/>
        <item x="41"/>
        <item x="1"/>
        <item x="34"/>
        <item x="2"/>
        <item x="28"/>
        <item x="36"/>
        <item x="37"/>
        <item x="35"/>
        <item x="14"/>
        <item x="4"/>
        <item x="90"/>
        <item x="91"/>
        <item x="49"/>
        <item x="50"/>
        <item x="51"/>
        <item x="52"/>
        <item x="53"/>
        <item x="55"/>
        <item x="56"/>
        <item x="54"/>
        <item x="57"/>
        <item x="58"/>
        <item x="60"/>
        <item x="62"/>
        <item x="59"/>
        <item x="61"/>
        <item x="63"/>
        <item x="64"/>
        <item x="65"/>
        <item x="66"/>
        <item x="67"/>
        <item x="68"/>
        <item x="69"/>
        <item x="70"/>
        <item x="72"/>
        <item x="71"/>
        <item x="74"/>
        <item x="73"/>
        <item x="75"/>
        <item x="76"/>
        <item x="77"/>
        <item x="79"/>
        <item x="78"/>
        <item x="80"/>
        <item x="82"/>
        <item x="84"/>
        <item x="92"/>
        <item x="94"/>
        <item x="95"/>
        <item x="93"/>
        <item x="86"/>
        <item x="88"/>
        <item x="85"/>
        <item x="87"/>
        <item x="89"/>
        <item x="21"/>
        <item x="40"/>
        <item x="43"/>
        <item x="46"/>
        <item x="48"/>
        <item x="29"/>
        <item x="8"/>
        <item x="7"/>
        <item x="32"/>
        <item x="20"/>
        <item x="42"/>
        <item x="6"/>
        <item x="81"/>
        <item x="83"/>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t="default"/>
      </items>
    </pivotField>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2">
        <item x="6"/>
        <item x="1"/>
        <item x="2"/>
        <item x="7"/>
        <item x="0"/>
        <item x="5"/>
        <item x="3"/>
        <item x="4"/>
        <item m="1" x="8"/>
        <item m="1" x="9"/>
        <item m="1" x="10"/>
        <item t="default"/>
      </items>
    </pivotField>
    <pivotField axis="axisCol" compact="0" outline="0" showAll="0">
      <items count="4">
        <item x="0"/>
        <item x="1"/>
        <item x="2"/>
        <item t="default"/>
      </items>
    </pivotField>
  </pivotFields>
  <rowFields count="2">
    <field x="33"/>
    <field x="21"/>
  </rowFields>
  <rowItems count="68">
    <i>
      <x/>
      <x v="5"/>
    </i>
    <i t="default">
      <x/>
    </i>
    <i>
      <x v="1"/>
      <x v="5"/>
    </i>
    <i r="1">
      <x v="10"/>
    </i>
    <i r="1">
      <x v="24"/>
    </i>
    <i r="1">
      <x v="28"/>
    </i>
    <i r="1">
      <x v="30"/>
    </i>
    <i r="1">
      <x v="33"/>
    </i>
    <i t="default">
      <x v="1"/>
    </i>
    <i>
      <x v="2"/>
      <x v="1"/>
    </i>
    <i r="1">
      <x v="2"/>
    </i>
    <i r="1">
      <x v="5"/>
    </i>
    <i r="1">
      <x v="7"/>
    </i>
    <i r="1">
      <x v="9"/>
    </i>
    <i r="1">
      <x v="14"/>
    </i>
    <i r="1">
      <x v="15"/>
    </i>
    <i r="1">
      <x v="16"/>
    </i>
    <i r="1">
      <x v="21"/>
    </i>
    <i r="1">
      <x v="29"/>
    </i>
    <i r="1">
      <x v="31"/>
    </i>
    <i r="1">
      <x v="32"/>
    </i>
    <i r="1">
      <x v="33"/>
    </i>
    <i r="1">
      <x v="85"/>
    </i>
    <i r="1">
      <x v="86"/>
    </i>
    <i r="1">
      <x v="88"/>
    </i>
    <i r="1">
      <x v="90"/>
    </i>
    <i r="1">
      <x v="91"/>
    </i>
    <i t="default">
      <x v="2"/>
    </i>
    <i>
      <x v="4"/>
      <x v="4"/>
    </i>
    <i r="1">
      <x v="5"/>
    </i>
    <i r="1">
      <x v="6"/>
    </i>
    <i r="1">
      <x v="8"/>
    </i>
    <i r="1">
      <x v="11"/>
    </i>
    <i r="1">
      <x v="17"/>
    </i>
    <i r="1">
      <x v="19"/>
    </i>
    <i r="1">
      <x v="20"/>
    </i>
    <i r="1">
      <x v="23"/>
    </i>
    <i r="1">
      <x v="25"/>
    </i>
    <i r="1">
      <x v="27"/>
    </i>
    <i r="1">
      <x v="29"/>
    </i>
    <i r="1">
      <x v="34"/>
    </i>
    <i r="1">
      <x v="84"/>
    </i>
    <i r="1">
      <x v="85"/>
    </i>
    <i r="1">
      <x v="87"/>
    </i>
    <i r="1">
      <x v="92"/>
    </i>
    <i t="default">
      <x v="4"/>
    </i>
    <i>
      <x v="5"/>
      <x v="5"/>
    </i>
    <i t="default">
      <x v="5"/>
    </i>
    <i>
      <x v="6"/>
      <x/>
    </i>
    <i r="1">
      <x v="9"/>
    </i>
    <i r="1">
      <x v="12"/>
    </i>
    <i r="1">
      <x v="13"/>
    </i>
    <i r="1">
      <x v="14"/>
    </i>
    <i r="1">
      <x v="15"/>
    </i>
    <i r="1">
      <x v="18"/>
    </i>
    <i r="1">
      <x v="22"/>
    </i>
    <i r="1">
      <x v="36"/>
    </i>
    <i r="1">
      <x v="83"/>
    </i>
    <i r="1">
      <x v="88"/>
    </i>
    <i r="1">
      <x v="89"/>
    </i>
    <i r="1">
      <x v="90"/>
    </i>
    <i r="1">
      <x v="91"/>
    </i>
    <i r="1">
      <x v="93"/>
    </i>
    <i t="default">
      <x v="6"/>
    </i>
    <i>
      <x v="7"/>
      <x v="5"/>
    </i>
    <i r="1">
      <x v="26"/>
    </i>
    <i t="default">
      <x v="7"/>
    </i>
    <i t="grand">
      <x/>
    </i>
  </rowItems>
  <colFields count="1">
    <field x="34"/>
  </colFields>
  <colItems count="4">
    <i>
      <x/>
    </i>
    <i>
      <x v="1"/>
    </i>
    <i>
      <x v="2"/>
    </i>
    <i t="grand">
      <x/>
    </i>
  </colItems>
  <pageFields count="1">
    <pageField fld="12" hier="-1"/>
  </pageFields>
  <dataFields count="1">
    <dataField name="Sum of Amount (£)" fld="10" baseField="33" baseItem="0" numFmtId="165"/>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7FF80-8A02-4CE2-A85E-D75294EC5E42}">
  <dimension ref="A1"/>
  <sheetViews>
    <sheetView workbookViewId="0">
      <selection activeCell="F33" sqref="F33"/>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02DA0-1D7E-4F79-BCE5-91E4A6F888C3}">
  <sheetPr>
    <tabColor rgb="FF92D050"/>
  </sheetPr>
  <dimension ref="A1:N134"/>
  <sheetViews>
    <sheetView tabSelected="1" topLeftCell="A102" zoomScale="80" zoomScaleNormal="80" workbookViewId="0">
      <selection activeCell="B7" sqref="B7"/>
    </sheetView>
  </sheetViews>
  <sheetFormatPr defaultRowHeight="14.5" outlineLevelRow="1" x14ac:dyDescent="0.35"/>
  <cols>
    <col min="1" max="1" width="9.1796875" style="54"/>
    <col min="2" max="2" width="31.453125" customWidth="1"/>
    <col min="3" max="3" width="41.81640625" bestFit="1" customWidth="1"/>
    <col min="4" max="7" width="12.7265625" customWidth="1"/>
    <col min="10" max="10" width="50.7265625" bestFit="1" customWidth="1"/>
    <col min="11" max="14" width="12.7265625" customWidth="1"/>
  </cols>
  <sheetData>
    <row r="1" spans="1:8" ht="18.5" x14ac:dyDescent="0.45">
      <c r="A1" s="58" t="s">
        <v>5465</v>
      </c>
    </row>
    <row r="2" spans="1:8" ht="18.5" x14ac:dyDescent="0.45">
      <c r="A2" s="58" t="s">
        <v>5466</v>
      </c>
      <c r="B2" s="59">
        <v>44753</v>
      </c>
    </row>
    <row r="4" spans="1:8" ht="15.5" x14ac:dyDescent="0.35">
      <c r="A4" s="55" t="s">
        <v>5454</v>
      </c>
      <c r="B4" s="56" t="s">
        <v>5470</v>
      </c>
    </row>
    <row r="5" spans="1:8" ht="15.5" x14ac:dyDescent="0.35">
      <c r="B5" s="70" t="s">
        <v>5467</v>
      </c>
    </row>
    <row r="6" spans="1:8" ht="15.5" x14ac:dyDescent="0.35">
      <c r="A6" s="55" t="s">
        <v>5458</v>
      </c>
      <c r="B6" s="56" t="s">
        <v>5457</v>
      </c>
    </row>
    <row r="7" spans="1:8" ht="15.5" x14ac:dyDescent="0.35">
      <c r="B7" s="70" t="s">
        <v>5467</v>
      </c>
    </row>
    <row r="8" spans="1:8" ht="15.5" x14ac:dyDescent="0.35">
      <c r="A8" s="55" t="s">
        <v>5469</v>
      </c>
      <c r="B8" s="56" t="s">
        <v>5471</v>
      </c>
    </row>
    <row r="9" spans="1:8" ht="15.5" x14ac:dyDescent="0.35">
      <c r="A9" s="55"/>
      <c r="B9" s="56"/>
    </row>
    <row r="10" spans="1:8" ht="15.5" x14ac:dyDescent="0.35">
      <c r="C10" s="64" t="s">
        <v>5473</v>
      </c>
      <c r="D10" s="54" t="s">
        <v>5425</v>
      </c>
      <c r="E10" s="54" t="s">
        <v>5474</v>
      </c>
    </row>
    <row r="11" spans="1:8" x14ac:dyDescent="0.35">
      <c r="D11" s="54" t="s">
        <v>5426</v>
      </c>
      <c r="E11" s="65">
        <v>527</v>
      </c>
    </row>
    <row r="12" spans="1:8" ht="15.5" x14ac:dyDescent="0.35">
      <c r="B12" s="60"/>
      <c r="D12" s="54" t="s">
        <v>5427</v>
      </c>
      <c r="E12" s="65">
        <v>177</v>
      </c>
    </row>
    <row r="13" spans="1:8" ht="15.5" x14ac:dyDescent="0.35">
      <c r="B13" s="60"/>
      <c r="D13" s="54" t="s">
        <v>5428</v>
      </c>
      <c r="E13" s="65">
        <v>265</v>
      </c>
    </row>
    <row r="14" spans="1:8" ht="15.5" x14ac:dyDescent="0.35">
      <c r="B14" s="62"/>
      <c r="D14" s="54"/>
      <c r="E14" s="61"/>
    </row>
    <row r="15" spans="1:8" ht="15.5" x14ac:dyDescent="0.35">
      <c r="B15" s="66"/>
      <c r="C15" s="66"/>
      <c r="D15" s="66"/>
      <c r="E15" s="66"/>
      <c r="F15" s="66"/>
      <c r="G15" s="66"/>
      <c r="H15" s="66"/>
    </row>
    <row r="16" spans="1:8" x14ac:dyDescent="0.35">
      <c r="B16" s="63"/>
    </row>
    <row r="17" spans="1:7" ht="15.5" x14ac:dyDescent="0.35">
      <c r="A17" s="55" t="s">
        <v>5468</v>
      </c>
      <c r="B17" s="56" t="s">
        <v>5472</v>
      </c>
    </row>
    <row r="18" spans="1:7" s="69" customFormat="1" ht="15.5" x14ac:dyDescent="0.35">
      <c r="A18" s="67"/>
      <c r="B18" s="68" t="s">
        <v>5475</v>
      </c>
    </row>
    <row r="20" spans="1:7" ht="15.5" x14ac:dyDescent="0.35">
      <c r="A20" s="55" t="s">
        <v>5454</v>
      </c>
      <c r="B20" s="51" t="s">
        <v>5455</v>
      </c>
    </row>
    <row r="22" spans="1:7" x14ac:dyDescent="0.35">
      <c r="B22" s="52" t="s">
        <v>5445</v>
      </c>
      <c r="D22" s="52" t="s">
        <v>5425</v>
      </c>
    </row>
    <row r="23" spans="1:7" x14ac:dyDescent="0.35">
      <c r="B23" s="52" t="s">
        <v>5424</v>
      </c>
      <c r="C23" s="52" t="s">
        <v>5423</v>
      </c>
      <c r="D23" t="s">
        <v>5426</v>
      </c>
      <c r="E23" t="s">
        <v>5427</v>
      </c>
      <c r="F23" t="s">
        <v>5428</v>
      </c>
      <c r="G23" t="s">
        <v>5429</v>
      </c>
    </row>
    <row r="24" spans="1:7" x14ac:dyDescent="0.35">
      <c r="B24" t="s">
        <v>4810</v>
      </c>
      <c r="C24" t="s">
        <v>5430</v>
      </c>
      <c r="D24" s="53">
        <v>8795.48</v>
      </c>
      <c r="E24" s="53">
        <v>-3492.8</v>
      </c>
      <c r="F24" s="53"/>
      <c r="G24" s="53">
        <v>5302.6799999999994</v>
      </c>
    </row>
    <row r="25" spans="1:7" x14ac:dyDescent="0.35">
      <c r="B25" t="s">
        <v>5446</v>
      </c>
      <c r="D25" s="53">
        <v>8795.48</v>
      </c>
      <c r="E25" s="53">
        <v>-3492.8</v>
      </c>
      <c r="F25" s="53"/>
      <c r="G25" s="53">
        <v>5302.6799999999994</v>
      </c>
    </row>
    <row r="26" spans="1:7" x14ac:dyDescent="0.35">
      <c r="B26" t="s">
        <v>4373</v>
      </c>
      <c r="C26" t="s">
        <v>5431</v>
      </c>
      <c r="D26" s="53">
        <v>1027.9000000000196</v>
      </c>
      <c r="E26" s="53">
        <v>9992.56</v>
      </c>
      <c r="F26" s="53">
        <v>2400</v>
      </c>
      <c r="G26" s="53">
        <v>13420.460000000019</v>
      </c>
    </row>
    <row r="27" spans="1:7" x14ac:dyDescent="0.35">
      <c r="B27" t="s">
        <v>5447</v>
      </c>
      <c r="D27" s="53">
        <v>1027.9000000000196</v>
      </c>
      <c r="E27" s="53">
        <v>9992.56</v>
      </c>
      <c r="F27" s="53">
        <v>2400</v>
      </c>
      <c r="G27" s="53">
        <v>13420.460000000019</v>
      </c>
    </row>
    <row r="28" spans="1:7" x14ac:dyDescent="0.35">
      <c r="B28" t="s">
        <v>4443</v>
      </c>
      <c r="C28" t="s">
        <v>5432</v>
      </c>
      <c r="D28" s="53">
        <v>435608.87000000005</v>
      </c>
      <c r="E28" s="53">
        <v>314878.07000000041</v>
      </c>
      <c r="F28" s="53">
        <v>316027.62</v>
      </c>
      <c r="G28" s="53">
        <v>1066514.5600000005</v>
      </c>
    </row>
    <row r="29" spans="1:7" x14ac:dyDescent="0.35">
      <c r="B29" t="s">
        <v>5448</v>
      </c>
      <c r="D29" s="53">
        <v>435608.87000000005</v>
      </c>
      <c r="E29" s="53">
        <v>314878.07000000041</v>
      </c>
      <c r="F29" s="53">
        <v>316027.62</v>
      </c>
      <c r="G29" s="53">
        <v>1066514.5600000005</v>
      </c>
    </row>
    <row r="30" spans="1:7" x14ac:dyDescent="0.35">
      <c r="B30" t="s">
        <v>4999</v>
      </c>
      <c r="C30" t="s">
        <v>5433</v>
      </c>
      <c r="D30" s="53"/>
      <c r="E30" s="53"/>
      <c r="F30" s="53">
        <v>152.40000000000003</v>
      </c>
      <c r="G30" s="53">
        <v>152.40000000000003</v>
      </c>
    </row>
    <row r="31" spans="1:7" x14ac:dyDescent="0.35">
      <c r="B31" t="s">
        <v>5449</v>
      </c>
      <c r="D31" s="53"/>
      <c r="E31" s="53"/>
      <c r="F31" s="53">
        <v>152.40000000000003</v>
      </c>
      <c r="G31" s="53">
        <v>152.40000000000003</v>
      </c>
    </row>
    <row r="32" spans="1:7" x14ac:dyDescent="0.35">
      <c r="B32" t="s">
        <v>4968</v>
      </c>
      <c r="C32" t="s">
        <v>5434</v>
      </c>
      <c r="D32" s="53">
        <v>97141.359999999986</v>
      </c>
      <c r="E32" s="53">
        <v>144354.24999999994</v>
      </c>
      <c r="F32" s="53">
        <v>267065.91000000009</v>
      </c>
      <c r="G32" s="53">
        <v>508561.52</v>
      </c>
    </row>
    <row r="33" spans="2:14" x14ac:dyDescent="0.35">
      <c r="C33" t="s">
        <v>5435</v>
      </c>
      <c r="D33" s="53">
        <v>18086.2</v>
      </c>
      <c r="E33" s="53">
        <v>0</v>
      </c>
      <c r="F33" s="53"/>
      <c r="G33" s="53">
        <v>18086.2</v>
      </c>
    </row>
    <row r="34" spans="2:14" x14ac:dyDescent="0.35">
      <c r="C34" t="s">
        <v>5436</v>
      </c>
      <c r="D34" s="53">
        <v>-43</v>
      </c>
      <c r="E34" s="53"/>
      <c r="F34" s="53"/>
      <c r="G34" s="53">
        <v>-43</v>
      </c>
    </row>
    <row r="35" spans="2:14" x14ac:dyDescent="0.35">
      <c r="B35" t="s">
        <v>5450</v>
      </c>
      <c r="D35" s="53">
        <v>115184.55999999998</v>
      </c>
      <c r="E35" s="53">
        <v>144354.24999999994</v>
      </c>
      <c r="F35" s="53">
        <v>267065.91000000009</v>
      </c>
      <c r="G35" s="53">
        <v>526604.72</v>
      </c>
    </row>
    <row r="36" spans="2:14" x14ac:dyDescent="0.35">
      <c r="B36" t="s">
        <v>4404</v>
      </c>
      <c r="C36" t="s">
        <v>5437</v>
      </c>
      <c r="D36" s="53"/>
      <c r="E36" s="53">
        <v>-56248.429999999913</v>
      </c>
      <c r="F36" s="53">
        <v>5.8207660913467407E-11</v>
      </c>
      <c r="G36" s="53">
        <v>-56248.429999999855</v>
      </c>
    </row>
    <row r="37" spans="2:14" x14ac:dyDescent="0.35">
      <c r="C37" t="s">
        <v>5438</v>
      </c>
      <c r="D37" s="53">
        <v>1126</v>
      </c>
      <c r="E37" s="53">
        <v>0</v>
      </c>
      <c r="F37" s="53">
        <v>0</v>
      </c>
      <c r="G37" s="53">
        <v>1126</v>
      </c>
    </row>
    <row r="38" spans="2:14" x14ac:dyDescent="0.35">
      <c r="B38" t="s">
        <v>5451</v>
      </c>
      <c r="D38" s="53">
        <v>1126</v>
      </c>
      <c r="E38" s="53">
        <v>-56248.429999999913</v>
      </c>
      <c r="F38" s="53">
        <v>5.8207660913467407E-11</v>
      </c>
      <c r="G38" s="53">
        <v>-55122.429999999855</v>
      </c>
    </row>
    <row r="39" spans="2:14" x14ac:dyDescent="0.35">
      <c r="B39" t="s">
        <v>4520</v>
      </c>
      <c r="C39" t="s">
        <v>5439</v>
      </c>
      <c r="D39" s="53">
        <v>4957.82</v>
      </c>
      <c r="E39" s="53">
        <v>-2.7284841053187847E-12</v>
      </c>
      <c r="F39" s="53">
        <v>360</v>
      </c>
      <c r="G39" s="53">
        <v>5317.819999999997</v>
      </c>
    </row>
    <row r="40" spans="2:14" x14ac:dyDescent="0.35">
      <c r="C40" t="s">
        <v>5440</v>
      </c>
      <c r="D40" s="53">
        <v>14577.6</v>
      </c>
      <c r="E40" s="53">
        <v>3.637978807091713E-12</v>
      </c>
      <c r="F40" s="53">
        <v>1890</v>
      </c>
      <c r="G40" s="53">
        <v>16467.600000000006</v>
      </c>
    </row>
    <row r="41" spans="2:14" x14ac:dyDescent="0.35">
      <c r="C41" t="s">
        <v>5441</v>
      </c>
      <c r="D41" s="53">
        <v>600</v>
      </c>
      <c r="E41" s="53">
        <v>0</v>
      </c>
      <c r="F41" s="53">
        <v>0</v>
      </c>
      <c r="G41" s="53">
        <v>600</v>
      </c>
    </row>
    <row r="42" spans="2:14" x14ac:dyDescent="0.35">
      <c r="B42" t="s">
        <v>5452</v>
      </c>
      <c r="D42" s="53">
        <v>20135.419999999998</v>
      </c>
      <c r="E42" s="53">
        <v>9.0949470177292824E-13</v>
      </c>
      <c r="F42" s="53">
        <v>2250</v>
      </c>
      <c r="G42" s="53">
        <v>22385.420000000002</v>
      </c>
    </row>
    <row r="43" spans="2:14" x14ac:dyDescent="0.35">
      <c r="B43" t="s">
        <v>254</v>
      </c>
      <c r="C43" t="s">
        <v>5442</v>
      </c>
      <c r="D43" s="53">
        <v>5374.5699999999979</v>
      </c>
      <c r="E43" s="53">
        <v>2417.6</v>
      </c>
      <c r="F43" s="53"/>
      <c r="G43" s="53">
        <v>7792.1699999999983</v>
      </c>
    </row>
    <row r="44" spans="2:14" x14ac:dyDescent="0.35">
      <c r="C44" t="s">
        <v>5443</v>
      </c>
      <c r="D44" s="53">
        <v>-386.4</v>
      </c>
      <c r="E44" s="53"/>
      <c r="F44" s="53"/>
      <c r="G44" s="53">
        <v>-386.4</v>
      </c>
    </row>
    <row r="45" spans="2:14" x14ac:dyDescent="0.35">
      <c r="C45" t="s">
        <v>5444</v>
      </c>
      <c r="D45" s="53">
        <v>54</v>
      </c>
      <c r="E45" s="53">
        <v>0</v>
      </c>
      <c r="F45" s="53"/>
      <c r="G45" s="53">
        <v>54</v>
      </c>
    </row>
    <row r="46" spans="2:14" x14ac:dyDescent="0.35">
      <c r="B46" t="s">
        <v>5453</v>
      </c>
      <c r="D46" s="53">
        <v>5042.1699999999983</v>
      </c>
      <c r="E46" s="53">
        <v>2417.6</v>
      </c>
      <c r="F46" s="53"/>
      <c r="G46" s="53">
        <v>7459.7699999999986</v>
      </c>
    </row>
    <row r="47" spans="2:14" x14ac:dyDescent="0.35">
      <c r="B47" t="s">
        <v>5429</v>
      </c>
      <c r="D47" s="53">
        <v>586920.39999999991</v>
      </c>
      <c r="E47" s="53">
        <v>411901.25000000041</v>
      </c>
      <c r="F47" s="53">
        <v>587895.93000000017</v>
      </c>
      <c r="G47" s="53">
        <v>1586717.5800000008</v>
      </c>
      <c r="N47" s="53"/>
    </row>
    <row r="48" spans="2:14" x14ac:dyDescent="0.35">
      <c r="N48" s="53"/>
    </row>
    <row r="50" spans="1:11" hidden="1" outlineLevel="1" x14ac:dyDescent="0.35"/>
    <row r="51" spans="1:11" hidden="1" outlineLevel="1" x14ac:dyDescent="0.35"/>
    <row r="52" spans="1:11" hidden="1" outlineLevel="1" x14ac:dyDescent="0.35"/>
    <row r="53" spans="1:11" hidden="1" outlineLevel="1" x14ac:dyDescent="0.35"/>
    <row r="54" spans="1:11" hidden="1" outlineLevel="1" x14ac:dyDescent="0.35"/>
    <row r="55" spans="1:11" hidden="1" outlineLevel="1" x14ac:dyDescent="0.35"/>
    <row r="56" spans="1:11" hidden="1" outlineLevel="1" x14ac:dyDescent="0.35"/>
    <row r="57" spans="1:11" hidden="1" outlineLevel="1" x14ac:dyDescent="0.35"/>
    <row r="58" spans="1:11" hidden="1" outlineLevel="1" x14ac:dyDescent="0.35"/>
    <row r="59" spans="1:11" ht="15.5" collapsed="1" x14ac:dyDescent="0.35">
      <c r="A59" s="55" t="s">
        <v>5458</v>
      </c>
      <c r="B59" s="56" t="s">
        <v>5460</v>
      </c>
      <c r="J59" s="5" t="s">
        <v>5459</v>
      </c>
    </row>
    <row r="60" spans="1:11" ht="15.5" x14ac:dyDescent="0.35">
      <c r="A60" s="55"/>
      <c r="B60" s="57" t="s">
        <v>5463</v>
      </c>
      <c r="J60" s="5"/>
    </row>
    <row r="61" spans="1:11" ht="15.5" x14ac:dyDescent="0.35">
      <c r="A61" s="55"/>
      <c r="B61" s="57" t="s">
        <v>5464</v>
      </c>
      <c r="J61" s="5"/>
    </row>
    <row r="62" spans="1:11" ht="15.5" x14ac:dyDescent="0.35">
      <c r="A62" s="55"/>
      <c r="B62" s="56"/>
      <c r="J62" s="5"/>
    </row>
    <row r="63" spans="1:11" hidden="1" outlineLevel="1" x14ac:dyDescent="0.35">
      <c r="B63" s="52" t="s">
        <v>16</v>
      </c>
      <c r="C63" t="s">
        <v>5456</v>
      </c>
      <c r="J63" s="52" t="s">
        <v>16</v>
      </c>
      <c r="K63" t="s">
        <v>5456</v>
      </c>
    </row>
    <row r="64" spans="1:11" hidden="1" outlineLevel="1" x14ac:dyDescent="0.35"/>
    <row r="65" spans="2:14" collapsed="1" x14ac:dyDescent="0.35">
      <c r="B65" s="52" t="s">
        <v>5445</v>
      </c>
      <c r="D65" s="52" t="s">
        <v>5425</v>
      </c>
      <c r="J65" s="52" t="s">
        <v>5445</v>
      </c>
      <c r="K65" s="52" t="s">
        <v>5425</v>
      </c>
    </row>
    <row r="66" spans="2:14" x14ac:dyDescent="0.35">
      <c r="B66" s="52" t="s">
        <v>5424</v>
      </c>
      <c r="C66" s="52" t="s">
        <v>25</v>
      </c>
      <c r="D66" t="s">
        <v>5426</v>
      </c>
      <c r="E66" t="s">
        <v>5427</v>
      </c>
      <c r="F66" t="s">
        <v>5428</v>
      </c>
      <c r="G66" t="s">
        <v>5429</v>
      </c>
      <c r="J66" s="52" t="s">
        <v>25</v>
      </c>
      <c r="K66" t="s">
        <v>5426</v>
      </c>
      <c r="L66" t="s">
        <v>5427</v>
      </c>
      <c r="M66" t="s">
        <v>5428</v>
      </c>
      <c r="N66" t="s">
        <v>5429</v>
      </c>
    </row>
    <row r="67" spans="2:14" x14ac:dyDescent="0.35">
      <c r="B67" t="s">
        <v>4810</v>
      </c>
      <c r="C67" t="s">
        <v>62</v>
      </c>
      <c r="D67" s="53">
        <v>4871.3999999999996</v>
      </c>
      <c r="E67" s="53">
        <v>370</v>
      </c>
      <c r="F67" s="53"/>
      <c r="G67" s="53">
        <v>5241.3999999999996</v>
      </c>
      <c r="J67" t="s">
        <v>2813</v>
      </c>
      <c r="K67" s="53"/>
      <c r="L67" s="53">
        <v>17877.599999999999</v>
      </c>
      <c r="M67" s="53"/>
      <c r="N67" s="53">
        <v>17877.599999999999</v>
      </c>
    </row>
    <row r="68" spans="2:14" x14ac:dyDescent="0.35">
      <c r="B68" t="s">
        <v>5446</v>
      </c>
      <c r="D68" s="53">
        <v>4871.3999999999996</v>
      </c>
      <c r="E68" s="53">
        <v>370</v>
      </c>
      <c r="F68" s="53"/>
      <c r="G68" s="53">
        <v>5241.3999999999996</v>
      </c>
      <c r="J68" t="s">
        <v>2065</v>
      </c>
      <c r="K68" s="53"/>
      <c r="L68" s="53">
        <v>0</v>
      </c>
      <c r="M68" s="53">
        <v>100</v>
      </c>
      <c r="N68" s="53">
        <v>100</v>
      </c>
    </row>
    <row r="69" spans="2:14" x14ac:dyDescent="0.35">
      <c r="B69" t="s">
        <v>4373</v>
      </c>
      <c r="C69" t="s">
        <v>62</v>
      </c>
      <c r="D69" s="53">
        <v>0</v>
      </c>
      <c r="E69" s="53">
        <v>0</v>
      </c>
      <c r="F69" s="53">
        <v>0</v>
      </c>
      <c r="G69" s="53">
        <v>0</v>
      </c>
      <c r="J69" t="s">
        <v>919</v>
      </c>
      <c r="K69" s="53">
        <v>600</v>
      </c>
      <c r="L69" s="53"/>
      <c r="M69" s="53"/>
      <c r="N69" s="53">
        <v>600</v>
      </c>
    </row>
    <row r="70" spans="2:14" x14ac:dyDescent="0.35">
      <c r="C70" t="s">
        <v>2844</v>
      </c>
      <c r="D70" s="53"/>
      <c r="E70" s="53">
        <v>6300</v>
      </c>
      <c r="F70" s="53">
        <v>2400</v>
      </c>
      <c r="G70" s="53">
        <v>8700</v>
      </c>
      <c r="J70" t="s">
        <v>3035</v>
      </c>
      <c r="K70" s="53"/>
      <c r="L70" s="53"/>
      <c r="M70" s="53">
        <v>2700</v>
      </c>
      <c r="N70" s="53">
        <v>2700</v>
      </c>
    </row>
    <row r="71" spans="2:14" x14ac:dyDescent="0.35">
      <c r="C71" t="s">
        <v>2648</v>
      </c>
      <c r="D71" s="53"/>
      <c r="E71" s="53">
        <v>2392.56</v>
      </c>
      <c r="F71" s="53"/>
      <c r="G71" s="53">
        <v>2392.56</v>
      </c>
      <c r="J71" t="s">
        <v>62</v>
      </c>
      <c r="K71" s="53">
        <v>70089.779999999984</v>
      </c>
      <c r="L71" s="53">
        <v>73358.409999999989</v>
      </c>
      <c r="M71" s="53">
        <v>111159.43</v>
      </c>
      <c r="N71" s="53">
        <v>254607.61999999997</v>
      </c>
    </row>
    <row r="72" spans="2:14" x14ac:dyDescent="0.35">
      <c r="C72" t="s">
        <v>386</v>
      </c>
      <c r="D72" s="53">
        <v>527.9</v>
      </c>
      <c r="E72" s="53"/>
      <c r="F72" s="53"/>
      <c r="G72" s="53">
        <v>527.9</v>
      </c>
      <c r="J72" t="s">
        <v>483</v>
      </c>
      <c r="K72" s="53">
        <v>1321.25</v>
      </c>
      <c r="L72" s="53"/>
      <c r="M72" s="53">
        <v>7103</v>
      </c>
      <c r="N72" s="53">
        <v>8424.25</v>
      </c>
    </row>
    <row r="73" spans="2:14" x14ac:dyDescent="0.35">
      <c r="C73" t="s">
        <v>615</v>
      </c>
      <c r="D73" s="53">
        <v>500</v>
      </c>
      <c r="E73" s="53"/>
      <c r="F73" s="53"/>
      <c r="G73" s="53">
        <v>500</v>
      </c>
      <c r="J73" t="s">
        <v>285</v>
      </c>
      <c r="K73" s="53">
        <v>159809</v>
      </c>
      <c r="L73" s="53">
        <v>168968</v>
      </c>
      <c r="M73" s="53">
        <v>189492</v>
      </c>
      <c r="N73" s="53">
        <v>518269</v>
      </c>
    </row>
    <row r="74" spans="2:14" x14ac:dyDescent="0.35">
      <c r="C74" t="s">
        <v>1741</v>
      </c>
      <c r="D74" s="53"/>
      <c r="E74" s="53">
        <v>1300</v>
      </c>
      <c r="F74" s="53"/>
      <c r="G74" s="53">
        <v>1300</v>
      </c>
      <c r="J74" t="s">
        <v>1239</v>
      </c>
      <c r="K74" s="53">
        <v>3552.94</v>
      </c>
      <c r="L74" s="53"/>
      <c r="M74" s="53"/>
      <c r="N74" s="53">
        <v>3552.94</v>
      </c>
    </row>
    <row r="75" spans="2:14" x14ac:dyDescent="0.35">
      <c r="B75" t="s">
        <v>5447</v>
      </c>
      <c r="D75" s="53">
        <v>1027.9000000000001</v>
      </c>
      <c r="E75" s="53">
        <v>9992.56</v>
      </c>
      <c r="F75" s="53">
        <v>2400</v>
      </c>
      <c r="G75" s="53">
        <v>13420.46</v>
      </c>
      <c r="J75" t="s">
        <v>102</v>
      </c>
      <c r="K75" s="53">
        <v>-1387.26</v>
      </c>
      <c r="L75" s="53"/>
      <c r="M75" s="53"/>
      <c r="N75" s="53">
        <v>-1387.26</v>
      </c>
    </row>
    <row r="76" spans="2:14" x14ac:dyDescent="0.35">
      <c r="B76" t="s">
        <v>4443</v>
      </c>
      <c r="C76" t="s">
        <v>2065</v>
      </c>
      <c r="D76" s="53"/>
      <c r="E76" s="53">
        <v>0</v>
      </c>
      <c r="F76" s="53">
        <v>100</v>
      </c>
      <c r="G76" s="53">
        <v>100</v>
      </c>
      <c r="J76" t="s">
        <v>2844</v>
      </c>
      <c r="K76" s="53"/>
      <c r="L76" s="53">
        <v>6300</v>
      </c>
      <c r="M76" s="53">
        <v>2400</v>
      </c>
      <c r="N76" s="53">
        <v>8700</v>
      </c>
    </row>
    <row r="77" spans="2:14" x14ac:dyDescent="0.35">
      <c r="C77" t="s">
        <v>919</v>
      </c>
      <c r="D77" s="53">
        <v>600</v>
      </c>
      <c r="E77" s="53"/>
      <c r="F77" s="53"/>
      <c r="G77" s="53">
        <v>600</v>
      </c>
      <c r="J77" t="s">
        <v>1263</v>
      </c>
      <c r="K77" s="53">
        <v>720</v>
      </c>
      <c r="L77" s="53">
        <v>3350</v>
      </c>
      <c r="M77" s="53">
        <v>11475</v>
      </c>
      <c r="N77" s="53">
        <v>15545</v>
      </c>
    </row>
    <row r="78" spans="2:14" x14ac:dyDescent="0.35">
      <c r="C78" t="s">
        <v>62</v>
      </c>
      <c r="D78" s="53">
        <v>5889.8</v>
      </c>
      <c r="E78" s="53">
        <v>3976</v>
      </c>
      <c r="F78" s="53">
        <v>3376</v>
      </c>
      <c r="G78" s="53">
        <v>13241.8</v>
      </c>
      <c r="J78" t="s">
        <v>1885</v>
      </c>
      <c r="K78" s="53"/>
      <c r="L78" s="53">
        <v>7679.8</v>
      </c>
      <c r="M78" s="53"/>
      <c r="N78" s="53">
        <v>7679.8</v>
      </c>
    </row>
    <row r="79" spans="2:14" x14ac:dyDescent="0.35">
      <c r="C79" t="s">
        <v>285</v>
      </c>
      <c r="D79" s="53">
        <v>159809</v>
      </c>
      <c r="E79" s="53">
        <v>168968</v>
      </c>
      <c r="F79" s="53">
        <v>189492</v>
      </c>
      <c r="G79" s="53">
        <v>518269</v>
      </c>
      <c r="J79" t="s">
        <v>1197</v>
      </c>
      <c r="K79" s="53">
        <v>2245.08</v>
      </c>
      <c r="L79" s="53"/>
      <c r="M79" s="53"/>
      <c r="N79" s="53">
        <v>2245.08</v>
      </c>
    </row>
    <row r="80" spans="2:14" x14ac:dyDescent="0.35">
      <c r="C80" t="s">
        <v>102</v>
      </c>
      <c r="D80" s="53">
        <v>-650</v>
      </c>
      <c r="E80" s="53"/>
      <c r="F80" s="53"/>
      <c r="G80" s="53">
        <v>-650</v>
      </c>
      <c r="J80" t="s">
        <v>1326</v>
      </c>
      <c r="K80" s="53">
        <v>879.1</v>
      </c>
      <c r="L80" s="53">
        <v>3004</v>
      </c>
      <c r="M80" s="53"/>
      <c r="N80" s="53">
        <v>3883.1</v>
      </c>
    </row>
    <row r="81" spans="2:14" x14ac:dyDescent="0.35">
      <c r="C81" t="s">
        <v>1326</v>
      </c>
      <c r="D81" s="53">
        <v>879.1</v>
      </c>
      <c r="E81" s="53"/>
      <c r="F81" s="53"/>
      <c r="G81" s="53">
        <v>879.1</v>
      </c>
      <c r="J81" t="s">
        <v>107</v>
      </c>
      <c r="K81" s="53">
        <v>251128.55999999991</v>
      </c>
      <c r="L81" s="53">
        <v>144304.32000000001</v>
      </c>
      <c r="M81" s="53">
        <v>123188</v>
      </c>
      <c r="N81" s="53">
        <v>518620.87999999989</v>
      </c>
    </row>
    <row r="82" spans="2:14" x14ac:dyDescent="0.35">
      <c r="C82" t="s">
        <v>107</v>
      </c>
      <c r="D82" s="53">
        <v>251128.55999999991</v>
      </c>
      <c r="E82" s="53"/>
      <c r="F82" s="53">
        <v>123188</v>
      </c>
      <c r="G82" s="53">
        <v>374316.55999999994</v>
      </c>
      <c r="J82" t="s">
        <v>1193</v>
      </c>
      <c r="K82" s="53">
        <v>11501.68</v>
      </c>
      <c r="L82" s="53"/>
      <c r="M82" s="53"/>
      <c r="N82" s="53">
        <v>11501.68</v>
      </c>
    </row>
    <row r="83" spans="2:14" x14ac:dyDescent="0.35">
      <c r="C83" t="s">
        <v>1193</v>
      </c>
      <c r="D83" s="53">
        <v>11501.68</v>
      </c>
      <c r="E83" s="53"/>
      <c r="F83" s="53"/>
      <c r="G83" s="53">
        <v>11501.68</v>
      </c>
      <c r="J83" t="s">
        <v>358</v>
      </c>
      <c r="K83" s="53">
        <v>81.5</v>
      </c>
      <c r="L83" s="53"/>
      <c r="M83" s="53"/>
      <c r="N83" s="53">
        <v>81.5</v>
      </c>
    </row>
    <row r="84" spans="2:14" x14ac:dyDescent="0.35">
      <c r="C84" t="s">
        <v>803</v>
      </c>
      <c r="D84" s="53">
        <v>24786.81</v>
      </c>
      <c r="E84" s="53"/>
      <c r="F84" s="53"/>
      <c r="G84" s="53">
        <v>24786.81</v>
      </c>
      <c r="J84" t="s">
        <v>3201</v>
      </c>
      <c r="K84" s="53"/>
      <c r="L84" s="53"/>
      <c r="M84" s="53">
        <v>360</v>
      </c>
      <c r="N84" s="53">
        <v>360</v>
      </c>
    </row>
    <row r="85" spans="2:14" x14ac:dyDescent="0.35">
      <c r="C85" t="s">
        <v>1405</v>
      </c>
      <c r="D85" s="53"/>
      <c r="E85" s="53"/>
      <c r="F85" s="53">
        <v>9000</v>
      </c>
      <c r="G85" s="53">
        <v>9000</v>
      </c>
      <c r="J85" t="s">
        <v>235</v>
      </c>
      <c r="K85" s="53">
        <v>187.5</v>
      </c>
      <c r="L85" s="53"/>
      <c r="M85" s="53">
        <v>18488.5</v>
      </c>
      <c r="N85" s="53">
        <v>18676</v>
      </c>
    </row>
    <row r="86" spans="2:14" x14ac:dyDescent="0.35">
      <c r="C86" t="s">
        <v>415</v>
      </c>
      <c r="D86" s="53">
        <v>850</v>
      </c>
      <c r="E86" s="53"/>
      <c r="F86" s="53"/>
      <c r="G86" s="53">
        <v>850</v>
      </c>
      <c r="J86" t="s">
        <v>4000</v>
      </c>
      <c r="K86" s="53"/>
      <c r="L86" s="53"/>
      <c r="M86" s="53">
        <v>4200</v>
      </c>
      <c r="N86" s="53">
        <v>4200</v>
      </c>
    </row>
    <row r="87" spans="2:14" x14ac:dyDescent="0.35">
      <c r="C87" t="s">
        <v>1737</v>
      </c>
      <c r="D87" s="53"/>
      <c r="E87" s="53">
        <v>4239.54</v>
      </c>
      <c r="F87" s="53"/>
      <c r="G87" s="53">
        <v>4239.54</v>
      </c>
      <c r="J87" t="s">
        <v>803</v>
      </c>
      <c r="K87" s="53">
        <v>24786.81</v>
      </c>
      <c r="L87" s="53"/>
      <c r="M87" s="53"/>
      <c r="N87" s="53">
        <v>24786.81</v>
      </c>
    </row>
    <row r="88" spans="2:14" x14ac:dyDescent="0.35">
      <c r="C88" t="s">
        <v>1741</v>
      </c>
      <c r="D88" s="53"/>
      <c r="E88" s="53">
        <v>19704.440000000002</v>
      </c>
      <c r="F88" s="53"/>
      <c r="G88" s="53">
        <v>19704.440000000002</v>
      </c>
      <c r="J88" t="s">
        <v>1899</v>
      </c>
      <c r="K88" s="53"/>
      <c r="L88" s="53">
        <v>1200</v>
      </c>
      <c r="M88" s="53">
        <v>1740</v>
      </c>
      <c r="N88" s="53">
        <v>2940</v>
      </c>
    </row>
    <row r="89" spans="2:14" x14ac:dyDescent="0.35">
      <c r="C89" t="s">
        <v>96</v>
      </c>
      <c r="D89" s="53">
        <v>-15371.159999999998</v>
      </c>
      <c r="E89" s="53">
        <v>-16312.73</v>
      </c>
      <c r="F89" s="53">
        <v>-41544.379999999997</v>
      </c>
      <c r="G89" s="53">
        <v>-73228.26999999999</v>
      </c>
      <c r="J89" t="s">
        <v>4313</v>
      </c>
      <c r="K89" s="53"/>
      <c r="L89" s="53"/>
      <c r="M89" s="53">
        <v>759</v>
      </c>
      <c r="N89" s="53">
        <v>759</v>
      </c>
    </row>
    <row r="90" spans="2:14" x14ac:dyDescent="0.35">
      <c r="C90" t="s">
        <v>3726</v>
      </c>
      <c r="D90" s="53"/>
      <c r="E90" s="53"/>
      <c r="F90" s="53">
        <v>-20</v>
      </c>
      <c r="G90" s="53">
        <v>-20</v>
      </c>
      <c r="J90" t="s">
        <v>2648</v>
      </c>
      <c r="K90" s="53"/>
      <c r="L90" s="53">
        <v>2392.56</v>
      </c>
      <c r="M90" s="53"/>
      <c r="N90" s="53">
        <v>2392.56</v>
      </c>
    </row>
    <row r="91" spans="2:14" x14ac:dyDescent="0.35">
      <c r="C91" t="s">
        <v>2319</v>
      </c>
      <c r="D91" s="53"/>
      <c r="E91" s="53">
        <v>600</v>
      </c>
      <c r="F91" s="53"/>
      <c r="G91" s="53">
        <v>600</v>
      </c>
      <c r="J91" t="s">
        <v>222</v>
      </c>
      <c r="K91" s="53">
        <v>63497.5</v>
      </c>
      <c r="L91" s="53">
        <v>63277.5</v>
      </c>
      <c r="M91" s="53">
        <v>34650</v>
      </c>
      <c r="N91" s="53">
        <v>161425</v>
      </c>
    </row>
    <row r="92" spans="2:14" x14ac:dyDescent="0.35">
      <c r="C92" t="s">
        <v>1182</v>
      </c>
      <c r="D92" s="53">
        <v>500</v>
      </c>
      <c r="E92" s="53"/>
      <c r="F92" s="53"/>
      <c r="G92" s="53">
        <v>500</v>
      </c>
      <c r="J92" t="s">
        <v>689</v>
      </c>
      <c r="K92" s="53">
        <v>35.159999999999997</v>
      </c>
      <c r="L92" s="53"/>
      <c r="M92" s="53"/>
      <c r="N92" s="53">
        <v>35.159999999999997</v>
      </c>
    </row>
    <row r="93" spans="2:14" x14ac:dyDescent="0.35">
      <c r="C93" t="s">
        <v>902</v>
      </c>
      <c r="D93" s="53">
        <v>5750</v>
      </c>
      <c r="E93" s="53"/>
      <c r="F93" s="53"/>
      <c r="G93" s="53">
        <v>5750</v>
      </c>
      <c r="J93" t="s">
        <v>3254</v>
      </c>
      <c r="K93" s="53"/>
      <c r="L93" s="53"/>
      <c r="M93" s="53">
        <v>82.5</v>
      </c>
      <c r="N93" s="53">
        <v>82.5</v>
      </c>
    </row>
    <row r="94" spans="2:14" x14ac:dyDescent="0.35">
      <c r="B94" t="s">
        <v>5448</v>
      </c>
      <c r="D94" s="53">
        <v>445673.78999999992</v>
      </c>
      <c r="E94" s="53">
        <v>181175.25</v>
      </c>
      <c r="F94" s="53">
        <v>283591.62</v>
      </c>
      <c r="G94" s="53">
        <v>910440.66000000015</v>
      </c>
      <c r="J94" t="s">
        <v>386</v>
      </c>
      <c r="K94" s="53">
        <v>527.9</v>
      </c>
      <c r="L94" s="53"/>
      <c r="M94" s="53"/>
      <c r="N94" s="53">
        <v>527.9</v>
      </c>
    </row>
    <row r="95" spans="2:14" x14ac:dyDescent="0.35">
      <c r="B95" t="s">
        <v>4968</v>
      </c>
      <c r="C95" t="s">
        <v>3035</v>
      </c>
      <c r="D95" s="53"/>
      <c r="E95" s="53"/>
      <c r="F95" s="53">
        <v>2700</v>
      </c>
      <c r="G95" s="53">
        <v>2700</v>
      </c>
      <c r="J95" t="s">
        <v>1405</v>
      </c>
      <c r="K95" s="53">
        <v>17693.2</v>
      </c>
      <c r="L95" s="53"/>
      <c r="M95" s="53">
        <v>9000</v>
      </c>
      <c r="N95" s="53">
        <v>26693.200000000001</v>
      </c>
    </row>
    <row r="96" spans="2:14" x14ac:dyDescent="0.35">
      <c r="C96" t="s">
        <v>62</v>
      </c>
      <c r="D96" s="53">
        <v>50768.28</v>
      </c>
      <c r="E96" s="53">
        <v>66241.209999999992</v>
      </c>
      <c r="F96" s="53">
        <v>107783.43</v>
      </c>
      <c r="G96" s="53">
        <v>224792.91999999998</v>
      </c>
      <c r="J96" t="s">
        <v>615</v>
      </c>
      <c r="K96" s="53">
        <v>500</v>
      </c>
      <c r="L96" s="53"/>
      <c r="M96" s="53"/>
      <c r="N96" s="53">
        <v>500</v>
      </c>
    </row>
    <row r="97" spans="2:14" x14ac:dyDescent="0.35">
      <c r="C97" t="s">
        <v>483</v>
      </c>
      <c r="D97" s="53">
        <v>1321.25</v>
      </c>
      <c r="E97" s="53"/>
      <c r="F97" s="53">
        <v>7103</v>
      </c>
      <c r="G97" s="53">
        <v>8424.25</v>
      </c>
      <c r="J97" t="s">
        <v>415</v>
      </c>
      <c r="K97" s="53">
        <v>850</v>
      </c>
      <c r="L97" s="53"/>
      <c r="M97" s="53"/>
      <c r="N97" s="53">
        <v>850</v>
      </c>
    </row>
    <row r="98" spans="2:14" x14ac:dyDescent="0.35">
      <c r="C98" t="s">
        <v>1239</v>
      </c>
      <c r="D98" s="53">
        <v>3552.94</v>
      </c>
      <c r="E98" s="53"/>
      <c r="F98" s="53"/>
      <c r="G98" s="53">
        <v>3552.94</v>
      </c>
      <c r="J98" t="s">
        <v>1737</v>
      </c>
      <c r="K98" s="53"/>
      <c r="L98" s="53">
        <v>4239.54</v>
      </c>
      <c r="M98" s="53"/>
      <c r="N98" s="53">
        <v>4239.54</v>
      </c>
    </row>
    <row r="99" spans="2:14" x14ac:dyDescent="0.35">
      <c r="C99" t="s">
        <v>1263</v>
      </c>
      <c r="D99" s="53">
        <v>720</v>
      </c>
      <c r="E99" s="53">
        <v>3350</v>
      </c>
      <c r="F99" s="53">
        <v>11475</v>
      </c>
      <c r="G99" s="53">
        <v>15545</v>
      </c>
      <c r="J99" t="s">
        <v>1741</v>
      </c>
      <c r="K99" s="53"/>
      <c r="L99" s="53">
        <v>21004.440000000002</v>
      </c>
      <c r="M99" s="53"/>
      <c r="N99" s="53">
        <v>21004.440000000002</v>
      </c>
    </row>
    <row r="100" spans="2:14" x14ac:dyDescent="0.35">
      <c r="C100" t="s">
        <v>358</v>
      </c>
      <c r="D100" s="53">
        <v>81.5</v>
      </c>
      <c r="E100" s="53"/>
      <c r="F100" s="53"/>
      <c r="G100" s="53">
        <v>81.5</v>
      </c>
      <c r="J100" t="s">
        <v>1390</v>
      </c>
      <c r="K100" s="53">
        <v>216</v>
      </c>
      <c r="L100" s="53"/>
      <c r="M100" s="53"/>
      <c r="N100" s="53">
        <v>216</v>
      </c>
    </row>
    <row r="101" spans="2:14" x14ac:dyDescent="0.35">
      <c r="C101" t="s">
        <v>235</v>
      </c>
      <c r="D101" s="53">
        <v>187.5</v>
      </c>
      <c r="E101" s="53"/>
      <c r="F101" s="53">
        <v>18488.5</v>
      </c>
      <c r="G101" s="53">
        <v>18676</v>
      </c>
      <c r="J101" t="s">
        <v>1068</v>
      </c>
      <c r="K101" s="53">
        <v>600</v>
      </c>
      <c r="L101" s="53"/>
      <c r="M101" s="53"/>
      <c r="N101" s="53">
        <v>600</v>
      </c>
    </row>
    <row r="102" spans="2:14" x14ac:dyDescent="0.35">
      <c r="C102" t="s">
        <v>4000</v>
      </c>
      <c r="D102" s="53"/>
      <c r="E102" s="53"/>
      <c r="F102" s="53">
        <v>4200</v>
      </c>
      <c r="G102" s="53">
        <v>4200</v>
      </c>
      <c r="J102" t="s">
        <v>3092</v>
      </c>
      <c r="K102" s="53"/>
      <c r="L102" s="53"/>
      <c r="M102" s="53">
        <v>10500</v>
      </c>
      <c r="N102" s="53">
        <v>10500</v>
      </c>
    </row>
    <row r="103" spans="2:14" x14ac:dyDescent="0.35">
      <c r="C103" t="s">
        <v>4313</v>
      </c>
      <c r="D103" s="53"/>
      <c r="E103" s="53"/>
      <c r="F103" s="53">
        <v>759</v>
      </c>
      <c r="G103" s="53">
        <v>759</v>
      </c>
      <c r="J103" t="s">
        <v>3827</v>
      </c>
      <c r="K103" s="53"/>
      <c r="L103" s="53"/>
      <c r="M103" s="53">
        <v>435</v>
      </c>
      <c r="N103" s="53">
        <v>435</v>
      </c>
    </row>
    <row r="104" spans="2:14" x14ac:dyDescent="0.35">
      <c r="C104" t="s">
        <v>222</v>
      </c>
      <c r="D104" s="53">
        <v>63497.5</v>
      </c>
      <c r="E104" s="53">
        <v>63277.5</v>
      </c>
      <c r="F104" s="53">
        <v>34650</v>
      </c>
      <c r="G104" s="53">
        <v>161425</v>
      </c>
      <c r="J104" t="s">
        <v>96</v>
      </c>
      <c r="K104" s="53">
        <v>-15393.159999999998</v>
      </c>
      <c r="L104" s="53">
        <v>-16637.730000000003</v>
      </c>
      <c r="M104" s="53">
        <v>-41544.379999999997</v>
      </c>
      <c r="N104" s="53">
        <v>-73575.26999999999</v>
      </c>
    </row>
    <row r="105" spans="2:14" x14ac:dyDescent="0.35">
      <c r="C105" t="s">
        <v>3254</v>
      </c>
      <c r="D105" s="53"/>
      <c r="E105" s="53"/>
      <c r="F105" s="53">
        <v>82.5</v>
      </c>
      <c r="G105" s="53">
        <v>82.5</v>
      </c>
      <c r="J105" t="s">
        <v>3726</v>
      </c>
      <c r="K105" s="53"/>
      <c r="L105" s="53"/>
      <c r="M105" s="53">
        <v>-20</v>
      </c>
      <c r="N105" s="53">
        <v>-20</v>
      </c>
    </row>
    <row r="106" spans="2:14" x14ac:dyDescent="0.35">
      <c r="C106" t="s">
        <v>1405</v>
      </c>
      <c r="D106" s="53">
        <v>17693.2</v>
      </c>
      <c r="E106" s="53"/>
      <c r="F106" s="53"/>
      <c r="G106" s="53">
        <v>17693.2</v>
      </c>
      <c r="J106" t="s">
        <v>679</v>
      </c>
      <c r="K106" s="53">
        <v>400</v>
      </c>
      <c r="L106" s="53"/>
      <c r="M106" s="53"/>
      <c r="N106" s="53">
        <v>400</v>
      </c>
    </row>
    <row r="107" spans="2:14" x14ac:dyDescent="0.35">
      <c r="C107" t="s">
        <v>1390</v>
      </c>
      <c r="D107" s="53">
        <v>216</v>
      </c>
      <c r="E107" s="53"/>
      <c r="F107" s="53"/>
      <c r="G107" s="53">
        <v>216</v>
      </c>
      <c r="J107" t="s">
        <v>2319</v>
      </c>
      <c r="K107" s="53"/>
      <c r="L107" s="53">
        <v>1500</v>
      </c>
      <c r="M107" s="53"/>
      <c r="N107" s="53">
        <v>1500</v>
      </c>
    </row>
    <row r="108" spans="2:14" x14ac:dyDescent="0.35">
      <c r="C108" t="s">
        <v>3827</v>
      </c>
      <c r="D108" s="53"/>
      <c r="E108" s="53"/>
      <c r="F108" s="53">
        <v>435</v>
      </c>
      <c r="G108" s="53">
        <v>435</v>
      </c>
      <c r="J108" t="s">
        <v>1648</v>
      </c>
      <c r="K108" s="53"/>
      <c r="L108" s="53">
        <v>600</v>
      </c>
      <c r="M108" s="53"/>
      <c r="N108" s="53">
        <v>600</v>
      </c>
    </row>
    <row r="109" spans="2:14" x14ac:dyDescent="0.35">
      <c r="C109" t="s">
        <v>96</v>
      </c>
      <c r="D109" s="53">
        <v>-22</v>
      </c>
      <c r="E109" s="53">
        <v>-325</v>
      </c>
      <c r="F109" s="53"/>
      <c r="G109" s="53">
        <v>-347</v>
      </c>
      <c r="J109" t="s">
        <v>1182</v>
      </c>
      <c r="K109" s="53">
        <v>500</v>
      </c>
      <c r="L109" s="53">
        <v>2000</v>
      </c>
      <c r="M109" s="53"/>
      <c r="N109" s="53">
        <v>2500</v>
      </c>
    </row>
    <row r="110" spans="2:14" x14ac:dyDescent="0.35">
      <c r="C110" t="s">
        <v>679</v>
      </c>
      <c r="D110" s="53">
        <v>400</v>
      </c>
      <c r="E110" s="53"/>
      <c r="F110" s="53"/>
      <c r="G110" s="53">
        <v>400</v>
      </c>
      <c r="J110" t="s">
        <v>902</v>
      </c>
      <c r="K110" s="53">
        <v>5750</v>
      </c>
      <c r="L110" s="53">
        <v>44516.4</v>
      </c>
      <c r="M110" s="53"/>
      <c r="N110" s="53">
        <v>50266.400000000001</v>
      </c>
    </row>
    <row r="111" spans="2:14" x14ac:dyDescent="0.35">
      <c r="C111" t="s">
        <v>3283</v>
      </c>
      <c r="D111" s="53"/>
      <c r="E111" s="53"/>
      <c r="F111" s="53">
        <v>8500</v>
      </c>
      <c r="G111" s="53">
        <v>8500</v>
      </c>
      <c r="J111" t="s">
        <v>3283</v>
      </c>
      <c r="K111" s="53"/>
      <c r="L111" s="53"/>
      <c r="M111" s="53">
        <v>8500</v>
      </c>
      <c r="N111" s="53">
        <v>8500</v>
      </c>
    </row>
    <row r="112" spans="2:14" x14ac:dyDescent="0.35">
      <c r="B112" t="s">
        <v>5450</v>
      </c>
      <c r="D112" s="53">
        <v>138416.17000000001</v>
      </c>
      <c r="E112" s="53">
        <v>132543.71</v>
      </c>
      <c r="F112" s="53">
        <v>196176.43</v>
      </c>
      <c r="G112" s="53">
        <v>467136.31</v>
      </c>
      <c r="J112" t="s">
        <v>1330</v>
      </c>
      <c r="K112" s="53">
        <v>2100</v>
      </c>
      <c r="L112" s="53"/>
      <c r="M112" s="53"/>
      <c r="N112" s="53">
        <v>2100</v>
      </c>
    </row>
    <row r="113" spans="2:14" x14ac:dyDescent="0.35">
      <c r="B113" t="s">
        <v>4404</v>
      </c>
      <c r="C113" t="s">
        <v>62</v>
      </c>
      <c r="D113" s="53">
        <v>3469</v>
      </c>
      <c r="E113" s="53"/>
      <c r="F113" s="53"/>
      <c r="G113" s="53">
        <v>3469</v>
      </c>
      <c r="J113" t="s">
        <v>5429</v>
      </c>
      <c r="K113" s="53">
        <v>602792.5399999998</v>
      </c>
      <c r="L113" s="53">
        <v>548934.84</v>
      </c>
      <c r="M113" s="53">
        <v>494768.04999999993</v>
      </c>
      <c r="N113" s="53">
        <v>1646495.4299999995</v>
      </c>
    </row>
    <row r="114" spans="2:14" x14ac:dyDescent="0.35">
      <c r="B114" t="s">
        <v>5451</v>
      </c>
      <c r="D114" s="53">
        <v>3469</v>
      </c>
      <c r="E114" s="53"/>
      <c r="F114" s="53"/>
      <c r="G114" s="53">
        <v>3469</v>
      </c>
    </row>
    <row r="115" spans="2:14" x14ac:dyDescent="0.35">
      <c r="B115" t="s">
        <v>4520</v>
      </c>
      <c r="C115" t="s">
        <v>2813</v>
      </c>
      <c r="D115" s="53"/>
      <c r="E115" s="53">
        <v>17877.599999999999</v>
      </c>
      <c r="F115" s="53"/>
      <c r="G115" s="53">
        <v>17877.599999999999</v>
      </c>
    </row>
    <row r="116" spans="2:14" x14ac:dyDescent="0.35">
      <c r="C116" t="s">
        <v>102</v>
      </c>
      <c r="D116" s="53">
        <v>-737.26</v>
      </c>
      <c r="E116" s="53"/>
      <c r="F116" s="53"/>
      <c r="G116" s="53">
        <v>-737.26</v>
      </c>
    </row>
    <row r="117" spans="2:14" x14ac:dyDescent="0.35">
      <c r="C117" t="s">
        <v>1885</v>
      </c>
      <c r="D117" s="53"/>
      <c r="E117" s="53">
        <v>7679.8</v>
      </c>
      <c r="F117" s="53"/>
      <c r="G117" s="53">
        <v>7679.8</v>
      </c>
    </row>
    <row r="118" spans="2:14" x14ac:dyDescent="0.35">
      <c r="C118" t="s">
        <v>1197</v>
      </c>
      <c r="D118" s="53">
        <v>2245.08</v>
      </c>
      <c r="E118" s="53"/>
      <c r="F118" s="53"/>
      <c r="G118" s="53">
        <v>2245.08</v>
      </c>
    </row>
    <row r="119" spans="2:14" x14ac:dyDescent="0.35">
      <c r="C119" t="s">
        <v>1326</v>
      </c>
      <c r="D119" s="53"/>
      <c r="E119" s="53">
        <v>3004</v>
      </c>
      <c r="F119" s="53"/>
      <c r="G119" s="53">
        <v>3004</v>
      </c>
    </row>
    <row r="120" spans="2:14" x14ac:dyDescent="0.35">
      <c r="C120" t="s">
        <v>107</v>
      </c>
      <c r="D120" s="53"/>
      <c r="E120" s="53">
        <v>144304.32000000001</v>
      </c>
      <c r="F120" s="53"/>
      <c r="G120" s="53">
        <v>144304.32000000001</v>
      </c>
    </row>
    <row r="121" spans="2:14" x14ac:dyDescent="0.35">
      <c r="C121" t="s">
        <v>3201</v>
      </c>
      <c r="D121" s="53"/>
      <c r="E121" s="53"/>
      <c r="F121" s="53">
        <v>360</v>
      </c>
      <c r="G121" s="53">
        <v>360</v>
      </c>
    </row>
    <row r="122" spans="2:14" x14ac:dyDescent="0.35">
      <c r="C122" t="s">
        <v>1899</v>
      </c>
      <c r="D122" s="53"/>
      <c r="E122" s="53">
        <v>1200</v>
      </c>
      <c r="F122" s="53">
        <v>1740</v>
      </c>
      <c r="G122" s="53">
        <v>2940</v>
      </c>
    </row>
    <row r="123" spans="2:14" x14ac:dyDescent="0.35">
      <c r="C123" t="s">
        <v>1068</v>
      </c>
      <c r="D123" s="53">
        <v>600</v>
      </c>
      <c r="E123" s="53"/>
      <c r="F123" s="53"/>
      <c r="G123" s="53">
        <v>600</v>
      </c>
    </row>
    <row r="124" spans="2:14" x14ac:dyDescent="0.35">
      <c r="C124" t="s">
        <v>3092</v>
      </c>
      <c r="D124" s="53"/>
      <c r="E124" s="53"/>
      <c r="F124" s="53">
        <v>10500</v>
      </c>
      <c r="G124" s="53">
        <v>10500</v>
      </c>
    </row>
    <row r="125" spans="2:14" x14ac:dyDescent="0.35">
      <c r="C125" t="s">
        <v>2319</v>
      </c>
      <c r="D125" s="53"/>
      <c r="E125" s="53">
        <v>900</v>
      </c>
      <c r="F125" s="53"/>
      <c r="G125" s="53">
        <v>900</v>
      </c>
    </row>
    <row r="126" spans="2:14" x14ac:dyDescent="0.35">
      <c r="C126" t="s">
        <v>1648</v>
      </c>
      <c r="D126" s="53"/>
      <c r="E126" s="53">
        <v>600</v>
      </c>
      <c r="F126" s="53"/>
      <c r="G126" s="53">
        <v>600</v>
      </c>
    </row>
    <row r="127" spans="2:14" x14ac:dyDescent="0.35">
      <c r="C127" t="s">
        <v>1182</v>
      </c>
      <c r="D127" s="53"/>
      <c r="E127" s="53">
        <v>2000</v>
      </c>
      <c r="F127" s="53"/>
      <c r="G127" s="53">
        <v>2000</v>
      </c>
    </row>
    <row r="128" spans="2:14" x14ac:dyDescent="0.35">
      <c r="C128" t="s">
        <v>902</v>
      </c>
      <c r="D128" s="53"/>
      <c r="E128" s="53">
        <v>44516.4</v>
      </c>
      <c r="F128" s="53"/>
      <c r="G128" s="53">
        <v>44516.4</v>
      </c>
    </row>
    <row r="129" spans="2:7" x14ac:dyDescent="0.35">
      <c r="C129" t="s">
        <v>1330</v>
      </c>
      <c r="D129" s="53">
        <v>2100</v>
      </c>
      <c r="E129" s="53"/>
      <c r="F129" s="53"/>
      <c r="G129" s="53">
        <v>2100</v>
      </c>
    </row>
    <row r="130" spans="2:7" x14ac:dyDescent="0.35">
      <c r="B130" t="s">
        <v>5452</v>
      </c>
      <c r="D130" s="53">
        <v>4207.82</v>
      </c>
      <c r="E130" s="53">
        <v>222082.12</v>
      </c>
      <c r="F130" s="53">
        <v>12600</v>
      </c>
      <c r="G130" s="53">
        <v>238889.94</v>
      </c>
    </row>
    <row r="131" spans="2:7" x14ac:dyDescent="0.35">
      <c r="B131" t="s">
        <v>254</v>
      </c>
      <c r="C131" t="s">
        <v>62</v>
      </c>
      <c r="D131" s="53">
        <v>5091.2999999999984</v>
      </c>
      <c r="E131" s="53">
        <v>2771.2</v>
      </c>
      <c r="F131" s="53"/>
      <c r="G131" s="53">
        <v>7862.4999999999982</v>
      </c>
    </row>
    <row r="132" spans="2:7" x14ac:dyDescent="0.35">
      <c r="C132" t="s">
        <v>689</v>
      </c>
      <c r="D132" s="53">
        <v>35.159999999999997</v>
      </c>
      <c r="E132" s="53"/>
      <c r="F132" s="53"/>
      <c r="G132" s="53">
        <v>35.159999999999997</v>
      </c>
    </row>
    <row r="133" spans="2:7" x14ac:dyDescent="0.35">
      <c r="B133" t="s">
        <v>5453</v>
      </c>
      <c r="D133" s="53">
        <v>5126.4599999999982</v>
      </c>
      <c r="E133" s="53">
        <v>2771.2</v>
      </c>
      <c r="F133" s="53"/>
      <c r="G133" s="53">
        <v>7897.659999999998</v>
      </c>
    </row>
    <row r="134" spans="2:7" x14ac:dyDescent="0.35">
      <c r="B134" t="s">
        <v>5429</v>
      </c>
      <c r="D134" s="53">
        <v>602792.5399999998</v>
      </c>
      <c r="E134" s="53">
        <v>548934.84</v>
      </c>
      <c r="F134" s="53">
        <v>494768.05</v>
      </c>
      <c r="G134" s="53">
        <v>1646495.43</v>
      </c>
    </row>
  </sheetData>
  <mergeCells count="1">
    <mergeCell ref="B15:H15"/>
  </mergeCells>
  <phoneticPr fontId="10" type="noConversion"/>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53755-30C4-4023-BB5E-76F16C759ED2}">
  <dimension ref="A1:AJ3589"/>
  <sheetViews>
    <sheetView topLeftCell="G1" zoomScale="80" zoomScaleNormal="80" workbookViewId="0">
      <pane ySplit="4" topLeftCell="A3547" activePane="bottomLeft" state="frozen"/>
      <selection activeCell="AH3547" sqref="AH3547"/>
      <selection pane="bottomLeft" activeCell="AH3547" sqref="AH3547"/>
    </sheetView>
  </sheetViews>
  <sheetFormatPr defaultRowHeight="14.5" x14ac:dyDescent="0.35"/>
  <cols>
    <col min="12" max="12" width="18.7265625" customWidth="1"/>
    <col min="19" max="19" width="16.1796875" customWidth="1"/>
    <col min="22" max="22" width="26.81640625" customWidth="1"/>
    <col min="23" max="23" width="23.54296875" customWidth="1"/>
    <col min="34" max="34" width="14.26953125" customWidth="1"/>
  </cols>
  <sheetData>
    <row r="1" spans="1:36" s="1" customFormat="1" ht="18.5" x14ac:dyDescent="0.45">
      <c r="A1" s="1" t="s">
        <v>0</v>
      </c>
      <c r="L1" s="2"/>
    </row>
    <row r="2" spans="1:36" s="1" customFormat="1" ht="18.5" x14ac:dyDescent="0.45">
      <c r="A2" s="3" t="s">
        <v>1</v>
      </c>
      <c r="B2" s="4">
        <v>43556</v>
      </c>
      <c r="L2" s="2"/>
    </row>
    <row r="3" spans="1:36" s="1" customFormat="1" ht="18.5" x14ac:dyDescent="0.45">
      <c r="A3" s="3" t="s">
        <v>2</v>
      </c>
      <c r="B3" s="4">
        <v>44621</v>
      </c>
      <c r="L3" s="2">
        <f>SUBTOTAL(9,L5:L3589)</f>
        <v>1586717.5799999989</v>
      </c>
    </row>
    <row r="4" spans="1:36" s="5" customFormat="1" x14ac:dyDescent="0.35">
      <c r="A4" s="5" t="s">
        <v>3</v>
      </c>
      <c r="B4" s="6" t="s">
        <v>4</v>
      </c>
      <c r="C4" s="6" t="s">
        <v>5</v>
      </c>
      <c r="D4" s="6" t="s">
        <v>6</v>
      </c>
      <c r="E4" s="6" t="s">
        <v>7</v>
      </c>
      <c r="F4" s="6" t="s">
        <v>8</v>
      </c>
      <c r="G4" s="5" t="s">
        <v>9</v>
      </c>
      <c r="H4" s="5" t="s">
        <v>10</v>
      </c>
      <c r="I4" s="5" t="s">
        <v>11</v>
      </c>
      <c r="J4" s="5" t="s">
        <v>12</v>
      </c>
      <c r="K4" s="5" t="s">
        <v>13</v>
      </c>
      <c r="L4" s="7" t="s">
        <v>14</v>
      </c>
      <c r="M4" s="5" t="s">
        <v>15</v>
      </c>
      <c r="N4" s="5" t="s">
        <v>16</v>
      </c>
      <c r="O4" s="5" t="s">
        <v>17</v>
      </c>
      <c r="P4" s="5" t="s">
        <v>18</v>
      </c>
      <c r="Q4" s="5" t="s">
        <v>19</v>
      </c>
      <c r="R4" s="5" t="s">
        <v>20</v>
      </c>
      <c r="S4" s="5" t="s">
        <v>21</v>
      </c>
      <c r="T4" s="5" t="s">
        <v>22</v>
      </c>
      <c r="U4" s="5" t="s">
        <v>23</v>
      </c>
      <c r="V4" s="5" t="s">
        <v>24</v>
      </c>
      <c r="W4" s="5" t="s">
        <v>25</v>
      </c>
      <c r="X4" s="5" t="s">
        <v>26</v>
      </c>
      <c r="Y4" s="5" t="s">
        <v>27</v>
      </c>
      <c r="Z4" s="5" t="s">
        <v>28</v>
      </c>
      <c r="AA4" s="5" t="s">
        <v>29</v>
      </c>
      <c r="AB4" s="5" t="s">
        <v>30</v>
      </c>
      <c r="AC4" s="5" t="s">
        <v>31</v>
      </c>
      <c r="AD4" s="5" t="s">
        <v>32</v>
      </c>
      <c r="AE4" s="5" t="s">
        <v>33</v>
      </c>
      <c r="AF4" s="5" t="s">
        <v>34</v>
      </c>
      <c r="AG4" s="5" t="s">
        <v>35</v>
      </c>
      <c r="AH4" s="5" t="s">
        <v>5423</v>
      </c>
      <c r="AI4" s="5" t="s">
        <v>5424</v>
      </c>
      <c r="AJ4" s="5" t="s">
        <v>5425</v>
      </c>
    </row>
    <row r="5" spans="1:36" x14ac:dyDescent="0.35">
      <c r="A5" t="s">
        <v>36</v>
      </c>
      <c r="B5" s="8" t="s">
        <v>142</v>
      </c>
      <c r="C5" s="8" t="s">
        <v>143</v>
      </c>
      <c r="D5" s="8" t="s">
        <v>39</v>
      </c>
      <c r="E5" s="8" t="s">
        <v>39</v>
      </c>
      <c r="F5" s="8" t="s">
        <v>40</v>
      </c>
      <c r="G5" t="s">
        <v>144</v>
      </c>
      <c r="H5" t="s">
        <v>145</v>
      </c>
      <c r="I5" t="s">
        <v>43</v>
      </c>
      <c r="J5" t="s">
        <v>43</v>
      </c>
      <c r="K5" t="s">
        <v>43</v>
      </c>
      <c r="L5" s="9">
        <v>1321.25</v>
      </c>
      <c r="M5" s="10">
        <v>43617</v>
      </c>
      <c r="N5" t="s">
        <v>380</v>
      </c>
      <c r="O5" t="s">
        <v>381</v>
      </c>
      <c r="P5" t="s">
        <v>382</v>
      </c>
      <c r="Q5" t="s">
        <v>481</v>
      </c>
      <c r="R5" t="s">
        <v>384</v>
      </c>
      <c r="S5" s="11">
        <v>43630</v>
      </c>
      <c r="T5" t="s">
        <v>54</v>
      </c>
      <c r="U5">
        <v>2</v>
      </c>
      <c r="V5" t="s">
        <v>482</v>
      </c>
      <c r="W5" t="s">
        <v>483</v>
      </c>
      <c r="X5">
        <v>136840</v>
      </c>
      <c r="Y5" s="11">
        <v>43630</v>
      </c>
      <c r="AA5" t="s">
        <v>484</v>
      </c>
      <c r="AB5" t="s">
        <v>388</v>
      </c>
      <c r="AC5" t="s">
        <v>389</v>
      </c>
      <c r="AH5" t="str">
        <f t="shared" ref="AH5:AH68" si="0">B5&amp;" "&amp;G5</f>
        <v>E35930 Estates &amp; Facilities</v>
      </c>
      <c r="AI5" t="str">
        <f>VLOOKUP(B5,'cc Lookup'!A:E,5,0)</f>
        <v>Estates</v>
      </c>
      <c r="AJ5" t="s">
        <v>5426</v>
      </c>
    </row>
    <row r="6" spans="1:36" x14ac:dyDescent="0.35">
      <c r="A6" t="s">
        <v>36</v>
      </c>
      <c r="B6" s="8" t="s">
        <v>37</v>
      </c>
      <c r="C6" s="8" t="s">
        <v>38</v>
      </c>
      <c r="D6" s="8" t="s">
        <v>39</v>
      </c>
      <c r="E6" s="8" t="s">
        <v>39</v>
      </c>
      <c r="F6" s="8" t="s">
        <v>40</v>
      </c>
      <c r="G6" t="s">
        <v>41</v>
      </c>
      <c r="H6" t="s">
        <v>42</v>
      </c>
      <c r="I6" t="s">
        <v>43</v>
      </c>
      <c r="J6" t="s">
        <v>43</v>
      </c>
      <c r="K6" t="s">
        <v>43</v>
      </c>
      <c r="L6" s="9">
        <v>527.9</v>
      </c>
      <c r="M6" s="10">
        <v>43617</v>
      </c>
      <c r="N6" t="s">
        <v>380</v>
      </c>
      <c r="O6" t="s">
        <v>381</v>
      </c>
      <c r="P6" t="s">
        <v>382</v>
      </c>
      <c r="Q6" t="s">
        <v>383</v>
      </c>
      <c r="R6" t="s">
        <v>384</v>
      </c>
      <c r="S6" s="11">
        <v>43621</v>
      </c>
      <c r="T6" t="s">
        <v>54</v>
      </c>
      <c r="U6">
        <v>2</v>
      </c>
      <c r="V6" t="s">
        <v>385</v>
      </c>
      <c r="W6" t="s">
        <v>386</v>
      </c>
      <c r="X6">
        <v>136368</v>
      </c>
      <c r="Y6" s="11">
        <v>43621</v>
      </c>
      <c r="AA6" t="s">
        <v>387</v>
      </c>
      <c r="AB6" t="s">
        <v>388</v>
      </c>
      <c r="AC6" t="s">
        <v>389</v>
      </c>
      <c r="AH6" t="str">
        <f t="shared" si="0"/>
        <v>E35005 Legal Services</v>
      </c>
      <c r="AI6" t="str">
        <f>VLOOKUP(B6,'cc Lookup'!A:E,5,0)</f>
        <v>Chief Executive Office</v>
      </c>
      <c r="AJ6" t="s">
        <v>5426</v>
      </c>
    </row>
    <row r="7" spans="1:36" x14ac:dyDescent="0.35">
      <c r="A7" t="s">
        <v>36</v>
      </c>
      <c r="B7" s="8" t="s">
        <v>37</v>
      </c>
      <c r="C7" s="8" t="s">
        <v>38</v>
      </c>
      <c r="D7" s="8" t="s">
        <v>39</v>
      </c>
      <c r="E7" s="8" t="s">
        <v>39</v>
      </c>
      <c r="F7" s="8" t="s">
        <v>40</v>
      </c>
      <c r="G7" t="s">
        <v>41</v>
      </c>
      <c r="H7" t="s">
        <v>42</v>
      </c>
      <c r="I7" t="s">
        <v>43</v>
      </c>
      <c r="J7" t="s">
        <v>43</v>
      </c>
      <c r="K7" t="s">
        <v>43</v>
      </c>
      <c r="L7" s="9">
        <v>500</v>
      </c>
      <c r="M7" s="10">
        <v>43678</v>
      </c>
      <c r="N7" t="s">
        <v>380</v>
      </c>
      <c r="O7" t="s">
        <v>381</v>
      </c>
      <c r="P7" t="s">
        <v>382</v>
      </c>
      <c r="Q7" t="s">
        <v>613</v>
      </c>
      <c r="R7" t="s">
        <v>384</v>
      </c>
      <c r="S7" s="11">
        <v>43690</v>
      </c>
      <c r="T7" t="s">
        <v>54</v>
      </c>
      <c r="U7">
        <v>2</v>
      </c>
      <c r="V7" t="s">
        <v>614</v>
      </c>
      <c r="W7" t="s">
        <v>615</v>
      </c>
      <c r="X7">
        <v>140010</v>
      </c>
      <c r="Y7" s="11">
        <v>43690</v>
      </c>
      <c r="AA7" t="s">
        <v>616</v>
      </c>
      <c r="AB7" t="s">
        <v>388</v>
      </c>
      <c r="AC7" t="s">
        <v>617</v>
      </c>
      <c r="AH7" t="str">
        <f t="shared" si="0"/>
        <v>E35005 Legal Services</v>
      </c>
      <c r="AI7" t="str">
        <f>VLOOKUP(B7,'cc Lookup'!A:E,5,0)</f>
        <v>Chief Executive Office</v>
      </c>
      <c r="AJ7" t="s">
        <v>5426</v>
      </c>
    </row>
    <row r="8" spans="1:36" x14ac:dyDescent="0.35">
      <c r="A8" t="s">
        <v>36</v>
      </c>
      <c r="B8" s="8" t="s">
        <v>72</v>
      </c>
      <c r="C8" s="8" t="s">
        <v>38</v>
      </c>
      <c r="D8" s="8" t="s">
        <v>127</v>
      </c>
      <c r="E8" s="8" t="s">
        <v>39</v>
      </c>
      <c r="F8" s="8" t="s">
        <v>40</v>
      </c>
      <c r="G8" t="s">
        <v>73</v>
      </c>
      <c r="H8" t="s">
        <v>42</v>
      </c>
      <c r="I8" t="s">
        <v>128</v>
      </c>
      <c r="J8" t="s">
        <v>43</v>
      </c>
      <c r="K8" t="s">
        <v>43</v>
      </c>
      <c r="L8" s="9">
        <v>600</v>
      </c>
      <c r="M8" s="10">
        <v>43770</v>
      </c>
      <c r="N8" t="s">
        <v>380</v>
      </c>
      <c r="O8" t="s">
        <v>381</v>
      </c>
      <c r="P8" t="s">
        <v>382</v>
      </c>
      <c r="Q8" t="s">
        <v>917</v>
      </c>
      <c r="R8" t="s">
        <v>384</v>
      </c>
      <c r="S8" s="11">
        <v>43791</v>
      </c>
      <c r="T8" t="s">
        <v>54</v>
      </c>
      <c r="U8">
        <v>2</v>
      </c>
      <c r="V8" t="s">
        <v>918</v>
      </c>
      <c r="W8" t="s">
        <v>919</v>
      </c>
      <c r="X8">
        <v>145727</v>
      </c>
      <c r="Y8" s="11">
        <v>43791</v>
      </c>
      <c r="AA8" t="s">
        <v>920</v>
      </c>
      <c r="AB8" t="s">
        <v>388</v>
      </c>
      <c r="AC8" t="s">
        <v>389</v>
      </c>
      <c r="AH8" t="str">
        <f t="shared" si="0"/>
        <v>E35120 Corporate Expenses</v>
      </c>
      <c r="AI8" t="str">
        <f>VLOOKUP(B8,'cc Lookup'!A:E,5,0)</f>
        <v>Corporate Exp</v>
      </c>
      <c r="AJ8" t="s">
        <v>5426</v>
      </c>
    </row>
    <row r="9" spans="1:36" x14ac:dyDescent="0.35">
      <c r="A9" t="s">
        <v>36</v>
      </c>
      <c r="B9" s="8" t="s">
        <v>1064</v>
      </c>
      <c r="C9" s="8" t="s">
        <v>38</v>
      </c>
      <c r="D9" s="8" t="s">
        <v>39</v>
      </c>
      <c r="E9" s="8" t="s">
        <v>39</v>
      </c>
      <c r="F9" s="8" t="s">
        <v>40</v>
      </c>
      <c r="G9" t="s">
        <v>1065</v>
      </c>
      <c r="H9" t="s">
        <v>42</v>
      </c>
      <c r="I9" t="s">
        <v>43</v>
      </c>
      <c r="J9" t="s">
        <v>43</v>
      </c>
      <c r="K9" t="s">
        <v>43</v>
      </c>
      <c r="L9" s="9">
        <v>600</v>
      </c>
      <c r="M9" s="10">
        <v>43800</v>
      </c>
      <c r="N9" t="s">
        <v>380</v>
      </c>
      <c r="O9" t="s">
        <v>381</v>
      </c>
      <c r="P9" t="s">
        <v>382</v>
      </c>
      <c r="Q9" t="s">
        <v>1066</v>
      </c>
      <c r="R9" t="s">
        <v>384</v>
      </c>
      <c r="S9" s="11">
        <v>43822</v>
      </c>
      <c r="T9" t="s">
        <v>54</v>
      </c>
      <c r="U9">
        <v>2</v>
      </c>
      <c r="V9" t="s">
        <v>1067</v>
      </c>
      <c r="W9" t="s">
        <v>1068</v>
      </c>
      <c r="X9">
        <v>147750</v>
      </c>
      <c r="Y9" s="11">
        <v>43822</v>
      </c>
      <c r="AA9" t="s">
        <v>1069</v>
      </c>
      <c r="AB9" t="s">
        <v>388</v>
      </c>
      <c r="AC9" t="s">
        <v>389</v>
      </c>
      <c r="AH9" t="str">
        <f t="shared" si="0"/>
        <v>E35211 Employee Resourcing</v>
      </c>
      <c r="AI9" t="str">
        <f>VLOOKUP(B9,'cc Lookup'!A:E,5,0)</f>
        <v>HR</v>
      </c>
      <c r="AJ9" t="s">
        <v>5426</v>
      </c>
    </row>
    <row r="10" spans="1:36" x14ac:dyDescent="0.35">
      <c r="A10" t="s">
        <v>36</v>
      </c>
      <c r="B10" s="8" t="s">
        <v>921</v>
      </c>
      <c r="C10" s="8" t="s">
        <v>38</v>
      </c>
      <c r="D10" s="8" t="s">
        <v>39</v>
      </c>
      <c r="E10" s="8" t="s">
        <v>39</v>
      </c>
      <c r="F10" s="8" t="s">
        <v>40</v>
      </c>
      <c r="G10" t="s">
        <v>922</v>
      </c>
      <c r="H10" t="s">
        <v>42</v>
      </c>
      <c r="I10" t="s">
        <v>43</v>
      </c>
      <c r="J10" t="s">
        <v>43</v>
      </c>
      <c r="K10" t="s">
        <v>43</v>
      </c>
      <c r="L10" s="9">
        <v>2245.08</v>
      </c>
      <c r="M10" s="10">
        <v>43831</v>
      </c>
      <c r="N10" t="s">
        <v>380</v>
      </c>
      <c r="O10" t="s">
        <v>381</v>
      </c>
      <c r="P10" t="s">
        <v>382</v>
      </c>
      <c r="Q10" t="s">
        <v>1195</v>
      </c>
      <c r="R10" t="s">
        <v>384</v>
      </c>
      <c r="S10" s="11">
        <v>43836</v>
      </c>
      <c r="T10" t="s">
        <v>54</v>
      </c>
      <c r="U10">
        <v>2</v>
      </c>
      <c r="V10" t="s">
        <v>1196</v>
      </c>
      <c r="W10" t="s">
        <v>1197</v>
      </c>
      <c r="X10">
        <v>148240</v>
      </c>
      <c r="Y10" s="11">
        <v>43836</v>
      </c>
      <c r="AA10" t="s">
        <v>1198</v>
      </c>
      <c r="AB10" t="s">
        <v>388</v>
      </c>
      <c r="AC10" t="s">
        <v>389</v>
      </c>
      <c r="AH10" t="str">
        <f t="shared" si="0"/>
        <v>E35210 Employee Service Centre</v>
      </c>
      <c r="AI10" t="str">
        <f>VLOOKUP(B10,'cc Lookup'!A:E,5,0)</f>
        <v>HR</v>
      </c>
      <c r="AJ10" t="s">
        <v>5426</v>
      </c>
    </row>
    <row r="11" spans="1:36" x14ac:dyDescent="0.35">
      <c r="A11" t="s">
        <v>36</v>
      </c>
      <c r="B11" s="8" t="s">
        <v>1064</v>
      </c>
      <c r="C11" s="8" t="s">
        <v>38</v>
      </c>
      <c r="D11" s="8" t="s">
        <v>39</v>
      </c>
      <c r="E11" s="8" t="s">
        <v>39</v>
      </c>
      <c r="F11" s="8" t="s">
        <v>40</v>
      </c>
      <c r="G11" t="s">
        <v>1065</v>
      </c>
      <c r="H11" t="s">
        <v>42</v>
      </c>
      <c r="I11" t="s">
        <v>43</v>
      </c>
      <c r="J11" t="s">
        <v>43</v>
      </c>
      <c r="K11" t="s">
        <v>43</v>
      </c>
      <c r="L11" s="9">
        <v>2100</v>
      </c>
      <c r="M11" s="10">
        <v>43862</v>
      </c>
      <c r="N11" t="s">
        <v>380</v>
      </c>
      <c r="O11" t="s">
        <v>381</v>
      </c>
      <c r="P11" t="s">
        <v>382</v>
      </c>
      <c r="Q11" t="s">
        <v>1328</v>
      </c>
      <c r="R11" t="s">
        <v>384</v>
      </c>
      <c r="S11" s="11">
        <v>43882</v>
      </c>
      <c r="T11" t="s">
        <v>54</v>
      </c>
      <c r="U11">
        <v>2</v>
      </c>
      <c r="V11" t="s">
        <v>1329</v>
      </c>
      <c r="W11" t="s">
        <v>1330</v>
      </c>
      <c r="X11">
        <v>150792</v>
      </c>
      <c r="Y11" s="11">
        <v>43882</v>
      </c>
      <c r="AA11" t="s">
        <v>1069</v>
      </c>
      <c r="AB11" t="s">
        <v>388</v>
      </c>
      <c r="AC11" t="s">
        <v>389</v>
      </c>
      <c r="AH11" t="str">
        <f t="shared" si="0"/>
        <v>E35211 Employee Resourcing</v>
      </c>
      <c r="AI11" t="str">
        <f>VLOOKUP(B11,'cc Lookup'!A:E,5,0)</f>
        <v>HR</v>
      </c>
      <c r="AJ11" t="s">
        <v>5426</v>
      </c>
    </row>
    <row r="12" spans="1:36" x14ac:dyDescent="0.35">
      <c r="A12" t="s">
        <v>36</v>
      </c>
      <c r="B12" s="8" t="s">
        <v>921</v>
      </c>
      <c r="C12" s="8" t="s">
        <v>38</v>
      </c>
      <c r="D12" s="8" t="s">
        <v>39</v>
      </c>
      <c r="E12" s="8" t="s">
        <v>39</v>
      </c>
      <c r="F12" s="8" t="s">
        <v>40</v>
      </c>
      <c r="G12" t="s">
        <v>922</v>
      </c>
      <c r="H12" t="s">
        <v>42</v>
      </c>
      <c r="I12" t="s">
        <v>43</v>
      </c>
      <c r="J12" t="s">
        <v>43</v>
      </c>
      <c r="K12" t="s">
        <v>43</v>
      </c>
      <c r="L12" s="9">
        <v>600</v>
      </c>
      <c r="M12" s="10">
        <v>43952</v>
      </c>
      <c r="N12" t="s">
        <v>380</v>
      </c>
      <c r="O12" t="s">
        <v>381</v>
      </c>
      <c r="P12" t="s">
        <v>382</v>
      </c>
      <c r="Q12" t="s">
        <v>1646</v>
      </c>
      <c r="R12" t="s">
        <v>384</v>
      </c>
      <c r="S12" s="11">
        <v>43957</v>
      </c>
      <c r="T12" t="s">
        <v>54</v>
      </c>
      <c r="U12">
        <v>2</v>
      </c>
      <c r="V12" t="s">
        <v>1647</v>
      </c>
      <c r="W12" t="s">
        <v>1648</v>
      </c>
      <c r="X12">
        <v>155643</v>
      </c>
      <c r="Y12" s="11">
        <v>43957</v>
      </c>
      <c r="AA12" t="s">
        <v>1649</v>
      </c>
      <c r="AB12" t="s">
        <v>388</v>
      </c>
      <c r="AC12" t="s">
        <v>389</v>
      </c>
      <c r="AH12" t="str">
        <f t="shared" si="0"/>
        <v>E35210 Employee Service Centre</v>
      </c>
      <c r="AI12" t="str">
        <f>VLOOKUP(B12,'cc Lookup'!A:E,5,0)</f>
        <v>HR</v>
      </c>
      <c r="AJ12" t="s">
        <v>5427</v>
      </c>
    </row>
    <row r="13" spans="1:36" x14ac:dyDescent="0.35">
      <c r="A13" t="s">
        <v>36</v>
      </c>
      <c r="B13" s="8" t="s">
        <v>299</v>
      </c>
      <c r="C13" s="8" t="s">
        <v>38</v>
      </c>
      <c r="D13" s="8" t="s">
        <v>39</v>
      </c>
      <c r="E13" s="8" t="s">
        <v>39</v>
      </c>
      <c r="F13" s="8" t="s">
        <v>40</v>
      </c>
      <c r="G13" t="s">
        <v>300</v>
      </c>
      <c r="H13" t="s">
        <v>42</v>
      </c>
      <c r="I13" t="s">
        <v>43</v>
      </c>
      <c r="J13" t="s">
        <v>43</v>
      </c>
      <c r="K13" t="s">
        <v>43</v>
      </c>
      <c r="L13" s="9">
        <v>480</v>
      </c>
      <c r="M13" s="10">
        <v>44136</v>
      </c>
      <c r="N13" t="s">
        <v>380</v>
      </c>
      <c r="O13" t="s">
        <v>381</v>
      </c>
      <c r="P13" t="s">
        <v>382</v>
      </c>
      <c r="Q13" t="s">
        <v>2317</v>
      </c>
      <c r="R13" t="s">
        <v>384</v>
      </c>
      <c r="S13" s="11">
        <v>44155</v>
      </c>
      <c r="T13" t="s">
        <v>54</v>
      </c>
      <c r="U13">
        <v>2</v>
      </c>
      <c r="V13" t="s">
        <v>2318</v>
      </c>
      <c r="W13" t="s">
        <v>2319</v>
      </c>
      <c r="X13">
        <v>166747</v>
      </c>
      <c r="Y13" s="11">
        <v>44155</v>
      </c>
      <c r="AA13" t="s">
        <v>2320</v>
      </c>
      <c r="AB13" t="s">
        <v>388</v>
      </c>
      <c r="AC13" t="s">
        <v>389</v>
      </c>
      <c r="AH13" t="str">
        <f t="shared" si="0"/>
        <v>E35212 HR Advisory Team</v>
      </c>
      <c r="AI13" t="str">
        <f>VLOOKUP(B13,'cc Lookup'!A:E,5,0)</f>
        <v>HR</v>
      </c>
      <c r="AJ13" t="s">
        <v>5427</v>
      </c>
    </row>
    <row r="14" spans="1:36" x14ac:dyDescent="0.35">
      <c r="A14" t="s">
        <v>36</v>
      </c>
      <c r="B14" s="8" t="s">
        <v>299</v>
      </c>
      <c r="C14" s="8" t="s">
        <v>38</v>
      </c>
      <c r="D14" s="8" t="s">
        <v>39</v>
      </c>
      <c r="E14" s="8" t="s">
        <v>39</v>
      </c>
      <c r="F14" s="8" t="s">
        <v>40</v>
      </c>
      <c r="G14" t="s">
        <v>300</v>
      </c>
      <c r="H14" t="s">
        <v>42</v>
      </c>
      <c r="I14" t="s">
        <v>43</v>
      </c>
      <c r="J14" t="s">
        <v>43</v>
      </c>
      <c r="K14" t="s">
        <v>43</v>
      </c>
      <c r="L14" s="9">
        <v>420</v>
      </c>
      <c r="M14" s="10">
        <v>44166</v>
      </c>
      <c r="N14" t="s">
        <v>380</v>
      </c>
      <c r="O14" t="s">
        <v>381</v>
      </c>
      <c r="P14" t="s">
        <v>382</v>
      </c>
      <c r="Q14" t="s">
        <v>2498</v>
      </c>
      <c r="R14" t="s">
        <v>384</v>
      </c>
      <c r="S14" s="11">
        <v>44182</v>
      </c>
      <c r="T14" t="s">
        <v>54</v>
      </c>
      <c r="U14">
        <v>2</v>
      </c>
      <c r="V14" t="s">
        <v>2499</v>
      </c>
      <c r="W14" t="s">
        <v>2319</v>
      </c>
      <c r="X14">
        <v>168428</v>
      </c>
      <c r="Y14" s="11">
        <v>44182</v>
      </c>
      <c r="AA14" t="s">
        <v>2500</v>
      </c>
      <c r="AB14" t="s">
        <v>388</v>
      </c>
      <c r="AC14" t="s">
        <v>389</v>
      </c>
      <c r="AH14" t="str">
        <f t="shared" si="0"/>
        <v>E35212 HR Advisory Team</v>
      </c>
      <c r="AI14" t="str">
        <f>VLOOKUP(B14,'cc Lookup'!A:E,5,0)</f>
        <v>HR</v>
      </c>
      <c r="AJ14" t="s">
        <v>5427</v>
      </c>
    </row>
    <row r="15" spans="1:36" x14ac:dyDescent="0.35">
      <c r="A15" t="s">
        <v>36</v>
      </c>
      <c r="B15" s="8" t="s">
        <v>37</v>
      </c>
      <c r="C15" s="8" t="s">
        <v>38</v>
      </c>
      <c r="D15" s="8" t="s">
        <v>39</v>
      </c>
      <c r="E15" s="8" t="s">
        <v>39</v>
      </c>
      <c r="F15" s="8" t="s">
        <v>40</v>
      </c>
      <c r="G15" t="s">
        <v>41</v>
      </c>
      <c r="H15" t="s">
        <v>42</v>
      </c>
      <c r="I15" t="s">
        <v>43</v>
      </c>
      <c r="J15" t="s">
        <v>43</v>
      </c>
      <c r="K15" t="s">
        <v>43</v>
      </c>
      <c r="L15" s="9">
        <v>2392.56</v>
      </c>
      <c r="M15" s="10">
        <v>44197</v>
      </c>
      <c r="N15" t="s">
        <v>380</v>
      </c>
      <c r="O15" t="s">
        <v>381</v>
      </c>
      <c r="P15" t="s">
        <v>382</v>
      </c>
      <c r="Q15" t="s">
        <v>2646</v>
      </c>
      <c r="R15" t="s">
        <v>384</v>
      </c>
      <c r="S15" s="11">
        <v>44223</v>
      </c>
      <c r="T15" t="s">
        <v>54</v>
      </c>
      <c r="U15">
        <v>2</v>
      </c>
      <c r="V15" t="s">
        <v>2647</v>
      </c>
      <c r="W15" t="s">
        <v>2648</v>
      </c>
      <c r="X15">
        <v>170557</v>
      </c>
      <c r="Y15" s="11">
        <v>44223</v>
      </c>
      <c r="AA15" t="s">
        <v>2649</v>
      </c>
      <c r="AB15" t="s">
        <v>388</v>
      </c>
      <c r="AC15" t="s">
        <v>389</v>
      </c>
      <c r="AH15" t="str">
        <f t="shared" si="0"/>
        <v>E35005 Legal Services</v>
      </c>
      <c r="AI15" t="str">
        <f>VLOOKUP(B15,'cc Lookup'!A:E,5,0)</f>
        <v>Chief Executive Office</v>
      </c>
      <c r="AJ15" t="s">
        <v>5427</v>
      </c>
    </row>
    <row r="16" spans="1:36" x14ac:dyDescent="0.35">
      <c r="A16" t="s">
        <v>36</v>
      </c>
      <c r="B16" s="8" t="s">
        <v>37</v>
      </c>
      <c r="C16" s="8" t="s">
        <v>38</v>
      </c>
      <c r="D16" s="8" t="s">
        <v>39</v>
      </c>
      <c r="E16" s="8" t="s">
        <v>39</v>
      </c>
      <c r="F16" s="8" t="s">
        <v>40</v>
      </c>
      <c r="G16" t="s">
        <v>41</v>
      </c>
      <c r="H16" t="s">
        <v>42</v>
      </c>
      <c r="I16" t="s">
        <v>43</v>
      </c>
      <c r="J16" t="s">
        <v>43</v>
      </c>
      <c r="K16" t="s">
        <v>43</v>
      </c>
      <c r="L16" s="9">
        <v>6300</v>
      </c>
      <c r="M16" s="10">
        <v>44256</v>
      </c>
      <c r="N16" t="s">
        <v>380</v>
      </c>
      <c r="O16" t="s">
        <v>381</v>
      </c>
      <c r="P16" t="s">
        <v>382</v>
      </c>
      <c r="Q16" t="s">
        <v>2842</v>
      </c>
      <c r="R16" t="s">
        <v>384</v>
      </c>
      <c r="S16" s="11">
        <v>44271</v>
      </c>
      <c r="T16" t="s">
        <v>54</v>
      </c>
      <c r="U16">
        <v>2</v>
      </c>
      <c r="V16" t="s">
        <v>2843</v>
      </c>
      <c r="W16" t="s">
        <v>2844</v>
      </c>
      <c r="X16">
        <v>173629</v>
      </c>
      <c r="Y16" s="11">
        <v>44271</v>
      </c>
      <c r="AA16" t="s">
        <v>2845</v>
      </c>
      <c r="AB16" t="s">
        <v>388</v>
      </c>
      <c r="AC16" t="s">
        <v>389</v>
      </c>
      <c r="AH16" t="str">
        <f t="shared" si="0"/>
        <v>E35005 Legal Services</v>
      </c>
      <c r="AI16" t="str">
        <f>VLOOKUP(B16,'cc Lookup'!A:E,5,0)</f>
        <v>Chief Executive Office</v>
      </c>
      <c r="AJ16" t="s">
        <v>5427</v>
      </c>
    </row>
    <row r="17" spans="1:36" x14ac:dyDescent="0.35">
      <c r="A17" t="s">
        <v>36</v>
      </c>
      <c r="B17" s="8" t="s">
        <v>142</v>
      </c>
      <c r="C17" s="8" t="s">
        <v>38</v>
      </c>
      <c r="D17" s="8" t="s">
        <v>39</v>
      </c>
      <c r="E17" s="8" t="s">
        <v>39</v>
      </c>
      <c r="F17" s="8" t="s">
        <v>40</v>
      </c>
      <c r="G17" t="s">
        <v>144</v>
      </c>
      <c r="H17" t="s">
        <v>42</v>
      </c>
      <c r="I17" t="s">
        <v>43</v>
      </c>
      <c r="J17" t="s">
        <v>43</v>
      </c>
      <c r="K17" t="s">
        <v>43</v>
      </c>
      <c r="L17" s="9">
        <v>2700</v>
      </c>
      <c r="M17" s="10">
        <v>44287</v>
      </c>
      <c r="N17" t="s">
        <v>380</v>
      </c>
      <c r="O17" t="s">
        <v>381</v>
      </c>
      <c r="P17" t="s">
        <v>382</v>
      </c>
      <c r="Q17" t="s">
        <v>3033</v>
      </c>
      <c r="R17" t="s">
        <v>384</v>
      </c>
      <c r="S17" s="11">
        <v>44292</v>
      </c>
      <c r="T17" t="s">
        <v>54</v>
      </c>
      <c r="U17">
        <v>2</v>
      </c>
      <c r="V17" t="s">
        <v>3034</v>
      </c>
      <c r="W17" t="s">
        <v>3035</v>
      </c>
      <c r="X17">
        <v>174987</v>
      </c>
      <c r="Y17" s="11">
        <v>44292</v>
      </c>
      <c r="AA17" t="s">
        <v>3036</v>
      </c>
      <c r="AB17" t="s">
        <v>388</v>
      </c>
      <c r="AC17" t="s">
        <v>389</v>
      </c>
      <c r="AH17" t="str">
        <f t="shared" si="0"/>
        <v>E35930 Estates &amp; Facilities</v>
      </c>
      <c r="AI17" t="str">
        <f>VLOOKUP(B17,'cc Lookup'!A:E,5,0)</f>
        <v>Estates</v>
      </c>
      <c r="AJ17" t="s">
        <v>5428</v>
      </c>
    </row>
    <row r="18" spans="1:36" x14ac:dyDescent="0.35">
      <c r="A18" t="s">
        <v>36</v>
      </c>
      <c r="B18" s="8" t="s">
        <v>921</v>
      </c>
      <c r="C18" s="8" t="s">
        <v>38</v>
      </c>
      <c r="D18" s="8" t="s">
        <v>39</v>
      </c>
      <c r="E18" s="8" t="s">
        <v>39</v>
      </c>
      <c r="F18" s="8" t="s">
        <v>40</v>
      </c>
      <c r="G18" t="s">
        <v>922</v>
      </c>
      <c r="H18" t="s">
        <v>42</v>
      </c>
      <c r="I18" t="s">
        <v>43</v>
      </c>
      <c r="J18" t="s">
        <v>43</v>
      </c>
      <c r="K18" t="s">
        <v>43</v>
      </c>
      <c r="L18" s="9">
        <v>360</v>
      </c>
      <c r="M18" s="10">
        <v>44348</v>
      </c>
      <c r="N18" t="s">
        <v>380</v>
      </c>
      <c r="O18" t="s">
        <v>381</v>
      </c>
      <c r="P18" t="s">
        <v>382</v>
      </c>
      <c r="Q18" t="s">
        <v>3199</v>
      </c>
      <c r="R18" t="s">
        <v>384</v>
      </c>
      <c r="S18" s="11">
        <v>44372</v>
      </c>
      <c r="T18" t="s">
        <v>54</v>
      </c>
      <c r="U18">
        <v>2</v>
      </c>
      <c r="V18" t="s">
        <v>3200</v>
      </c>
      <c r="W18" t="s">
        <v>3201</v>
      </c>
      <c r="X18">
        <v>179641</v>
      </c>
      <c r="Y18" s="11">
        <v>44372</v>
      </c>
      <c r="AA18" t="s">
        <v>145</v>
      </c>
      <c r="AB18" t="s">
        <v>388</v>
      </c>
      <c r="AC18" t="s">
        <v>389</v>
      </c>
      <c r="AH18" t="str">
        <f t="shared" si="0"/>
        <v>E35210 Employee Service Centre</v>
      </c>
      <c r="AI18" t="str">
        <f>VLOOKUP(B18,'cc Lookup'!A:E,5,0)</f>
        <v>HR</v>
      </c>
      <c r="AJ18" t="s">
        <v>5428</v>
      </c>
    </row>
    <row r="19" spans="1:36" x14ac:dyDescent="0.35">
      <c r="A19" t="s">
        <v>36</v>
      </c>
      <c r="B19" s="8" t="s">
        <v>37</v>
      </c>
      <c r="C19" s="8" t="s">
        <v>38</v>
      </c>
      <c r="D19" s="8" t="s">
        <v>39</v>
      </c>
      <c r="E19" s="8" t="s">
        <v>39</v>
      </c>
      <c r="F19" s="8" t="s">
        <v>40</v>
      </c>
      <c r="G19" t="s">
        <v>41</v>
      </c>
      <c r="H19" t="s">
        <v>42</v>
      </c>
      <c r="I19" t="s">
        <v>43</v>
      </c>
      <c r="J19" t="s">
        <v>43</v>
      </c>
      <c r="K19" t="s">
        <v>43</v>
      </c>
      <c r="L19" s="9">
        <v>2400</v>
      </c>
      <c r="M19" s="10">
        <v>44470</v>
      </c>
      <c r="N19" t="s">
        <v>380</v>
      </c>
      <c r="O19" t="s">
        <v>381</v>
      </c>
      <c r="P19" t="s">
        <v>382</v>
      </c>
      <c r="Q19" t="s">
        <v>3633</v>
      </c>
      <c r="R19" t="s">
        <v>384</v>
      </c>
      <c r="S19" s="11">
        <v>44496</v>
      </c>
      <c r="T19" t="s">
        <v>54</v>
      </c>
      <c r="U19">
        <v>4</v>
      </c>
      <c r="V19" t="s">
        <v>3634</v>
      </c>
      <c r="W19" t="s">
        <v>2844</v>
      </c>
      <c r="X19">
        <v>187489</v>
      </c>
      <c r="Y19" s="11">
        <v>44496</v>
      </c>
      <c r="AA19" t="s">
        <v>3635</v>
      </c>
      <c r="AB19" t="s">
        <v>388</v>
      </c>
      <c r="AC19" t="s">
        <v>389</v>
      </c>
      <c r="AH19" t="str">
        <f t="shared" si="0"/>
        <v>E35005 Legal Services</v>
      </c>
      <c r="AI19" t="str">
        <f>VLOOKUP(B19,'cc Lookup'!A:E,5,0)</f>
        <v>Chief Executive Office</v>
      </c>
      <c r="AJ19" t="s">
        <v>5428</v>
      </c>
    </row>
    <row r="20" spans="1:36" x14ac:dyDescent="0.35">
      <c r="A20" t="s">
        <v>36</v>
      </c>
      <c r="B20" s="8" t="s">
        <v>142</v>
      </c>
      <c r="C20" s="8" t="s">
        <v>143</v>
      </c>
      <c r="D20" s="8" t="s">
        <v>39</v>
      </c>
      <c r="E20" s="8" t="s">
        <v>39</v>
      </c>
      <c r="F20" s="8" t="s">
        <v>40</v>
      </c>
      <c r="G20" t="s">
        <v>144</v>
      </c>
      <c r="H20" t="s">
        <v>145</v>
      </c>
      <c r="I20" t="s">
        <v>43</v>
      </c>
      <c r="J20" t="s">
        <v>43</v>
      </c>
      <c r="K20" t="s">
        <v>43</v>
      </c>
      <c r="L20" s="9">
        <v>7103</v>
      </c>
      <c r="M20" s="10">
        <v>44593</v>
      </c>
      <c r="N20" t="s">
        <v>380</v>
      </c>
      <c r="O20" t="s">
        <v>381</v>
      </c>
      <c r="P20" t="s">
        <v>382</v>
      </c>
      <c r="Q20" t="s">
        <v>4175</v>
      </c>
      <c r="R20" t="s">
        <v>384</v>
      </c>
      <c r="S20" s="11">
        <v>44620</v>
      </c>
      <c r="T20" t="s">
        <v>54</v>
      </c>
      <c r="U20">
        <v>2</v>
      </c>
      <c r="V20" t="s">
        <v>4176</v>
      </c>
      <c r="W20" t="s">
        <v>483</v>
      </c>
      <c r="X20">
        <v>195988</v>
      </c>
      <c r="Y20" s="11">
        <v>44620</v>
      </c>
      <c r="AA20" t="s">
        <v>4177</v>
      </c>
      <c r="AB20" t="s">
        <v>388</v>
      </c>
      <c r="AC20" t="s">
        <v>389</v>
      </c>
      <c r="AH20" t="str">
        <f t="shared" si="0"/>
        <v>E35930 Estates &amp; Facilities</v>
      </c>
      <c r="AI20" t="str">
        <f>VLOOKUP(B20,'cc Lookup'!A:E,5,0)</f>
        <v>Estates</v>
      </c>
      <c r="AJ20" t="s">
        <v>5428</v>
      </c>
    </row>
    <row r="21" spans="1:36" x14ac:dyDescent="0.35">
      <c r="A21" t="s">
        <v>36</v>
      </c>
      <c r="B21" s="8" t="s">
        <v>142</v>
      </c>
      <c r="C21" s="8" t="s">
        <v>143</v>
      </c>
      <c r="D21" s="8" t="s">
        <v>39</v>
      </c>
      <c r="E21" s="8" t="s">
        <v>39</v>
      </c>
      <c r="F21" s="8" t="s">
        <v>40</v>
      </c>
      <c r="G21" t="s">
        <v>144</v>
      </c>
      <c r="H21" t="s">
        <v>145</v>
      </c>
      <c r="I21" t="s">
        <v>43</v>
      </c>
      <c r="J21" t="s">
        <v>43</v>
      </c>
      <c r="K21" t="s">
        <v>43</v>
      </c>
      <c r="L21" s="9">
        <v>-8.6</v>
      </c>
      <c r="M21" s="10">
        <v>43556</v>
      </c>
      <c r="N21" t="s">
        <v>109</v>
      </c>
      <c r="O21" t="s">
        <v>110</v>
      </c>
      <c r="P21" t="s">
        <v>111</v>
      </c>
      <c r="Q21" t="s">
        <v>112</v>
      </c>
      <c r="R21" t="s">
        <v>113</v>
      </c>
      <c r="S21" s="11">
        <v>43553</v>
      </c>
      <c r="T21" t="s">
        <v>54</v>
      </c>
      <c r="U21">
        <v>1697</v>
      </c>
      <c r="V21" t="s">
        <v>183</v>
      </c>
      <c r="W21" t="s">
        <v>62</v>
      </c>
      <c r="X21">
        <v>165074841</v>
      </c>
      <c r="Y21" s="11">
        <v>43482</v>
      </c>
      <c r="AC21" t="s">
        <v>119</v>
      </c>
      <c r="AH21" t="str">
        <f t="shared" si="0"/>
        <v>E35930 Estates &amp; Facilities</v>
      </c>
      <c r="AI21" t="str">
        <f>VLOOKUP(B21,'cc Lookup'!A:E,5,0)</f>
        <v>Estates</v>
      </c>
      <c r="AJ21" t="s">
        <v>5426</v>
      </c>
    </row>
    <row r="22" spans="1:36" x14ac:dyDescent="0.35">
      <c r="A22" t="s">
        <v>36</v>
      </c>
      <c r="B22" s="8" t="s">
        <v>142</v>
      </c>
      <c r="C22" s="8" t="s">
        <v>143</v>
      </c>
      <c r="D22" s="8" t="s">
        <v>39</v>
      </c>
      <c r="E22" s="8" t="s">
        <v>39</v>
      </c>
      <c r="F22" s="8" t="s">
        <v>40</v>
      </c>
      <c r="G22" t="s">
        <v>144</v>
      </c>
      <c r="H22" t="s">
        <v>145</v>
      </c>
      <c r="I22" t="s">
        <v>43</v>
      </c>
      <c r="J22" t="s">
        <v>43</v>
      </c>
      <c r="K22" t="s">
        <v>43</v>
      </c>
      <c r="L22" s="9">
        <v>-180.6</v>
      </c>
      <c r="M22" s="10">
        <v>43556</v>
      </c>
      <c r="N22" t="s">
        <v>109</v>
      </c>
      <c r="O22" t="s">
        <v>110</v>
      </c>
      <c r="P22" t="s">
        <v>111</v>
      </c>
      <c r="Q22" t="s">
        <v>112</v>
      </c>
      <c r="R22" t="s">
        <v>113</v>
      </c>
      <c r="S22" s="11">
        <v>43553</v>
      </c>
      <c r="T22" t="s">
        <v>54</v>
      </c>
      <c r="U22">
        <v>1698</v>
      </c>
      <c r="V22" t="s">
        <v>184</v>
      </c>
      <c r="W22" t="s">
        <v>62</v>
      </c>
      <c r="X22">
        <v>165074842</v>
      </c>
      <c r="Y22" s="11">
        <v>43482</v>
      </c>
      <c r="AC22" t="s">
        <v>119</v>
      </c>
      <c r="AH22" t="str">
        <f t="shared" si="0"/>
        <v>E35930 Estates &amp; Facilities</v>
      </c>
      <c r="AI22" t="str">
        <f>VLOOKUP(B22,'cc Lookup'!A:E,5,0)</f>
        <v>Estates</v>
      </c>
      <c r="AJ22" t="s">
        <v>5426</v>
      </c>
    </row>
    <row r="23" spans="1:36" x14ac:dyDescent="0.35">
      <c r="A23" t="s">
        <v>36</v>
      </c>
      <c r="B23" s="8" t="s">
        <v>142</v>
      </c>
      <c r="C23" s="8" t="s">
        <v>143</v>
      </c>
      <c r="D23" s="8" t="s">
        <v>39</v>
      </c>
      <c r="E23" s="8" t="s">
        <v>39</v>
      </c>
      <c r="F23" s="8" t="s">
        <v>40</v>
      </c>
      <c r="G23" t="s">
        <v>144</v>
      </c>
      <c r="H23" t="s">
        <v>145</v>
      </c>
      <c r="I23" t="s">
        <v>43</v>
      </c>
      <c r="J23" t="s">
        <v>43</v>
      </c>
      <c r="K23" t="s">
        <v>43</v>
      </c>
      <c r="L23" s="9">
        <v>-22.4</v>
      </c>
      <c r="M23" s="10">
        <v>43556</v>
      </c>
      <c r="N23" t="s">
        <v>109</v>
      </c>
      <c r="O23" t="s">
        <v>110</v>
      </c>
      <c r="P23" t="s">
        <v>111</v>
      </c>
      <c r="Q23" t="s">
        <v>112</v>
      </c>
      <c r="R23" t="s">
        <v>113</v>
      </c>
      <c r="S23" s="11">
        <v>43553</v>
      </c>
      <c r="T23" t="s">
        <v>54</v>
      </c>
      <c r="U23">
        <v>1699</v>
      </c>
      <c r="V23" t="s">
        <v>185</v>
      </c>
      <c r="W23" t="s">
        <v>62</v>
      </c>
      <c r="X23">
        <v>165074835</v>
      </c>
      <c r="Y23" s="11">
        <v>43482</v>
      </c>
      <c r="AC23" t="s">
        <v>119</v>
      </c>
      <c r="AH23" t="str">
        <f t="shared" si="0"/>
        <v>E35930 Estates &amp; Facilities</v>
      </c>
      <c r="AI23" t="str">
        <f>VLOOKUP(B23,'cc Lookup'!A:E,5,0)</f>
        <v>Estates</v>
      </c>
      <c r="AJ23" t="s">
        <v>5426</v>
      </c>
    </row>
    <row r="24" spans="1:36" x14ac:dyDescent="0.35">
      <c r="A24" t="s">
        <v>36</v>
      </c>
      <c r="B24" s="8" t="s">
        <v>142</v>
      </c>
      <c r="C24" s="8" t="s">
        <v>143</v>
      </c>
      <c r="D24" s="8" t="s">
        <v>39</v>
      </c>
      <c r="E24" s="8" t="s">
        <v>39</v>
      </c>
      <c r="F24" s="8" t="s">
        <v>40</v>
      </c>
      <c r="G24" t="s">
        <v>144</v>
      </c>
      <c r="H24" t="s">
        <v>145</v>
      </c>
      <c r="I24" t="s">
        <v>43</v>
      </c>
      <c r="J24" t="s">
        <v>43</v>
      </c>
      <c r="K24" t="s">
        <v>43</v>
      </c>
      <c r="L24" s="9">
        <v>-835.42</v>
      </c>
      <c r="M24" s="10">
        <v>43556</v>
      </c>
      <c r="N24" t="s">
        <v>109</v>
      </c>
      <c r="O24" t="s">
        <v>110</v>
      </c>
      <c r="P24" t="s">
        <v>111</v>
      </c>
      <c r="Q24" t="s">
        <v>112</v>
      </c>
      <c r="R24" t="s">
        <v>113</v>
      </c>
      <c r="S24" s="11">
        <v>43553</v>
      </c>
      <c r="T24" t="s">
        <v>54</v>
      </c>
      <c r="U24">
        <v>1700</v>
      </c>
      <c r="V24" t="s">
        <v>186</v>
      </c>
      <c r="W24" t="s">
        <v>62</v>
      </c>
      <c r="X24">
        <v>165074847</v>
      </c>
      <c r="Y24" s="11">
        <v>43483</v>
      </c>
      <c r="AC24" t="s">
        <v>119</v>
      </c>
      <c r="AH24" t="str">
        <f t="shared" si="0"/>
        <v>E35930 Estates &amp; Facilities</v>
      </c>
      <c r="AI24" t="str">
        <f>VLOOKUP(B24,'cc Lookup'!A:E,5,0)</f>
        <v>Estates</v>
      </c>
      <c r="AJ24" t="s">
        <v>5426</v>
      </c>
    </row>
    <row r="25" spans="1:36" x14ac:dyDescent="0.35">
      <c r="A25" t="s">
        <v>36</v>
      </c>
      <c r="B25" s="8" t="s">
        <v>142</v>
      </c>
      <c r="C25" s="8" t="s">
        <v>143</v>
      </c>
      <c r="D25" s="8" t="s">
        <v>39</v>
      </c>
      <c r="E25" s="8" t="s">
        <v>39</v>
      </c>
      <c r="F25" s="8" t="s">
        <v>40</v>
      </c>
      <c r="G25" t="s">
        <v>144</v>
      </c>
      <c r="H25" t="s">
        <v>145</v>
      </c>
      <c r="I25" t="s">
        <v>43</v>
      </c>
      <c r="J25" t="s">
        <v>43</v>
      </c>
      <c r="K25" t="s">
        <v>43</v>
      </c>
      <c r="L25" s="9">
        <v>-340</v>
      </c>
      <c r="M25" s="10">
        <v>43556</v>
      </c>
      <c r="N25" t="s">
        <v>109</v>
      </c>
      <c r="O25" t="s">
        <v>110</v>
      </c>
      <c r="P25" t="s">
        <v>111</v>
      </c>
      <c r="Q25" t="s">
        <v>112</v>
      </c>
      <c r="R25" t="s">
        <v>113</v>
      </c>
      <c r="S25" s="11">
        <v>43553</v>
      </c>
      <c r="T25" t="s">
        <v>54</v>
      </c>
      <c r="U25">
        <v>1701</v>
      </c>
      <c r="V25" t="s">
        <v>187</v>
      </c>
      <c r="W25" t="s">
        <v>62</v>
      </c>
      <c r="X25">
        <v>165074848</v>
      </c>
      <c r="Y25" s="11">
        <v>43482</v>
      </c>
      <c r="AC25" t="s">
        <v>119</v>
      </c>
      <c r="AH25" t="str">
        <f t="shared" si="0"/>
        <v>E35930 Estates &amp; Facilities</v>
      </c>
      <c r="AI25" t="str">
        <f>VLOOKUP(B25,'cc Lookup'!A:E,5,0)</f>
        <v>Estates</v>
      </c>
      <c r="AJ25" t="s">
        <v>5426</v>
      </c>
    </row>
    <row r="26" spans="1:36" x14ac:dyDescent="0.35">
      <c r="A26" t="s">
        <v>36</v>
      </c>
      <c r="B26" s="8" t="s">
        <v>142</v>
      </c>
      <c r="C26" s="8" t="s">
        <v>143</v>
      </c>
      <c r="D26" s="8" t="s">
        <v>39</v>
      </c>
      <c r="E26" s="8" t="s">
        <v>39</v>
      </c>
      <c r="F26" s="8" t="s">
        <v>40</v>
      </c>
      <c r="G26" t="s">
        <v>144</v>
      </c>
      <c r="H26" t="s">
        <v>145</v>
      </c>
      <c r="I26" t="s">
        <v>43</v>
      </c>
      <c r="J26" t="s">
        <v>43</v>
      </c>
      <c r="K26" t="s">
        <v>43</v>
      </c>
      <c r="L26" s="9">
        <v>-142.4</v>
      </c>
      <c r="M26" s="10">
        <v>43556</v>
      </c>
      <c r="N26" t="s">
        <v>109</v>
      </c>
      <c r="O26" t="s">
        <v>110</v>
      </c>
      <c r="P26" t="s">
        <v>111</v>
      </c>
      <c r="Q26" t="s">
        <v>112</v>
      </c>
      <c r="R26" t="s">
        <v>113</v>
      </c>
      <c r="S26" s="11">
        <v>43553</v>
      </c>
      <c r="T26" t="s">
        <v>54</v>
      </c>
      <c r="U26">
        <v>1702</v>
      </c>
      <c r="V26" t="s">
        <v>188</v>
      </c>
      <c r="W26" t="s">
        <v>62</v>
      </c>
      <c r="X26">
        <v>165074832</v>
      </c>
      <c r="Y26" s="11">
        <v>43482</v>
      </c>
      <c r="AC26" t="s">
        <v>119</v>
      </c>
      <c r="AH26" t="str">
        <f t="shared" si="0"/>
        <v>E35930 Estates &amp; Facilities</v>
      </c>
      <c r="AI26" t="str">
        <f>VLOOKUP(B26,'cc Lookup'!A:E,5,0)</f>
        <v>Estates</v>
      </c>
      <c r="AJ26" t="s">
        <v>5426</v>
      </c>
    </row>
    <row r="27" spans="1:36" x14ac:dyDescent="0.35">
      <c r="A27" t="s">
        <v>36</v>
      </c>
      <c r="B27" s="8" t="s">
        <v>142</v>
      </c>
      <c r="C27" s="8" t="s">
        <v>143</v>
      </c>
      <c r="D27" s="8" t="s">
        <v>39</v>
      </c>
      <c r="E27" s="8" t="s">
        <v>39</v>
      </c>
      <c r="F27" s="8" t="s">
        <v>40</v>
      </c>
      <c r="G27" t="s">
        <v>144</v>
      </c>
      <c r="H27" t="s">
        <v>145</v>
      </c>
      <c r="I27" t="s">
        <v>43</v>
      </c>
      <c r="J27" t="s">
        <v>43</v>
      </c>
      <c r="K27" t="s">
        <v>43</v>
      </c>
      <c r="L27" s="9">
        <v>-150</v>
      </c>
      <c r="M27" s="10">
        <v>43556</v>
      </c>
      <c r="N27" t="s">
        <v>109</v>
      </c>
      <c r="O27" t="s">
        <v>110</v>
      </c>
      <c r="P27" t="s">
        <v>111</v>
      </c>
      <c r="Q27" t="s">
        <v>112</v>
      </c>
      <c r="R27" t="s">
        <v>113</v>
      </c>
      <c r="S27" s="11">
        <v>43553</v>
      </c>
      <c r="T27" t="s">
        <v>54</v>
      </c>
      <c r="U27">
        <v>1703</v>
      </c>
      <c r="V27" t="s">
        <v>189</v>
      </c>
      <c r="W27" t="s">
        <v>62</v>
      </c>
      <c r="X27">
        <v>165074855</v>
      </c>
      <c r="Y27" s="11">
        <v>43482</v>
      </c>
      <c r="AC27" t="s">
        <v>119</v>
      </c>
      <c r="AH27" t="str">
        <f t="shared" si="0"/>
        <v>E35930 Estates &amp; Facilities</v>
      </c>
      <c r="AI27" t="str">
        <f>VLOOKUP(B27,'cc Lookup'!A:E,5,0)</f>
        <v>Estates</v>
      </c>
      <c r="AJ27" t="s">
        <v>5426</v>
      </c>
    </row>
    <row r="28" spans="1:36" x14ac:dyDescent="0.35">
      <c r="A28" t="s">
        <v>36</v>
      </c>
      <c r="B28" s="8" t="s">
        <v>142</v>
      </c>
      <c r="C28" s="8" t="s">
        <v>143</v>
      </c>
      <c r="D28" s="8" t="s">
        <v>39</v>
      </c>
      <c r="E28" s="8" t="s">
        <v>39</v>
      </c>
      <c r="F28" s="8" t="s">
        <v>40</v>
      </c>
      <c r="G28" t="s">
        <v>144</v>
      </c>
      <c r="H28" t="s">
        <v>145</v>
      </c>
      <c r="I28" t="s">
        <v>43</v>
      </c>
      <c r="J28" t="s">
        <v>43</v>
      </c>
      <c r="K28" t="s">
        <v>43</v>
      </c>
      <c r="L28" s="9">
        <v>-1819.68</v>
      </c>
      <c r="M28" s="10">
        <v>43556</v>
      </c>
      <c r="N28" t="s">
        <v>109</v>
      </c>
      <c r="O28" t="s">
        <v>110</v>
      </c>
      <c r="P28" t="s">
        <v>111</v>
      </c>
      <c r="Q28" t="s">
        <v>112</v>
      </c>
      <c r="R28" t="s">
        <v>113</v>
      </c>
      <c r="S28" s="11">
        <v>43553</v>
      </c>
      <c r="T28" t="s">
        <v>54</v>
      </c>
      <c r="U28">
        <v>1704</v>
      </c>
      <c r="V28" t="s">
        <v>190</v>
      </c>
      <c r="W28" t="s">
        <v>62</v>
      </c>
      <c r="X28">
        <v>165074844</v>
      </c>
      <c r="Y28" s="11">
        <v>43482</v>
      </c>
      <c r="AC28" t="s">
        <v>119</v>
      </c>
      <c r="AH28" t="str">
        <f t="shared" si="0"/>
        <v>E35930 Estates &amp; Facilities</v>
      </c>
      <c r="AI28" t="str">
        <f>VLOOKUP(B28,'cc Lookup'!A:E,5,0)</f>
        <v>Estates</v>
      </c>
      <c r="AJ28" t="s">
        <v>5426</v>
      </c>
    </row>
    <row r="29" spans="1:36" x14ac:dyDescent="0.35">
      <c r="A29" t="s">
        <v>36</v>
      </c>
      <c r="B29" s="8" t="s">
        <v>142</v>
      </c>
      <c r="C29" s="8" t="s">
        <v>143</v>
      </c>
      <c r="D29" s="8" t="s">
        <v>39</v>
      </c>
      <c r="E29" s="8" t="s">
        <v>39</v>
      </c>
      <c r="F29" s="8" t="s">
        <v>40</v>
      </c>
      <c r="G29" t="s">
        <v>144</v>
      </c>
      <c r="H29" t="s">
        <v>145</v>
      </c>
      <c r="I29" t="s">
        <v>43</v>
      </c>
      <c r="J29" t="s">
        <v>43</v>
      </c>
      <c r="K29" t="s">
        <v>43</v>
      </c>
      <c r="L29" s="9">
        <v>-313.8</v>
      </c>
      <c r="M29" s="10">
        <v>43556</v>
      </c>
      <c r="N29" t="s">
        <v>109</v>
      </c>
      <c r="O29" t="s">
        <v>110</v>
      </c>
      <c r="P29" t="s">
        <v>111</v>
      </c>
      <c r="Q29" t="s">
        <v>112</v>
      </c>
      <c r="R29" t="s">
        <v>113</v>
      </c>
      <c r="S29" s="11">
        <v>43553</v>
      </c>
      <c r="T29" t="s">
        <v>54</v>
      </c>
      <c r="U29">
        <v>1705</v>
      </c>
      <c r="V29" t="s">
        <v>191</v>
      </c>
      <c r="W29" t="s">
        <v>62</v>
      </c>
      <c r="X29">
        <v>165074849</v>
      </c>
      <c r="Y29" s="11">
        <v>43482</v>
      </c>
      <c r="AC29" t="s">
        <v>119</v>
      </c>
      <c r="AH29" t="str">
        <f t="shared" si="0"/>
        <v>E35930 Estates &amp; Facilities</v>
      </c>
      <c r="AI29" t="str">
        <f>VLOOKUP(B29,'cc Lookup'!A:E,5,0)</f>
        <v>Estates</v>
      </c>
      <c r="AJ29" t="s">
        <v>5426</v>
      </c>
    </row>
    <row r="30" spans="1:36" x14ac:dyDescent="0.35">
      <c r="A30" t="s">
        <v>36</v>
      </c>
      <c r="B30" s="8" t="s">
        <v>142</v>
      </c>
      <c r="C30" s="8" t="s">
        <v>143</v>
      </c>
      <c r="D30" s="8" t="s">
        <v>39</v>
      </c>
      <c r="E30" s="8" t="s">
        <v>39</v>
      </c>
      <c r="F30" s="8" t="s">
        <v>40</v>
      </c>
      <c r="G30" t="s">
        <v>144</v>
      </c>
      <c r="H30" t="s">
        <v>145</v>
      </c>
      <c r="I30" t="s">
        <v>43</v>
      </c>
      <c r="J30" t="s">
        <v>43</v>
      </c>
      <c r="K30" t="s">
        <v>43</v>
      </c>
      <c r="L30" s="9">
        <v>-37.200000000000003</v>
      </c>
      <c r="M30" s="10">
        <v>43556</v>
      </c>
      <c r="N30" t="s">
        <v>109</v>
      </c>
      <c r="O30" t="s">
        <v>110</v>
      </c>
      <c r="P30" t="s">
        <v>111</v>
      </c>
      <c r="Q30" t="s">
        <v>112</v>
      </c>
      <c r="R30" t="s">
        <v>113</v>
      </c>
      <c r="S30" s="11">
        <v>43553</v>
      </c>
      <c r="T30" t="s">
        <v>54</v>
      </c>
      <c r="U30">
        <v>1706</v>
      </c>
      <c r="V30" t="s">
        <v>192</v>
      </c>
      <c r="W30" t="s">
        <v>62</v>
      </c>
      <c r="X30">
        <v>165074834</v>
      </c>
      <c r="Y30" s="11">
        <v>43482</v>
      </c>
      <c r="AC30" t="s">
        <v>119</v>
      </c>
      <c r="AH30" t="str">
        <f t="shared" si="0"/>
        <v>E35930 Estates &amp; Facilities</v>
      </c>
      <c r="AI30" t="str">
        <f>VLOOKUP(B30,'cc Lookup'!A:E,5,0)</f>
        <v>Estates</v>
      </c>
      <c r="AJ30" t="s">
        <v>5426</v>
      </c>
    </row>
    <row r="31" spans="1:36" x14ac:dyDescent="0.35">
      <c r="A31" t="s">
        <v>36</v>
      </c>
      <c r="B31" s="8" t="s">
        <v>142</v>
      </c>
      <c r="C31" s="8" t="s">
        <v>143</v>
      </c>
      <c r="D31" s="8" t="s">
        <v>39</v>
      </c>
      <c r="E31" s="8" t="s">
        <v>39</v>
      </c>
      <c r="F31" s="8" t="s">
        <v>40</v>
      </c>
      <c r="G31" t="s">
        <v>144</v>
      </c>
      <c r="H31" t="s">
        <v>145</v>
      </c>
      <c r="I31" t="s">
        <v>43</v>
      </c>
      <c r="J31" t="s">
        <v>43</v>
      </c>
      <c r="K31" t="s">
        <v>43</v>
      </c>
      <c r="L31" s="9">
        <v>-34.96</v>
      </c>
      <c r="M31" s="10">
        <v>43556</v>
      </c>
      <c r="N31" t="s">
        <v>109</v>
      </c>
      <c r="O31" t="s">
        <v>110</v>
      </c>
      <c r="P31" t="s">
        <v>111</v>
      </c>
      <c r="Q31" t="s">
        <v>112</v>
      </c>
      <c r="R31" t="s">
        <v>113</v>
      </c>
      <c r="S31" s="11">
        <v>43553</v>
      </c>
      <c r="T31" t="s">
        <v>54</v>
      </c>
      <c r="U31">
        <v>1707</v>
      </c>
      <c r="V31" t="s">
        <v>193</v>
      </c>
      <c r="W31" t="s">
        <v>62</v>
      </c>
      <c r="X31">
        <v>165075012</v>
      </c>
      <c r="Y31" s="11">
        <v>43494</v>
      </c>
      <c r="AC31" t="s">
        <v>119</v>
      </c>
      <c r="AH31" t="str">
        <f t="shared" si="0"/>
        <v>E35930 Estates &amp; Facilities</v>
      </c>
      <c r="AI31" t="str">
        <f>VLOOKUP(B31,'cc Lookup'!A:E,5,0)</f>
        <v>Estates</v>
      </c>
      <c r="AJ31" t="s">
        <v>5426</v>
      </c>
    </row>
    <row r="32" spans="1:36" x14ac:dyDescent="0.35">
      <c r="A32" t="s">
        <v>36</v>
      </c>
      <c r="B32" s="8" t="s">
        <v>142</v>
      </c>
      <c r="C32" s="8" t="s">
        <v>143</v>
      </c>
      <c r="D32" s="8" t="s">
        <v>39</v>
      </c>
      <c r="E32" s="8" t="s">
        <v>39</v>
      </c>
      <c r="F32" s="8" t="s">
        <v>40</v>
      </c>
      <c r="G32" t="s">
        <v>144</v>
      </c>
      <c r="H32" t="s">
        <v>145</v>
      </c>
      <c r="I32" t="s">
        <v>43</v>
      </c>
      <c r="J32" t="s">
        <v>43</v>
      </c>
      <c r="K32" t="s">
        <v>43</v>
      </c>
      <c r="L32" s="9">
        <v>-1</v>
      </c>
      <c r="M32" s="10">
        <v>43556</v>
      </c>
      <c r="N32" t="s">
        <v>109</v>
      </c>
      <c r="O32" t="s">
        <v>110</v>
      </c>
      <c r="P32" t="s">
        <v>111</v>
      </c>
      <c r="Q32" t="s">
        <v>112</v>
      </c>
      <c r="R32" t="s">
        <v>113</v>
      </c>
      <c r="S32" s="11">
        <v>43553</v>
      </c>
      <c r="T32" t="s">
        <v>54</v>
      </c>
      <c r="U32">
        <v>1708</v>
      </c>
      <c r="V32" t="s">
        <v>194</v>
      </c>
      <c r="W32" t="s">
        <v>62</v>
      </c>
      <c r="X32">
        <v>165075309</v>
      </c>
      <c r="Y32" s="11">
        <v>43550</v>
      </c>
      <c r="AC32" t="s">
        <v>119</v>
      </c>
      <c r="AH32" t="str">
        <f t="shared" si="0"/>
        <v>E35930 Estates &amp; Facilities</v>
      </c>
      <c r="AI32" t="str">
        <f>VLOOKUP(B32,'cc Lookup'!A:E,5,0)</f>
        <v>Estates</v>
      </c>
      <c r="AJ32" t="s">
        <v>5426</v>
      </c>
    </row>
    <row r="33" spans="1:36" x14ac:dyDescent="0.35">
      <c r="A33" t="s">
        <v>36</v>
      </c>
      <c r="B33" s="8" t="s">
        <v>142</v>
      </c>
      <c r="C33" s="8" t="s">
        <v>143</v>
      </c>
      <c r="D33" s="8" t="s">
        <v>39</v>
      </c>
      <c r="E33" s="8" t="s">
        <v>39</v>
      </c>
      <c r="F33" s="8" t="s">
        <v>40</v>
      </c>
      <c r="G33" t="s">
        <v>144</v>
      </c>
      <c r="H33" t="s">
        <v>145</v>
      </c>
      <c r="I33" t="s">
        <v>43</v>
      </c>
      <c r="J33" t="s">
        <v>43</v>
      </c>
      <c r="K33" t="s">
        <v>43</v>
      </c>
      <c r="L33" s="9">
        <v>-116</v>
      </c>
      <c r="M33" s="10">
        <v>43556</v>
      </c>
      <c r="N33" t="s">
        <v>109</v>
      </c>
      <c r="O33" t="s">
        <v>110</v>
      </c>
      <c r="P33" t="s">
        <v>111</v>
      </c>
      <c r="Q33" t="s">
        <v>112</v>
      </c>
      <c r="R33" t="s">
        <v>113</v>
      </c>
      <c r="S33" s="11">
        <v>43553</v>
      </c>
      <c r="T33" t="s">
        <v>54</v>
      </c>
      <c r="U33">
        <v>1709</v>
      </c>
      <c r="V33" t="s">
        <v>195</v>
      </c>
      <c r="W33" t="s">
        <v>62</v>
      </c>
      <c r="X33">
        <v>165074843</v>
      </c>
      <c r="Y33" s="11">
        <v>43482</v>
      </c>
      <c r="AC33" t="s">
        <v>119</v>
      </c>
      <c r="AH33" t="str">
        <f t="shared" si="0"/>
        <v>E35930 Estates &amp; Facilities</v>
      </c>
      <c r="AI33" t="str">
        <f>VLOOKUP(B33,'cc Lookup'!A:E,5,0)</f>
        <v>Estates</v>
      </c>
      <c r="AJ33" t="s">
        <v>5426</v>
      </c>
    </row>
    <row r="34" spans="1:36" x14ac:dyDescent="0.35">
      <c r="A34" t="s">
        <v>36</v>
      </c>
      <c r="B34" s="8" t="s">
        <v>142</v>
      </c>
      <c r="C34" s="8" t="s">
        <v>143</v>
      </c>
      <c r="D34" s="8" t="s">
        <v>39</v>
      </c>
      <c r="E34" s="8" t="s">
        <v>39</v>
      </c>
      <c r="F34" s="8" t="s">
        <v>40</v>
      </c>
      <c r="G34" t="s">
        <v>144</v>
      </c>
      <c r="H34" t="s">
        <v>145</v>
      </c>
      <c r="I34" t="s">
        <v>43</v>
      </c>
      <c r="J34" t="s">
        <v>43</v>
      </c>
      <c r="K34" t="s">
        <v>43</v>
      </c>
      <c r="L34" s="9">
        <v>-417.6</v>
      </c>
      <c r="M34" s="10">
        <v>43556</v>
      </c>
      <c r="N34" t="s">
        <v>109</v>
      </c>
      <c r="O34" t="s">
        <v>110</v>
      </c>
      <c r="P34" t="s">
        <v>111</v>
      </c>
      <c r="Q34" t="s">
        <v>112</v>
      </c>
      <c r="R34" t="s">
        <v>113</v>
      </c>
      <c r="S34" s="11">
        <v>43553</v>
      </c>
      <c r="T34" t="s">
        <v>54</v>
      </c>
      <c r="U34">
        <v>1710</v>
      </c>
      <c r="V34" t="s">
        <v>196</v>
      </c>
      <c r="W34" t="s">
        <v>62</v>
      </c>
      <c r="X34">
        <v>165074845</v>
      </c>
      <c r="Y34" s="11">
        <v>43482</v>
      </c>
      <c r="AC34" t="s">
        <v>119</v>
      </c>
      <c r="AH34" t="str">
        <f t="shared" si="0"/>
        <v>E35930 Estates &amp; Facilities</v>
      </c>
      <c r="AI34" t="str">
        <f>VLOOKUP(B34,'cc Lookup'!A:E,5,0)</f>
        <v>Estates</v>
      </c>
      <c r="AJ34" t="s">
        <v>5426</v>
      </c>
    </row>
    <row r="35" spans="1:36" x14ac:dyDescent="0.35">
      <c r="A35" t="s">
        <v>36</v>
      </c>
      <c r="B35" s="8" t="s">
        <v>142</v>
      </c>
      <c r="C35" s="8" t="s">
        <v>143</v>
      </c>
      <c r="D35" s="8" t="s">
        <v>39</v>
      </c>
      <c r="E35" s="8" t="s">
        <v>39</v>
      </c>
      <c r="F35" s="8" t="s">
        <v>40</v>
      </c>
      <c r="G35" t="s">
        <v>144</v>
      </c>
      <c r="H35" t="s">
        <v>145</v>
      </c>
      <c r="I35" t="s">
        <v>43</v>
      </c>
      <c r="J35" t="s">
        <v>43</v>
      </c>
      <c r="K35" t="s">
        <v>43</v>
      </c>
      <c r="L35" s="9">
        <v>-31</v>
      </c>
      <c r="M35" s="10">
        <v>43556</v>
      </c>
      <c r="N35" t="s">
        <v>109</v>
      </c>
      <c r="O35" t="s">
        <v>110</v>
      </c>
      <c r="P35" t="s">
        <v>111</v>
      </c>
      <c r="Q35" t="s">
        <v>112</v>
      </c>
      <c r="R35" t="s">
        <v>113</v>
      </c>
      <c r="S35" s="11">
        <v>43553</v>
      </c>
      <c r="T35" t="s">
        <v>54</v>
      </c>
      <c r="U35">
        <v>1711</v>
      </c>
      <c r="V35" t="s">
        <v>197</v>
      </c>
      <c r="W35" t="s">
        <v>62</v>
      </c>
      <c r="X35">
        <v>165074850</v>
      </c>
      <c r="Y35" s="11">
        <v>43482</v>
      </c>
      <c r="AC35" t="s">
        <v>119</v>
      </c>
      <c r="AH35" t="str">
        <f t="shared" si="0"/>
        <v>E35930 Estates &amp; Facilities</v>
      </c>
      <c r="AI35" t="str">
        <f>VLOOKUP(B35,'cc Lookup'!A:E,5,0)</f>
        <v>Estates</v>
      </c>
      <c r="AJ35" t="s">
        <v>5426</v>
      </c>
    </row>
    <row r="36" spans="1:36" x14ac:dyDescent="0.35">
      <c r="A36" t="s">
        <v>36</v>
      </c>
      <c r="B36" s="8" t="s">
        <v>142</v>
      </c>
      <c r="C36" s="8" t="s">
        <v>143</v>
      </c>
      <c r="D36" s="8" t="s">
        <v>39</v>
      </c>
      <c r="E36" s="8" t="s">
        <v>39</v>
      </c>
      <c r="F36" s="8" t="s">
        <v>40</v>
      </c>
      <c r="G36" t="s">
        <v>144</v>
      </c>
      <c r="H36" t="s">
        <v>145</v>
      </c>
      <c r="I36" t="s">
        <v>43</v>
      </c>
      <c r="J36" t="s">
        <v>43</v>
      </c>
      <c r="K36" t="s">
        <v>43</v>
      </c>
      <c r="L36" s="9">
        <v>-90</v>
      </c>
      <c r="M36" s="10">
        <v>43556</v>
      </c>
      <c r="N36" t="s">
        <v>109</v>
      </c>
      <c r="O36" t="s">
        <v>110</v>
      </c>
      <c r="P36" t="s">
        <v>111</v>
      </c>
      <c r="Q36" t="s">
        <v>112</v>
      </c>
      <c r="R36" t="s">
        <v>113</v>
      </c>
      <c r="S36" s="11">
        <v>43553</v>
      </c>
      <c r="T36" t="s">
        <v>54</v>
      </c>
      <c r="U36">
        <v>1712</v>
      </c>
      <c r="V36" t="s">
        <v>198</v>
      </c>
      <c r="W36" t="s">
        <v>62</v>
      </c>
      <c r="X36">
        <v>165075665</v>
      </c>
      <c r="Y36" s="11">
        <v>43522</v>
      </c>
      <c r="AC36" t="s">
        <v>119</v>
      </c>
      <c r="AH36" t="str">
        <f t="shared" si="0"/>
        <v>E35930 Estates &amp; Facilities</v>
      </c>
      <c r="AI36" t="str">
        <f>VLOOKUP(B36,'cc Lookup'!A:E,5,0)</f>
        <v>Estates</v>
      </c>
      <c r="AJ36" t="s">
        <v>5426</v>
      </c>
    </row>
    <row r="37" spans="1:36" x14ac:dyDescent="0.35">
      <c r="A37" t="s">
        <v>36</v>
      </c>
      <c r="B37" s="8" t="s">
        <v>142</v>
      </c>
      <c r="C37" s="8" t="s">
        <v>143</v>
      </c>
      <c r="D37" s="8" t="s">
        <v>39</v>
      </c>
      <c r="E37" s="8" t="s">
        <v>39</v>
      </c>
      <c r="F37" s="8" t="s">
        <v>40</v>
      </c>
      <c r="G37" t="s">
        <v>144</v>
      </c>
      <c r="H37" t="s">
        <v>145</v>
      </c>
      <c r="I37" t="s">
        <v>43</v>
      </c>
      <c r="J37" t="s">
        <v>43</v>
      </c>
      <c r="K37" t="s">
        <v>43</v>
      </c>
      <c r="L37" s="9">
        <v>-263</v>
      </c>
      <c r="M37" s="10">
        <v>43556</v>
      </c>
      <c r="N37" t="s">
        <v>109</v>
      </c>
      <c r="O37" t="s">
        <v>110</v>
      </c>
      <c r="P37" t="s">
        <v>111</v>
      </c>
      <c r="Q37" t="s">
        <v>112</v>
      </c>
      <c r="R37" t="s">
        <v>113</v>
      </c>
      <c r="S37" s="11">
        <v>43553</v>
      </c>
      <c r="T37" t="s">
        <v>54</v>
      </c>
      <c r="U37">
        <v>1713</v>
      </c>
      <c r="V37" t="s">
        <v>199</v>
      </c>
      <c r="W37" t="s">
        <v>62</v>
      </c>
      <c r="X37">
        <v>165076441</v>
      </c>
      <c r="Y37" s="11">
        <v>43551</v>
      </c>
      <c r="AC37" t="s">
        <v>119</v>
      </c>
      <c r="AH37" t="str">
        <f t="shared" si="0"/>
        <v>E35930 Estates &amp; Facilities</v>
      </c>
      <c r="AI37" t="str">
        <f>VLOOKUP(B37,'cc Lookup'!A:E,5,0)</f>
        <v>Estates</v>
      </c>
      <c r="AJ37" t="s">
        <v>5426</v>
      </c>
    </row>
    <row r="38" spans="1:36" x14ac:dyDescent="0.35">
      <c r="A38" t="s">
        <v>36</v>
      </c>
      <c r="B38" s="8" t="s">
        <v>142</v>
      </c>
      <c r="C38" s="8" t="s">
        <v>143</v>
      </c>
      <c r="D38" s="8" t="s">
        <v>39</v>
      </c>
      <c r="E38" s="8" t="s">
        <v>39</v>
      </c>
      <c r="F38" s="8" t="s">
        <v>40</v>
      </c>
      <c r="G38" t="s">
        <v>144</v>
      </c>
      <c r="H38" t="s">
        <v>145</v>
      </c>
      <c r="I38" t="s">
        <v>43</v>
      </c>
      <c r="J38" t="s">
        <v>43</v>
      </c>
      <c r="K38" t="s">
        <v>43</v>
      </c>
      <c r="L38" s="9">
        <v>-15</v>
      </c>
      <c r="M38" s="10">
        <v>43556</v>
      </c>
      <c r="N38" t="s">
        <v>109</v>
      </c>
      <c r="O38" t="s">
        <v>110</v>
      </c>
      <c r="P38" t="s">
        <v>111</v>
      </c>
      <c r="Q38" t="s">
        <v>112</v>
      </c>
      <c r="R38" t="s">
        <v>113</v>
      </c>
      <c r="S38" s="11">
        <v>43553</v>
      </c>
      <c r="T38" t="s">
        <v>54</v>
      </c>
      <c r="U38">
        <v>1714</v>
      </c>
      <c r="V38" t="s">
        <v>200</v>
      </c>
      <c r="W38" t="s">
        <v>62</v>
      </c>
      <c r="X38">
        <v>165074840</v>
      </c>
      <c r="Y38" s="11">
        <v>43482</v>
      </c>
      <c r="AC38" t="s">
        <v>119</v>
      </c>
      <c r="AH38" t="str">
        <f t="shared" si="0"/>
        <v>E35930 Estates &amp; Facilities</v>
      </c>
      <c r="AI38" t="str">
        <f>VLOOKUP(B38,'cc Lookup'!A:E,5,0)</f>
        <v>Estates</v>
      </c>
      <c r="AJ38" t="s">
        <v>5426</v>
      </c>
    </row>
    <row r="39" spans="1:36" x14ac:dyDescent="0.35">
      <c r="A39" t="s">
        <v>36</v>
      </c>
      <c r="B39" s="8" t="s">
        <v>142</v>
      </c>
      <c r="C39" s="8" t="s">
        <v>143</v>
      </c>
      <c r="D39" s="8" t="s">
        <v>39</v>
      </c>
      <c r="E39" s="8" t="s">
        <v>39</v>
      </c>
      <c r="F39" s="8" t="s">
        <v>40</v>
      </c>
      <c r="G39" t="s">
        <v>144</v>
      </c>
      <c r="H39" t="s">
        <v>145</v>
      </c>
      <c r="I39" t="s">
        <v>43</v>
      </c>
      <c r="J39" t="s">
        <v>43</v>
      </c>
      <c r="K39" t="s">
        <v>43</v>
      </c>
      <c r="L39" s="9">
        <v>-111.1</v>
      </c>
      <c r="M39" s="10">
        <v>43556</v>
      </c>
      <c r="N39" t="s">
        <v>109</v>
      </c>
      <c r="O39" t="s">
        <v>110</v>
      </c>
      <c r="P39" t="s">
        <v>111</v>
      </c>
      <c r="Q39" t="s">
        <v>112</v>
      </c>
      <c r="R39" t="s">
        <v>113</v>
      </c>
      <c r="S39" s="11">
        <v>43553</v>
      </c>
      <c r="T39" t="s">
        <v>54</v>
      </c>
      <c r="U39">
        <v>1715</v>
      </c>
      <c r="V39" t="s">
        <v>201</v>
      </c>
      <c r="W39" t="s">
        <v>62</v>
      </c>
      <c r="X39">
        <v>165074846</v>
      </c>
      <c r="Y39" s="11">
        <v>43482</v>
      </c>
      <c r="AC39" t="s">
        <v>119</v>
      </c>
      <c r="AH39" t="str">
        <f t="shared" si="0"/>
        <v>E35930 Estates &amp; Facilities</v>
      </c>
      <c r="AI39" t="str">
        <f>VLOOKUP(B39,'cc Lookup'!A:E,5,0)</f>
        <v>Estates</v>
      </c>
      <c r="AJ39" t="s">
        <v>5426</v>
      </c>
    </row>
    <row r="40" spans="1:36" x14ac:dyDescent="0.35">
      <c r="A40" t="s">
        <v>36</v>
      </c>
      <c r="B40" s="8" t="s">
        <v>142</v>
      </c>
      <c r="C40" s="8" t="s">
        <v>143</v>
      </c>
      <c r="D40" s="8" t="s">
        <v>39</v>
      </c>
      <c r="E40" s="8" t="s">
        <v>39</v>
      </c>
      <c r="F40" s="8" t="s">
        <v>40</v>
      </c>
      <c r="G40" t="s">
        <v>144</v>
      </c>
      <c r="H40" t="s">
        <v>145</v>
      </c>
      <c r="I40" t="s">
        <v>43</v>
      </c>
      <c r="J40" t="s">
        <v>43</v>
      </c>
      <c r="K40" t="s">
        <v>43</v>
      </c>
      <c r="L40" s="9">
        <v>-71.28</v>
      </c>
      <c r="M40" s="10">
        <v>43556</v>
      </c>
      <c r="N40" t="s">
        <v>109</v>
      </c>
      <c r="O40" t="s">
        <v>110</v>
      </c>
      <c r="P40" t="s">
        <v>111</v>
      </c>
      <c r="Q40" t="s">
        <v>112</v>
      </c>
      <c r="R40" t="s">
        <v>113</v>
      </c>
      <c r="S40" s="11">
        <v>43553</v>
      </c>
      <c r="T40" t="s">
        <v>54</v>
      </c>
      <c r="U40">
        <v>1716</v>
      </c>
      <c r="V40" t="s">
        <v>202</v>
      </c>
      <c r="W40" t="s">
        <v>62</v>
      </c>
      <c r="X40">
        <v>165074851</v>
      </c>
      <c r="Y40" s="11">
        <v>43482</v>
      </c>
      <c r="AC40" t="s">
        <v>119</v>
      </c>
      <c r="AH40" t="str">
        <f t="shared" si="0"/>
        <v>E35930 Estates &amp; Facilities</v>
      </c>
      <c r="AI40" t="str">
        <f>VLOOKUP(B40,'cc Lookup'!A:E,5,0)</f>
        <v>Estates</v>
      </c>
      <c r="AJ40" t="s">
        <v>5426</v>
      </c>
    </row>
    <row r="41" spans="1:36" x14ac:dyDescent="0.35">
      <c r="A41" t="s">
        <v>36</v>
      </c>
      <c r="B41" s="8" t="s">
        <v>142</v>
      </c>
      <c r="C41" s="8" t="s">
        <v>143</v>
      </c>
      <c r="D41" s="8" t="s">
        <v>39</v>
      </c>
      <c r="E41" s="8" t="s">
        <v>39</v>
      </c>
      <c r="F41" s="8" t="s">
        <v>40</v>
      </c>
      <c r="G41" t="s">
        <v>144</v>
      </c>
      <c r="H41" t="s">
        <v>145</v>
      </c>
      <c r="I41" t="s">
        <v>43</v>
      </c>
      <c r="J41" t="s">
        <v>43</v>
      </c>
      <c r="K41" t="s">
        <v>43</v>
      </c>
      <c r="L41" s="9">
        <v>-169.8</v>
      </c>
      <c r="M41" s="10">
        <v>43556</v>
      </c>
      <c r="N41" t="s">
        <v>109</v>
      </c>
      <c r="O41" t="s">
        <v>110</v>
      </c>
      <c r="P41" t="s">
        <v>111</v>
      </c>
      <c r="Q41" t="s">
        <v>112</v>
      </c>
      <c r="R41" t="s">
        <v>113</v>
      </c>
      <c r="S41" s="11">
        <v>43553</v>
      </c>
      <c r="T41" t="s">
        <v>54</v>
      </c>
      <c r="U41">
        <v>1717</v>
      </c>
      <c r="V41" t="s">
        <v>203</v>
      </c>
      <c r="W41" t="s">
        <v>62</v>
      </c>
      <c r="X41">
        <v>165074831</v>
      </c>
      <c r="Y41" s="11">
        <v>43482</v>
      </c>
      <c r="AC41" t="s">
        <v>119</v>
      </c>
      <c r="AH41" t="str">
        <f t="shared" si="0"/>
        <v>E35930 Estates &amp; Facilities</v>
      </c>
      <c r="AI41" t="str">
        <f>VLOOKUP(B41,'cc Lookup'!A:E,5,0)</f>
        <v>Estates</v>
      </c>
      <c r="AJ41" t="s">
        <v>5426</v>
      </c>
    </row>
    <row r="42" spans="1:36" x14ac:dyDescent="0.35">
      <c r="A42" t="s">
        <v>36</v>
      </c>
      <c r="B42" s="8" t="s">
        <v>142</v>
      </c>
      <c r="C42" s="8" t="s">
        <v>143</v>
      </c>
      <c r="D42" s="8" t="s">
        <v>39</v>
      </c>
      <c r="E42" s="8" t="s">
        <v>39</v>
      </c>
      <c r="F42" s="8" t="s">
        <v>40</v>
      </c>
      <c r="G42" t="s">
        <v>144</v>
      </c>
      <c r="H42" t="s">
        <v>145</v>
      </c>
      <c r="I42" t="s">
        <v>43</v>
      </c>
      <c r="J42" t="s">
        <v>43</v>
      </c>
      <c r="K42" t="s">
        <v>43</v>
      </c>
      <c r="L42" s="9">
        <v>-22.37</v>
      </c>
      <c r="M42" s="10">
        <v>43556</v>
      </c>
      <c r="N42" t="s">
        <v>109</v>
      </c>
      <c r="O42" t="s">
        <v>110</v>
      </c>
      <c r="P42" t="s">
        <v>111</v>
      </c>
      <c r="Q42" t="s">
        <v>112</v>
      </c>
      <c r="R42" t="s">
        <v>113</v>
      </c>
      <c r="S42" s="11">
        <v>43553</v>
      </c>
      <c r="T42" t="s">
        <v>54</v>
      </c>
      <c r="U42">
        <v>1718</v>
      </c>
      <c r="V42" t="s">
        <v>204</v>
      </c>
      <c r="W42" t="s">
        <v>62</v>
      </c>
      <c r="X42">
        <v>165074839</v>
      </c>
      <c r="Y42" s="11">
        <v>43482</v>
      </c>
      <c r="AC42" t="s">
        <v>119</v>
      </c>
      <c r="AH42" t="str">
        <f t="shared" si="0"/>
        <v>E35930 Estates &amp; Facilities</v>
      </c>
      <c r="AI42" t="str">
        <f>VLOOKUP(B42,'cc Lookup'!A:E,5,0)</f>
        <v>Estates</v>
      </c>
      <c r="AJ42" t="s">
        <v>5426</v>
      </c>
    </row>
    <row r="43" spans="1:36" x14ac:dyDescent="0.35">
      <c r="A43" t="s">
        <v>36</v>
      </c>
      <c r="B43" s="8" t="s">
        <v>142</v>
      </c>
      <c r="C43" s="8" t="s">
        <v>143</v>
      </c>
      <c r="D43" s="8" t="s">
        <v>39</v>
      </c>
      <c r="E43" s="8" t="s">
        <v>39</v>
      </c>
      <c r="F43" s="8" t="s">
        <v>40</v>
      </c>
      <c r="G43" t="s">
        <v>144</v>
      </c>
      <c r="H43" t="s">
        <v>145</v>
      </c>
      <c r="I43" t="s">
        <v>43</v>
      </c>
      <c r="J43" t="s">
        <v>43</v>
      </c>
      <c r="K43" t="s">
        <v>43</v>
      </c>
      <c r="L43" s="9">
        <v>-161.6</v>
      </c>
      <c r="M43" s="10">
        <v>43556</v>
      </c>
      <c r="N43" t="s">
        <v>109</v>
      </c>
      <c r="O43" t="s">
        <v>110</v>
      </c>
      <c r="P43" t="s">
        <v>111</v>
      </c>
      <c r="Q43" t="s">
        <v>112</v>
      </c>
      <c r="R43" t="s">
        <v>113</v>
      </c>
      <c r="S43" s="11">
        <v>43553</v>
      </c>
      <c r="T43" t="s">
        <v>54</v>
      </c>
      <c r="U43">
        <v>1719</v>
      </c>
      <c r="V43" t="s">
        <v>205</v>
      </c>
      <c r="W43" t="s">
        <v>62</v>
      </c>
      <c r="X43">
        <v>165074833</v>
      </c>
      <c r="Y43" s="11">
        <v>43482</v>
      </c>
      <c r="AC43" t="s">
        <v>119</v>
      </c>
      <c r="AH43" t="str">
        <f t="shared" si="0"/>
        <v>E35930 Estates &amp; Facilities</v>
      </c>
      <c r="AI43" t="str">
        <f>VLOOKUP(B43,'cc Lookup'!A:E,5,0)</f>
        <v>Estates</v>
      </c>
      <c r="AJ43" t="s">
        <v>5426</v>
      </c>
    </row>
    <row r="44" spans="1:36" x14ac:dyDescent="0.35">
      <c r="A44" t="s">
        <v>36</v>
      </c>
      <c r="B44" s="8" t="s">
        <v>142</v>
      </c>
      <c r="C44" s="8" t="s">
        <v>143</v>
      </c>
      <c r="D44" s="8" t="s">
        <v>39</v>
      </c>
      <c r="E44" s="8" t="s">
        <v>39</v>
      </c>
      <c r="F44" s="8" t="s">
        <v>40</v>
      </c>
      <c r="G44" t="s">
        <v>144</v>
      </c>
      <c r="H44" t="s">
        <v>145</v>
      </c>
      <c r="I44" t="s">
        <v>43</v>
      </c>
      <c r="J44" t="s">
        <v>43</v>
      </c>
      <c r="K44" t="s">
        <v>43</v>
      </c>
      <c r="L44" s="9">
        <v>-160</v>
      </c>
      <c r="M44" s="10">
        <v>43556</v>
      </c>
      <c r="N44" t="s">
        <v>109</v>
      </c>
      <c r="O44" t="s">
        <v>110</v>
      </c>
      <c r="P44" t="s">
        <v>111</v>
      </c>
      <c r="Q44" t="s">
        <v>112</v>
      </c>
      <c r="R44" t="s">
        <v>113</v>
      </c>
      <c r="S44" s="11">
        <v>43553</v>
      </c>
      <c r="T44" t="s">
        <v>54</v>
      </c>
      <c r="U44">
        <v>1720</v>
      </c>
      <c r="V44" t="s">
        <v>206</v>
      </c>
      <c r="W44" t="s">
        <v>62</v>
      </c>
      <c r="X44">
        <v>165074852</v>
      </c>
      <c r="Y44" s="11">
        <v>43482</v>
      </c>
      <c r="AC44" t="s">
        <v>119</v>
      </c>
      <c r="AH44" t="str">
        <f t="shared" si="0"/>
        <v>E35930 Estates &amp; Facilities</v>
      </c>
      <c r="AI44" t="str">
        <f>VLOOKUP(B44,'cc Lookup'!A:E,5,0)</f>
        <v>Estates</v>
      </c>
      <c r="AJ44" t="s">
        <v>5426</v>
      </c>
    </row>
    <row r="45" spans="1:36" x14ac:dyDescent="0.35">
      <c r="A45" t="s">
        <v>36</v>
      </c>
      <c r="B45" s="8" t="s">
        <v>142</v>
      </c>
      <c r="C45" s="8" t="s">
        <v>143</v>
      </c>
      <c r="D45" s="8" t="s">
        <v>39</v>
      </c>
      <c r="E45" s="8" t="s">
        <v>39</v>
      </c>
      <c r="F45" s="8" t="s">
        <v>40</v>
      </c>
      <c r="G45" t="s">
        <v>144</v>
      </c>
      <c r="H45" t="s">
        <v>145</v>
      </c>
      <c r="I45" t="s">
        <v>43</v>
      </c>
      <c r="J45" t="s">
        <v>43</v>
      </c>
      <c r="K45" t="s">
        <v>43</v>
      </c>
      <c r="L45" s="9">
        <v>-160.80000000000001</v>
      </c>
      <c r="M45" s="10">
        <v>43556</v>
      </c>
      <c r="N45" t="s">
        <v>109</v>
      </c>
      <c r="O45" t="s">
        <v>110</v>
      </c>
      <c r="P45" t="s">
        <v>111</v>
      </c>
      <c r="Q45" t="s">
        <v>112</v>
      </c>
      <c r="R45" t="s">
        <v>113</v>
      </c>
      <c r="S45" s="11">
        <v>43553</v>
      </c>
      <c r="T45" t="s">
        <v>54</v>
      </c>
      <c r="U45">
        <v>1721</v>
      </c>
      <c r="V45" t="s">
        <v>207</v>
      </c>
      <c r="W45" t="s">
        <v>62</v>
      </c>
      <c r="X45">
        <v>165074853</v>
      </c>
      <c r="Y45" s="11">
        <v>43482</v>
      </c>
      <c r="AC45" t="s">
        <v>119</v>
      </c>
      <c r="AH45" t="str">
        <f t="shared" si="0"/>
        <v>E35930 Estates &amp; Facilities</v>
      </c>
      <c r="AI45" t="str">
        <f>VLOOKUP(B45,'cc Lookup'!A:E,5,0)</f>
        <v>Estates</v>
      </c>
      <c r="AJ45" t="s">
        <v>5426</v>
      </c>
    </row>
    <row r="46" spans="1:36" x14ac:dyDescent="0.35">
      <c r="A46" t="s">
        <v>36</v>
      </c>
      <c r="B46" s="8" t="s">
        <v>142</v>
      </c>
      <c r="C46" s="8" t="s">
        <v>143</v>
      </c>
      <c r="D46" s="8" t="s">
        <v>39</v>
      </c>
      <c r="E46" s="8" t="s">
        <v>39</v>
      </c>
      <c r="F46" s="8" t="s">
        <v>40</v>
      </c>
      <c r="G46" t="s">
        <v>144</v>
      </c>
      <c r="H46" t="s">
        <v>145</v>
      </c>
      <c r="I46" t="s">
        <v>43</v>
      </c>
      <c r="J46" t="s">
        <v>43</v>
      </c>
      <c r="K46" t="s">
        <v>43</v>
      </c>
      <c r="L46" s="9">
        <v>-786</v>
      </c>
      <c r="M46" s="10">
        <v>43556</v>
      </c>
      <c r="N46" t="s">
        <v>109</v>
      </c>
      <c r="O46" t="s">
        <v>110</v>
      </c>
      <c r="P46" t="s">
        <v>111</v>
      </c>
      <c r="Q46" t="s">
        <v>112</v>
      </c>
      <c r="R46" t="s">
        <v>113</v>
      </c>
      <c r="S46" s="11">
        <v>43553</v>
      </c>
      <c r="T46" t="s">
        <v>54</v>
      </c>
      <c r="U46">
        <v>1722</v>
      </c>
      <c r="V46" t="s">
        <v>208</v>
      </c>
      <c r="W46" t="s">
        <v>62</v>
      </c>
      <c r="X46">
        <v>165074889</v>
      </c>
      <c r="Y46" s="11">
        <v>43483</v>
      </c>
      <c r="AC46" t="s">
        <v>119</v>
      </c>
      <c r="AH46" t="str">
        <f t="shared" si="0"/>
        <v>E35930 Estates &amp; Facilities</v>
      </c>
      <c r="AI46" t="str">
        <f>VLOOKUP(B46,'cc Lookup'!A:E,5,0)</f>
        <v>Estates</v>
      </c>
      <c r="AJ46" t="s">
        <v>5426</v>
      </c>
    </row>
    <row r="47" spans="1:36" x14ac:dyDescent="0.35">
      <c r="A47" t="s">
        <v>36</v>
      </c>
      <c r="B47" s="8" t="s">
        <v>142</v>
      </c>
      <c r="C47" s="8" t="s">
        <v>143</v>
      </c>
      <c r="D47" s="8" t="s">
        <v>39</v>
      </c>
      <c r="E47" s="8" t="s">
        <v>39</v>
      </c>
      <c r="F47" s="8" t="s">
        <v>40</v>
      </c>
      <c r="G47" t="s">
        <v>144</v>
      </c>
      <c r="H47" t="s">
        <v>145</v>
      </c>
      <c r="I47" t="s">
        <v>43</v>
      </c>
      <c r="J47" t="s">
        <v>43</v>
      </c>
      <c r="K47" t="s">
        <v>43</v>
      </c>
      <c r="L47" s="9">
        <v>-252</v>
      </c>
      <c r="M47" s="10">
        <v>43556</v>
      </c>
      <c r="N47" t="s">
        <v>109</v>
      </c>
      <c r="O47" t="s">
        <v>110</v>
      </c>
      <c r="P47" t="s">
        <v>111</v>
      </c>
      <c r="Q47" t="s">
        <v>112</v>
      </c>
      <c r="R47" t="s">
        <v>113</v>
      </c>
      <c r="S47" s="11">
        <v>43553</v>
      </c>
      <c r="T47" t="s">
        <v>54</v>
      </c>
      <c r="U47">
        <v>1723</v>
      </c>
      <c r="V47" t="s">
        <v>209</v>
      </c>
      <c r="W47" t="s">
        <v>62</v>
      </c>
      <c r="X47">
        <v>165074838</v>
      </c>
      <c r="Y47" s="11">
        <v>43482</v>
      </c>
      <c r="AC47" t="s">
        <v>119</v>
      </c>
      <c r="AH47" t="str">
        <f t="shared" si="0"/>
        <v>E35930 Estates &amp; Facilities</v>
      </c>
      <c r="AI47" t="str">
        <f>VLOOKUP(B47,'cc Lookup'!A:E,5,0)</f>
        <v>Estates</v>
      </c>
      <c r="AJ47" t="s">
        <v>5426</v>
      </c>
    </row>
    <row r="48" spans="1:36" x14ac:dyDescent="0.35">
      <c r="A48" t="s">
        <v>36</v>
      </c>
      <c r="B48" s="8" t="s">
        <v>142</v>
      </c>
      <c r="C48" s="8" t="s">
        <v>143</v>
      </c>
      <c r="D48" s="8" t="s">
        <v>39</v>
      </c>
      <c r="E48" s="8" t="s">
        <v>39</v>
      </c>
      <c r="F48" s="8" t="s">
        <v>40</v>
      </c>
      <c r="G48" t="s">
        <v>144</v>
      </c>
      <c r="H48" t="s">
        <v>145</v>
      </c>
      <c r="I48" t="s">
        <v>43</v>
      </c>
      <c r="J48" t="s">
        <v>43</v>
      </c>
      <c r="K48" t="s">
        <v>43</v>
      </c>
      <c r="L48" s="9">
        <v>-55</v>
      </c>
      <c r="M48" s="10">
        <v>43556</v>
      </c>
      <c r="N48" t="s">
        <v>109</v>
      </c>
      <c r="O48" t="s">
        <v>110</v>
      </c>
      <c r="P48" t="s">
        <v>111</v>
      </c>
      <c r="Q48" t="s">
        <v>112</v>
      </c>
      <c r="R48" t="s">
        <v>113</v>
      </c>
      <c r="S48" s="11">
        <v>43553</v>
      </c>
      <c r="T48" t="s">
        <v>54</v>
      </c>
      <c r="U48">
        <v>1724</v>
      </c>
      <c r="V48" t="s">
        <v>210</v>
      </c>
      <c r="W48" t="s">
        <v>62</v>
      </c>
      <c r="X48">
        <v>165075011</v>
      </c>
      <c r="Y48" s="11">
        <v>43489</v>
      </c>
      <c r="AC48" t="s">
        <v>119</v>
      </c>
      <c r="AH48" t="str">
        <f t="shared" si="0"/>
        <v>E35930 Estates &amp; Facilities</v>
      </c>
      <c r="AI48" t="str">
        <f>VLOOKUP(B48,'cc Lookup'!A:E,5,0)</f>
        <v>Estates</v>
      </c>
      <c r="AJ48" t="s">
        <v>5426</v>
      </c>
    </row>
    <row r="49" spans="1:36" x14ac:dyDescent="0.35">
      <c r="A49" t="s">
        <v>36</v>
      </c>
      <c r="B49" s="8" t="s">
        <v>142</v>
      </c>
      <c r="C49" s="8" t="s">
        <v>143</v>
      </c>
      <c r="D49" s="8" t="s">
        <v>39</v>
      </c>
      <c r="E49" s="8" t="s">
        <v>39</v>
      </c>
      <c r="F49" s="8" t="s">
        <v>40</v>
      </c>
      <c r="G49" t="s">
        <v>144</v>
      </c>
      <c r="H49" t="s">
        <v>145</v>
      </c>
      <c r="I49" t="s">
        <v>43</v>
      </c>
      <c r="J49" t="s">
        <v>43</v>
      </c>
      <c r="K49" t="s">
        <v>43</v>
      </c>
      <c r="L49" s="9">
        <v>-198</v>
      </c>
      <c r="M49" s="10">
        <v>43556</v>
      </c>
      <c r="N49" t="s">
        <v>109</v>
      </c>
      <c r="O49" t="s">
        <v>110</v>
      </c>
      <c r="P49" t="s">
        <v>111</v>
      </c>
      <c r="Q49" t="s">
        <v>112</v>
      </c>
      <c r="R49" t="s">
        <v>113</v>
      </c>
      <c r="S49" s="11">
        <v>43553</v>
      </c>
      <c r="T49" t="s">
        <v>54</v>
      </c>
      <c r="U49">
        <v>1725</v>
      </c>
      <c r="V49" t="s">
        <v>211</v>
      </c>
      <c r="W49" t="s">
        <v>62</v>
      </c>
      <c r="X49">
        <v>165074854</v>
      </c>
      <c r="Y49" s="11">
        <v>43482</v>
      </c>
      <c r="AC49" t="s">
        <v>119</v>
      </c>
      <c r="AH49" t="str">
        <f t="shared" si="0"/>
        <v>E35930 Estates &amp; Facilities</v>
      </c>
      <c r="AI49" t="str">
        <f>VLOOKUP(B49,'cc Lookup'!A:E,5,0)</f>
        <v>Estates</v>
      </c>
      <c r="AJ49" t="s">
        <v>5426</v>
      </c>
    </row>
    <row r="50" spans="1:36" x14ac:dyDescent="0.35">
      <c r="A50" t="s">
        <v>36</v>
      </c>
      <c r="B50" s="8" t="s">
        <v>142</v>
      </c>
      <c r="C50" s="8" t="s">
        <v>143</v>
      </c>
      <c r="D50" s="8" t="s">
        <v>39</v>
      </c>
      <c r="E50" s="8" t="s">
        <v>39</v>
      </c>
      <c r="F50" s="8" t="s">
        <v>40</v>
      </c>
      <c r="G50" t="s">
        <v>144</v>
      </c>
      <c r="H50" t="s">
        <v>145</v>
      </c>
      <c r="I50" t="s">
        <v>43</v>
      </c>
      <c r="J50" t="s">
        <v>43</v>
      </c>
      <c r="K50" t="s">
        <v>43</v>
      </c>
      <c r="L50" s="9">
        <v>-188.1</v>
      </c>
      <c r="M50" s="10">
        <v>43556</v>
      </c>
      <c r="N50" t="s">
        <v>109</v>
      </c>
      <c r="O50" t="s">
        <v>110</v>
      </c>
      <c r="P50" t="s">
        <v>111</v>
      </c>
      <c r="Q50" t="s">
        <v>112</v>
      </c>
      <c r="R50" t="s">
        <v>113</v>
      </c>
      <c r="S50" s="11">
        <v>43553</v>
      </c>
      <c r="T50" t="s">
        <v>54</v>
      </c>
      <c r="U50">
        <v>1726</v>
      </c>
      <c r="V50" t="s">
        <v>212</v>
      </c>
      <c r="W50" t="s">
        <v>62</v>
      </c>
      <c r="X50">
        <v>165074856</v>
      </c>
      <c r="Y50" s="11">
        <v>43482</v>
      </c>
      <c r="AC50" t="s">
        <v>119</v>
      </c>
      <c r="AH50" t="str">
        <f t="shared" si="0"/>
        <v>E35930 Estates &amp; Facilities</v>
      </c>
      <c r="AI50" t="str">
        <f>VLOOKUP(B50,'cc Lookup'!A:E,5,0)</f>
        <v>Estates</v>
      </c>
      <c r="AJ50" t="s">
        <v>5426</v>
      </c>
    </row>
    <row r="51" spans="1:36" x14ac:dyDescent="0.35">
      <c r="A51" t="s">
        <v>36</v>
      </c>
      <c r="B51" s="8" t="s">
        <v>142</v>
      </c>
      <c r="C51" s="8" t="s">
        <v>143</v>
      </c>
      <c r="D51" s="8" t="s">
        <v>39</v>
      </c>
      <c r="E51" s="8" t="s">
        <v>39</v>
      </c>
      <c r="F51" s="8" t="s">
        <v>40</v>
      </c>
      <c r="G51" t="s">
        <v>144</v>
      </c>
      <c r="H51" t="s">
        <v>145</v>
      </c>
      <c r="I51" t="s">
        <v>43</v>
      </c>
      <c r="J51" t="s">
        <v>43</v>
      </c>
      <c r="K51" t="s">
        <v>43</v>
      </c>
      <c r="L51" s="9">
        <v>357</v>
      </c>
      <c r="M51" s="10">
        <v>43556</v>
      </c>
      <c r="N51" t="s">
        <v>109</v>
      </c>
      <c r="O51" t="s">
        <v>110</v>
      </c>
      <c r="P51" t="s">
        <v>120</v>
      </c>
      <c r="Q51" t="s">
        <v>121</v>
      </c>
      <c r="R51" t="s">
        <v>122</v>
      </c>
      <c r="S51" s="11">
        <v>43585</v>
      </c>
      <c r="T51" t="s">
        <v>54</v>
      </c>
      <c r="U51">
        <v>1901</v>
      </c>
      <c r="V51" t="s">
        <v>213</v>
      </c>
      <c r="W51" t="s">
        <v>62</v>
      </c>
      <c r="X51">
        <v>165077115</v>
      </c>
      <c r="Y51" s="11">
        <v>43581</v>
      </c>
      <c r="AC51" t="s">
        <v>119</v>
      </c>
      <c r="AH51" t="str">
        <f t="shared" si="0"/>
        <v>E35930 Estates &amp; Facilities</v>
      </c>
      <c r="AI51" t="str">
        <f>VLOOKUP(B51,'cc Lookup'!A:E,5,0)</f>
        <v>Estates</v>
      </c>
      <c r="AJ51" t="s">
        <v>5426</v>
      </c>
    </row>
    <row r="52" spans="1:36" x14ac:dyDescent="0.35">
      <c r="A52" t="s">
        <v>36</v>
      </c>
      <c r="B52" s="8" t="s">
        <v>142</v>
      </c>
      <c r="C52" s="8" t="s">
        <v>143</v>
      </c>
      <c r="D52" s="8" t="s">
        <v>39</v>
      </c>
      <c r="E52" s="8" t="s">
        <v>39</v>
      </c>
      <c r="F52" s="8" t="s">
        <v>40</v>
      </c>
      <c r="G52" t="s">
        <v>144</v>
      </c>
      <c r="H52" t="s">
        <v>145</v>
      </c>
      <c r="I52" t="s">
        <v>43</v>
      </c>
      <c r="J52" t="s">
        <v>43</v>
      </c>
      <c r="K52" t="s">
        <v>43</v>
      </c>
      <c r="L52" s="9">
        <v>1808</v>
      </c>
      <c r="M52" s="10">
        <v>43556</v>
      </c>
      <c r="N52" t="s">
        <v>109</v>
      </c>
      <c r="O52" t="s">
        <v>110</v>
      </c>
      <c r="P52" t="s">
        <v>120</v>
      </c>
      <c r="Q52" t="s">
        <v>121</v>
      </c>
      <c r="R52" t="s">
        <v>122</v>
      </c>
      <c r="S52" s="11">
        <v>43585</v>
      </c>
      <c r="T52" t="s">
        <v>54</v>
      </c>
      <c r="U52">
        <v>1902</v>
      </c>
      <c r="V52" t="s">
        <v>214</v>
      </c>
      <c r="W52" t="s">
        <v>62</v>
      </c>
      <c r="X52">
        <v>165077116</v>
      </c>
      <c r="Y52" s="11">
        <v>43581</v>
      </c>
      <c r="AC52" t="s">
        <v>119</v>
      </c>
      <c r="AH52" t="str">
        <f t="shared" si="0"/>
        <v>E35930 Estates &amp; Facilities</v>
      </c>
      <c r="AI52" t="str">
        <f>VLOOKUP(B52,'cc Lookup'!A:E,5,0)</f>
        <v>Estates</v>
      </c>
      <c r="AJ52" t="s">
        <v>5426</v>
      </c>
    </row>
    <row r="53" spans="1:36" x14ac:dyDescent="0.35">
      <c r="A53" t="s">
        <v>36</v>
      </c>
      <c r="B53" s="8" t="s">
        <v>142</v>
      </c>
      <c r="C53" s="8" t="s">
        <v>143</v>
      </c>
      <c r="D53" s="8" t="s">
        <v>39</v>
      </c>
      <c r="E53" s="8" t="s">
        <v>39</v>
      </c>
      <c r="F53" s="8" t="s">
        <v>40</v>
      </c>
      <c r="G53" t="s">
        <v>144</v>
      </c>
      <c r="H53" t="s">
        <v>145</v>
      </c>
      <c r="I53" t="s">
        <v>43</v>
      </c>
      <c r="J53" t="s">
        <v>43</v>
      </c>
      <c r="K53" t="s">
        <v>43</v>
      </c>
      <c r="L53" s="9">
        <v>1</v>
      </c>
      <c r="M53" s="10">
        <v>43556</v>
      </c>
      <c r="N53" t="s">
        <v>109</v>
      </c>
      <c r="O53" t="s">
        <v>110</v>
      </c>
      <c r="P53" t="s">
        <v>120</v>
      </c>
      <c r="Q53" t="s">
        <v>121</v>
      </c>
      <c r="R53" t="s">
        <v>122</v>
      </c>
      <c r="S53" s="11">
        <v>43585</v>
      </c>
      <c r="T53" t="s">
        <v>54</v>
      </c>
      <c r="U53">
        <v>1903</v>
      </c>
      <c r="V53" t="s">
        <v>194</v>
      </c>
      <c r="W53" t="s">
        <v>62</v>
      </c>
      <c r="X53">
        <v>165075309</v>
      </c>
      <c r="Y53" s="11">
        <v>43550</v>
      </c>
      <c r="AC53" t="s">
        <v>119</v>
      </c>
      <c r="AH53" t="str">
        <f t="shared" si="0"/>
        <v>E35930 Estates &amp; Facilities</v>
      </c>
      <c r="AI53" t="str">
        <f>VLOOKUP(B53,'cc Lookup'!A:E,5,0)</f>
        <v>Estates</v>
      </c>
      <c r="AJ53" t="s">
        <v>5426</v>
      </c>
    </row>
    <row r="54" spans="1:36" x14ac:dyDescent="0.35">
      <c r="A54" t="s">
        <v>36</v>
      </c>
      <c r="B54" s="8" t="s">
        <v>142</v>
      </c>
      <c r="C54" s="8" t="s">
        <v>143</v>
      </c>
      <c r="D54" s="8" t="s">
        <v>39</v>
      </c>
      <c r="E54" s="8" t="s">
        <v>39</v>
      </c>
      <c r="F54" s="8" t="s">
        <v>40</v>
      </c>
      <c r="G54" t="s">
        <v>144</v>
      </c>
      <c r="H54" t="s">
        <v>145</v>
      </c>
      <c r="I54" t="s">
        <v>43</v>
      </c>
      <c r="J54" t="s">
        <v>43</v>
      </c>
      <c r="K54" t="s">
        <v>43</v>
      </c>
      <c r="L54" s="9">
        <v>90</v>
      </c>
      <c r="M54" s="10">
        <v>43556</v>
      </c>
      <c r="N54" t="s">
        <v>109</v>
      </c>
      <c r="O54" t="s">
        <v>110</v>
      </c>
      <c r="P54" t="s">
        <v>120</v>
      </c>
      <c r="Q54" t="s">
        <v>121</v>
      </c>
      <c r="R54" t="s">
        <v>122</v>
      </c>
      <c r="S54" s="11">
        <v>43585</v>
      </c>
      <c r="T54" t="s">
        <v>54</v>
      </c>
      <c r="U54">
        <v>1904</v>
      </c>
      <c r="V54" t="s">
        <v>198</v>
      </c>
      <c r="W54" t="s">
        <v>62</v>
      </c>
      <c r="X54">
        <v>165075665</v>
      </c>
      <c r="Y54" s="11">
        <v>43522</v>
      </c>
      <c r="AC54" t="s">
        <v>119</v>
      </c>
      <c r="AH54" t="str">
        <f t="shared" si="0"/>
        <v>E35930 Estates &amp; Facilities</v>
      </c>
      <c r="AI54" t="str">
        <f>VLOOKUP(B54,'cc Lookup'!A:E,5,0)</f>
        <v>Estates</v>
      </c>
      <c r="AJ54" t="s">
        <v>5426</v>
      </c>
    </row>
    <row r="55" spans="1:36" x14ac:dyDescent="0.35">
      <c r="A55" t="s">
        <v>36</v>
      </c>
      <c r="B55" s="8" t="s">
        <v>142</v>
      </c>
      <c r="C55" s="8" t="s">
        <v>143</v>
      </c>
      <c r="D55" s="8" t="s">
        <v>39</v>
      </c>
      <c r="E55" s="8" t="s">
        <v>39</v>
      </c>
      <c r="F55" s="8" t="s">
        <v>40</v>
      </c>
      <c r="G55" t="s">
        <v>144</v>
      </c>
      <c r="H55" t="s">
        <v>145</v>
      </c>
      <c r="I55" t="s">
        <v>43</v>
      </c>
      <c r="J55" t="s">
        <v>43</v>
      </c>
      <c r="K55" t="s">
        <v>43</v>
      </c>
      <c r="L55" s="9">
        <v>37.200000000000003</v>
      </c>
      <c r="M55" s="10">
        <v>43556</v>
      </c>
      <c r="N55" t="s">
        <v>109</v>
      </c>
      <c r="O55" t="s">
        <v>110</v>
      </c>
      <c r="P55" t="s">
        <v>120</v>
      </c>
      <c r="Q55" t="s">
        <v>121</v>
      </c>
      <c r="R55" t="s">
        <v>122</v>
      </c>
      <c r="S55" s="11">
        <v>43585</v>
      </c>
      <c r="T55" t="s">
        <v>54</v>
      </c>
      <c r="U55">
        <v>1905</v>
      </c>
      <c r="V55" t="s">
        <v>192</v>
      </c>
      <c r="W55" t="s">
        <v>62</v>
      </c>
      <c r="X55">
        <v>165074834</v>
      </c>
      <c r="Y55" s="11">
        <v>43482</v>
      </c>
      <c r="AC55" t="s">
        <v>119</v>
      </c>
      <c r="AH55" t="str">
        <f t="shared" si="0"/>
        <v>E35930 Estates &amp; Facilities</v>
      </c>
      <c r="AI55" t="str">
        <f>VLOOKUP(B55,'cc Lookup'!A:E,5,0)</f>
        <v>Estates</v>
      </c>
      <c r="AJ55" t="s">
        <v>5426</v>
      </c>
    </row>
    <row r="56" spans="1:36" x14ac:dyDescent="0.35">
      <c r="A56" t="s">
        <v>36</v>
      </c>
      <c r="B56" s="8" t="s">
        <v>142</v>
      </c>
      <c r="C56" s="8" t="s">
        <v>143</v>
      </c>
      <c r="D56" s="8" t="s">
        <v>39</v>
      </c>
      <c r="E56" s="8" t="s">
        <v>39</v>
      </c>
      <c r="F56" s="8" t="s">
        <v>40</v>
      </c>
      <c r="G56" t="s">
        <v>144</v>
      </c>
      <c r="H56" t="s">
        <v>145</v>
      </c>
      <c r="I56" t="s">
        <v>43</v>
      </c>
      <c r="J56" t="s">
        <v>43</v>
      </c>
      <c r="K56" t="s">
        <v>43</v>
      </c>
      <c r="L56" s="9">
        <v>34.96</v>
      </c>
      <c r="M56" s="10">
        <v>43556</v>
      </c>
      <c r="N56" t="s">
        <v>109</v>
      </c>
      <c r="O56" t="s">
        <v>110</v>
      </c>
      <c r="P56" t="s">
        <v>120</v>
      </c>
      <c r="Q56" t="s">
        <v>121</v>
      </c>
      <c r="R56" t="s">
        <v>122</v>
      </c>
      <c r="S56" s="11">
        <v>43585</v>
      </c>
      <c r="T56" t="s">
        <v>54</v>
      </c>
      <c r="U56">
        <v>1906</v>
      </c>
      <c r="V56" t="s">
        <v>193</v>
      </c>
      <c r="W56" t="s">
        <v>62</v>
      </c>
      <c r="X56">
        <v>165075012</v>
      </c>
      <c r="Y56" s="11">
        <v>43494</v>
      </c>
      <c r="AC56" t="s">
        <v>119</v>
      </c>
      <c r="AH56" t="str">
        <f t="shared" si="0"/>
        <v>E35930 Estates &amp; Facilities</v>
      </c>
      <c r="AI56" t="str">
        <f>VLOOKUP(B56,'cc Lookup'!A:E,5,0)</f>
        <v>Estates</v>
      </c>
      <c r="AJ56" t="s">
        <v>5426</v>
      </c>
    </row>
    <row r="57" spans="1:36" x14ac:dyDescent="0.35">
      <c r="A57" t="s">
        <v>36</v>
      </c>
      <c r="B57" s="8" t="s">
        <v>72</v>
      </c>
      <c r="C57" s="8" t="s">
        <v>38</v>
      </c>
      <c r="D57" s="8" t="s">
        <v>39</v>
      </c>
      <c r="E57" s="8" t="s">
        <v>39</v>
      </c>
      <c r="F57" s="8" t="s">
        <v>40</v>
      </c>
      <c r="G57" t="s">
        <v>73</v>
      </c>
      <c r="H57" t="s">
        <v>42</v>
      </c>
      <c r="I57" t="s">
        <v>43</v>
      </c>
      <c r="J57" t="s">
        <v>43</v>
      </c>
      <c r="K57" t="s">
        <v>43</v>
      </c>
      <c r="L57" s="9">
        <v>-1050.28</v>
      </c>
      <c r="M57" s="10">
        <v>43556</v>
      </c>
      <c r="N57" t="s">
        <v>109</v>
      </c>
      <c r="O57" t="s">
        <v>110</v>
      </c>
      <c r="P57" t="s">
        <v>111</v>
      </c>
      <c r="Q57" t="s">
        <v>112</v>
      </c>
      <c r="R57" t="s">
        <v>113</v>
      </c>
      <c r="S57" s="11">
        <v>43553</v>
      </c>
      <c r="T57" t="s">
        <v>54</v>
      </c>
      <c r="U57">
        <v>1038</v>
      </c>
      <c r="V57" t="s">
        <v>114</v>
      </c>
      <c r="W57" t="s">
        <v>115</v>
      </c>
      <c r="X57">
        <v>165069775</v>
      </c>
      <c r="Y57" s="11">
        <v>43249</v>
      </c>
      <c r="AC57" t="s">
        <v>116</v>
      </c>
      <c r="AH57" t="str">
        <f t="shared" si="0"/>
        <v>E35120 Corporate Expenses</v>
      </c>
      <c r="AI57" t="str">
        <f>VLOOKUP(B57,'cc Lookup'!A:E,5,0)</f>
        <v>Corporate Exp</v>
      </c>
      <c r="AJ57" t="s">
        <v>5426</v>
      </c>
    </row>
    <row r="58" spans="1:36" x14ac:dyDescent="0.35">
      <c r="A58" t="s">
        <v>36</v>
      </c>
      <c r="B58" s="8" t="s">
        <v>72</v>
      </c>
      <c r="C58" s="8" t="s">
        <v>38</v>
      </c>
      <c r="D58" s="8" t="s">
        <v>39</v>
      </c>
      <c r="E58" s="8" t="s">
        <v>39</v>
      </c>
      <c r="F58" s="8" t="s">
        <v>40</v>
      </c>
      <c r="G58" t="s">
        <v>73</v>
      </c>
      <c r="H58" t="s">
        <v>42</v>
      </c>
      <c r="I58" t="s">
        <v>43</v>
      </c>
      <c r="J58" t="s">
        <v>43</v>
      </c>
      <c r="K58" t="s">
        <v>43</v>
      </c>
      <c r="L58" s="9">
        <v>-63.32</v>
      </c>
      <c r="M58" s="10">
        <v>43556</v>
      </c>
      <c r="N58" t="s">
        <v>109</v>
      </c>
      <c r="O58" t="s">
        <v>110</v>
      </c>
      <c r="P58" t="s">
        <v>111</v>
      </c>
      <c r="Q58" t="s">
        <v>112</v>
      </c>
      <c r="R58" t="s">
        <v>113</v>
      </c>
      <c r="S58" s="11">
        <v>43553</v>
      </c>
      <c r="T58" t="s">
        <v>54</v>
      </c>
      <c r="U58">
        <v>1039</v>
      </c>
      <c r="V58" t="s">
        <v>117</v>
      </c>
      <c r="W58" t="s">
        <v>62</v>
      </c>
      <c r="X58">
        <v>165026831</v>
      </c>
      <c r="Y58" s="11">
        <v>42857</v>
      </c>
      <c r="AA58" t="s">
        <v>118</v>
      </c>
      <c r="AC58" t="s">
        <v>119</v>
      </c>
      <c r="AH58" t="str">
        <f t="shared" si="0"/>
        <v>E35120 Corporate Expenses</v>
      </c>
      <c r="AI58" t="str">
        <f>VLOOKUP(B58,'cc Lookup'!A:E,5,0)</f>
        <v>Corporate Exp</v>
      </c>
      <c r="AJ58" t="s">
        <v>5426</v>
      </c>
    </row>
    <row r="59" spans="1:36" x14ac:dyDescent="0.35">
      <c r="A59" t="s">
        <v>36</v>
      </c>
      <c r="B59" s="8" t="s">
        <v>72</v>
      </c>
      <c r="C59" s="8" t="s">
        <v>38</v>
      </c>
      <c r="D59" s="8" t="s">
        <v>39</v>
      </c>
      <c r="E59" s="8" t="s">
        <v>39</v>
      </c>
      <c r="F59" s="8" t="s">
        <v>40</v>
      </c>
      <c r="G59" t="s">
        <v>73</v>
      </c>
      <c r="H59" t="s">
        <v>42</v>
      </c>
      <c r="I59" t="s">
        <v>43</v>
      </c>
      <c r="J59" t="s">
        <v>43</v>
      </c>
      <c r="K59" t="s">
        <v>43</v>
      </c>
      <c r="L59" s="9">
        <v>63.32</v>
      </c>
      <c r="M59" s="10">
        <v>43556</v>
      </c>
      <c r="N59" t="s">
        <v>109</v>
      </c>
      <c r="O59" t="s">
        <v>110</v>
      </c>
      <c r="P59" t="s">
        <v>120</v>
      </c>
      <c r="Q59" t="s">
        <v>121</v>
      </c>
      <c r="R59" t="s">
        <v>122</v>
      </c>
      <c r="S59" s="11">
        <v>43585</v>
      </c>
      <c r="T59" t="s">
        <v>54</v>
      </c>
      <c r="U59">
        <v>1161</v>
      </c>
      <c r="V59" t="s">
        <v>117</v>
      </c>
      <c r="W59" t="s">
        <v>62</v>
      </c>
      <c r="X59">
        <v>165026831</v>
      </c>
      <c r="Y59" s="11">
        <v>42857</v>
      </c>
      <c r="AA59" t="s">
        <v>118</v>
      </c>
      <c r="AC59" t="s">
        <v>119</v>
      </c>
      <c r="AH59" t="str">
        <f t="shared" si="0"/>
        <v>E35120 Corporate Expenses</v>
      </c>
      <c r="AI59" t="str">
        <f>VLOOKUP(B59,'cc Lookup'!A:E,5,0)</f>
        <v>Corporate Exp</v>
      </c>
      <c r="AJ59" t="s">
        <v>5426</v>
      </c>
    </row>
    <row r="60" spans="1:36" x14ac:dyDescent="0.35">
      <c r="A60" t="s">
        <v>36</v>
      </c>
      <c r="B60" s="8" t="s">
        <v>72</v>
      </c>
      <c r="C60" s="8" t="s">
        <v>38</v>
      </c>
      <c r="D60" s="8" t="s">
        <v>39</v>
      </c>
      <c r="E60" s="8" t="s">
        <v>39</v>
      </c>
      <c r="F60" s="8" t="s">
        <v>40</v>
      </c>
      <c r="G60" t="s">
        <v>73</v>
      </c>
      <c r="H60" t="s">
        <v>42</v>
      </c>
      <c r="I60" t="s">
        <v>43</v>
      </c>
      <c r="J60" t="s">
        <v>43</v>
      </c>
      <c r="K60" t="s">
        <v>43</v>
      </c>
      <c r="L60" s="9">
        <v>1050.28</v>
      </c>
      <c r="M60" s="10">
        <v>43556</v>
      </c>
      <c r="N60" t="s">
        <v>109</v>
      </c>
      <c r="O60" t="s">
        <v>110</v>
      </c>
      <c r="P60" t="s">
        <v>120</v>
      </c>
      <c r="Q60" t="s">
        <v>121</v>
      </c>
      <c r="R60" t="s">
        <v>122</v>
      </c>
      <c r="S60" s="11">
        <v>43585</v>
      </c>
      <c r="T60" t="s">
        <v>54</v>
      </c>
      <c r="U60">
        <v>1162</v>
      </c>
      <c r="V60" t="s">
        <v>114</v>
      </c>
      <c r="W60" t="s">
        <v>115</v>
      </c>
      <c r="X60">
        <v>165069775</v>
      </c>
      <c r="Y60" s="11">
        <v>43249</v>
      </c>
      <c r="AC60" t="s">
        <v>116</v>
      </c>
      <c r="AH60" t="str">
        <f t="shared" si="0"/>
        <v>E35120 Corporate Expenses</v>
      </c>
      <c r="AI60" t="str">
        <f>VLOOKUP(B60,'cc Lookup'!A:E,5,0)</f>
        <v>Corporate Exp</v>
      </c>
      <c r="AJ60" t="s">
        <v>5426</v>
      </c>
    </row>
    <row r="61" spans="1:36" x14ac:dyDescent="0.35">
      <c r="A61" t="s">
        <v>36</v>
      </c>
      <c r="B61" s="8" t="s">
        <v>72</v>
      </c>
      <c r="C61" s="8" t="s">
        <v>38</v>
      </c>
      <c r="D61" s="8" t="s">
        <v>39</v>
      </c>
      <c r="E61" s="8" t="s">
        <v>39</v>
      </c>
      <c r="F61" s="8" t="s">
        <v>40</v>
      </c>
      <c r="G61" t="s">
        <v>73</v>
      </c>
      <c r="H61" t="s">
        <v>42</v>
      </c>
      <c r="I61" t="s">
        <v>43</v>
      </c>
      <c r="J61" t="s">
        <v>43</v>
      </c>
      <c r="K61" t="s">
        <v>43</v>
      </c>
      <c r="L61" s="9">
        <v>57717.04</v>
      </c>
      <c r="M61" s="10">
        <v>43556</v>
      </c>
      <c r="N61" t="s">
        <v>109</v>
      </c>
      <c r="O61" t="s">
        <v>110</v>
      </c>
      <c r="P61" t="s">
        <v>120</v>
      </c>
      <c r="Q61" t="s">
        <v>121</v>
      </c>
      <c r="R61" t="s">
        <v>122</v>
      </c>
      <c r="S61" s="11">
        <v>43585</v>
      </c>
      <c r="T61" t="s">
        <v>54</v>
      </c>
      <c r="U61">
        <v>1163</v>
      </c>
      <c r="V61" t="s">
        <v>123</v>
      </c>
      <c r="W61" t="s">
        <v>107</v>
      </c>
      <c r="X61">
        <v>165076761</v>
      </c>
      <c r="Y61" s="11">
        <v>43566</v>
      </c>
      <c r="AC61" t="s">
        <v>124</v>
      </c>
      <c r="AH61" t="str">
        <f t="shared" si="0"/>
        <v>E35120 Corporate Expenses</v>
      </c>
      <c r="AI61" t="str">
        <f>VLOOKUP(B61,'cc Lookup'!A:E,5,0)</f>
        <v>Corporate Exp</v>
      </c>
      <c r="AJ61" t="s">
        <v>5426</v>
      </c>
    </row>
    <row r="62" spans="1:36" x14ac:dyDescent="0.35">
      <c r="A62" t="s">
        <v>36</v>
      </c>
      <c r="B62" s="8" t="s">
        <v>72</v>
      </c>
      <c r="C62" s="8" t="s">
        <v>38</v>
      </c>
      <c r="D62" s="8" t="s">
        <v>127</v>
      </c>
      <c r="E62" s="8" t="s">
        <v>39</v>
      </c>
      <c r="F62" s="8" t="s">
        <v>40</v>
      </c>
      <c r="G62" t="s">
        <v>73</v>
      </c>
      <c r="H62" t="s">
        <v>42</v>
      </c>
      <c r="I62" t="s">
        <v>128</v>
      </c>
      <c r="J62" t="s">
        <v>43</v>
      </c>
      <c r="K62" t="s">
        <v>43</v>
      </c>
      <c r="L62" s="9">
        <v>-17422.89</v>
      </c>
      <c r="M62" s="10">
        <v>43556</v>
      </c>
      <c r="N62" t="s">
        <v>109</v>
      </c>
      <c r="O62" t="s">
        <v>110</v>
      </c>
      <c r="P62" t="s">
        <v>111</v>
      </c>
      <c r="Q62" t="s">
        <v>112</v>
      </c>
      <c r="R62" t="s">
        <v>113</v>
      </c>
      <c r="S62" s="11">
        <v>43553</v>
      </c>
      <c r="T62" t="s">
        <v>54</v>
      </c>
      <c r="U62">
        <v>1530</v>
      </c>
      <c r="V62" t="s">
        <v>129</v>
      </c>
      <c r="W62" t="s">
        <v>107</v>
      </c>
      <c r="X62">
        <v>165052611</v>
      </c>
      <c r="Y62" s="11">
        <v>43347</v>
      </c>
      <c r="AC62" t="s">
        <v>124</v>
      </c>
      <c r="AH62" t="str">
        <f t="shared" si="0"/>
        <v>E35120 Corporate Expenses</v>
      </c>
      <c r="AI62" t="str">
        <f>VLOOKUP(B62,'cc Lookup'!A:E,5,0)</f>
        <v>Corporate Exp</v>
      </c>
      <c r="AJ62" t="s">
        <v>5426</v>
      </c>
    </row>
    <row r="63" spans="1:36" x14ac:dyDescent="0.35">
      <c r="A63" t="s">
        <v>36</v>
      </c>
      <c r="B63" s="8" t="s">
        <v>72</v>
      </c>
      <c r="C63" s="8" t="s">
        <v>38</v>
      </c>
      <c r="D63" s="8" t="s">
        <v>127</v>
      </c>
      <c r="E63" s="8" t="s">
        <v>39</v>
      </c>
      <c r="F63" s="8" t="s">
        <v>40</v>
      </c>
      <c r="G63" t="s">
        <v>73</v>
      </c>
      <c r="H63" t="s">
        <v>42</v>
      </c>
      <c r="I63" t="s">
        <v>128</v>
      </c>
      <c r="J63" t="s">
        <v>43</v>
      </c>
      <c r="K63" t="s">
        <v>43</v>
      </c>
      <c r="L63" s="9">
        <v>-90</v>
      </c>
      <c r="M63" s="10">
        <v>43556</v>
      </c>
      <c r="N63" t="s">
        <v>109</v>
      </c>
      <c r="O63" t="s">
        <v>110</v>
      </c>
      <c r="P63" t="s">
        <v>111</v>
      </c>
      <c r="Q63" t="s">
        <v>112</v>
      </c>
      <c r="R63" t="s">
        <v>113</v>
      </c>
      <c r="S63" s="11">
        <v>43553</v>
      </c>
      <c r="T63" t="s">
        <v>54</v>
      </c>
      <c r="U63">
        <v>1531</v>
      </c>
      <c r="V63" t="s">
        <v>130</v>
      </c>
      <c r="W63" t="s">
        <v>131</v>
      </c>
      <c r="X63">
        <v>165067496</v>
      </c>
      <c r="Y63" s="11">
        <v>43140</v>
      </c>
      <c r="AC63" t="s">
        <v>132</v>
      </c>
      <c r="AH63" t="str">
        <f t="shared" si="0"/>
        <v>E35120 Corporate Expenses</v>
      </c>
      <c r="AI63" t="str">
        <f>VLOOKUP(B63,'cc Lookup'!A:E,5,0)</f>
        <v>Corporate Exp</v>
      </c>
      <c r="AJ63" t="s">
        <v>5426</v>
      </c>
    </row>
    <row r="64" spans="1:36" x14ac:dyDescent="0.35">
      <c r="A64" t="s">
        <v>36</v>
      </c>
      <c r="B64" s="8" t="s">
        <v>72</v>
      </c>
      <c r="C64" s="8" t="s">
        <v>38</v>
      </c>
      <c r="D64" s="8" t="s">
        <v>127</v>
      </c>
      <c r="E64" s="8" t="s">
        <v>39</v>
      </c>
      <c r="F64" s="8" t="s">
        <v>40</v>
      </c>
      <c r="G64" t="s">
        <v>73</v>
      </c>
      <c r="H64" t="s">
        <v>42</v>
      </c>
      <c r="I64" t="s">
        <v>128</v>
      </c>
      <c r="J64" t="s">
        <v>43</v>
      </c>
      <c r="K64" t="s">
        <v>43</v>
      </c>
      <c r="L64" s="9">
        <v>90</v>
      </c>
      <c r="M64" s="10">
        <v>43556</v>
      </c>
      <c r="N64" t="s">
        <v>109</v>
      </c>
      <c r="O64" t="s">
        <v>110</v>
      </c>
      <c r="P64" t="s">
        <v>120</v>
      </c>
      <c r="Q64" t="s">
        <v>121</v>
      </c>
      <c r="R64" t="s">
        <v>122</v>
      </c>
      <c r="S64" s="11">
        <v>43585</v>
      </c>
      <c r="T64" t="s">
        <v>54</v>
      </c>
      <c r="U64">
        <v>1721</v>
      </c>
      <c r="V64" t="s">
        <v>130</v>
      </c>
      <c r="W64" t="s">
        <v>131</v>
      </c>
      <c r="X64">
        <v>165067496</v>
      </c>
      <c r="Y64" s="11">
        <v>43140</v>
      </c>
      <c r="AC64" t="s">
        <v>132</v>
      </c>
      <c r="AH64" t="str">
        <f t="shared" si="0"/>
        <v>E35120 Corporate Expenses</v>
      </c>
      <c r="AI64" t="str">
        <f>VLOOKUP(B64,'cc Lookup'!A:E,5,0)</f>
        <v>Corporate Exp</v>
      </c>
      <c r="AJ64" t="s">
        <v>5426</v>
      </c>
    </row>
    <row r="65" spans="1:36" x14ac:dyDescent="0.35">
      <c r="A65" t="s">
        <v>36</v>
      </c>
      <c r="B65" s="8" t="s">
        <v>72</v>
      </c>
      <c r="C65" s="8" t="s">
        <v>38</v>
      </c>
      <c r="D65" s="8" t="s">
        <v>127</v>
      </c>
      <c r="E65" s="8" t="s">
        <v>39</v>
      </c>
      <c r="F65" s="8" t="s">
        <v>40</v>
      </c>
      <c r="G65" t="s">
        <v>73</v>
      </c>
      <c r="H65" t="s">
        <v>42</v>
      </c>
      <c r="I65" t="s">
        <v>128</v>
      </c>
      <c r="J65" t="s">
        <v>43</v>
      </c>
      <c r="K65" t="s">
        <v>43</v>
      </c>
      <c r="L65" s="9">
        <v>17422.89</v>
      </c>
      <c r="M65" s="10">
        <v>43556</v>
      </c>
      <c r="N65" t="s">
        <v>109</v>
      </c>
      <c r="O65" t="s">
        <v>110</v>
      </c>
      <c r="P65" t="s">
        <v>120</v>
      </c>
      <c r="Q65" t="s">
        <v>121</v>
      </c>
      <c r="R65" t="s">
        <v>122</v>
      </c>
      <c r="S65" s="11">
        <v>43585</v>
      </c>
      <c r="T65" t="s">
        <v>54</v>
      </c>
      <c r="U65">
        <v>1722</v>
      </c>
      <c r="V65" t="s">
        <v>129</v>
      </c>
      <c r="W65" t="s">
        <v>107</v>
      </c>
      <c r="X65">
        <v>165052611</v>
      </c>
      <c r="Y65" s="11">
        <v>43347</v>
      </c>
      <c r="AC65" t="s">
        <v>124</v>
      </c>
      <c r="AH65" t="str">
        <f t="shared" si="0"/>
        <v>E35120 Corporate Expenses</v>
      </c>
      <c r="AI65" t="str">
        <f>VLOOKUP(B65,'cc Lookup'!A:E,5,0)</f>
        <v>Corporate Exp</v>
      </c>
      <c r="AJ65" t="s">
        <v>5426</v>
      </c>
    </row>
    <row r="66" spans="1:36" x14ac:dyDescent="0.35">
      <c r="A66" t="s">
        <v>36</v>
      </c>
      <c r="B66" s="8" t="s">
        <v>142</v>
      </c>
      <c r="C66" s="8" t="s">
        <v>38</v>
      </c>
      <c r="D66" s="8" t="s">
        <v>39</v>
      </c>
      <c r="E66" s="8" t="s">
        <v>39</v>
      </c>
      <c r="F66" s="8" t="s">
        <v>40</v>
      </c>
      <c r="G66" t="s">
        <v>144</v>
      </c>
      <c r="H66" t="s">
        <v>42</v>
      </c>
      <c r="I66" t="s">
        <v>43</v>
      </c>
      <c r="J66" t="s">
        <v>43</v>
      </c>
      <c r="K66" t="s">
        <v>43</v>
      </c>
      <c r="L66" s="9">
        <v>-18</v>
      </c>
      <c r="M66" s="10">
        <v>43556</v>
      </c>
      <c r="N66" t="s">
        <v>109</v>
      </c>
      <c r="O66" t="s">
        <v>110</v>
      </c>
      <c r="P66" t="s">
        <v>111</v>
      </c>
      <c r="Q66" t="s">
        <v>112</v>
      </c>
      <c r="R66" t="s">
        <v>113</v>
      </c>
      <c r="S66" s="11">
        <v>43553</v>
      </c>
      <c r="T66" t="s">
        <v>54</v>
      </c>
      <c r="U66">
        <v>1679</v>
      </c>
      <c r="V66" t="s">
        <v>226</v>
      </c>
      <c r="W66" t="s">
        <v>222</v>
      </c>
      <c r="X66">
        <v>165069232</v>
      </c>
      <c r="Y66" s="11">
        <v>43315</v>
      </c>
      <c r="AC66" t="s">
        <v>227</v>
      </c>
      <c r="AH66" t="str">
        <f t="shared" si="0"/>
        <v>E35930 Estates &amp; Facilities</v>
      </c>
      <c r="AI66" t="str">
        <f>VLOOKUP(B66,'cc Lookup'!A:E,5,0)</f>
        <v>Estates</v>
      </c>
      <c r="AJ66" t="s">
        <v>5426</v>
      </c>
    </row>
    <row r="67" spans="1:36" x14ac:dyDescent="0.35">
      <c r="A67" t="s">
        <v>36</v>
      </c>
      <c r="B67" s="8" t="s">
        <v>142</v>
      </c>
      <c r="C67" s="8" t="s">
        <v>38</v>
      </c>
      <c r="D67" s="8" t="s">
        <v>39</v>
      </c>
      <c r="E67" s="8" t="s">
        <v>39</v>
      </c>
      <c r="F67" s="8" t="s">
        <v>40</v>
      </c>
      <c r="G67" t="s">
        <v>144</v>
      </c>
      <c r="H67" t="s">
        <v>42</v>
      </c>
      <c r="I67" t="s">
        <v>43</v>
      </c>
      <c r="J67" t="s">
        <v>43</v>
      </c>
      <c r="K67" t="s">
        <v>43</v>
      </c>
      <c r="L67" s="9">
        <v>-733</v>
      </c>
      <c r="M67" s="10">
        <v>43556</v>
      </c>
      <c r="N67" t="s">
        <v>109</v>
      </c>
      <c r="O67" t="s">
        <v>110</v>
      </c>
      <c r="P67" t="s">
        <v>111</v>
      </c>
      <c r="Q67" t="s">
        <v>112</v>
      </c>
      <c r="R67" t="s">
        <v>113</v>
      </c>
      <c r="S67" s="11">
        <v>43553</v>
      </c>
      <c r="T67" t="s">
        <v>54</v>
      </c>
      <c r="U67">
        <v>1680</v>
      </c>
      <c r="V67" t="s">
        <v>228</v>
      </c>
      <c r="W67" t="s">
        <v>62</v>
      </c>
      <c r="X67">
        <v>165074746</v>
      </c>
      <c r="Y67" s="11">
        <v>43481</v>
      </c>
      <c r="AC67" t="s">
        <v>119</v>
      </c>
      <c r="AH67" t="str">
        <f t="shared" si="0"/>
        <v>E35930 Estates &amp; Facilities</v>
      </c>
      <c r="AI67" t="str">
        <f>VLOOKUP(B67,'cc Lookup'!A:E,5,0)</f>
        <v>Estates</v>
      </c>
      <c r="AJ67" t="s">
        <v>5426</v>
      </c>
    </row>
    <row r="68" spans="1:36" x14ac:dyDescent="0.35">
      <c r="A68" t="s">
        <v>36</v>
      </c>
      <c r="B68" s="8" t="s">
        <v>142</v>
      </c>
      <c r="C68" s="8" t="s">
        <v>38</v>
      </c>
      <c r="D68" s="8" t="s">
        <v>39</v>
      </c>
      <c r="E68" s="8" t="s">
        <v>39</v>
      </c>
      <c r="F68" s="8" t="s">
        <v>40</v>
      </c>
      <c r="G68" t="s">
        <v>144</v>
      </c>
      <c r="H68" t="s">
        <v>42</v>
      </c>
      <c r="I68" t="s">
        <v>43</v>
      </c>
      <c r="J68" t="s">
        <v>43</v>
      </c>
      <c r="K68" t="s">
        <v>43</v>
      </c>
      <c r="L68" s="9">
        <v>-207</v>
      </c>
      <c r="M68" s="10">
        <v>43556</v>
      </c>
      <c r="N68" t="s">
        <v>109</v>
      </c>
      <c r="O68" t="s">
        <v>110</v>
      </c>
      <c r="P68" t="s">
        <v>111</v>
      </c>
      <c r="Q68" t="s">
        <v>112</v>
      </c>
      <c r="R68" t="s">
        <v>113</v>
      </c>
      <c r="S68" s="11">
        <v>43553</v>
      </c>
      <c r="T68" t="s">
        <v>54</v>
      </c>
      <c r="U68">
        <v>1681</v>
      </c>
      <c r="V68" t="s">
        <v>229</v>
      </c>
      <c r="W68" t="s">
        <v>62</v>
      </c>
      <c r="X68">
        <v>165063135</v>
      </c>
      <c r="Y68" s="11">
        <v>43370</v>
      </c>
      <c r="AC68" t="s">
        <v>119</v>
      </c>
      <c r="AH68" t="str">
        <f t="shared" si="0"/>
        <v>E35930 Estates &amp; Facilities</v>
      </c>
      <c r="AI68" t="str">
        <f>VLOOKUP(B68,'cc Lookup'!A:E,5,0)</f>
        <v>Estates</v>
      </c>
      <c r="AJ68" t="s">
        <v>5426</v>
      </c>
    </row>
    <row r="69" spans="1:36" x14ac:dyDescent="0.35">
      <c r="A69" t="s">
        <v>36</v>
      </c>
      <c r="B69" s="8" t="s">
        <v>142</v>
      </c>
      <c r="C69" s="8" t="s">
        <v>38</v>
      </c>
      <c r="D69" s="8" t="s">
        <v>39</v>
      </c>
      <c r="E69" s="8" t="s">
        <v>39</v>
      </c>
      <c r="F69" s="8" t="s">
        <v>40</v>
      </c>
      <c r="G69" t="s">
        <v>144</v>
      </c>
      <c r="H69" t="s">
        <v>42</v>
      </c>
      <c r="I69" t="s">
        <v>43</v>
      </c>
      <c r="J69" t="s">
        <v>43</v>
      </c>
      <c r="K69" t="s">
        <v>43</v>
      </c>
      <c r="L69" s="9">
        <v>831</v>
      </c>
      <c r="M69" s="10">
        <v>43556</v>
      </c>
      <c r="N69" t="s">
        <v>109</v>
      </c>
      <c r="O69" t="s">
        <v>110</v>
      </c>
      <c r="P69" t="s">
        <v>120</v>
      </c>
      <c r="Q69" t="s">
        <v>121</v>
      </c>
      <c r="R69" t="s">
        <v>122</v>
      </c>
      <c r="S69" s="11">
        <v>43585</v>
      </c>
      <c r="T69" t="s">
        <v>54</v>
      </c>
      <c r="U69">
        <v>1875</v>
      </c>
      <c r="V69" t="s">
        <v>230</v>
      </c>
      <c r="W69" t="s">
        <v>62</v>
      </c>
      <c r="X69">
        <v>165077117</v>
      </c>
      <c r="Y69" s="11">
        <v>43581</v>
      </c>
      <c r="AC69" t="s">
        <v>119</v>
      </c>
      <c r="AH69" t="str">
        <f t="shared" ref="AH69:AH132" si="1">B69&amp;" "&amp;G69</f>
        <v>E35930 Estates &amp; Facilities</v>
      </c>
      <c r="AI69" t="str">
        <f>VLOOKUP(B69,'cc Lookup'!A:E,5,0)</f>
        <v>Estates</v>
      </c>
      <c r="AJ69" t="s">
        <v>5426</v>
      </c>
    </row>
    <row r="70" spans="1:36" x14ac:dyDescent="0.35">
      <c r="A70" t="s">
        <v>36</v>
      </c>
      <c r="B70" s="8" t="s">
        <v>142</v>
      </c>
      <c r="C70" s="8" t="s">
        <v>38</v>
      </c>
      <c r="D70" s="8" t="s">
        <v>39</v>
      </c>
      <c r="E70" s="8" t="s">
        <v>39</v>
      </c>
      <c r="F70" s="8" t="s">
        <v>40</v>
      </c>
      <c r="G70" t="s">
        <v>144</v>
      </c>
      <c r="H70" t="s">
        <v>42</v>
      </c>
      <c r="I70" t="s">
        <v>43</v>
      </c>
      <c r="J70" t="s">
        <v>43</v>
      </c>
      <c r="K70" t="s">
        <v>43</v>
      </c>
      <c r="L70" s="9">
        <v>147</v>
      </c>
      <c r="M70" s="10">
        <v>43556</v>
      </c>
      <c r="N70" t="s">
        <v>109</v>
      </c>
      <c r="O70" t="s">
        <v>110</v>
      </c>
      <c r="P70" t="s">
        <v>120</v>
      </c>
      <c r="Q70" t="s">
        <v>121</v>
      </c>
      <c r="R70" t="s">
        <v>122</v>
      </c>
      <c r="S70" s="11">
        <v>43585</v>
      </c>
      <c r="T70" t="s">
        <v>54</v>
      </c>
      <c r="U70">
        <v>1876</v>
      </c>
      <c r="V70" t="s">
        <v>229</v>
      </c>
      <c r="W70" t="s">
        <v>62</v>
      </c>
      <c r="X70">
        <v>165063135</v>
      </c>
      <c r="Y70" s="11">
        <v>43370</v>
      </c>
      <c r="AC70" t="s">
        <v>119</v>
      </c>
      <c r="AH70" t="str">
        <f t="shared" si="1"/>
        <v>E35930 Estates &amp; Facilities</v>
      </c>
      <c r="AI70" t="str">
        <f>VLOOKUP(B70,'cc Lookup'!A:E,5,0)</f>
        <v>Estates</v>
      </c>
      <c r="AJ70" t="s">
        <v>5426</v>
      </c>
    </row>
    <row r="71" spans="1:36" x14ac:dyDescent="0.35">
      <c r="A71" t="s">
        <v>36</v>
      </c>
      <c r="B71" s="8" t="s">
        <v>142</v>
      </c>
      <c r="C71" s="8" t="s">
        <v>38</v>
      </c>
      <c r="D71" s="8" t="s">
        <v>39</v>
      </c>
      <c r="E71" s="8" t="s">
        <v>39</v>
      </c>
      <c r="F71" s="8" t="s">
        <v>40</v>
      </c>
      <c r="G71" t="s">
        <v>144</v>
      </c>
      <c r="H71" t="s">
        <v>42</v>
      </c>
      <c r="I71" t="s">
        <v>43</v>
      </c>
      <c r="J71" t="s">
        <v>43</v>
      </c>
      <c r="K71" t="s">
        <v>43</v>
      </c>
      <c r="L71" s="9">
        <v>18</v>
      </c>
      <c r="M71" s="10">
        <v>43556</v>
      </c>
      <c r="N71" t="s">
        <v>109</v>
      </c>
      <c r="O71" t="s">
        <v>110</v>
      </c>
      <c r="P71" t="s">
        <v>120</v>
      </c>
      <c r="Q71" t="s">
        <v>121</v>
      </c>
      <c r="R71" t="s">
        <v>122</v>
      </c>
      <c r="S71" s="11">
        <v>43585</v>
      </c>
      <c r="T71" t="s">
        <v>54</v>
      </c>
      <c r="U71">
        <v>1877</v>
      </c>
      <c r="V71" t="s">
        <v>226</v>
      </c>
      <c r="W71" t="s">
        <v>222</v>
      </c>
      <c r="X71">
        <v>165069232</v>
      </c>
      <c r="Y71" s="11">
        <v>43315</v>
      </c>
      <c r="AC71" t="s">
        <v>227</v>
      </c>
      <c r="AH71" t="str">
        <f t="shared" si="1"/>
        <v>E35930 Estates &amp; Facilities</v>
      </c>
      <c r="AI71" t="str">
        <f>VLOOKUP(B71,'cc Lookup'!A:E,5,0)</f>
        <v>Estates</v>
      </c>
      <c r="AJ71" t="s">
        <v>5426</v>
      </c>
    </row>
    <row r="72" spans="1:36" x14ac:dyDescent="0.35">
      <c r="A72" t="s">
        <v>36</v>
      </c>
      <c r="B72" s="8" t="s">
        <v>142</v>
      </c>
      <c r="C72" s="8" t="s">
        <v>38</v>
      </c>
      <c r="D72" s="8" t="s">
        <v>39</v>
      </c>
      <c r="E72" s="8" t="s">
        <v>237</v>
      </c>
      <c r="F72" s="8" t="s">
        <v>40</v>
      </c>
      <c r="G72" t="s">
        <v>144</v>
      </c>
      <c r="H72" t="s">
        <v>42</v>
      </c>
      <c r="I72" t="s">
        <v>43</v>
      </c>
      <c r="J72" t="s">
        <v>238</v>
      </c>
      <c r="K72" t="s">
        <v>43</v>
      </c>
      <c r="L72" s="9">
        <v>432.8</v>
      </c>
      <c r="M72" s="10">
        <v>43556</v>
      </c>
      <c r="N72" t="s">
        <v>109</v>
      </c>
      <c r="O72" t="s">
        <v>110</v>
      </c>
      <c r="P72" t="s">
        <v>120</v>
      </c>
      <c r="Q72" t="s">
        <v>121</v>
      </c>
      <c r="R72" t="s">
        <v>122</v>
      </c>
      <c r="S72" s="11">
        <v>43585</v>
      </c>
      <c r="T72" t="s">
        <v>54</v>
      </c>
      <c r="U72">
        <v>2149</v>
      </c>
      <c r="V72" t="s">
        <v>240</v>
      </c>
      <c r="W72" t="s">
        <v>62</v>
      </c>
      <c r="X72">
        <v>165064187</v>
      </c>
      <c r="Y72" s="11">
        <v>43370</v>
      </c>
      <c r="AC72" t="s">
        <v>119</v>
      </c>
      <c r="AH72" t="str">
        <f t="shared" si="1"/>
        <v>E35930 Estates &amp; Facilities</v>
      </c>
      <c r="AI72" t="str">
        <f>VLOOKUP(B72,'cc Lookup'!A:E,5,0)</f>
        <v>Estates</v>
      </c>
      <c r="AJ72" t="s">
        <v>5426</v>
      </c>
    </row>
    <row r="73" spans="1:36" x14ac:dyDescent="0.35">
      <c r="A73" t="s">
        <v>36</v>
      </c>
      <c r="B73" s="8" t="s">
        <v>241</v>
      </c>
      <c r="C73" s="8" t="s">
        <v>38</v>
      </c>
      <c r="D73" s="8" t="s">
        <v>39</v>
      </c>
      <c r="E73" s="8" t="s">
        <v>39</v>
      </c>
      <c r="F73" s="8" t="s">
        <v>40</v>
      </c>
      <c r="G73" t="s">
        <v>242</v>
      </c>
      <c r="H73" t="s">
        <v>42</v>
      </c>
      <c r="I73" t="s">
        <v>43</v>
      </c>
      <c r="J73" t="s">
        <v>43</v>
      </c>
      <c r="K73" t="s">
        <v>43</v>
      </c>
      <c r="L73" s="9">
        <v>-210</v>
      </c>
      <c r="M73" s="10">
        <v>43556</v>
      </c>
      <c r="N73" t="s">
        <v>109</v>
      </c>
      <c r="O73" t="s">
        <v>110</v>
      </c>
      <c r="P73" t="s">
        <v>111</v>
      </c>
      <c r="Q73" t="s">
        <v>112</v>
      </c>
      <c r="R73" t="s">
        <v>113</v>
      </c>
      <c r="S73" s="11">
        <v>43553</v>
      </c>
      <c r="T73" t="s">
        <v>54</v>
      </c>
      <c r="U73">
        <v>1513</v>
      </c>
      <c r="V73" t="s">
        <v>246</v>
      </c>
      <c r="W73" t="s">
        <v>62</v>
      </c>
      <c r="X73">
        <v>165074745</v>
      </c>
      <c r="Y73" s="11">
        <v>43481</v>
      </c>
      <c r="AC73" t="s">
        <v>119</v>
      </c>
      <c r="AH73" t="str">
        <f t="shared" si="1"/>
        <v>E35932 Response Posts</v>
      </c>
      <c r="AI73" t="str">
        <f>VLOOKUP(B73,'cc Lookup'!A:E,5,0)</f>
        <v>Make Ready</v>
      </c>
      <c r="AJ73" t="s">
        <v>5426</v>
      </c>
    </row>
    <row r="74" spans="1:36" x14ac:dyDescent="0.35">
      <c r="A74" t="s">
        <v>36</v>
      </c>
      <c r="B74" s="8" t="s">
        <v>142</v>
      </c>
      <c r="C74" s="8" t="s">
        <v>143</v>
      </c>
      <c r="D74" s="8" t="s">
        <v>39</v>
      </c>
      <c r="E74" s="8" t="s">
        <v>39</v>
      </c>
      <c r="F74" s="8" t="s">
        <v>40</v>
      </c>
      <c r="G74" t="s">
        <v>144</v>
      </c>
      <c r="H74" t="s">
        <v>145</v>
      </c>
      <c r="I74" t="s">
        <v>43</v>
      </c>
      <c r="J74" t="s">
        <v>43</v>
      </c>
      <c r="K74" t="s">
        <v>43</v>
      </c>
      <c r="L74" s="9">
        <v>-357</v>
      </c>
      <c r="M74" s="10">
        <v>43586</v>
      </c>
      <c r="N74" t="s">
        <v>109</v>
      </c>
      <c r="O74" t="s">
        <v>110</v>
      </c>
      <c r="P74" t="s">
        <v>120</v>
      </c>
      <c r="Q74" t="s">
        <v>294</v>
      </c>
      <c r="R74" t="s">
        <v>295</v>
      </c>
      <c r="S74" s="11">
        <v>43585</v>
      </c>
      <c r="T74" t="s">
        <v>54</v>
      </c>
      <c r="U74">
        <v>1901</v>
      </c>
      <c r="V74" t="s">
        <v>213</v>
      </c>
      <c r="W74" t="s">
        <v>62</v>
      </c>
      <c r="X74">
        <v>165077115</v>
      </c>
      <c r="Y74" s="11">
        <v>43581</v>
      </c>
      <c r="AC74" t="s">
        <v>119</v>
      </c>
      <c r="AH74" t="str">
        <f t="shared" si="1"/>
        <v>E35930 Estates &amp; Facilities</v>
      </c>
      <c r="AI74" t="str">
        <f>VLOOKUP(B74,'cc Lookup'!A:E,5,0)</f>
        <v>Estates</v>
      </c>
      <c r="AJ74" t="s">
        <v>5426</v>
      </c>
    </row>
    <row r="75" spans="1:36" x14ac:dyDescent="0.35">
      <c r="A75" t="s">
        <v>36</v>
      </c>
      <c r="B75" s="8" t="s">
        <v>142</v>
      </c>
      <c r="C75" s="8" t="s">
        <v>143</v>
      </c>
      <c r="D75" s="8" t="s">
        <v>39</v>
      </c>
      <c r="E75" s="8" t="s">
        <v>39</v>
      </c>
      <c r="F75" s="8" t="s">
        <v>40</v>
      </c>
      <c r="G75" t="s">
        <v>144</v>
      </c>
      <c r="H75" t="s">
        <v>145</v>
      </c>
      <c r="I75" t="s">
        <v>43</v>
      </c>
      <c r="J75" t="s">
        <v>43</v>
      </c>
      <c r="K75" t="s">
        <v>43</v>
      </c>
      <c r="L75" s="9">
        <v>-1808</v>
      </c>
      <c r="M75" s="10">
        <v>43586</v>
      </c>
      <c r="N75" t="s">
        <v>109</v>
      </c>
      <c r="O75" t="s">
        <v>110</v>
      </c>
      <c r="P75" t="s">
        <v>120</v>
      </c>
      <c r="Q75" t="s">
        <v>294</v>
      </c>
      <c r="R75" t="s">
        <v>295</v>
      </c>
      <c r="S75" s="11">
        <v>43585</v>
      </c>
      <c r="T75" t="s">
        <v>54</v>
      </c>
      <c r="U75">
        <v>1902</v>
      </c>
      <c r="V75" t="s">
        <v>214</v>
      </c>
      <c r="W75" t="s">
        <v>62</v>
      </c>
      <c r="X75">
        <v>165077116</v>
      </c>
      <c r="Y75" s="11">
        <v>43581</v>
      </c>
      <c r="AC75" t="s">
        <v>119</v>
      </c>
      <c r="AH75" t="str">
        <f t="shared" si="1"/>
        <v>E35930 Estates &amp; Facilities</v>
      </c>
      <c r="AI75" t="str">
        <f>VLOOKUP(B75,'cc Lookup'!A:E,5,0)</f>
        <v>Estates</v>
      </c>
      <c r="AJ75" t="s">
        <v>5426</v>
      </c>
    </row>
    <row r="76" spans="1:36" x14ac:dyDescent="0.35">
      <c r="A76" t="s">
        <v>36</v>
      </c>
      <c r="B76" s="8" t="s">
        <v>142</v>
      </c>
      <c r="C76" s="8" t="s">
        <v>143</v>
      </c>
      <c r="D76" s="8" t="s">
        <v>39</v>
      </c>
      <c r="E76" s="8" t="s">
        <v>39</v>
      </c>
      <c r="F76" s="8" t="s">
        <v>40</v>
      </c>
      <c r="G76" t="s">
        <v>144</v>
      </c>
      <c r="H76" t="s">
        <v>145</v>
      </c>
      <c r="I76" t="s">
        <v>43</v>
      </c>
      <c r="J76" t="s">
        <v>43</v>
      </c>
      <c r="K76" t="s">
        <v>43</v>
      </c>
      <c r="L76" s="9">
        <v>-1</v>
      </c>
      <c r="M76" s="10">
        <v>43586</v>
      </c>
      <c r="N76" t="s">
        <v>109</v>
      </c>
      <c r="O76" t="s">
        <v>110</v>
      </c>
      <c r="P76" t="s">
        <v>120</v>
      </c>
      <c r="Q76" t="s">
        <v>294</v>
      </c>
      <c r="R76" t="s">
        <v>295</v>
      </c>
      <c r="S76" s="11">
        <v>43585</v>
      </c>
      <c r="T76" t="s">
        <v>54</v>
      </c>
      <c r="U76">
        <v>1903</v>
      </c>
      <c r="V76" t="s">
        <v>194</v>
      </c>
      <c r="W76" t="s">
        <v>62</v>
      </c>
      <c r="X76">
        <v>165075309</v>
      </c>
      <c r="Y76" s="11">
        <v>43550</v>
      </c>
      <c r="AC76" t="s">
        <v>119</v>
      </c>
      <c r="AH76" t="str">
        <f t="shared" si="1"/>
        <v>E35930 Estates &amp; Facilities</v>
      </c>
      <c r="AI76" t="str">
        <f>VLOOKUP(B76,'cc Lookup'!A:E,5,0)</f>
        <v>Estates</v>
      </c>
      <c r="AJ76" t="s">
        <v>5426</v>
      </c>
    </row>
    <row r="77" spans="1:36" x14ac:dyDescent="0.35">
      <c r="A77" t="s">
        <v>36</v>
      </c>
      <c r="B77" s="8" t="s">
        <v>142</v>
      </c>
      <c r="C77" s="8" t="s">
        <v>143</v>
      </c>
      <c r="D77" s="8" t="s">
        <v>39</v>
      </c>
      <c r="E77" s="8" t="s">
        <v>39</v>
      </c>
      <c r="F77" s="8" t="s">
        <v>40</v>
      </c>
      <c r="G77" t="s">
        <v>144</v>
      </c>
      <c r="H77" t="s">
        <v>145</v>
      </c>
      <c r="I77" t="s">
        <v>43</v>
      </c>
      <c r="J77" t="s">
        <v>43</v>
      </c>
      <c r="K77" t="s">
        <v>43</v>
      </c>
      <c r="L77" s="9">
        <v>-90</v>
      </c>
      <c r="M77" s="10">
        <v>43586</v>
      </c>
      <c r="N77" t="s">
        <v>109</v>
      </c>
      <c r="O77" t="s">
        <v>110</v>
      </c>
      <c r="P77" t="s">
        <v>120</v>
      </c>
      <c r="Q77" t="s">
        <v>294</v>
      </c>
      <c r="R77" t="s">
        <v>295</v>
      </c>
      <c r="S77" s="11">
        <v>43585</v>
      </c>
      <c r="T77" t="s">
        <v>54</v>
      </c>
      <c r="U77">
        <v>1904</v>
      </c>
      <c r="V77" t="s">
        <v>198</v>
      </c>
      <c r="W77" t="s">
        <v>62</v>
      </c>
      <c r="X77">
        <v>165075665</v>
      </c>
      <c r="Y77" s="11">
        <v>43522</v>
      </c>
      <c r="AC77" t="s">
        <v>119</v>
      </c>
      <c r="AH77" t="str">
        <f t="shared" si="1"/>
        <v>E35930 Estates &amp; Facilities</v>
      </c>
      <c r="AI77" t="str">
        <f>VLOOKUP(B77,'cc Lookup'!A:E,5,0)</f>
        <v>Estates</v>
      </c>
      <c r="AJ77" t="s">
        <v>5426</v>
      </c>
    </row>
    <row r="78" spans="1:36" x14ac:dyDescent="0.35">
      <c r="A78" t="s">
        <v>36</v>
      </c>
      <c r="B78" s="8" t="s">
        <v>142</v>
      </c>
      <c r="C78" s="8" t="s">
        <v>143</v>
      </c>
      <c r="D78" s="8" t="s">
        <v>39</v>
      </c>
      <c r="E78" s="8" t="s">
        <v>39</v>
      </c>
      <c r="F78" s="8" t="s">
        <v>40</v>
      </c>
      <c r="G78" t="s">
        <v>144</v>
      </c>
      <c r="H78" t="s">
        <v>145</v>
      </c>
      <c r="I78" t="s">
        <v>43</v>
      </c>
      <c r="J78" t="s">
        <v>43</v>
      </c>
      <c r="K78" t="s">
        <v>43</v>
      </c>
      <c r="L78" s="9">
        <v>-37.200000000000003</v>
      </c>
      <c r="M78" s="10">
        <v>43586</v>
      </c>
      <c r="N78" t="s">
        <v>109</v>
      </c>
      <c r="O78" t="s">
        <v>110</v>
      </c>
      <c r="P78" t="s">
        <v>120</v>
      </c>
      <c r="Q78" t="s">
        <v>294</v>
      </c>
      <c r="R78" t="s">
        <v>295</v>
      </c>
      <c r="S78" s="11">
        <v>43585</v>
      </c>
      <c r="T78" t="s">
        <v>54</v>
      </c>
      <c r="U78">
        <v>1905</v>
      </c>
      <c r="V78" t="s">
        <v>192</v>
      </c>
      <c r="W78" t="s">
        <v>62</v>
      </c>
      <c r="X78">
        <v>165074834</v>
      </c>
      <c r="Y78" s="11">
        <v>43482</v>
      </c>
      <c r="AC78" t="s">
        <v>119</v>
      </c>
      <c r="AH78" t="str">
        <f t="shared" si="1"/>
        <v>E35930 Estates &amp; Facilities</v>
      </c>
      <c r="AI78" t="str">
        <f>VLOOKUP(B78,'cc Lookup'!A:E,5,0)</f>
        <v>Estates</v>
      </c>
      <c r="AJ78" t="s">
        <v>5426</v>
      </c>
    </row>
    <row r="79" spans="1:36" x14ac:dyDescent="0.35">
      <c r="A79" t="s">
        <v>36</v>
      </c>
      <c r="B79" s="8" t="s">
        <v>142</v>
      </c>
      <c r="C79" s="8" t="s">
        <v>143</v>
      </c>
      <c r="D79" s="8" t="s">
        <v>39</v>
      </c>
      <c r="E79" s="8" t="s">
        <v>39</v>
      </c>
      <c r="F79" s="8" t="s">
        <v>40</v>
      </c>
      <c r="G79" t="s">
        <v>144</v>
      </c>
      <c r="H79" t="s">
        <v>145</v>
      </c>
      <c r="I79" t="s">
        <v>43</v>
      </c>
      <c r="J79" t="s">
        <v>43</v>
      </c>
      <c r="K79" t="s">
        <v>43</v>
      </c>
      <c r="L79" s="9">
        <v>-34.96</v>
      </c>
      <c r="M79" s="10">
        <v>43586</v>
      </c>
      <c r="N79" t="s">
        <v>109</v>
      </c>
      <c r="O79" t="s">
        <v>110</v>
      </c>
      <c r="P79" t="s">
        <v>120</v>
      </c>
      <c r="Q79" t="s">
        <v>294</v>
      </c>
      <c r="R79" t="s">
        <v>295</v>
      </c>
      <c r="S79" s="11">
        <v>43585</v>
      </c>
      <c r="T79" t="s">
        <v>54</v>
      </c>
      <c r="U79">
        <v>1906</v>
      </c>
      <c r="V79" t="s">
        <v>193</v>
      </c>
      <c r="W79" t="s">
        <v>62</v>
      </c>
      <c r="X79">
        <v>165075012</v>
      </c>
      <c r="Y79" s="11">
        <v>43494</v>
      </c>
      <c r="AC79" t="s">
        <v>119</v>
      </c>
      <c r="AH79" t="str">
        <f t="shared" si="1"/>
        <v>E35930 Estates &amp; Facilities</v>
      </c>
      <c r="AI79" t="str">
        <f>VLOOKUP(B79,'cc Lookup'!A:E,5,0)</f>
        <v>Estates</v>
      </c>
      <c r="AJ79" t="s">
        <v>5426</v>
      </c>
    </row>
    <row r="80" spans="1:36" x14ac:dyDescent="0.35">
      <c r="A80" t="s">
        <v>36</v>
      </c>
      <c r="B80" s="8" t="s">
        <v>142</v>
      </c>
      <c r="C80" s="8" t="s">
        <v>143</v>
      </c>
      <c r="D80" s="8" t="s">
        <v>39</v>
      </c>
      <c r="E80" s="8" t="s">
        <v>39</v>
      </c>
      <c r="F80" s="8" t="s">
        <v>40</v>
      </c>
      <c r="G80" t="s">
        <v>144</v>
      </c>
      <c r="H80" t="s">
        <v>145</v>
      </c>
      <c r="I80" t="s">
        <v>43</v>
      </c>
      <c r="J80" t="s">
        <v>43</v>
      </c>
      <c r="K80" t="s">
        <v>43</v>
      </c>
      <c r="L80" s="9">
        <v>1</v>
      </c>
      <c r="M80" s="10">
        <v>43586</v>
      </c>
      <c r="N80" t="s">
        <v>109</v>
      </c>
      <c r="O80" t="s">
        <v>110</v>
      </c>
      <c r="P80" t="s">
        <v>296</v>
      </c>
      <c r="Q80" t="s">
        <v>297</v>
      </c>
      <c r="R80" t="s">
        <v>298</v>
      </c>
      <c r="S80" s="11">
        <v>43616</v>
      </c>
      <c r="T80" t="s">
        <v>54</v>
      </c>
      <c r="U80">
        <v>1823</v>
      </c>
      <c r="V80" t="s">
        <v>194</v>
      </c>
      <c r="W80" t="s">
        <v>62</v>
      </c>
      <c r="X80">
        <v>165075309</v>
      </c>
      <c r="Y80" s="11">
        <v>43550</v>
      </c>
      <c r="AC80" t="s">
        <v>119</v>
      </c>
      <c r="AH80" t="str">
        <f t="shared" si="1"/>
        <v>E35930 Estates &amp; Facilities</v>
      </c>
      <c r="AI80" t="str">
        <f>VLOOKUP(B80,'cc Lookup'!A:E,5,0)</f>
        <v>Estates</v>
      </c>
      <c r="AJ80" t="s">
        <v>5426</v>
      </c>
    </row>
    <row r="81" spans="1:36" x14ac:dyDescent="0.35">
      <c r="A81" t="s">
        <v>36</v>
      </c>
      <c r="B81" s="8" t="s">
        <v>142</v>
      </c>
      <c r="C81" s="8" t="s">
        <v>143</v>
      </c>
      <c r="D81" s="8" t="s">
        <v>39</v>
      </c>
      <c r="E81" s="8" t="s">
        <v>39</v>
      </c>
      <c r="F81" s="8" t="s">
        <v>40</v>
      </c>
      <c r="G81" t="s">
        <v>144</v>
      </c>
      <c r="H81" t="s">
        <v>145</v>
      </c>
      <c r="I81" t="s">
        <v>43</v>
      </c>
      <c r="J81" t="s">
        <v>43</v>
      </c>
      <c r="K81" t="s">
        <v>43</v>
      </c>
      <c r="L81" s="9">
        <v>34.96</v>
      </c>
      <c r="M81" s="10">
        <v>43586</v>
      </c>
      <c r="N81" t="s">
        <v>109</v>
      </c>
      <c r="O81" t="s">
        <v>110</v>
      </c>
      <c r="P81" t="s">
        <v>296</v>
      </c>
      <c r="Q81" t="s">
        <v>297</v>
      </c>
      <c r="R81" t="s">
        <v>298</v>
      </c>
      <c r="S81" s="11">
        <v>43616</v>
      </c>
      <c r="T81" t="s">
        <v>54</v>
      </c>
      <c r="U81">
        <v>1824</v>
      </c>
      <c r="V81" t="s">
        <v>193</v>
      </c>
      <c r="W81" t="s">
        <v>62</v>
      </c>
      <c r="X81">
        <v>165075012</v>
      </c>
      <c r="Y81" s="11">
        <v>43494</v>
      </c>
      <c r="AC81" t="s">
        <v>119</v>
      </c>
      <c r="AH81" t="str">
        <f t="shared" si="1"/>
        <v>E35930 Estates &amp; Facilities</v>
      </c>
      <c r="AI81" t="str">
        <f>VLOOKUP(B81,'cc Lookup'!A:E,5,0)</f>
        <v>Estates</v>
      </c>
      <c r="AJ81" t="s">
        <v>5426</v>
      </c>
    </row>
    <row r="82" spans="1:36" x14ac:dyDescent="0.35">
      <c r="A82" t="s">
        <v>36</v>
      </c>
      <c r="B82" s="8" t="s">
        <v>142</v>
      </c>
      <c r="C82" s="8" t="s">
        <v>143</v>
      </c>
      <c r="D82" s="8" t="s">
        <v>39</v>
      </c>
      <c r="E82" s="8" t="s">
        <v>39</v>
      </c>
      <c r="F82" s="8" t="s">
        <v>40</v>
      </c>
      <c r="G82" t="s">
        <v>144</v>
      </c>
      <c r="H82" t="s">
        <v>145</v>
      </c>
      <c r="I82" t="s">
        <v>43</v>
      </c>
      <c r="J82" t="s">
        <v>43</v>
      </c>
      <c r="K82" t="s">
        <v>43</v>
      </c>
      <c r="L82" s="9">
        <v>37.200000000000003</v>
      </c>
      <c r="M82" s="10">
        <v>43586</v>
      </c>
      <c r="N82" t="s">
        <v>109</v>
      </c>
      <c r="O82" t="s">
        <v>110</v>
      </c>
      <c r="P82" t="s">
        <v>296</v>
      </c>
      <c r="Q82" t="s">
        <v>297</v>
      </c>
      <c r="R82" t="s">
        <v>298</v>
      </c>
      <c r="S82" s="11">
        <v>43616</v>
      </c>
      <c r="T82" t="s">
        <v>54</v>
      </c>
      <c r="U82">
        <v>1825</v>
      </c>
      <c r="V82" t="s">
        <v>192</v>
      </c>
      <c r="W82" t="s">
        <v>62</v>
      </c>
      <c r="X82">
        <v>165074834</v>
      </c>
      <c r="Y82" s="11">
        <v>43482</v>
      </c>
      <c r="AC82" t="s">
        <v>119</v>
      </c>
      <c r="AH82" t="str">
        <f t="shared" si="1"/>
        <v>E35930 Estates &amp; Facilities</v>
      </c>
      <c r="AI82" t="str">
        <f>VLOOKUP(B82,'cc Lookup'!A:E,5,0)</f>
        <v>Estates</v>
      </c>
      <c r="AJ82" t="s">
        <v>5426</v>
      </c>
    </row>
    <row r="83" spans="1:36" x14ac:dyDescent="0.35">
      <c r="A83" t="s">
        <v>36</v>
      </c>
      <c r="B83" s="8" t="s">
        <v>72</v>
      </c>
      <c r="C83" s="8" t="s">
        <v>38</v>
      </c>
      <c r="D83" s="8" t="s">
        <v>39</v>
      </c>
      <c r="E83" s="8" t="s">
        <v>39</v>
      </c>
      <c r="F83" s="8" t="s">
        <v>40</v>
      </c>
      <c r="G83" t="s">
        <v>73</v>
      </c>
      <c r="H83" t="s">
        <v>42</v>
      </c>
      <c r="I83" t="s">
        <v>43</v>
      </c>
      <c r="J83" t="s">
        <v>43</v>
      </c>
      <c r="K83" t="s">
        <v>43</v>
      </c>
      <c r="L83" s="9">
        <v>-63.32</v>
      </c>
      <c r="M83" s="10">
        <v>43586</v>
      </c>
      <c r="N83" t="s">
        <v>109</v>
      </c>
      <c r="O83" t="s">
        <v>110</v>
      </c>
      <c r="P83" t="s">
        <v>120</v>
      </c>
      <c r="Q83" t="s">
        <v>294</v>
      </c>
      <c r="R83" t="s">
        <v>295</v>
      </c>
      <c r="S83" s="11">
        <v>43585</v>
      </c>
      <c r="T83" t="s">
        <v>54</v>
      </c>
      <c r="U83">
        <v>1161</v>
      </c>
      <c r="V83" t="s">
        <v>117</v>
      </c>
      <c r="W83" t="s">
        <v>62</v>
      </c>
      <c r="X83">
        <v>165026831</v>
      </c>
      <c r="Y83" s="11">
        <v>42857</v>
      </c>
      <c r="AA83" t="s">
        <v>118</v>
      </c>
      <c r="AC83" t="s">
        <v>119</v>
      </c>
      <c r="AH83" t="str">
        <f t="shared" si="1"/>
        <v>E35120 Corporate Expenses</v>
      </c>
      <c r="AI83" t="str">
        <f>VLOOKUP(B83,'cc Lookup'!A:E,5,0)</f>
        <v>Corporate Exp</v>
      </c>
      <c r="AJ83" t="s">
        <v>5426</v>
      </c>
    </row>
    <row r="84" spans="1:36" x14ac:dyDescent="0.35">
      <c r="A84" t="s">
        <v>36</v>
      </c>
      <c r="B84" s="8" t="s">
        <v>72</v>
      </c>
      <c r="C84" s="8" t="s">
        <v>38</v>
      </c>
      <c r="D84" s="8" t="s">
        <v>39</v>
      </c>
      <c r="E84" s="8" t="s">
        <v>39</v>
      </c>
      <c r="F84" s="8" t="s">
        <v>40</v>
      </c>
      <c r="G84" t="s">
        <v>73</v>
      </c>
      <c r="H84" t="s">
        <v>42</v>
      </c>
      <c r="I84" t="s">
        <v>43</v>
      </c>
      <c r="J84" t="s">
        <v>43</v>
      </c>
      <c r="K84" t="s">
        <v>43</v>
      </c>
      <c r="L84" s="9">
        <v>-1050.28</v>
      </c>
      <c r="M84" s="10">
        <v>43586</v>
      </c>
      <c r="N84" t="s">
        <v>109</v>
      </c>
      <c r="O84" t="s">
        <v>110</v>
      </c>
      <c r="P84" t="s">
        <v>120</v>
      </c>
      <c r="Q84" t="s">
        <v>294</v>
      </c>
      <c r="R84" t="s">
        <v>295</v>
      </c>
      <c r="S84" s="11">
        <v>43585</v>
      </c>
      <c r="T84" t="s">
        <v>54</v>
      </c>
      <c r="U84">
        <v>1162</v>
      </c>
      <c r="V84" t="s">
        <v>114</v>
      </c>
      <c r="W84" t="s">
        <v>115</v>
      </c>
      <c r="X84">
        <v>165069775</v>
      </c>
      <c r="Y84" s="11">
        <v>43249</v>
      </c>
      <c r="AC84" t="s">
        <v>116</v>
      </c>
      <c r="AH84" t="str">
        <f t="shared" si="1"/>
        <v>E35120 Corporate Expenses</v>
      </c>
      <c r="AI84" t="str">
        <f>VLOOKUP(B84,'cc Lookup'!A:E,5,0)</f>
        <v>Corporate Exp</v>
      </c>
      <c r="AJ84" t="s">
        <v>5426</v>
      </c>
    </row>
    <row r="85" spans="1:36" x14ac:dyDescent="0.35">
      <c r="A85" t="s">
        <v>36</v>
      </c>
      <c r="B85" s="8" t="s">
        <v>72</v>
      </c>
      <c r="C85" s="8" t="s">
        <v>38</v>
      </c>
      <c r="D85" s="8" t="s">
        <v>39</v>
      </c>
      <c r="E85" s="8" t="s">
        <v>39</v>
      </c>
      <c r="F85" s="8" t="s">
        <v>40</v>
      </c>
      <c r="G85" t="s">
        <v>73</v>
      </c>
      <c r="H85" t="s">
        <v>42</v>
      </c>
      <c r="I85" t="s">
        <v>43</v>
      </c>
      <c r="J85" t="s">
        <v>43</v>
      </c>
      <c r="K85" t="s">
        <v>43</v>
      </c>
      <c r="L85" s="9">
        <v>-57717.04</v>
      </c>
      <c r="M85" s="10">
        <v>43586</v>
      </c>
      <c r="N85" t="s">
        <v>109</v>
      </c>
      <c r="O85" t="s">
        <v>110</v>
      </c>
      <c r="P85" t="s">
        <v>120</v>
      </c>
      <c r="Q85" t="s">
        <v>294</v>
      </c>
      <c r="R85" t="s">
        <v>295</v>
      </c>
      <c r="S85" s="11">
        <v>43585</v>
      </c>
      <c r="T85" t="s">
        <v>54</v>
      </c>
      <c r="U85">
        <v>1163</v>
      </c>
      <c r="V85" t="s">
        <v>123</v>
      </c>
      <c r="W85" t="s">
        <v>107</v>
      </c>
      <c r="X85">
        <v>165076761</v>
      </c>
      <c r="Y85" s="11">
        <v>43566</v>
      </c>
      <c r="AC85" t="s">
        <v>124</v>
      </c>
      <c r="AH85" t="str">
        <f t="shared" si="1"/>
        <v>E35120 Corporate Expenses</v>
      </c>
      <c r="AI85" t="str">
        <f>VLOOKUP(B85,'cc Lookup'!A:E,5,0)</f>
        <v>Corporate Exp</v>
      </c>
      <c r="AJ85" t="s">
        <v>5426</v>
      </c>
    </row>
    <row r="86" spans="1:36" x14ac:dyDescent="0.35">
      <c r="A86" t="s">
        <v>36</v>
      </c>
      <c r="B86" s="8" t="s">
        <v>72</v>
      </c>
      <c r="C86" s="8" t="s">
        <v>38</v>
      </c>
      <c r="D86" s="8" t="s">
        <v>39</v>
      </c>
      <c r="E86" s="8" t="s">
        <v>39</v>
      </c>
      <c r="F86" s="8" t="s">
        <v>40</v>
      </c>
      <c r="G86" t="s">
        <v>73</v>
      </c>
      <c r="H86" t="s">
        <v>42</v>
      </c>
      <c r="I86" t="s">
        <v>43</v>
      </c>
      <c r="J86" t="s">
        <v>43</v>
      </c>
      <c r="K86" t="s">
        <v>43</v>
      </c>
      <c r="L86" s="9">
        <v>1050.28</v>
      </c>
      <c r="M86" s="10">
        <v>43586</v>
      </c>
      <c r="N86" t="s">
        <v>109</v>
      </c>
      <c r="O86" t="s">
        <v>110</v>
      </c>
      <c r="P86" t="s">
        <v>296</v>
      </c>
      <c r="Q86" t="s">
        <v>297</v>
      </c>
      <c r="R86" t="s">
        <v>298</v>
      </c>
      <c r="S86" s="11">
        <v>43616</v>
      </c>
      <c r="T86" t="s">
        <v>54</v>
      </c>
      <c r="U86">
        <v>1102</v>
      </c>
      <c r="V86" t="s">
        <v>114</v>
      </c>
      <c r="W86" t="s">
        <v>115</v>
      </c>
      <c r="X86">
        <v>165069775</v>
      </c>
      <c r="Y86" s="11">
        <v>43249</v>
      </c>
      <c r="AC86" t="s">
        <v>116</v>
      </c>
      <c r="AH86" t="str">
        <f t="shared" si="1"/>
        <v>E35120 Corporate Expenses</v>
      </c>
      <c r="AI86" t="str">
        <f>VLOOKUP(B86,'cc Lookup'!A:E,5,0)</f>
        <v>Corporate Exp</v>
      </c>
      <c r="AJ86" t="s">
        <v>5426</v>
      </c>
    </row>
    <row r="87" spans="1:36" x14ac:dyDescent="0.35">
      <c r="A87" t="s">
        <v>36</v>
      </c>
      <c r="B87" s="8" t="s">
        <v>72</v>
      </c>
      <c r="C87" s="8" t="s">
        <v>38</v>
      </c>
      <c r="D87" s="8" t="s">
        <v>39</v>
      </c>
      <c r="E87" s="8" t="s">
        <v>39</v>
      </c>
      <c r="F87" s="8" t="s">
        <v>40</v>
      </c>
      <c r="G87" t="s">
        <v>73</v>
      </c>
      <c r="H87" t="s">
        <v>42</v>
      </c>
      <c r="I87" t="s">
        <v>43</v>
      </c>
      <c r="J87" t="s">
        <v>43</v>
      </c>
      <c r="K87" t="s">
        <v>43</v>
      </c>
      <c r="L87" s="9">
        <v>63.32</v>
      </c>
      <c r="M87" s="10">
        <v>43586</v>
      </c>
      <c r="N87" t="s">
        <v>109</v>
      </c>
      <c r="O87" t="s">
        <v>110</v>
      </c>
      <c r="P87" t="s">
        <v>296</v>
      </c>
      <c r="Q87" t="s">
        <v>297</v>
      </c>
      <c r="R87" t="s">
        <v>298</v>
      </c>
      <c r="S87" s="11">
        <v>43616</v>
      </c>
      <c r="T87" t="s">
        <v>54</v>
      </c>
      <c r="U87">
        <v>1103</v>
      </c>
      <c r="V87" t="s">
        <v>117</v>
      </c>
      <c r="W87" t="s">
        <v>62</v>
      </c>
      <c r="X87">
        <v>165026831</v>
      </c>
      <c r="Y87" s="11">
        <v>42857</v>
      </c>
      <c r="AA87" t="s">
        <v>118</v>
      </c>
      <c r="AC87" t="s">
        <v>119</v>
      </c>
      <c r="AH87" t="str">
        <f t="shared" si="1"/>
        <v>E35120 Corporate Expenses</v>
      </c>
      <c r="AI87" t="str">
        <f>VLOOKUP(B87,'cc Lookup'!A:E,5,0)</f>
        <v>Corporate Exp</v>
      </c>
      <c r="AJ87" t="s">
        <v>5426</v>
      </c>
    </row>
    <row r="88" spans="1:36" x14ac:dyDescent="0.35">
      <c r="A88" t="s">
        <v>36</v>
      </c>
      <c r="B88" s="8" t="s">
        <v>72</v>
      </c>
      <c r="C88" s="8" t="s">
        <v>38</v>
      </c>
      <c r="D88" s="8" t="s">
        <v>39</v>
      </c>
      <c r="E88" s="8" t="s">
        <v>39</v>
      </c>
      <c r="F88" s="8" t="s">
        <v>40</v>
      </c>
      <c r="G88" t="s">
        <v>73</v>
      </c>
      <c r="H88" t="s">
        <v>42</v>
      </c>
      <c r="I88" t="s">
        <v>43</v>
      </c>
      <c r="J88" t="s">
        <v>43</v>
      </c>
      <c r="K88" t="s">
        <v>43</v>
      </c>
      <c r="L88" s="9">
        <v>57717.04</v>
      </c>
      <c r="M88" s="10">
        <v>43586</v>
      </c>
      <c r="N88" t="s">
        <v>109</v>
      </c>
      <c r="O88" t="s">
        <v>110</v>
      </c>
      <c r="P88" t="s">
        <v>296</v>
      </c>
      <c r="Q88" t="s">
        <v>297</v>
      </c>
      <c r="R88" t="s">
        <v>298</v>
      </c>
      <c r="S88" s="11">
        <v>43616</v>
      </c>
      <c r="T88" t="s">
        <v>54</v>
      </c>
      <c r="U88">
        <v>1104</v>
      </c>
      <c r="V88" t="s">
        <v>123</v>
      </c>
      <c r="W88" t="s">
        <v>107</v>
      </c>
      <c r="X88">
        <v>165076761</v>
      </c>
      <c r="Y88" s="11">
        <v>43566</v>
      </c>
      <c r="AC88" t="s">
        <v>124</v>
      </c>
      <c r="AH88" t="str">
        <f t="shared" si="1"/>
        <v>E35120 Corporate Expenses</v>
      </c>
      <c r="AI88" t="str">
        <f>VLOOKUP(B88,'cc Lookup'!A:E,5,0)</f>
        <v>Corporate Exp</v>
      </c>
      <c r="AJ88" t="s">
        <v>5426</v>
      </c>
    </row>
    <row r="89" spans="1:36" x14ac:dyDescent="0.35">
      <c r="A89" t="s">
        <v>36</v>
      </c>
      <c r="B89" s="8" t="s">
        <v>72</v>
      </c>
      <c r="C89" s="8" t="s">
        <v>38</v>
      </c>
      <c r="D89" s="8" t="s">
        <v>127</v>
      </c>
      <c r="E89" s="8" t="s">
        <v>39</v>
      </c>
      <c r="F89" s="8" t="s">
        <v>40</v>
      </c>
      <c r="G89" t="s">
        <v>73</v>
      </c>
      <c r="H89" t="s">
        <v>42</v>
      </c>
      <c r="I89" t="s">
        <v>128</v>
      </c>
      <c r="J89" t="s">
        <v>43</v>
      </c>
      <c r="K89" t="s">
        <v>43</v>
      </c>
      <c r="L89" s="9">
        <v>-90</v>
      </c>
      <c r="M89" s="10">
        <v>43586</v>
      </c>
      <c r="N89" t="s">
        <v>109</v>
      </c>
      <c r="O89" t="s">
        <v>110</v>
      </c>
      <c r="P89" t="s">
        <v>120</v>
      </c>
      <c r="Q89" t="s">
        <v>294</v>
      </c>
      <c r="R89" t="s">
        <v>295</v>
      </c>
      <c r="S89" s="11">
        <v>43585</v>
      </c>
      <c r="T89" t="s">
        <v>54</v>
      </c>
      <c r="U89">
        <v>1721</v>
      </c>
      <c r="V89" t="s">
        <v>130</v>
      </c>
      <c r="W89" t="s">
        <v>131</v>
      </c>
      <c r="X89">
        <v>165067496</v>
      </c>
      <c r="Y89" s="11">
        <v>43140</v>
      </c>
      <c r="AC89" t="s">
        <v>132</v>
      </c>
      <c r="AH89" t="str">
        <f t="shared" si="1"/>
        <v>E35120 Corporate Expenses</v>
      </c>
      <c r="AI89" t="str">
        <f>VLOOKUP(B89,'cc Lookup'!A:E,5,0)</f>
        <v>Corporate Exp</v>
      </c>
      <c r="AJ89" t="s">
        <v>5426</v>
      </c>
    </row>
    <row r="90" spans="1:36" x14ac:dyDescent="0.35">
      <c r="A90" t="s">
        <v>36</v>
      </c>
      <c r="B90" s="8" t="s">
        <v>72</v>
      </c>
      <c r="C90" s="8" t="s">
        <v>38</v>
      </c>
      <c r="D90" s="8" t="s">
        <v>127</v>
      </c>
      <c r="E90" s="8" t="s">
        <v>39</v>
      </c>
      <c r="F90" s="8" t="s">
        <v>40</v>
      </c>
      <c r="G90" t="s">
        <v>73</v>
      </c>
      <c r="H90" t="s">
        <v>42</v>
      </c>
      <c r="I90" t="s">
        <v>128</v>
      </c>
      <c r="J90" t="s">
        <v>43</v>
      </c>
      <c r="K90" t="s">
        <v>43</v>
      </c>
      <c r="L90" s="9">
        <v>-17422.89</v>
      </c>
      <c r="M90" s="10">
        <v>43586</v>
      </c>
      <c r="N90" t="s">
        <v>109</v>
      </c>
      <c r="O90" t="s">
        <v>110</v>
      </c>
      <c r="P90" t="s">
        <v>120</v>
      </c>
      <c r="Q90" t="s">
        <v>294</v>
      </c>
      <c r="R90" t="s">
        <v>295</v>
      </c>
      <c r="S90" s="11">
        <v>43585</v>
      </c>
      <c r="T90" t="s">
        <v>54</v>
      </c>
      <c r="U90">
        <v>1722</v>
      </c>
      <c r="V90" t="s">
        <v>129</v>
      </c>
      <c r="W90" t="s">
        <v>107</v>
      </c>
      <c r="X90">
        <v>165052611</v>
      </c>
      <c r="Y90" s="11">
        <v>43347</v>
      </c>
      <c r="AC90" t="s">
        <v>124</v>
      </c>
      <c r="AH90" t="str">
        <f t="shared" si="1"/>
        <v>E35120 Corporate Expenses</v>
      </c>
      <c r="AI90" t="str">
        <f>VLOOKUP(B90,'cc Lookup'!A:E,5,0)</f>
        <v>Corporate Exp</v>
      </c>
      <c r="AJ90" t="s">
        <v>5426</v>
      </c>
    </row>
    <row r="91" spans="1:36" x14ac:dyDescent="0.35">
      <c r="A91" t="s">
        <v>36</v>
      </c>
      <c r="B91" s="8" t="s">
        <v>72</v>
      </c>
      <c r="C91" s="8" t="s">
        <v>38</v>
      </c>
      <c r="D91" s="8" t="s">
        <v>127</v>
      </c>
      <c r="E91" s="8" t="s">
        <v>39</v>
      </c>
      <c r="F91" s="8" t="s">
        <v>40</v>
      </c>
      <c r="G91" t="s">
        <v>73</v>
      </c>
      <c r="H91" t="s">
        <v>42</v>
      </c>
      <c r="I91" t="s">
        <v>128</v>
      </c>
      <c r="J91" t="s">
        <v>43</v>
      </c>
      <c r="K91" t="s">
        <v>43</v>
      </c>
      <c r="L91" s="9">
        <v>90</v>
      </c>
      <c r="M91" s="10">
        <v>43586</v>
      </c>
      <c r="N91" t="s">
        <v>109</v>
      </c>
      <c r="O91" t="s">
        <v>110</v>
      </c>
      <c r="P91" t="s">
        <v>296</v>
      </c>
      <c r="Q91" t="s">
        <v>297</v>
      </c>
      <c r="R91" t="s">
        <v>298</v>
      </c>
      <c r="S91" s="11">
        <v>43616</v>
      </c>
      <c r="T91" t="s">
        <v>54</v>
      </c>
      <c r="U91">
        <v>1632</v>
      </c>
      <c r="V91" t="s">
        <v>130</v>
      </c>
      <c r="W91" t="s">
        <v>131</v>
      </c>
      <c r="X91">
        <v>165067496</v>
      </c>
      <c r="Y91" s="11">
        <v>43140</v>
      </c>
      <c r="AC91" t="s">
        <v>132</v>
      </c>
      <c r="AH91" t="str">
        <f t="shared" si="1"/>
        <v>E35120 Corporate Expenses</v>
      </c>
      <c r="AI91" t="str">
        <f>VLOOKUP(B91,'cc Lookup'!A:E,5,0)</f>
        <v>Corporate Exp</v>
      </c>
      <c r="AJ91" t="s">
        <v>5426</v>
      </c>
    </row>
    <row r="92" spans="1:36" x14ac:dyDescent="0.35">
      <c r="A92" t="s">
        <v>36</v>
      </c>
      <c r="B92" s="8" t="s">
        <v>72</v>
      </c>
      <c r="C92" s="8" t="s">
        <v>38</v>
      </c>
      <c r="D92" s="8" t="s">
        <v>127</v>
      </c>
      <c r="E92" s="8" t="s">
        <v>39</v>
      </c>
      <c r="F92" s="8" t="s">
        <v>40</v>
      </c>
      <c r="G92" t="s">
        <v>73</v>
      </c>
      <c r="H92" t="s">
        <v>42</v>
      </c>
      <c r="I92" t="s">
        <v>128</v>
      </c>
      <c r="J92" t="s">
        <v>43</v>
      </c>
      <c r="K92" t="s">
        <v>43</v>
      </c>
      <c r="L92" s="9">
        <v>17422.89</v>
      </c>
      <c r="M92" s="10">
        <v>43586</v>
      </c>
      <c r="N92" t="s">
        <v>109</v>
      </c>
      <c r="O92" t="s">
        <v>110</v>
      </c>
      <c r="P92" t="s">
        <v>296</v>
      </c>
      <c r="Q92" t="s">
        <v>297</v>
      </c>
      <c r="R92" t="s">
        <v>298</v>
      </c>
      <c r="S92" s="11">
        <v>43616</v>
      </c>
      <c r="T92" t="s">
        <v>54</v>
      </c>
      <c r="U92">
        <v>1633</v>
      </c>
      <c r="V92" t="s">
        <v>129</v>
      </c>
      <c r="W92" t="s">
        <v>107</v>
      </c>
      <c r="X92">
        <v>165052611</v>
      </c>
      <c r="Y92" s="11">
        <v>43347</v>
      </c>
      <c r="AC92" t="s">
        <v>124</v>
      </c>
      <c r="AH92" t="str">
        <f t="shared" si="1"/>
        <v>E35120 Corporate Expenses</v>
      </c>
      <c r="AI92" t="str">
        <f>VLOOKUP(B92,'cc Lookup'!A:E,5,0)</f>
        <v>Corporate Exp</v>
      </c>
      <c r="AJ92" t="s">
        <v>5426</v>
      </c>
    </row>
    <row r="93" spans="1:36" x14ac:dyDescent="0.35">
      <c r="A93" t="s">
        <v>36</v>
      </c>
      <c r="B93" s="8" t="s">
        <v>142</v>
      </c>
      <c r="C93" s="8" t="s">
        <v>38</v>
      </c>
      <c r="D93" s="8" t="s">
        <v>39</v>
      </c>
      <c r="E93" s="8" t="s">
        <v>39</v>
      </c>
      <c r="F93" s="8" t="s">
        <v>40</v>
      </c>
      <c r="G93" t="s">
        <v>144</v>
      </c>
      <c r="H93" t="s">
        <v>42</v>
      </c>
      <c r="I93" t="s">
        <v>43</v>
      </c>
      <c r="J93" t="s">
        <v>43</v>
      </c>
      <c r="K93" t="s">
        <v>43</v>
      </c>
      <c r="L93" s="9">
        <v>-831</v>
      </c>
      <c r="M93" s="10">
        <v>43586</v>
      </c>
      <c r="N93" t="s">
        <v>109</v>
      </c>
      <c r="O93" t="s">
        <v>110</v>
      </c>
      <c r="P93" t="s">
        <v>120</v>
      </c>
      <c r="Q93" t="s">
        <v>294</v>
      </c>
      <c r="R93" t="s">
        <v>295</v>
      </c>
      <c r="S93" s="11">
        <v>43585</v>
      </c>
      <c r="T93" t="s">
        <v>54</v>
      </c>
      <c r="U93">
        <v>1875</v>
      </c>
      <c r="V93" t="s">
        <v>230</v>
      </c>
      <c r="W93" t="s">
        <v>62</v>
      </c>
      <c r="X93">
        <v>165077117</v>
      </c>
      <c r="Y93" s="11">
        <v>43581</v>
      </c>
      <c r="AC93" t="s">
        <v>119</v>
      </c>
      <c r="AH93" t="str">
        <f t="shared" si="1"/>
        <v>E35930 Estates &amp; Facilities</v>
      </c>
      <c r="AI93" t="str">
        <f>VLOOKUP(B93,'cc Lookup'!A:E,5,0)</f>
        <v>Estates</v>
      </c>
      <c r="AJ93" t="s">
        <v>5426</v>
      </c>
    </row>
    <row r="94" spans="1:36" x14ac:dyDescent="0.35">
      <c r="A94" t="s">
        <v>36</v>
      </c>
      <c r="B94" s="8" t="s">
        <v>142</v>
      </c>
      <c r="C94" s="8" t="s">
        <v>38</v>
      </c>
      <c r="D94" s="8" t="s">
        <v>39</v>
      </c>
      <c r="E94" s="8" t="s">
        <v>39</v>
      </c>
      <c r="F94" s="8" t="s">
        <v>40</v>
      </c>
      <c r="G94" t="s">
        <v>144</v>
      </c>
      <c r="H94" t="s">
        <v>42</v>
      </c>
      <c r="I94" t="s">
        <v>43</v>
      </c>
      <c r="J94" t="s">
        <v>43</v>
      </c>
      <c r="K94" t="s">
        <v>43</v>
      </c>
      <c r="L94" s="9">
        <v>-147</v>
      </c>
      <c r="M94" s="10">
        <v>43586</v>
      </c>
      <c r="N94" t="s">
        <v>109</v>
      </c>
      <c r="O94" t="s">
        <v>110</v>
      </c>
      <c r="P94" t="s">
        <v>120</v>
      </c>
      <c r="Q94" t="s">
        <v>294</v>
      </c>
      <c r="R94" t="s">
        <v>295</v>
      </c>
      <c r="S94" s="11">
        <v>43585</v>
      </c>
      <c r="T94" t="s">
        <v>54</v>
      </c>
      <c r="U94">
        <v>1876</v>
      </c>
      <c r="V94" t="s">
        <v>229</v>
      </c>
      <c r="W94" t="s">
        <v>62</v>
      </c>
      <c r="X94">
        <v>165063135</v>
      </c>
      <c r="Y94" s="11">
        <v>43370</v>
      </c>
      <c r="AC94" t="s">
        <v>119</v>
      </c>
      <c r="AH94" t="str">
        <f t="shared" si="1"/>
        <v>E35930 Estates &amp; Facilities</v>
      </c>
      <c r="AI94" t="str">
        <f>VLOOKUP(B94,'cc Lookup'!A:E,5,0)</f>
        <v>Estates</v>
      </c>
      <c r="AJ94" t="s">
        <v>5426</v>
      </c>
    </row>
    <row r="95" spans="1:36" x14ac:dyDescent="0.35">
      <c r="A95" t="s">
        <v>36</v>
      </c>
      <c r="B95" s="8" t="s">
        <v>142</v>
      </c>
      <c r="C95" s="8" t="s">
        <v>38</v>
      </c>
      <c r="D95" s="8" t="s">
        <v>39</v>
      </c>
      <c r="E95" s="8" t="s">
        <v>39</v>
      </c>
      <c r="F95" s="8" t="s">
        <v>40</v>
      </c>
      <c r="G95" t="s">
        <v>144</v>
      </c>
      <c r="H95" t="s">
        <v>42</v>
      </c>
      <c r="I95" t="s">
        <v>43</v>
      </c>
      <c r="J95" t="s">
        <v>43</v>
      </c>
      <c r="K95" t="s">
        <v>43</v>
      </c>
      <c r="L95" s="9">
        <v>-18</v>
      </c>
      <c r="M95" s="10">
        <v>43586</v>
      </c>
      <c r="N95" t="s">
        <v>109</v>
      </c>
      <c r="O95" t="s">
        <v>110</v>
      </c>
      <c r="P95" t="s">
        <v>120</v>
      </c>
      <c r="Q95" t="s">
        <v>294</v>
      </c>
      <c r="R95" t="s">
        <v>295</v>
      </c>
      <c r="S95" s="11">
        <v>43585</v>
      </c>
      <c r="T95" t="s">
        <v>54</v>
      </c>
      <c r="U95">
        <v>1877</v>
      </c>
      <c r="V95" t="s">
        <v>226</v>
      </c>
      <c r="W95" t="s">
        <v>222</v>
      </c>
      <c r="X95">
        <v>165069232</v>
      </c>
      <c r="Y95" s="11">
        <v>43315</v>
      </c>
      <c r="AC95" t="s">
        <v>227</v>
      </c>
      <c r="AH95" t="str">
        <f t="shared" si="1"/>
        <v>E35930 Estates &amp; Facilities</v>
      </c>
      <c r="AI95" t="str">
        <f>VLOOKUP(B95,'cc Lookup'!A:E,5,0)</f>
        <v>Estates</v>
      </c>
      <c r="AJ95" t="s">
        <v>5426</v>
      </c>
    </row>
    <row r="96" spans="1:36" x14ac:dyDescent="0.35">
      <c r="A96" t="s">
        <v>36</v>
      </c>
      <c r="B96" s="8" t="s">
        <v>142</v>
      </c>
      <c r="C96" s="8" t="s">
        <v>38</v>
      </c>
      <c r="D96" s="8" t="s">
        <v>39</v>
      </c>
      <c r="E96" s="8" t="s">
        <v>39</v>
      </c>
      <c r="F96" s="8" t="s">
        <v>40</v>
      </c>
      <c r="G96" t="s">
        <v>144</v>
      </c>
      <c r="H96" t="s">
        <v>42</v>
      </c>
      <c r="I96" t="s">
        <v>43</v>
      </c>
      <c r="J96" t="s">
        <v>43</v>
      </c>
      <c r="K96" t="s">
        <v>43</v>
      </c>
      <c r="L96" s="9">
        <v>18</v>
      </c>
      <c r="M96" s="10">
        <v>43586</v>
      </c>
      <c r="N96" t="s">
        <v>109</v>
      </c>
      <c r="O96" t="s">
        <v>110</v>
      </c>
      <c r="P96" t="s">
        <v>296</v>
      </c>
      <c r="Q96" t="s">
        <v>297</v>
      </c>
      <c r="R96" t="s">
        <v>298</v>
      </c>
      <c r="S96" s="11">
        <v>43616</v>
      </c>
      <c r="T96" t="s">
        <v>54</v>
      </c>
      <c r="U96">
        <v>1806</v>
      </c>
      <c r="V96" t="s">
        <v>226</v>
      </c>
      <c r="W96" t="s">
        <v>222</v>
      </c>
      <c r="X96">
        <v>165069232</v>
      </c>
      <c r="Y96" s="11">
        <v>43315</v>
      </c>
      <c r="AC96" t="s">
        <v>227</v>
      </c>
      <c r="AH96" t="str">
        <f t="shared" si="1"/>
        <v>E35930 Estates &amp; Facilities</v>
      </c>
      <c r="AI96" t="str">
        <f>VLOOKUP(B96,'cc Lookup'!A:E,5,0)</f>
        <v>Estates</v>
      </c>
      <c r="AJ96" t="s">
        <v>5426</v>
      </c>
    </row>
    <row r="97" spans="1:36" x14ac:dyDescent="0.35">
      <c r="A97" t="s">
        <v>36</v>
      </c>
      <c r="B97" s="8" t="s">
        <v>142</v>
      </c>
      <c r="C97" s="8" t="s">
        <v>38</v>
      </c>
      <c r="D97" s="8" t="s">
        <v>39</v>
      </c>
      <c r="E97" s="8" t="s">
        <v>237</v>
      </c>
      <c r="F97" s="8" t="s">
        <v>40</v>
      </c>
      <c r="G97" t="s">
        <v>144</v>
      </c>
      <c r="H97" t="s">
        <v>42</v>
      </c>
      <c r="I97" t="s">
        <v>43</v>
      </c>
      <c r="J97" t="s">
        <v>238</v>
      </c>
      <c r="K97" t="s">
        <v>43</v>
      </c>
      <c r="L97" s="9">
        <v>-432.8</v>
      </c>
      <c r="M97" s="10">
        <v>43586</v>
      </c>
      <c r="N97" t="s">
        <v>109</v>
      </c>
      <c r="O97" t="s">
        <v>110</v>
      </c>
      <c r="P97" t="s">
        <v>120</v>
      </c>
      <c r="Q97" t="s">
        <v>294</v>
      </c>
      <c r="R97" t="s">
        <v>295</v>
      </c>
      <c r="S97" s="11">
        <v>43585</v>
      </c>
      <c r="T97" t="s">
        <v>54</v>
      </c>
      <c r="U97">
        <v>2149</v>
      </c>
      <c r="V97" t="s">
        <v>240</v>
      </c>
      <c r="W97" t="s">
        <v>62</v>
      </c>
      <c r="X97">
        <v>165064187</v>
      </c>
      <c r="Y97" s="11">
        <v>43370</v>
      </c>
      <c r="AC97" t="s">
        <v>119</v>
      </c>
      <c r="AH97" t="str">
        <f t="shared" si="1"/>
        <v>E35930 Estates &amp; Facilities</v>
      </c>
      <c r="AI97" t="str">
        <f>VLOOKUP(B97,'cc Lookup'!A:E,5,0)</f>
        <v>Estates</v>
      </c>
      <c r="AJ97" t="s">
        <v>5426</v>
      </c>
    </row>
    <row r="98" spans="1:36" x14ac:dyDescent="0.35">
      <c r="A98" t="s">
        <v>36</v>
      </c>
      <c r="B98" s="8" t="s">
        <v>142</v>
      </c>
      <c r="C98" s="8" t="s">
        <v>38</v>
      </c>
      <c r="D98" s="8" t="s">
        <v>39</v>
      </c>
      <c r="E98" s="8" t="s">
        <v>237</v>
      </c>
      <c r="F98" s="8" t="s">
        <v>40</v>
      </c>
      <c r="G98" t="s">
        <v>144</v>
      </c>
      <c r="H98" t="s">
        <v>42</v>
      </c>
      <c r="I98" t="s">
        <v>43</v>
      </c>
      <c r="J98" t="s">
        <v>238</v>
      </c>
      <c r="K98" t="s">
        <v>43</v>
      </c>
      <c r="L98" s="9">
        <v>432.8</v>
      </c>
      <c r="M98" s="10">
        <v>43586</v>
      </c>
      <c r="N98" t="s">
        <v>109</v>
      </c>
      <c r="O98" t="s">
        <v>110</v>
      </c>
      <c r="P98" t="s">
        <v>296</v>
      </c>
      <c r="Q98" t="s">
        <v>297</v>
      </c>
      <c r="R98" t="s">
        <v>298</v>
      </c>
      <c r="S98" s="11">
        <v>43616</v>
      </c>
      <c r="T98" t="s">
        <v>54</v>
      </c>
      <c r="U98">
        <v>2019</v>
      </c>
      <c r="V98" t="s">
        <v>240</v>
      </c>
      <c r="W98" t="s">
        <v>62</v>
      </c>
      <c r="X98">
        <v>165064187</v>
      </c>
      <c r="Y98" s="11">
        <v>43370</v>
      </c>
      <c r="AC98" t="s">
        <v>119</v>
      </c>
      <c r="AH98" t="str">
        <f t="shared" si="1"/>
        <v>E35930 Estates &amp; Facilities</v>
      </c>
      <c r="AI98" t="str">
        <f>VLOOKUP(B98,'cc Lookup'!A:E,5,0)</f>
        <v>Estates</v>
      </c>
      <c r="AJ98" t="s">
        <v>5426</v>
      </c>
    </row>
    <row r="99" spans="1:36" x14ac:dyDescent="0.35">
      <c r="A99" t="s">
        <v>36</v>
      </c>
      <c r="B99" s="8" t="s">
        <v>252</v>
      </c>
      <c r="C99" s="8" t="s">
        <v>38</v>
      </c>
      <c r="D99" s="8" t="s">
        <v>39</v>
      </c>
      <c r="E99" s="8" t="s">
        <v>253</v>
      </c>
      <c r="F99" s="8" t="s">
        <v>40</v>
      </c>
      <c r="G99" t="s">
        <v>254</v>
      </c>
      <c r="H99" t="s">
        <v>42</v>
      </c>
      <c r="I99" t="s">
        <v>43</v>
      </c>
      <c r="J99" t="s">
        <v>255</v>
      </c>
      <c r="K99" t="s">
        <v>43</v>
      </c>
      <c r="L99" s="9">
        <v>112</v>
      </c>
      <c r="M99" s="10">
        <v>43586</v>
      </c>
      <c r="N99" t="s">
        <v>109</v>
      </c>
      <c r="O99" t="s">
        <v>110</v>
      </c>
      <c r="P99" t="s">
        <v>296</v>
      </c>
      <c r="Q99" t="s">
        <v>297</v>
      </c>
      <c r="R99" t="s">
        <v>298</v>
      </c>
      <c r="S99" s="11">
        <v>43616</v>
      </c>
      <c r="T99" t="s">
        <v>54</v>
      </c>
      <c r="U99">
        <v>2021</v>
      </c>
      <c r="V99" t="s">
        <v>372</v>
      </c>
      <c r="W99" t="s">
        <v>62</v>
      </c>
      <c r="X99">
        <v>165065876</v>
      </c>
      <c r="Y99" s="11">
        <v>43593</v>
      </c>
      <c r="AC99" t="s">
        <v>119</v>
      </c>
      <c r="AH99" t="str">
        <f t="shared" si="1"/>
        <v>E35960 Make Ready</v>
      </c>
      <c r="AI99" t="str">
        <f>VLOOKUP(B99,'cc Lookup'!A:E,5,0)</f>
        <v>Make Ready</v>
      </c>
      <c r="AJ99" t="s">
        <v>5426</v>
      </c>
    </row>
    <row r="100" spans="1:36" x14ac:dyDescent="0.35">
      <c r="A100" t="s">
        <v>36</v>
      </c>
      <c r="B100" s="8" t="s">
        <v>142</v>
      </c>
      <c r="C100" s="8" t="s">
        <v>143</v>
      </c>
      <c r="D100" s="8" t="s">
        <v>39</v>
      </c>
      <c r="E100" s="8" t="s">
        <v>39</v>
      </c>
      <c r="F100" s="8" t="s">
        <v>40</v>
      </c>
      <c r="G100" t="s">
        <v>144</v>
      </c>
      <c r="H100" t="s">
        <v>145</v>
      </c>
      <c r="I100" t="s">
        <v>43</v>
      </c>
      <c r="J100" t="s">
        <v>43</v>
      </c>
      <c r="K100" t="s">
        <v>43</v>
      </c>
      <c r="L100" s="9">
        <v>-1</v>
      </c>
      <c r="M100" s="10">
        <v>43617</v>
      </c>
      <c r="N100" t="s">
        <v>109</v>
      </c>
      <c r="O100" t="s">
        <v>110</v>
      </c>
      <c r="P100" t="s">
        <v>296</v>
      </c>
      <c r="Q100" t="s">
        <v>423</v>
      </c>
      <c r="R100" t="s">
        <v>424</v>
      </c>
      <c r="S100" s="11">
        <v>43616</v>
      </c>
      <c r="T100" t="s">
        <v>54</v>
      </c>
      <c r="U100">
        <v>1823</v>
      </c>
      <c r="V100" t="s">
        <v>194</v>
      </c>
      <c r="W100" t="s">
        <v>62</v>
      </c>
      <c r="X100">
        <v>165075309</v>
      </c>
      <c r="Y100" s="11">
        <v>43550</v>
      </c>
      <c r="AC100" t="s">
        <v>119</v>
      </c>
      <c r="AH100" t="str">
        <f t="shared" si="1"/>
        <v>E35930 Estates &amp; Facilities</v>
      </c>
      <c r="AI100" t="str">
        <f>VLOOKUP(B100,'cc Lookup'!A:E,5,0)</f>
        <v>Estates</v>
      </c>
      <c r="AJ100" t="s">
        <v>5426</v>
      </c>
    </row>
    <row r="101" spans="1:36" x14ac:dyDescent="0.35">
      <c r="A101" t="s">
        <v>36</v>
      </c>
      <c r="B101" s="8" t="s">
        <v>142</v>
      </c>
      <c r="C101" s="8" t="s">
        <v>143</v>
      </c>
      <c r="D101" s="8" t="s">
        <v>39</v>
      </c>
      <c r="E101" s="8" t="s">
        <v>39</v>
      </c>
      <c r="F101" s="8" t="s">
        <v>40</v>
      </c>
      <c r="G101" t="s">
        <v>144</v>
      </c>
      <c r="H101" t="s">
        <v>145</v>
      </c>
      <c r="I101" t="s">
        <v>43</v>
      </c>
      <c r="J101" t="s">
        <v>43</v>
      </c>
      <c r="K101" t="s">
        <v>43</v>
      </c>
      <c r="L101" s="9">
        <v>-34.96</v>
      </c>
      <c r="M101" s="10">
        <v>43617</v>
      </c>
      <c r="N101" t="s">
        <v>109</v>
      </c>
      <c r="O101" t="s">
        <v>110</v>
      </c>
      <c r="P101" t="s">
        <v>296</v>
      </c>
      <c r="Q101" t="s">
        <v>423</v>
      </c>
      <c r="R101" t="s">
        <v>424</v>
      </c>
      <c r="S101" s="11">
        <v>43616</v>
      </c>
      <c r="T101" t="s">
        <v>54</v>
      </c>
      <c r="U101">
        <v>1824</v>
      </c>
      <c r="V101" t="s">
        <v>193</v>
      </c>
      <c r="W101" t="s">
        <v>62</v>
      </c>
      <c r="X101">
        <v>165075012</v>
      </c>
      <c r="Y101" s="11">
        <v>43494</v>
      </c>
      <c r="AC101" t="s">
        <v>119</v>
      </c>
      <c r="AH101" t="str">
        <f t="shared" si="1"/>
        <v>E35930 Estates &amp; Facilities</v>
      </c>
      <c r="AI101" t="str">
        <f>VLOOKUP(B101,'cc Lookup'!A:E,5,0)</f>
        <v>Estates</v>
      </c>
      <c r="AJ101" t="s">
        <v>5426</v>
      </c>
    </row>
    <row r="102" spans="1:36" x14ac:dyDescent="0.35">
      <c r="A102" t="s">
        <v>36</v>
      </c>
      <c r="B102" s="8" t="s">
        <v>142</v>
      </c>
      <c r="C102" s="8" t="s">
        <v>143</v>
      </c>
      <c r="D102" s="8" t="s">
        <v>39</v>
      </c>
      <c r="E102" s="8" t="s">
        <v>39</v>
      </c>
      <c r="F102" s="8" t="s">
        <v>40</v>
      </c>
      <c r="G102" t="s">
        <v>144</v>
      </c>
      <c r="H102" t="s">
        <v>145</v>
      </c>
      <c r="I102" t="s">
        <v>43</v>
      </c>
      <c r="J102" t="s">
        <v>43</v>
      </c>
      <c r="K102" t="s">
        <v>43</v>
      </c>
      <c r="L102" s="9">
        <v>-37.200000000000003</v>
      </c>
      <c r="M102" s="10">
        <v>43617</v>
      </c>
      <c r="N102" t="s">
        <v>109</v>
      </c>
      <c r="O102" t="s">
        <v>110</v>
      </c>
      <c r="P102" t="s">
        <v>296</v>
      </c>
      <c r="Q102" t="s">
        <v>423</v>
      </c>
      <c r="R102" t="s">
        <v>424</v>
      </c>
      <c r="S102" s="11">
        <v>43616</v>
      </c>
      <c r="T102" t="s">
        <v>54</v>
      </c>
      <c r="U102">
        <v>1825</v>
      </c>
      <c r="V102" t="s">
        <v>192</v>
      </c>
      <c r="W102" t="s">
        <v>62</v>
      </c>
      <c r="X102">
        <v>165074834</v>
      </c>
      <c r="Y102" s="11">
        <v>43482</v>
      </c>
      <c r="AC102" t="s">
        <v>119</v>
      </c>
      <c r="AH102" t="str">
        <f t="shared" si="1"/>
        <v>E35930 Estates &amp; Facilities</v>
      </c>
      <c r="AI102" t="str">
        <f>VLOOKUP(B102,'cc Lookup'!A:E,5,0)</f>
        <v>Estates</v>
      </c>
      <c r="AJ102" t="s">
        <v>5426</v>
      </c>
    </row>
    <row r="103" spans="1:36" x14ac:dyDescent="0.35">
      <c r="A103" t="s">
        <v>36</v>
      </c>
      <c r="B103" s="8" t="s">
        <v>142</v>
      </c>
      <c r="C103" s="8" t="s">
        <v>143</v>
      </c>
      <c r="D103" s="8" t="s">
        <v>39</v>
      </c>
      <c r="E103" s="8" t="s">
        <v>39</v>
      </c>
      <c r="F103" s="8" t="s">
        <v>40</v>
      </c>
      <c r="G103" t="s">
        <v>144</v>
      </c>
      <c r="H103" t="s">
        <v>145</v>
      </c>
      <c r="I103" t="s">
        <v>43</v>
      </c>
      <c r="J103" t="s">
        <v>43</v>
      </c>
      <c r="K103" t="s">
        <v>43</v>
      </c>
      <c r="L103" s="9">
        <v>37.200000000000003</v>
      </c>
      <c r="M103" s="10">
        <v>43617</v>
      </c>
      <c r="N103" t="s">
        <v>109</v>
      </c>
      <c r="O103" t="s">
        <v>110</v>
      </c>
      <c r="P103" t="s">
        <v>425</v>
      </c>
      <c r="Q103" t="s">
        <v>426</v>
      </c>
      <c r="R103" t="s">
        <v>427</v>
      </c>
      <c r="S103" s="11">
        <v>43644</v>
      </c>
      <c r="T103" t="s">
        <v>54</v>
      </c>
      <c r="U103">
        <v>1821</v>
      </c>
      <c r="V103" t="s">
        <v>192</v>
      </c>
      <c r="W103" t="s">
        <v>62</v>
      </c>
      <c r="X103">
        <v>165074834</v>
      </c>
      <c r="Y103" s="11">
        <v>43482</v>
      </c>
      <c r="AC103" t="s">
        <v>119</v>
      </c>
      <c r="AH103" t="str">
        <f t="shared" si="1"/>
        <v>E35930 Estates &amp; Facilities</v>
      </c>
      <c r="AI103" t="str">
        <f>VLOOKUP(B103,'cc Lookup'!A:E,5,0)</f>
        <v>Estates</v>
      </c>
      <c r="AJ103" t="s">
        <v>5426</v>
      </c>
    </row>
    <row r="104" spans="1:36" x14ac:dyDescent="0.35">
      <c r="A104" t="s">
        <v>36</v>
      </c>
      <c r="B104" s="8" t="s">
        <v>142</v>
      </c>
      <c r="C104" s="8" t="s">
        <v>143</v>
      </c>
      <c r="D104" s="8" t="s">
        <v>39</v>
      </c>
      <c r="E104" s="8" t="s">
        <v>39</v>
      </c>
      <c r="F104" s="8" t="s">
        <v>40</v>
      </c>
      <c r="G104" t="s">
        <v>144</v>
      </c>
      <c r="H104" t="s">
        <v>145</v>
      </c>
      <c r="I104" t="s">
        <v>43</v>
      </c>
      <c r="J104" t="s">
        <v>43</v>
      </c>
      <c r="K104" t="s">
        <v>43</v>
      </c>
      <c r="L104" s="9">
        <v>439</v>
      </c>
      <c r="M104" s="10">
        <v>43617</v>
      </c>
      <c r="N104" t="s">
        <v>109</v>
      </c>
      <c r="O104" t="s">
        <v>110</v>
      </c>
      <c r="P104" t="s">
        <v>425</v>
      </c>
      <c r="Q104" t="s">
        <v>426</v>
      </c>
      <c r="R104" t="s">
        <v>427</v>
      </c>
      <c r="S104" s="11">
        <v>43644</v>
      </c>
      <c r="T104" t="s">
        <v>54</v>
      </c>
      <c r="U104">
        <v>1822</v>
      </c>
      <c r="V104" t="s">
        <v>475</v>
      </c>
      <c r="W104" t="s">
        <v>62</v>
      </c>
      <c r="X104">
        <v>165078325</v>
      </c>
      <c r="Y104" s="11">
        <v>43641</v>
      </c>
      <c r="AC104" t="s">
        <v>119</v>
      </c>
      <c r="AH104" t="str">
        <f t="shared" si="1"/>
        <v>E35930 Estates &amp; Facilities</v>
      </c>
      <c r="AI104" t="str">
        <f>VLOOKUP(B104,'cc Lookup'!A:E,5,0)</f>
        <v>Estates</v>
      </c>
      <c r="AJ104" t="s">
        <v>5426</v>
      </c>
    </row>
    <row r="105" spans="1:36" x14ac:dyDescent="0.35">
      <c r="A105" t="s">
        <v>36</v>
      </c>
      <c r="B105" s="8" t="s">
        <v>142</v>
      </c>
      <c r="C105" s="8" t="s">
        <v>143</v>
      </c>
      <c r="D105" s="8" t="s">
        <v>39</v>
      </c>
      <c r="E105" s="8" t="s">
        <v>39</v>
      </c>
      <c r="F105" s="8" t="s">
        <v>40</v>
      </c>
      <c r="G105" t="s">
        <v>144</v>
      </c>
      <c r="H105" t="s">
        <v>145</v>
      </c>
      <c r="I105" t="s">
        <v>43</v>
      </c>
      <c r="J105" t="s">
        <v>43</v>
      </c>
      <c r="K105" t="s">
        <v>43</v>
      </c>
      <c r="L105" s="9">
        <v>112</v>
      </c>
      <c r="M105" s="10">
        <v>43617</v>
      </c>
      <c r="N105" t="s">
        <v>109</v>
      </c>
      <c r="O105" t="s">
        <v>110</v>
      </c>
      <c r="P105" t="s">
        <v>425</v>
      </c>
      <c r="Q105" t="s">
        <v>426</v>
      </c>
      <c r="R105" t="s">
        <v>427</v>
      </c>
      <c r="S105" s="11">
        <v>43644</v>
      </c>
      <c r="T105" t="s">
        <v>54</v>
      </c>
      <c r="U105">
        <v>1823</v>
      </c>
      <c r="V105" t="s">
        <v>476</v>
      </c>
      <c r="W105" t="s">
        <v>62</v>
      </c>
      <c r="X105">
        <v>165078325</v>
      </c>
      <c r="Y105" s="11">
        <v>43641</v>
      </c>
      <c r="AC105" t="s">
        <v>119</v>
      </c>
      <c r="AH105" t="str">
        <f t="shared" si="1"/>
        <v>E35930 Estates &amp; Facilities</v>
      </c>
      <c r="AI105" t="str">
        <f>VLOOKUP(B105,'cc Lookup'!A:E,5,0)</f>
        <v>Estates</v>
      </c>
      <c r="AJ105" t="s">
        <v>5426</v>
      </c>
    </row>
    <row r="106" spans="1:36" x14ac:dyDescent="0.35">
      <c r="A106" t="s">
        <v>36</v>
      </c>
      <c r="B106" s="8" t="s">
        <v>142</v>
      </c>
      <c r="C106" s="8" t="s">
        <v>143</v>
      </c>
      <c r="D106" s="8" t="s">
        <v>39</v>
      </c>
      <c r="E106" s="8" t="s">
        <v>39</v>
      </c>
      <c r="F106" s="8" t="s">
        <v>40</v>
      </c>
      <c r="G106" t="s">
        <v>144</v>
      </c>
      <c r="H106" t="s">
        <v>145</v>
      </c>
      <c r="I106" t="s">
        <v>43</v>
      </c>
      <c r="J106" t="s">
        <v>43</v>
      </c>
      <c r="K106" t="s">
        <v>43</v>
      </c>
      <c r="L106" s="9">
        <v>45</v>
      </c>
      <c r="M106" s="10">
        <v>43617</v>
      </c>
      <c r="N106" t="s">
        <v>109</v>
      </c>
      <c r="O106" t="s">
        <v>110</v>
      </c>
      <c r="P106" t="s">
        <v>425</v>
      </c>
      <c r="Q106" t="s">
        <v>426</v>
      </c>
      <c r="R106" t="s">
        <v>427</v>
      </c>
      <c r="S106" s="11">
        <v>43644</v>
      </c>
      <c r="T106" t="s">
        <v>54</v>
      </c>
      <c r="U106">
        <v>1824</v>
      </c>
      <c r="V106" t="s">
        <v>477</v>
      </c>
      <c r="W106" t="s">
        <v>62</v>
      </c>
      <c r="X106">
        <v>165077837</v>
      </c>
      <c r="Y106" s="11">
        <v>43619</v>
      </c>
      <c r="AC106" t="s">
        <v>119</v>
      </c>
      <c r="AH106" t="str">
        <f t="shared" si="1"/>
        <v>E35930 Estates &amp; Facilities</v>
      </c>
      <c r="AI106" t="str">
        <f>VLOOKUP(B106,'cc Lookup'!A:E,5,0)</f>
        <v>Estates</v>
      </c>
      <c r="AJ106" t="s">
        <v>5426</v>
      </c>
    </row>
    <row r="107" spans="1:36" x14ac:dyDescent="0.35">
      <c r="A107" t="s">
        <v>36</v>
      </c>
      <c r="B107" s="8" t="s">
        <v>142</v>
      </c>
      <c r="C107" s="8" t="s">
        <v>143</v>
      </c>
      <c r="D107" s="8" t="s">
        <v>39</v>
      </c>
      <c r="E107" s="8" t="s">
        <v>39</v>
      </c>
      <c r="F107" s="8" t="s">
        <v>40</v>
      </c>
      <c r="G107" t="s">
        <v>144</v>
      </c>
      <c r="H107" t="s">
        <v>145</v>
      </c>
      <c r="I107" t="s">
        <v>43</v>
      </c>
      <c r="J107" t="s">
        <v>43</v>
      </c>
      <c r="K107" t="s">
        <v>43</v>
      </c>
      <c r="L107" s="9">
        <v>502</v>
      </c>
      <c r="M107" s="10">
        <v>43617</v>
      </c>
      <c r="N107" t="s">
        <v>109</v>
      </c>
      <c r="O107" t="s">
        <v>110</v>
      </c>
      <c r="P107" t="s">
        <v>425</v>
      </c>
      <c r="Q107" t="s">
        <v>426</v>
      </c>
      <c r="R107" t="s">
        <v>427</v>
      </c>
      <c r="S107" s="11">
        <v>43644</v>
      </c>
      <c r="T107" t="s">
        <v>54</v>
      </c>
      <c r="U107">
        <v>1825</v>
      </c>
      <c r="V107" t="s">
        <v>478</v>
      </c>
      <c r="W107" t="s">
        <v>62</v>
      </c>
      <c r="X107">
        <v>165078325</v>
      </c>
      <c r="Y107" s="11">
        <v>43641</v>
      </c>
      <c r="AC107" t="s">
        <v>119</v>
      </c>
      <c r="AH107" t="str">
        <f t="shared" si="1"/>
        <v>E35930 Estates &amp; Facilities</v>
      </c>
      <c r="AI107" t="str">
        <f>VLOOKUP(B107,'cc Lookup'!A:E,5,0)</f>
        <v>Estates</v>
      </c>
      <c r="AJ107" t="s">
        <v>5426</v>
      </c>
    </row>
    <row r="108" spans="1:36" x14ac:dyDescent="0.35">
      <c r="A108" t="s">
        <v>36</v>
      </c>
      <c r="B108" s="8" t="s">
        <v>142</v>
      </c>
      <c r="C108" s="8" t="s">
        <v>143</v>
      </c>
      <c r="D108" s="8" t="s">
        <v>39</v>
      </c>
      <c r="E108" s="8" t="s">
        <v>39</v>
      </c>
      <c r="F108" s="8" t="s">
        <v>40</v>
      </c>
      <c r="G108" t="s">
        <v>144</v>
      </c>
      <c r="H108" t="s">
        <v>145</v>
      </c>
      <c r="I108" t="s">
        <v>43</v>
      </c>
      <c r="J108" t="s">
        <v>43</v>
      </c>
      <c r="K108" t="s">
        <v>43</v>
      </c>
      <c r="L108" s="9">
        <v>130</v>
      </c>
      <c r="M108" s="10">
        <v>43617</v>
      </c>
      <c r="N108" t="s">
        <v>109</v>
      </c>
      <c r="O108" t="s">
        <v>110</v>
      </c>
      <c r="P108" t="s">
        <v>425</v>
      </c>
      <c r="Q108" t="s">
        <v>426</v>
      </c>
      <c r="R108" t="s">
        <v>427</v>
      </c>
      <c r="S108" s="11">
        <v>43644</v>
      </c>
      <c r="T108" t="s">
        <v>54</v>
      </c>
      <c r="U108">
        <v>1826</v>
      </c>
      <c r="V108" t="s">
        <v>479</v>
      </c>
      <c r="W108" t="s">
        <v>62</v>
      </c>
      <c r="X108">
        <v>165077833</v>
      </c>
      <c r="Y108" s="11">
        <v>43619</v>
      </c>
      <c r="AC108" t="s">
        <v>119</v>
      </c>
      <c r="AH108" t="str">
        <f t="shared" si="1"/>
        <v>E35930 Estates &amp; Facilities</v>
      </c>
      <c r="AI108" t="str">
        <f>VLOOKUP(B108,'cc Lookup'!A:E,5,0)</f>
        <v>Estates</v>
      </c>
      <c r="AJ108" t="s">
        <v>5426</v>
      </c>
    </row>
    <row r="109" spans="1:36" x14ac:dyDescent="0.35">
      <c r="A109" t="s">
        <v>36</v>
      </c>
      <c r="B109" s="8" t="s">
        <v>142</v>
      </c>
      <c r="C109" s="8" t="s">
        <v>143</v>
      </c>
      <c r="D109" s="8" t="s">
        <v>39</v>
      </c>
      <c r="E109" s="8" t="s">
        <v>39</v>
      </c>
      <c r="F109" s="8" t="s">
        <v>40</v>
      </c>
      <c r="G109" t="s">
        <v>144</v>
      </c>
      <c r="H109" t="s">
        <v>145</v>
      </c>
      <c r="I109" t="s">
        <v>43</v>
      </c>
      <c r="J109" t="s">
        <v>43</v>
      </c>
      <c r="K109" t="s">
        <v>43</v>
      </c>
      <c r="L109" s="9">
        <v>34.96</v>
      </c>
      <c r="M109" s="10">
        <v>43617</v>
      </c>
      <c r="N109" t="s">
        <v>109</v>
      </c>
      <c r="O109" t="s">
        <v>110</v>
      </c>
      <c r="P109" t="s">
        <v>425</v>
      </c>
      <c r="Q109" t="s">
        <v>426</v>
      </c>
      <c r="R109" t="s">
        <v>427</v>
      </c>
      <c r="S109" s="11">
        <v>43644</v>
      </c>
      <c r="T109" t="s">
        <v>54</v>
      </c>
      <c r="U109">
        <v>1827</v>
      </c>
      <c r="V109" t="s">
        <v>193</v>
      </c>
      <c r="W109" t="s">
        <v>62</v>
      </c>
      <c r="X109">
        <v>165075012</v>
      </c>
      <c r="Y109" s="11">
        <v>43494</v>
      </c>
      <c r="AC109" t="s">
        <v>119</v>
      </c>
      <c r="AH109" t="str">
        <f t="shared" si="1"/>
        <v>E35930 Estates &amp; Facilities</v>
      </c>
      <c r="AI109" t="str">
        <f>VLOOKUP(B109,'cc Lookup'!A:E,5,0)</f>
        <v>Estates</v>
      </c>
      <c r="AJ109" t="s">
        <v>5426</v>
      </c>
    </row>
    <row r="110" spans="1:36" x14ac:dyDescent="0.35">
      <c r="A110" t="s">
        <v>36</v>
      </c>
      <c r="B110" s="8" t="s">
        <v>142</v>
      </c>
      <c r="C110" s="8" t="s">
        <v>143</v>
      </c>
      <c r="D110" s="8" t="s">
        <v>39</v>
      </c>
      <c r="E110" s="8" t="s">
        <v>39</v>
      </c>
      <c r="F110" s="8" t="s">
        <v>40</v>
      </c>
      <c r="G110" t="s">
        <v>144</v>
      </c>
      <c r="H110" t="s">
        <v>145</v>
      </c>
      <c r="I110" t="s">
        <v>43</v>
      </c>
      <c r="J110" t="s">
        <v>43</v>
      </c>
      <c r="K110" t="s">
        <v>43</v>
      </c>
      <c r="L110" s="9">
        <v>96</v>
      </c>
      <c r="M110" s="10">
        <v>43617</v>
      </c>
      <c r="N110" t="s">
        <v>109</v>
      </c>
      <c r="O110" t="s">
        <v>110</v>
      </c>
      <c r="P110" t="s">
        <v>425</v>
      </c>
      <c r="Q110" t="s">
        <v>426</v>
      </c>
      <c r="R110" t="s">
        <v>427</v>
      </c>
      <c r="S110" s="11">
        <v>43644</v>
      </c>
      <c r="T110" t="s">
        <v>54</v>
      </c>
      <c r="U110">
        <v>1828</v>
      </c>
      <c r="V110" t="s">
        <v>480</v>
      </c>
      <c r="W110" t="s">
        <v>62</v>
      </c>
      <c r="X110">
        <v>165078325</v>
      </c>
      <c r="Y110" s="11">
        <v>43641</v>
      </c>
      <c r="AC110" t="s">
        <v>119</v>
      </c>
      <c r="AH110" t="str">
        <f t="shared" si="1"/>
        <v>E35930 Estates &amp; Facilities</v>
      </c>
      <c r="AI110" t="str">
        <f>VLOOKUP(B110,'cc Lookup'!A:E,5,0)</f>
        <v>Estates</v>
      </c>
      <c r="AJ110" t="s">
        <v>5426</v>
      </c>
    </row>
    <row r="111" spans="1:36" x14ac:dyDescent="0.35">
      <c r="A111" t="s">
        <v>36</v>
      </c>
      <c r="B111" s="8" t="s">
        <v>72</v>
      </c>
      <c r="C111" s="8" t="s">
        <v>38</v>
      </c>
      <c r="D111" s="8" t="s">
        <v>39</v>
      </c>
      <c r="E111" s="8" t="s">
        <v>39</v>
      </c>
      <c r="F111" s="8" t="s">
        <v>40</v>
      </c>
      <c r="G111" t="s">
        <v>73</v>
      </c>
      <c r="H111" t="s">
        <v>42</v>
      </c>
      <c r="I111" t="s">
        <v>43</v>
      </c>
      <c r="J111" t="s">
        <v>43</v>
      </c>
      <c r="K111" t="s">
        <v>43</v>
      </c>
      <c r="L111" s="9">
        <v>-1050.28</v>
      </c>
      <c r="M111" s="10">
        <v>43617</v>
      </c>
      <c r="N111" t="s">
        <v>109</v>
      </c>
      <c r="O111" t="s">
        <v>110</v>
      </c>
      <c r="P111" t="s">
        <v>296</v>
      </c>
      <c r="Q111" t="s">
        <v>423</v>
      </c>
      <c r="R111" t="s">
        <v>424</v>
      </c>
      <c r="S111" s="11">
        <v>43616</v>
      </c>
      <c r="T111" t="s">
        <v>54</v>
      </c>
      <c r="U111">
        <v>1102</v>
      </c>
      <c r="V111" t="s">
        <v>114</v>
      </c>
      <c r="W111" t="s">
        <v>115</v>
      </c>
      <c r="X111">
        <v>165069775</v>
      </c>
      <c r="Y111" s="11">
        <v>43249</v>
      </c>
      <c r="AC111" t="s">
        <v>116</v>
      </c>
      <c r="AH111" t="str">
        <f t="shared" si="1"/>
        <v>E35120 Corporate Expenses</v>
      </c>
      <c r="AI111" t="str">
        <f>VLOOKUP(B111,'cc Lookup'!A:E,5,0)</f>
        <v>Corporate Exp</v>
      </c>
      <c r="AJ111" t="s">
        <v>5426</v>
      </c>
    </row>
    <row r="112" spans="1:36" x14ac:dyDescent="0.35">
      <c r="A112" t="s">
        <v>36</v>
      </c>
      <c r="B112" s="8" t="s">
        <v>72</v>
      </c>
      <c r="C112" s="8" t="s">
        <v>38</v>
      </c>
      <c r="D112" s="8" t="s">
        <v>39</v>
      </c>
      <c r="E112" s="8" t="s">
        <v>39</v>
      </c>
      <c r="F112" s="8" t="s">
        <v>40</v>
      </c>
      <c r="G112" t="s">
        <v>73</v>
      </c>
      <c r="H112" t="s">
        <v>42</v>
      </c>
      <c r="I112" t="s">
        <v>43</v>
      </c>
      <c r="J112" t="s">
        <v>43</v>
      </c>
      <c r="K112" t="s">
        <v>43</v>
      </c>
      <c r="L112" s="9">
        <v>-63.32</v>
      </c>
      <c r="M112" s="10">
        <v>43617</v>
      </c>
      <c r="N112" t="s">
        <v>109</v>
      </c>
      <c r="O112" t="s">
        <v>110</v>
      </c>
      <c r="P112" t="s">
        <v>296</v>
      </c>
      <c r="Q112" t="s">
        <v>423</v>
      </c>
      <c r="R112" t="s">
        <v>424</v>
      </c>
      <c r="S112" s="11">
        <v>43616</v>
      </c>
      <c r="T112" t="s">
        <v>54</v>
      </c>
      <c r="U112">
        <v>1103</v>
      </c>
      <c r="V112" t="s">
        <v>117</v>
      </c>
      <c r="W112" t="s">
        <v>62</v>
      </c>
      <c r="X112">
        <v>165026831</v>
      </c>
      <c r="Y112" s="11">
        <v>42857</v>
      </c>
      <c r="AA112" t="s">
        <v>118</v>
      </c>
      <c r="AC112" t="s">
        <v>119</v>
      </c>
      <c r="AH112" t="str">
        <f t="shared" si="1"/>
        <v>E35120 Corporate Expenses</v>
      </c>
      <c r="AI112" t="str">
        <f>VLOOKUP(B112,'cc Lookup'!A:E,5,0)</f>
        <v>Corporate Exp</v>
      </c>
      <c r="AJ112" t="s">
        <v>5426</v>
      </c>
    </row>
    <row r="113" spans="1:36" x14ac:dyDescent="0.35">
      <c r="A113" t="s">
        <v>36</v>
      </c>
      <c r="B113" s="8" t="s">
        <v>72</v>
      </c>
      <c r="C113" s="8" t="s">
        <v>38</v>
      </c>
      <c r="D113" s="8" t="s">
        <v>39</v>
      </c>
      <c r="E113" s="8" t="s">
        <v>39</v>
      </c>
      <c r="F113" s="8" t="s">
        <v>40</v>
      </c>
      <c r="G113" t="s">
        <v>73</v>
      </c>
      <c r="H113" t="s">
        <v>42</v>
      </c>
      <c r="I113" t="s">
        <v>43</v>
      </c>
      <c r="J113" t="s">
        <v>43</v>
      </c>
      <c r="K113" t="s">
        <v>43</v>
      </c>
      <c r="L113" s="9">
        <v>-57717.04</v>
      </c>
      <c r="M113" s="10">
        <v>43617</v>
      </c>
      <c r="N113" t="s">
        <v>109</v>
      </c>
      <c r="O113" t="s">
        <v>110</v>
      </c>
      <c r="P113" t="s">
        <v>296</v>
      </c>
      <c r="Q113" t="s">
        <v>423</v>
      </c>
      <c r="R113" t="s">
        <v>424</v>
      </c>
      <c r="S113" s="11">
        <v>43616</v>
      </c>
      <c r="T113" t="s">
        <v>54</v>
      </c>
      <c r="U113">
        <v>1104</v>
      </c>
      <c r="V113" t="s">
        <v>123</v>
      </c>
      <c r="W113" t="s">
        <v>107</v>
      </c>
      <c r="X113">
        <v>165076761</v>
      </c>
      <c r="Y113" s="11">
        <v>43566</v>
      </c>
      <c r="AC113" t="s">
        <v>124</v>
      </c>
      <c r="AH113" t="str">
        <f t="shared" si="1"/>
        <v>E35120 Corporate Expenses</v>
      </c>
      <c r="AI113" t="str">
        <f>VLOOKUP(B113,'cc Lookup'!A:E,5,0)</f>
        <v>Corporate Exp</v>
      </c>
      <c r="AJ113" t="s">
        <v>5426</v>
      </c>
    </row>
    <row r="114" spans="1:36" x14ac:dyDescent="0.35">
      <c r="A114" t="s">
        <v>36</v>
      </c>
      <c r="B114" s="8" t="s">
        <v>72</v>
      </c>
      <c r="C114" s="8" t="s">
        <v>38</v>
      </c>
      <c r="D114" s="8" t="s">
        <v>39</v>
      </c>
      <c r="E114" s="8" t="s">
        <v>39</v>
      </c>
      <c r="F114" s="8" t="s">
        <v>40</v>
      </c>
      <c r="G114" t="s">
        <v>73</v>
      </c>
      <c r="H114" t="s">
        <v>42</v>
      </c>
      <c r="I114" t="s">
        <v>43</v>
      </c>
      <c r="J114" t="s">
        <v>43</v>
      </c>
      <c r="K114" t="s">
        <v>43</v>
      </c>
      <c r="L114" s="9">
        <v>63.32</v>
      </c>
      <c r="M114" s="10">
        <v>43617</v>
      </c>
      <c r="N114" t="s">
        <v>109</v>
      </c>
      <c r="O114" t="s">
        <v>110</v>
      </c>
      <c r="P114" t="s">
        <v>425</v>
      </c>
      <c r="Q114" t="s">
        <v>426</v>
      </c>
      <c r="R114" t="s">
        <v>427</v>
      </c>
      <c r="S114" s="11">
        <v>43644</v>
      </c>
      <c r="T114" t="s">
        <v>54</v>
      </c>
      <c r="U114">
        <v>1098</v>
      </c>
      <c r="V114" t="s">
        <v>117</v>
      </c>
      <c r="W114" t="s">
        <v>62</v>
      </c>
      <c r="X114">
        <v>165026831</v>
      </c>
      <c r="Y114" s="11">
        <v>42857</v>
      </c>
      <c r="AA114" t="s">
        <v>118</v>
      </c>
      <c r="AC114" t="s">
        <v>119</v>
      </c>
      <c r="AH114" t="str">
        <f t="shared" si="1"/>
        <v>E35120 Corporate Expenses</v>
      </c>
      <c r="AI114" t="str">
        <f>VLOOKUP(B114,'cc Lookup'!A:E,5,0)</f>
        <v>Corporate Exp</v>
      </c>
      <c r="AJ114" t="s">
        <v>5426</v>
      </c>
    </row>
    <row r="115" spans="1:36" x14ac:dyDescent="0.35">
      <c r="A115" t="s">
        <v>36</v>
      </c>
      <c r="B115" s="8" t="s">
        <v>72</v>
      </c>
      <c r="C115" s="8" t="s">
        <v>38</v>
      </c>
      <c r="D115" s="8" t="s">
        <v>39</v>
      </c>
      <c r="E115" s="8" t="s">
        <v>39</v>
      </c>
      <c r="F115" s="8" t="s">
        <v>40</v>
      </c>
      <c r="G115" t="s">
        <v>73</v>
      </c>
      <c r="H115" t="s">
        <v>42</v>
      </c>
      <c r="I115" t="s">
        <v>43</v>
      </c>
      <c r="J115" t="s">
        <v>43</v>
      </c>
      <c r="K115" t="s">
        <v>43</v>
      </c>
      <c r="L115" s="9">
        <v>16.420000000000002</v>
      </c>
      <c r="M115" s="10">
        <v>43617</v>
      </c>
      <c r="N115" t="s">
        <v>109</v>
      </c>
      <c r="O115" t="s">
        <v>110</v>
      </c>
      <c r="P115" t="s">
        <v>425</v>
      </c>
      <c r="Q115" t="s">
        <v>426</v>
      </c>
      <c r="R115" t="s">
        <v>427</v>
      </c>
      <c r="S115" s="11">
        <v>43644</v>
      </c>
      <c r="T115" t="s">
        <v>54</v>
      </c>
      <c r="U115">
        <v>1099</v>
      </c>
      <c r="V115" t="s">
        <v>428</v>
      </c>
      <c r="W115" t="s">
        <v>107</v>
      </c>
      <c r="X115">
        <v>165078185</v>
      </c>
      <c r="Y115" s="11">
        <v>43636</v>
      </c>
      <c r="AC115" t="s">
        <v>124</v>
      </c>
      <c r="AH115" t="str">
        <f t="shared" si="1"/>
        <v>E35120 Corporate Expenses</v>
      </c>
      <c r="AI115" t="str">
        <f>VLOOKUP(B115,'cc Lookup'!A:E,5,0)</f>
        <v>Corporate Exp</v>
      </c>
      <c r="AJ115" t="s">
        <v>5426</v>
      </c>
    </row>
    <row r="116" spans="1:36" x14ac:dyDescent="0.35">
      <c r="A116" t="s">
        <v>36</v>
      </c>
      <c r="B116" s="8" t="s">
        <v>72</v>
      </c>
      <c r="C116" s="8" t="s">
        <v>38</v>
      </c>
      <c r="D116" s="8" t="s">
        <v>39</v>
      </c>
      <c r="E116" s="8" t="s">
        <v>39</v>
      </c>
      <c r="F116" s="8" t="s">
        <v>40</v>
      </c>
      <c r="G116" t="s">
        <v>73</v>
      </c>
      <c r="H116" t="s">
        <v>42</v>
      </c>
      <c r="I116" t="s">
        <v>43</v>
      </c>
      <c r="J116" t="s">
        <v>43</v>
      </c>
      <c r="K116" t="s">
        <v>43</v>
      </c>
      <c r="L116" s="9">
        <v>1050.28</v>
      </c>
      <c r="M116" s="10">
        <v>43617</v>
      </c>
      <c r="N116" t="s">
        <v>109</v>
      </c>
      <c r="O116" t="s">
        <v>110</v>
      </c>
      <c r="P116" t="s">
        <v>425</v>
      </c>
      <c r="Q116" t="s">
        <v>426</v>
      </c>
      <c r="R116" t="s">
        <v>427</v>
      </c>
      <c r="S116" s="11">
        <v>43644</v>
      </c>
      <c r="T116" t="s">
        <v>54</v>
      </c>
      <c r="U116">
        <v>1100</v>
      </c>
      <c r="V116" t="s">
        <v>114</v>
      </c>
      <c r="W116" t="s">
        <v>115</v>
      </c>
      <c r="X116">
        <v>165069775</v>
      </c>
      <c r="Y116" s="11">
        <v>43249</v>
      </c>
      <c r="AC116" t="s">
        <v>116</v>
      </c>
      <c r="AH116" t="str">
        <f t="shared" si="1"/>
        <v>E35120 Corporate Expenses</v>
      </c>
      <c r="AI116" t="str">
        <f>VLOOKUP(B116,'cc Lookup'!A:E,5,0)</f>
        <v>Corporate Exp</v>
      </c>
      <c r="AJ116" t="s">
        <v>5426</v>
      </c>
    </row>
    <row r="117" spans="1:36" x14ac:dyDescent="0.35">
      <c r="A117" t="s">
        <v>36</v>
      </c>
      <c r="B117" s="8" t="s">
        <v>72</v>
      </c>
      <c r="C117" s="8" t="s">
        <v>38</v>
      </c>
      <c r="D117" s="8" t="s">
        <v>39</v>
      </c>
      <c r="E117" s="8" t="s">
        <v>39</v>
      </c>
      <c r="F117" s="8" t="s">
        <v>40</v>
      </c>
      <c r="G117" t="s">
        <v>73</v>
      </c>
      <c r="H117" t="s">
        <v>42</v>
      </c>
      <c r="I117" t="s">
        <v>43</v>
      </c>
      <c r="J117" t="s">
        <v>43</v>
      </c>
      <c r="K117" t="s">
        <v>43</v>
      </c>
      <c r="L117" s="9">
        <v>57717.04</v>
      </c>
      <c r="M117" s="10">
        <v>43617</v>
      </c>
      <c r="N117" t="s">
        <v>109</v>
      </c>
      <c r="O117" t="s">
        <v>110</v>
      </c>
      <c r="P117" t="s">
        <v>425</v>
      </c>
      <c r="Q117" t="s">
        <v>426</v>
      </c>
      <c r="R117" t="s">
        <v>427</v>
      </c>
      <c r="S117" s="11">
        <v>43644</v>
      </c>
      <c r="T117" t="s">
        <v>54</v>
      </c>
      <c r="U117">
        <v>1101</v>
      </c>
      <c r="V117" t="s">
        <v>123</v>
      </c>
      <c r="W117" t="s">
        <v>107</v>
      </c>
      <c r="X117">
        <v>165076761</v>
      </c>
      <c r="Y117" s="11">
        <v>43566</v>
      </c>
      <c r="AC117" t="s">
        <v>124</v>
      </c>
      <c r="AH117" t="str">
        <f t="shared" si="1"/>
        <v>E35120 Corporate Expenses</v>
      </c>
      <c r="AI117" t="str">
        <f>VLOOKUP(B117,'cc Lookup'!A:E,5,0)</f>
        <v>Corporate Exp</v>
      </c>
      <c r="AJ117" t="s">
        <v>5426</v>
      </c>
    </row>
    <row r="118" spans="1:36" x14ac:dyDescent="0.35">
      <c r="A118" t="s">
        <v>36</v>
      </c>
      <c r="B118" s="8" t="s">
        <v>72</v>
      </c>
      <c r="C118" s="8" t="s">
        <v>38</v>
      </c>
      <c r="D118" s="8" t="s">
        <v>127</v>
      </c>
      <c r="E118" s="8" t="s">
        <v>39</v>
      </c>
      <c r="F118" s="8" t="s">
        <v>40</v>
      </c>
      <c r="G118" t="s">
        <v>73</v>
      </c>
      <c r="H118" t="s">
        <v>42</v>
      </c>
      <c r="I118" t="s">
        <v>128</v>
      </c>
      <c r="J118" t="s">
        <v>43</v>
      </c>
      <c r="K118" t="s">
        <v>43</v>
      </c>
      <c r="L118" s="9">
        <v>-90</v>
      </c>
      <c r="M118" s="10">
        <v>43617</v>
      </c>
      <c r="N118" t="s">
        <v>109</v>
      </c>
      <c r="O118" t="s">
        <v>110</v>
      </c>
      <c r="P118" t="s">
        <v>296</v>
      </c>
      <c r="Q118" t="s">
        <v>423</v>
      </c>
      <c r="R118" t="s">
        <v>424</v>
      </c>
      <c r="S118" s="11">
        <v>43616</v>
      </c>
      <c r="T118" t="s">
        <v>54</v>
      </c>
      <c r="U118">
        <v>1632</v>
      </c>
      <c r="V118" t="s">
        <v>130</v>
      </c>
      <c r="W118" t="s">
        <v>131</v>
      </c>
      <c r="X118">
        <v>165067496</v>
      </c>
      <c r="Y118" s="11">
        <v>43140</v>
      </c>
      <c r="AC118" t="s">
        <v>132</v>
      </c>
      <c r="AH118" t="str">
        <f t="shared" si="1"/>
        <v>E35120 Corporate Expenses</v>
      </c>
      <c r="AI118" t="str">
        <f>VLOOKUP(B118,'cc Lookup'!A:E,5,0)</f>
        <v>Corporate Exp</v>
      </c>
      <c r="AJ118" t="s">
        <v>5426</v>
      </c>
    </row>
    <row r="119" spans="1:36" x14ac:dyDescent="0.35">
      <c r="A119" t="s">
        <v>36</v>
      </c>
      <c r="B119" s="8" t="s">
        <v>72</v>
      </c>
      <c r="C119" s="8" t="s">
        <v>38</v>
      </c>
      <c r="D119" s="8" t="s">
        <v>127</v>
      </c>
      <c r="E119" s="8" t="s">
        <v>39</v>
      </c>
      <c r="F119" s="8" t="s">
        <v>40</v>
      </c>
      <c r="G119" t="s">
        <v>73</v>
      </c>
      <c r="H119" t="s">
        <v>42</v>
      </c>
      <c r="I119" t="s">
        <v>128</v>
      </c>
      <c r="J119" t="s">
        <v>43</v>
      </c>
      <c r="K119" t="s">
        <v>43</v>
      </c>
      <c r="L119" s="9">
        <v>-17422.89</v>
      </c>
      <c r="M119" s="10">
        <v>43617</v>
      </c>
      <c r="N119" t="s">
        <v>109</v>
      </c>
      <c r="O119" t="s">
        <v>110</v>
      </c>
      <c r="P119" t="s">
        <v>296</v>
      </c>
      <c r="Q119" t="s">
        <v>423</v>
      </c>
      <c r="R119" t="s">
        <v>424</v>
      </c>
      <c r="S119" s="11">
        <v>43616</v>
      </c>
      <c r="T119" t="s">
        <v>54</v>
      </c>
      <c r="U119">
        <v>1633</v>
      </c>
      <c r="V119" t="s">
        <v>129</v>
      </c>
      <c r="W119" t="s">
        <v>107</v>
      </c>
      <c r="X119">
        <v>165052611</v>
      </c>
      <c r="Y119" s="11">
        <v>43347</v>
      </c>
      <c r="AC119" t="s">
        <v>124</v>
      </c>
      <c r="AH119" t="str">
        <f t="shared" si="1"/>
        <v>E35120 Corporate Expenses</v>
      </c>
      <c r="AI119" t="str">
        <f>VLOOKUP(B119,'cc Lookup'!A:E,5,0)</f>
        <v>Corporate Exp</v>
      </c>
      <c r="AJ119" t="s">
        <v>5426</v>
      </c>
    </row>
    <row r="120" spans="1:36" x14ac:dyDescent="0.35">
      <c r="A120" t="s">
        <v>36</v>
      </c>
      <c r="B120" s="8" t="s">
        <v>72</v>
      </c>
      <c r="C120" s="8" t="s">
        <v>38</v>
      </c>
      <c r="D120" s="8" t="s">
        <v>127</v>
      </c>
      <c r="E120" s="8" t="s">
        <v>39</v>
      </c>
      <c r="F120" s="8" t="s">
        <v>40</v>
      </c>
      <c r="G120" t="s">
        <v>73</v>
      </c>
      <c r="H120" t="s">
        <v>42</v>
      </c>
      <c r="I120" t="s">
        <v>128</v>
      </c>
      <c r="J120" t="s">
        <v>43</v>
      </c>
      <c r="K120" t="s">
        <v>43</v>
      </c>
      <c r="L120" s="9">
        <v>90</v>
      </c>
      <c r="M120" s="10">
        <v>43617</v>
      </c>
      <c r="N120" t="s">
        <v>109</v>
      </c>
      <c r="O120" t="s">
        <v>110</v>
      </c>
      <c r="P120" t="s">
        <v>425</v>
      </c>
      <c r="Q120" t="s">
        <v>426</v>
      </c>
      <c r="R120" t="s">
        <v>427</v>
      </c>
      <c r="S120" s="11">
        <v>43644</v>
      </c>
      <c r="T120" t="s">
        <v>54</v>
      </c>
      <c r="U120">
        <v>1624</v>
      </c>
      <c r="V120" t="s">
        <v>130</v>
      </c>
      <c r="W120" t="s">
        <v>131</v>
      </c>
      <c r="X120">
        <v>165067496</v>
      </c>
      <c r="Y120" s="11">
        <v>43140</v>
      </c>
      <c r="AC120" t="s">
        <v>132</v>
      </c>
      <c r="AH120" t="str">
        <f t="shared" si="1"/>
        <v>E35120 Corporate Expenses</v>
      </c>
      <c r="AI120" t="str">
        <f>VLOOKUP(B120,'cc Lookup'!A:E,5,0)</f>
        <v>Corporate Exp</v>
      </c>
      <c r="AJ120" t="s">
        <v>5426</v>
      </c>
    </row>
    <row r="121" spans="1:36" x14ac:dyDescent="0.35">
      <c r="A121" t="s">
        <v>36</v>
      </c>
      <c r="B121" s="8" t="s">
        <v>72</v>
      </c>
      <c r="C121" s="8" t="s">
        <v>38</v>
      </c>
      <c r="D121" s="8" t="s">
        <v>127</v>
      </c>
      <c r="E121" s="8" t="s">
        <v>39</v>
      </c>
      <c r="F121" s="8" t="s">
        <v>40</v>
      </c>
      <c r="G121" t="s">
        <v>73</v>
      </c>
      <c r="H121" t="s">
        <v>42</v>
      </c>
      <c r="I121" t="s">
        <v>128</v>
      </c>
      <c r="J121" t="s">
        <v>43</v>
      </c>
      <c r="K121" t="s">
        <v>43</v>
      </c>
      <c r="L121" s="9">
        <v>17422.89</v>
      </c>
      <c r="M121" s="10">
        <v>43617</v>
      </c>
      <c r="N121" t="s">
        <v>109</v>
      </c>
      <c r="O121" t="s">
        <v>110</v>
      </c>
      <c r="P121" t="s">
        <v>425</v>
      </c>
      <c r="Q121" t="s">
        <v>426</v>
      </c>
      <c r="R121" t="s">
        <v>427</v>
      </c>
      <c r="S121" s="11">
        <v>43644</v>
      </c>
      <c r="T121" t="s">
        <v>54</v>
      </c>
      <c r="U121">
        <v>1625</v>
      </c>
      <c r="V121" t="s">
        <v>129</v>
      </c>
      <c r="W121" t="s">
        <v>107</v>
      </c>
      <c r="X121">
        <v>165052611</v>
      </c>
      <c r="Y121" s="11">
        <v>43347</v>
      </c>
      <c r="AC121" t="s">
        <v>124</v>
      </c>
      <c r="AH121" t="str">
        <f t="shared" si="1"/>
        <v>E35120 Corporate Expenses</v>
      </c>
      <c r="AI121" t="str">
        <f>VLOOKUP(B121,'cc Lookup'!A:E,5,0)</f>
        <v>Corporate Exp</v>
      </c>
      <c r="AJ121" t="s">
        <v>5426</v>
      </c>
    </row>
    <row r="122" spans="1:36" x14ac:dyDescent="0.35">
      <c r="A122" t="s">
        <v>36</v>
      </c>
      <c r="B122" s="8" t="s">
        <v>142</v>
      </c>
      <c r="C122" s="8" t="s">
        <v>38</v>
      </c>
      <c r="D122" s="8" t="s">
        <v>39</v>
      </c>
      <c r="E122" s="8" t="s">
        <v>39</v>
      </c>
      <c r="F122" s="8" t="s">
        <v>40</v>
      </c>
      <c r="G122" t="s">
        <v>144</v>
      </c>
      <c r="H122" t="s">
        <v>42</v>
      </c>
      <c r="I122" t="s">
        <v>43</v>
      </c>
      <c r="J122" t="s">
        <v>43</v>
      </c>
      <c r="K122" t="s">
        <v>43</v>
      </c>
      <c r="L122" s="9">
        <v>-18</v>
      </c>
      <c r="M122" s="10">
        <v>43617</v>
      </c>
      <c r="N122" t="s">
        <v>109</v>
      </c>
      <c r="O122" t="s">
        <v>110</v>
      </c>
      <c r="P122" t="s">
        <v>296</v>
      </c>
      <c r="Q122" t="s">
        <v>423</v>
      </c>
      <c r="R122" t="s">
        <v>424</v>
      </c>
      <c r="S122" s="11">
        <v>43616</v>
      </c>
      <c r="T122" t="s">
        <v>54</v>
      </c>
      <c r="U122">
        <v>1806</v>
      </c>
      <c r="V122" t="s">
        <v>226</v>
      </c>
      <c r="W122" t="s">
        <v>222</v>
      </c>
      <c r="X122">
        <v>165069232</v>
      </c>
      <c r="Y122" s="11">
        <v>43315</v>
      </c>
      <c r="AC122" t="s">
        <v>227</v>
      </c>
      <c r="AH122" t="str">
        <f t="shared" si="1"/>
        <v>E35930 Estates &amp; Facilities</v>
      </c>
      <c r="AI122" t="str">
        <f>VLOOKUP(B122,'cc Lookup'!A:E,5,0)</f>
        <v>Estates</v>
      </c>
      <c r="AJ122" t="s">
        <v>5426</v>
      </c>
    </row>
    <row r="123" spans="1:36" x14ac:dyDescent="0.35">
      <c r="A123" t="s">
        <v>36</v>
      </c>
      <c r="B123" s="8" t="s">
        <v>142</v>
      </c>
      <c r="C123" s="8" t="s">
        <v>38</v>
      </c>
      <c r="D123" s="8" t="s">
        <v>39</v>
      </c>
      <c r="E123" s="8" t="s">
        <v>39</v>
      </c>
      <c r="F123" s="8" t="s">
        <v>40</v>
      </c>
      <c r="G123" t="s">
        <v>144</v>
      </c>
      <c r="H123" t="s">
        <v>42</v>
      </c>
      <c r="I123" t="s">
        <v>43</v>
      </c>
      <c r="J123" t="s">
        <v>43</v>
      </c>
      <c r="K123" t="s">
        <v>43</v>
      </c>
      <c r="L123" s="9">
        <v>18</v>
      </c>
      <c r="M123" s="10">
        <v>43617</v>
      </c>
      <c r="N123" t="s">
        <v>109</v>
      </c>
      <c r="O123" t="s">
        <v>110</v>
      </c>
      <c r="P123" t="s">
        <v>425</v>
      </c>
      <c r="Q123" t="s">
        <v>426</v>
      </c>
      <c r="R123" t="s">
        <v>427</v>
      </c>
      <c r="S123" s="11">
        <v>43644</v>
      </c>
      <c r="T123" t="s">
        <v>54</v>
      </c>
      <c r="U123">
        <v>1807</v>
      </c>
      <c r="V123" t="s">
        <v>226</v>
      </c>
      <c r="W123" t="s">
        <v>222</v>
      </c>
      <c r="X123">
        <v>165069232</v>
      </c>
      <c r="Y123" s="11">
        <v>43315</v>
      </c>
      <c r="AC123" t="s">
        <v>227</v>
      </c>
      <c r="AH123" t="str">
        <f t="shared" si="1"/>
        <v>E35930 Estates &amp; Facilities</v>
      </c>
      <c r="AI123" t="str">
        <f>VLOOKUP(B123,'cc Lookup'!A:E,5,0)</f>
        <v>Estates</v>
      </c>
      <c r="AJ123" t="s">
        <v>5426</v>
      </c>
    </row>
    <row r="124" spans="1:36" x14ac:dyDescent="0.35">
      <c r="A124" t="s">
        <v>36</v>
      </c>
      <c r="B124" s="8" t="s">
        <v>142</v>
      </c>
      <c r="C124" s="8" t="s">
        <v>38</v>
      </c>
      <c r="D124" s="8" t="s">
        <v>39</v>
      </c>
      <c r="E124" s="8" t="s">
        <v>237</v>
      </c>
      <c r="F124" s="8" t="s">
        <v>40</v>
      </c>
      <c r="G124" t="s">
        <v>144</v>
      </c>
      <c r="H124" t="s">
        <v>42</v>
      </c>
      <c r="I124" t="s">
        <v>43</v>
      </c>
      <c r="J124" t="s">
        <v>238</v>
      </c>
      <c r="K124" t="s">
        <v>43</v>
      </c>
      <c r="L124" s="9">
        <v>-432.8</v>
      </c>
      <c r="M124" s="10">
        <v>43617</v>
      </c>
      <c r="N124" t="s">
        <v>109</v>
      </c>
      <c r="O124" t="s">
        <v>110</v>
      </c>
      <c r="P124" t="s">
        <v>296</v>
      </c>
      <c r="Q124" t="s">
        <v>423</v>
      </c>
      <c r="R124" t="s">
        <v>424</v>
      </c>
      <c r="S124" s="11">
        <v>43616</v>
      </c>
      <c r="T124" t="s">
        <v>54</v>
      </c>
      <c r="U124">
        <v>2019</v>
      </c>
      <c r="V124" t="s">
        <v>240</v>
      </c>
      <c r="W124" t="s">
        <v>62</v>
      </c>
      <c r="X124">
        <v>165064187</v>
      </c>
      <c r="Y124" s="11">
        <v>43370</v>
      </c>
      <c r="AC124" t="s">
        <v>119</v>
      </c>
      <c r="AH124" t="str">
        <f t="shared" si="1"/>
        <v>E35930 Estates &amp; Facilities</v>
      </c>
      <c r="AI124" t="str">
        <f>VLOOKUP(B124,'cc Lookup'!A:E,5,0)</f>
        <v>Estates</v>
      </c>
      <c r="AJ124" t="s">
        <v>5426</v>
      </c>
    </row>
    <row r="125" spans="1:36" x14ac:dyDescent="0.35">
      <c r="A125" t="s">
        <v>36</v>
      </c>
      <c r="B125" s="8" t="s">
        <v>490</v>
      </c>
      <c r="C125" s="8" t="s">
        <v>38</v>
      </c>
      <c r="D125" s="8" t="s">
        <v>39</v>
      </c>
      <c r="E125" s="8" t="s">
        <v>491</v>
      </c>
      <c r="F125" s="8" t="s">
        <v>40</v>
      </c>
      <c r="G125" t="s">
        <v>492</v>
      </c>
      <c r="H125" t="s">
        <v>42</v>
      </c>
      <c r="I125" t="s">
        <v>43</v>
      </c>
      <c r="J125" t="s">
        <v>493</v>
      </c>
      <c r="K125" t="s">
        <v>43</v>
      </c>
      <c r="L125" s="9">
        <v>43</v>
      </c>
      <c r="M125" s="10">
        <v>43617</v>
      </c>
      <c r="N125" t="s">
        <v>109</v>
      </c>
      <c r="O125" t="s">
        <v>110</v>
      </c>
      <c r="P125" t="s">
        <v>425</v>
      </c>
      <c r="Q125" t="s">
        <v>426</v>
      </c>
      <c r="R125" t="s">
        <v>427</v>
      </c>
      <c r="S125" s="11">
        <v>43644</v>
      </c>
      <c r="T125" t="s">
        <v>54</v>
      </c>
      <c r="U125">
        <v>1927</v>
      </c>
      <c r="V125" t="s">
        <v>499</v>
      </c>
      <c r="W125" t="s">
        <v>62</v>
      </c>
      <c r="X125">
        <v>165066262</v>
      </c>
      <c r="Y125" s="11">
        <v>43369</v>
      </c>
      <c r="AC125" t="s">
        <v>119</v>
      </c>
      <c r="AH125" t="str">
        <f t="shared" si="1"/>
        <v>E35941 Estates - Fleet</v>
      </c>
      <c r="AI125" t="str">
        <f>VLOOKUP(B125,'cc Lookup'!A:E,5,0)</f>
        <v>Estates</v>
      </c>
      <c r="AJ125" t="s">
        <v>5426</v>
      </c>
    </row>
    <row r="126" spans="1:36" x14ac:dyDescent="0.35">
      <c r="A126" t="s">
        <v>36</v>
      </c>
      <c r="B126" s="8" t="s">
        <v>252</v>
      </c>
      <c r="C126" s="8" t="s">
        <v>38</v>
      </c>
      <c r="D126" s="8" t="s">
        <v>39</v>
      </c>
      <c r="E126" s="8" t="s">
        <v>253</v>
      </c>
      <c r="F126" s="8" t="s">
        <v>40</v>
      </c>
      <c r="G126" t="s">
        <v>254</v>
      </c>
      <c r="H126" t="s">
        <v>42</v>
      </c>
      <c r="I126" t="s">
        <v>43</v>
      </c>
      <c r="J126" t="s">
        <v>255</v>
      </c>
      <c r="K126" t="s">
        <v>43</v>
      </c>
      <c r="L126" s="9">
        <v>-112</v>
      </c>
      <c r="M126" s="10">
        <v>43617</v>
      </c>
      <c r="N126" t="s">
        <v>109</v>
      </c>
      <c r="O126" t="s">
        <v>110</v>
      </c>
      <c r="P126" t="s">
        <v>296</v>
      </c>
      <c r="Q126" t="s">
        <v>423</v>
      </c>
      <c r="R126" t="s">
        <v>424</v>
      </c>
      <c r="S126" s="11">
        <v>43616</v>
      </c>
      <c r="T126" t="s">
        <v>54</v>
      </c>
      <c r="U126">
        <v>2021</v>
      </c>
      <c r="V126" t="s">
        <v>372</v>
      </c>
      <c r="W126" t="s">
        <v>62</v>
      </c>
      <c r="X126">
        <v>165065876</v>
      </c>
      <c r="Y126" s="11">
        <v>43593</v>
      </c>
      <c r="AC126" t="s">
        <v>119</v>
      </c>
      <c r="AH126" t="str">
        <f t="shared" si="1"/>
        <v>E35960 Make Ready</v>
      </c>
      <c r="AI126" t="str">
        <f>VLOOKUP(B126,'cc Lookup'!A:E,5,0)</f>
        <v>Make Ready</v>
      </c>
      <c r="AJ126" t="s">
        <v>5426</v>
      </c>
    </row>
    <row r="127" spans="1:36" x14ac:dyDescent="0.35">
      <c r="A127" t="s">
        <v>36</v>
      </c>
      <c r="B127" s="8" t="s">
        <v>142</v>
      </c>
      <c r="C127" s="8" t="s">
        <v>143</v>
      </c>
      <c r="D127" s="8" t="s">
        <v>39</v>
      </c>
      <c r="E127" s="8" t="s">
        <v>39</v>
      </c>
      <c r="F127" s="8" t="s">
        <v>40</v>
      </c>
      <c r="G127" t="s">
        <v>144</v>
      </c>
      <c r="H127" t="s">
        <v>145</v>
      </c>
      <c r="I127" t="s">
        <v>43</v>
      </c>
      <c r="J127" t="s">
        <v>43</v>
      </c>
      <c r="K127" t="s">
        <v>43</v>
      </c>
      <c r="L127" s="9">
        <v>-37.200000000000003</v>
      </c>
      <c r="M127" s="10">
        <v>43647</v>
      </c>
      <c r="N127" t="s">
        <v>109</v>
      </c>
      <c r="O127" t="s">
        <v>110</v>
      </c>
      <c r="P127" t="s">
        <v>425</v>
      </c>
      <c r="Q127" t="s">
        <v>555</v>
      </c>
      <c r="R127" t="s">
        <v>556</v>
      </c>
      <c r="S127" s="11">
        <v>43644</v>
      </c>
      <c r="T127" t="s">
        <v>54</v>
      </c>
      <c r="U127">
        <v>1821</v>
      </c>
      <c r="V127" t="s">
        <v>192</v>
      </c>
      <c r="W127" t="s">
        <v>62</v>
      </c>
      <c r="X127">
        <v>165074834</v>
      </c>
      <c r="Y127" s="11">
        <v>43482</v>
      </c>
      <c r="AC127" t="s">
        <v>119</v>
      </c>
      <c r="AH127" t="str">
        <f t="shared" si="1"/>
        <v>E35930 Estates &amp; Facilities</v>
      </c>
      <c r="AI127" t="str">
        <f>VLOOKUP(B127,'cc Lookup'!A:E,5,0)</f>
        <v>Estates</v>
      </c>
      <c r="AJ127" t="s">
        <v>5426</v>
      </c>
    </row>
    <row r="128" spans="1:36" x14ac:dyDescent="0.35">
      <c r="A128" t="s">
        <v>36</v>
      </c>
      <c r="B128" s="8" t="s">
        <v>142</v>
      </c>
      <c r="C128" s="8" t="s">
        <v>143</v>
      </c>
      <c r="D128" s="8" t="s">
        <v>39</v>
      </c>
      <c r="E128" s="8" t="s">
        <v>39</v>
      </c>
      <c r="F128" s="8" t="s">
        <v>40</v>
      </c>
      <c r="G128" t="s">
        <v>144</v>
      </c>
      <c r="H128" t="s">
        <v>145</v>
      </c>
      <c r="I128" t="s">
        <v>43</v>
      </c>
      <c r="J128" t="s">
        <v>43</v>
      </c>
      <c r="K128" t="s">
        <v>43</v>
      </c>
      <c r="L128" s="9">
        <v>-439</v>
      </c>
      <c r="M128" s="10">
        <v>43647</v>
      </c>
      <c r="N128" t="s">
        <v>109</v>
      </c>
      <c r="O128" t="s">
        <v>110</v>
      </c>
      <c r="P128" t="s">
        <v>425</v>
      </c>
      <c r="Q128" t="s">
        <v>555</v>
      </c>
      <c r="R128" t="s">
        <v>556</v>
      </c>
      <c r="S128" s="11">
        <v>43644</v>
      </c>
      <c r="T128" t="s">
        <v>54</v>
      </c>
      <c r="U128">
        <v>1822</v>
      </c>
      <c r="V128" t="s">
        <v>475</v>
      </c>
      <c r="W128" t="s">
        <v>62</v>
      </c>
      <c r="X128">
        <v>165078325</v>
      </c>
      <c r="Y128" s="11">
        <v>43641</v>
      </c>
      <c r="AC128" t="s">
        <v>119</v>
      </c>
      <c r="AH128" t="str">
        <f t="shared" si="1"/>
        <v>E35930 Estates &amp; Facilities</v>
      </c>
      <c r="AI128" t="str">
        <f>VLOOKUP(B128,'cc Lookup'!A:E,5,0)</f>
        <v>Estates</v>
      </c>
      <c r="AJ128" t="s">
        <v>5426</v>
      </c>
    </row>
    <row r="129" spans="1:36" x14ac:dyDescent="0.35">
      <c r="A129" t="s">
        <v>36</v>
      </c>
      <c r="B129" s="8" t="s">
        <v>142</v>
      </c>
      <c r="C129" s="8" t="s">
        <v>143</v>
      </c>
      <c r="D129" s="8" t="s">
        <v>39</v>
      </c>
      <c r="E129" s="8" t="s">
        <v>39</v>
      </c>
      <c r="F129" s="8" t="s">
        <v>40</v>
      </c>
      <c r="G129" t="s">
        <v>144</v>
      </c>
      <c r="H129" t="s">
        <v>145</v>
      </c>
      <c r="I129" t="s">
        <v>43</v>
      </c>
      <c r="J129" t="s">
        <v>43</v>
      </c>
      <c r="K129" t="s">
        <v>43</v>
      </c>
      <c r="L129" s="9">
        <v>-112</v>
      </c>
      <c r="M129" s="10">
        <v>43647</v>
      </c>
      <c r="N129" t="s">
        <v>109</v>
      </c>
      <c r="O129" t="s">
        <v>110</v>
      </c>
      <c r="P129" t="s">
        <v>425</v>
      </c>
      <c r="Q129" t="s">
        <v>555</v>
      </c>
      <c r="R129" t="s">
        <v>556</v>
      </c>
      <c r="S129" s="11">
        <v>43644</v>
      </c>
      <c r="T129" t="s">
        <v>54</v>
      </c>
      <c r="U129">
        <v>1823</v>
      </c>
      <c r="V129" t="s">
        <v>476</v>
      </c>
      <c r="W129" t="s">
        <v>62</v>
      </c>
      <c r="X129">
        <v>165078325</v>
      </c>
      <c r="Y129" s="11">
        <v>43641</v>
      </c>
      <c r="AC129" t="s">
        <v>119</v>
      </c>
      <c r="AH129" t="str">
        <f t="shared" si="1"/>
        <v>E35930 Estates &amp; Facilities</v>
      </c>
      <c r="AI129" t="str">
        <f>VLOOKUP(B129,'cc Lookup'!A:E,5,0)</f>
        <v>Estates</v>
      </c>
      <c r="AJ129" t="s">
        <v>5426</v>
      </c>
    </row>
    <row r="130" spans="1:36" x14ac:dyDescent="0.35">
      <c r="A130" t="s">
        <v>36</v>
      </c>
      <c r="B130" s="8" t="s">
        <v>142</v>
      </c>
      <c r="C130" s="8" t="s">
        <v>143</v>
      </c>
      <c r="D130" s="8" t="s">
        <v>39</v>
      </c>
      <c r="E130" s="8" t="s">
        <v>39</v>
      </c>
      <c r="F130" s="8" t="s">
        <v>40</v>
      </c>
      <c r="G130" t="s">
        <v>144</v>
      </c>
      <c r="H130" t="s">
        <v>145</v>
      </c>
      <c r="I130" t="s">
        <v>43</v>
      </c>
      <c r="J130" t="s">
        <v>43</v>
      </c>
      <c r="K130" t="s">
        <v>43</v>
      </c>
      <c r="L130" s="9">
        <v>-45</v>
      </c>
      <c r="M130" s="10">
        <v>43647</v>
      </c>
      <c r="N130" t="s">
        <v>109</v>
      </c>
      <c r="O130" t="s">
        <v>110</v>
      </c>
      <c r="P130" t="s">
        <v>425</v>
      </c>
      <c r="Q130" t="s">
        <v>555</v>
      </c>
      <c r="R130" t="s">
        <v>556</v>
      </c>
      <c r="S130" s="11">
        <v>43644</v>
      </c>
      <c r="T130" t="s">
        <v>54</v>
      </c>
      <c r="U130">
        <v>1824</v>
      </c>
      <c r="V130" t="s">
        <v>477</v>
      </c>
      <c r="W130" t="s">
        <v>62</v>
      </c>
      <c r="X130">
        <v>165077837</v>
      </c>
      <c r="Y130" s="11">
        <v>43619</v>
      </c>
      <c r="AC130" t="s">
        <v>119</v>
      </c>
      <c r="AH130" t="str">
        <f t="shared" si="1"/>
        <v>E35930 Estates &amp; Facilities</v>
      </c>
      <c r="AI130" t="str">
        <f>VLOOKUP(B130,'cc Lookup'!A:E,5,0)</f>
        <v>Estates</v>
      </c>
      <c r="AJ130" t="s">
        <v>5426</v>
      </c>
    </row>
    <row r="131" spans="1:36" x14ac:dyDescent="0.35">
      <c r="A131" t="s">
        <v>36</v>
      </c>
      <c r="B131" s="8" t="s">
        <v>142</v>
      </c>
      <c r="C131" s="8" t="s">
        <v>143</v>
      </c>
      <c r="D131" s="8" t="s">
        <v>39</v>
      </c>
      <c r="E131" s="8" t="s">
        <v>39</v>
      </c>
      <c r="F131" s="8" t="s">
        <v>40</v>
      </c>
      <c r="G131" t="s">
        <v>144</v>
      </c>
      <c r="H131" t="s">
        <v>145</v>
      </c>
      <c r="I131" t="s">
        <v>43</v>
      </c>
      <c r="J131" t="s">
        <v>43</v>
      </c>
      <c r="K131" t="s">
        <v>43</v>
      </c>
      <c r="L131" s="9">
        <v>-502</v>
      </c>
      <c r="M131" s="10">
        <v>43647</v>
      </c>
      <c r="N131" t="s">
        <v>109</v>
      </c>
      <c r="O131" t="s">
        <v>110</v>
      </c>
      <c r="P131" t="s">
        <v>425</v>
      </c>
      <c r="Q131" t="s">
        <v>555</v>
      </c>
      <c r="R131" t="s">
        <v>556</v>
      </c>
      <c r="S131" s="11">
        <v>43644</v>
      </c>
      <c r="T131" t="s">
        <v>54</v>
      </c>
      <c r="U131">
        <v>1825</v>
      </c>
      <c r="V131" t="s">
        <v>478</v>
      </c>
      <c r="W131" t="s">
        <v>62</v>
      </c>
      <c r="X131">
        <v>165078325</v>
      </c>
      <c r="Y131" s="11">
        <v>43641</v>
      </c>
      <c r="AC131" t="s">
        <v>119</v>
      </c>
      <c r="AH131" t="str">
        <f t="shared" si="1"/>
        <v>E35930 Estates &amp; Facilities</v>
      </c>
      <c r="AI131" t="str">
        <f>VLOOKUP(B131,'cc Lookup'!A:E,5,0)</f>
        <v>Estates</v>
      </c>
      <c r="AJ131" t="s">
        <v>5426</v>
      </c>
    </row>
    <row r="132" spans="1:36" x14ac:dyDescent="0.35">
      <c r="A132" t="s">
        <v>36</v>
      </c>
      <c r="B132" s="8" t="s">
        <v>142</v>
      </c>
      <c r="C132" s="8" t="s">
        <v>143</v>
      </c>
      <c r="D132" s="8" t="s">
        <v>39</v>
      </c>
      <c r="E132" s="8" t="s">
        <v>39</v>
      </c>
      <c r="F132" s="8" t="s">
        <v>40</v>
      </c>
      <c r="G132" t="s">
        <v>144</v>
      </c>
      <c r="H132" t="s">
        <v>145</v>
      </c>
      <c r="I132" t="s">
        <v>43</v>
      </c>
      <c r="J132" t="s">
        <v>43</v>
      </c>
      <c r="K132" t="s">
        <v>43</v>
      </c>
      <c r="L132" s="9">
        <v>-130</v>
      </c>
      <c r="M132" s="10">
        <v>43647</v>
      </c>
      <c r="N132" t="s">
        <v>109</v>
      </c>
      <c r="O132" t="s">
        <v>110</v>
      </c>
      <c r="P132" t="s">
        <v>425</v>
      </c>
      <c r="Q132" t="s">
        <v>555</v>
      </c>
      <c r="R132" t="s">
        <v>556</v>
      </c>
      <c r="S132" s="11">
        <v>43644</v>
      </c>
      <c r="T132" t="s">
        <v>54</v>
      </c>
      <c r="U132">
        <v>1826</v>
      </c>
      <c r="V132" t="s">
        <v>479</v>
      </c>
      <c r="W132" t="s">
        <v>62</v>
      </c>
      <c r="X132">
        <v>165077833</v>
      </c>
      <c r="Y132" s="11">
        <v>43619</v>
      </c>
      <c r="AC132" t="s">
        <v>119</v>
      </c>
      <c r="AH132" t="str">
        <f t="shared" si="1"/>
        <v>E35930 Estates &amp; Facilities</v>
      </c>
      <c r="AI132" t="str">
        <f>VLOOKUP(B132,'cc Lookup'!A:E,5,0)</f>
        <v>Estates</v>
      </c>
      <c r="AJ132" t="s">
        <v>5426</v>
      </c>
    </row>
    <row r="133" spans="1:36" x14ac:dyDescent="0.35">
      <c r="A133" t="s">
        <v>36</v>
      </c>
      <c r="B133" s="8" t="s">
        <v>142</v>
      </c>
      <c r="C133" s="8" t="s">
        <v>143</v>
      </c>
      <c r="D133" s="8" t="s">
        <v>39</v>
      </c>
      <c r="E133" s="8" t="s">
        <v>39</v>
      </c>
      <c r="F133" s="8" t="s">
        <v>40</v>
      </c>
      <c r="G133" t="s">
        <v>144</v>
      </c>
      <c r="H133" t="s">
        <v>145</v>
      </c>
      <c r="I133" t="s">
        <v>43</v>
      </c>
      <c r="J133" t="s">
        <v>43</v>
      </c>
      <c r="K133" t="s">
        <v>43</v>
      </c>
      <c r="L133" s="9">
        <v>-34.96</v>
      </c>
      <c r="M133" s="10">
        <v>43647</v>
      </c>
      <c r="N133" t="s">
        <v>109</v>
      </c>
      <c r="O133" t="s">
        <v>110</v>
      </c>
      <c r="P133" t="s">
        <v>425</v>
      </c>
      <c r="Q133" t="s">
        <v>555</v>
      </c>
      <c r="R133" t="s">
        <v>556</v>
      </c>
      <c r="S133" s="11">
        <v>43644</v>
      </c>
      <c r="T133" t="s">
        <v>54</v>
      </c>
      <c r="U133">
        <v>1827</v>
      </c>
      <c r="V133" t="s">
        <v>193</v>
      </c>
      <c r="W133" t="s">
        <v>62</v>
      </c>
      <c r="X133">
        <v>165075012</v>
      </c>
      <c r="Y133" s="11">
        <v>43494</v>
      </c>
      <c r="AC133" t="s">
        <v>119</v>
      </c>
      <c r="AH133" t="str">
        <f t="shared" ref="AH133:AH196" si="2">B133&amp;" "&amp;G133</f>
        <v>E35930 Estates &amp; Facilities</v>
      </c>
      <c r="AI133" t="str">
        <f>VLOOKUP(B133,'cc Lookup'!A:E,5,0)</f>
        <v>Estates</v>
      </c>
      <c r="AJ133" t="s">
        <v>5426</v>
      </c>
    </row>
    <row r="134" spans="1:36" x14ac:dyDescent="0.35">
      <c r="A134" t="s">
        <v>36</v>
      </c>
      <c r="B134" s="8" t="s">
        <v>142</v>
      </c>
      <c r="C134" s="8" t="s">
        <v>143</v>
      </c>
      <c r="D134" s="8" t="s">
        <v>39</v>
      </c>
      <c r="E134" s="8" t="s">
        <v>39</v>
      </c>
      <c r="F134" s="8" t="s">
        <v>40</v>
      </c>
      <c r="G134" t="s">
        <v>144</v>
      </c>
      <c r="H134" t="s">
        <v>145</v>
      </c>
      <c r="I134" t="s">
        <v>43</v>
      </c>
      <c r="J134" t="s">
        <v>43</v>
      </c>
      <c r="K134" t="s">
        <v>43</v>
      </c>
      <c r="L134" s="9">
        <v>-96</v>
      </c>
      <c r="M134" s="10">
        <v>43647</v>
      </c>
      <c r="N134" t="s">
        <v>109</v>
      </c>
      <c r="O134" t="s">
        <v>110</v>
      </c>
      <c r="P134" t="s">
        <v>425</v>
      </c>
      <c r="Q134" t="s">
        <v>555</v>
      </c>
      <c r="R134" t="s">
        <v>556</v>
      </c>
      <c r="S134" s="11">
        <v>43644</v>
      </c>
      <c r="T134" t="s">
        <v>54</v>
      </c>
      <c r="U134">
        <v>1828</v>
      </c>
      <c r="V134" t="s">
        <v>480</v>
      </c>
      <c r="W134" t="s">
        <v>62</v>
      </c>
      <c r="X134">
        <v>165078325</v>
      </c>
      <c r="Y134" s="11">
        <v>43641</v>
      </c>
      <c r="AC134" t="s">
        <v>119</v>
      </c>
      <c r="AH134" t="str">
        <f t="shared" si="2"/>
        <v>E35930 Estates &amp; Facilities</v>
      </c>
      <c r="AI134" t="str">
        <f>VLOOKUP(B134,'cc Lookup'!A:E,5,0)</f>
        <v>Estates</v>
      </c>
      <c r="AJ134" t="s">
        <v>5426</v>
      </c>
    </row>
    <row r="135" spans="1:36" x14ac:dyDescent="0.35">
      <c r="A135" t="s">
        <v>36</v>
      </c>
      <c r="B135" s="8" t="s">
        <v>142</v>
      </c>
      <c r="C135" s="8" t="s">
        <v>143</v>
      </c>
      <c r="D135" s="8" t="s">
        <v>39</v>
      </c>
      <c r="E135" s="8" t="s">
        <v>39</v>
      </c>
      <c r="F135" s="8" t="s">
        <v>40</v>
      </c>
      <c r="G135" t="s">
        <v>144</v>
      </c>
      <c r="H135" t="s">
        <v>145</v>
      </c>
      <c r="I135" t="s">
        <v>43</v>
      </c>
      <c r="J135" t="s">
        <v>43</v>
      </c>
      <c r="K135" t="s">
        <v>43</v>
      </c>
      <c r="L135" s="9">
        <v>130</v>
      </c>
      <c r="M135" s="10">
        <v>43647</v>
      </c>
      <c r="N135" t="s">
        <v>109</v>
      </c>
      <c r="O135" t="s">
        <v>110</v>
      </c>
      <c r="P135" t="s">
        <v>557</v>
      </c>
      <c r="Q135" t="s">
        <v>558</v>
      </c>
      <c r="R135" t="s">
        <v>559</v>
      </c>
      <c r="S135" s="11">
        <v>43677</v>
      </c>
      <c r="T135" t="s">
        <v>54</v>
      </c>
      <c r="U135">
        <v>1840</v>
      </c>
      <c r="V135" t="s">
        <v>479</v>
      </c>
      <c r="W135" t="s">
        <v>62</v>
      </c>
      <c r="X135">
        <v>165077833</v>
      </c>
      <c r="Y135" s="11">
        <v>43619</v>
      </c>
      <c r="AC135" t="s">
        <v>119</v>
      </c>
      <c r="AH135" t="str">
        <f t="shared" si="2"/>
        <v>E35930 Estates &amp; Facilities</v>
      </c>
      <c r="AI135" t="str">
        <f>VLOOKUP(B135,'cc Lookup'!A:E,5,0)</f>
        <v>Estates</v>
      </c>
      <c r="AJ135" t="s">
        <v>5426</v>
      </c>
    </row>
    <row r="136" spans="1:36" x14ac:dyDescent="0.35">
      <c r="A136" t="s">
        <v>36</v>
      </c>
      <c r="B136" s="8" t="s">
        <v>142</v>
      </c>
      <c r="C136" s="8" t="s">
        <v>143</v>
      </c>
      <c r="D136" s="8" t="s">
        <v>39</v>
      </c>
      <c r="E136" s="8" t="s">
        <v>39</v>
      </c>
      <c r="F136" s="8" t="s">
        <v>40</v>
      </c>
      <c r="G136" t="s">
        <v>144</v>
      </c>
      <c r="H136" t="s">
        <v>145</v>
      </c>
      <c r="I136" t="s">
        <v>43</v>
      </c>
      <c r="J136" t="s">
        <v>43</v>
      </c>
      <c r="K136" t="s">
        <v>43</v>
      </c>
      <c r="L136" s="9">
        <v>34.96</v>
      </c>
      <c r="M136" s="10">
        <v>43647</v>
      </c>
      <c r="N136" t="s">
        <v>109</v>
      </c>
      <c r="O136" t="s">
        <v>110</v>
      </c>
      <c r="P136" t="s">
        <v>557</v>
      </c>
      <c r="Q136" t="s">
        <v>558</v>
      </c>
      <c r="R136" t="s">
        <v>559</v>
      </c>
      <c r="S136" s="11">
        <v>43677</v>
      </c>
      <c r="T136" t="s">
        <v>54</v>
      </c>
      <c r="U136">
        <v>1841</v>
      </c>
      <c r="V136" t="s">
        <v>193</v>
      </c>
      <c r="W136" t="s">
        <v>62</v>
      </c>
      <c r="X136">
        <v>165075012</v>
      </c>
      <c r="Y136" s="11">
        <v>43494</v>
      </c>
      <c r="AC136" t="s">
        <v>119</v>
      </c>
      <c r="AH136" t="str">
        <f t="shared" si="2"/>
        <v>E35930 Estates &amp; Facilities</v>
      </c>
      <c r="AI136" t="str">
        <f>VLOOKUP(B136,'cc Lookup'!A:E,5,0)</f>
        <v>Estates</v>
      </c>
      <c r="AJ136" t="s">
        <v>5426</v>
      </c>
    </row>
    <row r="137" spans="1:36" x14ac:dyDescent="0.35">
      <c r="A137" t="s">
        <v>36</v>
      </c>
      <c r="B137" s="8" t="s">
        <v>142</v>
      </c>
      <c r="C137" s="8" t="s">
        <v>143</v>
      </c>
      <c r="D137" s="8" t="s">
        <v>39</v>
      </c>
      <c r="E137" s="8" t="s">
        <v>39</v>
      </c>
      <c r="F137" s="8" t="s">
        <v>40</v>
      </c>
      <c r="G137" t="s">
        <v>144</v>
      </c>
      <c r="H137" t="s">
        <v>145</v>
      </c>
      <c r="I137" t="s">
        <v>43</v>
      </c>
      <c r="J137" t="s">
        <v>43</v>
      </c>
      <c r="K137" t="s">
        <v>43</v>
      </c>
      <c r="L137" s="9">
        <v>42</v>
      </c>
      <c r="M137" s="10">
        <v>43647</v>
      </c>
      <c r="N137" t="s">
        <v>109</v>
      </c>
      <c r="O137" t="s">
        <v>110</v>
      </c>
      <c r="P137" t="s">
        <v>557</v>
      </c>
      <c r="Q137" t="s">
        <v>558</v>
      </c>
      <c r="R137" t="s">
        <v>559</v>
      </c>
      <c r="S137" s="11">
        <v>43677</v>
      </c>
      <c r="T137" t="s">
        <v>54</v>
      </c>
      <c r="U137">
        <v>1842</v>
      </c>
      <c r="V137" t="s">
        <v>588</v>
      </c>
      <c r="W137" t="s">
        <v>62</v>
      </c>
      <c r="X137">
        <v>165078959</v>
      </c>
      <c r="Y137" s="11">
        <v>43677</v>
      </c>
      <c r="AC137" t="s">
        <v>119</v>
      </c>
      <c r="AH137" t="str">
        <f t="shared" si="2"/>
        <v>E35930 Estates &amp; Facilities</v>
      </c>
      <c r="AI137" t="str">
        <f>VLOOKUP(B137,'cc Lookup'!A:E,5,0)</f>
        <v>Estates</v>
      </c>
      <c r="AJ137" t="s">
        <v>5426</v>
      </c>
    </row>
    <row r="138" spans="1:36" x14ac:dyDescent="0.35">
      <c r="A138" t="s">
        <v>36</v>
      </c>
      <c r="B138" s="8" t="s">
        <v>142</v>
      </c>
      <c r="C138" s="8" t="s">
        <v>143</v>
      </c>
      <c r="D138" s="8" t="s">
        <v>39</v>
      </c>
      <c r="E138" s="8" t="s">
        <v>39</v>
      </c>
      <c r="F138" s="8" t="s">
        <v>40</v>
      </c>
      <c r="G138" t="s">
        <v>144</v>
      </c>
      <c r="H138" t="s">
        <v>145</v>
      </c>
      <c r="I138" t="s">
        <v>43</v>
      </c>
      <c r="J138" t="s">
        <v>43</v>
      </c>
      <c r="K138" t="s">
        <v>43</v>
      </c>
      <c r="L138" s="9">
        <v>439</v>
      </c>
      <c r="M138" s="10">
        <v>43647</v>
      </c>
      <c r="N138" t="s">
        <v>109</v>
      </c>
      <c r="O138" t="s">
        <v>110</v>
      </c>
      <c r="P138" t="s">
        <v>557</v>
      </c>
      <c r="Q138" t="s">
        <v>558</v>
      </c>
      <c r="R138" t="s">
        <v>559</v>
      </c>
      <c r="S138" s="11">
        <v>43677</v>
      </c>
      <c r="T138" t="s">
        <v>54</v>
      </c>
      <c r="U138">
        <v>1843</v>
      </c>
      <c r="V138" t="s">
        <v>589</v>
      </c>
      <c r="W138" t="s">
        <v>62</v>
      </c>
      <c r="X138">
        <v>165078941</v>
      </c>
      <c r="Y138" s="11">
        <v>43671</v>
      </c>
      <c r="AC138" t="s">
        <v>119</v>
      </c>
      <c r="AH138" t="str">
        <f t="shared" si="2"/>
        <v>E35930 Estates &amp; Facilities</v>
      </c>
      <c r="AI138" t="str">
        <f>VLOOKUP(B138,'cc Lookup'!A:E,5,0)</f>
        <v>Estates</v>
      </c>
      <c r="AJ138" t="s">
        <v>5426</v>
      </c>
    </row>
    <row r="139" spans="1:36" x14ac:dyDescent="0.35">
      <c r="A139" t="s">
        <v>36</v>
      </c>
      <c r="B139" s="8" t="s">
        <v>142</v>
      </c>
      <c r="C139" s="8" t="s">
        <v>143</v>
      </c>
      <c r="D139" s="8" t="s">
        <v>39</v>
      </c>
      <c r="E139" s="8" t="s">
        <v>39</v>
      </c>
      <c r="F139" s="8" t="s">
        <v>40</v>
      </c>
      <c r="G139" t="s">
        <v>144</v>
      </c>
      <c r="H139" t="s">
        <v>145</v>
      </c>
      <c r="I139" t="s">
        <v>43</v>
      </c>
      <c r="J139" t="s">
        <v>43</v>
      </c>
      <c r="K139" t="s">
        <v>43</v>
      </c>
      <c r="L139" s="9">
        <v>297</v>
      </c>
      <c r="M139" s="10">
        <v>43647</v>
      </c>
      <c r="N139" t="s">
        <v>109</v>
      </c>
      <c r="O139" t="s">
        <v>110</v>
      </c>
      <c r="P139" t="s">
        <v>557</v>
      </c>
      <c r="Q139" t="s">
        <v>558</v>
      </c>
      <c r="R139" t="s">
        <v>559</v>
      </c>
      <c r="S139" s="11">
        <v>43677</v>
      </c>
      <c r="T139" t="s">
        <v>54</v>
      </c>
      <c r="U139">
        <v>1844</v>
      </c>
      <c r="V139" t="s">
        <v>590</v>
      </c>
      <c r="W139" t="s">
        <v>62</v>
      </c>
      <c r="X139">
        <v>165078941</v>
      </c>
      <c r="Y139" s="11">
        <v>43671</v>
      </c>
      <c r="AC139" t="s">
        <v>119</v>
      </c>
      <c r="AH139" t="str">
        <f t="shared" si="2"/>
        <v>E35930 Estates &amp; Facilities</v>
      </c>
      <c r="AI139" t="str">
        <f>VLOOKUP(B139,'cc Lookup'!A:E,5,0)</f>
        <v>Estates</v>
      </c>
      <c r="AJ139" t="s">
        <v>5426</v>
      </c>
    </row>
    <row r="140" spans="1:36" x14ac:dyDescent="0.35">
      <c r="A140" t="s">
        <v>36</v>
      </c>
      <c r="B140" s="8" t="s">
        <v>142</v>
      </c>
      <c r="C140" s="8" t="s">
        <v>143</v>
      </c>
      <c r="D140" s="8" t="s">
        <v>39</v>
      </c>
      <c r="E140" s="8" t="s">
        <v>39</v>
      </c>
      <c r="F140" s="8" t="s">
        <v>40</v>
      </c>
      <c r="G140" t="s">
        <v>144</v>
      </c>
      <c r="H140" t="s">
        <v>145</v>
      </c>
      <c r="I140" t="s">
        <v>43</v>
      </c>
      <c r="J140" t="s">
        <v>43</v>
      </c>
      <c r="K140" t="s">
        <v>43</v>
      </c>
      <c r="L140" s="9">
        <v>112</v>
      </c>
      <c r="M140" s="10">
        <v>43647</v>
      </c>
      <c r="N140" t="s">
        <v>109</v>
      </c>
      <c r="O140" t="s">
        <v>110</v>
      </c>
      <c r="P140" t="s">
        <v>557</v>
      </c>
      <c r="Q140" t="s">
        <v>558</v>
      </c>
      <c r="R140" t="s">
        <v>559</v>
      </c>
      <c r="S140" s="11">
        <v>43677</v>
      </c>
      <c r="T140" t="s">
        <v>54</v>
      </c>
      <c r="U140">
        <v>1845</v>
      </c>
      <c r="V140" t="s">
        <v>476</v>
      </c>
      <c r="W140" t="s">
        <v>62</v>
      </c>
      <c r="X140">
        <v>165078325</v>
      </c>
      <c r="Y140" s="11">
        <v>43641</v>
      </c>
      <c r="AC140" t="s">
        <v>119</v>
      </c>
      <c r="AH140" t="str">
        <f t="shared" si="2"/>
        <v>E35930 Estates &amp; Facilities</v>
      </c>
      <c r="AI140" t="str">
        <f>VLOOKUP(B140,'cc Lookup'!A:E,5,0)</f>
        <v>Estates</v>
      </c>
      <c r="AJ140" t="s">
        <v>5426</v>
      </c>
    </row>
    <row r="141" spans="1:36" x14ac:dyDescent="0.35">
      <c r="A141" t="s">
        <v>36</v>
      </c>
      <c r="B141" s="8" t="s">
        <v>142</v>
      </c>
      <c r="C141" s="8" t="s">
        <v>143</v>
      </c>
      <c r="D141" s="8" t="s">
        <v>39</v>
      </c>
      <c r="E141" s="8" t="s">
        <v>39</v>
      </c>
      <c r="F141" s="8" t="s">
        <v>40</v>
      </c>
      <c r="G141" t="s">
        <v>144</v>
      </c>
      <c r="H141" t="s">
        <v>145</v>
      </c>
      <c r="I141" t="s">
        <v>43</v>
      </c>
      <c r="J141" t="s">
        <v>43</v>
      </c>
      <c r="K141" t="s">
        <v>43</v>
      </c>
      <c r="L141" s="9">
        <v>131</v>
      </c>
      <c r="M141" s="10">
        <v>43647</v>
      </c>
      <c r="N141" t="s">
        <v>109</v>
      </c>
      <c r="O141" t="s">
        <v>110</v>
      </c>
      <c r="P141" t="s">
        <v>557</v>
      </c>
      <c r="Q141" t="s">
        <v>558</v>
      </c>
      <c r="R141" t="s">
        <v>559</v>
      </c>
      <c r="S141" s="11">
        <v>43677</v>
      </c>
      <c r="T141" t="s">
        <v>54</v>
      </c>
      <c r="U141">
        <v>1846</v>
      </c>
      <c r="V141" t="s">
        <v>208</v>
      </c>
      <c r="W141" t="s">
        <v>62</v>
      </c>
      <c r="X141">
        <v>165074889</v>
      </c>
      <c r="Y141" s="11">
        <v>43483</v>
      </c>
      <c r="AC141" t="s">
        <v>119</v>
      </c>
      <c r="AH141" t="str">
        <f t="shared" si="2"/>
        <v>E35930 Estates &amp; Facilities</v>
      </c>
      <c r="AI141" t="str">
        <f>VLOOKUP(B141,'cc Lookup'!A:E,5,0)</f>
        <v>Estates</v>
      </c>
      <c r="AJ141" t="s">
        <v>5426</v>
      </c>
    </row>
    <row r="142" spans="1:36" x14ac:dyDescent="0.35">
      <c r="A142" t="s">
        <v>36</v>
      </c>
      <c r="B142" s="8" t="s">
        <v>142</v>
      </c>
      <c r="C142" s="8" t="s">
        <v>143</v>
      </c>
      <c r="D142" s="8" t="s">
        <v>39</v>
      </c>
      <c r="E142" s="8" t="s">
        <v>39</v>
      </c>
      <c r="F142" s="8" t="s">
        <v>40</v>
      </c>
      <c r="G142" t="s">
        <v>144</v>
      </c>
      <c r="H142" t="s">
        <v>145</v>
      </c>
      <c r="I142" t="s">
        <v>43</v>
      </c>
      <c r="J142" t="s">
        <v>43</v>
      </c>
      <c r="K142" t="s">
        <v>43</v>
      </c>
      <c r="L142" s="9">
        <v>45</v>
      </c>
      <c r="M142" s="10">
        <v>43647</v>
      </c>
      <c r="N142" t="s">
        <v>109</v>
      </c>
      <c r="O142" t="s">
        <v>110</v>
      </c>
      <c r="P142" t="s">
        <v>557</v>
      </c>
      <c r="Q142" t="s">
        <v>558</v>
      </c>
      <c r="R142" t="s">
        <v>559</v>
      </c>
      <c r="S142" s="11">
        <v>43677</v>
      </c>
      <c r="T142" t="s">
        <v>54</v>
      </c>
      <c r="U142">
        <v>1847</v>
      </c>
      <c r="V142" t="s">
        <v>477</v>
      </c>
      <c r="W142" t="s">
        <v>62</v>
      </c>
      <c r="X142">
        <v>165077837</v>
      </c>
      <c r="Y142" s="11">
        <v>43619</v>
      </c>
      <c r="AC142" t="s">
        <v>119</v>
      </c>
      <c r="AH142" t="str">
        <f t="shared" si="2"/>
        <v>E35930 Estates &amp; Facilities</v>
      </c>
      <c r="AI142" t="str">
        <f>VLOOKUP(B142,'cc Lookup'!A:E,5,0)</f>
        <v>Estates</v>
      </c>
      <c r="AJ142" t="s">
        <v>5426</v>
      </c>
    </row>
    <row r="143" spans="1:36" x14ac:dyDescent="0.35">
      <c r="A143" t="s">
        <v>36</v>
      </c>
      <c r="B143" s="8" t="s">
        <v>142</v>
      </c>
      <c r="C143" s="8" t="s">
        <v>143</v>
      </c>
      <c r="D143" s="8" t="s">
        <v>39</v>
      </c>
      <c r="E143" s="8" t="s">
        <v>39</v>
      </c>
      <c r="F143" s="8" t="s">
        <v>40</v>
      </c>
      <c r="G143" t="s">
        <v>144</v>
      </c>
      <c r="H143" t="s">
        <v>145</v>
      </c>
      <c r="I143" t="s">
        <v>43</v>
      </c>
      <c r="J143" t="s">
        <v>43</v>
      </c>
      <c r="K143" t="s">
        <v>43</v>
      </c>
      <c r="L143" s="9">
        <v>96</v>
      </c>
      <c r="M143" s="10">
        <v>43647</v>
      </c>
      <c r="N143" t="s">
        <v>109</v>
      </c>
      <c r="O143" t="s">
        <v>110</v>
      </c>
      <c r="P143" t="s">
        <v>557</v>
      </c>
      <c r="Q143" t="s">
        <v>558</v>
      </c>
      <c r="R143" t="s">
        <v>559</v>
      </c>
      <c r="S143" s="11">
        <v>43677</v>
      </c>
      <c r="T143" t="s">
        <v>54</v>
      </c>
      <c r="U143">
        <v>1848</v>
      </c>
      <c r="V143" t="s">
        <v>480</v>
      </c>
      <c r="W143" t="s">
        <v>62</v>
      </c>
      <c r="X143">
        <v>165078325</v>
      </c>
      <c r="Y143" s="11">
        <v>43641</v>
      </c>
      <c r="AC143" t="s">
        <v>119</v>
      </c>
      <c r="AH143" t="str">
        <f t="shared" si="2"/>
        <v>E35930 Estates &amp; Facilities</v>
      </c>
      <c r="AI143" t="str">
        <f>VLOOKUP(B143,'cc Lookup'!A:E,5,0)</f>
        <v>Estates</v>
      </c>
      <c r="AJ143" t="s">
        <v>5426</v>
      </c>
    </row>
    <row r="144" spans="1:36" x14ac:dyDescent="0.35">
      <c r="A144" t="s">
        <v>36</v>
      </c>
      <c r="B144" s="8" t="s">
        <v>142</v>
      </c>
      <c r="C144" s="8" t="s">
        <v>143</v>
      </c>
      <c r="D144" s="8" t="s">
        <v>39</v>
      </c>
      <c r="E144" s="8" t="s">
        <v>39</v>
      </c>
      <c r="F144" s="8" t="s">
        <v>40</v>
      </c>
      <c r="G144" t="s">
        <v>144</v>
      </c>
      <c r="H144" t="s">
        <v>145</v>
      </c>
      <c r="I144" t="s">
        <v>43</v>
      </c>
      <c r="J144" t="s">
        <v>43</v>
      </c>
      <c r="K144" t="s">
        <v>43</v>
      </c>
      <c r="L144" s="9">
        <v>502</v>
      </c>
      <c r="M144" s="10">
        <v>43647</v>
      </c>
      <c r="N144" t="s">
        <v>109</v>
      </c>
      <c r="O144" t="s">
        <v>110</v>
      </c>
      <c r="P144" t="s">
        <v>557</v>
      </c>
      <c r="Q144" t="s">
        <v>558</v>
      </c>
      <c r="R144" t="s">
        <v>559</v>
      </c>
      <c r="S144" s="11">
        <v>43677</v>
      </c>
      <c r="T144" t="s">
        <v>54</v>
      </c>
      <c r="U144">
        <v>1849</v>
      </c>
      <c r="V144" t="s">
        <v>591</v>
      </c>
      <c r="W144" t="s">
        <v>62</v>
      </c>
      <c r="X144">
        <v>165078943</v>
      </c>
      <c r="Y144" s="11">
        <v>43671</v>
      </c>
      <c r="AC144" t="s">
        <v>119</v>
      </c>
      <c r="AH144" t="str">
        <f t="shared" si="2"/>
        <v>E35930 Estates &amp; Facilities</v>
      </c>
      <c r="AI144" t="str">
        <f>VLOOKUP(B144,'cc Lookup'!A:E,5,0)</f>
        <v>Estates</v>
      </c>
      <c r="AJ144" t="s">
        <v>5426</v>
      </c>
    </row>
    <row r="145" spans="1:36" x14ac:dyDescent="0.35">
      <c r="A145" t="s">
        <v>36</v>
      </c>
      <c r="B145" s="8" t="s">
        <v>142</v>
      </c>
      <c r="C145" s="8" t="s">
        <v>143</v>
      </c>
      <c r="D145" s="8" t="s">
        <v>39</v>
      </c>
      <c r="E145" s="8" t="s">
        <v>39</v>
      </c>
      <c r="F145" s="8" t="s">
        <v>40</v>
      </c>
      <c r="G145" t="s">
        <v>144</v>
      </c>
      <c r="H145" t="s">
        <v>145</v>
      </c>
      <c r="I145" t="s">
        <v>43</v>
      </c>
      <c r="J145" t="s">
        <v>43</v>
      </c>
      <c r="K145" t="s">
        <v>43</v>
      </c>
      <c r="L145" s="9">
        <v>1399.88</v>
      </c>
      <c r="M145" s="10">
        <v>43647</v>
      </c>
      <c r="N145" t="s">
        <v>109</v>
      </c>
      <c r="O145" t="s">
        <v>110</v>
      </c>
      <c r="P145" t="s">
        <v>557</v>
      </c>
      <c r="Q145" t="s">
        <v>558</v>
      </c>
      <c r="R145" t="s">
        <v>559</v>
      </c>
      <c r="S145" s="11">
        <v>43677</v>
      </c>
      <c r="T145" t="s">
        <v>54</v>
      </c>
      <c r="U145">
        <v>1850</v>
      </c>
      <c r="V145" t="s">
        <v>592</v>
      </c>
      <c r="W145" t="s">
        <v>62</v>
      </c>
      <c r="X145">
        <v>165078325</v>
      </c>
      <c r="Y145" s="11">
        <v>43677</v>
      </c>
      <c r="AC145" t="s">
        <v>119</v>
      </c>
      <c r="AH145" t="str">
        <f t="shared" si="2"/>
        <v>E35930 Estates &amp; Facilities</v>
      </c>
      <c r="AI145" t="str">
        <f>VLOOKUP(B145,'cc Lookup'!A:E,5,0)</f>
        <v>Estates</v>
      </c>
      <c r="AJ145" t="s">
        <v>5426</v>
      </c>
    </row>
    <row r="146" spans="1:36" x14ac:dyDescent="0.35">
      <c r="A146" t="s">
        <v>36</v>
      </c>
      <c r="B146" s="8" t="s">
        <v>142</v>
      </c>
      <c r="C146" s="8" t="s">
        <v>143</v>
      </c>
      <c r="D146" s="8" t="s">
        <v>39</v>
      </c>
      <c r="E146" s="8" t="s">
        <v>39</v>
      </c>
      <c r="F146" s="8" t="s">
        <v>40</v>
      </c>
      <c r="G146" t="s">
        <v>144</v>
      </c>
      <c r="H146" t="s">
        <v>145</v>
      </c>
      <c r="I146" t="s">
        <v>43</v>
      </c>
      <c r="J146" t="s">
        <v>43</v>
      </c>
      <c r="K146" t="s">
        <v>43</v>
      </c>
      <c r="L146" s="9">
        <v>37.200000000000003</v>
      </c>
      <c r="M146" s="10">
        <v>43647</v>
      </c>
      <c r="N146" t="s">
        <v>109</v>
      </c>
      <c r="O146" t="s">
        <v>110</v>
      </c>
      <c r="P146" t="s">
        <v>557</v>
      </c>
      <c r="Q146" t="s">
        <v>558</v>
      </c>
      <c r="R146" t="s">
        <v>559</v>
      </c>
      <c r="S146" s="11">
        <v>43677</v>
      </c>
      <c r="T146" t="s">
        <v>54</v>
      </c>
      <c r="U146">
        <v>1851</v>
      </c>
      <c r="V146" t="s">
        <v>192</v>
      </c>
      <c r="W146" t="s">
        <v>62</v>
      </c>
      <c r="X146">
        <v>165074834</v>
      </c>
      <c r="Y146" s="11">
        <v>43482</v>
      </c>
      <c r="AC146" t="s">
        <v>119</v>
      </c>
      <c r="AH146" t="str">
        <f t="shared" si="2"/>
        <v>E35930 Estates &amp; Facilities</v>
      </c>
      <c r="AI146" t="str">
        <f>VLOOKUP(B146,'cc Lookup'!A:E,5,0)</f>
        <v>Estates</v>
      </c>
      <c r="AJ146" t="s">
        <v>5426</v>
      </c>
    </row>
    <row r="147" spans="1:36" x14ac:dyDescent="0.35">
      <c r="A147" t="s">
        <v>36</v>
      </c>
      <c r="B147" s="8" t="s">
        <v>142</v>
      </c>
      <c r="C147" s="8" t="s">
        <v>143</v>
      </c>
      <c r="D147" s="8" t="s">
        <v>39</v>
      </c>
      <c r="E147" s="8" t="s">
        <v>39</v>
      </c>
      <c r="F147" s="8" t="s">
        <v>40</v>
      </c>
      <c r="G147" t="s">
        <v>144</v>
      </c>
      <c r="H147" t="s">
        <v>145</v>
      </c>
      <c r="I147" t="s">
        <v>43</v>
      </c>
      <c r="J147" t="s">
        <v>43</v>
      </c>
      <c r="K147" t="s">
        <v>43</v>
      </c>
      <c r="L147" s="9">
        <v>502</v>
      </c>
      <c r="M147" s="10">
        <v>43647</v>
      </c>
      <c r="N147" t="s">
        <v>109</v>
      </c>
      <c r="O147" t="s">
        <v>110</v>
      </c>
      <c r="P147" t="s">
        <v>557</v>
      </c>
      <c r="Q147" t="s">
        <v>558</v>
      </c>
      <c r="R147" t="s">
        <v>559</v>
      </c>
      <c r="S147" s="11">
        <v>43677</v>
      </c>
      <c r="T147" t="s">
        <v>54</v>
      </c>
      <c r="U147">
        <v>1852</v>
      </c>
      <c r="V147" t="s">
        <v>478</v>
      </c>
      <c r="W147" t="s">
        <v>62</v>
      </c>
      <c r="X147">
        <v>165078325</v>
      </c>
      <c r="Y147" s="11">
        <v>43641</v>
      </c>
      <c r="AC147" t="s">
        <v>119</v>
      </c>
      <c r="AH147" t="str">
        <f t="shared" si="2"/>
        <v>E35930 Estates &amp; Facilities</v>
      </c>
      <c r="AI147" t="str">
        <f>VLOOKUP(B147,'cc Lookup'!A:E,5,0)</f>
        <v>Estates</v>
      </c>
      <c r="AJ147" t="s">
        <v>5426</v>
      </c>
    </row>
    <row r="148" spans="1:36" x14ac:dyDescent="0.35">
      <c r="A148" t="s">
        <v>36</v>
      </c>
      <c r="B148" s="8" t="s">
        <v>142</v>
      </c>
      <c r="C148" s="8" t="s">
        <v>143</v>
      </c>
      <c r="D148" s="8" t="s">
        <v>39</v>
      </c>
      <c r="E148" s="8" t="s">
        <v>39</v>
      </c>
      <c r="F148" s="8" t="s">
        <v>40</v>
      </c>
      <c r="G148" t="s">
        <v>144</v>
      </c>
      <c r="H148" t="s">
        <v>145</v>
      </c>
      <c r="I148" t="s">
        <v>43</v>
      </c>
      <c r="J148" t="s">
        <v>43</v>
      </c>
      <c r="K148" t="s">
        <v>43</v>
      </c>
      <c r="L148" s="9">
        <v>144</v>
      </c>
      <c r="M148" s="10">
        <v>43647</v>
      </c>
      <c r="N148" t="s">
        <v>109</v>
      </c>
      <c r="O148" t="s">
        <v>110</v>
      </c>
      <c r="P148" t="s">
        <v>557</v>
      </c>
      <c r="Q148" t="s">
        <v>558</v>
      </c>
      <c r="R148" t="s">
        <v>559</v>
      </c>
      <c r="S148" s="11">
        <v>43677</v>
      </c>
      <c r="T148" t="s">
        <v>54</v>
      </c>
      <c r="U148">
        <v>1853</v>
      </c>
      <c r="V148" t="s">
        <v>593</v>
      </c>
      <c r="W148" t="s">
        <v>62</v>
      </c>
      <c r="X148">
        <v>165078943</v>
      </c>
      <c r="Y148" s="11">
        <v>43671</v>
      </c>
      <c r="AC148" t="s">
        <v>119</v>
      </c>
      <c r="AH148" t="str">
        <f t="shared" si="2"/>
        <v>E35930 Estates &amp; Facilities</v>
      </c>
      <c r="AI148" t="str">
        <f>VLOOKUP(B148,'cc Lookup'!A:E,5,0)</f>
        <v>Estates</v>
      </c>
      <c r="AJ148" t="s">
        <v>5426</v>
      </c>
    </row>
    <row r="149" spans="1:36" x14ac:dyDescent="0.35">
      <c r="A149" t="s">
        <v>36</v>
      </c>
      <c r="B149" s="8" t="s">
        <v>142</v>
      </c>
      <c r="C149" s="8" t="s">
        <v>143</v>
      </c>
      <c r="D149" s="8" t="s">
        <v>39</v>
      </c>
      <c r="E149" s="8" t="s">
        <v>39</v>
      </c>
      <c r="F149" s="8" t="s">
        <v>40</v>
      </c>
      <c r="G149" t="s">
        <v>144</v>
      </c>
      <c r="H149" t="s">
        <v>145</v>
      </c>
      <c r="I149" t="s">
        <v>43</v>
      </c>
      <c r="J149" t="s">
        <v>43</v>
      </c>
      <c r="K149" t="s">
        <v>43</v>
      </c>
      <c r="L149" s="9">
        <v>439</v>
      </c>
      <c r="M149" s="10">
        <v>43647</v>
      </c>
      <c r="N149" t="s">
        <v>109</v>
      </c>
      <c r="O149" t="s">
        <v>110</v>
      </c>
      <c r="P149" t="s">
        <v>557</v>
      </c>
      <c r="Q149" t="s">
        <v>558</v>
      </c>
      <c r="R149" t="s">
        <v>559</v>
      </c>
      <c r="S149" s="11">
        <v>43677</v>
      </c>
      <c r="T149" t="s">
        <v>54</v>
      </c>
      <c r="U149">
        <v>1854</v>
      </c>
      <c r="V149" t="s">
        <v>475</v>
      </c>
      <c r="W149" t="s">
        <v>62</v>
      </c>
      <c r="X149">
        <v>165078325</v>
      </c>
      <c r="Y149" s="11">
        <v>43641</v>
      </c>
      <c r="AC149" t="s">
        <v>119</v>
      </c>
      <c r="AH149" t="str">
        <f t="shared" si="2"/>
        <v>E35930 Estates &amp; Facilities</v>
      </c>
      <c r="AI149" t="str">
        <f>VLOOKUP(B149,'cc Lookup'!A:E,5,0)</f>
        <v>Estates</v>
      </c>
      <c r="AJ149" t="s">
        <v>5426</v>
      </c>
    </row>
    <row r="150" spans="1:36" x14ac:dyDescent="0.35">
      <c r="A150" t="s">
        <v>36</v>
      </c>
      <c r="B150" s="8" t="s">
        <v>142</v>
      </c>
      <c r="C150" s="8" t="s">
        <v>143</v>
      </c>
      <c r="D150" s="8" t="s">
        <v>39</v>
      </c>
      <c r="E150" s="8" t="s">
        <v>39</v>
      </c>
      <c r="F150" s="8" t="s">
        <v>40</v>
      </c>
      <c r="G150" t="s">
        <v>144</v>
      </c>
      <c r="H150" t="s">
        <v>145</v>
      </c>
      <c r="I150" t="s">
        <v>43</v>
      </c>
      <c r="J150" t="s">
        <v>43</v>
      </c>
      <c r="K150" t="s">
        <v>43</v>
      </c>
      <c r="L150" s="9">
        <v>130</v>
      </c>
      <c r="M150" s="10">
        <v>43647</v>
      </c>
      <c r="N150" t="s">
        <v>109</v>
      </c>
      <c r="O150" t="s">
        <v>110</v>
      </c>
      <c r="P150" t="s">
        <v>557</v>
      </c>
      <c r="Q150" t="s">
        <v>558</v>
      </c>
      <c r="R150" t="s">
        <v>559</v>
      </c>
      <c r="S150" s="11">
        <v>43677</v>
      </c>
      <c r="T150" t="s">
        <v>54</v>
      </c>
      <c r="U150">
        <v>1855</v>
      </c>
      <c r="V150" t="s">
        <v>594</v>
      </c>
      <c r="W150" t="s">
        <v>62</v>
      </c>
      <c r="X150">
        <v>165078959</v>
      </c>
      <c r="Y150" s="11">
        <v>43677</v>
      </c>
      <c r="AC150" t="s">
        <v>119</v>
      </c>
      <c r="AH150" t="str">
        <f t="shared" si="2"/>
        <v>E35930 Estates &amp; Facilities</v>
      </c>
      <c r="AI150" t="str">
        <f>VLOOKUP(B150,'cc Lookup'!A:E,5,0)</f>
        <v>Estates</v>
      </c>
      <c r="AJ150" t="s">
        <v>5426</v>
      </c>
    </row>
    <row r="151" spans="1:36" x14ac:dyDescent="0.35">
      <c r="A151" t="s">
        <v>36</v>
      </c>
      <c r="B151" s="8" t="s">
        <v>72</v>
      </c>
      <c r="C151" s="8" t="s">
        <v>38</v>
      </c>
      <c r="D151" s="8" t="s">
        <v>39</v>
      </c>
      <c r="E151" s="8" t="s">
        <v>39</v>
      </c>
      <c r="F151" s="8" t="s">
        <v>40</v>
      </c>
      <c r="G151" t="s">
        <v>73</v>
      </c>
      <c r="H151" t="s">
        <v>42</v>
      </c>
      <c r="I151" t="s">
        <v>43</v>
      </c>
      <c r="J151" t="s">
        <v>43</v>
      </c>
      <c r="K151" t="s">
        <v>43</v>
      </c>
      <c r="L151" s="9">
        <v>-63.32</v>
      </c>
      <c r="M151" s="10">
        <v>43647</v>
      </c>
      <c r="N151" t="s">
        <v>109</v>
      </c>
      <c r="O151" t="s">
        <v>110</v>
      </c>
      <c r="P151" t="s">
        <v>425</v>
      </c>
      <c r="Q151" t="s">
        <v>555</v>
      </c>
      <c r="R151" t="s">
        <v>556</v>
      </c>
      <c r="S151" s="11">
        <v>43644</v>
      </c>
      <c r="T151" t="s">
        <v>54</v>
      </c>
      <c r="U151">
        <v>1098</v>
      </c>
      <c r="V151" t="s">
        <v>117</v>
      </c>
      <c r="W151" t="s">
        <v>62</v>
      </c>
      <c r="X151">
        <v>165026831</v>
      </c>
      <c r="Y151" s="11">
        <v>42857</v>
      </c>
      <c r="AA151" t="s">
        <v>118</v>
      </c>
      <c r="AC151" t="s">
        <v>119</v>
      </c>
      <c r="AH151" t="str">
        <f t="shared" si="2"/>
        <v>E35120 Corporate Expenses</v>
      </c>
      <c r="AI151" t="str">
        <f>VLOOKUP(B151,'cc Lookup'!A:E,5,0)</f>
        <v>Corporate Exp</v>
      </c>
      <c r="AJ151" t="s">
        <v>5426</v>
      </c>
    </row>
    <row r="152" spans="1:36" x14ac:dyDescent="0.35">
      <c r="A152" t="s">
        <v>36</v>
      </c>
      <c r="B152" s="8" t="s">
        <v>72</v>
      </c>
      <c r="C152" s="8" t="s">
        <v>38</v>
      </c>
      <c r="D152" s="8" t="s">
        <v>39</v>
      </c>
      <c r="E152" s="8" t="s">
        <v>39</v>
      </c>
      <c r="F152" s="8" t="s">
        <v>40</v>
      </c>
      <c r="G152" t="s">
        <v>73</v>
      </c>
      <c r="H152" t="s">
        <v>42</v>
      </c>
      <c r="I152" t="s">
        <v>43</v>
      </c>
      <c r="J152" t="s">
        <v>43</v>
      </c>
      <c r="K152" t="s">
        <v>43</v>
      </c>
      <c r="L152" s="9">
        <v>-16.420000000000002</v>
      </c>
      <c r="M152" s="10">
        <v>43647</v>
      </c>
      <c r="N152" t="s">
        <v>109</v>
      </c>
      <c r="O152" t="s">
        <v>110</v>
      </c>
      <c r="P152" t="s">
        <v>425</v>
      </c>
      <c r="Q152" t="s">
        <v>555</v>
      </c>
      <c r="R152" t="s">
        <v>556</v>
      </c>
      <c r="S152" s="11">
        <v>43644</v>
      </c>
      <c r="T152" t="s">
        <v>54</v>
      </c>
      <c r="U152">
        <v>1099</v>
      </c>
      <c r="V152" t="s">
        <v>428</v>
      </c>
      <c r="W152" t="s">
        <v>107</v>
      </c>
      <c r="X152">
        <v>165078185</v>
      </c>
      <c r="Y152" s="11">
        <v>43636</v>
      </c>
      <c r="AC152" t="s">
        <v>124</v>
      </c>
      <c r="AH152" t="str">
        <f t="shared" si="2"/>
        <v>E35120 Corporate Expenses</v>
      </c>
      <c r="AI152" t="str">
        <f>VLOOKUP(B152,'cc Lookup'!A:E,5,0)</f>
        <v>Corporate Exp</v>
      </c>
      <c r="AJ152" t="s">
        <v>5426</v>
      </c>
    </row>
    <row r="153" spans="1:36" x14ac:dyDescent="0.35">
      <c r="A153" t="s">
        <v>36</v>
      </c>
      <c r="B153" s="8" t="s">
        <v>72</v>
      </c>
      <c r="C153" s="8" t="s">
        <v>38</v>
      </c>
      <c r="D153" s="8" t="s">
        <v>39</v>
      </c>
      <c r="E153" s="8" t="s">
        <v>39</v>
      </c>
      <c r="F153" s="8" t="s">
        <v>40</v>
      </c>
      <c r="G153" t="s">
        <v>73</v>
      </c>
      <c r="H153" t="s">
        <v>42</v>
      </c>
      <c r="I153" t="s">
        <v>43</v>
      </c>
      <c r="J153" t="s">
        <v>43</v>
      </c>
      <c r="K153" t="s">
        <v>43</v>
      </c>
      <c r="L153" s="9">
        <v>-1050.28</v>
      </c>
      <c r="M153" s="10">
        <v>43647</v>
      </c>
      <c r="N153" t="s">
        <v>109</v>
      </c>
      <c r="O153" t="s">
        <v>110</v>
      </c>
      <c r="P153" t="s">
        <v>425</v>
      </c>
      <c r="Q153" t="s">
        <v>555</v>
      </c>
      <c r="R153" t="s">
        <v>556</v>
      </c>
      <c r="S153" s="11">
        <v>43644</v>
      </c>
      <c r="T153" t="s">
        <v>54</v>
      </c>
      <c r="U153">
        <v>1100</v>
      </c>
      <c r="V153" t="s">
        <v>114</v>
      </c>
      <c r="W153" t="s">
        <v>115</v>
      </c>
      <c r="X153">
        <v>165069775</v>
      </c>
      <c r="Y153" s="11">
        <v>43249</v>
      </c>
      <c r="AC153" t="s">
        <v>116</v>
      </c>
      <c r="AH153" t="str">
        <f t="shared" si="2"/>
        <v>E35120 Corporate Expenses</v>
      </c>
      <c r="AI153" t="str">
        <f>VLOOKUP(B153,'cc Lookup'!A:E,5,0)</f>
        <v>Corporate Exp</v>
      </c>
      <c r="AJ153" t="s">
        <v>5426</v>
      </c>
    </row>
    <row r="154" spans="1:36" x14ac:dyDescent="0.35">
      <c r="A154" t="s">
        <v>36</v>
      </c>
      <c r="B154" s="8" t="s">
        <v>72</v>
      </c>
      <c r="C154" s="8" t="s">
        <v>38</v>
      </c>
      <c r="D154" s="8" t="s">
        <v>39</v>
      </c>
      <c r="E154" s="8" t="s">
        <v>39</v>
      </c>
      <c r="F154" s="8" t="s">
        <v>40</v>
      </c>
      <c r="G154" t="s">
        <v>73</v>
      </c>
      <c r="H154" t="s">
        <v>42</v>
      </c>
      <c r="I154" t="s">
        <v>43</v>
      </c>
      <c r="J154" t="s">
        <v>43</v>
      </c>
      <c r="K154" t="s">
        <v>43</v>
      </c>
      <c r="L154" s="9">
        <v>-57717.04</v>
      </c>
      <c r="M154" s="10">
        <v>43647</v>
      </c>
      <c r="N154" t="s">
        <v>109</v>
      </c>
      <c r="O154" t="s">
        <v>110</v>
      </c>
      <c r="P154" t="s">
        <v>425</v>
      </c>
      <c r="Q154" t="s">
        <v>555</v>
      </c>
      <c r="R154" t="s">
        <v>556</v>
      </c>
      <c r="S154" s="11">
        <v>43644</v>
      </c>
      <c r="T154" t="s">
        <v>54</v>
      </c>
      <c r="U154">
        <v>1101</v>
      </c>
      <c r="V154" t="s">
        <v>123</v>
      </c>
      <c r="W154" t="s">
        <v>107</v>
      </c>
      <c r="X154">
        <v>165076761</v>
      </c>
      <c r="Y154" s="11">
        <v>43566</v>
      </c>
      <c r="AC154" t="s">
        <v>124</v>
      </c>
      <c r="AH154" t="str">
        <f t="shared" si="2"/>
        <v>E35120 Corporate Expenses</v>
      </c>
      <c r="AI154" t="str">
        <f>VLOOKUP(B154,'cc Lookup'!A:E,5,0)</f>
        <v>Corporate Exp</v>
      </c>
      <c r="AJ154" t="s">
        <v>5426</v>
      </c>
    </row>
    <row r="155" spans="1:36" x14ac:dyDescent="0.35">
      <c r="A155" t="s">
        <v>36</v>
      </c>
      <c r="B155" s="8" t="s">
        <v>72</v>
      </c>
      <c r="C155" s="8" t="s">
        <v>38</v>
      </c>
      <c r="D155" s="8" t="s">
        <v>39</v>
      </c>
      <c r="E155" s="8" t="s">
        <v>39</v>
      </c>
      <c r="F155" s="8" t="s">
        <v>40</v>
      </c>
      <c r="G155" t="s">
        <v>73</v>
      </c>
      <c r="H155" t="s">
        <v>42</v>
      </c>
      <c r="I155" t="s">
        <v>43</v>
      </c>
      <c r="J155" t="s">
        <v>43</v>
      </c>
      <c r="K155" t="s">
        <v>43</v>
      </c>
      <c r="L155" s="9">
        <v>63.32</v>
      </c>
      <c r="M155" s="10">
        <v>43647</v>
      </c>
      <c r="N155" t="s">
        <v>109</v>
      </c>
      <c r="O155" t="s">
        <v>110</v>
      </c>
      <c r="P155" t="s">
        <v>557</v>
      </c>
      <c r="Q155" t="s">
        <v>558</v>
      </c>
      <c r="R155" t="s">
        <v>559</v>
      </c>
      <c r="S155" s="11">
        <v>43677</v>
      </c>
      <c r="T155" t="s">
        <v>54</v>
      </c>
      <c r="U155">
        <v>1127</v>
      </c>
      <c r="V155" t="s">
        <v>117</v>
      </c>
      <c r="W155" t="s">
        <v>62</v>
      </c>
      <c r="X155">
        <v>165026831</v>
      </c>
      <c r="Y155" s="11">
        <v>42857</v>
      </c>
      <c r="AA155" t="s">
        <v>118</v>
      </c>
      <c r="AC155" t="s">
        <v>119</v>
      </c>
      <c r="AH155" t="str">
        <f t="shared" si="2"/>
        <v>E35120 Corporate Expenses</v>
      </c>
      <c r="AI155" t="str">
        <f>VLOOKUP(B155,'cc Lookup'!A:E,5,0)</f>
        <v>Corporate Exp</v>
      </c>
      <c r="AJ155" t="s">
        <v>5426</v>
      </c>
    </row>
    <row r="156" spans="1:36" x14ac:dyDescent="0.35">
      <c r="A156" t="s">
        <v>36</v>
      </c>
      <c r="B156" s="8" t="s">
        <v>72</v>
      </c>
      <c r="C156" s="8" t="s">
        <v>38</v>
      </c>
      <c r="D156" s="8" t="s">
        <v>127</v>
      </c>
      <c r="E156" s="8" t="s">
        <v>39</v>
      </c>
      <c r="F156" s="8" t="s">
        <v>40</v>
      </c>
      <c r="G156" t="s">
        <v>73</v>
      </c>
      <c r="H156" t="s">
        <v>42</v>
      </c>
      <c r="I156" t="s">
        <v>128</v>
      </c>
      <c r="J156" t="s">
        <v>43</v>
      </c>
      <c r="K156" t="s">
        <v>43</v>
      </c>
      <c r="L156" s="9">
        <v>-90</v>
      </c>
      <c r="M156" s="10">
        <v>43647</v>
      </c>
      <c r="N156" t="s">
        <v>109</v>
      </c>
      <c r="O156" t="s">
        <v>110</v>
      </c>
      <c r="P156" t="s">
        <v>425</v>
      </c>
      <c r="Q156" t="s">
        <v>555</v>
      </c>
      <c r="R156" t="s">
        <v>556</v>
      </c>
      <c r="S156" s="11">
        <v>43644</v>
      </c>
      <c r="T156" t="s">
        <v>54</v>
      </c>
      <c r="U156">
        <v>1624</v>
      </c>
      <c r="V156" t="s">
        <v>130</v>
      </c>
      <c r="W156" t="s">
        <v>131</v>
      </c>
      <c r="X156">
        <v>165067496</v>
      </c>
      <c r="Y156" s="11">
        <v>43140</v>
      </c>
      <c r="AC156" t="s">
        <v>132</v>
      </c>
      <c r="AH156" t="str">
        <f t="shared" si="2"/>
        <v>E35120 Corporate Expenses</v>
      </c>
      <c r="AI156" t="str">
        <f>VLOOKUP(B156,'cc Lookup'!A:E,5,0)</f>
        <v>Corporate Exp</v>
      </c>
      <c r="AJ156" t="s">
        <v>5426</v>
      </c>
    </row>
    <row r="157" spans="1:36" x14ac:dyDescent="0.35">
      <c r="A157" t="s">
        <v>36</v>
      </c>
      <c r="B157" s="8" t="s">
        <v>72</v>
      </c>
      <c r="C157" s="8" t="s">
        <v>38</v>
      </c>
      <c r="D157" s="8" t="s">
        <v>127</v>
      </c>
      <c r="E157" s="8" t="s">
        <v>39</v>
      </c>
      <c r="F157" s="8" t="s">
        <v>40</v>
      </c>
      <c r="G157" t="s">
        <v>73</v>
      </c>
      <c r="H157" t="s">
        <v>42</v>
      </c>
      <c r="I157" t="s">
        <v>128</v>
      </c>
      <c r="J157" t="s">
        <v>43</v>
      </c>
      <c r="K157" t="s">
        <v>43</v>
      </c>
      <c r="L157" s="9">
        <v>-17422.89</v>
      </c>
      <c r="M157" s="10">
        <v>43647</v>
      </c>
      <c r="N157" t="s">
        <v>109</v>
      </c>
      <c r="O157" t="s">
        <v>110</v>
      </c>
      <c r="P157" t="s">
        <v>425</v>
      </c>
      <c r="Q157" t="s">
        <v>555</v>
      </c>
      <c r="R157" t="s">
        <v>556</v>
      </c>
      <c r="S157" s="11">
        <v>43644</v>
      </c>
      <c r="T157" t="s">
        <v>54</v>
      </c>
      <c r="U157">
        <v>1625</v>
      </c>
      <c r="V157" t="s">
        <v>129</v>
      </c>
      <c r="W157" t="s">
        <v>107</v>
      </c>
      <c r="X157">
        <v>165052611</v>
      </c>
      <c r="Y157" s="11">
        <v>43347</v>
      </c>
      <c r="AC157" t="s">
        <v>124</v>
      </c>
      <c r="AH157" t="str">
        <f t="shared" si="2"/>
        <v>E35120 Corporate Expenses</v>
      </c>
      <c r="AI157" t="str">
        <f>VLOOKUP(B157,'cc Lookup'!A:E,5,0)</f>
        <v>Corporate Exp</v>
      </c>
      <c r="AJ157" t="s">
        <v>5426</v>
      </c>
    </row>
    <row r="158" spans="1:36" x14ac:dyDescent="0.35">
      <c r="A158" t="s">
        <v>36</v>
      </c>
      <c r="B158" s="8" t="s">
        <v>72</v>
      </c>
      <c r="C158" s="8" t="s">
        <v>38</v>
      </c>
      <c r="D158" s="8" t="s">
        <v>127</v>
      </c>
      <c r="E158" s="8" t="s">
        <v>39</v>
      </c>
      <c r="F158" s="8" t="s">
        <v>40</v>
      </c>
      <c r="G158" t="s">
        <v>73</v>
      </c>
      <c r="H158" t="s">
        <v>42</v>
      </c>
      <c r="I158" t="s">
        <v>128</v>
      </c>
      <c r="J158" t="s">
        <v>43</v>
      </c>
      <c r="K158" t="s">
        <v>43</v>
      </c>
      <c r="L158" s="9">
        <v>32.89</v>
      </c>
      <c r="M158" s="10">
        <v>43647</v>
      </c>
      <c r="N158" t="s">
        <v>109</v>
      </c>
      <c r="O158" t="s">
        <v>110</v>
      </c>
      <c r="P158" t="s">
        <v>557</v>
      </c>
      <c r="Q158" t="s">
        <v>558</v>
      </c>
      <c r="R158" t="s">
        <v>559</v>
      </c>
      <c r="S158" s="11">
        <v>43677</v>
      </c>
      <c r="T158" t="s">
        <v>54</v>
      </c>
      <c r="U158">
        <v>1652</v>
      </c>
      <c r="V158" t="s">
        <v>129</v>
      </c>
      <c r="W158" t="s">
        <v>107</v>
      </c>
      <c r="X158">
        <v>165052611</v>
      </c>
      <c r="Y158" s="11">
        <v>43347</v>
      </c>
      <c r="AC158" t="s">
        <v>124</v>
      </c>
      <c r="AH158" t="str">
        <f t="shared" si="2"/>
        <v>E35120 Corporate Expenses</v>
      </c>
      <c r="AI158" t="str">
        <f>VLOOKUP(B158,'cc Lookup'!A:E,5,0)</f>
        <v>Corporate Exp</v>
      </c>
      <c r="AJ158" t="s">
        <v>5426</v>
      </c>
    </row>
    <row r="159" spans="1:36" x14ac:dyDescent="0.35">
      <c r="A159" t="s">
        <v>36</v>
      </c>
      <c r="B159" s="8" t="s">
        <v>142</v>
      </c>
      <c r="C159" s="8" t="s">
        <v>38</v>
      </c>
      <c r="D159" s="8" t="s">
        <v>39</v>
      </c>
      <c r="E159" s="8" t="s">
        <v>39</v>
      </c>
      <c r="F159" s="8" t="s">
        <v>40</v>
      </c>
      <c r="G159" t="s">
        <v>144</v>
      </c>
      <c r="H159" t="s">
        <v>42</v>
      </c>
      <c r="I159" t="s">
        <v>43</v>
      </c>
      <c r="J159" t="s">
        <v>43</v>
      </c>
      <c r="K159" t="s">
        <v>43</v>
      </c>
      <c r="L159" s="9">
        <v>-18</v>
      </c>
      <c r="M159" s="10">
        <v>43647</v>
      </c>
      <c r="N159" t="s">
        <v>109</v>
      </c>
      <c r="O159" t="s">
        <v>110</v>
      </c>
      <c r="P159" t="s">
        <v>425</v>
      </c>
      <c r="Q159" t="s">
        <v>555</v>
      </c>
      <c r="R159" t="s">
        <v>556</v>
      </c>
      <c r="S159" s="11">
        <v>43644</v>
      </c>
      <c r="T159" t="s">
        <v>54</v>
      </c>
      <c r="U159">
        <v>1807</v>
      </c>
      <c r="V159" t="s">
        <v>226</v>
      </c>
      <c r="W159" t="s">
        <v>222</v>
      </c>
      <c r="X159">
        <v>165069232</v>
      </c>
      <c r="Y159" s="11">
        <v>43315</v>
      </c>
      <c r="AC159" t="s">
        <v>227</v>
      </c>
      <c r="AH159" t="str">
        <f t="shared" si="2"/>
        <v>E35930 Estates &amp; Facilities</v>
      </c>
      <c r="AI159" t="str">
        <f>VLOOKUP(B159,'cc Lookup'!A:E,5,0)</f>
        <v>Estates</v>
      </c>
      <c r="AJ159" t="s">
        <v>5426</v>
      </c>
    </row>
    <row r="160" spans="1:36" x14ac:dyDescent="0.35">
      <c r="A160" t="s">
        <v>36</v>
      </c>
      <c r="B160" s="8" t="s">
        <v>142</v>
      </c>
      <c r="C160" s="8" t="s">
        <v>38</v>
      </c>
      <c r="D160" s="8" t="s">
        <v>39</v>
      </c>
      <c r="E160" s="8" t="s">
        <v>39</v>
      </c>
      <c r="F160" s="8" t="s">
        <v>40</v>
      </c>
      <c r="G160" t="s">
        <v>144</v>
      </c>
      <c r="H160" t="s">
        <v>42</v>
      </c>
      <c r="I160" t="s">
        <v>43</v>
      </c>
      <c r="J160" t="s">
        <v>43</v>
      </c>
      <c r="K160" t="s">
        <v>43</v>
      </c>
      <c r="L160" s="9">
        <v>18</v>
      </c>
      <c r="M160" s="10">
        <v>43647</v>
      </c>
      <c r="N160" t="s">
        <v>109</v>
      </c>
      <c r="O160" t="s">
        <v>110</v>
      </c>
      <c r="P160" t="s">
        <v>557</v>
      </c>
      <c r="Q160" t="s">
        <v>558</v>
      </c>
      <c r="R160" t="s">
        <v>559</v>
      </c>
      <c r="S160" s="11">
        <v>43677</v>
      </c>
      <c r="T160" t="s">
        <v>54</v>
      </c>
      <c r="U160">
        <v>1828</v>
      </c>
      <c r="V160" t="s">
        <v>226</v>
      </c>
      <c r="W160" t="s">
        <v>222</v>
      </c>
      <c r="X160">
        <v>165069232</v>
      </c>
      <c r="Y160" s="11">
        <v>43315</v>
      </c>
      <c r="AC160" t="s">
        <v>227</v>
      </c>
      <c r="AH160" t="str">
        <f t="shared" si="2"/>
        <v>E35930 Estates &amp; Facilities</v>
      </c>
      <c r="AI160" t="str">
        <f>VLOOKUP(B160,'cc Lookup'!A:E,5,0)</f>
        <v>Estates</v>
      </c>
      <c r="AJ160" t="s">
        <v>5426</v>
      </c>
    </row>
    <row r="161" spans="1:36" x14ac:dyDescent="0.35">
      <c r="A161" t="s">
        <v>36</v>
      </c>
      <c r="B161" s="8" t="s">
        <v>142</v>
      </c>
      <c r="C161" s="8" t="s">
        <v>38</v>
      </c>
      <c r="D161" s="8" t="s">
        <v>39</v>
      </c>
      <c r="E161" s="8" t="s">
        <v>237</v>
      </c>
      <c r="F161" s="8" t="s">
        <v>40</v>
      </c>
      <c r="G161" t="s">
        <v>144</v>
      </c>
      <c r="H161" t="s">
        <v>42</v>
      </c>
      <c r="I161" t="s">
        <v>43</v>
      </c>
      <c r="J161" t="s">
        <v>238</v>
      </c>
      <c r="K161" t="s">
        <v>43</v>
      </c>
      <c r="L161" s="9">
        <v>432.8</v>
      </c>
      <c r="M161" s="10">
        <v>43647</v>
      </c>
      <c r="N161" t="s">
        <v>109</v>
      </c>
      <c r="O161" t="s">
        <v>110</v>
      </c>
      <c r="P161" t="s">
        <v>557</v>
      </c>
      <c r="Q161" t="s">
        <v>558</v>
      </c>
      <c r="R161" t="s">
        <v>559</v>
      </c>
      <c r="S161" s="11">
        <v>43677</v>
      </c>
      <c r="T161" t="s">
        <v>54</v>
      </c>
      <c r="U161">
        <v>2062</v>
      </c>
      <c r="V161" t="s">
        <v>240</v>
      </c>
      <c r="W161" t="s">
        <v>62</v>
      </c>
      <c r="X161">
        <v>165064187</v>
      </c>
      <c r="Y161" s="11">
        <v>43370</v>
      </c>
      <c r="AC161" t="s">
        <v>119</v>
      </c>
      <c r="AH161" t="str">
        <f t="shared" si="2"/>
        <v>E35930 Estates &amp; Facilities</v>
      </c>
      <c r="AI161" t="str">
        <f>VLOOKUP(B161,'cc Lookup'!A:E,5,0)</f>
        <v>Estates</v>
      </c>
      <c r="AJ161" t="s">
        <v>5426</v>
      </c>
    </row>
    <row r="162" spans="1:36" x14ac:dyDescent="0.35">
      <c r="A162" t="s">
        <v>36</v>
      </c>
      <c r="B162" s="8" t="s">
        <v>241</v>
      </c>
      <c r="C162" s="8" t="s">
        <v>38</v>
      </c>
      <c r="D162" s="8" t="s">
        <v>39</v>
      </c>
      <c r="E162" s="8" t="s">
        <v>39</v>
      </c>
      <c r="F162" s="8" t="s">
        <v>40</v>
      </c>
      <c r="G162" t="s">
        <v>242</v>
      </c>
      <c r="H162" t="s">
        <v>42</v>
      </c>
      <c r="I162" t="s">
        <v>43</v>
      </c>
      <c r="J162" t="s">
        <v>43</v>
      </c>
      <c r="K162" t="s">
        <v>43</v>
      </c>
      <c r="L162" s="9">
        <v>22.58</v>
      </c>
      <c r="M162" s="10">
        <v>43647</v>
      </c>
      <c r="N162" t="s">
        <v>109</v>
      </c>
      <c r="O162" t="s">
        <v>110</v>
      </c>
      <c r="P162" t="s">
        <v>557</v>
      </c>
      <c r="Q162" t="s">
        <v>558</v>
      </c>
      <c r="R162" t="s">
        <v>559</v>
      </c>
      <c r="S162" s="11">
        <v>43677</v>
      </c>
      <c r="T162" t="s">
        <v>54</v>
      </c>
      <c r="U162">
        <v>1624</v>
      </c>
      <c r="V162" t="s">
        <v>605</v>
      </c>
      <c r="W162" t="s">
        <v>62</v>
      </c>
      <c r="X162">
        <v>165074866</v>
      </c>
      <c r="Y162" s="11">
        <v>43677</v>
      </c>
      <c r="AC162" t="s">
        <v>119</v>
      </c>
      <c r="AH162" t="str">
        <f t="shared" si="2"/>
        <v>E35932 Response Posts</v>
      </c>
      <c r="AI162" t="str">
        <f>VLOOKUP(B162,'cc Lookup'!A:E,5,0)</f>
        <v>Make Ready</v>
      </c>
      <c r="AJ162" t="s">
        <v>5426</v>
      </c>
    </row>
    <row r="163" spans="1:36" x14ac:dyDescent="0.35">
      <c r="A163" t="s">
        <v>36</v>
      </c>
      <c r="B163" s="8" t="s">
        <v>490</v>
      </c>
      <c r="C163" s="8" t="s">
        <v>38</v>
      </c>
      <c r="D163" s="8" t="s">
        <v>39</v>
      </c>
      <c r="E163" s="8" t="s">
        <v>491</v>
      </c>
      <c r="F163" s="8" t="s">
        <v>40</v>
      </c>
      <c r="G163" t="s">
        <v>492</v>
      </c>
      <c r="H163" t="s">
        <v>42</v>
      </c>
      <c r="I163" t="s">
        <v>43</v>
      </c>
      <c r="J163" t="s">
        <v>493</v>
      </c>
      <c r="K163" t="s">
        <v>43</v>
      </c>
      <c r="L163" s="9">
        <v>-43</v>
      </c>
      <c r="M163" s="10">
        <v>43647</v>
      </c>
      <c r="N163" t="s">
        <v>109</v>
      </c>
      <c r="O163" t="s">
        <v>110</v>
      </c>
      <c r="P163" t="s">
        <v>425</v>
      </c>
      <c r="Q163" t="s">
        <v>555</v>
      </c>
      <c r="R163" t="s">
        <v>556</v>
      </c>
      <c r="S163" s="11">
        <v>43644</v>
      </c>
      <c r="T163" t="s">
        <v>54</v>
      </c>
      <c r="U163">
        <v>1927</v>
      </c>
      <c r="V163" t="s">
        <v>499</v>
      </c>
      <c r="W163" t="s">
        <v>62</v>
      </c>
      <c r="X163">
        <v>165066262</v>
      </c>
      <c r="Y163" s="11">
        <v>43369</v>
      </c>
      <c r="AC163" t="s">
        <v>119</v>
      </c>
      <c r="AH163" t="str">
        <f t="shared" si="2"/>
        <v>E35941 Estates - Fleet</v>
      </c>
      <c r="AI163" t="str">
        <f>VLOOKUP(B163,'cc Lookup'!A:E,5,0)</f>
        <v>Estates</v>
      </c>
      <c r="AJ163" t="s">
        <v>5426</v>
      </c>
    </row>
    <row r="164" spans="1:36" x14ac:dyDescent="0.35">
      <c r="A164" t="s">
        <v>36</v>
      </c>
      <c r="B164" s="8" t="s">
        <v>142</v>
      </c>
      <c r="C164" s="8" t="s">
        <v>143</v>
      </c>
      <c r="D164" s="8" t="s">
        <v>39</v>
      </c>
      <c r="E164" s="8" t="s">
        <v>39</v>
      </c>
      <c r="F164" s="8" t="s">
        <v>40</v>
      </c>
      <c r="G164" t="s">
        <v>144</v>
      </c>
      <c r="H164" t="s">
        <v>145</v>
      </c>
      <c r="I164" t="s">
        <v>43</v>
      </c>
      <c r="J164" t="s">
        <v>43</v>
      </c>
      <c r="K164" t="s">
        <v>43</v>
      </c>
      <c r="L164" s="9">
        <v>-130</v>
      </c>
      <c r="M164" s="10">
        <v>43678</v>
      </c>
      <c r="N164" t="s">
        <v>109</v>
      </c>
      <c r="O164" t="s">
        <v>110</v>
      </c>
      <c r="P164" t="s">
        <v>557</v>
      </c>
      <c r="Q164" t="s">
        <v>635</v>
      </c>
      <c r="R164" t="s">
        <v>636</v>
      </c>
      <c r="S164" s="11">
        <v>43677</v>
      </c>
      <c r="T164" t="s">
        <v>54</v>
      </c>
      <c r="U164">
        <v>1840</v>
      </c>
      <c r="V164" t="s">
        <v>479</v>
      </c>
      <c r="W164" t="s">
        <v>62</v>
      </c>
      <c r="X164">
        <v>165077833</v>
      </c>
      <c r="Y164" s="11">
        <v>43619</v>
      </c>
      <c r="AC164" t="s">
        <v>119</v>
      </c>
      <c r="AH164" t="str">
        <f t="shared" si="2"/>
        <v>E35930 Estates &amp; Facilities</v>
      </c>
      <c r="AI164" t="str">
        <f>VLOOKUP(B164,'cc Lookup'!A:E,5,0)</f>
        <v>Estates</v>
      </c>
      <c r="AJ164" t="s">
        <v>5426</v>
      </c>
    </row>
    <row r="165" spans="1:36" x14ac:dyDescent="0.35">
      <c r="A165" t="s">
        <v>36</v>
      </c>
      <c r="B165" s="8" t="s">
        <v>142</v>
      </c>
      <c r="C165" s="8" t="s">
        <v>143</v>
      </c>
      <c r="D165" s="8" t="s">
        <v>39</v>
      </c>
      <c r="E165" s="8" t="s">
        <v>39</v>
      </c>
      <c r="F165" s="8" t="s">
        <v>40</v>
      </c>
      <c r="G165" t="s">
        <v>144</v>
      </c>
      <c r="H165" t="s">
        <v>145</v>
      </c>
      <c r="I165" t="s">
        <v>43</v>
      </c>
      <c r="J165" t="s">
        <v>43</v>
      </c>
      <c r="K165" t="s">
        <v>43</v>
      </c>
      <c r="L165" s="9">
        <v>-34.96</v>
      </c>
      <c r="M165" s="10">
        <v>43678</v>
      </c>
      <c r="N165" t="s">
        <v>109</v>
      </c>
      <c r="O165" t="s">
        <v>110</v>
      </c>
      <c r="P165" t="s">
        <v>557</v>
      </c>
      <c r="Q165" t="s">
        <v>635</v>
      </c>
      <c r="R165" t="s">
        <v>636</v>
      </c>
      <c r="S165" s="11">
        <v>43677</v>
      </c>
      <c r="T165" t="s">
        <v>54</v>
      </c>
      <c r="U165">
        <v>1841</v>
      </c>
      <c r="V165" t="s">
        <v>193</v>
      </c>
      <c r="W165" t="s">
        <v>62</v>
      </c>
      <c r="X165">
        <v>165075012</v>
      </c>
      <c r="Y165" s="11">
        <v>43494</v>
      </c>
      <c r="AC165" t="s">
        <v>119</v>
      </c>
      <c r="AH165" t="str">
        <f t="shared" si="2"/>
        <v>E35930 Estates &amp; Facilities</v>
      </c>
      <c r="AI165" t="str">
        <f>VLOOKUP(B165,'cc Lookup'!A:E,5,0)</f>
        <v>Estates</v>
      </c>
      <c r="AJ165" t="s">
        <v>5426</v>
      </c>
    </row>
    <row r="166" spans="1:36" x14ac:dyDescent="0.35">
      <c r="A166" t="s">
        <v>36</v>
      </c>
      <c r="B166" s="8" t="s">
        <v>142</v>
      </c>
      <c r="C166" s="8" t="s">
        <v>143</v>
      </c>
      <c r="D166" s="8" t="s">
        <v>39</v>
      </c>
      <c r="E166" s="8" t="s">
        <v>39</v>
      </c>
      <c r="F166" s="8" t="s">
        <v>40</v>
      </c>
      <c r="G166" t="s">
        <v>144</v>
      </c>
      <c r="H166" t="s">
        <v>145</v>
      </c>
      <c r="I166" t="s">
        <v>43</v>
      </c>
      <c r="J166" t="s">
        <v>43</v>
      </c>
      <c r="K166" t="s">
        <v>43</v>
      </c>
      <c r="L166" s="9">
        <v>-42</v>
      </c>
      <c r="M166" s="10">
        <v>43678</v>
      </c>
      <c r="N166" t="s">
        <v>109</v>
      </c>
      <c r="O166" t="s">
        <v>110</v>
      </c>
      <c r="P166" t="s">
        <v>557</v>
      </c>
      <c r="Q166" t="s">
        <v>635</v>
      </c>
      <c r="R166" t="s">
        <v>636</v>
      </c>
      <c r="S166" s="11">
        <v>43677</v>
      </c>
      <c r="T166" t="s">
        <v>54</v>
      </c>
      <c r="U166">
        <v>1842</v>
      </c>
      <c r="V166" t="s">
        <v>588</v>
      </c>
      <c r="W166" t="s">
        <v>62</v>
      </c>
      <c r="X166">
        <v>165078959</v>
      </c>
      <c r="Y166" s="11">
        <v>43677</v>
      </c>
      <c r="AC166" t="s">
        <v>119</v>
      </c>
      <c r="AH166" t="str">
        <f t="shared" si="2"/>
        <v>E35930 Estates &amp; Facilities</v>
      </c>
      <c r="AI166" t="str">
        <f>VLOOKUP(B166,'cc Lookup'!A:E,5,0)</f>
        <v>Estates</v>
      </c>
      <c r="AJ166" t="s">
        <v>5426</v>
      </c>
    </row>
    <row r="167" spans="1:36" x14ac:dyDescent="0.35">
      <c r="A167" t="s">
        <v>36</v>
      </c>
      <c r="B167" s="8" t="s">
        <v>142</v>
      </c>
      <c r="C167" s="8" t="s">
        <v>143</v>
      </c>
      <c r="D167" s="8" t="s">
        <v>39</v>
      </c>
      <c r="E167" s="8" t="s">
        <v>39</v>
      </c>
      <c r="F167" s="8" t="s">
        <v>40</v>
      </c>
      <c r="G167" t="s">
        <v>144</v>
      </c>
      <c r="H167" t="s">
        <v>145</v>
      </c>
      <c r="I167" t="s">
        <v>43</v>
      </c>
      <c r="J167" t="s">
        <v>43</v>
      </c>
      <c r="K167" t="s">
        <v>43</v>
      </c>
      <c r="L167" s="9">
        <v>-439</v>
      </c>
      <c r="M167" s="10">
        <v>43678</v>
      </c>
      <c r="N167" t="s">
        <v>109</v>
      </c>
      <c r="O167" t="s">
        <v>110</v>
      </c>
      <c r="P167" t="s">
        <v>557</v>
      </c>
      <c r="Q167" t="s">
        <v>635</v>
      </c>
      <c r="R167" t="s">
        <v>636</v>
      </c>
      <c r="S167" s="11">
        <v>43677</v>
      </c>
      <c r="T167" t="s">
        <v>54</v>
      </c>
      <c r="U167">
        <v>1843</v>
      </c>
      <c r="V167" t="s">
        <v>589</v>
      </c>
      <c r="W167" t="s">
        <v>62</v>
      </c>
      <c r="X167">
        <v>165078941</v>
      </c>
      <c r="Y167" s="11">
        <v>43671</v>
      </c>
      <c r="AC167" t="s">
        <v>119</v>
      </c>
      <c r="AH167" t="str">
        <f t="shared" si="2"/>
        <v>E35930 Estates &amp; Facilities</v>
      </c>
      <c r="AI167" t="str">
        <f>VLOOKUP(B167,'cc Lookup'!A:E,5,0)</f>
        <v>Estates</v>
      </c>
      <c r="AJ167" t="s">
        <v>5426</v>
      </c>
    </row>
    <row r="168" spans="1:36" x14ac:dyDescent="0.35">
      <c r="A168" t="s">
        <v>36</v>
      </c>
      <c r="B168" s="8" t="s">
        <v>142</v>
      </c>
      <c r="C168" s="8" t="s">
        <v>143</v>
      </c>
      <c r="D168" s="8" t="s">
        <v>39</v>
      </c>
      <c r="E168" s="8" t="s">
        <v>39</v>
      </c>
      <c r="F168" s="8" t="s">
        <v>40</v>
      </c>
      <c r="G168" t="s">
        <v>144</v>
      </c>
      <c r="H168" t="s">
        <v>145</v>
      </c>
      <c r="I168" t="s">
        <v>43</v>
      </c>
      <c r="J168" t="s">
        <v>43</v>
      </c>
      <c r="K168" t="s">
        <v>43</v>
      </c>
      <c r="L168" s="9">
        <v>-297</v>
      </c>
      <c r="M168" s="10">
        <v>43678</v>
      </c>
      <c r="N168" t="s">
        <v>109</v>
      </c>
      <c r="O168" t="s">
        <v>110</v>
      </c>
      <c r="P168" t="s">
        <v>557</v>
      </c>
      <c r="Q168" t="s">
        <v>635</v>
      </c>
      <c r="R168" t="s">
        <v>636</v>
      </c>
      <c r="S168" s="11">
        <v>43677</v>
      </c>
      <c r="T168" t="s">
        <v>54</v>
      </c>
      <c r="U168">
        <v>1844</v>
      </c>
      <c r="V168" t="s">
        <v>590</v>
      </c>
      <c r="W168" t="s">
        <v>62</v>
      </c>
      <c r="X168">
        <v>165078941</v>
      </c>
      <c r="Y168" s="11">
        <v>43671</v>
      </c>
      <c r="AC168" t="s">
        <v>119</v>
      </c>
      <c r="AH168" t="str">
        <f t="shared" si="2"/>
        <v>E35930 Estates &amp; Facilities</v>
      </c>
      <c r="AI168" t="str">
        <f>VLOOKUP(B168,'cc Lookup'!A:E,5,0)</f>
        <v>Estates</v>
      </c>
      <c r="AJ168" t="s">
        <v>5426</v>
      </c>
    </row>
    <row r="169" spans="1:36" x14ac:dyDescent="0.35">
      <c r="A169" t="s">
        <v>36</v>
      </c>
      <c r="B169" s="8" t="s">
        <v>142</v>
      </c>
      <c r="C169" s="8" t="s">
        <v>143</v>
      </c>
      <c r="D169" s="8" t="s">
        <v>39</v>
      </c>
      <c r="E169" s="8" t="s">
        <v>39</v>
      </c>
      <c r="F169" s="8" t="s">
        <v>40</v>
      </c>
      <c r="G169" t="s">
        <v>144</v>
      </c>
      <c r="H169" t="s">
        <v>145</v>
      </c>
      <c r="I169" t="s">
        <v>43</v>
      </c>
      <c r="J169" t="s">
        <v>43</v>
      </c>
      <c r="K169" t="s">
        <v>43</v>
      </c>
      <c r="L169" s="9">
        <v>-112</v>
      </c>
      <c r="M169" s="10">
        <v>43678</v>
      </c>
      <c r="N169" t="s">
        <v>109</v>
      </c>
      <c r="O169" t="s">
        <v>110</v>
      </c>
      <c r="P169" t="s">
        <v>557</v>
      </c>
      <c r="Q169" t="s">
        <v>635</v>
      </c>
      <c r="R169" t="s">
        <v>636</v>
      </c>
      <c r="S169" s="11">
        <v>43677</v>
      </c>
      <c r="T169" t="s">
        <v>54</v>
      </c>
      <c r="U169">
        <v>1845</v>
      </c>
      <c r="V169" t="s">
        <v>476</v>
      </c>
      <c r="W169" t="s">
        <v>62</v>
      </c>
      <c r="X169">
        <v>165078325</v>
      </c>
      <c r="Y169" s="11">
        <v>43641</v>
      </c>
      <c r="AC169" t="s">
        <v>119</v>
      </c>
      <c r="AH169" t="str">
        <f t="shared" si="2"/>
        <v>E35930 Estates &amp; Facilities</v>
      </c>
      <c r="AI169" t="str">
        <f>VLOOKUP(B169,'cc Lookup'!A:E,5,0)</f>
        <v>Estates</v>
      </c>
      <c r="AJ169" t="s">
        <v>5426</v>
      </c>
    </row>
    <row r="170" spans="1:36" x14ac:dyDescent="0.35">
      <c r="A170" t="s">
        <v>36</v>
      </c>
      <c r="B170" s="8" t="s">
        <v>142</v>
      </c>
      <c r="C170" s="8" t="s">
        <v>143</v>
      </c>
      <c r="D170" s="8" t="s">
        <v>39</v>
      </c>
      <c r="E170" s="8" t="s">
        <v>39</v>
      </c>
      <c r="F170" s="8" t="s">
        <v>40</v>
      </c>
      <c r="G170" t="s">
        <v>144</v>
      </c>
      <c r="H170" t="s">
        <v>145</v>
      </c>
      <c r="I170" t="s">
        <v>43</v>
      </c>
      <c r="J170" t="s">
        <v>43</v>
      </c>
      <c r="K170" t="s">
        <v>43</v>
      </c>
      <c r="L170" s="9">
        <v>-131</v>
      </c>
      <c r="M170" s="10">
        <v>43678</v>
      </c>
      <c r="N170" t="s">
        <v>109</v>
      </c>
      <c r="O170" t="s">
        <v>110</v>
      </c>
      <c r="P170" t="s">
        <v>557</v>
      </c>
      <c r="Q170" t="s">
        <v>635</v>
      </c>
      <c r="R170" t="s">
        <v>636</v>
      </c>
      <c r="S170" s="11">
        <v>43677</v>
      </c>
      <c r="T170" t="s">
        <v>54</v>
      </c>
      <c r="U170">
        <v>1846</v>
      </c>
      <c r="V170" t="s">
        <v>208</v>
      </c>
      <c r="W170" t="s">
        <v>62</v>
      </c>
      <c r="X170">
        <v>165074889</v>
      </c>
      <c r="Y170" s="11">
        <v>43483</v>
      </c>
      <c r="AC170" t="s">
        <v>119</v>
      </c>
      <c r="AH170" t="str">
        <f t="shared" si="2"/>
        <v>E35930 Estates &amp; Facilities</v>
      </c>
      <c r="AI170" t="str">
        <f>VLOOKUP(B170,'cc Lookup'!A:E,5,0)</f>
        <v>Estates</v>
      </c>
      <c r="AJ170" t="s">
        <v>5426</v>
      </c>
    </row>
    <row r="171" spans="1:36" x14ac:dyDescent="0.35">
      <c r="A171" t="s">
        <v>36</v>
      </c>
      <c r="B171" s="8" t="s">
        <v>142</v>
      </c>
      <c r="C171" s="8" t="s">
        <v>143</v>
      </c>
      <c r="D171" s="8" t="s">
        <v>39</v>
      </c>
      <c r="E171" s="8" t="s">
        <v>39</v>
      </c>
      <c r="F171" s="8" t="s">
        <v>40</v>
      </c>
      <c r="G171" t="s">
        <v>144</v>
      </c>
      <c r="H171" t="s">
        <v>145</v>
      </c>
      <c r="I171" t="s">
        <v>43</v>
      </c>
      <c r="J171" t="s">
        <v>43</v>
      </c>
      <c r="K171" t="s">
        <v>43</v>
      </c>
      <c r="L171" s="9">
        <v>-45</v>
      </c>
      <c r="M171" s="10">
        <v>43678</v>
      </c>
      <c r="N171" t="s">
        <v>109</v>
      </c>
      <c r="O171" t="s">
        <v>110</v>
      </c>
      <c r="P171" t="s">
        <v>557</v>
      </c>
      <c r="Q171" t="s">
        <v>635</v>
      </c>
      <c r="R171" t="s">
        <v>636</v>
      </c>
      <c r="S171" s="11">
        <v>43677</v>
      </c>
      <c r="T171" t="s">
        <v>54</v>
      </c>
      <c r="U171">
        <v>1847</v>
      </c>
      <c r="V171" t="s">
        <v>477</v>
      </c>
      <c r="W171" t="s">
        <v>62</v>
      </c>
      <c r="X171">
        <v>165077837</v>
      </c>
      <c r="Y171" s="11">
        <v>43619</v>
      </c>
      <c r="AC171" t="s">
        <v>119</v>
      </c>
      <c r="AH171" t="str">
        <f t="shared" si="2"/>
        <v>E35930 Estates &amp; Facilities</v>
      </c>
      <c r="AI171" t="str">
        <f>VLOOKUP(B171,'cc Lookup'!A:E,5,0)</f>
        <v>Estates</v>
      </c>
      <c r="AJ171" t="s">
        <v>5426</v>
      </c>
    </row>
    <row r="172" spans="1:36" x14ac:dyDescent="0.35">
      <c r="A172" t="s">
        <v>36</v>
      </c>
      <c r="B172" s="8" t="s">
        <v>142</v>
      </c>
      <c r="C172" s="8" t="s">
        <v>143</v>
      </c>
      <c r="D172" s="8" t="s">
        <v>39</v>
      </c>
      <c r="E172" s="8" t="s">
        <v>39</v>
      </c>
      <c r="F172" s="8" t="s">
        <v>40</v>
      </c>
      <c r="G172" t="s">
        <v>144</v>
      </c>
      <c r="H172" t="s">
        <v>145</v>
      </c>
      <c r="I172" t="s">
        <v>43</v>
      </c>
      <c r="J172" t="s">
        <v>43</v>
      </c>
      <c r="K172" t="s">
        <v>43</v>
      </c>
      <c r="L172" s="9">
        <v>-96</v>
      </c>
      <c r="M172" s="10">
        <v>43678</v>
      </c>
      <c r="N172" t="s">
        <v>109</v>
      </c>
      <c r="O172" t="s">
        <v>110</v>
      </c>
      <c r="P172" t="s">
        <v>557</v>
      </c>
      <c r="Q172" t="s">
        <v>635</v>
      </c>
      <c r="R172" t="s">
        <v>636</v>
      </c>
      <c r="S172" s="11">
        <v>43677</v>
      </c>
      <c r="T172" t="s">
        <v>54</v>
      </c>
      <c r="U172">
        <v>1848</v>
      </c>
      <c r="V172" t="s">
        <v>480</v>
      </c>
      <c r="W172" t="s">
        <v>62</v>
      </c>
      <c r="X172">
        <v>165078325</v>
      </c>
      <c r="Y172" s="11">
        <v>43641</v>
      </c>
      <c r="AC172" t="s">
        <v>119</v>
      </c>
      <c r="AH172" t="str">
        <f t="shared" si="2"/>
        <v>E35930 Estates &amp; Facilities</v>
      </c>
      <c r="AI172" t="str">
        <f>VLOOKUP(B172,'cc Lookup'!A:E,5,0)</f>
        <v>Estates</v>
      </c>
      <c r="AJ172" t="s">
        <v>5426</v>
      </c>
    </row>
    <row r="173" spans="1:36" x14ac:dyDescent="0.35">
      <c r="A173" t="s">
        <v>36</v>
      </c>
      <c r="B173" s="8" t="s">
        <v>142</v>
      </c>
      <c r="C173" s="8" t="s">
        <v>143</v>
      </c>
      <c r="D173" s="8" t="s">
        <v>39</v>
      </c>
      <c r="E173" s="8" t="s">
        <v>39</v>
      </c>
      <c r="F173" s="8" t="s">
        <v>40</v>
      </c>
      <c r="G173" t="s">
        <v>144</v>
      </c>
      <c r="H173" t="s">
        <v>145</v>
      </c>
      <c r="I173" t="s">
        <v>43</v>
      </c>
      <c r="J173" t="s">
        <v>43</v>
      </c>
      <c r="K173" t="s">
        <v>43</v>
      </c>
      <c r="L173" s="9">
        <v>-502</v>
      </c>
      <c r="M173" s="10">
        <v>43678</v>
      </c>
      <c r="N173" t="s">
        <v>109</v>
      </c>
      <c r="O173" t="s">
        <v>110</v>
      </c>
      <c r="P173" t="s">
        <v>557</v>
      </c>
      <c r="Q173" t="s">
        <v>635</v>
      </c>
      <c r="R173" t="s">
        <v>636</v>
      </c>
      <c r="S173" s="11">
        <v>43677</v>
      </c>
      <c r="T173" t="s">
        <v>54</v>
      </c>
      <c r="U173">
        <v>1849</v>
      </c>
      <c r="V173" t="s">
        <v>591</v>
      </c>
      <c r="W173" t="s">
        <v>62</v>
      </c>
      <c r="X173">
        <v>165078943</v>
      </c>
      <c r="Y173" s="11">
        <v>43671</v>
      </c>
      <c r="AC173" t="s">
        <v>119</v>
      </c>
      <c r="AH173" t="str">
        <f t="shared" si="2"/>
        <v>E35930 Estates &amp; Facilities</v>
      </c>
      <c r="AI173" t="str">
        <f>VLOOKUP(B173,'cc Lookup'!A:E,5,0)</f>
        <v>Estates</v>
      </c>
      <c r="AJ173" t="s">
        <v>5426</v>
      </c>
    </row>
    <row r="174" spans="1:36" x14ac:dyDescent="0.35">
      <c r="A174" t="s">
        <v>36</v>
      </c>
      <c r="B174" s="8" t="s">
        <v>142</v>
      </c>
      <c r="C174" s="8" t="s">
        <v>143</v>
      </c>
      <c r="D174" s="8" t="s">
        <v>39</v>
      </c>
      <c r="E174" s="8" t="s">
        <v>39</v>
      </c>
      <c r="F174" s="8" t="s">
        <v>40</v>
      </c>
      <c r="G174" t="s">
        <v>144</v>
      </c>
      <c r="H174" t="s">
        <v>145</v>
      </c>
      <c r="I174" t="s">
        <v>43</v>
      </c>
      <c r="J174" t="s">
        <v>43</v>
      </c>
      <c r="K174" t="s">
        <v>43</v>
      </c>
      <c r="L174" s="9">
        <v>-1399.88</v>
      </c>
      <c r="M174" s="10">
        <v>43678</v>
      </c>
      <c r="N174" t="s">
        <v>109</v>
      </c>
      <c r="O174" t="s">
        <v>110</v>
      </c>
      <c r="P174" t="s">
        <v>557</v>
      </c>
      <c r="Q174" t="s">
        <v>635</v>
      </c>
      <c r="R174" t="s">
        <v>636</v>
      </c>
      <c r="S174" s="11">
        <v>43677</v>
      </c>
      <c r="T174" t="s">
        <v>54</v>
      </c>
      <c r="U174">
        <v>1850</v>
      </c>
      <c r="V174" t="s">
        <v>592</v>
      </c>
      <c r="W174" t="s">
        <v>62</v>
      </c>
      <c r="X174">
        <v>165078325</v>
      </c>
      <c r="Y174" s="11">
        <v>43677</v>
      </c>
      <c r="AC174" t="s">
        <v>119</v>
      </c>
      <c r="AH174" t="str">
        <f t="shared" si="2"/>
        <v>E35930 Estates &amp; Facilities</v>
      </c>
      <c r="AI174" t="str">
        <f>VLOOKUP(B174,'cc Lookup'!A:E,5,0)</f>
        <v>Estates</v>
      </c>
      <c r="AJ174" t="s">
        <v>5426</v>
      </c>
    </row>
    <row r="175" spans="1:36" x14ac:dyDescent="0.35">
      <c r="A175" t="s">
        <v>36</v>
      </c>
      <c r="B175" s="8" t="s">
        <v>142</v>
      </c>
      <c r="C175" s="8" t="s">
        <v>143</v>
      </c>
      <c r="D175" s="8" t="s">
        <v>39</v>
      </c>
      <c r="E175" s="8" t="s">
        <v>39</v>
      </c>
      <c r="F175" s="8" t="s">
        <v>40</v>
      </c>
      <c r="G175" t="s">
        <v>144</v>
      </c>
      <c r="H175" t="s">
        <v>145</v>
      </c>
      <c r="I175" t="s">
        <v>43</v>
      </c>
      <c r="J175" t="s">
        <v>43</v>
      </c>
      <c r="K175" t="s">
        <v>43</v>
      </c>
      <c r="L175" s="9">
        <v>-37.200000000000003</v>
      </c>
      <c r="M175" s="10">
        <v>43678</v>
      </c>
      <c r="N175" t="s">
        <v>109</v>
      </c>
      <c r="O175" t="s">
        <v>110</v>
      </c>
      <c r="P175" t="s">
        <v>557</v>
      </c>
      <c r="Q175" t="s">
        <v>635</v>
      </c>
      <c r="R175" t="s">
        <v>636</v>
      </c>
      <c r="S175" s="11">
        <v>43677</v>
      </c>
      <c r="T175" t="s">
        <v>54</v>
      </c>
      <c r="U175">
        <v>1851</v>
      </c>
      <c r="V175" t="s">
        <v>192</v>
      </c>
      <c r="W175" t="s">
        <v>62</v>
      </c>
      <c r="X175">
        <v>165074834</v>
      </c>
      <c r="Y175" s="11">
        <v>43482</v>
      </c>
      <c r="AC175" t="s">
        <v>119</v>
      </c>
      <c r="AH175" t="str">
        <f t="shared" si="2"/>
        <v>E35930 Estates &amp; Facilities</v>
      </c>
      <c r="AI175" t="str">
        <f>VLOOKUP(B175,'cc Lookup'!A:E,5,0)</f>
        <v>Estates</v>
      </c>
      <c r="AJ175" t="s">
        <v>5426</v>
      </c>
    </row>
    <row r="176" spans="1:36" x14ac:dyDescent="0.35">
      <c r="A176" t="s">
        <v>36</v>
      </c>
      <c r="B176" s="8" t="s">
        <v>142</v>
      </c>
      <c r="C176" s="8" t="s">
        <v>143</v>
      </c>
      <c r="D176" s="8" t="s">
        <v>39</v>
      </c>
      <c r="E176" s="8" t="s">
        <v>39</v>
      </c>
      <c r="F176" s="8" t="s">
        <v>40</v>
      </c>
      <c r="G176" t="s">
        <v>144</v>
      </c>
      <c r="H176" t="s">
        <v>145</v>
      </c>
      <c r="I176" t="s">
        <v>43</v>
      </c>
      <c r="J176" t="s">
        <v>43</v>
      </c>
      <c r="K176" t="s">
        <v>43</v>
      </c>
      <c r="L176" s="9">
        <v>-502</v>
      </c>
      <c r="M176" s="10">
        <v>43678</v>
      </c>
      <c r="N176" t="s">
        <v>109</v>
      </c>
      <c r="O176" t="s">
        <v>110</v>
      </c>
      <c r="P176" t="s">
        <v>557</v>
      </c>
      <c r="Q176" t="s">
        <v>635</v>
      </c>
      <c r="R176" t="s">
        <v>636</v>
      </c>
      <c r="S176" s="11">
        <v>43677</v>
      </c>
      <c r="T176" t="s">
        <v>54</v>
      </c>
      <c r="U176">
        <v>1852</v>
      </c>
      <c r="V176" t="s">
        <v>478</v>
      </c>
      <c r="W176" t="s">
        <v>62</v>
      </c>
      <c r="X176">
        <v>165078325</v>
      </c>
      <c r="Y176" s="11">
        <v>43641</v>
      </c>
      <c r="AC176" t="s">
        <v>119</v>
      </c>
      <c r="AH176" t="str">
        <f t="shared" si="2"/>
        <v>E35930 Estates &amp; Facilities</v>
      </c>
      <c r="AI176" t="str">
        <f>VLOOKUP(B176,'cc Lookup'!A:E,5,0)</f>
        <v>Estates</v>
      </c>
      <c r="AJ176" t="s">
        <v>5426</v>
      </c>
    </row>
    <row r="177" spans="1:36" x14ac:dyDescent="0.35">
      <c r="A177" t="s">
        <v>36</v>
      </c>
      <c r="B177" s="8" t="s">
        <v>142</v>
      </c>
      <c r="C177" s="8" t="s">
        <v>143</v>
      </c>
      <c r="D177" s="8" t="s">
        <v>39</v>
      </c>
      <c r="E177" s="8" t="s">
        <v>39</v>
      </c>
      <c r="F177" s="8" t="s">
        <v>40</v>
      </c>
      <c r="G177" t="s">
        <v>144</v>
      </c>
      <c r="H177" t="s">
        <v>145</v>
      </c>
      <c r="I177" t="s">
        <v>43</v>
      </c>
      <c r="J177" t="s">
        <v>43</v>
      </c>
      <c r="K177" t="s">
        <v>43</v>
      </c>
      <c r="L177" s="9">
        <v>-144</v>
      </c>
      <c r="M177" s="10">
        <v>43678</v>
      </c>
      <c r="N177" t="s">
        <v>109</v>
      </c>
      <c r="O177" t="s">
        <v>110</v>
      </c>
      <c r="P177" t="s">
        <v>557</v>
      </c>
      <c r="Q177" t="s">
        <v>635</v>
      </c>
      <c r="R177" t="s">
        <v>636</v>
      </c>
      <c r="S177" s="11">
        <v>43677</v>
      </c>
      <c r="T177" t="s">
        <v>54</v>
      </c>
      <c r="U177">
        <v>1853</v>
      </c>
      <c r="V177" t="s">
        <v>593</v>
      </c>
      <c r="W177" t="s">
        <v>62</v>
      </c>
      <c r="X177">
        <v>165078943</v>
      </c>
      <c r="Y177" s="11">
        <v>43671</v>
      </c>
      <c r="AC177" t="s">
        <v>119</v>
      </c>
      <c r="AH177" t="str">
        <f t="shared" si="2"/>
        <v>E35930 Estates &amp; Facilities</v>
      </c>
      <c r="AI177" t="str">
        <f>VLOOKUP(B177,'cc Lookup'!A:E,5,0)</f>
        <v>Estates</v>
      </c>
      <c r="AJ177" t="s">
        <v>5426</v>
      </c>
    </row>
    <row r="178" spans="1:36" x14ac:dyDescent="0.35">
      <c r="A178" t="s">
        <v>36</v>
      </c>
      <c r="B178" s="8" t="s">
        <v>142</v>
      </c>
      <c r="C178" s="8" t="s">
        <v>143</v>
      </c>
      <c r="D178" s="8" t="s">
        <v>39</v>
      </c>
      <c r="E178" s="8" t="s">
        <v>39</v>
      </c>
      <c r="F178" s="8" t="s">
        <v>40</v>
      </c>
      <c r="G178" t="s">
        <v>144</v>
      </c>
      <c r="H178" t="s">
        <v>145</v>
      </c>
      <c r="I178" t="s">
        <v>43</v>
      </c>
      <c r="J178" t="s">
        <v>43</v>
      </c>
      <c r="K178" t="s">
        <v>43</v>
      </c>
      <c r="L178" s="9">
        <v>-439</v>
      </c>
      <c r="M178" s="10">
        <v>43678</v>
      </c>
      <c r="N178" t="s">
        <v>109</v>
      </c>
      <c r="O178" t="s">
        <v>110</v>
      </c>
      <c r="P178" t="s">
        <v>557</v>
      </c>
      <c r="Q178" t="s">
        <v>635</v>
      </c>
      <c r="R178" t="s">
        <v>636</v>
      </c>
      <c r="S178" s="11">
        <v>43677</v>
      </c>
      <c r="T178" t="s">
        <v>54</v>
      </c>
      <c r="U178">
        <v>1854</v>
      </c>
      <c r="V178" t="s">
        <v>475</v>
      </c>
      <c r="W178" t="s">
        <v>62</v>
      </c>
      <c r="X178">
        <v>165078325</v>
      </c>
      <c r="Y178" s="11">
        <v>43641</v>
      </c>
      <c r="AC178" t="s">
        <v>119</v>
      </c>
      <c r="AH178" t="str">
        <f t="shared" si="2"/>
        <v>E35930 Estates &amp; Facilities</v>
      </c>
      <c r="AI178" t="str">
        <f>VLOOKUP(B178,'cc Lookup'!A:E,5,0)</f>
        <v>Estates</v>
      </c>
      <c r="AJ178" t="s">
        <v>5426</v>
      </c>
    </row>
    <row r="179" spans="1:36" x14ac:dyDescent="0.35">
      <c r="A179" t="s">
        <v>36</v>
      </c>
      <c r="B179" s="8" t="s">
        <v>142</v>
      </c>
      <c r="C179" s="8" t="s">
        <v>143</v>
      </c>
      <c r="D179" s="8" t="s">
        <v>39</v>
      </c>
      <c r="E179" s="8" t="s">
        <v>39</v>
      </c>
      <c r="F179" s="8" t="s">
        <v>40</v>
      </c>
      <c r="G179" t="s">
        <v>144</v>
      </c>
      <c r="H179" t="s">
        <v>145</v>
      </c>
      <c r="I179" t="s">
        <v>43</v>
      </c>
      <c r="J179" t="s">
        <v>43</v>
      </c>
      <c r="K179" t="s">
        <v>43</v>
      </c>
      <c r="L179" s="9">
        <v>-130</v>
      </c>
      <c r="M179" s="10">
        <v>43678</v>
      </c>
      <c r="N179" t="s">
        <v>109</v>
      </c>
      <c r="O179" t="s">
        <v>110</v>
      </c>
      <c r="P179" t="s">
        <v>557</v>
      </c>
      <c r="Q179" t="s">
        <v>635</v>
      </c>
      <c r="R179" t="s">
        <v>636</v>
      </c>
      <c r="S179" s="11">
        <v>43677</v>
      </c>
      <c r="T179" t="s">
        <v>54</v>
      </c>
      <c r="U179">
        <v>1855</v>
      </c>
      <c r="V179" t="s">
        <v>594</v>
      </c>
      <c r="W179" t="s">
        <v>62</v>
      </c>
      <c r="X179">
        <v>165078959</v>
      </c>
      <c r="Y179" s="11">
        <v>43677</v>
      </c>
      <c r="AC179" t="s">
        <v>119</v>
      </c>
      <c r="AH179" t="str">
        <f t="shared" si="2"/>
        <v>E35930 Estates &amp; Facilities</v>
      </c>
      <c r="AI179" t="str">
        <f>VLOOKUP(B179,'cc Lookup'!A:E,5,0)</f>
        <v>Estates</v>
      </c>
      <c r="AJ179" t="s">
        <v>5426</v>
      </c>
    </row>
    <row r="180" spans="1:36" x14ac:dyDescent="0.35">
      <c r="A180" t="s">
        <v>36</v>
      </c>
      <c r="B180" s="8" t="s">
        <v>142</v>
      </c>
      <c r="C180" s="8" t="s">
        <v>143</v>
      </c>
      <c r="D180" s="8" t="s">
        <v>39</v>
      </c>
      <c r="E180" s="8" t="s">
        <v>39</v>
      </c>
      <c r="F180" s="8" t="s">
        <v>40</v>
      </c>
      <c r="G180" t="s">
        <v>144</v>
      </c>
      <c r="H180" t="s">
        <v>145</v>
      </c>
      <c r="I180" t="s">
        <v>43</v>
      </c>
      <c r="J180" t="s">
        <v>43</v>
      </c>
      <c r="K180" t="s">
        <v>43</v>
      </c>
      <c r="L180" s="9">
        <v>34.96</v>
      </c>
      <c r="M180" s="10">
        <v>43678</v>
      </c>
      <c r="N180" t="s">
        <v>109</v>
      </c>
      <c r="O180" t="s">
        <v>110</v>
      </c>
      <c r="P180" t="s">
        <v>637</v>
      </c>
      <c r="Q180" t="s">
        <v>638</v>
      </c>
      <c r="R180" t="s">
        <v>639</v>
      </c>
      <c r="S180" s="11">
        <v>43707</v>
      </c>
      <c r="T180" t="s">
        <v>54</v>
      </c>
      <c r="U180">
        <v>1930</v>
      </c>
      <c r="V180" t="s">
        <v>193</v>
      </c>
      <c r="W180" t="s">
        <v>62</v>
      </c>
      <c r="X180">
        <v>165075012</v>
      </c>
      <c r="Y180" s="11">
        <v>43494</v>
      </c>
      <c r="AC180" t="s">
        <v>119</v>
      </c>
      <c r="AH180" t="str">
        <f t="shared" si="2"/>
        <v>E35930 Estates &amp; Facilities</v>
      </c>
      <c r="AI180" t="str">
        <f>VLOOKUP(B180,'cc Lookup'!A:E,5,0)</f>
        <v>Estates</v>
      </c>
      <c r="AJ180" t="s">
        <v>5426</v>
      </c>
    </row>
    <row r="181" spans="1:36" x14ac:dyDescent="0.35">
      <c r="A181" t="s">
        <v>36</v>
      </c>
      <c r="B181" s="8" t="s">
        <v>142</v>
      </c>
      <c r="C181" s="8" t="s">
        <v>143</v>
      </c>
      <c r="D181" s="8" t="s">
        <v>39</v>
      </c>
      <c r="E181" s="8" t="s">
        <v>39</v>
      </c>
      <c r="F181" s="8" t="s">
        <v>40</v>
      </c>
      <c r="G181" t="s">
        <v>144</v>
      </c>
      <c r="H181" t="s">
        <v>145</v>
      </c>
      <c r="I181" t="s">
        <v>43</v>
      </c>
      <c r="J181" t="s">
        <v>43</v>
      </c>
      <c r="K181" t="s">
        <v>43</v>
      </c>
      <c r="L181" s="9">
        <v>1</v>
      </c>
      <c r="M181" s="10">
        <v>43678</v>
      </c>
      <c r="N181" t="s">
        <v>109</v>
      </c>
      <c r="O181" t="s">
        <v>110</v>
      </c>
      <c r="P181" t="s">
        <v>637</v>
      </c>
      <c r="Q181" t="s">
        <v>638</v>
      </c>
      <c r="R181" t="s">
        <v>639</v>
      </c>
      <c r="S181" s="11">
        <v>43707</v>
      </c>
      <c r="T181" t="s">
        <v>54</v>
      </c>
      <c r="U181">
        <v>1931</v>
      </c>
      <c r="V181" t="s">
        <v>194</v>
      </c>
      <c r="W181" t="s">
        <v>62</v>
      </c>
      <c r="X181">
        <v>165075309</v>
      </c>
      <c r="Y181" s="11">
        <v>43550</v>
      </c>
      <c r="AC181" t="s">
        <v>119</v>
      </c>
      <c r="AH181" t="str">
        <f t="shared" si="2"/>
        <v>E35930 Estates &amp; Facilities</v>
      </c>
      <c r="AI181" t="str">
        <f>VLOOKUP(B181,'cc Lookup'!A:E,5,0)</f>
        <v>Estates</v>
      </c>
      <c r="AJ181" t="s">
        <v>5426</v>
      </c>
    </row>
    <row r="182" spans="1:36" x14ac:dyDescent="0.35">
      <c r="A182" t="s">
        <v>36</v>
      </c>
      <c r="B182" s="8" t="s">
        <v>142</v>
      </c>
      <c r="C182" s="8" t="s">
        <v>143</v>
      </c>
      <c r="D182" s="8" t="s">
        <v>39</v>
      </c>
      <c r="E182" s="8" t="s">
        <v>39</v>
      </c>
      <c r="F182" s="8" t="s">
        <v>40</v>
      </c>
      <c r="G182" t="s">
        <v>144</v>
      </c>
      <c r="H182" t="s">
        <v>145</v>
      </c>
      <c r="I182" t="s">
        <v>43</v>
      </c>
      <c r="J182" t="s">
        <v>43</v>
      </c>
      <c r="K182" t="s">
        <v>43</v>
      </c>
      <c r="L182" s="9">
        <v>45</v>
      </c>
      <c r="M182" s="10">
        <v>43678</v>
      </c>
      <c r="N182" t="s">
        <v>109</v>
      </c>
      <c r="O182" t="s">
        <v>110</v>
      </c>
      <c r="P182" t="s">
        <v>637</v>
      </c>
      <c r="Q182" t="s">
        <v>638</v>
      </c>
      <c r="R182" t="s">
        <v>639</v>
      </c>
      <c r="S182" s="11">
        <v>43707</v>
      </c>
      <c r="T182" t="s">
        <v>54</v>
      </c>
      <c r="U182">
        <v>1932</v>
      </c>
      <c r="V182" t="s">
        <v>477</v>
      </c>
      <c r="W182" t="s">
        <v>62</v>
      </c>
      <c r="X182">
        <v>165077837</v>
      </c>
      <c r="Y182" s="11">
        <v>43619</v>
      </c>
      <c r="AC182" t="s">
        <v>119</v>
      </c>
      <c r="AH182" t="str">
        <f t="shared" si="2"/>
        <v>E35930 Estates &amp; Facilities</v>
      </c>
      <c r="AI182" t="str">
        <f>VLOOKUP(B182,'cc Lookup'!A:E,5,0)</f>
        <v>Estates</v>
      </c>
      <c r="AJ182" t="s">
        <v>5426</v>
      </c>
    </row>
    <row r="183" spans="1:36" x14ac:dyDescent="0.35">
      <c r="A183" t="s">
        <v>36</v>
      </c>
      <c r="B183" s="8" t="s">
        <v>142</v>
      </c>
      <c r="C183" s="8" t="s">
        <v>143</v>
      </c>
      <c r="D183" s="8" t="s">
        <v>39</v>
      </c>
      <c r="E183" s="8" t="s">
        <v>39</v>
      </c>
      <c r="F183" s="8" t="s">
        <v>40</v>
      </c>
      <c r="G183" t="s">
        <v>144</v>
      </c>
      <c r="H183" t="s">
        <v>145</v>
      </c>
      <c r="I183" t="s">
        <v>43</v>
      </c>
      <c r="J183" t="s">
        <v>43</v>
      </c>
      <c r="K183" t="s">
        <v>43</v>
      </c>
      <c r="L183" s="9">
        <v>439</v>
      </c>
      <c r="M183" s="10">
        <v>43678</v>
      </c>
      <c r="N183" t="s">
        <v>109</v>
      </c>
      <c r="O183" t="s">
        <v>110</v>
      </c>
      <c r="P183" t="s">
        <v>637</v>
      </c>
      <c r="Q183" t="s">
        <v>638</v>
      </c>
      <c r="R183" t="s">
        <v>639</v>
      </c>
      <c r="S183" s="11">
        <v>43707</v>
      </c>
      <c r="T183" t="s">
        <v>54</v>
      </c>
      <c r="U183">
        <v>1933</v>
      </c>
      <c r="V183" t="s">
        <v>475</v>
      </c>
      <c r="W183" t="s">
        <v>62</v>
      </c>
      <c r="X183">
        <v>165078325</v>
      </c>
      <c r="Y183" s="11">
        <v>43641</v>
      </c>
      <c r="AC183" t="s">
        <v>119</v>
      </c>
      <c r="AH183" t="str">
        <f t="shared" si="2"/>
        <v>E35930 Estates &amp; Facilities</v>
      </c>
      <c r="AI183" t="str">
        <f>VLOOKUP(B183,'cc Lookup'!A:E,5,0)</f>
        <v>Estates</v>
      </c>
      <c r="AJ183" t="s">
        <v>5426</v>
      </c>
    </row>
    <row r="184" spans="1:36" x14ac:dyDescent="0.35">
      <c r="A184" t="s">
        <v>36</v>
      </c>
      <c r="B184" s="8" t="s">
        <v>142</v>
      </c>
      <c r="C184" s="8" t="s">
        <v>143</v>
      </c>
      <c r="D184" s="8" t="s">
        <v>39</v>
      </c>
      <c r="E184" s="8" t="s">
        <v>39</v>
      </c>
      <c r="F184" s="8" t="s">
        <v>40</v>
      </c>
      <c r="G184" t="s">
        <v>144</v>
      </c>
      <c r="H184" t="s">
        <v>145</v>
      </c>
      <c r="I184" t="s">
        <v>43</v>
      </c>
      <c r="J184" t="s">
        <v>43</v>
      </c>
      <c r="K184" t="s">
        <v>43</v>
      </c>
      <c r="L184" s="9">
        <v>335.88</v>
      </c>
      <c r="M184" s="10">
        <v>43678</v>
      </c>
      <c r="N184" t="s">
        <v>109</v>
      </c>
      <c r="O184" t="s">
        <v>110</v>
      </c>
      <c r="P184" t="s">
        <v>637</v>
      </c>
      <c r="Q184" t="s">
        <v>638</v>
      </c>
      <c r="R184" t="s">
        <v>639</v>
      </c>
      <c r="S184" s="11">
        <v>43707</v>
      </c>
      <c r="T184" t="s">
        <v>54</v>
      </c>
      <c r="U184">
        <v>1934</v>
      </c>
      <c r="V184" t="s">
        <v>592</v>
      </c>
      <c r="W184" t="s">
        <v>62</v>
      </c>
      <c r="X184">
        <v>165078325</v>
      </c>
      <c r="Y184" s="11">
        <v>43677</v>
      </c>
      <c r="AC184" t="s">
        <v>119</v>
      </c>
      <c r="AH184" t="str">
        <f t="shared" si="2"/>
        <v>E35930 Estates &amp; Facilities</v>
      </c>
      <c r="AI184" t="str">
        <f>VLOOKUP(B184,'cc Lookup'!A:E,5,0)</f>
        <v>Estates</v>
      </c>
      <c r="AJ184" t="s">
        <v>5426</v>
      </c>
    </row>
    <row r="185" spans="1:36" x14ac:dyDescent="0.35">
      <c r="A185" t="s">
        <v>36</v>
      </c>
      <c r="B185" s="8" t="s">
        <v>142</v>
      </c>
      <c r="C185" s="8" t="s">
        <v>143</v>
      </c>
      <c r="D185" s="8" t="s">
        <v>39</v>
      </c>
      <c r="E185" s="8" t="s">
        <v>39</v>
      </c>
      <c r="F185" s="8" t="s">
        <v>40</v>
      </c>
      <c r="G185" t="s">
        <v>144</v>
      </c>
      <c r="H185" t="s">
        <v>145</v>
      </c>
      <c r="I185" t="s">
        <v>43</v>
      </c>
      <c r="J185" t="s">
        <v>43</v>
      </c>
      <c r="K185" t="s">
        <v>43</v>
      </c>
      <c r="L185" s="9">
        <v>112</v>
      </c>
      <c r="M185" s="10">
        <v>43678</v>
      </c>
      <c r="N185" t="s">
        <v>109</v>
      </c>
      <c r="O185" t="s">
        <v>110</v>
      </c>
      <c r="P185" t="s">
        <v>637</v>
      </c>
      <c r="Q185" t="s">
        <v>638</v>
      </c>
      <c r="R185" t="s">
        <v>639</v>
      </c>
      <c r="S185" s="11">
        <v>43707</v>
      </c>
      <c r="T185" t="s">
        <v>54</v>
      </c>
      <c r="U185">
        <v>1935</v>
      </c>
      <c r="V185" t="s">
        <v>476</v>
      </c>
      <c r="W185" t="s">
        <v>62</v>
      </c>
      <c r="X185">
        <v>165078325</v>
      </c>
      <c r="Y185" s="11">
        <v>43641</v>
      </c>
      <c r="AC185" t="s">
        <v>119</v>
      </c>
      <c r="AH185" t="str">
        <f t="shared" si="2"/>
        <v>E35930 Estates &amp; Facilities</v>
      </c>
      <c r="AI185" t="str">
        <f>VLOOKUP(B185,'cc Lookup'!A:E,5,0)</f>
        <v>Estates</v>
      </c>
      <c r="AJ185" t="s">
        <v>5426</v>
      </c>
    </row>
    <row r="186" spans="1:36" x14ac:dyDescent="0.35">
      <c r="A186" t="s">
        <v>36</v>
      </c>
      <c r="B186" s="8" t="s">
        <v>142</v>
      </c>
      <c r="C186" s="8" t="s">
        <v>143</v>
      </c>
      <c r="D186" s="8" t="s">
        <v>39</v>
      </c>
      <c r="E186" s="8" t="s">
        <v>39</v>
      </c>
      <c r="F186" s="8" t="s">
        <v>40</v>
      </c>
      <c r="G186" t="s">
        <v>144</v>
      </c>
      <c r="H186" t="s">
        <v>145</v>
      </c>
      <c r="I186" t="s">
        <v>43</v>
      </c>
      <c r="J186" t="s">
        <v>43</v>
      </c>
      <c r="K186" t="s">
        <v>43</v>
      </c>
      <c r="L186" s="9">
        <v>130</v>
      </c>
      <c r="M186" s="10">
        <v>43678</v>
      </c>
      <c r="N186" t="s">
        <v>109</v>
      </c>
      <c r="O186" t="s">
        <v>110</v>
      </c>
      <c r="P186" t="s">
        <v>637</v>
      </c>
      <c r="Q186" t="s">
        <v>638</v>
      </c>
      <c r="R186" t="s">
        <v>639</v>
      </c>
      <c r="S186" s="11">
        <v>43707</v>
      </c>
      <c r="T186" t="s">
        <v>54</v>
      </c>
      <c r="U186">
        <v>1936</v>
      </c>
      <c r="V186" t="s">
        <v>479</v>
      </c>
      <c r="W186" t="s">
        <v>62</v>
      </c>
      <c r="X186">
        <v>165077833</v>
      </c>
      <c r="Y186" s="11">
        <v>43619</v>
      </c>
      <c r="AC186" t="s">
        <v>119</v>
      </c>
      <c r="AH186" t="str">
        <f t="shared" si="2"/>
        <v>E35930 Estates &amp; Facilities</v>
      </c>
      <c r="AI186" t="str">
        <f>VLOOKUP(B186,'cc Lookup'!A:E,5,0)</f>
        <v>Estates</v>
      </c>
      <c r="AJ186" t="s">
        <v>5426</v>
      </c>
    </row>
    <row r="187" spans="1:36" x14ac:dyDescent="0.35">
      <c r="A187" t="s">
        <v>36</v>
      </c>
      <c r="B187" s="8" t="s">
        <v>142</v>
      </c>
      <c r="C187" s="8" t="s">
        <v>143</v>
      </c>
      <c r="D187" s="8" t="s">
        <v>39</v>
      </c>
      <c r="E187" s="8" t="s">
        <v>39</v>
      </c>
      <c r="F187" s="8" t="s">
        <v>40</v>
      </c>
      <c r="G187" t="s">
        <v>144</v>
      </c>
      <c r="H187" t="s">
        <v>145</v>
      </c>
      <c r="I187" t="s">
        <v>43</v>
      </c>
      <c r="J187" t="s">
        <v>43</v>
      </c>
      <c r="K187" t="s">
        <v>43</v>
      </c>
      <c r="L187" s="9">
        <v>96</v>
      </c>
      <c r="M187" s="10">
        <v>43678</v>
      </c>
      <c r="N187" t="s">
        <v>109</v>
      </c>
      <c r="O187" t="s">
        <v>110</v>
      </c>
      <c r="P187" t="s">
        <v>637</v>
      </c>
      <c r="Q187" t="s">
        <v>638</v>
      </c>
      <c r="R187" t="s">
        <v>639</v>
      </c>
      <c r="S187" s="11">
        <v>43707</v>
      </c>
      <c r="T187" t="s">
        <v>54</v>
      </c>
      <c r="U187">
        <v>1937</v>
      </c>
      <c r="V187" t="s">
        <v>480</v>
      </c>
      <c r="W187" t="s">
        <v>62</v>
      </c>
      <c r="X187">
        <v>165078325</v>
      </c>
      <c r="Y187" s="11">
        <v>43641</v>
      </c>
      <c r="AC187" t="s">
        <v>119</v>
      </c>
      <c r="AH187" t="str">
        <f t="shared" si="2"/>
        <v>E35930 Estates &amp; Facilities</v>
      </c>
      <c r="AI187" t="str">
        <f>VLOOKUP(B187,'cc Lookup'!A:E,5,0)</f>
        <v>Estates</v>
      </c>
      <c r="AJ187" t="s">
        <v>5426</v>
      </c>
    </row>
    <row r="188" spans="1:36" x14ac:dyDescent="0.35">
      <c r="A188" t="s">
        <v>36</v>
      </c>
      <c r="B188" s="8" t="s">
        <v>142</v>
      </c>
      <c r="C188" s="8" t="s">
        <v>143</v>
      </c>
      <c r="D188" s="8" t="s">
        <v>39</v>
      </c>
      <c r="E188" s="8" t="s">
        <v>39</v>
      </c>
      <c r="F188" s="8" t="s">
        <v>40</v>
      </c>
      <c r="G188" t="s">
        <v>144</v>
      </c>
      <c r="H188" t="s">
        <v>145</v>
      </c>
      <c r="I188" t="s">
        <v>43</v>
      </c>
      <c r="J188" t="s">
        <v>43</v>
      </c>
      <c r="K188" t="s">
        <v>43</v>
      </c>
      <c r="L188" s="9">
        <v>37.200000000000003</v>
      </c>
      <c r="M188" s="10">
        <v>43678</v>
      </c>
      <c r="N188" t="s">
        <v>109</v>
      </c>
      <c r="O188" t="s">
        <v>110</v>
      </c>
      <c r="P188" t="s">
        <v>637</v>
      </c>
      <c r="Q188" t="s">
        <v>638</v>
      </c>
      <c r="R188" t="s">
        <v>639</v>
      </c>
      <c r="S188" s="11">
        <v>43707</v>
      </c>
      <c r="T188" t="s">
        <v>54</v>
      </c>
      <c r="U188">
        <v>1938</v>
      </c>
      <c r="V188" t="s">
        <v>192</v>
      </c>
      <c r="W188" t="s">
        <v>62</v>
      </c>
      <c r="X188">
        <v>165074834</v>
      </c>
      <c r="Y188" s="11">
        <v>43482</v>
      </c>
      <c r="AC188" t="s">
        <v>119</v>
      </c>
      <c r="AH188" t="str">
        <f t="shared" si="2"/>
        <v>E35930 Estates &amp; Facilities</v>
      </c>
      <c r="AI188" t="str">
        <f>VLOOKUP(B188,'cc Lookup'!A:E,5,0)</f>
        <v>Estates</v>
      </c>
      <c r="AJ188" t="s">
        <v>5426</v>
      </c>
    </row>
    <row r="189" spans="1:36" x14ac:dyDescent="0.35">
      <c r="A189" t="s">
        <v>36</v>
      </c>
      <c r="B189" s="8" t="s">
        <v>142</v>
      </c>
      <c r="C189" s="8" t="s">
        <v>143</v>
      </c>
      <c r="D189" s="8" t="s">
        <v>39</v>
      </c>
      <c r="E189" s="8" t="s">
        <v>39</v>
      </c>
      <c r="F189" s="8" t="s">
        <v>40</v>
      </c>
      <c r="G189" t="s">
        <v>144</v>
      </c>
      <c r="H189" t="s">
        <v>145</v>
      </c>
      <c r="I189" t="s">
        <v>43</v>
      </c>
      <c r="J189" t="s">
        <v>43</v>
      </c>
      <c r="K189" t="s">
        <v>43</v>
      </c>
      <c r="L189" s="9">
        <v>502</v>
      </c>
      <c r="M189" s="10">
        <v>43678</v>
      </c>
      <c r="N189" t="s">
        <v>109</v>
      </c>
      <c r="O189" t="s">
        <v>110</v>
      </c>
      <c r="P189" t="s">
        <v>637</v>
      </c>
      <c r="Q189" t="s">
        <v>638</v>
      </c>
      <c r="R189" t="s">
        <v>639</v>
      </c>
      <c r="S189" s="11">
        <v>43707</v>
      </c>
      <c r="T189" t="s">
        <v>54</v>
      </c>
      <c r="U189">
        <v>1939</v>
      </c>
      <c r="V189" t="s">
        <v>591</v>
      </c>
      <c r="W189" t="s">
        <v>62</v>
      </c>
      <c r="X189">
        <v>165078943</v>
      </c>
      <c r="Y189" s="11">
        <v>43671</v>
      </c>
      <c r="AC189" t="s">
        <v>119</v>
      </c>
      <c r="AH189" t="str">
        <f t="shared" si="2"/>
        <v>E35930 Estates &amp; Facilities</v>
      </c>
      <c r="AI189" t="str">
        <f>VLOOKUP(B189,'cc Lookup'!A:E,5,0)</f>
        <v>Estates</v>
      </c>
      <c r="AJ189" t="s">
        <v>5426</v>
      </c>
    </row>
    <row r="190" spans="1:36" x14ac:dyDescent="0.35">
      <c r="A190" t="s">
        <v>36</v>
      </c>
      <c r="B190" s="8" t="s">
        <v>72</v>
      </c>
      <c r="C190" s="8" t="s">
        <v>38</v>
      </c>
      <c r="D190" s="8" t="s">
        <v>39</v>
      </c>
      <c r="E190" s="8" t="s">
        <v>39</v>
      </c>
      <c r="F190" s="8" t="s">
        <v>40</v>
      </c>
      <c r="G190" t="s">
        <v>73</v>
      </c>
      <c r="H190" t="s">
        <v>42</v>
      </c>
      <c r="I190" t="s">
        <v>43</v>
      </c>
      <c r="J190" t="s">
        <v>43</v>
      </c>
      <c r="K190" t="s">
        <v>43</v>
      </c>
      <c r="L190" s="9">
        <v>-63.32</v>
      </c>
      <c r="M190" s="10">
        <v>43678</v>
      </c>
      <c r="N190" t="s">
        <v>109</v>
      </c>
      <c r="O190" t="s">
        <v>110</v>
      </c>
      <c r="P190" t="s">
        <v>557</v>
      </c>
      <c r="Q190" t="s">
        <v>635</v>
      </c>
      <c r="R190" t="s">
        <v>636</v>
      </c>
      <c r="S190" s="11">
        <v>43677</v>
      </c>
      <c r="T190" t="s">
        <v>54</v>
      </c>
      <c r="U190">
        <v>1127</v>
      </c>
      <c r="V190" t="s">
        <v>117</v>
      </c>
      <c r="W190" t="s">
        <v>62</v>
      </c>
      <c r="X190">
        <v>165026831</v>
      </c>
      <c r="Y190" s="11">
        <v>42857</v>
      </c>
      <c r="AA190" t="s">
        <v>118</v>
      </c>
      <c r="AC190" t="s">
        <v>119</v>
      </c>
      <c r="AH190" t="str">
        <f t="shared" si="2"/>
        <v>E35120 Corporate Expenses</v>
      </c>
      <c r="AI190" t="str">
        <f>VLOOKUP(B190,'cc Lookup'!A:E,5,0)</f>
        <v>Corporate Exp</v>
      </c>
      <c r="AJ190" t="s">
        <v>5426</v>
      </c>
    </row>
    <row r="191" spans="1:36" x14ac:dyDescent="0.35">
      <c r="A191" t="s">
        <v>36</v>
      </c>
      <c r="B191" s="8" t="s">
        <v>72</v>
      </c>
      <c r="C191" s="8" t="s">
        <v>38</v>
      </c>
      <c r="D191" s="8" t="s">
        <v>39</v>
      </c>
      <c r="E191" s="8" t="s">
        <v>39</v>
      </c>
      <c r="F191" s="8" t="s">
        <v>40</v>
      </c>
      <c r="G191" t="s">
        <v>73</v>
      </c>
      <c r="H191" t="s">
        <v>42</v>
      </c>
      <c r="I191" t="s">
        <v>43</v>
      </c>
      <c r="J191" t="s">
        <v>43</v>
      </c>
      <c r="K191" t="s">
        <v>43</v>
      </c>
      <c r="L191" s="9">
        <v>63.32</v>
      </c>
      <c r="M191" s="10">
        <v>43678</v>
      </c>
      <c r="N191" t="s">
        <v>109</v>
      </c>
      <c r="O191" t="s">
        <v>110</v>
      </c>
      <c r="P191" t="s">
        <v>637</v>
      </c>
      <c r="Q191" t="s">
        <v>638</v>
      </c>
      <c r="R191" t="s">
        <v>639</v>
      </c>
      <c r="S191" s="11">
        <v>43707</v>
      </c>
      <c r="T191" t="s">
        <v>54</v>
      </c>
      <c r="U191">
        <v>1182</v>
      </c>
      <c r="V191" t="s">
        <v>117</v>
      </c>
      <c r="W191" t="s">
        <v>62</v>
      </c>
      <c r="X191">
        <v>165026831</v>
      </c>
      <c r="Y191" s="11">
        <v>42857</v>
      </c>
      <c r="AA191" t="s">
        <v>118</v>
      </c>
      <c r="AC191" t="s">
        <v>119</v>
      </c>
      <c r="AH191" t="str">
        <f t="shared" si="2"/>
        <v>E35120 Corporate Expenses</v>
      </c>
      <c r="AI191" t="str">
        <f>VLOOKUP(B191,'cc Lookup'!A:E,5,0)</f>
        <v>Corporate Exp</v>
      </c>
      <c r="AJ191" t="s">
        <v>5426</v>
      </c>
    </row>
    <row r="192" spans="1:36" x14ac:dyDescent="0.35">
      <c r="A192" t="s">
        <v>36</v>
      </c>
      <c r="B192" s="8" t="s">
        <v>72</v>
      </c>
      <c r="C192" s="8" t="s">
        <v>38</v>
      </c>
      <c r="D192" s="8" t="s">
        <v>127</v>
      </c>
      <c r="E192" s="8" t="s">
        <v>39</v>
      </c>
      <c r="F192" s="8" t="s">
        <v>40</v>
      </c>
      <c r="G192" t="s">
        <v>73</v>
      </c>
      <c r="H192" t="s">
        <v>42</v>
      </c>
      <c r="I192" t="s">
        <v>128</v>
      </c>
      <c r="J192" t="s">
        <v>43</v>
      </c>
      <c r="K192" t="s">
        <v>43</v>
      </c>
      <c r="L192" s="9">
        <v>-32.89</v>
      </c>
      <c r="M192" s="10">
        <v>43678</v>
      </c>
      <c r="N192" t="s">
        <v>109</v>
      </c>
      <c r="O192" t="s">
        <v>110</v>
      </c>
      <c r="P192" t="s">
        <v>557</v>
      </c>
      <c r="Q192" t="s">
        <v>635</v>
      </c>
      <c r="R192" t="s">
        <v>636</v>
      </c>
      <c r="S192" s="11">
        <v>43677</v>
      </c>
      <c r="T192" t="s">
        <v>54</v>
      </c>
      <c r="U192">
        <v>1652</v>
      </c>
      <c r="V192" t="s">
        <v>129</v>
      </c>
      <c r="W192" t="s">
        <v>107</v>
      </c>
      <c r="X192">
        <v>165052611</v>
      </c>
      <c r="Y192" s="11">
        <v>43347</v>
      </c>
      <c r="AC192" t="s">
        <v>124</v>
      </c>
      <c r="AH192" t="str">
        <f t="shared" si="2"/>
        <v>E35120 Corporate Expenses</v>
      </c>
      <c r="AI192" t="str">
        <f>VLOOKUP(B192,'cc Lookup'!A:E,5,0)</f>
        <v>Corporate Exp</v>
      </c>
      <c r="AJ192" t="s">
        <v>5426</v>
      </c>
    </row>
    <row r="193" spans="1:36" x14ac:dyDescent="0.35">
      <c r="A193" t="s">
        <v>36</v>
      </c>
      <c r="B193" s="8" t="s">
        <v>72</v>
      </c>
      <c r="C193" s="8" t="s">
        <v>38</v>
      </c>
      <c r="D193" s="8" t="s">
        <v>127</v>
      </c>
      <c r="E193" s="8" t="s">
        <v>39</v>
      </c>
      <c r="F193" s="8" t="s">
        <v>40</v>
      </c>
      <c r="G193" t="s">
        <v>73</v>
      </c>
      <c r="H193" t="s">
        <v>42</v>
      </c>
      <c r="I193" t="s">
        <v>128</v>
      </c>
      <c r="J193" t="s">
        <v>43</v>
      </c>
      <c r="K193" t="s">
        <v>43</v>
      </c>
      <c r="L193" s="9">
        <v>32.89</v>
      </c>
      <c r="M193" s="10">
        <v>43678</v>
      </c>
      <c r="N193" t="s">
        <v>109</v>
      </c>
      <c r="O193" t="s">
        <v>110</v>
      </c>
      <c r="P193" t="s">
        <v>637</v>
      </c>
      <c r="Q193" t="s">
        <v>638</v>
      </c>
      <c r="R193" t="s">
        <v>639</v>
      </c>
      <c r="S193" s="11">
        <v>43707</v>
      </c>
      <c r="T193" t="s">
        <v>54</v>
      </c>
      <c r="U193">
        <v>1715</v>
      </c>
      <c r="V193" t="s">
        <v>129</v>
      </c>
      <c r="W193" t="s">
        <v>107</v>
      </c>
      <c r="X193">
        <v>165052611</v>
      </c>
      <c r="Y193" s="11">
        <v>43347</v>
      </c>
      <c r="AC193" t="s">
        <v>124</v>
      </c>
      <c r="AH193" t="str">
        <f t="shared" si="2"/>
        <v>E35120 Corporate Expenses</v>
      </c>
      <c r="AI193" t="str">
        <f>VLOOKUP(B193,'cc Lookup'!A:E,5,0)</f>
        <v>Corporate Exp</v>
      </c>
      <c r="AJ193" t="s">
        <v>5426</v>
      </c>
    </row>
    <row r="194" spans="1:36" x14ac:dyDescent="0.35">
      <c r="A194" t="s">
        <v>36</v>
      </c>
      <c r="B194" s="8" t="s">
        <v>142</v>
      </c>
      <c r="C194" s="8" t="s">
        <v>38</v>
      </c>
      <c r="D194" s="8" t="s">
        <v>39</v>
      </c>
      <c r="E194" s="8" t="s">
        <v>39</v>
      </c>
      <c r="F194" s="8" t="s">
        <v>40</v>
      </c>
      <c r="G194" t="s">
        <v>144</v>
      </c>
      <c r="H194" t="s">
        <v>42</v>
      </c>
      <c r="I194" t="s">
        <v>43</v>
      </c>
      <c r="J194" t="s">
        <v>43</v>
      </c>
      <c r="K194" t="s">
        <v>43</v>
      </c>
      <c r="L194" s="9">
        <v>-18</v>
      </c>
      <c r="M194" s="10">
        <v>43678</v>
      </c>
      <c r="N194" t="s">
        <v>109</v>
      </c>
      <c r="O194" t="s">
        <v>110</v>
      </c>
      <c r="P194" t="s">
        <v>557</v>
      </c>
      <c r="Q194" t="s">
        <v>635</v>
      </c>
      <c r="R194" t="s">
        <v>636</v>
      </c>
      <c r="S194" s="11">
        <v>43677</v>
      </c>
      <c r="T194" t="s">
        <v>54</v>
      </c>
      <c r="U194">
        <v>1828</v>
      </c>
      <c r="V194" t="s">
        <v>226</v>
      </c>
      <c r="W194" t="s">
        <v>222</v>
      </c>
      <c r="X194">
        <v>165069232</v>
      </c>
      <c r="Y194" s="11">
        <v>43315</v>
      </c>
      <c r="AC194" t="s">
        <v>227</v>
      </c>
      <c r="AH194" t="str">
        <f t="shared" si="2"/>
        <v>E35930 Estates &amp; Facilities</v>
      </c>
      <c r="AI194" t="str">
        <f>VLOOKUP(B194,'cc Lookup'!A:E,5,0)</f>
        <v>Estates</v>
      </c>
      <c r="AJ194" t="s">
        <v>5426</v>
      </c>
    </row>
    <row r="195" spans="1:36" x14ac:dyDescent="0.35">
      <c r="A195" t="s">
        <v>36</v>
      </c>
      <c r="B195" s="8" t="s">
        <v>142</v>
      </c>
      <c r="C195" s="8" t="s">
        <v>38</v>
      </c>
      <c r="D195" s="8" t="s">
        <v>39</v>
      </c>
      <c r="E195" s="8" t="s">
        <v>39</v>
      </c>
      <c r="F195" s="8" t="s">
        <v>40</v>
      </c>
      <c r="G195" t="s">
        <v>144</v>
      </c>
      <c r="H195" t="s">
        <v>42</v>
      </c>
      <c r="I195" t="s">
        <v>43</v>
      </c>
      <c r="J195" t="s">
        <v>43</v>
      </c>
      <c r="K195" t="s">
        <v>43</v>
      </c>
      <c r="L195" s="9">
        <v>143.80000000000001</v>
      </c>
      <c r="M195" s="10">
        <v>43678</v>
      </c>
      <c r="N195" t="s">
        <v>109</v>
      </c>
      <c r="O195" t="s">
        <v>110</v>
      </c>
      <c r="P195" t="s">
        <v>637</v>
      </c>
      <c r="Q195" t="s">
        <v>638</v>
      </c>
      <c r="R195" t="s">
        <v>639</v>
      </c>
      <c r="S195" s="11">
        <v>43707</v>
      </c>
      <c r="T195" t="s">
        <v>54</v>
      </c>
      <c r="U195">
        <v>1913</v>
      </c>
      <c r="V195" t="s">
        <v>682</v>
      </c>
      <c r="W195" t="s">
        <v>62</v>
      </c>
      <c r="X195">
        <v>165042377</v>
      </c>
      <c r="Y195" s="11">
        <v>43038</v>
      </c>
      <c r="AC195" t="s">
        <v>119</v>
      </c>
      <c r="AH195" t="str">
        <f t="shared" si="2"/>
        <v>E35930 Estates &amp; Facilities</v>
      </c>
      <c r="AI195" t="str">
        <f>VLOOKUP(B195,'cc Lookup'!A:E,5,0)</f>
        <v>Estates</v>
      </c>
      <c r="AJ195" t="s">
        <v>5426</v>
      </c>
    </row>
    <row r="196" spans="1:36" x14ac:dyDescent="0.35">
      <c r="A196" t="s">
        <v>36</v>
      </c>
      <c r="B196" s="8" t="s">
        <v>142</v>
      </c>
      <c r="C196" s="8" t="s">
        <v>38</v>
      </c>
      <c r="D196" s="8" t="s">
        <v>39</v>
      </c>
      <c r="E196" s="8" t="s">
        <v>39</v>
      </c>
      <c r="F196" s="8" t="s">
        <v>40</v>
      </c>
      <c r="G196" t="s">
        <v>144</v>
      </c>
      <c r="H196" t="s">
        <v>42</v>
      </c>
      <c r="I196" t="s">
        <v>43</v>
      </c>
      <c r="J196" t="s">
        <v>43</v>
      </c>
      <c r="K196" t="s">
        <v>43</v>
      </c>
      <c r="L196" s="9">
        <v>18</v>
      </c>
      <c r="M196" s="10">
        <v>43678</v>
      </c>
      <c r="N196" t="s">
        <v>109</v>
      </c>
      <c r="O196" t="s">
        <v>110</v>
      </c>
      <c r="P196" t="s">
        <v>637</v>
      </c>
      <c r="Q196" t="s">
        <v>638</v>
      </c>
      <c r="R196" t="s">
        <v>639</v>
      </c>
      <c r="S196" s="11">
        <v>43707</v>
      </c>
      <c r="T196" t="s">
        <v>54</v>
      </c>
      <c r="U196">
        <v>1914</v>
      </c>
      <c r="V196" t="s">
        <v>226</v>
      </c>
      <c r="W196" t="s">
        <v>222</v>
      </c>
      <c r="X196">
        <v>165069232</v>
      </c>
      <c r="Y196" s="11">
        <v>43315</v>
      </c>
      <c r="AC196" t="s">
        <v>227</v>
      </c>
      <c r="AH196" t="str">
        <f t="shared" si="2"/>
        <v>E35930 Estates &amp; Facilities</v>
      </c>
      <c r="AI196" t="str">
        <f>VLOOKUP(B196,'cc Lookup'!A:E,5,0)</f>
        <v>Estates</v>
      </c>
      <c r="AJ196" t="s">
        <v>5426</v>
      </c>
    </row>
    <row r="197" spans="1:36" x14ac:dyDescent="0.35">
      <c r="A197" t="s">
        <v>36</v>
      </c>
      <c r="B197" s="8" t="s">
        <v>142</v>
      </c>
      <c r="C197" s="8" t="s">
        <v>38</v>
      </c>
      <c r="D197" s="8" t="s">
        <v>39</v>
      </c>
      <c r="E197" s="8" t="s">
        <v>237</v>
      </c>
      <c r="F197" s="8" t="s">
        <v>40</v>
      </c>
      <c r="G197" t="s">
        <v>144</v>
      </c>
      <c r="H197" t="s">
        <v>42</v>
      </c>
      <c r="I197" t="s">
        <v>43</v>
      </c>
      <c r="J197" t="s">
        <v>238</v>
      </c>
      <c r="K197" t="s">
        <v>43</v>
      </c>
      <c r="L197" s="9">
        <v>-432.8</v>
      </c>
      <c r="M197" s="10">
        <v>43678</v>
      </c>
      <c r="N197" t="s">
        <v>109</v>
      </c>
      <c r="O197" t="s">
        <v>110</v>
      </c>
      <c r="P197" t="s">
        <v>557</v>
      </c>
      <c r="Q197" t="s">
        <v>635</v>
      </c>
      <c r="R197" t="s">
        <v>636</v>
      </c>
      <c r="S197" s="11">
        <v>43677</v>
      </c>
      <c r="T197" t="s">
        <v>54</v>
      </c>
      <c r="U197">
        <v>2062</v>
      </c>
      <c r="V197" t="s">
        <v>240</v>
      </c>
      <c r="W197" t="s">
        <v>62</v>
      </c>
      <c r="X197">
        <v>165064187</v>
      </c>
      <c r="Y197" s="11">
        <v>43370</v>
      </c>
      <c r="AC197" t="s">
        <v>119</v>
      </c>
      <c r="AH197" t="str">
        <f t="shared" ref="AH197:AH260" si="3">B197&amp;" "&amp;G197</f>
        <v>E35930 Estates &amp; Facilities</v>
      </c>
      <c r="AI197" t="str">
        <f>VLOOKUP(B197,'cc Lookup'!A:E,5,0)</f>
        <v>Estates</v>
      </c>
      <c r="AJ197" t="s">
        <v>5426</v>
      </c>
    </row>
    <row r="198" spans="1:36" x14ac:dyDescent="0.35">
      <c r="A198" t="s">
        <v>36</v>
      </c>
      <c r="B198" s="8" t="s">
        <v>241</v>
      </c>
      <c r="C198" s="8" t="s">
        <v>38</v>
      </c>
      <c r="D198" s="8" t="s">
        <v>39</v>
      </c>
      <c r="E198" s="8" t="s">
        <v>39</v>
      </c>
      <c r="F198" s="8" t="s">
        <v>40</v>
      </c>
      <c r="G198" t="s">
        <v>242</v>
      </c>
      <c r="H198" t="s">
        <v>42</v>
      </c>
      <c r="I198" t="s">
        <v>43</v>
      </c>
      <c r="J198" t="s">
        <v>43</v>
      </c>
      <c r="K198" t="s">
        <v>43</v>
      </c>
      <c r="L198" s="9">
        <v>-22.58</v>
      </c>
      <c r="M198" s="10">
        <v>43678</v>
      </c>
      <c r="N198" t="s">
        <v>109</v>
      </c>
      <c r="O198" t="s">
        <v>110</v>
      </c>
      <c r="P198" t="s">
        <v>557</v>
      </c>
      <c r="Q198" t="s">
        <v>635</v>
      </c>
      <c r="R198" t="s">
        <v>636</v>
      </c>
      <c r="S198" s="11">
        <v>43677</v>
      </c>
      <c r="T198" t="s">
        <v>54</v>
      </c>
      <c r="U198">
        <v>1624</v>
      </c>
      <c r="V198" t="s">
        <v>605</v>
      </c>
      <c r="W198" t="s">
        <v>62</v>
      </c>
      <c r="X198">
        <v>165074866</v>
      </c>
      <c r="Y198" s="11">
        <v>43677</v>
      </c>
      <c r="AC198" t="s">
        <v>119</v>
      </c>
      <c r="AH198" t="str">
        <f t="shared" si="3"/>
        <v>E35932 Response Posts</v>
      </c>
      <c r="AI198" t="str">
        <f>VLOOKUP(B198,'cc Lookup'!A:E,5,0)</f>
        <v>Make Ready</v>
      </c>
      <c r="AJ198" t="s">
        <v>5426</v>
      </c>
    </row>
    <row r="199" spans="1:36" x14ac:dyDescent="0.35">
      <c r="A199" t="s">
        <v>36</v>
      </c>
      <c r="B199" s="8" t="s">
        <v>241</v>
      </c>
      <c r="C199" s="8" t="s">
        <v>38</v>
      </c>
      <c r="D199" s="8" t="s">
        <v>39</v>
      </c>
      <c r="E199" s="8" t="s">
        <v>39</v>
      </c>
      <c r="F199" s="8" t="s">
        <v>40</v>
      </c>
      <c r="G199" t="s">
        <v>242</v>
      </c>
      <c r="H199" t="s">
        <v>42</v>
      </c>
      <c r="I199" t="s">
        <v>43</v>
      </c>
      <c r="J199" t="s">
        <v>43</v>
      </c>
      <c r="K199" t="s">
        <v>43</v>
      </c>
      <c r="L199" s="9">
        <v>0.1</v>
      </c>
      <c r="M199" s="10">
        <v>43678</v>
      </c>
      <c r="N199" t="s">
        <v>109</v>
      </c>
      <c r="O199" t="s">
        <v>110</v>
      </c>
      <c r="P199" t="s">
        <v>637</v>
      </c>
      <c r="Q199" t="s">
        <v>638</v>
      </c>
      <c r="R199" t="s">
        <v>639</v>
      </c>
      <c r="S199" s="11">
        <v>43707</v>
      </c>
      <c r="T199" t="s">
        <v>54</v>
      </c>
      <c r="U199">
        <v>1681</v>
      </c>
      <c r="V199" t="s">
        <v>605</v>
      </c>
      <c r="W199" t="s">
        <v>62</v>
      </c>
      <c r="X199">
        <v>165074866</v>
      </c>
      <c r="Y199" s="11">
        <v>43677</v>
      </c>
      <c r="AC199" t="s">
        <v>119</v>
      </c>
      <c r="AH199" t="str">
        <f t="shared" si="3"/>
        <v>E35932 Response Posts</v>
      </c>
      <c r="AI199" t="str">
        <f>VLOOKUP(B199,'cc Lookup'!A:E,5,0)</f>
        <v>Make Ready</v>
      </c>
      <c r="AJ199" t="s">
        <v>5426</v>
      </c>
    </row>
    <row r="200" spans="1:36" x14ac:dyDescent="0.35">
      <c r="A200" t="s">
        <v>36</v>
      </c>
      <c r="B200" s="8" t="s">
        <v>142</v>
      </c>
      <c r="C200" s="8" t="s">
        <v>143</v>
      </c>
      <c r="D200" s="8" t="s">
        <v>39</v>
      </c>
      <c r="E200" s="8" t="s">
        <v>39</v>
      </c>
      <c r="F200" s="8" t="s">
        <v>40</v>
      </c>
      <c r="G200" t="s">
        <v>144</v>
      </c>
      <c r="H200" t="s">
        <v>145</v>
      </c>
      <c r="I200" t="s">
        <v>43</v>
      </c>
      <c r="J200" t="s">
        <v>43</v>
      </c>
      <c r="K200" t="s">
        <v>43</v>
      </c>
      <c r="L200" s="9">
        <v>-34.96</v>
      </c>
      <c r="M200" s="10">
        <v>43709</v>
      </c>
      <c r="N200" t="s">
        <v>109</v>
      </c>
      <c r="O200" t="s">
        <v>110</v>
      </c>
      <c r="P200" t="s">
        <v>637</v>
      </c>
      <c r="Q200" t="s">
        <v>733</v>
      </c>
      <c r="R200" t="s">
        <v>734</v>
      </c>
      <c r="S200" s="11">
        <v>43707</v>
      </c>
      <c r="T200" t="s">
        <v>54</v>
      </c>
      <c r="U200">
        <v>1930</v>
      </c>
      <c r="V200" t="s">
        <v>193</v>
      </c>
      <c r="W200" t="s">
        <v>62</v>
      </c>
      <c r="X200">
        <v>165075012</v>
      </c>
      <c r="Y200" s="11">
        <v>43494</v>
      </c>
      <c r="AC200" t="s">
        <v>119</v>
      </c>
      <c r="AH200" t="str">
        <f t="shared" si="3"/>
        <v>E35930 Estates &amp; Facilities</v>
      </c>
      <c r="AI200" t="str">
        <f>VLOOKUP(B200,'cc Lookup'!A:E,5,0)</f>
        <v>Estates</v>
      </c>
      <c r="AJ200" t="s">
        <v>5426</v>
      </c>
    </row>
    <row r="201" spans="1:36" x14ac:dyDescent="0.35">
      <c r="A201" t="s">
        <v>36</v>
      </c>
      <c r="B201" s="8" t="s">
        <v>142</v>
      </c>
      <c r="C201" s="8" t="s">
        <v>143</v>
      </c>
      <c r="D201" s="8" t="s">
        <v>39</v>
      </c>
      <c r="E201" s="8" t="s">
        <v>39</v>
      </c>
      <c r="F201" s="8" t="s">
        <v>40</v>
      </c>
      <c r="G201" t="s">
        <v>144</v>
      </c>
      <c r="H201" t="s">
        <v>145</v>
      </c>
      <c r="I201" t="s">
        <v>43</v>
      </c>
      <c r="J201" t="s">
        <v>43</v>
      </c>
      <c r="K201" t="s">
        <v>43</v>
      </c>
      <c r="L201" s="9">
        <v>-1</v>
      </c>
      <c r="M201" s="10">
        <v>43709</v>
      </c>
      <c r="N201" t="s">
        <v>109</v>
      </c>
      <c r="O201" t="s">
        <v>110</v>
      </c>
      <c r="P201" t="s">
        <v>637</v>
      </c>
      <c r="Q201" t="s">
        <v>733</v>
      </c>
      <c r="R201" t="s">
        <v>734</v>
      </c>
      <c r="S201" s="11">
        <v>43707</v>
      </c>
      <c r="T201" t="s">
        <v>54</v>
      </c>
      <c r="U201">
        <v>1931</v>
      </c>
      <c r="V201" t="s">
        <v>194</v>
      </c>
      <c r="W201" t="s">
        <v>62</v>
      </c>
      <c r="X201">
        <v>165075309</v>
      </c>
      <c r="Y201" s="11">
        <v>43550</v>
      </c>
      <c r="AC201" t="s">
        <v>119</v>
      </c>
      <c r="AH201" t="str">
        <f t="shared" si="3"/>
        <v>E35930 Estates &amp; Facilities</v>
      </c>
      <c r="AI201" t="str">
        <f>VLOOKUP(B201,'cc Lookup'!A:E,5,0)</f>
        <v>Estates</v>
      </c>
      <c r="AJ201" t="s">
        <v>5426</v>
      </c>
    </row>
    <row r="202" spans="1:36" x14ac:dyDescent="0.35">
      <c r="A202" t="s">
        <v>36</v>
      </c>
      <c r="B202" s="8" t="s">
        <v>142</v>
      </c>
      <c r="C202" s="8" t="s">
        <v>143</v>
      </c>
      <c r="D202" s="8" t="s">
        <v>39</v>
      </c>
      <c r="E202" s="8" t="s">
        <v>39</v>
      </c>
      <c r="F202" s="8" t="s">
        <v>40</v>
      </c>
      <c r="G202" t="s">
        <v>144</v>
      </c>
      <c r="H202" t="s">
        <v>145</v>
      </c>
      <c r="I202" t="s">
        <v>43</v>
      </c>
      <c r="J202" t="s">
        <v>43</v>
      </c>
      <c r="K202" t="s">
        <v>43</v>
      </c>
      <c r="L202" s="9">
        <v>-45</v>
      </c>
      <c r="M202" s="10">
        <v>43709</v>
      </c>
      <c r="N202" t="s">
        <v>109</v>
      </c>
      <c r="O202" t="s">
        <v>110</v>
      </c>
      <c r="P202" t="s">
        <v>637</v>
      </c>
      <c r="Q202" t="s">
        <v>733</v>
      </c>
      <c r="R202" t="s">
        <v>734</v>
      </c>
      <c r="S202" s="11">
        <v>43707</v>
      </c>
      <c r="T202" t="s">
        <v>54</v>
      </c>
      <c r="U202">
        <v>1932</v>
      </c>
      <c r="V202" t="s">
        <v>477</v>
      </c>
      <c r="W202" t="s">
        <v>62</v>
      </c>
      <c r="X202">
        <v>165077837</v>
      </c>
      <c r="Y202" s="11">
        <v>43619</v>
      </c>
      <c r="AC202" t="s">
        <v>119</v>
      </c>
      <c r="AH202" t="str">
        <f t="shared" si="3"/>
        <v>E35930 Estates &amp; Facilities</v>
      </c>
      <c r="AI202" t="str">
        <f>VLOOKUP(B202,'cc Lookup'!A:E,5,0)</f>
        <v>Estates</v>
      </c>
      <c r="AJ202" t="s">
        <v>5426</v>
      </c>
    </row>
    <row r="203" spans="1:36" x14ac:dyDescent="0.35">
      <c r="A203" t="s">
        <v>36</v>
      </c>
      <c r="B203" s="8" t="s">
        <v>142</v>
      </c>
      <c r="C203" s="8" t="s">
        <v>143</v>
      </c>
      <c r="D203" s="8" t="s">
        <v>39</v>
      </c>
      <c r="E203" s="8" t="s">
        <v>39</v>
      </c>
      <c r="F203" s="8" t="s">
        <v>40</v>
      </c>
      <c r="G203" t="s">
        <v>144</v>
      </c>
      <c r="H203" t="s">
        <v>145</v>
      </c>
      <c r="I203" t="s">
        <v>43</v>
      </c>
      <c r="J203" t="s">
        <v>43</v>
      </c>
      <c r="K203" t="s">
        <v>43</v>
      </c>
      <c r="L203" s="9">
        <v>-439</v>
      </c>
      <c r="M203" s="10">
        <v>43709</v>
      </c>
      <c r="N203" t="s">
        <v>109</v>
      </c>
      <c r="O203" t="s">
        <v>110</v>
      </c>
      <c r="P203" t="s">
        <v>637</v>
      </c>
      <c r="Q203" t="s">
        <v>733</v>
      </c>
      <c r="R203" t="s">
        <v>734</v>
      </c>
      <c r="S203" s="11">
        <v>43707</v>
      </c>
      <c r="T203" t="s">
        <v>54</v>
      </c>
      <c r="U203">
        <v>1933</v>
      </c>
      <c r="V203" t="s">
        <v>475</v>
      </c>
      <c r="W203" t="s">
        <v>62</v>
      </c>
      <c r="X203">
        <v>165078325</v>
      </c>
      <c r="Y203" s="11">
        <v>43641</v>
      </c>
      <c r="AC203" t="s">
        <v>119</v>
      </c>
      <c r="AH203" t="str">
        <f t="shared" si="3"/>
        <v>E35930 Estates &amp; Facilities</v>
      </c>
      <c r="AI203" t="str">
        <f>VLOOKUP(B203,'cc Lookup'!A:E,5,0)</f>
        <v>Estates</v>
      </c>
      <c r="AJ203" t="s">
        <v>5426</v>
      </c>
    </row>
    <row r="204" spans="1:36" x14ac:dyDescent="0.35">
      <c r="A204" t="s">
        <v>36</v>
      </c>
      <c r="B204" s="8" t="s">
        <v>142</v>
      </c>
      <c r="C204" s="8" t="s">
        <v>143</v>
      </c>
      <c r="D204" s="8" t="s">
        <v>39</v>
      </c>
      <c r="E204" s="8" t="s">
        <v>39</v>
      </c>
      <c r="F204" s="8" t="s">
        <v>40</v>
      </c>
      <c r="G204" t="s">
        <v>144</v>
      </c>
      <c r="H204" t="s">
        <v>145</v>
      </c>
      <c r="I204" t="s">
        <v>43</v>
      </c>
      <c r="J204" t="s">
        <v>43</v>
      </c>
      <c r="K204" t="s">
        <v>43</v>
      </c>
      <c r="L204" s="9">
        <v>-335.88</v>
      </c>
      <c r="M204" s="10">
        <v>43709</v>
      </c>
      <c r="N204" t="s">
        <v>109</v>
      </c>
      <c r="O204" t="s">
        <v>110</v>
      </c>
      <c r="P204" t="s">
        <v>637</v>
      </c>
      <c r="Q204" t="s">
        <v>733</v>
      </c>
      <c r="R204" t="s">
        <v>734</v>
      </c>
      <c r="S204" s="11">
        <v>43707</v>
      </c>
      <c r="T204" t="s">
        <v>54</v>
      </c>
      <c r="U204">
        <v>1934</v>
      </c>
      <c r="V204" t="s">
        <v>592</v>
      </c>
      <c r="W204" t="s">
        <v>62</v>
      </c>
      <c r="X204">
        <v>165078325</v>
      </c>
      <c r="Y204" s="11">
        <v>43677</v>
      </c>
      <c r="AC204" t="s">
        <v>119</v>
      </c>
      <c r="AH204" t="str">
        <f t="shared" si="3"/>
        <v>E35930 Estates &amp; Facilities</v>
      </c>
      <c r="AI204" t="str">
        <f>VLOOKUP(B204,'cc Lookup'!A:E,5,0)</f>
        <v>Estates</v>
      </c>
      <c r="AJ204" t="s">
        <v>5426</v>
      </c>
    </row>
    <row r="205" spans="1:36" x14ac:dyDescent="0.35">
      <c r="A205" t="s">
        <v>36</v>
      </c>
      <c r="B205" s="8" t="s">
        <v>142</v>
      </c>
      <c r="C205" s="8" t="s">
        <v>143</v>
      </c>
      <c r="D205" s="8" t="s">
        <v>39</v>
      </c>
      <c r="E205" s="8" t="s">
        <v>39</v>
      </c>
      <c r="F205" s="8" t="s">
        <v>40</v>
      </c>
      <c r="G205" t="s">
        <v>144</v>
      </c>
      <c r="H205" t="s">
        <v>145</v>
      </c>
      <c r="I205" t="s">
        <v>43</v>
      </c>
      <c r="J205" t="s">
        <v>43</v>
      </c>
      <c r="K205" t="s">
        <v>43</v>
      </c>
      <c r="L205" s="9">
        <v>-112</v>
      </c>
      <c r="M205" s="10">
        <v>43709</v>
      </c>
      <c r="N205" t="s">
        <v>109</v>
      </c>
      <c r="O205" t="s">
        <v>110</v>
      </c>
      <c r="P205" t="s">
        <v>637</v>
      </c>
      <c r="Q205" t="s">
        <v>733</v>
      </c>
      <c r="R205" t="s">
        <v>734</v>
      </c>
      <c r="S205" s="11">
        <v>43707</v>
      </c>
      <c r="T205" t="s">
        <v>54</v>
      </c>
      <c r="U205">
        <v>1935</v>
      </c>
      <c r="V205" t="s">
        <v>476</v>
      </c>
      <c r="W205" t="s">
        <v>62</v>
      </c>
      <c r="X205">
        <v>165078325</v>
      </c>
      <c r="Y205" s="11">
        <v>43641</v>
      </c>
      <c r="AC205" t="s">
        <v>119</v>
      </c>
      <c r="AH205" t="str">
        <f t="shared" si="3"/>
        <v>E35930 Estates &amp; Facilities</v>
      </c>
      <c r="AI205" t="str">
        <f>VLOOKUP(B205,'cc Lookup'!A:E,5,0)</f>
        <v>Estates</v>
      </c>
      <c r="AJ205" t="s">
        <v>5426</v>
      </c>
    </row>
    <row r="206" spans="1:36" x14ac:dyDescent="0.35">
      <c r="A206" t="s">
        <v>36</v>
      </c>
      <c r="B206" s="8" t="s">
        <v>142</v>
      </c>
      <c r="C206" s="8" t="s">
        <v>143</v>
      </c>
      <c r="D206" s="8" t="s">
        <v>39</v>
      </c>
      <c r="E206" s="8" t="s">
        <v>39</v>
      </c>
      <c r="F206" s="8" t="s">
        <v>40</v>
      </c>
      <c r="G206" t="s">
        <v>144</v>
      </c>
      <c r="H206" t="s">
        <v>145</v>
      </c>
      <c r="I206" t="s">
        <v>43</v>
      </c>
      <c r="J206" t="s">
        <v>43</v>
      </c>
      <c r="K206" t="s">
        <v>43</v>
      </c>
      <c r="L206" s="9">
        <v>-130</v>
      </c>
      <c r="M206" s="10">
        <v>43709</v>
      </c>
      <c r="N206" t="s">
        <v>109</v>
      </c>
      <c r="O206" t="s">
        <v>110</v>
      </c>
      <c r="P206" t="s">
        <v>637</v>
      </c>
      <c r="Q206" t="s">
        <v>733</v>
      </c>
      <c r="R206" t="s">
        <v>734</v>
      </c>
      <c r="S206" s="11">
        <v>43707</v>
      </c>
      <c r="T206" t="s">
        <v>54</v>
      </c>
      <c r="U206">
        <v>1936</v>
      </c>
      <c r="V206" t="s">
        <v>479</v>
      </c>
      <c r="W206" t="s">
        <v>62</v>
      </c>
      <c r="X206">
        <v>165077833</v>
      </c>
      <c r="Y206" s="11">
        <v>43619</v>
      </c>
      <c r="AC206" t="s">
        <v>119</v>
      </c>
      <c r="AH206" t="str">
        <f t="shared" si="3"/>
        <v>E35930 Estates &amp; Facilities</v>
      </c>
      <c r="AI206" t="str">
        <f>VLOOKUP(B206,'cc Lookup'!A:E,5,0)</f>
        <v>Estates</v>
      </c>
      <c r="AJ206" t="s">
        <v>5426</v>
      </c>
    </row>
    <row r="207" spans="1:36" x14ac:dyDescent="0.35">
      <c r="A207" t="s">
        <v>36</v>
      </c>
      <c r="B207" s="8" t="s">
        <v>142</v>
      </c>
      <c r="C207" s="8" t="s">
        <v>143</v>
      </c>
      <c r="D207" s="8" t="s">
        <v>39</v>
      </c>
      <c r="E207" s="8" t="s">
        <v>39</v>
      </c>
      <c r="F207" s="8" t="s">
        <v>40</v>
      </c>
      <c r="G207" t="s">
        <v>144</v>
      </c>
      <c r="H207" t="s">
        <v>145</v>
      </c>
      <c r="I207" t="s">
        <v>43</v>
      </c>
      <c r="J207" t="s">
        <v>43</v>
      </c>
      <c r="K207" t="s">
        <v>43</v>
      </c>
      <c r="L207" s="9">
        <v>-96</v>
      </c>
      <c r="M207" s="10">
        <v>43709</v>
      </c>
      <c r="N207" t="s">
        <v>109</v>
      </c>
      <c r="O207" t="s">
        <v>110</v>
      </c>
      <c r="P207" t="s">
        <v>637</v>
      </c>
      <c r="Q207" t="s">
        <v>733</v>
      </c>
      <c r="R207" t="s">
        <v>734</v>
      </c>
      <c r="S207" s="11">
        <v>43707</v>
      </c>
      <c r="T207" t="s">
        <v>54</v>
      </c>
      <c r="U207">
        <v>1937</v>
      </c>
      <c r="V207" t="s">
        <v>480</v>
      </c>
      <c r="W207" t="s">
        <v>62</v>
      </c>
      <c r="X207">
        <v>165078325</v>
      </c>
      <c r="Y207" s="11">
        <v>43641</v>
      </c>
      <c r="AC207" t="s">
        <v>119</v>
      </c>
      <c r="AH207" t="str">
        <f t="shared" si="3"/>
        <v>E35930 Estates &amp; Facilities</v>
      </c>
      <c r="AI207" t="str">
        <f>VLOOKUP(B207,'cc Lookup'!A:E,5,0)</f>
        <v>Estates</v>
      </c>
      <c r="AJ207" t="s">
        <v>5426</v>
      </c>
    </row>
    <row r="208" spans="1:36" x14ac:dyDescent="0.35">
      <c r="A208" t="s">
        <v>36</v>
      </c>
      <c r="B208" s="8" t="s">
        <v>142</v>
      </c>
      <c r="C208" s="8" t="s">
        <v>143</v>
      </c>
      <c r="D208" s="8" t="s">
        <v>39</v>
      </c>
      <c r="E208" s="8" t="s">
        <v>39</v>
      </c>
      <c r="F208" s="8" t="s">
        <v>40</v>
      </c>
      <c r="G208" t="s">
        <v>144</v>
      </c>
      <c r="H208" t="s">
        <v>145</v>
      </c>
      <c r="I208" t="s">
        <v>43</v>
      </c>
      <c r="J208" t="s">
        <v>43</v>
      </c>
      <c r="K208" t="s">
        <v>43</v>
      </c>
      <c r="L208" s="9">
        <v>-37.200000000000003</v>
      </c>
      <c r="M208" s="10">
        <v>43709</v>
      </c>
      <c r="N208" t="s">
        <v>109</v>
      </c>
      <c r="O208" t="s">
        <v>110</v>
      </c>
      <c r="P208" t="s">
        <v>637</v>
      </c>
      <c r="Q208" t="s">
        <v>733</v>
      </c>
      <c r="R208" t="s">
        <v>734</v>
      </c>
      <c r="S208" s="11">
        <v>43707</v>
      </c>
      <c r="T208" t="s">
        <v>54</v>
      </c>
      <c r="U208">
        <v>1938</v>
      </c>
      <c r="V208" t="s">
        <v>192</v>
      </c>
      <c r="W208" t="s">
        <v>62</v>
      </c>
      <c r="X208">
        <v>165074834</v>
      </c>
      <c r="Y208" s="11">
        <v>43482</v>
      </c>
      <c r="AC208" t="s">
        <v>119</v>
      </c>
      <c r="AH208" t="str">
        <f t="shared" si="3"/>
        <v>E35930 Estates &amp; Facilities</v>
      </c>
      <c r="AI208" t="str">
        <f>VLOOKUP(B208,'cc Lookup'!A:E,5,0)</f>
        <v>Estates</v>
      </c>
      <c r="AJ208" t="s">
        <v>5426</v>
      </c>
    </row>
    <row r="209" spans="1:36" x14ac:dyDescent="0.35">
      <c r="A209" t="s">
        <v>36</v>
      </c>
      <c r="B209" s="8" t="s">
        <v>142</v>
      </c>
      <c r="C209" s="8" t="s">
        <v>143</v>
      </c>
      <c r="D209" s="8" t="s">
        <v>39</v>
      </c>
      <c r="E209" s="8" t="s">
        <v>39</v>
      </c>
      <c r="F209" s="8" t="s">
        <v>40</v>
      </c>
      <c r="G209" t="s">
        <v>144</v>
      </c>
      <c r="H209" t="s">
        <v>145</v>
      </c>
      <c r="I209" t="s">
        <v>43</v>
      </c>
      <c r="J209" t="s">
        <v>43</v>
      </c>
      <c r="K209" t="s">
        <v>43</v>
      </c>
      <c r="L209" s="9">
        <v>-502</v>
      </c>
      <c r="M209" s="10">
        <v>43709</v>
      </c>
      <c r="N209" t="s">
        <v>109</v>
      </c>
      <c r="O209" t="s">
        <v>110</v>
      </c>
      <c r="P209" t="s">
        <v>637</v>
      </c>
      <c r="Q209" t="s">
        <v>733</v>
      </c>
      <c r="R209" t="s">
        <v>734</v>
      </c>
      <c r="S209" s="11">
        <v>43707</v>
      </c>
      <c r="T209" t="s">
        <v>54</v>
      </c>
      <c r="U209">
        <v>1939</v>
      </c>
      <c r="V209" t="s">
        <v>591</v>
      </c>
      <c r="W209" t="s">
        <v>62</v>
      </c>
      <c r="X209">
        <v>165078943</v>
      </c>
      <c r="Y209" s="11">
        <v>43671</v>
      </c>
      <c r="AC209" t="s">
        <v>119</v>
      </c>
      <c r="AH209" t="str">
        <f t="shared" si="3"/>
        <v>E35930 Estates &amp; Facilities</v>
      </c>
      <c r="AI209" t="str">
        <f>VLOOKUP(B209,'cc Lookup'!A:E,5,0)</f>
        <v>Estates</v>
      </c>
      <c r="AJ209" t="s">
        <v>5426</v>
      </c>
    </row>
    <row r="210" spans="1:36" x14ac:dyDescent="0.35">
      <c r="A210" t="s">
        <v>36</v>
      </c>
      <c r="B210" s="8" t="s">
        <v>142</v>
      </c>
      <c r="C210" s="8" t="s">
        <v>143</v>
      </c>
      <c r="D210" s="8" t="s">
        <v>39</v>
      </c>
      <c r="E210" s="8" t="s">
        <v>39</v>
      </c>
      <c r="F210" s="8" t="s">
        <v>40</v>
      </c>
      <c r="G210" t="s">
        <v>144</v>
      </c>
      <c r="H210" t="s">
        <v>145</v>
      </c>
      <c r="I210" t="s">
        <v>43</v>
      </c>
      <c r="J210" t="s">
        <v>43</v>
      </c>
      <c r="K210" t="s">
        <v>43</v>
      </c>
      <c r="L210" s="9">
        <v>224</v>
      </c>
      <c r="M210" s="10">
        <v>43709</v>
      </c>
      <c r="N210" t="s">
        <v>109</v>
      </c>
      <c r="O210" t="s">
        <v>110</v>
      </c>
      <c r="P210" t="s">
        <v>735</v>
      </c>
      <c r="Q210" t="s">
        <v>736</v>
      </c>
      <c r="R210" t="s">
        <v>737</v>
      </c>
      <c r="S210" s="11">
        <v>43738</v>
      </c>
      <c r="T210" t="s">
        <v>54</v>
      </c>
      <c r="U210">
        <v>2299</v>
      </c>
      <c r="V210" t="s">
        <v>758</v>
      </c>
      <c r="W210" t="s">
        <v>62</v>
      </c>
      <c r="X210">
        <v>165075309</v>
      </c>
      <c r="Y210" s="11">
        <v>43734</v>
      </c>
      <c r="AC210" t="s">
        <v>119</v>
      </c>
      <c r="AH210" t="str">
        <f t="shared" si="3"/>
        <v>E35930 Estates &amp; Facilities</v>
      </c>
      <c r="AI210" t="str">
        <f>VLOOKUP(B210,'cc Lookup'!A:E,5,0)</f>
        <v>Estates</v>
      </c>
      <c r="AJ210" t="s">
        <v>5426</v>
      </c>
    </row>
    <row r="211" spans="1:36" x14ac:dyDescent="0.35">
      <c r="A211" t="s">
        <v>36</v>
      </c>
      <c r="B211" s="8" t="s">
        <v>142</v>
      </c>
      <c r="C211" s="8" t="s">
        <v>143</v>
      </c>
      <c r="D211" s="8" t="s">
        <v>39</v>
      </c>
      <c r="E211" s="8" t="s">
        <v>39</v>
      </c>
      <c r="F211" s="8" t="s">
        <v>40</v>
      </c>
      <c r="G211" t="s">
        <v>144</v>
      </c>
      <c r="H211" t="s">
        <v>145</v>
      </c>
      <c r="I211" t="s">
        <v>43</v>
      </c>
      <c r="J211" t="s">
        <v>43</v>
      </c>
      <c r="K211" t="s">
        <v>43</v>
      </c>
      <c r="L211" s="9">
        <v>37.200000000000003</v>
      </c>
      <c r="M211" s="10">
        <v>43709</v>
      </c>
      <c r="N211" t="s">
        <v>109</v>
      </c>
      <c r="O211" t="s">
        <v>110</v>
      </c>
      <c r="P211" t="s">
        <v>735</v>
      </c>
      <c r="Q211" t="s">
        <v>736</v>
      </c>
      <c r="R211" t="s">
        <v>737</v>
      </c>
      <c r="S211" s="11">
        <v>43738</v>
      </c>
      <c r="T211" t="s">
        <v>54</v>
      </c>
      <c r="U211">
        <v>2300</v>
      </c>
      <c r="V211" t="s">
        <v>192</v>
      </c>
      <c r="W211" t="s">
        <v>62</v>
      </c>
      <c r="X211">
        <v>165074834</v>
      </c>
      <c r="Y211" s="11">
        <v>43482</v>
      </c>
      <c r="AC211" t="s">
        <v>119</v>
      </c>
      <c r="AH211" t="str">
        <f t="shared" si="3"/>
        <v>E35930 Estates &amp; Facilities</v>
      </c>
      <c r="AI211" t="str">
        <f>VLOOKUP(B211,'cc Lookup'!A:E,5,0)</f>
        <v>Estates</v>
      </c>
      <c r="AJ211" t="s">
        <v>5426</v>
      </c>
    </row>
    <row r="212" spans="1:36" x14ac:dyDescent="0.35">
      <c r="A212" t="s">
        <v>36</v>
      </c>
      <c r="B212" s="8" t="s">
        <v>142</v>
      </c>
      <c r="C212" s="8" t="s">
        <v>143</v>
      </c>
      <c r="D212" s="8" t="s">
        <v>39</v>
      </c>
      <c r="E212" s="8" t="s">
        <v>39</v>
      </c>
      <c r="F212" s="8" t="s">
        <v>40</v>
      </c>
      <c r="G212" t="s">
        <v>144</v>
      </c>
      <c r="H212" t="s">
        <v>145</v>
      </c>
      <c r="I212" t="s">
        <v>43</v>
      </c>
      <c r="J212" t="s">
        <v>43</v>
      </c>
      <c r="K212" t="s">
        <v>43</v>
      </c>
      <c r="L212" s="9">
        <v>439</v>
      </c>
      <c r="M212" s="10">
        <v>43709</v>
      </c>
      <c r="N212" t="s">
        <v>109</v>
      </c>
      <c r="O212" t="s">
        <v>110</v>
      </c>
      <c r="P212" t="s">
        <v>735</v>
      </c>
      <c r="Q212" t="s">
        <v>736</v>
      </c>
      <c r="R212" t="s">
        <v>737</v>
      </c>
      <c r="S212" s="11">
        <v>43738</v>
      </c>
      <c r="T212" t="s">
        <v>54</v>
      </c>
      <c r="U212">
        <v>2301</v>
      </c>
      <c r="V212" t="s">
        <v>475</v>
      </c>
      <c r="W212" t="s">
        <v>62</v>
      </c>
      <c r="X212">
        <v>165078325</v>
      </c>
      <c r="Y212" s="11">
        <v>43641</v>
      </c>
      <c r="AC212" t="s">
        <v>119</v>
      </c>
      <c r="AH212" t="str">
        <f t="shared" si="3"/>
        <v>E35930 Estates &amp; Facilities</v>
      </c>
      <c r="AI212" t="str">
        <f>VLOOKUP(B212,'cc Lookup'!A:E,5,0)</f>
        <v>Estates</v>
      </c>
      <c r="AJ212" t="s">
        <v>5426</v>
      </c>
    </row>
    <row r="213" spans="1:36" x14ac:dyDescent="0.35">
      <c r="A213" t="s">
        <v>36</v>
      </c>
      <c r="B213" s="8" t="s">
        <v>142</v>
      </c>
      <c r="C213" s="8" t="s">
        <v>143</v>
      </c>
      <c r="D213" s="8" t="s">
        <v>39</v>
      </c>
      <c r="E213" s="8" t="s">
        <v>39</v>
      </c>
      <c r="F213" s="8" t="s">
        <v>40</v>
      </c>
      <c r="G213" t="s">
        <v>144</v>
      </c>
      <c r="H213" t="s">
        <v>145</v>
      </c>
      <c r="I213" t="s">
        <v>43</v>
      </c>
      <c r="J213" t="s">
        <v>43</v>
      </c>
      <c r="K213" t="s">
        <v>43</v>
      </c>
      <c r="L213" s="9">
        <v>777</v>
      </c>
      <c r="M213" s="10">
        <v>43709</v>
      </c>
      <c r="N213" t="s">
        <v>109</v>
      </c>
      <c r="O213" t="s">
        <v>110</v>
      </c>
      <c r="P213" t="s">
        <v>735</v>
      </c>
      <c r="Q213" t="s">
        <v>736</v>
      </c>
      <c r="R213" t="s">
        <v>737</v>
      </c>
      <c r="S213" s="11">
        <v>43738</v>
      </c>
      <c r="T213" t="s">
        <v>54</v>
      </c>
      <c r="U213">
        <v>2302</v>
      </c>
      <c r="V213" t="s">
        <v>592</v>
      </c>
      <c r="W213" t="s">
        <v>62</v>
      </c>
      <c r="X213">
        <v>165078325</v>
      </c>
      <c r="Y213" s="11">
        <v>43735</v>
      </c>
      <c r="AC213" t="s">
        <v>119</v>
      </c>
      <c r="AH213" t="str">
        <f t="shared" si="3"/>
        <v>E35930 Estates &amp; Facilities</v>
      </c>
      <c r="AI213" t="str">
        <f>VLOOKUP(B213,'cc Lookup'!A:E,5,0)</f>
        <v>Estates</v>
      </c>
      <c r="AJ213" t="s">
        <v>5426</v>
      </c>
    </row>
    <row r="214" spans="1:36" x14ac:dyDescent="0.35">
      <c r="A214" t="s">
        <v>36</v>
      </c>
      <c r="B214" s="8" t="s">
        <v>142</v>
      </c>
      <c r="C214" s="8" t="s">
        <v>143</v>
      </c>
      <c r="D214" s="8" t="s">
        <v>39</v>
      </c>
      <c r="E214" s="8" t="s">
        <v>39</v>
      </c>
      <c r="F214" s="8" t="s">
        <v>40</v>
      </c>
      <c r="G214" t="s">
        <v>144</v>
      </c>
      <c r="H214" t="s">
        <v>145</v>
      </c>
      <c r="I214" t="s">
        <v>43</v>
      </c>
      <c r="J214" t="s">
        <v>43</v>
      </c>
      <c r="K214" t="s">
        <v>43</v>
      </c>
      <c r="L214" s="9">
        <v>502</v>
      </c>
      <c r="M214" s="10">
        <v>43709</v>
      </c>
      <c r="N214" t="s">
        <v>109</v>
      </c>
      <c r="O214" t="s">
        <v>110</v>
      </c>
      <c r="P214" t="s">
        <v>735</v>
      </c>
      <c r="Q214" t="s">
        <v>736</v>
      </c>
      <c r="R214" t="s">
        <v>737</v>
      </c>
      <c r="S214" s="11">
        <v>43738</v>
      </c>
      <c r="T214" t="s">
        <v>54</v>
      </c>
      <c r="U214">
        <v>2303</v>
      </c>
      <c r="V214" t="s">
        <v>591</v>
      </c>
      <c r="W214" t="s">
        <v>62</v>
      </c>
      <c r="X214">
        <v>165078943</v>
      </c>
      <c r="Y214" s="11">
        <v>43671</v>
      </c>
      <c r="AC214" t="s">
        <v>119</v>
      </c>
      <c r="AH214" t="str">
        <f t="shared" si="3"/>
        <v>E35930 Estates &amp; Facilities</v>
      </c>
      <c r="AI214" t="str">
        <f>VLOOKUP(B214,'cc Lookup'!A:E,5,0)</f>
        <v>Estates</v>
      </c>
      <c r="AJ214" t="s">
        <v>5426</v>
      </c>
    </row>
    <row r="215" spans="1:36" x14ac:dyDescent="0.35">
      <c r="A215" t="s">
        <v>36</v>
      </c>
      <c r="B215" s="8" t="s">
        <v>142</v>
      </c>
      <c r="C215" s="8" t="s">
        <v>143</v>
      </c>
      <c r="D215" s="8" t="s">
        <v>39</v>
      </c>
      <c r="E215" s="8" t="s">
        <v>39</v>
      </c>
      <c r="F215" s="8" t="s">
        <v>40</v>
      </c>
      <c r="G215" t="s">
        <v>144</v>
      </c>
      <c r="H215" t="s">
        <v>145</v>
      </c>
      <c r="I215" t="s">
        <v>43</v>
      </c>
      <c r="J215" t="s">
        <v>43</v>
      </c>
      <c r="K215" t="s">
        <v>43</v>
      </c>
      <c r="L215" s="9">
        <v>1</v>
      </c>
      <c r="M215" s="10">
        <v>43709</v>
      </c>
      <c r="N215" t="s">
        <v>109</v>
      </c>
      <c r="O215" t="s">
        <v>110</v>
      </c>
      <c r="P215" t="s">
        <v>735</v>
      </c>
      <c r="Q215" t="s">
        <v>736</v>
      </c>
      <c r="R215" t="s">
        <v>737</v>
      </c>
      <c r="S215" s="11">
        <v>43738</v>
      </c>
      <c r="T215" t="s">
        <v>54</v>
      </c>
      <c r="U215">
        <v>2304</v>
      </c>
      <c r="V215" t="s">
        <v>194</v>
      </c>
      <c r="W215" t="s">
        <v>62</v>
      </c>
      <c r="X215">
        <v>165075309</v>
      </c>
      <c r="Y215" s="11">
        <v>43723</v>
      </c>
      <c r="AC215" t="s">
        <v>119</v>
      </c>
      <c r="AH215" t="str">
        <f t="shared" si="3"/>
        <v>E35930 Estates &amp; Facilities</v>
      </c>
      <c r="AI215" t="str">
        <f>VLOOKUP(B215,'cc Lookup'!A:E,5,0)</f>
        <v>Estates</v>
      </c>
      <c r="AJ215" t="s">
        <v>5426</v>
      </c>
    </row>
    <row r="216" spans="1:36" x14ac:dyDescent="0.35">
      <c r="A216" t="s">
        <v>36</v>
      </c>
      <c r="B216" s="8" t="s">
        <v>142</v>
      </c>
      <c r="C216" s="8" t="s">
        <v>143</v>
      </c>
      <c r="D216" s="8" t="s">
        <v>39</v>
      </c>
      <c r="E216" s="8" t="s">
        <v>39</v>
      </c>
      <c r="F216" s="8" t="s">
        <v>40</v>
      </c>
      <c r="G216" t="s">
        <v>144</v>
      </c>
      <c r="H216" t="s">
        <v>145</v>
      </c>
      <c r="I216" t="s">
        <v>43</v>
      </c>
      <c r="J216" t="s">
        <v>43</v>
      </c>
      <c r="K216" t="s">
        <v>43</v>
      </c>
      <c r="L216" s="9">
        <v>331.4</v>
      </c>
      <c r="M216" s="10">
        <v>43709</v>
      </c>
      <c r="N216" t="s">
        <v>109</v>
      </c>
      <c r="O216" t="s">
        <v>110</v>
      </c>
      <c r="P216" t="s">
        <v>735</v>
      </c>
      <c r="Q216" t="s">
        <v>736</v>
      </c>
      <c r="R216" t="s">
        <v>737</v>
      </c>
      <c r="S216" s="11">
        <v>43738</v>
      </c>
      <c r="T216" t="s">
        <v>54</v>
      </c>
      <c r="U216">
        <v>2305</v>
      </c>
      <c r="V216" t="s">
        <v>759</v>
      </c>
      <c r="W216" t="s">
        <v>62</v>
      </c>
      <c r="X216">
        <v>165075309</v>
      </c>
      <c r="Y216" s="11">
        <v>43738</v>
      </c>
      <c r="AC216" t="s">
        <v>119</v>
      </c>
      <c r="AH216" t="str">
        <f t="shared" si="3"/>
        <v>E35930 Estates &amp; Facilities</v>
      </c>
      <c r="AI216" t="str">
        <f>VLOOKUP(B216,'cc Lookup'!A:E,5,0)</f>
        <v>Estates</v>
      </c>
      <c r="AJ216" t="s">
        <v>5426</v>
      </c>
    </row>
    <row r="217" spans="1:36" x14ac:dyDescent="0.35">
      <c r="A217" t="s">
        <v>36</v>
      </c>
      <c r="B217" s="8" t="s">
        <v>142</v>
      </c>
      <c r="C217" s="8" t="s">
        <v>143</v>
      </c>
      <c r="D217" s="8" t="s">
        <v>39</v>
      </c>
      <c r="E217" s="8" t="s">
        <v>39</v>
      </c>
      <c r="F217" s="8" t="s">
        <v>40</v>
      </c>
      <c r="G217" t="s">
        <v>144</v>
      </c>
      <c r="H217" t="s">
        <v>145</v>
      </c>
      <c r="I217" t="s">
        <v>43</v>
      </c>
      <c r="J217" t="s">
        <v>43</v>
      </c>
      <c r="K217" t="s">
        <v>43</v>
      </c>
      <c r="L217" s="9">
        <v>45</v>
      </c>
      <c r="M217" s="10">
        <v>43709</v>
      </c>
      <c r="N217" t="s">
        <v>109</v>
      </c>
      <c r="O217" t="s">
        <v>110</v>
      </c>
      <c r="P217" t="s">
        <v>735</v>
      </c>
      <c r="Q217" t="s">
        <v>736</v>
      </c>
      <c r="R217" t="s">
        <v>737</v>
      </c>
      <c r="S217" s="11">
        <v>43738</v>
      </c>
      <c r="T217" t="s">
        <v>54</v>
      </c>
      <c r="U217">
        <v>2306</v>
      </c>
      <c r="V217" t="s">
        <v>477</v>
      </c>
      <c r="W217" t="s">
        <v>62</v>
      </c>
      <c r="X217">
        <v>165077837</v>
      </c>
      <c r="Y217" s="11">
        <v>43619</v>
      </c>
      <c r="AC217" t="s">
        <v>119</v>
      </c>
      <c r="AH217" t="str">
        <f t="shared" si="3"/>
        <v>E35930 Estates &amp; Facilities</v>
      </c>
      <c r="AI217" t="str">
        <f>VLOOKUP(B217,'cc Lookup'!A:E,5,0)</f>
        <v>Estates</v>
      </c>
      <c r="AJ217" t="s">
        <v>5426</v>
      </c>
    </row>
    <row r="218" spans="1:36" x14ac:dyDescent="0.35">
      <c r="A218" t="s">
        <v>36</v>
      </c>
      <c r="B218" s="8" t="s">
        <v>142</v>
      </c>
      <c r="C218" s="8" t="s">
        <v>143</v>
      </c>
      <c r="D218" s="8" t="s">
        <v>39</v>
      </c>
      <c r="E218" s="8" t="s">
        <v>39</v>
      </c>
      <c r="F218" s="8" t="s">
        <v>40</v>
      </c>
      <c r="G218" t="s">
        <v>144</v>
      </c>
      <c r="H218" t="s">
        <v>145</v>
      </c>
      <c r="I218" t="s">
        <v>43</v>
      </c>
      <c r="J218" t="s">
        <v>43</v>
      </c>
      <c r="K218" t="s">
        <v>43</v>
      </c>
      <c r="L218" s="9">
        <v>112</v>
      </c>
      <c r="M218" s="10">
        <v>43709</v>
      </c>
      <c r="N218" t="s">
        <v>109</v>
      </c>
      <c r="O218" t="s">
        <v>110</v>
      </c>
      <c r="P218" t="s">
        <v>735</v>
      </c>
      <c r="Q218" t="s">
        <v>736</v>
      </c>
      <c r="R218" t="s">
        <v>737</v>
      </c>
      <c r="S218" s="11">
        <v>43738</v>
      </c>
      <c r="T218" t="s">
        <v>54</v>
      </c>
      <c r="U218">
        <v>2307</v>
      </c>
      <c r="V218" t="s">
        <v>476</v>
      </c>
      <c r="W218" t="s">
        <v>62</v>
      </c>
      <c r="X218">
        <v>165078325</v>
      </c>
      <c r="Y218" s="11">
        <v>43641</v>
      </c>
      <c r="AC218" t="s">
        <v>119</v>
      </c>
      <c r="AH218" t="str">
        <f t="shared" si="3"/>
        <v>E35930 Estates &amp; Facilities</v>
      </c>
      <c r="AI218" t="str">
        <f>VLOOKUP(B218,'cc Lookup'!A:E,5,0)</f>
        <v>Estates</v>
      </c>
      <c r="AJ218" t="s">
        <v>5426</v>
      </c>
    </row>
    <row r="219" spans="1:36" x14ac:dyDescent="0.35">
      <c r="A219" t="s">
        <v>36</v>
      </c>
      <c r="B219" s="8" t="s">
        <v>142</v>
      </c>
      <c r="C219" s="8" t="s">
        <v>143</v>
      </c>
      <c r="D219" s="8" t="s">
        <v>39</v>
      </c>
      <c r="E219" s="8" t="s">
        <v>39</v>
      </c>
      <c r="F219" s="8" t="s">
        <v>40</v>
      </c>
      <c r="G219" t="s">
        <v>144</v>
      </c>
      <c r="H219" t="s">
        <v>145</v>
      </c>
      <c r="I219" t="s">
        <v>43</v>
      </c>
      <c r="J219" t="s">
        <v>43</v>
      </c>
      <c r="K219" t="s">
        <v>43</v>
      </c>
      <c r="L219" s="9">
        <v>1239.4000000000001</v>
      </c>
      <c r="M219" s="10">
        <v>43709</v>
      </c>
      <c r="N219" t="s">
        <v>109</v>
      </c>
      <c r="O219" t="s">
        <v>110</v>
      </c>
      <c r="P219" t="s">
        <v>735</v>
      </c>
      <c r="Q219" t="s">
        <v>736</v>
      </c>
      <c r="R219" t="s">
        <v>737</v>
      </c>
      <c r="S219" s="11">
        <v>43738</v>
      </c>
      <c r="T219" t="s">
        <v>54</v>
      </c>
      <c r="U219">
        <v>2308</v>
      </c>
      <c r="V219" t="s">
        <v>760</v>
      </c>
      <c r="W219" t="s">
        <v>62</v>
      </c>
      <c r="X219">
        <v>165078941</v>
      </c>
      <c r="Y219" s="11">
        <v>43738</v>
      </c>
      <c r="AC219" t="s">
        <v>119</v>
      </c>
      <c r="AH219" t="str">
        <f t="shared" si="3"/>
        <v>E35930 Estates &amp; Facilities</v>
      </c>
      <c r="AI219" t="str">
        <f>VLOOKUP(B219,'cc Lookup'!A:E,5,0)</f>
        <v>Estates</v>
      </c>
      <c r="AJ219" t="s">
        <v>5426</v>
      </c>
    </row>
    <row r="220" spans="1:36" x14ac:dyDescent="0.35">
      <c r="A220" t="s">
        <v>36</v>
      </c>
      <c r="B220" s="8" t="s">
        <v>142</v>
      </c>
      <c r="C220" s="8" t="s">
        <v>143</v>
      </c>
      <c r="D220" s="8" t="s">
        <v>39</v>
      </c>
      <c r="E220" s="8" t="s">
        <v>39</v>
      </c>
      <c r="F220" s="8" t="s">
        <v>40</v>
      </c>
      <c r="G220" t="s">
        <v>144</v>
      </c>
      <c r="H220" t="s">
        <v>145</v>
      </c>
      <c r="I220" t="s">
        <v>43</v>
      </c>
      <c r="J220" t="s">
        <v>43</v>
      </c>
      <c r="K220" t="s">
        <v>43</v>
      </c>
      <c r="L220" s="9">
        <v>176</v>
      </c>
      <c r="M220" s="10">
        <v>43709</v>
      </c>
      <c r="N220" t="s">
        <v>109</v>
      </c>
      <c r="O220" t="s">
        <v>110</v>
      </c>
      <c r="P220" t="s">
        <v>735</v>
      </c>
      <c r="Q220" t="s">
        <v>736</v>
      </c>
      <c r="R220" t="s">
        <v>737</v>
      </c>
      <c r="S220" s="11">
        <v>43738</v>
      </c>
      <c r="T220" t="s">
        <v>54</v>
      </c>
      <c r="U220">
        <v>2309</v>
      </c>
      <c r="V220" t="s">
        <v>761</v>
      </c>
      <c r="W220" t="s">
        <v>62</v>
      </c>
      <c r="X220">
        <v>165078943</v>
      </c>
      <c r="Y220" s="11">
        <v>43738</v>
      </c>
      <c r="AC220" t="s">
        <v>119</v>
      </c>
      <c r="AH220" t="str">
        <f t="shared" si="3"/>
        <v>E35930 Estates &amp; Facilities</v>
      </c>
      <c r="AI220" t="str">
        <f>VLOOKUP(B220,'cc Lookup'!A:E,5,0)</f>
        <v>Estates</v>
      </c>
      <c r="AJ220" t="s">
        <v>5426</v>
      </c>
    </row>
    <row r="221" spans="1:36" x14ac:dyDescent="0.35">
      <c r="A221" t="s">
        <v>36</v>
      </c>
      <c r="B221" s="8" t="s">
        <v>142</v>
      </c>
      <c r="C221" s="8" t="s">
        <v>143</v>
      </c>
      <c r="D221" s="8" t="s">
        <v>39</v>
      </c>
      <c r="E221" s="8" t="s">
        <v>39</v>
      </c>
      <c r="F221" s="8" t="s">
        <v>40</v>
      </c>
      <c r="G221" t="s">
        <v>144</v>
      </c>
      <c r="H221" t="s">
        <v>145</v>
      </c>
      <c r="I221" t="s">
        <v>43</v>
      </c>
      <c r="J221" t="s">
        <v>43</v>
      </c>
      <c r="K221" t="s">
        <v>43</v>
      </c>
      <c r="L221" s="9">
        <v>107</v>
      </c>
      <c r="M221" s="10">
        <v>43709</v>
      </c>
      <c r="N221" t="s">
        <v>109</v>
      </c>
      <c r="O221" t="s">
        <v>110</v>
      </c>
      <c r="P221" t="s">
        <v>735</v>
      </c>
      <c r="Q221" t="s">
        <v>736</v>
      </c>
      <c r="R221" t="s">
        <v>737</v>
      </c>
      <c r="S221" s="11">
        <v>43738</v>
      </c>
      <c r="T221" t="s">
        <v>54</v>
      </c>
      <c r="U221">
        <v>2310</v>
      </c>
      <c r="V221" t="s">
        <v>762</v>
      </c>
      <c r="W221" t="s">
        <v>62</v>
      </c>
      <c r="X221">
        <v>165064559</v>
      </c>
      <c r="Y221" s="11">
        <v>43028</v>
      </c>
      <c r="AC221" t="s">
        <v>119</v>
      </c>
      <c r="AH221" t="str">
        <f t="shared" si="3"/>
        <v>E35930 Estates &amp; Facilities</v>
      </c>
      <c r="AI221" t="str">
        <f>VLOOKUP(B221,'cc Lookup'!A:E,5,0)</f>
        <v>Estates</v>
      </c>
      <c r="AJ221" t="s">
        <v>5426</v>
      </c>
    </row>
    <row r="222" spans="1:36" x14ac:dyDescent="0.35">
      <c r="A222" t="s">
        <v>36</v>
      </c>
      <c r="B222" s="8" t="s">
        <v>142</v>
      </c>
      <c r="C222" s="8" t="s">
        <v>143</v>
      </c>
      <c r="D222" s="8" t="s">
        <v>39</v>
      </c>
      <c r="E222" s="8" t="s">
        <v>39</v>
      </c>
      <c r="F222" s="8" t="s">
        <v>40</v>
      </c>
      <c r="G222" t="s">
        <v>144</v>
      </c>
      <c r="H222" t="s">
        <v>145</v>
      </c>
      <c r="I222" t="s">
        <v>43</v>
      </c>
      <c r="J222" t="s">
        <v>43</v>
      </c>
      <c r="K222" t="s">
        <v>43</v>
      </c>
      <c r="L222" s="9">
        <v>130</v>
      </c>
      <c r="M222" s="10">
        <v>43709</v>
      </c>
      <c r="N222" t="s">
        <v>109</v>
      </c>
      <c r="O222" t="s">
        <v>110</v>
      </c>
      <c r="P222" t="s">
        <v>735</v>
      </c>
      <c r="Q222" t="s">
        <v>736</v>
      </c>
      <c r="R222" t="s">
        <v>737</v>
      </c>
      <c r="S222" s="11">
        <v>43738</v>
      </c>
      <c r="T222" t="s">
        <v>54</v>
      </c>
      <c r="U222">
        <v>2311</v>
      </c>
      <c r="V222" t="s">
        <v>479</v>
      </c>
      <c r="W222" t="s">
        <v>62</v>
      </c>
      <c r="X222">
        <v>165077833</v>
      </c>
      <c r="Y222" s="11">
        <v>43619</v>
      </c>
      <c r="AC222" t="s">
        <v>119</v>
      </c>
      <c r="AH222" t="str">
        <f t="shared" si="3"/>
        <v>E35930 Estates &amp; Facilities</v>
      </c>
      <c r="AI222" t="str">
        <f>VLOOKUP(B222,'cc Lookup'!A:E,5,0)</f>
        <v>Estates</v>
      </c>
      <c r="AJ222" t="s">
        <v>5426</v>
      </c>
    </row>
    <row r="223" spans="1:36" x14ac:dyDescent="0.35">
      <c r="A223" t="s">
        <v>36</v>
      </c>
      <c r="B223" s="8" t="s">
        <v>142</v>
      </c>
      <c r="C223" s="8" t="s">
        <v>143</v>
      </c>
      <c r="D223" s="8" t="s">
        <v>39</v>
      </c>
      <c r="E223" s="8" t="s">
        <v>39</v>
      </c>
      <c r="F223" s="8" t="s">
        <v>40</v>
      </c>
      <c r="G223" t="s">
        <v>144</v>
      </c>
      <c r="H223" t="s">
        <v>145</v>
      </c>
      <c r="I223" t="s">
        <v>43</v>
      </c>
      <c r="J223" t="s">
        <v>43</v>
      </c>
      <c r="K223" t="s">
        <v>43</v>
      </c>
      <c r="L223" s="9">
        <v>34.96</v>
      </c>
      <c r="M223" s="10">
        <v>43709</v>
      </c>
      <c r="N223" t="s">
        <v>109</v>
      </c>
      <c r="O223" t="s">
        <v>110</v>
      </c>
      <c r="P223" t="s">
        <v>735</v>
      </c>
      <c r="Q223" t="s">
        <v>736</v>
      </c>
      <c r="R223" t="s">
        <v>737</v>
      </c>
      <c r="S223" s="11">
        <v>43738</v>
      </c>
      <c r="T223" t="s">
        <v>54</v>
      </c>
      <c r="U223">
        <v>2312</v>
      </c>
      <c r="V223" t="s">
        <v>193</v>
      </c>
      <c r="W223" t="s">
        <v>62</v>
      </c>
      <c r="X223">
        <v>165075012</v>
      </c>
      <c r="Y223" s="11">
        <v>43494</v>
      </c>
      <c r="AC223" t="s">
        <v>119</v>
      </c>
      <c r="AH223" t="str">
        <f t="shared" si="3"/>
        <v>E35930 Estates &amp; Facilities</v>
      </c>
      <c r="AI223" t="str">
        <f>VLOOKUP(B223,'cc Lookup'!A:E,5,0)</f>
        <v>Estates</v>
      </c>
      <c r="AJ223" t="s">
        <v>5426</v>
      </c>
    </row>
    <row r="224" spans="1:36" x14ac:dyDescent="0.35">
      <c r="A224" t="s">
        <v>36</v>
      </c>
      <c r="B224" s="8" t="s">
        <v>72</v>
      </c>
      <c r="C224" s="8" t="s">
        <v>38</v>
      </c>
      <c r="D224" s="8" t="s">
        <v>39</v>
      </c>
      <c r="E224" s="8" t="s">
        <v>39</v>
      </c>
      <c r="F224" s="8" t="s">
        <v>40</v>
      </c>
      <c r="G224" t="s">
        <v>73</v>
      </c>
      <c r="H224" t="s">
        <v>42</v>
      </c>
      <c r="I224" t="s">
        <v>43</v>
      </c>
      <c r="J224" t="s">
        <v>43</v>
      </c>
      <c r="K224" t="s">
        <v>43</v>
      </c>
      <c r="L224" s="9">
        <v>-63.32</v>
      </c>
      <c r="M224" s="10">
        <v>43709</v>
      </c>
      <c r="N224" t="s">
        <v>109</v>
      </c>
      <c r="O224" t="s">
        <v>110</v>
      </c>
      <c r="P224" t="s">
        <v>637</v>
      </c>
      <c r="Q224" t="s">
        <v>733</v>
      </c>
      <c r="R224" t="s">
        <v>734</v>
      </c>
      <c r="S224" s="11">
        <v>43707</v>
      </c>
      <c r="T224" t="s">
        <v>54</v>
      </c>
      <c r="U224">
        <v>1182</v>
      </c>
      <c r="V224" t="s">
        <v>117</v>
      </c>
      <c r="W224" t="s">
        <v>62</v>
      </c>
      <c r="X224">
        <v>165026831</v>
      </c>
      <c r="Y224" s="11">
        <v>42857</v>
      </c>
      <c r="AA224" t="s">
        <v>118</v>
      </c>
      <c r="AC224" t="s">
        <v>119</v>
      </c>
      <c r="AH224" t="str">
        <f t="shared" si="3"/>
        <v>E35120 Corporate Expenses</v>
      </c>
      <c r="AI224" t="str">
        <f>VLOOKUP(B224,'cc Lookup'!A:E,5,0)</f>
        <v>Corporate Exp</v>
      </c>
      <c r="AJ224" t="s">
        <v>5426</v>
      </c>
    </row>
    <row r="225" spans="1:36" x14ac:dyDescent="0.35">
      <c r="A225" t="s">
        <v>36</v>
      </c>
      <c r="B225" s="8" t="s">
        <v>72</v>
      </c>
      <c r="C225" s="8" t="s">
        <v>38</v>
      </c>
      <c r="D225" s="8" t="s">
        <v>39</v>
      </c>
      <c r="E225" s="8" t="s">
        <v>39</v>
      </c>
      <c r="F225" s="8" t="s">
        <v>40</v>
      </c>
      <c r="G225" t="s">
        <v>73</v>
      </c>
      <c r="H225" t="s">
        <v>42</v>
      </c>
      <c r="I225" t="s">
        <v>43</v>
      </c>
      <c r="J225" t="s">
        <v>43</v>
      </c>
      <c r="K225" t="s">
        <v>43</v>
      </c>
      <c r="L225" s="9">
        <v>63.32</v>
      </c>
      <c r="M225" s="10">
        <v>43709</v>
      </c>
      <c r="N225" t="s">
        <v>109</v>
      </c>
      <c r="O225" t="s">
        <v>110</v>
      </c>
      <c r="P225" t="s">
        <v>735</v>
      </c>
      <c r="Q225" t="s">
        <v>736</v>
      </c>
      <c r="R225" t="s">
        <v>737</v>
      </c>
      <c r="S225" s="11">
        <v>43738</v>
      </c>
      <c r="T225" t="s">
        <v>54</v>
      </c>
      <c r="U225">
        <v>1368</v>
      </c>
      <c r="V225" t="s">
        <v>117</v>
      </c>
      <c r="W225" t="s">
        <v>62</v>
      </c>
      <c r="X225">
        <v>165026831</v>
      </c>
      <c r="Y225" s="11">
        <v>42857</v>
      </c>
      <c r="AA225" t="s">
        <v>118</v>
      </c>
      <c r="AC225" t="s">
        <v>119</v>
      </c>
      <c r="AH225" t="str">
        <f t="shared" si="3"/>
        <v>E35120 Corporate Expenses</v>
      </c>
      <c r="AI225" t="str">
        <f>VLOOKUP(B225,'cc Lookup'!A:E,5,0)</f>
        <v>Corporate Exp</v>
      </c>
      <c r="AJ225" t="s">
        <v>5426</v>
      </c>
    </row>
    <row r="226" spans="1:36" x14ac:dyDescent="0.35">
      <c r="A226" t="s">
        <v>36</v>
      </c>
      <c r="B226" s="8" t="s">
        <v>72</v>
      </c>
      <c r="C226" s="8" t="s">
        <v>38</v>
      </c>
      <c r="D226" s="8" t="s">
        <v>39</v>
      </c>
      <c r="E226" s="8" t="s">
        <v>39</v>
      </c>
      <c r="F226" s="8" t="s">
        <v>40</v>
      </c>
      <c r="G226" t="s">
        <v>73</v>
      </c>
      <c r="H226" t="s">
        <v>42</v>
      </c>
      <c r="I226" t="s">
        <v>43</v>
      </c>
      <c r="J226" t="s">
        <v>43</v>
      </c>
      <c r="K226" t="s">
        <v>43</v>
      </c>
      <c r="L226" s="9">
        <v>57717.04</v>
      </c>
      <c r="M226" s="10">
        <v>43709</v>
      </c>
      <c r="N226" t="s">
        <v>109</v>
      </c>
      <c r="O226" t="s">
        <v>110</v>
      </c>
      <c r="P226" t="s">
        <v>735</v>
      </c>
      <c r="Q226" t="s">
        <v>736</v>
      </c>
      <c r="R226" t="s">
        <v>737</v>
      </c>
      <c r="S226" s="11">
        <v>43738</v>
      </c>
      <c r="T226" t="s">
        <v>54</v>
      </c>
      <c r="U226">
        <v>1369</v>
      </c>
      <c r="V226" t="s">
        <v>123</v>
      </c>
      <c r="W226" t="s">
        <v>107</v>
      </c>
      <c r="X226">
        <v>165076761</v>
      </c>
      <c r="Y226" s="11">
        <v>43566</v>
      </c>
      <c r="AC226" t="s">
        <v>124</v>
      </c>
      <c r="AH226" t="str">
        <f t="shared" si="3"/>
        <v>E35120 Corporate Expenses</v>
      </c>
      <c r="AI226" t="str">
        <f>VLOOKUP(B226,'cc Lookup'!A:E,5,0)</f>
        <v>Corporate Exp</v>
      </c>
      <c r="AJ226" t="s">
        <v>5426</v>
      </c>
    </row>
    <row r="227" spans="1:36" x14ac:dyDescent="0.35">
      <c r="A227" t="s">
        <v>36</v>
      </c>
      <c r="B227" s="8" t="s">
        <v>72</v>
      </c>
      <c r="C227" s="8" t="s">
        <v>38</v>
      </c>
      <c r="D227" s="8" t="s">
        <v>127</v>
      </c>
      <c r="E227" s="8" t="s">
        <v>39</v>
      </c>
      <c r="F227" s="8" t="s">
        <v>40</v>
      </c>
      <c r="G227" t="s">
        <v>73</v>
      </c>
      <c r="H227" t="s">
        <v>42</v>
      </c>
      <c r="I227" t="s">
        <v>128</v>
      </c>
      <c r="J227" t="s">
        <v>43</v>
      </c>
      <c r="K227" t="s">
        <v>43</v>
      </c>
      <c r="L227" s="9">
        <v>-32.89</v>
      </c>
      <c r="M227" s="10">
        <v>43709</v>
      </c>
      <c r="N227" t="s">
        <v>109</v>
      </c>
      <c r="O227" t="s">
        <v>110</v>
      </c>
      <c r="P227" t="s">
        <v>637</v>
      </c>
      <c r="Q227" t="s">
        <v>733</v>
      </c>
      <c r="R227" t="s">
        <v>734</v>
      </c>
      <c r="S227" s="11">
        <v>43707</v>
      </c>
      <c r="T227" t="s">
        <v>54</v>
      </c>
      <c r="U227">
        <v>1715</v>
      </c>
      <c r="V227" t="s">
        <v>129</v>
      </c>
      <c r="W227" t="s">
        <v>107</v>
      </c>
      <c r="X227">
        <v>165052611</v>
      </c>
      <c r="Y227" s="11">
        <v>43347</v>
      </c>
      <c r="AC227" t="s">
        <v>124</v>
      </c>
      <c r="AH227" t="str">
        <f t="shared" si="3"/>
        <v>E35120 Corporate Expenses</v>
      </c>
      <c r="AI227" t="str">
        <f>VLOOKUP(B227,'cc Lookup'!A:E,5,0)</f>
        <v>Corporate Exp</v>
      </c>
      <c r="AJ227" t="s">
        <v>5426</v>
      </c>
    </row>
    <row r="228" spans="1:36" x14ac:dyDescent="0.35">
      <c r="A228" t="s">
        <v>36</v>
      </c>
      <c r="B228" s="8" t="s">
        <v>72</v>
      </c>
      <c r="C228" s="8" t="s">
        <v>38</v>
      </c>
      <c r="D228" s="8" t="s">
        <v>127</v>
      </c>
      <c r="E228" s="8" t="s">
        <v>39</v>
      </c>
      <c r="F228" s="8" t="s">
        <v>40</v>
      </c>
      <c r="G228" t="s">
        <v>73</v>
      </c>
      <c r="H228" t="s">
        <v>42</v>
      </c>
      <c r="I228" t="s">
        <v>128</v>
      </c>
      <c r="J228" t="s">
        <v>43</v>
      </c>
      <c r="K228" t="s">
        <v>43</v>
      </c>
      <c r="L228" s="9">
        <v>32.89</v>
      </c>
      <c r="M228" s="10">
        <v>43709</v>
      </c>
      <c r="N228" t="s">
        <v>109</v>
      </c>
      <c r="O228" t="s">
        <v>110</v>
      </c>
      <c r="P228" t="s">
        <v>735</v>
      </c>
      <c r="Q228" t="s">
        <v>736</v>
      </c>
      <c r="R228" t="s">
        <v>737</v>
      </c>
      <c r="S228" s="11">
        <v>43738</v>
      </c>
      <c r="T228" t="s">
        <v>54</v>
      </c>
      <c r="U228">
        <v>2038</v>
      </c>
      <c r="V228" t="s">
        <v>129</v>
      </c>
      <c r="W228" t="s">
        <v>107</v>
      </c>
      <c r="X228">
        <v>165052611</v>
      </c>
      <c r="Y228" s="11">
        <v>43347</v>
      </c>
      <c r="AC228" t="s">
        <v>124</v>
      </c>
      <c r="AH228" t="str">
        <f t="shared" si="3"/>
        <v>E35120 Corporate Expenses</v>
      </c>
      <c r="AI228" t="str">
        <f>VLOOKUP(B228,'cc Lookup'!A:E,5,0)</f>
        <v>Corporate Exp</v>
      </c>
      <c r="AJ228" t="s">
        <v>5426</v>
      </c>
    </row>
    <row r="229" spans="1:36" x14ac:dyDescent="0.35">
      <c r="A229" t="s">
        <v>36</v>
      </c>
      <c r="B229" s="8" t="s">
        <v>142</v>
      </c>
      <c r="C229" s="8" t="s">
        <v>38</v>
      </c>
      <c r="D229" s="8" t="s">
        <v>39</v>
      </c>
      <c r="E229" s="8" t="s">
        <v>39</v>
      </c>
      <c r="F229" s="8" t="s">
        <v>40</v>
      </c>
      <c r="G229" t="s">
        <v>144</v>
      </c>
      <c r="H229" t="s">
        <v>42</v>
      </c>
      <c r="I229" t="s">
        <v>43</v>
      </c>
      <c r="J229" t="s">
        <v>43</v>
      </c>
      <c r="K229" t="s">
        <v>43</v>
      </c>
      <c r="L229" s="9">
        <v>-143.80000000000001</v>
      </c>
      <c r="M229" s="10">
        <v>43709</v>
      </c>
      <c r="N229" t="s">
        <v>109</v>
      </c>
      <c r="O229" t="s">
        <v>110</v>
      </c>
      <c r="P229" t="s">
        <v>637</v>
      </c>
      <c r="Q229" t="s">
        <v>733</v>
      </c>
      <c r="R229" t="s">
        <v>734</v>
      </c>
      <c r="S229" s="11">
        <v>43707</v>
      </c>
      <c r="T229" t="s">
        <v>54</v>
      </c>
      <c r="U229">
        <v>1913</v>
      </c>
      <c r="V229" t="s">
        <v>682</v>
      </c>
      <c r="W229" t="s">
        <v>62</v>
      </c>
      <c r="X229">
        <v>165042377</v>
      </c>
      <c r="Y229" s="11">
        <v>43038</v>
      </c>
      <c r="AC229" t="s">
        <v>119</v>
      </c>
      <c r="AH229" t="str">
        <f t="shared" si="3"/>
        <v>E35930 Estates &amp; Facilities</v>
      </c>
      <c r="AI229" t="str">
        <f>VLOOKUP(B229,'cc Lookup'!A:E,5,0)</f>
        <v>Estates</v>
      </c>
      <c r="AJ229" t="s">
        <v>5426</v>
      </c>
    </row>
    <row r="230" spans="1:36" x14ac:dyDescent="0.35">
      <c r="A230" t="s">
        <v>36</v>
      </c>
      <c r="B230" s="8" t="s">
        <v>142</v>
      </c>
      <c r="C230" s="8" t="s">
        <v>38</v>
      </c>
      <c r="D230" s="8" t="s">
        <v>39</v>
      </c>
      <c r="E230" s="8" t="s">
        <v>39</v>
      </c>
      <c r="F230" s="8" t="s">
        <v>40</v>
      </c>
      <c r="G230" t="s">
        <v>144</v>
      </c>
      <c r="H230" t="s">
        <v>42</v>
      </c>
      <c r="I230" t="s">
        <v>43</v>
      </c>
      <c r="J230" t="s">
        <v>43</v>
      </c>
      <c r="K230" t="s">
        <v>43</v>
      </c>
      <c r="L230" s="9">
        <v>-18</v>
      </c>
      <c r="M230" s="10">
        <v>43709</v>
      </c>
      <c r="N230" t="s">
        <v>109</v>
      </c>
      <c r="O230" t="s">
        <v>110</v>
      </c>
      <c r="P230" t="s">
        <v>637</v>
      </c>
      <c r="Q230" t="s">
        <v>733</v>
      </c>
      <c r="R230" t="s">
        <v>734</v>
      </c>
      <c r="S230" s="11">
        <v>43707</v>
      </c>
      <c r="T230" t="s">
        <v>54</v>
      </c>
      <c r="U230">
        <v>1914</v>
      </c>
      <c r="V230" t="s">
        <v>226</v>
      </c>
      <c r="W230" t="s">
        <v>222</v>
      </c>
      <c r="X230">
        <v>165069232</v>
      </c>
      <c r="Y230" s="11">
        <v>43315</v>
      </c>
      <c r="AC230" t="s">
        <v>227</v>
      </c>
      <c r="AH230" t="str">
        <f t="shared" si="3"/>
        <v>E35930 Estates &amp; Facilities</v>
      </c>
      <c r="AI230" t="str">
        <f>VLOOKUP(B230,'cc Lookup'!A:E,5,0)</f>
        <v>Estates</v>
      </c>
      <c r="AJ230" t="s">
        <v>5426</v>
      </c>
    </row>
    <row r="231" spans="1:36" x14ac:dyDescent="0.35">
      <c r="A231" t="s">
        <v>36</v>
      </c>
      <c r="B231" s="8" t="s">
        <v>142</v>
      </c>
      <c r="C231" s="8" t="s">
        <v>38</v>
      </c>
      <c r="D231" s="8" t="s">
        <v>39</v>
      </c>
      <c r="E231" s="8" t="s">
        <v>39</v>
      </c>
      <c r="F231" s="8" t="s">
        <v>40</v>
      </c>
      <c r="G231" t="s">
        <v>144</v>
      </c>
      <c r="H231" t="s">
        <v>42</v>
      </c>
      <c r="I231" t="s">
        <v>43</v>
      </c>
      <c r="J231" t="s">
        <v>43</v>
      </c>
      <c r="K231" t="s">
        <v>43</v>
      </c>
      <c r="L231" s="9">
        <v>18</v>
      </c>
      <c r="M231" s="10">
        <v>43709</v>
      </c>
      <c r="N231" t="s">
        <v>109</v>
      </c>
      <c r="O231" t="s">
        <v>110</v>
      </c>
      <c r="P231" t="s">
        <v>735</v>
      </c>
      <c r="Q231" t="s">
        <v>736</v>
      </c>
      <c r="R231" t="s">
        <v>737</v>
      </c>
      <c r="S231" s="11">
        <v>43738</v>
      </c>
      <c r="T231" t="s">
        <v>54</v>
      </c>
      <c r="U231">
        <v>2282</v>
      </c>
      <c r="V231" t="s">
        <v>226</v>
      </c>
      <c r="W231" t="s">
        <v>222</v>
      </c>
      <c r="X231">
        <v>165069232</v>
      </c>
      <c r="Y231" s="11">
        <v>43315</v>
      </c>
      <c r="AC231" t="s">
        <v>227</v>
      </c>
      <c r="AH231" t="str">
        <f t="shared" si="3"/>
        <v>E35930 Estates &amp; Facilities</v>
      </c>
      <c r="AI231" t="str">
        <f>VLOOKUP(B231,'cc Lookup'!A:E,5,0)</f>
        <v>Estates</v>
      </c>
      <c r="AJ231" t="s">
        <v>5426</v>
      </c>
    </row>
    <row r="232" spans="1:36" x14ac:dyDescent="0.35">
      <c r="A232" t="s">
        <v>36</v>
      </c>
      <c r="B232" s="8" t="s">
        <v>142</v>
      </c>
      <c r="C232" s="8" t="s">
        <v>38</v>
      </c>
      <c r="D232" s="8" t="s">
        <v>39</v>
      </c>
      <c r="E232" s="8" t="s">
        <v>39</v>
      </c>
      <c r="F232" s="8" t="s">
        <v>40</v>
      </c>
      <c r="G232" t="s">
        <v>144</v>
      </c>
      <c r="H232" t="s">
        <v>42</v>
      </c>
      <c r="I232" t="s">
        <v>43</v>
      </c>
      <c r="J232" t="s">
        <v>43</v>
      </c>
      <c r="K232" t="s">
        <v>43</v>
      </c>
      <c r="L232" s="9">
        <v>143.80000000000001</v>
      </c>
      <c r="M232" s="10">
        <v>43709</v>
      </c>
      <c r="N232" t="s">
        <v>109</v>
      </c>
      <c r="O232" t="s">
        <v>110</v>
      </c>
      <c r="P232" t="s">
        <v>735</v>
      </c>
      <c r="Q232" t="s">
        <v>736</v>
      </c>
      <c r="R232" t="s">
        <v>737</v>
      </c>
      <c r="S232" s="11">
        <v>43738</v>
      </c>
      <c r="T232" t="s">
        <v>54</v>
      </c>
      <c r="U232">
        <v>2283</v>
      </c>
      <c r="V232" t="s">
        <v>682</v>
      </c>
      <c r="W232" t="s">
        <v>62</v>
      </c>
      <c r="X232">
        <v>165042377</v>
      </c>
      <c r="Y232" s="11">
        <v>43038</v>
      </c>
      <c r="AC232" t="s">
        <v>119</v>
      </c>
      <c r="AH232" t="str">
        <f t="shared" si="3"/>
        <v>E35930 Estates &amp; Facilities</v>
      </c>
      <c r="AI232" t="str">
        <f>VLOOKUP(B232,'cc Lookup'!A:E,5,0)</f>
        <v>Estates</v>
      </c>
      <c r="AJ232" t="s">
        <v>5426</v>
      </c>
    </row>
    <row r="233" spans="1:36" x14ac:dyDescent="0.35">
      <c r="A233" t="s">
        <v>36</v>
      </c>
      <c r="B233" s="8" t="s">
        <v>142</v>
      </c>
      <c r="C233" s="8" t="s">
        <v>38</v>
      </c>
      <c r="D233" s="8" t="s">
        <v>39</v>
      </c>
      <c r="E233" s="8" t="s">
        <v>237</v>
      </c>
      <c r="F233" s="8" t="s">
        <v>40</v>
      </c>
      <c r="G233" t="s">
        <v>144</v>
      </c>
      <c r="H233" t="s">
        <v>42</v>
      </c>
      <c r="I233" t="s">
        <v>43</v>
      </c>
      <c r="J233" t="s">
        <v>238</v>
      </c>
      <c r="K233" t="s">
        <v>43</v>
      </c>
      <c r="L233" s="9">
        <v>432.8</v>
      </c>
      <c r="M233" s="10">
        <v>43709</v>
      </c>
      <c r="N233" t="s">
        <v>109</v>
      </c>
      <c r="O233" t="s">
        <v>110</v>
      </c>
      <c r="P233" t="s">
        <v>735</v>
      </c>
      <c r="Q233" t="s">
        <v>736</v>
      </c>
      <c r="R233" t="s">
        <v>737</v>
      </c>
      <c r="S233" s="11">
        <v>43738</v>
      </c>
      <c r="T233" t="s">
        <v>54</v>
      </c>
      <c r="U233">
        <v>2511</v>
      </c>
      <c r="V233" t="s">
        <v>240</v>
      </c>
      <c r="W233" t="s">
        <v>62</v>
      </c>
      <c r="X233">
        <v>165064187</v>
      </c>
      <c r="Y233" s="11">
        <v>43370</v>
      </c>
      <c r="AC233" t="s">
        <v>119</v>
      </c>
      <c r="AH233" t="str">
        <f t="shared" si="3"/>
        <v>E35930 Estates &amp; Facilities</v>
      </c>
      <c r="AI233" t="str">
        <f>VLOOKUP(B233,'cc Lookup'!A:E,5,0)</f>
        <v>Estates</v>
      </c>
      <c r="AJ233" t="s">
        <v>5426</v>
      </c>
    </row>
    <row r="234" spans="1:36" x14ac:dyDescent="0.35">
      <c r="A234" t="s">
        <v>36</v>
      </c>
      <c r="B234" s="8" t="s">
        <v>241</v>
      </c>
      <c r="C234" s="8" t="s">
        <v>38</v>
      </c>
      <c r="D234" s="8" t="s">
        <v>39</v>
      </c>
      <c r="E234" s="8" t="s">
        <v>39</v>
      </c>
      <c r="F234" s="8" t="s">
        <v>40</v>
      </c>
      <c r="G234" t="s">
        <v>242</v>
      </c>
      <c r="H234" t="s">
        <v>42</v>
      </c>
      <c r="I234" t="s">
        <v>43</v>
      </c>
      <c r="J234" t="s">
        <v>43</v>
      </c>
      <c r="K234" t="s">
        <v>43</v>
      </c>
      <c r="L234" s="9">
        <v>-0.1</v>
      </c>
      <c r="M234" s="10">
        <v>43709</v>
      </c>
      <c r="N234" t="s">
        <v>109</v>
      </c>
      <c r="O234" t="s">
        <v>110</v>
      </c>
      <c r="P234" t="s">
        <v>637</v>
      </c>
      <c r="Q234" t="s">
        <v>733</v>
      </c>
      <c r="R234" t="s">
        <v>734</v>
      </c>
      <c r="S234" s="11">
        <v>43707</v>
      </c>
      <c r="T234" t="s">
        <v>54</v>
      </c>
      <c r="U234">
        <v>1681</v>
      </c>
      <c r="V234" t="s">
        <v>605</v>
      </c>
      <c r="W234" t="s">
        <v>62</v>
      </c>
      <c r="X234">
        <v>165074866</v>
      </c>
      <c r="Y234" s="11">
        <v>43677</v>
      </c>
      <c r="AC234" t="s">
        <v>119</v>
      </c>
      <c r="AH234" t="str">
        <f t="shared" si="3"/>
        <v>E35932 Response Posts</v>
      </c>
      <c r="AI234" t="str">
        <f>VLOOKUP(B234,'cc Lookup'!A:E,5,0)</f>
        <v>Make Ready</v>
      </c>
      <c r="AJ234" t="s">
        <v>5426</v>
      </c>
    </row>
    <row r="235" spans="1:36" x14ac:dyDescent="0.35">
      <c r="A235" t="s">
        <v>36</v>
      </c>
      <c r="B235" s="8" t="s">
        <v>241</v>
      </c>
      <c r="C235" s="8" t="s">
        <v>38</v>
      </c>
      <c r="D235" s="8" t="s">
        <v>39</v>
      </c>
      <c r="E235" s="8" t="s">
        <v>39</v>
      </c>
      <c r="F235" s="8" t="s">
        <v>40</v>
      </c>
      <c r="G235" t="s">
        <v>242</v>
      </c>
      <c r="H235" t="s">
        <v>42</v>
      </c>
      <c r="I235" t="s">
        <v>43</v>
      </c>
      <c r="J235" t="s">
        <v>43</v>
      </c>
      <c r="K235" t="s">
        <v>43</v>
      </c>
      <c r="L235" s="9">
        <v>110.4</v>
      </c>
      <c r="M235" s="10">
        <v>43709</v>
      </c>
      <c r="N235" t="s">
        <v>109</v>
      </c>
      <c r="O235" t="s">
        <v>110</v>
      </c>
      <c r="P235" t="s">
        <v>735</v>
      </c>
      <c r="Q235" t="s">
        <v>736</v>
      </c>
      <c r="R235" t="s">
        <v>737</v>
      </c>
      <c r="S235" s="11">
        <v>43738</v>
      </c>
      <c r="T235" t="s">
        <v>54</v>
      </c>
      <c r="U235">
        <v>1983</v>
      </c>
      <c r="V235" t="s">
        <v>770</v>
      </c>
      <c r="W235" t="s">
        <v>62</v>
      </c>
      <c r="X235">
        <v>165064187</v>
      </c>
      <c r="Y235" s="11">
        <v>43738</v>
      </c>
      <c r="AC235" t="s">
        <v>119</v>
      </c>
      <c r="AH235" t="str">
        <f t="shared" si="3"/>
        <v>E35932 Response Posts</v>
      </c>
      <c r="AI235" t="str">
        <f>VLOOKUP(B235,'cc Lookup'!A:E,5,0)</f>
        <v>Make Ready</v>
      </c>
      <c r="AJ235" t="s">
        <v>5426</v>
      </c>
    </row>
    <row r="236" spans="1:36" x14ac:dyDescent="0.35">
      <c r="A236" t="s">
        <v>36</v>
      </c>
      <c r="B236" s="8" t="s">
        <v>241</v>
      </c>
      <c r="C236" s="8" t="s">
        <v>38</v>
      </c>
      <c r="D236" s="8" t="s">
        <v>39</v>
      </c>
      <c r="E236" s="8" t="s">
        <v>39</v>
      </c>
      <c r="F236" s="8" t="s">
        <v>40</v>
      </c>
      <c r="G236" t="s">
        <v>242</v>
      </c>
      <c r="H236" t="s">
        <v>42</v>
      </c>
      <c r="I236" t="s">
        <v>43</v>
      </c>
      <c r="J236" t="s">
        <v>43</v>
      </c>
      <c r="K236" t="s">
        <v>43</v>
      </c>
      <c r="L236" s="9">
        <v>0.1</v>
      </c>
      <c r="M236" s="10">
        <v>43709</v>
      </c>
      <c r="N236" t="s">
        <v>109</v>
      </c>
      <c r="O236" t="s">
        <v>110</v>
      </c>
      <c r="P236" t="s">
        <v>735</v>
      </c>
      <c r="Q236" t="s">
        <v>736</v>
      </c>
      <c r="R236" t="s">
        <v>737</v>
      </c>
      <c r="S236" s="11">
        <v>43738</v>
      </c>
      <c r="T236" t="s">
        <v>54</v>
      </c>
      <c r="U236">
        <v>1984</v>
      </c>
      <c r="V236" t="s">
        <v>605</v>
      </c>
      <c r="W236" t="s">
        <v>62</v>
      </c>
      <c r="X236">
        <v>165074866</v>
      </c>
      <c r="Y236" s="11">
        <v>43677</v>
      </c>
      <c r="AC236" t="s">
        <v>119</v>
      </c>
      <c r="AH236" t="str">
        <f t="shared" si="3"/>
        <v>E35932 Response Posts</v>
      </c>
      <c r="AI236" t="str">
        <f>VLOOKUP(B236,'cc Lookup'!A:E,5,0)</f>
        <v>Make Ready</v>
      </c>
      <c r="AJ236" t="s">
        <v>5426</v>
      </c>
    </row>
    <row r="237" spans="1:36" x14ac:dyDescent="0.35">
      <c r="A237" t="s">
        <v>36</v>
      </c>
      <c r="B237" s="8" t="s">
        <v>771</v>
      </c>
      <c r="C237" s="8" t="s">
        <v>38</v>
      </c>
      <c r="D237" s="8" t="s">
        <v>39</v>
      </c>
      <c r="E237" s="8" t="s">
        <v>39</v>
      </c>
      <c r="F237" s="8" t="s">
        <v>40</v>
      </c>
      <c r="G237" t="s">
        <v>772</v>
      </c>
      <c r="H237" t="s">
        <v>42</v>
      </c>
      <c r="I237" t="s">
        <v>43</v>
      </c>
      <c r="J237" t="s">
        <v>43</v>
      </c>
      <c r="K237" t="s">
        <v>43</v>
      </c>
      <c r="L237" s="9">
        <v>393</v>
      </c>
      <c r="M237" s="10">
        <v>43709</v>
      </c>
      <c r="N237" t="s">
        <v>109</v>
      </c>
      <c r="O237" t="s">
        <v>110</v>
      </c>
      <c r="P237" t="s">
        <v>735</v>
      </c>
      <c r="Q237" t="s">
        <v>736</v>
      </c>
      <c r="R237" t="s">
        <v>737</v>
      </c>
      <c r="S237" s="11">
        <v>43738</v>
      </c>
      <c r="T237" t="s">
        <v>54</v>
      </c>
      <c r="U237">
        <v>2288</v>
      </c>
      <c r="V237" t="s">
        <v>773</v>
      </c>
      <c r="W237" t="s">
        <v>62</v>
      </c>
      <c r="X237">
        <v>165080218</v>
      </c>
      <c r="Y237" s="11">
        <v>43738</v>
      </c>
      <c r="AC237" t="s">
        <v>119</v>
      </c>
      <c r="AH237" t="str">
        <f t="shared" si="3"/>
        <v>E35940 Estates - HQ and EOC</v>
      </c>
      <c r="AI237" t="str">
        <f>VLOOKUP(B237,'cc Lookup'!A:E,5,0)</f>
        <v>Estates</v>
      </c>
      <c r="AJ237" t="s">
        <v>5426</v>
      </c>
    </row>
    <row r="238" spans="1:36" x14ac:dyDescent="0.35">
      <c r="A238" t="s">
        <v>36</v>
      </c>
      <c r="B238" s="8" t="s">
        <v>252</v>
      </c>
      <c r="C238" s="8" t="s">
        <v>38</v>
      </c>
      <c r="D238" s="8" t="s">
        <v>39</v>
      </c>
      <c r="E238" s="8" t="s">
        <v>253</v>
      </c>
      <c r="F238" s="8" t="s">
        <v>40</v>
      </c>
      <c r="G238" t="s">
        <v>254</v>
      </c>
      <c r="H238" t="s">
        <v>42</v>
      </c>
      <c r="I238" t="s">
        <v>43</v>
      </c>
      <c r="J238" t="s">
        <v>255</v>
      </c>
      <c r="K238" t="s">
        <v>43</v>
      </c>
      <c r="L238" s="9">
        <v>52</v>
      </c>
      <c r="M238" s="10">
        <v>43709</v>
      </c>
      <c r="N238" t="s">
        <v>109</v>
      </c>
      <c r="O238" t="s">
        <v>110</v>
      </c>
      <c r="P238" t="s">
        <v>735</v>
      </c>
      <c r="Q238" t="s">
        <v>736</v>
      </c>
      <c r="R238" t="s">
        <v>737</v>
      </c>
      <c r="S238" s="11">
        <v>43738</v>
      </c>
      <c r="T238" t="s">
        <v>54</v>
      </c>
      <c r="U238">
        <v>2513</v>
      </c>
      <c r="V238" t="s">
        <v>372</v>
      </c>
      <c r="W238" t="s">
        <v>62</v>
      </c>
      <c r="X238">
        <v>165065876</v>
      </c>
      <c r="Y238" s="11">
        <v>43593</v>
      </c>
      <c r="AC238" t="s">
        <v>119</v>
      </c>
      <c r="AH238" t="str">
        <f t="shared" si="3"/>
        <v>E35960 Make Ready</v>
      </c>
      <c r="AI238" t="str">
        <f>VLOOKUP(B238,'cc Lookup'!A:E,5,0)</f>
        <v>Make Ready</v>
      </c>
      <c r="AJ238" t="s">
        <v>5426</v>
      </c>
    </row>
    <row r="239" spans="1:36" x14ac:dyDescent="0.35">
      <c r="A239" t="s">
        <v>36</v>
      </c>
      <c r="B239" s="8" t="s">
        <v>142</v>
      </c>
      <c r="C239" s="8" t="s">
        <v>143</v>
      </c>
      <c r="D239" s="8" t="s">
        <v>39</v>
      </c>
      <c r="E239" s="8" t="s">
        <v>39</v>
      </c>
      <c r="F239" s="8" t="s">
        <v>40</v>
      </c>
      <c r="G239" t="s">
        <v>144</v>
      </c>
      <c r="H239" t="s">
        <v>145</v>
      </c>
      <c r="I239" t="s">
        <v>43</v>
      </c>
      <c r="J239" t="s">
        <v>43</v>
      </c>
      <c r="K239" t="s">
        <v>43</v>
      </c>
      <c r="L239" s="9">
        <v>-224</v>
      </c>
      <c r="M239" s="10">
        <v>43739</v>
      </c>
      <c r="N239" t="s">
        <v>109</v>
      </c>
      <c r="O239" t="s">
        <v>110</v>
      </c>
      <c r="P239" t="s">
        <v>735</v>
      </c>
      <c r="Q239" t="s">
        <v>806</v>
      </c>
      <c r="R239" t="s">
        <v>807</v>
      </c>
      <c r="S239" s="11">
        <v>43738</v>
      </c>
      <c r="T239" t="s">
        <v>54</v>
      </c>
      <c r="U239">
        <v>2299</v>
      </c>
      <c r="V239" t="s">
        <v>758</v>
      </c>
      <c r="W239" t="s">
        <v>62</v>
      </c>
      <c r="X239">
        <v>165075309</v>
      </c>
      <c r="Y239" s="11">
        <v>43734</v>
      </c>
      <c r="AC239" t="s">
        <v>119</v>
      </c>
      <c r="AH239" t="str">
        <f t="shared" si="3"/>
        <v>E35930 Estates &amp; Facilities</v>
      </c>
      <c r="AI239" t="str">
        <f>VLOOKUP(B239,'cc Lookup'!A:E,5,0)</f>
        <v>Estates</v>
      </c>
      <c r="AJ239" t="s">
        <v>5426</v>
      </c>
    </row>
    <row r="240" spans="1:36" x14ac:dyDescent="0.35">
      <c r="A240" t="s">
        <v>36</v>
      </c>
      <c r="B240" s="8" t="s">
        <v>142</v>
      </c>
      <c r="C240" s="8" t="s">
        <v>143</v>
      </c>
      <c r="D240" s="8" t="s">
        <v>39</v>
      </c>
      <c r="E240" s="8" t="s">
        <v>39</v>
      </c>
      <c r="F240" s="8" t="s">
        <v>40</v>
      </c>
      <c r="G240" t="s">
        <v>144</v>
      </c>
      <c r="H240" t="s">
        <v>145</v>
      </c>
      <c r="I240" t="s">
        <v>43</v>
      </c>
      <c r="J240" t="s">
        <v>43</v>
      </c>
      <c r="K240" t="s">
        <v>43</v>
      </c>
      <c r="L240" s="9">
        <v>-37.200000000000003</v>
      </c>
      <c r="M240" s="10">
        <v>43739</v>
      </c>
      <c r="N240" t="s">
        <v>109</v>
      </c>
      <c r="O240" t="s">
        <v>110</v>
      </c>
      <c r="P240" t="s">
        <v>735</v>
      </c>
      <c r="Q240" t="s">
        <v>806</v>
      </c>
      <c r="R240" t="s">
        <v>807</v>
      </c>
      <c r="S240" s="11">
        <v>43738</v>
      </c>
      <c r="T240" t="s">
        <v>54</v>
      </c>
      <c r="U240">
        <v>2300</v>
      </c>
      <c r="V240" t="s">
        <v>192</v>
      </c>
      <c r="W240" t="s">
        <v>62</v>
      </c>
      <c r="X240">
        <v>165074834</v>
      </c>
      <c r="Y240" s="11">
        <v>43482</v>
      </c>
      <c r="AC240" t="s">
        <v>119</v>
      </c>
      <c r="AH240" t="str">
        <f t="shared" si="3"/>
        <v>E35930 Estates &amp; Facilities</v>
      </c>
      <c r="AI240" t="str">
        <f>VLOOKUP(B240,'cc Lookup'!A:E,5,0)</f>
        <v>Estates</v>
      </c>
      <c r="AJ240" t="s">
        <v>5426</v>
      </c>
    </row>
    <row r="241" spans="1:36" x14ac:dyDescent="0.35">
      <c r="A241" t="s">
        <v>36</v>
      </c>
      <c r="B241" s="8" t="s">
        <v>142</v>
      </c>
      <c r="C241" s="8" t="s">
        <v>143</v>
      </c>
      <c r="D241" s="8" t="s">
        <v>39</v>
      </c>
      <c r="E241" s="8" t="s">
        <v>39</v>
      </c>
      <c r="F241" s="8" t="s">
        <v>40</v>
      </c>
      <c r="G241" t="s">
        <v>144</v>
      </c>
      <c r="H241" t="s">
        <v>145</v>
      </c>
      <c r="I241" t="s">
        <v>43</v>
      </c>
      <c r="J241" t="s">
        <v>43</v>
      </c>
      <c r="K241" t="s">
        <v>43</v>
      </c>
      <c r="L241" s="9">
        <v>-439</v>
      </c>
      <c r="M241" s="10">
        <v>43739</v>
      </c>
      <c r="N241" t="s">
        <v>109</v>
      </c>
      <c r="O241" t="s">
        <v>110</v>
      </c>
      <c r="P241" t="s">
        <v>735</v>
      </c>
      <c r="Q241" t="s">
        <v>806</v>
      </c>
      <c r="R241" t="s">
        <v>807</v>
      </c>
      <c r="S241" s="11">
        <v>43738</v>
      </c>
      <c r="T241" t="s">
        <v>54</v>
      </c>
      <c r="U241">
        <v>2301</v>
      </c>
      <c r="V241" t="s">
        <v>475</v>
      </c>
      <c r="W241" t="s">
        <v>62</v>
      </c>
      <c r="X241">
        <v>165078325</v>
      </c>
      <c r="Y241" s="11">
        <v>43641</v>
      </c>
      <c r="AC241" t="s">
        <v>119</v>
      </c>
      <c r="AH241" t="str">
        <f t="shared" si="3"/>
        <v>E35930 Estates &amp; Facilities</v>
      </c>
      <c r="AI241" t="str">
        <f>VLOOKUP(B241,'cc Lookup'!A:E,5,0)</f>
        <v>Estates</v>
      </c>
      <c r="AJ241" t="s">
        <v>5426</v>
      </c>
    </row>
    <row r="242" spans="1:36" x14ac:dyDescent="0.35">
      <c r="A242" t="s">
        <v>36</v>
      </c>
      <c r="B242" s="8" t="s">
        <v>142</v>
      </c>
      <c r="C242" s="8" t="s">
        <v>143</v>
      </c>
      <c r="D242" s="8" t="s">
        <v>39</v>
      </c>
      <c r="E242" s="8" t="s">
        <v>39</v>
      </c>
      <c r="F242" s="8" t="s">
        <v>40</v>
      </c>
      <c r="G242" t="s">
        <v>144</v>
      </c>
      <c r="H242" t="s">
        <v>145</v>
      </c>
      <c r="I242" t="s">
        <v>43</v>
      </c>
      <c r="J242" t="s">
        <v>43</v>
      </c>
      <c r="K242" t="s">
        <v>43</v>
      </c>
      <c r="L242" s="9">
        <v>-777</v>
      </c>
      <c r="M242" s="10">
        <v>43739</v>
      </c>
      <c r="N242" t="s">
        <v>109</v>
      </c>
      <c r="O242" t="s">
        <v>110</v>
      </c>
      <c r="P242" t="s">
        <v>735</v>
      </c>
      <c r="Q242" t="s">
        <v>806</v>
      </c>
      <c r="R242" t="s">
        <v>807</v>
      </c>
      <c r="S242" s="11">
        <v>43738</v>
      </c>
      <c r="T242" t="s">
        <v>54</v>
      </c>
      <c r="U242">
        <v>2302</v>
      </c>
      <c r="V242" t="s">
        <v>592</v>
      </c>
      <c r="W242" t="s">
        <v>62</v>
      </c>
      <c r="X242">
        <v>165078325</v>
      </c>
      <c r="Y242" s="11">
        <v>43735</v>
      </c>
      <c r="AC242" t="s">
        <v>119</v>
      </c>
      <c r="AH242" t="str">
        <f t="shared" si="3"/>
        <v>E35930 Estates &amp; Facilities</v>
      </c>
      <c r="AI242" t="str">
        <f>VLOOKUP(B242,'cc Lookup'!A:E,5,0)</f>
        <v>Estates</v>
      </c>
      <c r="AJ242" t="s">
        <v>5426</v>
      </c>
    </row>
    <row r="243" spans="1:36" x14ac:dyDescent="0.35">
      <c r="A243" t="s">
        <v>36</v>
      </c>
      <c r="B243" s="8" t="s">
        <v>142</v>
      </c>
      <c r="C243" s="8" t="s">
        <v>143</v>
      </c>
      <c r="D243" s="8" t="s">
        <v>39</v>
      </c>
      <c r="E243" s="8" t="s">
        <v>39</v>
      </c>
      <c r="F243" s="8" t="s">
        <v>40</v>
      </c>
      <c r="G243" t="s">
        <v>144</v>
      </c>
      <c r="H243" t="s">
        <v>145</v>
      </c>
      <c r="I243" t="s">
        <v>43</v>
      </c>
      <c r="J243" t="s">
        <v>43</v>
      </c>
      <c r="K243" t="s">
        <v>43</v>
      </c>
      <c r="L243" s="9">
        <v>-502</v>
      </c>
      <c r="M243" s="10">
        <v>43739</v>
      </c>
      <c r="N243" t="s">
        <v>109</v>
      </c>
      <c r="O243" t="s">
        <v>110</v>
      </c>
      <c r="P243" t="s">
        <v>735</v>
      </c>
      <c r="Q243" t="s">
        <v>806</v>
      </c>
      <c r="R243" t="s">
        <v>807</v>
      </c>
      <c r="S243" s="11">
        <v>43738</v>
      </c>
      <c r="T243" t="s">
        <v>54</v>
      </c>
      <c r="U243">
        <v>2303</v>
      </c>
      <c r="V243" t="s">
        <v>591</v>
      </c>
      <c r="W243" t="s">
        <v>62</v>
      </c>
      <c r="X243">
        <v>165078943</v>
      </c>
      <c r="Y243" s="11">
        <v>43671</v>
      </c>
      <c r="AC243" t="s">
        <v>119</v>
      </c>
      <c r="AH243" t="str">
        <f t="shared" si="3"/>
        <v>E35930 Estates &amp; Facilities</v>
      </c>
      <c r="AI243" t="str">
        <f>VLOOKUP(B243,'cc Lookup'!A:E,5,0)</f>
        <v>Estates</v>
      </c>
      <c r="AJ243" t="s">
        <v>5426</v>
      </c>
    </row>
    <row r="244" spans="1:36" x14ac:dyDescent="0.35">
      <c r="A244" t="s">
        <v>36</v>
      </c>
      <c r="B244" s="8" t="s">
        <v>142</v>
      </c>
      <c r="C244" s="8" t="s">
        <v>143</v>
      </c>
      <c r="D244" s="8" t="s">
        <v>39</v>
      </c>
      <c r="E244" s="8" t="s">
        <v>39</v>
      </c>
      <c r="F244" s="8" t="s">
        <v>40</v>
      </c>
      <c r="G244" t="s">
        <v>144</v>
      </c>
      <c r="H244" t="s">
        <v>145</v>
      </c>
      <c r="I244" t="s">
        <v>43</v>
      </c>
      <c r="J244" t="s">
        <v>43</v>
      </c>
      <c r="K244" t="s">
        <v>43</v>
      </c>
      <c r="L244" s="9">
        <v>-1</v>
      </c>
      <c r="M244" s="10">
        <v>43739</v>
      </c>
      <c r="N244" t="s">
        <v>109</v>
      </c>
      <c r="O244" t="s">
        <v>110</v>
      </c>
      <c r="P244" t="s">
        <v>735</v>
      </c>
      <c r="Q244" t="s">
        <v>806</v>
      </c>
      <c r="R244" t="s">
        <v>807</v>
      </c>
      <c r="S244" s="11">
        <v>43738</v>
      </c>
      <c r="T244" t="s">
        <v>54</v>
      </c>
      <c r="U244">
        <v>2304</v>
      </c>
      <c r="V244" t="s">
        <v>194</v>
      </c>
      <c r="W244" t="s">
        <v>62</v>
      </c>
      <c r="X244">
        <v>165075309</v>
      </c>
      <c r="Y244" s="11">
        <v>43723</v>
      </c>
      <c r="AC244" t="s">
        <v>119</v>
      </c>
      <c r="AH244" t="str">
        <f t="shared" si="3"/>
        <v>E35930 Estates &amp; Facilities</v>
      </c>
      <c r="AI244" t="str">
        <f>VLOOKUP(B244,'cc Lookup'!A:E,5,0)</f>
        <v>Estates</v>
      </c>
      <c r="AJ244" t="s">
        <v>5426</v>
      </c>
    </row>
    <row r="245" spans="1:36" x14ac:dyDescent="0.35">
      <c r="A245" t="s">
        <v>36</v>
      </c>
      <c r="B245" s="8" t="s">
        <v>142</v>
      </c>
      <c r="C245" s="8" t="s">
        <v>143</v>
      </c>
      <c r="D245" s="8" t="s">
        <v>39</v>
      </c>
      <c r="E245" s="8" t="s">
        <v>39</v>
      </c>
      <c r="F245" s="8" t="s">
        <v>40</v>
      </c>
      <c r="G245" t="s">
        <v>144</v>
      </c>
      <c r="H245" t="s">
        <v>145</v>
      </c>
      <c r="I245" t="s">
        <v>43</v>
      </c>
      <c r="J245" t="s">
        <v>43</v>
      </c>
      <c r="K245" t="s">
        <v>43</v>
      </c>
      <c r="L245" s="9">
        <v>-331.4</v>
      </c>
      <c r="M245" s="10">
        <v>43739</v>
      </c>
      <c r="N245" t="s">
        <v>109</v>
      </c>
      <c r="O245" t="s">
        <v>110</v>
      </c>
      <c r="P245" t="s">
        <v>735</v>
      </c>
      <c r="Q245" t="s">
        <v>806</v>
      </c>
      <c r="R245" t="s">
        <v>807</v>
      </c>
      <c r="S245" s="11">
        <v>43738</v>
      </c>
      <c r="T245" t="s">
        <v>54</v>
      </c>
      <c r="U245">
        <v>2305</v>
      </c>
      <c r="V245" t="s">
        <v>759</v>
      </c>
      <c r="W245" t="s">
        <v>62</v>
      </c>
      <c r="X245">
        <v>165075309</v>
      </c>
      <c r="Y245" s="11">
        <v>43738</v>
      </c>
      <c r="AC245" t="s">
        <v>119</v>
      </c>
      <c r="AH245" t="str">
        <f t="shared" si="3"/>
        <v>E35930 Estates &amp; Facilities</v>
      </c>
      <c r="AI245" t="str">
        <f>VLOOKUP(B245,'cc Lookup'!A:E,5,0)</f>
        <v>Estates</v>
      </c>
      <c r="AJ245" t="s">
        <v>5426</v>
      </c>
    </row>
    <row r="246" spans="1:36" x14ac:dyDescent="0.35">
      <c r="A246" t="s">
        <v>36</v>
      </c>
      <c r="B246" s="8" t="s">
        <v>142</v>
      </c>
      <c r="C246" s="8" t="s">
        <v>143</v>
      </c>
      <c r="D246" s="8" t="s">
        <v>39</v>
      </c>
      <c r="E246" s="8" t="s">
        <v>39</v>
      </c>
      <c r="F246" s="8" t="s">
        <v>40</v>
      </c>
      <c r="G246" t="s">
        <v>144</v>
      </c>
      <c r="H246" t="s">
        <v>145</v>
      </c>
      <c r="I246" t="s">
        <v>43</v>
      </c>
      <c r="J246" t="s">
        <v>43</v>
      </c>
      <c r="K246" t="s">
        <v>43</v>
      </c>
      <c r="L246" s="9">
        <v>-45</v>
      </c>
      <c r="M246" s="10">
        <v>43739</v>
      </c>
      <c r="N246" t="s">
        <v>109</v>
      </c>
      <c r="O246" t="s">
        <v>110</v>
      </c>
      <c r="P246" t="s">
        <v>735</v>
      </c>
      <c r="Q246" t="s">
        <v>806</v>
      </c>
      <c r="R246" t="s">
        <v>807</v>
      </c>
      <c r="S246" s="11">
        <v>43738</v>
      </c>
      <c r="T246" t="s">
        <v>54</v>
      </c>
      <c r="U246">
        <v>2306</v>
      </c>
      <c r="V246" t="s">
        <v>477</v>
      </c>
      <c r="W246" t="s">
        <v>62</v>
      </c>
      <c r="X246">
        <v>165077837</v>
      </c>
      <c r="Y246" s="11">
        <v>43619</v>
      </c>
      <c r="AC246" t="s">
        <v>119</v>
      </c>
      <c r="AH246" t="str">
        <f t="shared" si="3"/>
        <v>E35930 Estates &amp; Facilities</v>
      </c>
      <c r="AI246" t="str">
        <f>VLOOKUP(B246,'cc Lookup'!A:E,5,0)</f>
        <v>Estates</v>
      </c>
      <c r="AJ246" t="s">
        <v>5426</v>
      </c>
    </row>
    <row r="247" spans="1:36" x14ac:dyDescent="0.35">
      <c r="A247" t="s">
        <v>36</v>
      </c>
      <c r="B247" s="8" t="s">
        <v>142</v>
      </c>
      <c r="C247" s="8" t="s">
        <v>143</v>
      </c>
      <c r="D247" s="8" t="s">
        <v>39</v>
      </c>
      <c r="E247" s="8" t="s">
        <v>39</v>
      </c>
      <c r="F247" s="8" t="s">
        <v>40</v>
      </c>
      <c r="G247" t="s">
        <v>144</v>
      </c>
      <c r="H247" t="s">
        <v>145</v>
      </c>
      <c r="I247" t="s">
        <v>43</v>
      </c>
      <c r="J247" t="s">
        <v>43</v>
      </c>
      <c r="K247" t="s">
        <v>43</v>
      </c>
      <c r="L247" s="9">
        <v>-112</v>
      </c>
      <c r="M247" s="10">
        <v>43739</v>
      </c>
      <c r="N247" t="s">
        <v>109</v>
      </c>
      <c r="O247" t="s">
        <v>110</v>
      </c>
      <c r="P247" t="s">
        <v>735</v>
      </c>
      <c r="Q247" t="s">
        <v>806</v>
      </c>
      <c r="R247" t="s">
        <v>807</v>
      </c>
      <c r="S247" s="11">
        <v>43738</v>
      </c>
      <c r="T247" t="s">
        <v>54</v>
      </c>
      <c r="U247">
        <v>2307</v>
      </c>
      <c r="V247" t="s">
        <v>476</v>
      </c>
      <c r="W247" t="s">
        <v>62</v>
      </c>
      <c r="X247">
        <v>165078325</v>
      </c>
      <c r="Y247" s="11">
        <v>43641</v>
      </c>
      <c r="AC247" t="s">
        <v>119</v>
      </c>
      <c r="AH247" t="str">
        <f t="shared" si="3"/>
        <v>E35930 Estates &amp; Facilities</v>
      </c>
      <c r="AI247" t="str">
        <f>VLOOKUP(B247,'cc Lookup'!A:E,5,0)</f>
        <v>Estates</v>
      </c>
      <c r="AJ247" t="s">
        <v>5426</v>
      </c>
    </row>
    <row r="248" spans="1:36" x14ac:dyDescent="0.35">
      <c r="A248" t="s">
        <v>36</v>
      </c>
      <c r="B248" s="8" t="s">
        <v>142</v>
      </c>
      <c r="C248" s="8" t="s">
        <v>143</v>
      </c>
      <c r="D248" s="8" t="s">
        <v>39</v>
      </c>
      <c r="E248" s="8" t="s">
        <v>39</v>
      </c>
      <c r="F248" s="8" t="s">
        <v>40</v>
      </c>
      <c r="G248" t="s">
        <v>144</v>
      </c>
      <c r="H248" t="s">
        <v>145</v>
      </c>
      <c r="I248" t="s">
        <v>43</v>
      </c>
      <c r="J248" t="s">
        <v>43</v>
      </c>
      <c r="K248" t="s">
        <v>43</v>
      </c>
      <c r="L248" s="9">
        <v>-1239.4000000000001</v>
      </c>
      <c r="M248" s="10">
        <v>43739</v>
      </c>
      <c r="N248" t="s">
        <v>109</v>
      </c>
      <c r="O248" t="s">
        <v>110</v>
      </c>
      <c r="P248" t="s">
        <v>735</v>
      </c>
      <c r="Q248" t="s">
        <v>806</v>
      </c>
      <c r="R248" t="s">
        <v>807</v>
      </c>
      <c r="S248" s="11">
        <v>43738</v>
      </c>
      <c r="T248" t="s">
        <v>54</v>
      </c>
      <c r="U248">
        <v>2308</v>
      </c>
      <c r="V248" t="s">
        <v>760</v>
      </c>
      <c r="W248" t="s">
        <v>62</v>
      </c>
      <c r="X248">
        <v>165078941</v>
      </c>
      <c r="Y248" s="11">
        <v>43738</v>
      </c>
      <c r="AC248" t="s">
        <v>119</v>
      </c>
      <c r="AH248" t="str">
        <f t="shared" si="3"/>
        <v>E35930 Estates &amp; Facilities</v>
      </c>
      <c r="AI248" t="str">
        <f>VLOOKUP(B248,'cc Lookup'!A:E,5,0)</f>
        <v>Estates</v>
      </c>
      <c r="AJ248" t="s">
        <v>5426</v>
      </c>
    </row>
    <row r="249" spans="1:36" x14ac:dyDescent="0.35">
      <c r="A249" t="s">
        <v>36</v>
      </c>
      <c r="B249" s="8" t="s">
        <v>142</v>
      </c>
      <c r="C249" s="8" t="s">
        <v>143</v>
      </c>
      <c r="D249" s="8" t="s">
        <v>39</v>
      </c>
      <c r="E249" s="8" t="s">
        <v>39</v>
      </c>
      <c r="F249" s="8" t="s">
        <v>40</v>
      </c>
      <c r="G249" t="s">
        <v>144</v>
      </c>
      <c r="H249" t="s">
        <v>145</v>
      </c>
      <c r="I249" t="s">
        <v>43</v>
      </c>
      <c r="J249" t="s">
        <v>43</v>
      </c>
      <c r="K249" t="s">
        <v>43</v>
      </c>
      <c r="L249" s="9">
        <v>-176</v>
      </c>
      <c r="M249" s="10">
        <v>43739</v>
      </c>
      <c r="N249" t="s">
        <v>109</v>
      </c>
      <c r="O249" t="s">
        <v>110</v>
      </c>
      <c r="P249" t="s">
        <v>735</v>
      </c>
      <c r="Q249" t="s">
        <v>806</v>
      </c>
      <c r="R249" t="s">
        <v>807</v>
      </c>
      <c r="S249" s="11">
        <v>43738</v>
      </c>
      <c r="T249" t="s">
        <v>54</v>
      </c>
      <c r="U249">
        <v>2309</v>
      </c>
      <c r="V249" t="s">
        <v>761</v>
      </c>
      <c r="W249" t="s">
        <v>62</v>
      </c>
      <c r="X249">
        <v>165078943</v>
      </c>
      <c r="Y249" s="11">
        <v>43738</v>
      </c>
      <c r="AC249" t="s">
        <v>119</v>
      </c>
      <c r="AH249" t="str">
        <f t="shared" si="3"/>
        <v>E35930 Estates &amp; Facilities</v>
      </c>
      <c r="AI249" t="str">
        <f>VLOOKUP(B249,'cc Lookup'!A:E,5,0)</f>
        <v>Estates</v>
      </c>
      <c r="AJ249" t="s">
        <v>5426</v>
      </c>
    </row>
    <row r="250" spans="1:36" x14ac:dyDescent="0.35">
      <c r="A250" t="s">
        <v>36</v>
      </c>
      <c r="B250" s="8" t="s">
        <v>142</v>
      </c>
      <c r="C250" s="8" t="s">
        <v>143</v>
      </c>
      <c r="D250" s="8" t="s">
        <v>39</v>
      </c>
      <c r="E250" s="8" t="s">
        <v>39</v>
      </c>
      <c r="F250" s="8" t="s">
        <v>40</v>
      </c>
      <c r="G250" t="s">
        <v>144</v>
      </c>
      <c r="H250" t="s">
        <v>145</v>
      </c>
      <c r="I250" t="s">
        <v>43</v>
      </c>
      <c r="J250" t="s">
        <v>43</v>
      </c>
      <c r="K250" t="s">
        <v>43</v>
      </c>
      <c r="L250" s="9">
        <v>-107</v>
      </c>
      <c r="M250" s="10">
        <v>43739</v>
      </c>
      <c r="N250" t="s">
        <v>109</v>
      </c>
      <c r="O250" t="s">
        <v>110</v>
      </c>
      <c r="P250" t="s">
        <v>735</v>
      </c>
      <c r="Q250" t="s">
        <v>806</v>
      </c>
      <c r="R250" t="s">
        <v>807</v>
      </c>
      <c r="S250" s="11">
        <v>43738</v>
      </c>
      <c r="T250" t="s">
        <v>54</v>
      </c>
      <c r="U250">
        <v>2310</v>
      </c>
      <c r="V250" t="s">
        <v>762</v>
      </c>
      <c r="W250" t="s">
        <v>62</v>
      </c>
      <c r="X250">
        <v>165064559</v>
      </c>
      <c r="Y250" s="11">
        <v>43028</v>
      </c>
      <c r="AC250" t="s">
        <v>119</v>
      </c>
      <c r="AH250" t="str">
        <f t="shared" si="3"/>
        <v>E35930 Estates &amp; Facilities</v>
      </c>
      <c r="AI250" t="str">
        <f>VLOOKUP(B250,'cc Lookup'!A:E,5,0)</f>
        <v>Estates</v>
      </c>
      <c r="AJ250" t="s">
        <v>5426</v>
      </c>
    </row>
    <row r="251" spans="1:36" x14ac:dyDescent="0.35">
      <c r="A251" t="s">
        <v>36</v>
      </c>
      <c r="B251" s="8" t="s">
        <v>142</v>
      </c>
      <c r="C251" s="8" t="s">
        <v>143</v>
      </c>
      <c r="D251" s="8" t="s">
        <v>39</v>
      </c>
      <c r="E251" s="8" t="s">
        <v>39</v>
      </c>
      <c r="F251" s="8" t="s">
        <v>40</v>
      </c>
      <c r="G251" t="s">
        <v>144</v>
      </c>
      <c r="H251" t="s">
        <v>145</v>
      </c>
      <c r="I251" t="s">
        <v>43</v>
      </c>
      <c r="J251" t="s">
        <v>43</v>
      </c>
      <c r="K251" t="s">
        <v>43</v>
      </c>
      <c r="L251" s="9">
        <v>-130</v>
      </c>
      <c r="M251" s="10">
        <v>43739</v>
      </c>
      <c r="N251" t="s">
        <v>109</v>
      </c>
      <c r="O251" t="s">
        <v>110</v>
      </c>
      <c r="P251" t="s">
        <v>735</v>
      </c>
      <c r="Q251" t="s">
        <v>806</v>
      </c>
      <c r="R251" t="s">
        <v>807</v>
      </c>
      <c r="S251" s="11">
        <v>43738</v>
      </c>
      <c r="T251" t="s">
        <v>54</v>
      </c>
      <c r="U251">
        <v>2311</v>
      </c>
      <c r="V251" t="s">
        <v>479</v>
      </c>
      <c r="W251" t="s">
        <v>62</v>
      </c>
      <c r="X251">
        <v>165077833</v>
      </c>
      <c r="Y251" s="11">
        <v>43619</v>
      </c>
      <c r="AC251" t="s">
        <v>119</v>
      </c>
      <c r="AH251" t="str">
        <f t="shared" si="3"/>
        <v>E35930 Estates &amp; Facilities</v>
      </c>
      <c r="AI251" t="str">
        <f>VLOOKUP(B251,'cc Lookup'!A:E,5,0)</f>
        <v>Estates</v>
      </c>
      <c r="AJ251" t="s">
        <v>5426</v>
      </c>
    </row>
    <row r="252" spans="1:36" x14ac:dyDescent="0.35">
      <c r="A252" t="s">
        <v>36</v>
      </c>
      <c r="B252" s="8" t="s">
        <v>142</v>
      </c>
      <c r="C252" s="8" t="s">
        <v>143</v>
      </c>
      <c r="D252" s="8" t="s">
        <v>39</v>
      </c>
      <c r="E252" s="8" t="s">
        <v>39</v>
      </c>
      <c r="F252" s="8" t="s">
        <v>40</v>
      </c>
      <c r="G252" t="s">
        <v>144</v>
      </c>
      <c r="H252" t="s">
        <v>145</v>
      </c>
      <c r="I252" t="s">
        <v>43</v>
      </c>
      <c r="J252" t="s">
        <v>43</v>
      </c>
      <c r="K252" t="s">
        <v>43</v>
      </c>
      <c r="L252" s="9">
        <v>-34.96</v>
      </c>
      <c r="M252" s="10">
        <v>43739</v>
      </c>
      <c r="N252" t="s">
        <v>109</v>
      </c>
      <c r="O252" t="s">
        <v>110</v>
      </c>
      <c r="P252" t="s">
        <v>735</v>
      </c>
      <c r="Q252" t="s">
        <v>806</v>
      </c>
      <c r="R252" t="s">
        <v>807</v>
      </c>
      <c r="S252" s="11">
        <v>43738</v>
      </c>
      <c r="T252" t="s">
        <v>54</v>
      </c>
      <c r="U252">
        <v>2312</v>
      </c>
      <c r="V252" t="s">
        <v>193</v>
      </c>
      <c r="W252" t="s">
        <v>62</v>
      </c>
      <c r="X252">
        <v>165075012</v>
      </c>
      <c r="Y252" s="11">
        <v>43494</v>
      </c>
      <c r="AC252" t="s">
        <v>119</v>
      </c>
      <c r="AH252" t="str">
        <f t="shared" si="3"/>
        <v>E35930 Estates &amp; Facilities</v>
      </c>
      <c r="AI252" t="str">
        <f>VLOOKUP(B252,'cc Lookup'!A:E,5,0)</f>
        <v>Estates</v>
      </c>
      <c r="AJ252" t="s">
        <v>5426</v>
      </c>
    </row>
    <row r="253" spans="1:36" x14ac:dyDescent="0.35">
      <c r="A253" t="s">
        <v>36</v>
      </c>
      <c r="B253" s="8" t="s">
        <v>142</v>
      </c>
      <c r="C253" s="8" t="s">
        <v>143</v>
      </c>
      <c r="D253" s="8" t="s">
        <v>39</v>
      </c>
      <c r="E253" s="8" t="s">
        <v>39</v>
      </c>
      <c r="F253" s="8" t="s">
        <v>40</v>
      </c>
      <c r="G253" t="s">
        <v>144</v>
      </c>
      <c r="H253" t="s">
        <v>145</v>
      </c>
      <c r="I253" t="s">
        <v>43</v>
      </c>
      <c r="J253" t="s">
        <v>43</v>
      </c>
      <c r="K253" t="s">
        <v>43</v>
      </c>
      <c r="L253" s="9">
        <v>96</v>
      </c>
      <c r="M253" s="10">
        <v>43739</v>
      </c>
      <c r="N253" t="s">
        <v>109</v>
      </c>
      <c r="O253" t="s">
        <v>110</v>
      </c>
      <c r="P253" t="s">
        <v>808</v>
      </c>
      <c r="Q253" t="s">
        <v>809</v>
      </c>
      <c r="R253" t="s">
        <v>810</v>
      </c>
      <c r="S253" s="11">
        <v>43769</v>
      </c>
      <c r="T253" t="s">
        <v>54</v>
      </c>
      <c r="U253">
        <v>2266</v>
      </c>
      <c r="V253" t="s">
        <v>480</v>
      </c>
      <c r="W253" t="s">
        <v>62</v>
      </c>
      <c r="X253">
        <v>165078325</v>
      </c>
      <c r="Y253" s="11">
        <v>43641</v>
      </c>
      <c r="AC253" t="s">
        <v>119</v>
      </c>
      <c r="AH253" t="str">
        <f t="shared" si="3"/>
        <v>E35930 Estates &amp; Facilities</v>
      </c>
      <c r="AI253" t="str">
        <f>VLOOKUP(B253,'cc Lookup'!A:E,5,0)</f>
        <v>Estates</v>
      </c>
      <c r="AJ253" t="s">
        <v>5426</v>
      </c>
    </row>
    <row r="254" spans="1:36" x14ac:dyDescent="0.35">
      <c r="A254" t="s">
        <v>36</v>
      </c>
      <c r="B254" s="8" t="s">
        <v>142</v>
      </c>
      <c r="C254" s="8" t="s">
        <v>143</v>
      </c>
      <c r="D254" s="8" t="s">
        <v>39</v>
      </c>
      <c r="E254" s="8" t="s">
        <v>39</v>
      </c>
      <c r="F254" s="8" t="s">
        <v>40</v>
      </c>
      <c r="G254" t="s">
        <v>144</v>
      </c>
      <c r="H254" t="s">
        <v>145</v>
      </c>
      <c r="I254" t="s">
        <v>43</v>
      </c>
      <c r="J254" t="s">
        <v>43</v>
      </c>
      <c r="K254" t="s">
        <v>43</v>
      </c>
      <c r="L254" s="9">
        <v>439</v>
      </c>
      <c r="M254" s="10">
        <v>43739</v>
      </c>
      <c r="N254" t="s">
        <v>109</v>
      </c>
      <c r="O254" t="s">
        <v>110</v>
      </c>
      <c r="P254" t="s">
        <v>808</v>
      </c>
      <c r="Q254" t="s">
        <v>809</v>
      </c>
      <c r="R254" t="s">
        <v>810</v>
      </c>
      <c r="S254" s="11">
        <v>43769</v>
      </c>
      <c r="T254" t="s">
        <v>54</v>
      </c>
      <c r="U254">
        <v>2267</v>
      </c>
      <c r="V254" t="s">
        <v>475</v>
      </c>
      <c r="W254" t="s">
        <v>62</v>
      </c>
      <c r="X254">
        <v>165078325</v>
      </c>
      <c r="Y254" s="11">
        <v>43641</v>
      </c>
      <c r="AC254" t="s">
        <v>119</v>
      </c>
      <c r="AH254" t="str">
        <f t="shared" si="3"/>
        <v>E35930 Estates &amp; Facilities</v>
      </c>
      <c r="AI254" t="str">
        <f>VLOOKUP(B254,'cc Lookup'!A:E,5,0)</f>
        <v>Estates</v>
      </c>
      <c r="AJ254" t="s">
        <v>5426</v>
      </c>
    </row>
    <row r="255" spans="1:36" x14ac:dyDescent="0.35">
      <c r="A255" t="s">
        <v>36</v>
      </c>
      <c r="B255" s="8" t="s">
        <v>142</v>
      </c>
      <c r="C255" s="8" t="s">
        <v>143</v>
      </c>
      <c r="D255" s="8" t="s">
        <v>39</v>
      </c>
      <c r="E255" s="8" t="s">
        <v>39</v>
      </c>
      <c r="F255" s="8" t="s">
        <v>40</v>
      </c>
      <c r="G255" t="s">
        <v>144</v>
      </c>
      <c r="H255" t="s">
        <v>145</v>
      </c>
      <c r="I255" t="s">
        <v>43</v>
      </c>
      <c r="J255" t="s">
        <v>43</v>
      </c>
      <c r="K255" t="s">
        <v>43</v>
      </c>
      <c r="L255" s="9">
        <v>1</v>
      </c>
      <c r="M255" s="10">
        <v>43739</v>
      </c>
      <c r="N255" t="s">
        <v>109</v>
      </c>
      <c r="O255" t="s">
        <v>110</v>
      </c>
      <c r="P255" t="s">
        <v>808</v>
      </c>
      <c r="Q255" t="s">
        <v>809</v>
      </c>
      <c r="R255" t="s">
        <v>810</v>
      </c>
      <c r="S255" s="11">
        <v>43769</v>
      </c>
      <c r="T255" t="s">
        <v>54</v>
      </c>
      <c r="U255">
        <v>2268</v>
      </c>
      <c r="V255" t="s">
        <v>194</v>
      </c>
      <c r="W255" t="s">
        <v>62</v>
      </c>
      <c r="X255">
        <v>165075309</v>
      </c>
      <c r="Y255" s="11">
        <v>43723</v>
      </c>
      <c r="AC255" t="s">
        <v>119</v>
      </c>
      <c r="AH255" t="str">
        <f t="shared" si="3"/>
        <v>E35930 Estates &amp; Facilities</v>
      </c>
      <c r="AI255" t="str">
        <f>VLOOKUP(B255,'cc Lookup'!A:E,5,0)</f>
        <v>Estates</v>
      </c>
      <c r="AJ255" t="s">
        <v>5426</v>
      </c>
    </row>
    <row r="256" spans="1:36" x14ac:dyDescent="0.35">
      <c r="A256" t="s">
        <v>36</v>
      </c>
      <c r="B256" s="8" t="s">
        <v>142</v>
      </c>
      <c r="C256" s="8" t="s">
        <v>143</v>
      </c>
      <c r="D256" s="8" t="s">
        <v>39</v>
      </c>
      <c r="E256" s="8" t="s">
        <v>39</v>
      </c>
      <c r="F256" s="8" t="s">
        <v>40</v>
      </c>
      <c r="G256" t="s">
        <v>144</v>
      </c>
      <c r="H256" t="s">
        <v>145</v>
      </c>
      <c r="I256" t="s">
        <v>43</v>
      </c>
      <c r="J256" t="s">
        <v>43</v>
      </c>
      <c r="K256" t="s">
        <v>43</v>
      </c>
      <c r="L256" s="9">
        <v>112</v>
      </c>
      <c r="M256" s="10">
        <v>43739</v>
      </c>
      <c r="N256" t="s">
        <v>109</v>
      </c>
      <c r="O256" t="s">
        <v>110</v>
      </c>
      <c r="P256" t="s">
        <v>808</v>
      </c>
      <c r="Q256" t="s">
        <v>809</v>
      </c>
      <c r="R256" t="s">
        <v>810</v>
      </c>
      <c r="S256" s="11">
        <v>43769</v>
      </c>
      <c r="T256" t="s">
        <v>54</v>
      </c>
      <c r="U256">
        <v>2269</v>
      </c>
      <c r="V256" t="s">
        <v>476</v>
      </c>
      <c r="W256" t="s">
        <v>62</v>
      </c>
      <c r="X256">
        <v>165078325</v>
      </c>
      <c r="Y256" s="11">
        <v>43641</v>
      </c>
      <c r="AC256" t="s">
        <v>119</v>
      </c>
      <c r="AH256" t="str">
        <f t="shared" si="3"/>
        <v>E35930 Estates &amp; Facilities</v>
      </c>
      <c r="AI256" t="str">
        <f>VLOOKUP(B256,'cc Lookup'!A:E,5,0)</f>
        <v>Estates</v>
      </c>
      <c r="AJ256" t="s">
        <v>5426</v>
      </c>
    </row>
    <row r="257" spans="1:36" x14ac:dyDescent="0.35">
      <c r="A257" t="s">
        <v>36</v>
      </c>
      <c r="B257" s="8" t="s">
        <v>72</v>
      </c>
      <c r="C257" s="8" t="s">
        <v>38</v>
      </c>
      <c r="D257" s="8" t="s">
        <v>39</v>
      </c>
      <c r="E257" s="8" t="s">
        <v>39</v>
      </c>
      <c r="F257" s="8" t="s">
        <v>40</v>
      </c>
      <c r="G257" t="s">
        <v>73</v>
      </c>
      <c r="H257" t="s">
        <v>42</v>
      </c>
      <c r="I257" t="s">
        <v>43</v>
      </c>
      <c r="J257" t="s">
        <v>43</v>
      </c>
      <c r="K257" t="s">
        <v>43</v>
      </c>
      <c r="L257" s="9">
        <v>-63.32</v>
      </c>
      <c r="M257" s="10">
        <v>43739</v>
      </c>
      <c r="N257" t="s">
        <v>109</v>
      </c>
      <c r="O257" t="s">
        <v>110</v>
      </c>
      <c r="P257" t="s">
        <v>735</v>
      </c>
      <c r="Q257" t="s">
        <v>806</v>
      </c>
      <c r="R257" t="s">
        <v>807</v>
      </c>
      <c r="S257" s="11">
        <v>43738</v>
      </c>
      <c r="T257" t="s">
        <v>54</v>
      </c>
      <c r="U257">
        <v>1368</v>
      </c>
      <c r="V257" t="s">
        <v>117</v>
      </c>
      <c r="W257" t="s">
        <v>62</v>
      </c>
      <c r="X257">
        <v>165026831</v>
      </c>
      <c r="Y257" s="11">
        <v>42857</v>
      </c>
      <c r="AA257" t="s">
        <v>118</v>
      </c>
      <c r="AC257" t="s">
        <v>119</v>
      </c>
      <c r="AH257" t="str">
        <f t="shared" si="3"/>
        <v>E35120 Corporate Expenses</v>
      </c>
      <c r="AI257" t="str">
        <f>VLOOKUP(B257,'cc Lookup'!A:E,5,0)</f>
        <v>Corporate Exp</v>
      </c>
      <c r="AJ257" t="s">
        <v>5426</v>
      </c>
    </row>
    <row r="258" spans="1:36" x14ac:dyDescent="0.35">
      <c r="A258" t="s">
        <v>36</v>
      </c>
      <c r="B258" s="8" t="s">
        <v>72</v>
      </c>
      <c r="C258" s="8" t="s">
        <v>38</v>
      </c>
      <c r="D258" s="8" t="s">
        <v>39</v>
      </c>
      <c r="E258" s="8" t="s">
        <v>39</v>
      </c>
      <c r="F258" s="8" t="s">
        <v>40</v>
      </c>
      <c r="G258" t="s">
        <v>73</v>
      </c>
      <c r="H258" t="s">
        <v>42</v>
      </c>
      <c r="I258" t="s">
        <v>43</v>
      </c>
      <c r="J258" t="s">
        <v>43</v>
      </c>
      <c r="K258" t="s">
        <v>43</v>
      </c>
      <c r="L258" s="9">
        <v>-57717.04</v>
      </c>
      <c r="M258" s="10">
        <v>43739</v>
      </c>
      <c r="N258" t="s">
        <v>109</v>
      </c>
      <c r="O258" t="s">
        <v>110</v>
      </c>
      <c r="P258" t="s">
        <v>735</v>
      </c>
      <c r="Q258" t="s">
        <v>806</v>
      </c>
      <c r="R258" t="s">
        <v>807</v>
      </c>
      <c r="S258" s="11">
        <v>43738</v>
      </c>
      <c r="T258" t="s">
        <v>54</v>
      </c>
      <c r="U258">
        <v>1369</v>
      </c>
      <c r="V258" t="s">
        <v>123</v>
      </c>
      <c r="W258" t="s">
        <v>107</v>
      </c>
      <c r="X258">
        <v>165076761</v>
      </c>
      <c r="Y258" s="11">
        <v>43566</v>
      </c>
      <c r="AC258" t="s">
        <v>124</v>
      </c>
      <c r="AH258" t="str">
        <f t="shared" si="3"/>
        <v>E35120 Corporate Expenses</v>
      </c>
      <c r="AI258" t="str">
        <f>VLOOKUP(B258,'cc Lookup'!A:E,5,0)</f>
        <v>Corporate Exp</v>
      </c>
      <c r="AJ258" t="s">
        <v>5426</v>
      </c>
    </row>
    <row r="259" spans="1:36" x14ac:dyDescent="0.35">
      <c r="A259" t="s">
        <v>36</v>
      </c>
      <c r="B259" s="8" t="s">
        <v>72</v>
      </c>
      <c r="C259" s="8" t="s">
        <v>38</v>
      </c>
      <c r="D259" s="8" t="s">
        <v>39</v>
      </c>
      <c r="E259" s="8" t="s">
        <v>39</v>
      </c>
      <c r="F259" s="8" t="s">
        <v>40</v>
      </c>
      <c r="G259" t="s">
        <v>73</v>
      </c>
      <c r="H259" t="s">
        <v>42</v>
      </c>
      <c r="I259" t="s">
        <v>43</v>
      </c>
      <c r="J259" t="s">
        <v>43</v>
      </c>
      <c r="K259" t="s">
        <v>43</v>
      </c>
      <c r="L259" s="9">
        <v>63.32</v>
      </c>
      <c r="M259" s="10">
        <v>43739</v>
      </c>
      <c r="N259" t="s">
        <v>109</v>
      </c>
      <c r="O259" t="s">
        <v>110</v>
      </c>
      <c r="P259" t="s">
        <v>808</v>
      </c>
      <c r="Q259" t="s">
        <v>809</v>
      </c>
      <c r="R259" t="s">
        <v>810</v>
      </c>
      <c r="S259" s="11">
        <v>43769</v>
      </c>
      <c r="T259" t="s">
        <v>54</v>
      </c>
      <c r="U259">
        <v>1372</v>
      </c>
      <c r="V259" t="s">
        <v>117</v>
      </c>
      <c r="W259" t="s">
        <v>62</v>
      </c>
      <c r="X259">
        <v>165026831</v>
      </c>
      <c r="Y259" s="11">
        <v>42857</v>
      </c>
      <c r="AA259" t="s">
        <v>118</v>
      </c>
      <c r="AC259" t="s">
        <v>119</v>
      </c>
      <c r="AH259" t="str">
        <f t="shared" si="3"/>
        <v>E35120 Corporate Expenses</v>
      </c>
      <c r="AI259" t="str">
        <f>VLOOKUP(B259,'cc Lookup'!A:E,5,0)</f>
        <v>Corporate Exp</v>
      </c>
      <c r="AJ259" t="s">
        <v>5426</v>
      </c>
    </row>
    <row r="260" spans="1:36" x14ac:dyDescent="0.35">
      <c r="A260" t="s">
        <v>36</v>
      </c>
      <c r="B260" s="8" t="s">
        <v>72</v>
      </c>
      <c r="C260" s="8" t="s">
        <v>38</v>
      </c>
      <c r="D260" s="8" t="s">
        <v>127</v>
      </c>
      <c r="E260" s="8" t="s">
        <v>39</v>
      </c>
      <c r="F260" s="8" t="s">
        <v>40</v>
      </c>
      <c r="G260" t="s">
        <v>73</v>
      </c>
      <c r="H260" t="s">
        <v>42</v>
      </c>
      <c r="I260" t="s">
        <v>128</v>
      </c>
      <c r="J260" t="s">
        <v>43</v>
      </c>
      <c r="K260" t="s">
        <v>43</v>
      </c>
      <c r="L260" s="9">
        <v>-32.89</v>
      </c>
      <c r="M260" s="10">
        <v>43739</v>
      </c>
      <c r="N260" t="s">
        <v>109</v>
      </c>
      <c r="O260" t="s">
        <v>110</v>
      </c>
      <c r="P260" t="s">
        <v>735</v>
      </c>
      <c r="Q260" t="s">
        <v>806</v>
      </c>
      <c r="R260" t="s">
        <v>807</v>
      </c>
      <c r="S260" s="11">
        <v>43738</v>
      </c>
      <c r="T260" t="s">
        <v>54</v>
      </c>
      <c r="U260">
        <v>2038</v>
      </c>
      <c r="V260" t="s">
        <v>129</v>
      </c>
      <c r="W260" t="s">
        <v>107</v>
      </c>
      <c r="X260">
        <v>165052611</v>
      </c>
      <c r="Y260" s="11">
        <v>43347</v>
      </c>
      <c r="AC260" t="s">
        <v>124</v>
      </c>
      <c r="AH260" t="str">
        <f t="shared" si="3"/>
        <v>E35120 Corporate Expenses</v>
      </c>
      <c r="AI260" t="str">
        <f>VLOOKUP(B260,'cc Lookup'!A:E,5,0)</f>
        <v>Corporate Exp</v>
      </c>
      <c r="AJ260" t="s">
        <v>5426</v>
      </c>
    </row>
    <row r="261" spans="1:36" x14ac:dyDescent="0.35">
      <c r="A261" t="s">
        <v>36</v>
      </c>
      <c r="B261" s="8" t="s">
        <v>72</v>
      </c>
      <c r="C261" s="8" t="s">
        <v>38</v>
      </c>
      <c r="D261" s="8" t="s">
        <v>127</v>
      </c>
      <c r="E261" s="8" t="s">
        <v>39</v>
      </c>
      <c r="F261" s="8" t="s">
        <v>40</v>
      </c>
      <c r="G261" t="s">
        <v>73</v>
      </c>
      <c r="H261" t="s">
        <v>42</v>
      </c>
      <c r="I261" t="s">
        <v>128</v>
      </c>
      <c r="J261" t="s">
        <v>43</v>
      </c>
      <c r="K261" t="s">
        <v>43</v>
      </c>
      <c r="L261" s="9">
        <v>32.89</v>
      </c>
      <c r="M261" s="10">
        <v>43739</v>
      </c>
      <c r="N261" t="s">
        <v>109</v>
      </c>
      <c r="O261" t="s">
        <v>110</v>
      </c>
      <c r="P261" t="s">
        <v>808</v>
      </c>
      <c r="Q261" t="s">
        <v>809</v>
      </c>
      <c r="R261" t="s">
        <v>810</v>
      </c>
      <c r="S261" s="11">
        <v>43769</v>
      </c>
      <c r="T261" t="s">
        <v>54</v>
      </c>
      <c r="U261">
        <v>1991</v>
      </c>
      <c r="V261" t="s">
        <v>129</v>
      </c>
      <c r="W261" t="s">
        <v>107</v>
      </c>
      <c r="X261">
        <v>165052611</v>
      </c>
      <c r="Y261" s="11">
        <v>43347</v>
      </c>
      <c r="AC261" t="s">
        <v>124</v>
      </c>
      <c r="AH261" t="str">
        <f t="shared" ref="AH261:AH324" si="4">B261&amp;" "&amp;G261</f>
        <v>E35120 Corporate Expenses</v>
      </c>
      <c r="AI261" t="str">
        <f>VLOOKUP(B261,'cc Lookup'!A:E,5,0)</f>
        <v>Corporate Exp</v>
      </c>
      <c r="AJ261" t="s">
        <v>5426</v>
      </c>
    </row>
    <row r="262" spans="1:36" x14ac:dyDescent="0.35">
      <c r="A262" t="s">
        <v>36</v>
      </c>
      <c r="B262" s="8" t="s">
        <v>142</v>
      </c>
      <c r="C262" s="8" t="s">
        <v>38</v>
      </c>
      <c r="D262" s="8" t="s">
        <v>39</v>
      </c>
      <c r="E262" s="8" t="s">
        <v>39</v>
      </c>
      <c r="F262" s="8" t="s">
        <v>40</v>
      </c>
      <c r="G262" t="s">
        <v>144</v>
      </c>
      <c r="H262" t="s">
        <v>42</v>
      </c>
      <c r="I262" t="s">
        <v>43</v>
      </c>
      <c r="J262" t="s">
        <v>43</v>
      </c>
      <c r="K262" t="s">
        <v>43</v>
      </c>
      <c r="L262" s="9">
        <v>-18</v>
      </c>
      <c r="M262" s="10">
        <v>43739</v>
      </c>
      <c r="N262" t="s">
        <v>109</v>
      </c>
      <c r="O262" t="s">
        <v>110</v>
      </c>
      <c r="P262" t="s">
        <v>735</v>
      </c>
      <c r="Q262" t="s">
        <v>806</v>
      </c>
      <c r="R262" t="s">
        <v>807</v>
      </c>
      <c r="S262" s="11">
        <v>43738</v>
      </c>
      <c r="T262" t="s">
        <v>54</v>
      </c>
      <c r="U262">
        <v>2282</v>
      </c>
      <c r="V262" t="s">
        <v>226</v>
      </c>
      <c r="W262" t="s">
        <v>222</v>
      </c>
      <c r="X262">
        <v>165069232</v>
      </c>
      <c r="Y262" s="11">
        <v>43315</v>
      </c>
      <c r="AC262" t="s">
        <v>227</v>
      </c>
      <c r="AH262" t="str">
        <f t="shared" si="4"/>
        <v>E35930 Estates &amp; Facilities</v>
      </c>
      <c r="AI262" t="str">
        <f>VLOOKUP(B262,'cc Lookup'!A:E,5,0)</f>
        <v>Estates</v>
      </c>
      <c r="AJ262" t="s">
        <v>5426</v>
      </c>
    </row>
    <row r="263" spans="1:36" x14ac:dyDescent="0.35">
      <c r="A263" t="s">
        <v>36</v>
      </c>
      <c r="B263" s="8" t="s">
        <v>142</v>
      </c>
      <c r="C263" s="8" t="s">
        <v>38</v>
      </c>
      <c r="D263" s="8" t="s">
        <v>39</v>
      </c>
      <c r="E263" s="8" t="s">
        <v>39</v>
      </c>
      <c r="F263" s="8" t="s">
        <v>40</v>
      </c>
      <c r="G263" t="s">
        <v>144</v>
      </c>
      <c r="H263" t="s">
        <v>42</v>
      </c>
      <c r="I263" t="s">
        <v>43</v>
      </c>
      <c r="J263" t="s">
        <v>43</v>
      </c>
      <c r="K263" t="s">
        <v>43</v>
      </c>
      <c r="L263" s="9">
        <v>-143.80000000000001</v>
      </c>
      <c r="M263" s="10">
        <v>43739</v>
      </c>
      <c r="N263" t="s">
        <v>109</v>
      </c>
      <c r="O263" t="s">
        <v>110</v>
      </c>
      <c r="P263" t="s">
        <v>735</v>
      </c>
      <c r="Q263" t="s">
        <v>806</v>
      </c>
      <c r="R263" t="s">
        <v>807</v>
      </c>
      <c r="S263" s="11">
        <v>43738</v>
      </c>
      <c r="T263" t="s">
        <v>54</v>
      </c>
      <c r="U263">
        <v>2283</v>
      </c>
      <c r="V263" t="s">
        <v>682</v>
      </c>
      <c r="W263" t="s">
        <v>62</v>
      </c>
      <c r="X263">
        <v>165042377</v>
      </c>
      <c r="Y263" s="11">
        <v>43038</v>
      </c>
      <c r="AC263" t="s">
        <v>119</v>
      </c>
      <c r="AH263" t="str">
        <f t="shared" si="4"/>
        <v>E35930 Estates &amp; Facilities</v>
      </c>
      <c r="AI263" t="str">
        <f>VLOOKUP(B263,'cc Lookup'!A:E,5,0)</f>
        <v>Estates</v>
      </c>
      <c r="AJ263" t="s">
        <v>5426</v>
      </c>
    </row>
    <row r="264" spans="1:36" x14ac:dyDescent="0.35">
      <c r="A264" t="s">
        <v>36</v>
      </c>
      <c r="B264" s="8" t="s">
        <v>142</v>
      </c>
      <c r="C264" s="8" t="s">
        <v>38</v>
      </c>
      <c r="D264" s="8" t="s">
        <v>39</v>
      </c>
      <c r="E264" s="8" t="s">
        <v>39</v>
      </c>
      <c r="F264" s="8" t="s">
        <v>40</v>
      </c>
      <c r="G264" t="s">
        <v>144</v>
      </c>
      <c r="H264" t="s">
        <v>42</v>
      </c>
      <c r="I264" t="s">
        <v>43</v>
      </c>
      <c r="J264" t="s">
        <v>43</v>
      </c>
      <c r="K264" t="s">
        <v>43</v>
      </c>
      <c r="L264" s="9">
        <v>143.80000000000001</v>
      </c>
      <c r="M264" s="10">
        <v>43739</v>
      </c>
      <c r="N264" t="s">
        <v>109</v>
      </c>
      <c r="O264" t="s">
        <v>110</v>
      </c>
      <c r="P264" t="s">
        <v>808</v>
      </c>
      <c r="Q264" t="s">
        <v>809</v>
      </c>
      <c r="R264" t="s">
        <v>810</v>
      </c>
      <c r="S264" s="11">
        <v>43769</v>
      </c>
      <c r="T264" t="s">
        <v>54</v>
      </c>
      <c r="U264">
        <v>2248</v>
      </c>
      <c r="V264" t="s">
        <v>682</v>
      </c>
      <c r="W264" t="s">
        <v>62</v>
      </c>
      <c r="X264">
        <v>165042377</v>
      </c>
      <c r="Y264" s="11">
        <v>43038</v>
      </c>
      <c r="AC264" t="s">
        <v>119</v>
      </c>
      <c r="AH264" t="str">
        <f t="shared" si="4"/>
        <v>E35930 Estates &amp; Facilities</v>
      </c>
      <c r="AI264" t="str">
        <f>VLOOKUP(B264,'cc Lookup'!A:E,5,0)</f>
        <v>Estates</v>
      </c>
      <c r="AJ264" t="s">
        <v>5426</v>
      </c>
    </row>
    <row r="265" spans="1:36" x14ac:dyDescent="0.35">
      <c r="A265" t="s">
        <v>36</v>
      </c>
      <c r="B265" s="8" t="s">
        <v>142</v>
      </c>
      <c r="C265" s="8" t="s">
        <v>38</v>
      </c>
      <c r="D265" s="8" t="s">
        <v>39</v>
      </c>
      <c r="E265" s="8" t="s">
        <v>237</v>
      </c>
      <c r="F265" s="8" t="s">
        <v>40</v>
      </c>
      <c r="G265" t="s">
        <v>144</v>
      </c>
      <c r="H265" t="s">
        <v>42</v>
      </c>
      <c r="I265" t="s">
        <v>43</v>
      </c>
      <c r="J265" t="s">
        <v>238</v>
      </c>
      <c r="K265" t="s">
        <v>43</v>
      </c>
      <c r="L265" s="9">
        <v>-432.8</v>
      </c>
      <c r="M265" s="10">
        <v>43739</v>
      </c>
      <c r="N265" t="s">
        <v>109</v>
      </c>
      <c r="O265" t="s">
        <v>110</v>
      </c>
      <c r="P265" t="s">
        <v>735</v>
      </c>
      <c r="Q265" t="s">
        <v>806</v>
      </c>
      <c r="R265" t="s">
        <v>807</v>
      </c>
      <c r="S265" s="11">
        <v>43738</v>
      </c>
      <c r="T265" t="s">
        <v>54</v>
      </c>
      <c r="U265">
        <v>2511</v>
      </c>
      <c r="V265" t="s">
        <v>240</v>
      </c>
      <c r="W265" t="s">
        <v>62</v>
      </c>
      <c r="X265">
        <v>165064187</v>
      </c>
      <c r="Y265" s="11">
        <v>43370</v>
      </c>
      <c r="AC265" t="s">
        <v>119</v>
      </c>
      <c r="AH265" t="str">
        <f t="shared" si="4"/>
        <v>E35930 Estates &amp; Facilities</v>
      </c>
      <c r="AI265" t="str">
        <f>VLOOKUP(B265,'cc Lookup'!A:E,5,0)</f>
        <v>Estates</v>
      </c>
      <c r="AJ265" t="s">
        <v>5426</v>
      </c>
    </row>
    <row r="266" spans="1:36" x14ac:dyDescent="0.35">
      <c r="A266" t="s">
        <v>36</v>
      </c>
      <c r="B266" s="8" t="s">
        <v>142</v>
      </c>
      <c r="C266" s="8" t="s">
        <v>38</v>
      </c>
      <c r="D266" s="8" t="s">
        <v>39</v>
      </c>
      <c r="E266" s="8" t="s">
        <v>237</v>
      </c>
      <c r="F266" s="8" t="s">
        <v>40</v>
      </c>
      <c r="G266" t="s">
        <v>144</v>
      </c>
      <c r="H266" t="s">
        <v>42</v>
      </c>
      <c r="I266" t="s">
        <v>43</v>
      </c>
      <c r="J266" t="s">
        <v>238</v>
      </c>
      <c r="K266" t="s">
        <v>43</v>
      </c>
      <c r="L266" s="9">
        <v>432.8</v>
      </c>
      <c r="M266" s="10">
        <v>43739</v>
      </c>
      <c r="N266" t="s">
        <v>109</v>
      </c>
      <c r="O266" t="s">
        <v>110</v>
      </c>
      <c r="P266" t="s">
        <v>808</v>
      </c>
      <c r="Q266" t="s">
        <v>809</v>
      </c>
      <c r="R266" t="s">
        <v>810</v>
      </c>
      <c r="S266" s="11">
        <v>43769</v>
      </c>
      <c r="T266" t="s">
        <v>54</v>
      </c>
      <c r="U266">
        <v>2497</v>
      </c>
      <c r="V266" t="s">
        <v>240</v>
      </c>
      <c r="W266" t="s">
        <v>62</v>
      </c>
      <c r="X266">
        <v>165064187</v>
      </c>
      <c r="Y266" s="11">
        <v>43370</v>
      </c>
      <c r="AC266" t="s">
        <v>119</v>
      </c>
      <c r="AH266" t="str">
        <f t="shared" si="4"/>
        <v>E35930 Estates &amp; Facilities</v>
      </c>
      <c r="AI266" t="str">
        <f>VLOOKUP(B266,'cc Lookup'!A:E,5,0)</f>
        <v>Estates</v>
      </c>
      <c r="AJ266" t="s">
        <v>5426</v>
      </c>
    </row>
    <row r="267" spans="1:36" x14ac:dyDescent="0.35">
      <c r="A267" t="s">
        <v>36</v>
      </c>
      <c r="B267" s="8" t="s">
        <v>241</v>
      </c>
      <c r="C267" s="8" t="s">
        <v>38</v>
      </c>
      <c r="D267" s="8" t="s">
        <v>39</v>
      </c>
      <c r="E267" s="8" t="s">
        <v>39</v>
      </c>
      <c r="F267" s="8" t="s">
        <v>40</v>
      </c>
      <c r="G267" t="s">
        <v>242</v>
      </c>
      <c r="H267" t="s">
        <v>42</v>
      </c>
      <c r="I267" t="s">
        <v>43</v>
      </c>
      <c r="J267" t="s">
        <v>43</v>
      </c>
      <c r="K267" t="s">
        <v>43</v>
      </c>
      <c r="L267" s="9">
        <v>-110.4</v>
      </c>
      <c r="M267" s="10">
        <v>43739</v>
      </c>
      <c r="N267" t="s">
        <v>109</v>
      </c>
      <c r="O267" t="s">
        <v>110</v>
      </c>
      <c r="P267" t="s">
        <v>735</v>
      </c>
      <c r="Q267" t="s">
        <v>806</v>
      </c>
      <c r="R267" t="s">
        <v>807</v>
      </c>
      <c r="S267" s="11">
        <v>43738</v>
      </c>
      <c r="T267" t="s">
        <v>54</v>
      </c>
      <c r="U267">
        <v>1983</v>
      </c>
      <c r="V267" t="s">
        <v>770</v>
      </c>
      <c r="W267" t="s">
        <v>62</v>
      </c>
      <c r="X267">
        <v>165064187</v>
      </c>
      <c r="Y267" s="11">
        <v>43738</v>
      </c>
      <c r="AC267" t="s">
        <v>119</v>
      </c>
      <c r="AH267" t="str">
        <f t="shared" si="4"/>
        <v>E35932 Response Posts</v>
      </c>
      <c r="AI267" t="str">
        <f>VLOOKUP(B267,'cc Lookup'!A:E,5,0)</f>
        <v>Make Ready</v>
      </c>
      <c r="AJ267" t="s">
        <v>5426</v>
      </c>
    </row>
    <row r="268" spans="1:36" x14ac:dyDescent="0.35">
      <c r="A268" t="s">
        <v>36</v>
      </c>
      <c r="B268" s="8" t="s">
        <v>241</v>
      </c>
      <c r="C268" s="8" t="s">
        <v>38</v>
      </c>
      <c r="D268" s="8" t="s">
        <v>39</v>
      </c>
      <c r="E268" s="8" t="s">
        <v>39</v>
      </c>
      <c r="F268" s="8" t="s">
        <v>40</v>
      </c>
      <c r="G268" t="s">
        <v>242</v>
      </c>
      <c r="H268" t="s">
        <v>42</v>
      </c>
      <c r="I268" t="s">
        <v>43</v>
      </c>
      <c r="J268" t="s">
        <v>43</v>
      </c>
      <c r="K268" t="s">
        <v>43</v>
      </c>
      <c r="L268" s="9">
        <v>-0.1</v>
      </c>
      <c r="M268" s="10">
        <v>43739</v>
      </c>
      <c r="N268" t="s">
        <v>109</v>
      </c>
      <c r="O268" t="s">
        <v>110</v>
      </c>
      <c r="P268" t="s">
        <v>735</v>
      </c>
      <c r="Q268" t="s">
        <v>806</v>
      </c>
      <c r="R268" t="s">
        <v>807</v>
      </c>
      <c r="S268" s="11">
        <v>43738</v>
      </c>
      <c r="T268" t="s">
        <v>54</v>
      </c>
      <c r="U268">
        <v>1984</v>
      </c>
      <c r="V268" t="s">
        <v>605</v>
      </c>
      <c r="W268" t="s">
        <v>62</v>
      </c>
      <c r="X268">
        <v>165074866</v>
      </c>
      <c r="Y268" s="11">
        <v>43677</v>
      </c>
      <c r="AC268" t="s">
        <v>119</v>
      </c>
      <c r="AH268" t="str">
        <f t="shared" si="4"/>
        <v>E35932 Response Posts</v>
      </c>
      <c r="AI268" t="str">
        <f>VLOOKUP(B268,'cc Lookup'!A:E,5,0)</f>
        <v>Make Ready</v>
      </c>
      <c r="AJ268" t="s">
        <v>5426</v>
      </c>
    </row>
    <row r="269" spans="1:36" x14ac:dyDescent="0.35">
      <c r="A269" t="s">
        <v>36</v>
      </c>
      <c r="B269" s="8" t="s">
        <v>771</v>
      </c>
      <c r="C269" s="8" t="s">
        <v>38</v>
      </c>
      <c r="D269" s="8" t="s">
        <v>39</v>
      </c>
      <c r="E269" s="8" t="s">
        <v>39</v>
      </c>
      <c r="F269" s="8" t="s">
        <v>40</v>
      </c>
      <c r="G269" t="s">
        <v>772</v>
      </c>
      <c r="H269" t="s">
        <v>42</v>
      </c>
      <c r="I269" t="s">
        <v>43</v>
      </c>
      <c r="J269" t="s">
        <v>43</v>
      </c>
      <c r="K269" t="s">
        <v>43</v>
      </c>
      <c r="L269" s="9">
        <v>-393</v>
      </c>
      <c r="M269" s="10">
        <v>43739</v>
      </c>
      <c r="N269" t="s">
        <v>109</v>
      </c>
      <c r="O269" t="s">
        <v>110</v>
      </c>
      <c r="P269" t="s">
        <v>735</v>
      </c>
      <c r="Q269" t="s">
        <v>806</v>
      </c>
      <c r="R269" t="s">
        <v>807</v>
      </c>
      <c r="S269" s="11">
        <v>43738</v>
      </c>
      <c r="T269" t="s">
        <v>54</v>
      </c>
      <c r="U269">
        <v>2288</v>
      </c>
      <c r="V269" t="s">
        <v>773</v>
      </c>
      <c r="W269" t="s">
        <v>62</v>
      </c>
      <c r="X269">
        <v>165080218</v>
      </c>
      <c r="Y269" s="11">
        <v>43738</v>
      </c>
      <c r="AC269" t="s">
        <v>119</v>
      </c>
      <c r="AH269" t="str">
        <f t="shared" si="4"/>
        <v>E35940 Estates - HQ and EOC</v>
      </c>
      <c r="AI269" t="str">
        <f>VLOOKUP(B269,'cc Lookup'!A:E,5,0)</f>
        <v>Estates</v>
      </c>
      <c r="AJ269" t="s">
        <v>5426</v>
      </c>
    </row>
    <row r="270" spans="1:36" x14ac:dyDescent="0.35">
      <c r="A270" t="s">
        <v>36</v>
      </c>
      <c r="B270" s="8" t="s">
        <v>252</v>
      </c>
      <c r="C270" s="8" t="s">
        <v>38</v>
      </c>
      <c r="D270" s="8" t="s">
        <v>39</v>
      </c>
      <c r="E270" s="8" t="s">
        <v>253</v>
      </c>
      <c r="F270" s="8" t="s">
        <v>40</v>
      </c>
      <c r="G270" t="s">
        <v>254</v>
      </c>
      <c r="H270" t="s">
        <v>42</v>
      </c>
      <c r="I270" t="s">
        <v>43</v>
      </c>
      <c r="J270" t="s">
        <v>255</v>
      </c>
      <c r="K270" t="s">
        <v>43</v>
      </c>
      <c r="L270" s="9">
        <v>-52</v>
      </c>
      <c r="M270" s="10">
        <v>43739</v>
      </c>
      <c r="N270" t="s">
        <v>109</v>
      </c>
      <c r="O270" t="s">
        <v>110</v>
      </c>
      <c r="P270" t="s">
        <v>735</v>
      </c>
      <c r="Q270" t="s">
        <v>806</v>
      </c>
      <c r="R270" t="s">
        <v>807</v>
      </c>
      <c r="S270" s="11">
        <v>43738</v>
      </c>
      <c r="T270" t="s">
        <v>54</v>
      </c>
      <c r="U270">
        <v>2513</v>
      </c>
      <c r="V270" t="s">
        <v>372</v>
      </c>
      <c r="W270" t="s">
        <v>62</v>
      </c>
      <c r="X270">
        <v>165065876</v>
      </c>
      <c r="Y270" s="11">
        <v>43593</v>
      </c>
      <c r="AC270" t="s">
        <v>119</v>
      </c>
      <c r="AH270" t="str">
        <f t="shared" si="4"/>
        <v>E35960 Make Ready</v>
      </c>
      <c r="AI270" t="str">
        <f>VLOOKUP(B270,'cc Lookup'!A:E,5,0)</f>
        <v>Make Ready</v>
      </c>
      <c r="AJ270" t="s">
        <v>5426</v>
      </c>
    </row>
    <row r="271" spans="1:36" x14ac:dyDescent="0.35">
      <c r="A271" t="s">
        <v>36</v>
      </c>
      <c r="B271" s="8" t="s">
        <v>142</v>
      </c>
      <c r="C271" s="8" t="s">
        <v>143</v>
      </c>
      <c r="D271" s="8" t="s">
        <v>39</v>
      </c>
      <c r="E271" s="8" t="s">
        <v>39</v>
      </c>
      <c r="F271" s="8" t="s">
        <v>40</v>
      </c>
      <c r="G271" t="s">
        <v>144</v>
      </c>
      <c r="H271" t="s">
        <v>145</v>
      </c>
      <c r="I271" t="s">
        <v>43</v>
      </c>
      <c r="J271" t="s">
        <v>43</v>
      </c>
      <c r="K271" t="s">
        <v>43</v>
      </c>
      <c r="L271" s="9">
        <v>-96</v>
      </c>
      <c r="M271" s="10">
        <v>43770</v>
      </c>
      <c r="N271" t="s">
        <v>109</v>
      </c>
      <c r="O271" t="s">
        <v>110</v>
      </c>
      <c r="P271" t="s">
        <v>808</v>
      </c>
      <c r="Q271" t="s">
        <v>908</v>
      </c>
      <c r="R271" t="s">
        <v>909</v>
      </c>
      <c r="S271" s="11">
        <v>43769</v>
      </c>
      <c r="T271" t="s">
        <v>54</v>
      </c>
      <c r="U271">
        <v>2266</v>
      </c>
      <c r="V271" t="s">
        <v>480</v>
      </c>
      <c r="W271" t="s">
        <v>62</v>
      </c>
      <c r="X271">
        <v>165078325</v>
      </c>
      <c r="Y271" s="11">
        <v>43641</v>
      </c>
      <c r="AC271" t="s">
        <v>119</v>
      </c>
      <c r="AH271" t="str">
        <f t="shared" si="4"/>
        <v>E35930 Estates &amp; Facilities</v>
      </c>
      <c r="AI271" t="str">
        <f>VLOOKUP(B271,'cc Lookup'!A:E,5,0)</f>
        <v>Estates</v>
      </c>
      <c r="AJ271" t="s">
        <v>5426</v>
      </c>
    </row>
    <row r="272" spans="1:36" x14ac:dyDescent="0.35">
      <c r="A272" t="s">
        <v>36</v>
      </c>
      <c r="B272" s="8" t="s">
        <v>142</v>
      </c>
      <c r="C272" s="8" t="s">
        <v>143</v>
      </c>
      <c r="D272" s="8" t="s">
        <v>39</v>
      </c>
      <c r="E272" s="8" t="s">
        <v>39</v>
      </c>
      <c r="F272" s="8" t="s">
        <v>40</v>
      </c>
      <c r="G272" t="s">
        <v>144</v>
      </c>
      <c r="H272" t="s">
        <v>145</v>
      </c>
      <c r="I272" t="s">
        <v>43</v>
      </c>
      <c r="J272" t="s">
        <v>43</v>
      </c>
      <c r="K272" t="s">
        <v>43</v>
      </c>
      <c r="L272" s="9">
        <v>-439</v>
      </c>
      <c r="M272" s="10">
        <v>43770</v>
      </c>
      <c r="N272" t="s">
        <v>109</v>
      </c>
      <c r="O272" t="s">
        <v>110</v>
      </c>
      <c r="P272" t="s">
        <v>808</v>
      </c>
      <c r="Q272" t="s">
        <v>908</v>
      </c>
      <c r="R272" t="s">
        <v>909</v>
      </c>
      <c r="S272" s="11">
        <v>43769</v>
      </c>
      <c r="T272" t="s">
        <v>54</v>
      </c>
      <c r="U272">
        <v>2267</v>
      </c>
      <c r="V272" t="s">
        <v>475</v>
      </c>
      <c r="W272" t="s">
        <v>62</v>
      </c>
      <c r="X272">
        <v>165078325</v>
      </c>
      <c r="Y272" s="11">
        <v>43641</v>
      </c>
      <c r="AC272" t="s">
        <v>119</v>
      </c>
      <c r="AH272" t="str">
        <f t="shared" si="4"/>
        <v>E35930 Estates &amp; Facilities</v>
      </c>
      <c r="AI272" t="str">
        <f>VLOOKUP(B272,'cc Lookup'!A:E,5,0)</f>
        <v>Estates</v>
      </c>
      <c r="AJ272" t="s">
        <v>5426</v>
      </c>
    </row>
    <row r="273" spans="1:36" x14ac:dyDescent="0.35">
      <c r="A273" t="s">
        <v>36</v>
      </c>
      <c r="B273" s="8" t="s">
        <v>142</v>
      </c>
      <c r="C273" s="8" t="s">
        <v>143</v>
      </c>
      <c r="D273" s="8" t="s">
        <v>39</v>
      </c>
      <c r="E273" s="8" t="s">
        <v>39</v>
      </c>
      <c r="F273" s="8" t="s">
        <v>40</v>
      </c>
      <c r="G273" t="s">
        <v>144</v>
      </c>
      <c r="H273" t="s">
        <v>145</v>
      </c>
      <c r="I273" t="s">
        <v>43</v>
      </c>
      <c r="J273" t="s">
        <v>43</v>
      </c>
      <c r="K273" t="s">
        <v>43</v>
      </c>
      <c r="L273" s="9">
        <v>-1</v>
      </c>
      <c r="M273" s="10">
        <v>43770</v>
      </c>
      <c r="N273" t="s">
        <v>109</v>
      </c>
      <c r="O273" t="s">
        <v>110</v>
      </c>
      <c r="P273" t="s">
        <v>808</v>
      </c>
      <c r="Q273" t="s">
        <v>908</v>
      </c>
      <c r="R273" t="s">
        <v>909</v>
      </c>
      <c r="S273" s="11">
        <v>43769</v>
      </c>
      <c r="T273" t="s">
        <v>54</v>
      </c>
      <c r="U273">
        <v>2268</v>
      </c>
      <c r="V273" t="s">
        <v>194</v>
      </c>
      <c r="W273" t="s">
        <v>62</v>
      </c>
      <c r="X273">
        <v>165075309</v>
      </c>
      <c r="Y273" s="11">
        <v>43723</v>
      </c>
      <c r="AC273" t="s">
        <v>119</v>
      </c>
      <c r="AH273" t="str">
        <f t="shared" si="4"/>
        <v>E35930 Estates &amp; Facilities</v>
      </c>
      <c r="AI273" t="str">
        <f>VLOOKUP(B273,'cc Lookup'!A:E,5,0)</f>
        <v>Estates</v>
      </c>
      <c r="AJ273" t="s">
        <v>5426</v>
      </c>
    </row>
    <row r="274" spans="1:36" x14ac:dyDescent="0.35">
      <c r="A274" t="s">
        <v>36</v>
      </c>
      <c r="B274" s="8" t="s">
        <v>142</v>
      </c>
      <c r="C274" s="8" t="s">
        <v>143</v>
      </c>
      <c r="D274" s="8" t="s">
        <v>39</v>
      </c>
      <c r="E274" s="8" t="s">
        <v>39</v>
      </c>
      <c r="F274" s="8" t="s">
        <v>40</v>
      </c>
      <c r="G274" t="s">
        <v>144</v>
      </c>
      <c r="H274" t="s">
        <v>145</v>
      </c>
      <c r="I274" t="s">
        <v>43</v>
      </c>
      <c r="J274" t="s">
        <v>43</v>
      </c>
      <c r="K274" t="s">
        <v>43</v>
      </c>
      <c r="L274" s="9">
        <v>-112</v>
      </c>
      <c r="M274" s="10">
        <v>43770</v>
      </c>
      <c r="N274" t="s">
        <v>109</v>
      </c>
      <c r="O274" t="s">
        <v>110</v>
      </c>
      <c r="P274" t="s">
        <v>808</v>
      </c>
      <c r="Q274" t="s">
        <v>908</v>
      </c>
      <c r="R274" t="s">
        <v>909</v>
      </c>
      <c r="S274" s="11">
        <v>43769</v>
      </c>
      <c r="T274" t="s">
        <v>54</v>
      </c>
      <c r="U274">
        <v>2269</v>
      </c>
      <c r="V274" t="s">
        <v>476</v>
      </c>
      <c r="W274" t="s">
        <v>62</v>
      </c>
      <c r="X274">
        <v>165078325</v>
      </c>
      <c r="Y274" s="11">
        <v>43641</v>
      </c>
      <c r="AC274" t="s">
        <v>119</v>
      </c>
      <c r="AH274" t="str">
        <f t="shared" si="4"/>
        <v>E35930 Estates &amp; Facilities</v>
      </c>
      <c r="AI274" t="str">
        <f>VLOOKUP(B274,'cc Lookup'!A:E,5,0)</f>
        <v>Estates</v>
      </c>
      <c r="AJ274" t="s">
        <v>5426</v>
      </c>
    </row>
    <row r="275" spans="1:36" x14ac:dyDescent="0.35">
      <c r="A275" t="s">
        <v>36</v>
      </c>
      <c r="B275" s="8" t="s">
        <v>142</v>
      </c>
      <c r="C275" s="8" t="s">
        <v>143</v>
      </c>
      <c r="D275" s="8" t="s">
        <v>39</v>
      </c>
      <c r="E275" s="8" t="s">
        <v>39</v>
      </c>
      <c r="F275" s="8" t="s">
        <v>40</v>
      </c>
      <c r="G275" t="s">
        <v>144</v>
      </c>
      <c r="H275" t="s">
        <v>145</v>
      </c>
      <c r="I275" t="s">
        <v>43</v>
      </c>
      <c r="J275" t="s">
        <v>43</v>
      </c>
      <c r="K275" t="s">
        <v>43</v>
      </c>
      <c r="L275" s="9">
        <v>2004</v>
      </c>
      <c r="M275" s="10">
        <v>43770</v>
      </c>
      <c r="N275" t="s">
        <v>109</v>
      </c>
      <c r="O275" t="s">
        <v>110</v>
      </c>
      <c r="P275" t="s">
        <v>910</v>
      </c>
      <c r="Q275" t="s">
        <v>911</v>
      </c>
      <c r="R275" t="s">
        <v>912</v>
      </c>
      <c r="S275" s="11">
        <v>43798</v>
      </c>
      <c r="T275" t="s">
        <v>54</v>
      </c>
      <c r="U275">
        <v>2381</v>
      </c>
      <c r="V275" t="s">
        <v>952</v>
      </c>
      <c r="W275" t="s">
        <v>62</v>
      </c>
      <c r="X275">
        <v>165078325</v>
      </c>
      <c r="Y275" s="11">
        <v>43798</v>
      </c>
      <c r="AC275" t="s">
        <v>119</v>
      </c>
      <c r="AH275" t="str">
        <f t="shared" si="4"/>
        <v>E35930 Estates &amp; Facilities</v>
      </c>
      <c r="AI275" t="str">
        <f>VLOOKUP(B275,'cc Lookup'!A:E,5,0)</f>
        <v>Estates</v>
      </c>
      <c r="AJ275" t="s">
        <v>5426</v>
      </c>
    </row>
    <row r="276" spans="1:36" x14ac:dyDescent="0.35">
      <c r="A276" t="s">
        <v>36</v>
      </c>
      <c r="B276" s="8" t="s">
        <v>142</v>
      </c>
      <c r="C276" s="8" t="s">
        <v>143</v>
      </c>
      <c r="D276" s="8" t="s">
        <v>39</v>
      </c>
      <c r="E276" s="8" t="s">
        <v>39</v>
      </c>
      <c r="F276" s="8" t="s">
        <v>40</v>
      </c>
      <c r="G276" t="s">
        <v>144</v>
      </c>
      <c r="H276" t="s">
        <v>145</v>
      </c>
      <c r="I276" t="s">
        <v>43</v>
      </c>
      <c r="J276" t="s">
        <v>43</v>
      </c>
      <c r="K276" t="s">
        <v>43</v>
      </c>
      <c r="L276" s="9">
        <v>120</v>
      </c>
      <c r="M276" s="10">
        <v>43770</v>
      </c>
      <c r="N276" t="s">
        <v>109</v>
      </c>
      <c r="O276" t="s">
        <v>110</v>
      </c>
      <c r="P276" t="s">
        <v>910</v>
      </c>
      <c r="Q276" t="s">
        <v>911</v>
      </c>
      <c r="R276" t="s">
        <v>912</v>
      </c>
      <c r="S276" s="11">
        <v>43798</v>
      </c>
      <c r="T276" t="s">
        <v>54</v>
      </c>
      <c r="U276">
        <v>2382</v>
      </c>
      <c r="V276" t="s">
        <v>953</v>
      </c>
      <c r="W276" t="s">
        <v>62</v>
      </c>
      <c r="X276">
        <v>165075665</v>
      </c>
      <c r="Y276" s="11">
        <v>43797</v>
      </c>
      <c r="AC276" t="s">
        <v>119</v>
      </c>
      <c r="AH276" t="str">
        <f t="shared" si="4"/>
        <v>E35930 Estates &amp; Facilities</v>
      </c>
      <c r="AI276" t="str">
        <f>VLOOKUP(B276,'cc Lookup'!A:E,5,0)</f>
        <v>Estates</v>
      </c>
      <c r="AJ276" t="s">
        <v>5426</v>
      </c>
    </row>
    <row r="277" spans="1:36" x14ac:dyDescent="0.35">
      <c r="A277" t="s">
        <v>36</v>
      </c>
      <c r="B277" s="8" t="s">
        <v>142</v>
      </c>
      <c r="C277" s="8" t="s">
        <v>143</v>
      </c>
      <c r="D277" s="8" t="s">
        <v>39</v>
      </c>
      <c r="E277" s="8" t="s">
        <v>39</v>
      </c>
      <c r="F277" s="8" t="s">
        <v>40</v>
      </c>
      <c r="G277" t="s">
        <v>144</v>
      </c>
      <c r="H277" t="s">
        <v>145</v>
      </c>
      <c r="I277" t="s">
        <v>43</v>
      </c>
      <c r="J277" t="s">
        <v>43</v>
      </c>
      <c r="K277" t="s">
        <v>43</v>
      </c>
      <c r="L277" s="9">
        <v>439</v>
      </c>
      <c r="M277" s="10">
        <v>43770</v>
      </c>
      <c r="N277" t="s">
        <v>109</v>
      </c>
      <c r="O277" t="s">
        <v>110</v>
      </c>
      <c r="P277" t="s">
        <v>910</v>
      </c>
      <c r="Q277" t="s">
        <v>911</v>
      </c>
      <c r="R277" t="s">
        <v>912</v>
      </c>
      <c r="S277" s="11">
        <v>43798</v>
      </c>
      <c r="T277" t="s">
        <v>54</v>
      </c>
      <c r="U277">
        <v>2383</v>
      </c>
      <c r="V277" t="s">
        <v>475</v>
      </c>
      <c r="W277" t="s">
        <v>62</v>
      </c>
      <c r="X277">
        <v>165078325</v>
      </c>
      <c r="Y277" s="11">
        <v>43641</v>
      </c>
      <c r="AC277" t="s">
        <v>119</v>
      </c>
      <c r="AH277" t="str">
        <f t="shared" si="4"/>
        <v>E35930 Estates &amp; Facilities</v>
      </c>
      <c r="AI277" t="str">
        <f>VLOOKUP(B277,'cc Lookup'!A:E,5,0)</f>
        <v>Estates</v>
      </c>
      <c r="AJ277" t="s">
        <v>5426</v>
      </c>
    </row>
    <row r="278" spans="1:36" x14ac:dyDescent="0.35">
      <c r="A278" t="s">
        <v>36</v>
      </c>
      <c r="B278" s="8" t="s">
        <v>142</v>
      </c>
      <c r="C278" s="8" t="s">
        <v>143</v>
      </c>
      <c r="D278" s="8" t="s">
        <v>39</v>
      </c>
      <c r="E278" s="8" t="s">
        <v>39</v>
      </c>
      <c r="F278" s="8" t="s">
        <v>40</v>
      </c>
      <c r="G278" t="s">
        <v>144</v>
      </c>
      <c r="H278" t="s">
        <v>145</v>
      </c>
      <c r="I278" t="s">
        <v>43</v>
      </c>
      <c r="J278" t="s">
        <v>43</v>
      </c>
      <c r="K278" t="s">
        <v>43</v>
      </c>
      <c r="L278" s="9">
        <v>90</v>
      </c>
      <c r="M278" s="10">
        <v>43770</v>
      </c>
      <c r="N278" t="s">
        <v>109</v>
      </c>
      <c r="O278" t="s">
        <v>110</v>
      </c>
      <c r="P278" t="s">
        <v>910</v>
      </c>
      <c r="Q278" t="s">
        <v>911</v>
      </c>
      <c r="R278" t="s">
        <v>912</v>
      </c>
      <c r="S278" s="11">
        <v>43798</v>
      </c>
      <c r="T278" t="s">
        <v>54</v>
      </c>
      <c r="U278">
        <v>2384</v>
      </c>
      <c r="V278" t="s">
        <v>954</v>
      </c>
      <c r="W278" t="s">
        <v>62</v>
      </c>
      <c r="X278">
        <v>165075665</v>
      </c>
      <c r="Y278" s="11">
        <v>43797</v>
      </c>
      <c r="AC278" t="s">
        <v>119</v>
      </c>
      <c r="AH278" t="str">
        <f t="shared" si="4"/>
        <v>E35930 Estates &amp; Facilities</v>
      </c>
      <c r="AI278" t="str">
        <f>VLOOKUP(B278,'cc Lookup'!A:E,5,0)</f>
        <v>Estates</v>
      </c>
      <c r="AJ278" t="s">
        <v>5426</v>
      </c>
    </row>
    <row r="279" spans="1:36" x14ac:dyDescent="0.35">
      <c r="A279" t="s">
        <v>36</v>
      </c>
      <c r="B279" s="8" t="s">
        <v>142</v>
      </c>
      <c r="C279" s="8" t="s">
        <v>143</v>
      </c>
      <c r="D279" s="8" t="s">
        <v>39</v>
      </c>
      <c r="E279" s="8" t="s">
        <v>39</v>
      </c>
      <c r="F279" s="8" t="s">
        <v>40</v>
      </c>
      <c r="G279" t="s">
        <v>144</v>
      </c>
      <c r="H279" t="s">
        <v>145</v>
      </c>
      <c r="I279" t="s">
        <v>43</v>
      </c>
      <c r="J279" t="s">
        <v>43</v>
      </c>
      <c r="K279" t="s">
        <v>43</v>
      </c>
      <c r="L279" s="9">
        <v>26</v>
      </c>
      <c r="M279" s="10">
        <v>43770</v>
      </c>
      <c r="N279" t="s">
        <v>109</v>
      </c>
      <c r="O279" t="s">
        <v>110</v>
      </c>
      <c r="P279" t="s">
        <v>910</v>
      </c>
      <c r="Q279" t="s">
        <v>911</v>
      </c>
      <c r="R279" t="s">
        <v>912</v>
      </c>
      <c r="S279" s="11">
        <v>43798</v>
      </c>
      <c r="T279" t="s">
        <v>54</v>
      </c>
      <c r="U279">
        <v>2385</v>
      </c>
      <c r="V279" t="s">
        <v>480</v>
      </c>
      <c r="W279" t="s">
        <v>62</v>
      </c>
      <c r="X279">
        <v>165078325</v>
      </c>
      <c r="Y279" s="11">
        <v>43641</v>
      </c>
      <c r="AC279" t="s">
        <v>119</v>
      </c>
      <c r="AH279" t="str">
        <f t="shared" si="4"/>
        <v>E35930 Estates &amp; Facilities</v>
      </c>
      <c r="AI279" t="str">
        <f>VLOOKUP(B279,'cc Lookup'!A:E,5,0)</f>
        <v>Estates</v>
      </c>
      <c r="AJ279" t="s">
        <v>5426</v>
      </c>
    </row>
    <row r="280" spans="1:36" x14ac:dyDescent="0.35">
      <c r="A280" t="s">
        <v>36</v>
      </c>
      <c r="B280" s="8" t="s">
        <v>142</v>
      </c>
      <c r="C280" s="8" t="s">
        <v>143</v>
      </c>
      <c r="D280" s="8" t="s">
        <v>39</v>
      </c>
      <c r="E280" s="8" t="s">
        <v>39</v>
      </c>
      <c r="F280" s="8" t="s">
        <v>40</v>
      </c>
      <c r="G280" t="s">
        <v>144</v>
      </c>
      <c r="H280" t="s">
        <v>145</v>
      </c>
      <c r="I280" t="s">
        <v>43</v>
      </c>
      <c r="J280" t="s">
        <v>43</v>
      </c>
      <c r="K280" t="s">
        <v>43</v>
      </c>
      <c r="L280" s="9">
        <v>177</v>
      </c>
      <c r="M280" s="10">
        <v>43770</v>
      </c>
      <c r="N280" t="s">
        <v>109</v>
      </c>
      <c r="O280" t="s">
        <v>110</v>
      </c>
      <c r="P280" t="s">
        <v>910</v>
      </c>
      <c r="Q280" t="s">
        <v>911</v>
      </c>
      <c r="R280" t="s">
        <v>912</v>
      </c>
      <c r="S280" s="11">
        <v>43798</v>
      </c>
      <c r="T280" t="s">
        <v>54</v>
      </c>
      <c r="U280">
        <v>2386</v>
      </c>
      <c r="V280" t="s">
        <v>955</v>
      </c>
      <c r="W280" t="s">
        <v>62</v>
      </c>
      <c r="X280">
        <v>165056810</v>
      </c>
      <c r="Y280" s="11">
        <v>43040</v>
      </c>
      <c r="AC280" t="s">
        <v>119</v>
      </c>
      <c r="AH280" t="str">
        <f t="shared" si="4"/>
        <v>E35930 Estates &amp; Facilities</v>
      </c>
      <c r="AI280" t="str">
        <f>VLOOKUP(B280,'cc Lookup'!A:E,5,0)</f>
        <v>Estates</v>
      </c>
      <c r="AJ280" t="s">
        <v>5426</v>
      </c>
    </row>
    <row r="281" spans="1:36" x14ac:dyDescent="0.35">
      <c r="A281" t="s">
        <v>36</v>
      </c>
      <c r="B281" s="8" t="s">
        <v>142</v>
      </c>
      <c r="C281" s="8" t="s">
        <v>143</v>
      </c>
      <c r="D281" s="8" t="s">
        <v>39</v>
      </c>
      <c r="E281" s="8" t="s">
        <v>39</v>
      </c>
      <c r="F281" s="8" t="s">
        <v>40</v>
      </c>
      <c r="G281" t="s">
        <v>144</v>
      </c>
      <c r="H281" t="s">
        <v>145</v>
      </c>
      <c r="I281" t="s">
        <v>43</v>
      </c>
      <c r="J281" t="s">
        <v>43</v>
      </c>
      <c r="K281" t="s">
        <v>43</v>
      </c>
      <c r="L281" s="9">
        <v>1</v>
      </c>
      <c r="M281" s="10">
        <v>43770</v>
      </c>
      <c r="N281" t="s">
        <v>109</v>
      </c>
      <c r="O281" t="s">
        <v>110</v>
      </c>
      <c r="P281" t="s">
        <v>910</v>
      </c>
      <c r="Q281" t="s">
        <v>911</v>
      </c>
      <c r="R281" t="s">
        <v>912</v>
      </c>
      <c r="S281" s="11">
        <v>43798</v>
      </c>
      <c r="T281" t="s">
        <v>54</v>
      </c>
      <c r="U281">
        <v>2387</v>
      </c>
      <c r="V281" t="s">
        <v>194</v>
      </c>
      <c r="W281" t="s">
        <v>62</v>
      </c>
      <c r="X281">
        <v>165075309</v>
      </c>
      <c r="Y281" s="11">
        <v>43723</v>
      </c>
      <c r="AC281" t="s">
        <v>119</v>
      </c>
      <c r="AH281" t="str">
        <f t="shared" si="4"/>
        <v>E35930 Estates &amp; Facilities</v>
      </c>
      <c r="AI281" t="str">
        <f>VLOOKUP(B281,'cc Lookup'!A:E,5,0)</f>
        <v>Estates</v>
      </c>
      <c r="AJ281" t="s">
        <v>5426</v>
      </c>
    </row>
    <row r="282" spans="1:36" x14ac:dyDescent="0.35">
      <c r="A282" t="s">
        <v>36</v>
      </c>
      <c r="B282" s="8" t="s">
        <v>142</v>
      </c>
      <c r="C282" s="8" t="s">
        <v>143</v>
      </c>
      <c r="D282" s="8" t="s">
        <v>39</v>
      </c>
      <c r="E282" s="8" t="s">
        <v>39</v>
      </c>
      <c r="F282" s="8" t="s">
        <v>40</v>
      </c>
      <c r="G282" t="s">
        <v>144</v>
      </c>
      <c r="H282" t="s">
        <v>145</v>
      </c>
      <c r="I282" t="s">
        <v>43</v>
      </c>
      <c r="J282" t="s">
        <v>43</v>
      </c>
      <c r="K282" t="s">
        <v>43</v>
      </c>
      <c r="L282" s="9">
        <v>112</v>
      </c>
      <c r="M282" s="10">
        <v>43770</v>
      </c>
      <c r="N282" t="s">
        <v>109</v>
      </c>
      <c r="O282" t="s">
        <v>110</v>
      </c>
      <c r="P282" t="s">
        <v>910</v>
      </c>
      <c r="Q282" t="s">
        <v>911</v>
      </c>
      <c r="R282" t="s">
        <v>912</v>
      </c>
      <c r="S282" s="11">
        <v>43798</v>
      </c>
      <c r="T282" t="s">
        <v>54</v>
      </c>
      <c r="U282">
        <v>2388</v>
      </c>
      <c r="V282" t="s">
        <v>476</v>
      </c>
      <c r="W282" t="s">
        <v>62</v>
      </c>
      <c r="X282">
        <v>165078325</v>
      </c>
      <c r="Y282" s="11">
        <v>43641</v>
      </c>
      <c r="AC282" t="s">
        <v>119</v>
      </c>
      <c r="AH282" t="str">
        <f t="shared" si="4"/>
        <v>E35930 Estates &amp; Facilities</v>
      </c>
      <c r="AI282" t="str">
        <f>VLOOKUP(B282,'cc Lookup'!A:E,5,0)</f>
        <v>Estates</v>
      </c>
      <c r="AJ282" t="s">
        <v>5426</v>
      </c>
    </row>
    <row r="283" spans="1:36" x14ac:dyDescent="0.35">
      <c r="A283" t="s">
        <v>36</v>
      </c>
      <c r="B283" s="8" t="s">
        <v>72</v>
      </c>
      <c r="C283" s="8" t="s">
        <v>38</v>
      </c>
      <c r="D283" s="8" t="s">
        <v>39</v>
      </c>
      <c r="E283" s="8" t="s">
        <v>39</v>
      </c>
      <c r="F283" s="8" t="s">
        <v>40</v>
      </c>
      <c r="G283" t="s">
        <v>73</v>
      </c>
      <c r="H283" t="s">
        <v>42</v>
      </c>
      <c r="I283" t="s">
        <v>43</v>
      </c>
      <c r="J283" t="s">
        <v>43</v>
      </c>
      <c r="K283" t="s">
        <v>43</v>
      </c>
      <c r="L283" s="9">
        <v>-63.32</v>
      </c>
      <c r="M283" s="10">
        <v>43770</v>
      </c>
      <c r="N283" t="s">
        <v>109</v>
      </c>
      <c r="O283" t="s">
        <v>110</v>
      </c>
      <c r="P283" t="s">
        <v>808</v>
      </c>
      <c r="Q283" t="s">
        <v>908</v>
      </c>
      <c r="R283" t="s">
        <v>909</v>
      </c>
      <c r="S283" s="11">
        <v>43769</v>
      </c>
      <c r="T283" t="s">
        <v>54</v>
      </c>
      <c r="U283">
        <v>1372</v>
      </c>
      <c r="V283" t="s">
        <v>117</v>
      </c>
      <c r="W283" t="s">
        <v>62</v>
      </c>
      <c r="X283">
        <v>165026831</v>
      </c>
      <c r="Y283" s="11">
        <v>42857</v>
      </c>
      <c r="AA283" t="s">
        <v>118</v>
      </c>
      <c r="AC283" t="s">
        <v>119</v>
      </c>
      <c r="AH283" t="str">
        <f t="shared" si="4"/>
        <v>E35120 Corporate Expenses</v>
      </c>
      <c r="AI283" t="str">
        <f>VLOOKUP(B283,'cc Lookup'!A:E,5,0)</f>
        <v>Corporate Exp</v>
      </c>
      <c r="AJ283" t="s">
        <v>5426</v>
      </c>
    </row>
    <row r="284" spans="1:36" x14ac:dyDescent="0.35">
      <c r="A284" t="s">
        <v>36</v>
      </c>
      <c r="B284" s="8" t="s">
        <v>72</v>
      </c>
      <c r="C284" s="8" t="s">
        <v>38</v>
      </c>
      <c r="D284" s="8" t="s">
        <v>39</v>
      </c>
      <c r="E284" s="8" t="s">
        <v>39</v>
      </c>
      <c r="F284" s="8" t="s">
        <v>40</v>
      </c>
      <c r="G284" t="s">
        <v>73</v>
      </c>
      <c r="H284" t="s">
        <v>42</v>
      </c>
      <c r="I284" t="s">
        <v>43</v>
      </c>
      <c r="J284" t="s">
        <v>43</v>
      </c>
      <c r="K284" t="s">
        <v>43</v>
      </c>
      <c r="L284" s="9">
        <v>63.32</v>
      </c>
      <c r="M284" s="10">
        <v>43770</v>
      </c>
      <c r="N284" t="s">
        <v>109</v>
      </c>
      <c r="O284" t="s">
        <v>110</v>
      </c>
      <c r="P284" t="s">
        <v>910</v>
      </c>
      <c r="Q284" t="s">
        <v>911</v>
      </c>
      <c r="R284" t="s">
        <v>912</v>
      </c>
      <c r="S284" s="11">
        <v>43798</v>
      </c>
      <c r="T284" t="s">
        <v>54</v>
      </c>
      <c r="U284">
        <v>1442</v>
      </c>
      <c r="V284" t="s">
        <v>117</v>
      </c>
      <c r="W284" t="s">
        <v>62</v>
      </c>
      <c r="X284">
        <v>165026831</v>
      </c>
      <c r="Y284" s="11">
        <v>42857</v>
      </c>
      <c r="AA284" t="s">
        <v>118</v>
      </c>
      <c r="AC284" t="s">
        <v>119</v>
      </c>
      <c r="AH284" t="str">
        <f t="shared" si="4"/>
        <v>E35120 Corporate Expenses</v>
      </c>
      <c r="AI284" t="str">
        <f>VLOOKUP(B284,'cc Lookup'!A:E,5,0)</f>
        <v>Corporate Exp</v>
      </c>
      <c r="AJ284" t="s">
        <v>5426</v>
      </c>
    </row>
    <row r="285" spans="1:36" x14ac:dyDescent="0.35">
      <c r="A285" t="s">
        <v>36</v>
      </c>
      <c r="B285" s="8" t="s">
        <v>72</v>
      </c>
      <c r="C285" s="8" t="s">
        <v>38</v>
      </c>
      <c r="D285" s="8" t="s">
        <v>127</v>
      </c>
      <c r="E285" s="8" t="s">
        <v>39</v>
      </c>
      <c r="F285" s="8" t="s">
        <v>40</v>
      </c>
      <c r="G285" t="s">
        <v>73</v>
      </c>
      <c r="H285" t="s">
        <v>42</v>
      </c>
      <c r="I285" t="s">
        <v>128</v>
      </c>
      <c r="J285" t="s">
        <v>43</v>
      </c>
      <c r="K285" t="s">
        <v>43</v>
      </c>
      <c r="L285" s="9">
        <v>-32.89</v>
      </c>
      <c r="M285" s="10">
        <v>43770</v>
      </c>
      <c r="N285" t="s">
        <v>109</v>
      </c>
      <c r="O285" t="s">
        <v>110</v>
      </c>
      <c r="P285" t="s">
        <v>808</v>
      </c>
      <c r="Q285" t="s">
        <v>908</v>
      </c>
      <c r="R285" t="s">
        <v>909</v>
      </c>
      <c r="S285" s="11">
        <v>43769</v>
      </c>
      <c r="T285" t="s">
        <v>54</v>
      </c>
      <c r="U285">
        <v>1991</v>
      </c>
      <c r="V285" t="s">
        <v>129</v>
      </c>
      <c r="W285" t="s">
        <v>107</v>
      </c>
      <c r="X285">
        <v>165052611</v>
      </c>
      <c r="Y285" s="11">
        <v>43347</v>
      </c>
      <c r="AC285" t="s">
        <v>124</v>
      </c>
      <c r="AH285" t="str">
        <f t="shared" si="4"/>
        <v>E35120 Corporate Expenses</v>
      </c>
      <c r="AI285" t="str">
        <f>VLOOKUP(B285,'cc Lookup'!A:E,5,0)</f>
        <v>Corporate Exp</v>
      </c>
      <c r="AJ285" t="s">
        <v>5426</v>
      </c>
    </row>
    <row r="286" spans="1:36" x14ac:dyDescent="0.35">
      <c r="A286" t="s">
        <v>36</v>
      </c>
      <c r="B286" s="8" t="s">
        <v>72</v>
      </c>
      <c r="C286" s="8" t="s">
        <v>38</v>
      </c>
      <c r="D286" s="8" t="s">
        <v>127</v>
      </c>
      <c r="E286" s="8" t="s">
        <v>39</v>
      </c>
      <c r="F286" s="8" t="s">
        <v>40</v>
      </c>
      <c r="G286" t="s">
        <v>73</v>
      </c>
      <c r="H286" t="s">
        <v>42</v>
      </c>
      <c r="I286" t="s">
        <v>128</v>
      </c>
      <c r="J286" t="s">
        <v>43</v>
      </c>
      <c r="K286" t="s">
        <v>43</v>
      </c>
      <c r="L286" s="9">
        <v>32.89</v>
      </c>
      <c r="M286" s="10">
        <v>43770</v>
      </c>
      <c r="N286" t="s">
        <v>109</v>
      </c>
      <c r="O286" t="s">
        <v>110</v>
      </c>
      <c r="P286" t="s">
        <v>910</v>
      </c>
      <c r="Q286" t="s">
        <v>911</v>
      </c>
      <c r="R286" t="s">
        <v>912</v>
      </c>
      <c r="S286" s="11">
        <v>43798</v>
      </c>
      <c r="T286" t="s">
        <v>54</v>
      </c>
      <c r="U286">
        <v>2100</v>
      </c>
      <c r="V286" t="s">
        <v>129</v>
      </c>
      <c r="W286" t="s">
        <v>107</v>
      </c>
      <c r="X286">
        <v>165052611</v>
      </c>
      <c r="Y286" s="11">
        <v>43347</v>
      </c>
      <c r="AC286" t="s">
        <v>124</v>
      </c>
      <c r="AH286" t="str">
        <f t="shared" si="4"/>
        <v>E35120 Corporate Expenses</v>
      </c>
      <c r="AI286" t="str">
        <f>VLOOKUP(B286,'cc Lookup'!A:E,5,0)</f>
        <v>Corporate Exp</v>
      </c>
      <c r="AJ286" t="s">
        <v>5426</v>
      </c>
    </row>
    <row r="287" spans="1:36" x14ac:dyDescent="0.35">
      <c r="A287" t="s">
        <v>36</v>
      </c>
      <c r="B287" s="8" t="s">
        <v>142</v>
      </c>
      <c r="C287" s="8" t="s">
        <v>38</v>
      </c>
      <c r="D287" s="8" t="s">
        <v>39</v>
      </c>
      <c r="E287" s="8" t="s">
        <v>39</v>
      </c>
      <c r="F287" s="8" t="s">
        <v>40</v>
      </c>
      <c r="G287" t="s">
        <v>144</v>
      </c>
      <c r="H287" t="s">
        <v>42</v>
      </c>
      <c r="I287" t="s">
        <v>43</v>
      </c>
      <c r="J287" t="s">
        <v>43</v>
      </c>
      <c r="K287" t="s">
        <v>43</v>
      </c>
      <c r="L287" s="9">
        <v>-143.80000000000001</v>
      </c>
      <c r="M287" s="10">
        <v>43770</v>
      </c>
      <c r="N287" t="s">
        <v>109</v>
      </c>
      <c r="O287" t="s">
        <v>110</v>
      </c>
      <c r="P287" t="s">
        <v>808</v>
      </c>
      <c r="Q287" t="s">
        <v>908</v>
      </c>
      <c r="R287" t="s">
        <v>909</v>
      </c>
      <c r="S287" s="11">
        <v>43769</v>
      </c>
      <c r="T287" t="s">
        <v>54</v>
      </c>
      <c r="U287">
        <v>2248</v>
      </c>
      <c r="V287" t="s">
        <v>682</v>
      </c>
      <c r="W287" t="s">
        <v>62</v>
      </c>
      <c r="X287">
        <v>165042377</v>
      </c>
      <c r="Y287" s="11">
        <v>43038</v>
      </c>
      <c r="AC287" t="s">
        <v>119</v>
      </c>
      <c r="AH287" t="str">
        <f t="shared" si="4"/>
        <v>E35930 Estates &amp; Facilities</v>
      </c>
      <c r="AI287" t="str">
        <f>VLOOKUP(B287,'cc Lookup'!A:E,5,0)</f>
        <v>Estates</v>
      </c>
      <c r="AJ287" t="s">
        <v>5426</v>
      </c>
    </row>
    <row r="288" spans="1:36" x14ac:dyDescent="0.35">
      <c r="A288" t="s">
        <v>36</v>
      </c>
      <c r="B288" s="8" t="s">
        <v>142</v>
      </c>
      <c r="C288" s="8" t="s">
        <v>38</v>
      </c>
      <c r="D288" s="8" t="s">
        <v>39</v>
      </c>
      <c r="E288" s="8" t="s">
        <v>39</v>
      </c>
      <c r="F288" s="8" t="s">
        <v>40</v>
      </c>
      <c r="G288" t="s">
        <v>144</v>
      </c>
      <c r="H288" t="s">
        <v>42</v>
      </c>
      <c r="I288" t="s">
        <v>43</v>
      </c>
      <c r="J288" t="s">
        <v>43</v>
      </c>
      <c r="K288" t="s">
        <v>43</v>
      </c>
      <c r="L288" s="9">
        <v>100.8</v>
      </c>
      <c r="M288" s="10">
        <v>43770</v>
      </c>
      <c r="N288" t="s">
        <v>109</v>
      </c>
      <c r="O288" t="s">
        <v>110</v>
      </c>
      <c r="P288" t="s">
        <v>910</v>
      </c>
      <c r="Q288" t="s">
        <v>911</v>
      </c>
      <c r="R288" t="s">
        <v>912</v>
      </c>
      <c r="S288" s="11">
        <v>43798</v>
      </c>
      <c r="T288" t="s">
        <v>54</v>
      </c>
      <c r="U288">
        <v>2366</v>
      </c>
      <c r="V288" t="s">
        <v>682</v>
      </c>
      <c r="W288" t="s">
        <v>62</v>
      </c>
      <c r="X288">
        <v>165042377</v>
      </c>
      <c r="Y288" s="11">
        <v>43038</v>
      </c>
      <c r="AC288" t="s">
        <v>119</v>
      </c>
      <c r="AH288" t="str">
        <f t="shared" si="4"/>
        <v>E35930 Estates &amp; Facilities</v>
      </c>
      <c r="AI288" t="str">
        <f>VLOOKUP(B288,'cc Lookup'!A:E,5,0)</f>
        <v>Estates</v>
      </c>
      <c r="AJ288" t="s">
        <v>5426</v>
      </c>
    </row>
    <row r="289" spans="1:36" x14ac:dyDescent="0.35">
      <c r="A289" t="s">
        <v>36</v>
      </c>
      <c r="B289" s="8" t="s">
        <v>142</v>
      </c>
      <c r="C289" s="8" t="s">
        <v>38</v>
      </c>
      <c r="D289" s="8" t="s">
        <v>39</v>
      </c>
      <c r="E289" s="8" t="s">
        <v>237</v>
      </c>
      <c r="F289" s="8" t="s">
        <v>40</v>
      </c>
      <c r="G289" t="s">
        <v>144</v>
      </c>
      <c r="H289" t="s">
        <v>42</v>
      </c>
      <c r="I289" t="s">
        <v>43</v>
      </c>
      <c r="J289" t="s">
        <v>238</v>
      </c>
      <c r="K289" t="s">
        <v>43</v>
      </c>
      <c r="L289" s="9">
        <v>-432.8</v>
      </c>
      <c r="M289" s="10">
        <v>43770</v>
      </c>
      <c r="N289" t="s">
        <v>109</v>
      </c>
      <c r="O289" t="s">
        <v>110</v>
      </c>
      <c r="P289" t="s">
        <v>808</v>
      </c>
      <c r="Q289" t="s">
        <v>908</v>
      </c>
      <c r="R289" t="s">
        <v>909</v>
      </c>
      <c r="S289" s="11">
        <v>43769</v>
      </c>
      <c r="T289" t="s">
        <v>54</v>
      </c>
      <c r="U289">
        <v>2497</v>
      </c>
      <c r="V289" t="s">
        <v>240</v>
      </c>
      <c r="W289" t="s">
        <v>62</v>
      </c>
      <c r="X289">
        <v>165064187</v>
      </c>
      <c r="Y289" s="11">
        <v>43370</v>
      </c>
      <c r="AC289" t="s">
        <v>119</v>
      </c>
      <c r="AH289" t="str">
        <f t="shared" si="4"/>
        <v>E35930 Estates &amp; Facilities</v>
      </c>
      <c r="AI289" t="str">
        <f>VLOOKUP(B289,'cc Lookup'!A:E,5,0)</f>
        <v>Estates</v>
      </c>
      <c r="AJ289" t="s">
        <v>5426</v>
      </c>
    </row>
    <row r="290" spans="1:36" x14ac:dyDescent="0.35">
      <c r="A290" t="s">
        <v>36</v>
      </c>
      <c r="B290" s="8" t="s">
        <v>142</v>
      </c>
      <c r="C290" s="8" t="s">
        <v>38</v>
      </c>
      <c r="D290" s="8" t="s">
        <v>39</v>
      </c>
      <c r="E290" s="8" t="s">
        <v>237</v>
      </c>
      <c r="F290" s="8" t="s">
        <v>40</v>
      </c>
      <c r="G290" t="s">
        <v>144</v>
      </c>
      <c r="H290" t="s">
        <v>42</v>
      </c>
      <c r="I290" t="s">
        <v>43</v>
      </c>
      <c r="J290" t="s">
        <v>238</v>
      </c>
      <c r="K290" t="s">
        <v>43</v>
      </c>
      <c r="L290" s="9">
        <v>432.8</v>
      </c>
      <c r="M290" s="10">
        <v>43770</v>
      </c>
      <c r="N290" t="s">
        <v>109</v>
      </c>
      <c r="O290" t="s">
        <v>110</v>
      </c>
      <c r="P290" t="s">
        <v>910</v>
      </c>
      <c r="Q290" t="s">
        <v>911</v>
      </c>
      <c r="R290" t="s">
        <v>912</v>
      </c>
      <c r="S290" s="11">
        <v>43798</v>
      </c>
      <c r="T290" t="s">
        <v>54</v>
      </c>
      <c r="U290">
        <v>2611</v>
      </c>
      <c r="V290" t="s">
        <v>240</v>
      </c>
      <c r="W290" t="s">
        <v>62</v>
      </c>
      <c r="X290">
        <v>165064187</v>
      </c>
      <c r="Y290" s="11">
        <v>43370</v>
      </c>
      <c r="AC290" t="s">
        <v>119</v>
      </c>
      <c r="AH290" t="str">
        <f t="shared" si="4"/>
        <v>E35930 Estates &amp; Facilities</v>
      </c>
      <c r="AI290" t="str">
        <f>VLOOKUP(B290,'cc Lookup'!A:E,5,0)</f>
        <v>Estates</v>
      </c>
      <c r="AJ290" t="s">
        <v>5426</v>
      </c>
    </row>
    <row r="291" spans="1:36" x14ac:dyDescent="0.35">
      <c r="A291" t="s">
        <v>36</v>
      </c>
      <c r="B291" s="8" t="s">
        <v>142</v>
      </c>
      <c r="C291" s="8" t="s">
        <v>143</v>
      </c>
      <c r="D291" s="8" t="s">
        <v>39</v>
      </c>
      <c r="E291" s="8" t="s">
        <v>39</v>
      </c>
      <c r="F291" s="8" t="s">
        <v>40</v>
      </c>
      <c r="G291" t="s">
        <v>144</v>
      </c>
      <c r="H291" t="s">
        <v>145</v>
      </c>
      <c r="I291" t="s">
        <v>43</v>
      </c>
      <c r="J291" t="s">
        <v>43</v>
      </c>
      <c r="K291" t="s">
        <v>43</v>
      </c>
      <c r="L291" s="9">
        <v>-2004</v>
      </c>
      <c r="M291" s="10">
        <v>43800</v>
      </c>
      <c r="N291" t="s">
        <v>109</v>
      </c>
      <c r="O291" t="s">
        <v>110</v>
      </c>
      <c r="P291" t="s">
        <v>910</v>
      </c>
      <c r="Q291" t="s">
        <v>1046</v>
      </c>
      <c r="R291" t="s">
        <v>1047</v>
      </c>
      <c r="S291" s="11">
        <v>43798</v>
      </c>
      <c r="T291" t="s">
        <v>54</v>
      </c>
      <c r="U291">
        <v>2381</v>
      </c>
      <c r="V291" t="s">
        <v>952</v>
      </c>
      <c r="W291" t="s">
        <v>62</v>
      </c>
      <c r="X291">
        <v>165078325</v>
      </c>
      <c r="Y291" s="11">
        <v>43798</v>
      </c>
      <c r="AC291" t="s">
        <v>119</v>
      </c>
      <c r="AH291" t="str">
        <f t="shared" si="4"/>
        <v>E35930 Estates &amp; Facilities</v>
      </c>
      <c r="AI291" t="str">
        <f>VLOOKUP(B291,'cc Lookup'!A:E,5,0)</f>
        <v>Estates</v>
      </c>
      <c r="AJ291" t="s">
        <v>5426</v>
      </c>
    </row>
    <row r="292" spans="1:36" x14ac:dyDescent="0.35">
      <c r="A292" t="s">
        <v>36</v>
      </c>
      <c r="B292" s="8" t="s">
        <v>142</v>
      </c>
      <c r="C292" s="8" t="s">
        <v>143</v>
      </c>
      <c r="D292" s="8" t="s">
        <v>39</v>
      </c>
      <c r="E292" s="8" t="s">
        <v>39</v>
      </c>
      <c r="F292" s="8" t="s">
        <v>40</v>
      </c>
      <c r="G292" t="s">
        <v>144</v>
      </c>
      <c r="H292" t="s">
        <v>145</v>
      </c>
      <c r="I292" t="s">
        <v>43</v>
      </c>
      <c r="J292" t="s">
        <v>43</v>
      </c>
      <c r="K292" t="s">
        <v>43</v>
      </c>
      <c r="L292" s="9">
        <v>-120</v>
      </c>
      <c r="M292" s="10">
        <v>43800</v>
      </c>
      <c r="N292" t="s">
        <v>109</v>
      </c>
      <c r="O292" t="s">
        <v>110</v>
      </c>
      <c r="P292" t="s">
        <v>910</v>
      </c>
      <c r="Q292" t="s">
        <v>1046</v>
      </c>
      <c r="R292" t="s">
        <v>1047</v>
      </c>
      <c r="S292" s="11">
        <v>43798</v>
      </c>
      <c r="T292" t="s">
        <v>54</v>
      </c>
      <c r="U292">
        <v>2382</v>
      </c>
      <c r="V292" t="s">
        <v>953</v>
      </c>
      <c r="W292" t="s">
        <v>62</v>
      </c>
      <c r="X292">
        <v>165075665</v>
      </c>
      <c r="Y292" s="11">
        <v>43797</v>
      </c>
      <c r="AC292" t="s">
        <v>119</v>
      </c>
      <c r="AH292" t="str">
        <f t="shared" si="4"/>
        <v>E35930 Estates &amp; Facilities</v>
      </c>
      <c r="AI292" t="str">
        <f>VLOOKUP(B292,'cc Lookup'!A:E,5,0)</f>
        <v>Estates</v>
      </c>
      <c r="AJ292" t="s">
        <v>5426</v>
      </c>
    </row>
    <row r="293" spans="1:36" x14ac:dyDescent="0.35">
      <c r="A293" t="s">
        <v>36</v>
      </c>
      <c r="B293" s="8" t="s">
        <v>142</v>
      </c>
      <c r="C293" s="8" t="s">
        <v>143</v>
      </c>
      <c r="D293" s="8" t="s">
        <v>39</v>
      </c>
      <c r="E293" s="8" t="s">
        <v>39</v>
      </c>
      <c r="F293" s="8" t="s">
        <v>40</v>
      </c>
      <c r="G293" t="s">
        <v>144</v>
      </c>
      <c r="H293" t="s">
        <v>145</v>
      </c>
      <c r="I293" t="s">
        <v>43</v>
      </c>
      <c r="J293" t="s">
        <v>43</v>
      </c>
      <c r="K293" t="s">
        <v>43</v>
      </c>
      <c r="L293" s="9">
        <v>-439</v>
      </c>
      <c r="M293" s="10">
        <v>43800</v>
      </c>
      <c r="N293" t="s">
        <v>109</v>
      </c>
      <c r="O293" t="s">
        <v>110</v>
      </c>
      <c r="P293" t="s">
        <v>910</v>
      </c>
      <c r="Q293" t="s">
        <v>1046</v>
      </c>
      <c r="R293" t="s">
        <v>1047</v>
      </c>
      <c r="S293" s="11">
        <v>43798</v>
      </c>
      <c r="T293" t="s">
        <v>54</v>
      </c>
      <c r="U293">
        <v>2383</v>
      </c>
      <c r="V293" t="s">
        <v>475</v>
      </c>
      <c r="W293" t="s">
        <v>62</v>
      </c>
      <c r="X293">
        <v>165078325</v>
      </c>
      <c r="Y293" s="11">
        <v>43641</v>
      </c>
      <c r="AC293" t="s">
        <v>119</v>
      </c>
      <c r="AH293" t="str">
        <f t="shared" si="4"/>
        <v>E35930 Estates &amp; Facilities</v>
      </c>
      <c r="AI293" t="str">
        <f>VLOOKUP(B293,'cc Lookup'!A:E,5,0)</f>
        <v>Estates</v>
      </c>
      <c r="AJ293" t="s">
        <v>5426</v>
      </c>
    </row>
    <row r="294" spans="1:36" x14ac:dyDescent="0.35">
      <c r="A294" t="s">
        <v>36</v>
      </c>
      <c r="B294" s="8" t="s">
        <v>142</v>
      </c>
      <c r="C294" s="8" t="s">
        <v>143</v>
      </c>
      <c r="D294" s="8" t="s">
        <v>39</v>
      </c>
      <c r="E294" s="8" t="s">
        <v>39</v>
      </c>
      <c r="F294" s="8" t="s">
        <v>40</v>
      </c>
      <c r="G294" t="s">
        <v>144</v>
      </c>
      <c r="H294" t="s">
        <v>145</v>
      </c>
      <c r="I294" t="s">
        <v>43</v>
      </c>
      <c r="J294" t="s">
        <v>43</v>
      </c>
      <c r="K294" t="s">
        <v>43</v>
      </c>
      <c r="L294" s="9">
        <v>-90</v>
      </c>
      <c r="M294" s="10">
        <v>43800</v>
      </c>
      <c r="N294" t="s">
        <v>109</v>
      </c>
      <c r="O294" t="s">
        <v>110</v>
      </c>
      <c r="P294" t="s">
        <v>910</v>
      </c>
      <c r="Q294" t="s">
        <v>1046</v>
      </c>
      <c r="R294" t="s">
        <v>1047</v>
      </c>
      <c r="S294" s="11">
        <v>43798</v>
      </c>
      <c r="T294" t="s">
        <v>54</v>
      </c>
      <c r="U294">
        <v>2384</v>
      </c>
      <c r="V294" t="s">
        <v>954</v>
      </c>
      <c r="W294" t="s">
        <v>62</v>
      </c>
      <c r="X294">
        <v>165075665</v>
      </c>
      <c r="Y294" s="11">
        <v>43797</v>
      </c>
      <c r="AC294" t="s">
        <v>119</v>
      </c>
      <c r="AH294" t="str">
        <f t="shared" si="4"/>
        <v>E35930 Estates &amp; Facilities</v>
      </c>
      <c r="AI294" t="str">
        <f>VLOOKUP(B294,'cc Lookup'!A:E,5,0)</f>
        <v>Estates</v>
      </c>
      <c r="AJ294" t="s">
        <v>5426</v>
      </c>
    </row>
    <row r="295" spans="1:36" x14ac:dyDescent="0.35">
      <c r="A295" t="s">
        <v>36</v>
      </c>
      <c r="B295" s="8" t="s">
        <v>142</v>
      </c>
      <c r="C295" s="8" t="s">
        <v>143</v>
      </c>
      <c r="D295" s="8" t="s">
        <v>39</v>
      </c>
      <c r="E295" s="8" t="s">
        <v>39</v>
      </c>
      <c r="F295" s="8" t="s">
        <v>40</v>
      </c>
      <c r="G295" t="s">
        <v>144</v>
      </c>
      <c r="H295" t="s">
        <v>145</v>
      </c>
      <c r="I295" t="s">
        <v>43</v>
      </c>
      <c r="J295" t="s">
        <v>43</v>
      </c>
      <c r="K295" t="s">
        <v>43</v>
      </c>
      <c r="L295" s="9">
        <v>-26</v>
      </c>
      <c r="M295" s="10">
        <v>43800</v>
      </c>
      <c r="N295" t="s">
        <v>109</v>
      </c>
      <c r="O295" t="s">
        <v>110</v>
      </c>
      <c r="P295" t="s">
        <v>910</v>
      </c>
      <c r="Q295" t="s">
        <v>1046</v>
      </c>
      <c r="R295" t="s">
        <v>1047</v>
      </c>
      <c r="S295" s="11">
        <v>43798</v>
      </c>
      <c r="T295" t="s">
        <v>54</v>
      </c>
      <c r="U295">
        <v>2385</v>
      </c>
      <c r="V295" t="s">
        <v>480</v>
      </c>
      <c r="W295" t="s">
        <v>62</v>
      </c>
      <c r="X295">
        <v>165078325</v>
      </c>
      <c r="Y295" s="11">
        <v>43641</v>
      </c>
      <c r="AC295" t="s">
        <v>119</v>
      </c>
      <c r="AH295" t="str">
        <f t="shared" si="4"/>
        <v>E35930 Estates &amp; Facilities</v>
      </c>
      <c r="AI295" t="str">
        <f>VLOOKUP(B295,'cc Lookup'!A:E,5,0)</f>
        <v>Estates</v>
      </c>
      <c r="AJ295" t="s">
        <v>5426</v>
      </c>
    </row>
    <row r="296" spans="1:36" x14ac:dyDescent="0.35">
      <c r="A296" t="s">
        <v>36</v>
      </c>
      <c r="B296" s="8" t="s">
        <v>142</v>
      </c>
      <c r="C296" s="8" t="s">
        <v>143</v>
      </c>
      <c r="D296" s="8" t="s">
        <v>39</v>
      </c>
      <c r="E296" s="8" t="s">
        <v>39</v>
      </c>
      <c r="F296" s="8" t="s">
        <v>40</v>
      </c>
      <c r="G296" t="s">
        <v>144</v>
      </c>
      <c r="H296" t="s">
        <v>145</v>
      </c>
      <c r="I296" t="s">
        <v>43</v>
      </c>
      <c r="J296" t="s">
        <v>43</v>
      </c>
      <c r="K296" t="s">
        <v>43</v>
      </c>
      <c r="L296" s="9">
        <v>-177</v>
      </c>
      <c r="M296" s="10">
        <v>43800</v>
      </c>
      <c r="N296" t="s">
        <v>109</v>
      </c>
      <c r="O296" t="s">
        <v>110</v>
      </c>
      <c r="P296" t="s">
        <v>910</v>
      </c>
      <c r="Q296" t="s">
        <v>1046</v>
      </c>
      <c r="R296" t="s">
        <v>1047</v>
      </c>
      <c r="S296" s="11">
        <v>43798</v>
      </c>
      <c r="T296" t="s">
        <v>54</v>
      </c>
      <c r="U296">
        <v>2386</v>
      </c>
      <c r="V296" t="s">
        <v>955</v>
      </c>
      <c r="W296" t="s">
        <v>62</v>
      </c>
      <c r="X296">
        <v>165056810</v>
      </c>
      <c r="Y296" s="11">
        <v>43040</v>
      </c>
      <c r="AC296" t="s">
        <v>119</v>
      </c>
      <c r="AH296" t="str">
        <f t="shared" si="4"/>
        <v>E35930 Estates &amp; Facilities</v>
      </c>
      <c r="AI296" t="str">
        <f>VLOOKUP(B296,'cc Lookup'!A:E,5,0)</f>
        <v>Estates</v>
      </c>
      <c r="AJ296" t="s">
        <v>5426</v>
      </c>
    </row>
    <row r="297" spans="1:36" x14ac:dyDescent="0.35">
      <c r="A297" t="s">
        <v>36</v>
      </c>
      <c r="B297" s="8" t="s">
        <v>142</v>
      </c>
      <c r="C297" s="8" t="s">
        <v>143</v>
      </c>
      <c r="D297" s="8" t="s">
        <v>39</v>
      </c>
      <c r="E297" s="8" t="s">
        <v>39</v>
      </c>
      <c r="F297" s="8" t="s">
        <v>40</v>
      </c>
      <c r="G297" t="s">
        <v>144</v>
      </c>
      <c r="H297" t="s">
        <v>145</v>
      </c>
      <c r="I297" t="s">
        <v>43</v>
      </c>
      <c r="J297" t="s">
        <v>43</v>
      </c>
      <c r="K297" t="s">
        <v>43</v>
      </c>
      <c r="L297" s="9">
        <v>-1</v>
      </c>
      <c r="M297" s="10">
        <v>43800</v>
      </c>
      <c r="N297" t="s">
        <v>109</v>
      </c>
      <c r="O297" t="s">
        <v>110</v>
      </c>
      <c r="P297" t="s">
        <v>910</v>
      </c>
      <c r="Q297" t="s">
        <v>1046</v>
      </c>
      <c r="R297" t="s">
        <v>1047</v>
      </c>
      <c r="S297" s="11">
        <v>43798</v>
      </c>
      <c r="T297" t="s">
        <v>54</v>
      </c>
      <c r="U297">
        <v>2387</v>
      </c>
      <c r="V297" t="s">
        <v>194</v>
      </c>
      <c r="W297" t="s">
        <v>62</v>
      </c>
      <c r="X297">
        <v>165075309</v>
      </c>
      <c r="Y297" s="11">
        <v>43723</v>
      </c>
      <c r="AC297" t="s">
        <v>119</v>
      </c>
      <c r="AH297" t="str">
        <f t="shared" si="4"/>
        <v>E35930 Estates &amp; Facilities</v>
      </c>
      <c r="AI297" t="str">
        <f>VLOOKUP(B297,'cc Lookup'!A:E,5,0)</f>
        <v>Estates</v>
      </c>
      <c r="AJ297" t="s">
        <v>5426</v>
      </c>
    </row>
    <row r="298" spans="1:36" x14ac:dyDescent="0.35">
      <c r="A298" t="s">
        <v>36</v>
      </c>
      <c r="B298" s="8" t="s">
        <v>142</v>
      </c>
      <c r="C298" s="8" t="s">
        <v>143</v>
      </c>
      <c r="D298" s="8" t="s">
        <v>39</v>
      </c>
      <c r="E298" s="8" t="s">
        <v>39</v>
      </c>
      <c r="F298" s="8" t="s">
        <v>40</v>
      </c>
      <c r="G298" t="s">
        <v>144</v>
      </c>
      <c r="H298" t="s">
        <v>145</v>
      </c>
      <c r="I298" t="s">
        <v>43</v>
      </c>
      <c r="J298" t="s">
        <v>43</v>
      </c>
      <c r="K298" t="s">
        <v>43</v>
      </c>
      <c r="L298" s="9">
        <v>-112</v>
      </c>
      <c r="M298" s="10">
        <v>43800</v>
      </c>
      <c r="N298" t="s">
        <v>109</v>
      </c>
      <c r="O298" t="s">
        <v>110</v>
      </c>
      <c r="P298" t="s">
        <v>910</v>
      </c>
      <c r="Q298" t="s">
        <v>1046</v>
      </c>
      <c r="R298" t="s">
        <v>1047</v>
      </c>
      <c r="S298" s="11">
        <v>43798</v>
      </c>
      <c r="T298" t="s">
        <v>54</v>
      </c>
      <c r="U298">
        <v>2388</v>
      </c>
      <c r="V298" t="s">
        <v>476</v>
      </c>
      <c r="W298" t="s">
        <v>62</v>
      </c>
      <c r="X298">
        <v>165078325</v>
      </c>
      <c r="Y298" s="11">
        <v>43641</v>
      </c>
      <c r="AC298" t="s">
        <v>119</v>
      </c>
      <c r="AH298" t="str">
        <f t="shared" si="4"/>
        <v>E35930 Estates &amp; Facilities</v>
      </c>
      <c r="AI298" t="str">
        <f>VLOOKUP(B298,'cc Lookup'!A:E,5,0)</f>
        <v>Estates</v>
      </c>
      <c r="AJ298" t="s">
        <v>5426</v>
      </c>
    </row>
    <row r="299" spans="1:36" x14ac:dyDescent="0.35">
      <c r="A299" t="s">
        <v>36</v>
      </c>
      <c r="B299" s="8" t="s">
        <v>142</v>
      </c>
      <c r="C299" s="8" t="s">
        <v>143</v>
      </c>
      <c r="D299" s="8" t="s">
        <v>39</v>
      </c>
      <c r="E299" s="8" t="s">
        <v>39</v>
      </c>
      <c r="F299" s="8" t="s">
        <v>40</v>
      </c>
      <c r="G299" t="s">
        <v>144</v>
      </c>
      <c r="H299" t="s">
        <v>145</v>
      </c>
      <c r="I299" t="s">
        <v>43</v>
      </c>
      <c r="J299" t="s">
        <v>43</v>
      </c>
      <c r="K299" t="s">
        <v>43</v>
      </c>
      <c r="L299" s="9">
        <v>90</v>
      </c>
      <c r="M299" s="10">
        <v>43800</v>
      </c>
      <c r="N299" t="s">
        <v>109</v>
      </c>
      <c r="O299" t="s">
        <v>110</v>
      </c>
      <c r="P299" t="s">
        <v>1048</v>
      </c>
      <c r="Q299" t="s">
        <v>1049</v>
      </c>
      <c r="R299" t="s">
        <v>1050</v>
      </c>
      <c r="S299" s="11">
        <v>43830</v>
      </c>
      <c r="T299" t="s">
        <v>54</v>
      </c>
      <c r="U299">
        <v>2334</v>
      </c>
      <c r="V299" t="s">
        <v>198</v>
      </c>
      <c r="W299" t="s">
        <v>62</v>
      </c>
      <c r="X299">
        <v>165075665</v>
      </c>
      <c r="Y299" s="11">
        <v>43522</v>
      </c>
      <c r="AC299" t="s">
        <v>119</v>
      </c>
      <c r="AH299" t="str">
        <f t="shared" si="4"/>
        <v>E35930 Estates &amp; Facilities</v>
      </c>
      <c r="AI299" t="str">
        <f>VLOOKUP(B299,'cc Lookup'!A:E,5,0)</f>
        <v>Estates</v>
      </c>
      <c r="AJ299" t="s">
        <v>5426</v>
      </c>
    </row>
    <row r="300" spans="1:36" x14ac:dyDescent="0.35">
      <c r="A300" t="s">
        <v>36</v>
      </c>
      <c r="B300" s="8" t="s">
        <v>142</v>
      </c>
      <c r="C300" s="8" t="s">
        <v>143</v>
      </c>
      <c r="D300" s="8" t="s">
        <v>39</v>
      </c>
      <c r="E300" s="8" t="s">
        <v>39</v>
      </c>
      <c r="F300" s="8" t="s">
        <v>40</v>
      </c>
      <c r="G300" t="s">
        <v>144</v>
      </c>
      <c r="H300" t="s">
        <v>145</v>
      </c>
      <c r="I300" t="s">
        <v>43</v>
      </c>
      <c r="J300" t="s">
        <v>43</v>
      </c>
      <c r="K300" t="s">
        <v>43</v>
      </c>
      <c r="L300" s="9">
        <v>1653</v>
      </c>
      <c r="M300" s="10">
        <v>43800</v>
      </c>
      <c r="N300" t="s">
        <v>109</v>
      </c>
      <c r="O300" t="s">
        <v>110</v>
      </c>
      <c r="P300" t="s">
        <v>1048</v>
      </c>
      <c r="Q300" t="s">
        <v>1049</v>
      </c>
      <c r="R300" t="s">
        <v>1050</v>
      </c>
      <c r="S300" s="11">
        <v>43830</v>
      </c>
      <c r="T300" t="s">
        <v>54</v>
      </c>
      <c r="U300">
        <v>2335</v>
      </c>
      <c r="V300" t="s">
        <v>1107</v>
      </c>
      <c r="W300" t="s">
        <v>62</v>
      </c>
      <c r="X300">
        <v>165077832</v>
      </c>
      <c r="Y300" s="11">
        <v>43829</v>
      </c>
      <c r="AC300" t="s">
        <v>119</v>
      </c>
      <c r="AH300" t="str">
        <f t="shared" si="4"/>
        <v>E35930 Estates &amp; Facilities</v>
      </c>
      <c r="AI300" t="str">
        <f>VLOOKUP(B300,'cc Lookup'!A:E,5,0)</f>
        <v>Estates</v>
      </c>
      <c r="AJ300" t="s">
        <v>5426</v>
      </c>
    </row>
    <row r="301" spans="1:36" x14ac:dyDescent="0.35">
      <c r="A301" t="s">
        <v>36</v>
      </c>
      <c r="B301" s="8" t="s">
        <v>142</v>
      </c>
      <c r="C301" s="8" t="s">
        <v>143</v>
      </c>
      <c r="D301" s="8" t="s">
        <v>39</v>
      </c>
      <c r="E301" s="8" t="s">
        <v>39</v>
      </c>
      <c r="F301" s="8" t="s">
        <v>40</v>
      </c>
      <c r="G301" t="s">
        <v>144</v>
      </c>
      <c r="H301" t="s">
        <v>145</v>
      </c>
      <c r="I301" t="s">
        <v>43</v>
      </c>
      <c r="J301" t="s">
        <v>43</v>
      </c>
      <c r="K301" t="s">
        <v>43</v>
      </c>
      <c r="L301" s="9">
        <v>177</v>
      </c>
      <c r="M301" s="10">
        <v>43800</v>
      </c>
      <c r="N301" t="s">
        <v>109</v>
      </c>
      <c r="O301" t="s">
        <v>110</v>
      </c>
      <c r="P301" t="s">
        <v>1048</v>
      </c>
      <c r="Q301" t="s">
        <v>1049</v>
      </c>
      <c r="R301" t="s">
        <v>1050</v>
      </c>
      <c r="S301" s="11">
        <v>43830</v>
      </c>
      <c r="T301" t="s">
        <v>54</v>
      </c>
      <c r="U301">
        <v>2336</v>
      </c>
      <c r="V301" t="s">
        <v>955</v>
      </c>
      <c r="W301" t="s">
        <v>62</v>
      </c>
      <c r="X301">
        <v>165056810</v>
      </c>
      <c r="Y301" s="11">
        <v>43040</v>
      </c>
      <c r="AC301" t="s">
        <v>119</v>
      </c>
      <c r="AH301" t="str">
        <f t="shared" si="4"/>
        <v>E35930 Estates &amp; Facilities</v>
      </c>
      <c r="AI301" t="str">
        <f>VLOOKUP(B301,'cc Lookup'!A:E,5,0)</f>
        <v>Estates</v>
      </c>
      <c r="AJ301" t="s">
        <v>5426</v>
      </c>
    </row>
    <row r="302" spans="1:36" x14ac:dyDescent="0.35">
      <c r="A302" t="s">
        <v>36</v>
      </c>
      <c r="B302" s="8" t="s">
        <v>142</v>
      </c>
      <c r="C302" s="8" t="s">
        <v>143</v>
      </c>
      <c r="D302" s="8" t="s">
        <v>39</v>
      </c>
      <c r="E302" s="8" t="s">
        <v>39</v>
      </c>
      <c r="F302" s="8" t="s">
        <v>40</v>
      </c>
      <c r="G302" t="s">
        <v>144</v>
      </c>
      <c r="H302" t="s">
        <v>145</v>
      </c>
      <c r="I302" t="s">
        <v>43</v>
      </c>
      <c r="J302" t="s">
        <v>43</v>
      </c>
      <c r="K302" t="s">
        <v>43</v>
      </c>
      <c r="L302" s="9">
        <v>48</v>
      </c>
      <c r="M302" s="10">
        <v>43800</v>
      </c>
      <c r="N302" t="s">
        <v>109</v>
      </c>
      <c r="O302" t="s">
        <v>110</v>
      </c>
      <c r="P302" t="s">
        <v>1048</v>
      </c>
      <c r="Q302" t="s">
        <v>1049</v>
      </c>
      <c r="R302" t="s">
        <v>1050</v>
      </c>
      <c r="S302" s="11">
        <v>43830</v>
      </c>
      <c r="T302" t="s">
        <v>54</v>
      </c>
      <c r="U302">
        <v>2337</v>
      </c>
      <c r="V302" t="s">
        <v>591</v>
      </c>
      <c r="W302" t="s">
        <v>62</v>
      </c>
      <c r="X302">
        <v>165078943</v>
      </c>
      <c r="Y302" s="11">
        <v>43826</v>
      </c>
      <c r="AC302" t="s">
        <v>119</v>
      </c>
      <c r="AH302" t="str">
        <f t="shared" si="4"/>
        <v>E35930 Estates &amp; Facilities</v>
      </c>
      <c r="AI302" t="str">
        <f>VLOOKUP(B302,'cc Lookup'!A:E,5,0)</f>
        <v>Estates</v>
      </c>
      <c r="AJ302" t="s">
        <v>5426</v>
      </c>
    </row>
    <row r="303" spans="1:36" x14ac:dyDescent="0.35">
      <c r="A303" t="s">
        <v>36</v>
      </c>
      <c r="B303" s="8" t="s">
        <v>142</v>
      </c>
      <c r="C303" s="8" t="s">
        <v>143</v>
      </c>
      <c r="D303" s="8" t="s">
        <v>39</v>
      </c>
      <c r="E303" s="8" t="s">
        <v>39</v>
      </c>
      <c r="F303" s="8" t="s">
        <v>40</v>
      </c>
      <c r="G303" t="s">
        <v>144</v>
      </c>
      <c r="H303" t="s">
        <v>145</v>
      </c>
      <c r="I303" t="s">
        <v>43</v>
      </c>
      <c r="J303" t="s">
        <v>43</v>
      </c>
      <c r="K303" t="s">
        <v>43</v>
      </c>
      <c r="L303" s="9">
        <v>3101.47</v>
      </c>
      <c r="M303" s="10">
        <v>43800</v>
      </c>
      <c r="N303" t="s">
        <v>109</v>
      </c>
      <c r="O303" t="s">
        <v>110</v>
      </c>
      <c r="P303" t="s">
        <v>1048</v>
      </c>
      <c r="Q303" t="s">
        <v>1049</v>
      </c>
      <c r="R303" t="s">
        <v>1050</v>
      </c>
      <c r="S303" s="11">
        <v>43830</v>
      </c>
      <c r="T303" t="s">
        <v>54</v>
      </c>
      <c r="U303">
        <v>2338</v>
      </c>
      <c r="V303" t="s">
        <v>1108</v>
      </c>
      <c r="W303" t="s">
        <v>62</v>
      </c>
      <c r="X303">
        <v>165078325</v>
      </c>
      <c r="Y303" s="11">
        <v>43830</v>
      </c>
      <c r="AC303" t="s">
        <v>119</v>
      </c>
      <c r="AH303" t="str">
        <f t="shared" si="4"/>
        <v>E35930 Estates &amp; Facilities</v>
      </c>
      <c r="AI303" t="str">
        <f>VLOOKUP(B303,'cc Lookup'!A:E,5,0)</f>
        <v>Estates</v>
      </c>
      <c r="AJ303" t="s">
        <v>5426</v>
      </c>
    </row>
    <row r="304" spans="1:36" x14ac:dyDescent="0.35">
      <c r="A304" t="s">
        <v>36</v>
      </c>
      <c r="B304" s="8" t="s">
        <v>142</v>
      </c>
      <c r="C304" s="8" t="s">
        <v>143</v>
      </c>
      <c r="D304" s="8" t="s">
        <v>39</v>
      </c>
      <c r="E304" s="8" t="s">
        <v>39</v>
      </c>
      <c r="F304" s="8" t="s">
        <v>40</v>
      </c>
      <c r="G304" t="s">
        <v>144</v>
      </c>
      <c r="H304" t="s">
        <v>145</v>
      </c>
      <c r="I304" t="s">
        <v>43</v>
      </c>
      <c r="J304" t="s">
        <v>43</v>
      </c>
      <c r="K304" t="s">
        <v>43</v>
      </c>
      <c r="L304" s="9">
        <v>1725</v>
      </c>
      <c r="M304" s="10">
        <v>43800</v>
      </c>
      <c r="N304" t="s">
        <v>109</v>
      </c>
      <c r="O304" t="s">
        <v>110</v>
      </c>
      <c r="P304" t="s">
        <v>1048</v>
      </c>
      <c r="Q304" t="s">
        <v>1049</v>
      </c>
      <c r="R304" t="s">
        <v>1050</v>
      </c>
      <c r="S304" s="11">
        <v>43830</v>
      </c>
      <c r="T304" t="s">
        <v>54</v>
      </c>
      <c r="U304">
        <v>2339</v>
      </c>
      <c r="V304" t="s">
        <v>1109</v>
      </c>
      <c r="W304" t="s">
        <v>62</v>
      </c>
      <c r="X304">
        <v>165078325</v>
      </c>
      <c r="Y304" s="11">
        <v>43826</v>
      </c>
      <c r="AC304" t="s">
        <v>119</v>
      </c>
      <c r="AH304" t="str">
        <f t="shared" si="4"/>
        <v>E35930 Estates &amp; Facilities</v>
      </c>
      <c r="AI304" t="str">
        <f>VLOOKUP(B304,'cc Lookup'!A:E,5,0)</f>
        <v>Estates</v>
      </c>
      <c r="AJ304" t="s">
        <v>5426</v>
      </c>
    </row>
    <row r="305" spans="1:36" x14ac:dyDescent="0.35">
      <c r="A305" t="s">
        <v>36</v>
      </c>
      <c r="B305" s="8" t="s">
        <v>142</v>
      </c>
      <c r="C305" s="8" t="s">
        <v>143</v>
      </c>
      <c r="D305" s="8" t="s">
        <v>39</v>
      </c>
      <c r="E305" s="8" t="s">
        <v>39</v>
      </c>
      <c r="F305" s="8" t="s">
        <v>40</v>
      </c>
      <c r="G305" t="s">
        <v>144</v>
      </c>
      <c r="H305" t="s">
        <v>145</v>
      </c>
      <c r="I305" t="s">
        <v>43</v>
      </c>
      <c r="J305" t="s">
        <v>43</v>
      </c>
      <c r="K305" t="s">
        <v>43</v>
      </c>
      <c r="L305" s="9">
        <v>1</v>
      </c>
      <c r="M305" s="10">
        <v>43800</v>
      </c>
      <c r="N305" t="s">
        <v>109</v>
      </c>
      <c r="O305" t="s">
        <v>110</v>
      </c>
      <c r="P305" t="s">
        <v>1048</v>
      </c>
      <c r="Q305" t="s">
        <v>1049</v>
      </c>
      <c r="R305" t="s">
        <v>1050</v>
      </c>
      <c r="S305" s="11">
        <v>43830</v>
      </c>
      <c r="T305" t="s">
        <v>54</v>
      </c>
      <c r="U305">
        <v>2340</v>
      </c>
      <c r="V305" t="s">
        <v>194</v>
      </c>
      <c r="W305" t="s">
        <v>62</v>
      </c>
      <c r="X305">
        <v>165075309</v>
      </c>
      <c r="Y305" s="11">
        <v>43723</v>
      </c>
      <c r="AC305" t="s">
        <v>119</v>
      </c>
      <c r="AH305" t="str">
        <f t="shared" si="4"/>
        <v>E35930 Estates &amp; Facilities</v>
      </c>
      <c r="AI305" t="str">
        <f>VLOOKUP(B305,'cc Lookup'!A:E,5,0)</f>
        <v>Estates</v>
      </c>
      <c r="AJ305" t="s">
        <v>5426</v>
      </c>
    </row>
    <row r="306" spans="1:36" x14ac:dyDescent="0.35">
      <c r="A306" t="s">
        <v>36</v>
      </c>
      <c r="B306" s="8" t="s">
        <v>142</v>
      </c>
      <c r="C306" s="8" t="s">
        <v>143</v>
      </c>
      <c r="D306" s="8" t="s">
        <v>39</v>
      </c>
      <c r="E306" s="8" t="s">
        <v>39</v>
      </c>
      <c r="F306" s="8" t="s">
        <v>40</v>
      </c>
      <c r="G306" t="s">
        <v>144</v>
      </c>
      <c r="H306" t="s">
        <v>145</v>
      </c>
      <c r="I306" t="s">
        <v>43</v>
      </c>
      <c r="J306" t="s">
        <v>43</v>
      </c>
      <c r="K306" t="s">
        <v>43</v>
      </c>
      <c r="L306" s="9">
        <v>439</v>
      </c>
      <c r="M306" s="10">
        <v>43800</v>
      </c>
      <c r="N306" t="s">
        <v>109</v>
      </c>
      <c r="O306" t="s">
        <v>110</v>
      </c>
      <c r="P306" t="s">
        <v>1048</v>
      </c>
      <c r="Q306" t="s">
        <v>1049</v>
      </c>
      <c r="R306" t="s">
        <v>1050</v>
      </c>
      <c r="S306" s="11">
        <v>43830</v>
      </c>
      <c r="T306" t="s">
        <v>54</v>
      </c>
      <c r="U306">
        <v>2341</v>
      </c>
      <c r="V306" t="s">
        <v>475</v>
      </c>
      <c r="W306" t="s">
        <v>62</v>
      </c>
      <c r="X306">
        <v>165078325</v>
      </c>
      <c r="Y306" s="11">
        <v>43641</v>
      </c>
      <c r="AC306" t="s">
        <v>119</v>
      </c>
      <c r="AH306" t="str">
        <f t="shared" si="4"/>
        <v>E35930 Estates &amp; Facilities</v>
      </c>
      <c r="AI306" t="str">
        <f>VLOOKUP(B306,'cc Lookup'!A:E,5,0)</f>
        <v>Estates</v>
      </c>
      <c r="AJ306" t="s">
        <v>5426</v>
      </c>
    </row>
    <row r="307" spans="1:36" x14ac:dyDescent="0.35">
      <c r="A307" t="s">
        <v>36</v>
      </c>
      <c r="B307" s="8" t="s">
        <v>142</v>
      </c>
      <c r="C307" s="8" t="s">
        <v>143</v>
      </c>
      <c r="D307" s="8" t="s">
        <v>39</v>
      </c>
      <c r="E307" s="8" t="s">
        <v>39</v>
      </c>
      <c r="F307" s="8" t="s">
        <v>40</v>
      </c>
      <c r="G307" t="s">
        <v>144</v>
      </c>
      <c r="H307" t="s">
        <v>145</v>
      </c>
      <c r="I307" t="s">
        <v>43</v>
      </c>
      <c r="J307" t="s">
        <v>43</v>
      </c>
      <c r="K307" t="s">
        <v>43</v>
      </c>
      <c r="L307" s="9">
        <v>2220</v>
      </c>
      <c r="M307" s="10">
        <v>43800</v>
      </c>
      <c r="N307" t="s">
        <v>109</v>
      </c>
      <c r="O307" t="s">
        <v>110</v>
      </c>
      <c r="P307" t="s">
        <v>1048</v>
      </c>
      <c r="Q307" t="s">
        <v>1049</v>
      </c>
      <c r="R307" t="s">
        <v>1050</v>
      </c>
      <c r="S307" s="11">
        <v>43830</v>
      </c>
      <c r="T307" t="s">
        <v>54</v>
      </c>
      <c r="U307">
        <v>2342</v>
      </c>
      <c r="V307" t="s">
        <v>1110</v>
      </c>
      <c r="W307" t="s">
        <v>62</v>
      </c>
      <c r="X307">
        <v>165081922</v>
      </c>
      <c r="Y307" s="11">
        <v>43823</v>
      </c>
      <c r="AC307" t="s">
        <v>119</v>
      </c>
      <c r="AH307" t="str">
        <f t="shared" si="4"/>
        <v>E35930 Estates &amp; Facilities</v>
      </c>
      <c r="AI307" t="str">
        <f>VLOOKUP(B307,'cc Lookup'!A:E,5,0)</f>
        <v>Estates</v>
      </c>
      <c r="AJ307" t="s">
        <v>5426</v>
      </c>
    </row>
    <row r="308" spans="1:36" x14ac:dyDescent="0.35">
      <c r="A308" t="s">
        <v>36</v>
      </c>
      <c r="B308" s="8" t="s">
        <v>142</v>
      </c>
      <c r="C308" s="8" t="s">
        <v>143</v>
      </c>
      <c r="D308" s="8" t="s">
        <v>39</v>
      </c>
      <c r="E308" s="8" t="s">
        <v>39</v>
      </c>
      <c r="F308" s="8" t="s">
        <v>40</v>
      </c>
      <c r="G308" t="s">
        <v>144</v>
      </c>
      <c r="H308" t="s">
        <v>145</v>
      </c>
      <c r="I308" t="s">
        <v>43</v>
      </c>
      <c r="J308" t="s">
        <v>43</v>
      </c>
      <c r="K308" t="s">
        <v>43</v>
      </c>
      <c r="L308" s="9">
        <v>112</v>
      </c>
      <c r="M308" s="10">
        <v>43800</v>
      </c>
      <c r="N308" t="s">
        <v>109</v>
      </c>
      <c r="O308" t="s">
        <v>110</v>
      </c>
      <c r="P308" t="s">
        <v>1048</v>
      </c>
      <c r="Q308" t="s">
        <v>1049</v>
      </c>
      <c r="R308" t="s">
        <v>1050</v>
      </c>
      <c r="S308" s="11">
        <v>43830</v>
      </c>
      <c r="T308" t="s">
        <v>54</v>
      </c>
      <c r="U308">
        <v>2343</v>
      </c>
      <c r="V308" t="s">
        <v>476</v>
      </c>
      <c r="W308" t="s">
        <v>62</v>
      </c>
      <c r="X308">
        <v>165078325</v>
      </c>
      <c r="Y308" s="11">
        <v>43641</v>
      </c>
      <c r="AC308" t="s">
        <v>119</v>
      </c>
      <c r="AH308" t="str">
        <f t="shared" si="4"/>
        <v>E35930 Estates &amp; Facilities</v>
      </c>
      <c r="AI308" t="str">
        <f>VLOOKUP(B308,'cc Lookup'!A:E,5,0)</f>
        <v>Estates</v>
      </c>
      <c r="AJ308" t="s">
        <v>5426</v>
      </c>
    </row>
    <row r="309" spans="1:36" x14ac:dyDescent="0.35">
      <c r="A309" t="s">
        <v>36</v>
      </c>
      <c r="B309" s="8" t="s">
        <v>142</v>
      </c>
      <c r="C309" s="8" t="s">
        <v>143</v>
      </c>
      <c r="D309" s="8" t="s">
        <v>39</v>
      </c>
      <c r="E309" s="8" t="s">
        <v>39</v>
      </c>
      <c r="F309" s="8" t="s">
        <v>40</v>
      </c>
      <c r="G309" t="s">
        <v>144</v>
      </c>
      <c r="H309" t="s">
        <v>145</v>
      </c>
      <c r="I309" t="s">
        <v>43</v>
      </c>
      <c r="J309" t="s">
        <v>43</v>
      </c>
      <c r="K309" t="s">
        <v>43</v>
      </c>
      <c r="L309" s="9">
        <v>210.4</v>
      </c>
      <c r="M309" s="10">
        <v>43800</v>
      </c>
      <c r="N309" t="s">
        <v>109</v>
      </c>
      <c r="O309" t="s">
        <v>110</v>
      </c>
      <c r="P309" t="s">
        <v>1048</v>
      </c>
      <c r="Q309" t="s">
        <v>1049</v>
      </c>
      <c r="R309" t="s">
        <v>1050</v>
      </c>
      <c r="S309" s="11">
        <v>43830</v>
      </c>
      <c r="T309" t="s">
        <v>54</v>
      </c>
      <c r="U309">
        <v>2344</v>
      </c>
      <c r="V309" t="s">
        <v>1111</v>
      </c>
      <c r="W309" t="s">
        <v>62</v>
      </c>
      <c r="X309">
        <v>165078943</v>
      </c>
      <c r="Y309" s="11">
        <v>43830</v>
      </c>
      <c r="AC309" t="s">
        <v>119</v>
      </c>
      <c r="AH309" t="str">
        <f t="shared" si="4"/>
        <v>E35930 Estates &amp; Facilities</v>
      </c>
      <c r="AI309" t="str">
        <f>VLOOKUP(B309,'cc Lookup'!A:E,5,0)</f>
        <v>Estates</v>
      </c>
      <c r="AJ309" t="s">
        <v>5426</v>
      </c>
    </row>
    <row r="310" spans="1:36" x14ac:dyDescent="0.35">
      <c r="A310" t="s">
        <v>36</v>
      </c>
      <c r="B310" s="8" t="s">
        <v>142</v>
      </c>
      <c r="C310" s="8" t="s">
        <v>143</v>
      </c>
      <c r="D310" s="8" t="s">
        <v>39</v>
      </c>
      <c r="E310" s="8" t="s">
        <v>39</v>
      </c>
      <c r="F310" s="8" t="s">
        <v>40</v>
      </c>
      <c r="G310" t="s">
        <v>144</v>
      </c>
      <c r="H310" t="s">
        <v>145</v>
      </c>
      <c r="I310" t="s">
        <v>43</v>
      </c>
      <c r="J310" t="s">
        <v>43</v>
      </c>
      <c r="K310" t="s">
        <v>43</v>
      </c>
      <c r="L310" s="9">
        <v>3028</v>
      </c>
      <c r="M310" s="10">
        <v>43800</v>
      </c>
      <c r="N310" t="s">
        <v>109</v>
      </c>
      <c r="O310" t="s">
        <v>110</v>
      </c>
      <c r="P310" t="s">
        <v>1048</v>
      </c>
      <c r="Q310" t="s">
        <v>1049</v>
      </c>
      <c r="R310" t="s">
        <v>1050</v>
      </c>
      <c r="S310" s="11">
        <v>43830</v>
      </c>
      <c r="T310" t="s">
        <v>54</v>
      </c>
      <c r="U310">
        <v>2345</v>
      </c>
      <c r="V310" t="s">
        <v>1112</v>
      </c>
      <c r="W310" t="s">
        <v>62</v>
      </c>
      <c r="X310">
        <v>165078325</v>
      </c>
      <c r="Y310" s="11">
        <v>43826</v>
      </c>
      <c r="AC310" t="s">
        <v>119</v>
      </c>
      <c r="AH310" t="str">
        <f t="shared" si="4"/>
        <v>E35930 Estates &amp; Facilities</v>
      </c>
      <c r="AI310" t="str">
        <f>VLOOKUP(B310,'cc Lookup'!A:E,5,0)</f>
        <v>Estates</v>
      </c>
      <c r="AJ310" t="s">
        <v>5426</v>
      </c>
    </row>
    <row r="311" spans="1:36" x14ac:dyDescent="0.35">
      <c r="A311" t="s">
        <v>36</v>
      </c>
      <c r="B311" s="8" t="s">
        <v>72</v>
      </c>
      <c r="C311" s="8" t="s">
        <v>38</v>
      </c>
      <c r="D311" s="8" t="s">
        <v>39</v>
      </c>
      <c r="E311" s="8" t="s">
        <v>39</v>
      </c>
      <c r="F311" s="8" t="s">
        <v>40</v>
      </c>
      <c r="G311" t="s">
        <v>73</v>
      </c>
      <c r="H311" t="s">
        <v>42</v>
      </c>
      <c r="I311" t="s">
        <v>43</v>
      </c>
      <c r="J311" t="s">
        <v>43</v>
      </c>
      <c r="K311" t="s">
        <v>43</v>
      </c>
      <c r="L311" s="9">
        <v>-63.32</v>
      </c>
      <c r="M311" s="10">
        <v>43800</v>
      </c>
      <c r="N311" t="s">
        <v>109</v>
      </c>
      <c r="O311" t="s">
        <v>110</v>
      </c>
      <c r="P311" t="s">
        <v>910</v>
      </c>
      <c r="Q311" t="s">
        <v>1046</v>
      </c>
      <c r="R311" t="s">
        <v>1047</v>
      </c>
      <c r="S311" s="11">
        <v>43798</v>
      </c>
      <c r="T311" t="s">
        <v>54</v>
      </c>
      <c r="U311">
        <v>1442</v>
      </c>
      <c r="V311" t="s">
        <v>117</v>
      </c>
      <c r="W311" t="s">
        <v>62</v>
      </c>
      <c r="X311">
        <v>165026831</v>
      </c>
      <c r="Y311" s="11">
        <v>42857</v>
      </c>
      <c r="AA311" t="s">
        <v>118</v>
      </c>
      <c r="AC311" t="s">
        <v>119</v>
      </c>
      <c r="AH311" t="str">
        <f t="shared" si="4"/>
        <v>E35120 Corporate Expenses</v>
      </c>
      <c r="AI311" t="str">
        <f>VLOOKUP(B311,'cc Lookup'!A:E,5,0)</f>
        <v>Corporate Exp</v>
      </c>
      <c r="AJ311" t="s">
        <v>5426</v>
      </c>
    </row>
    <row r="312" spans="1:36" x14ac:dyDescent="0.35">
      <c r="A312" t="s">
        <v>36</v>
      </c>
      <c r="B312" s="8" t="s">
        <v>72</v>
      </c>
      <c r="C312" s="8" t="s">
        <v>38</v>
      </c>
      <c r="D312" s="8" t="s">
        <v>39</v>
      </c>
      <c r="E312" s="8" t="s">
        <v>39</v>
      </c>
      <c r="F312" s="8" t="s">
        <v>40</v>
      </c>
      <c r="G312" t="s">
        <v>73</v>
      </c>
      <c r="H312" t="s">
        <v>42</v>
      </c>
      <c r="I312" t="s">
        <v>43</v>
      </c>
      <c r="J312" t="s">
        <v>43</v>
      </c>
      <c r="K312" t="s">
        <v>43</v>
      </c>
      <c r="L312" s="9">
        <v>63.32</v>
      </c>
      <c r="M312" s="10">
        <v>43800</v>
      </c>
      <c r="N312" t="s">
        <v>109</v>
      </c>
      <c r="O312" t="s">
        <v>110</v>
      </c>
      <c r="P312" t="s">
        <v>1048</v>
      </c>
      <c r="Q312" t="s">
        <v>1049</v>
      </c>
      <c r="R312" t="s">
        <v>1050</v>
      </c>
      <c r="S312" s="11">
        <v>43830</v>
      </c>
      <c r="T312" t="s">
        <v>54</v>
      </c>
      <c r="U312">
        <v>1416</v>
      </c>
      <c r="V312" t="s">
        <v>117</v>
      </c>
      <c r="W312" t="s">
        <v>62</v>
      </c>
      <c r="X312">
        <v>165026831</v>
      </c>
      <c r="Y312" s="11">
        <v>42857</v>
      </c>
      <c r="AA312" t="s">
        <v>118</v>
      </c>
      <c r="AC312" t="s">
        <v>119</v>
      </c>
      <c r="AH312" t="str">
        <f t="shared" si="4"/>
        <v>E35120 Corporate Expenses</v>
      </c>
      <c r="AI312" t="str">
        <f>VLOOKUP(B312,'cc Lookup'!A:E,5,0)</f>
        <v>Corporate Exp</v>
      </c>
      <c r="AJ312" t="s">
        <v>5426</v>
      </c>
    </row>
    <row r="313" spans="1:36" x14ac:dyDescent="0.35">
      <c r="A313" t="s">
        <v>36</v>
      </c>
      <c r="B313" s="8" t="s">
        <v>72</v>
      </c>
      <c r="C313" s="8" t="s">
        <v>38</v>
      </c>
      <c r="D313" s="8" t="s">
        <v>39</v>
      </c>
      <c r="E313" s="8" t="s">
        <v>39</v>
      </c>
      <c r="F313" s="8" t="s">
        <v>40</v>
      </c>
      <c r="G313" t="s">
        <v>73</v>
      </c>
      <c r="H313" t="s">
        <v>42</v>
      </c>
      <c r="I313" t="s">
        <v>43</v>
      </c>
      <c r="J313" t="s">
        <v>43</v>
      </c>
      <c r="K313" t="s">
        <v>43</v>
      </c>
      <c r="L313" s="9">
        <v>16.88</v>
      </c>
      <c r="M313" s="10">
        <v>43800</v>
      </c>
      <c r="N313" t="s">
        <v>109</v>
      </c>
      <c r="O313" t="s">
        <v>110</v>
      </c>
      <c r="P313" t="s">
        <v>1048</v>
      </c>
      <c r="Q313" t="s">
        <v>1049</v>
      </c>
      <c r="R313" t="s">
        <v>1050</v>
      </c>
      <c r="S313" s="11">
        <v>43830</v>
      </c>
      <c r="T313" t="s">
        <v>54</v>
      </c>
      <c r="U313">
        <v>1417</v>
      </c>
      <c r="V313" t="s">
        <v>1051</v>
      </c>
      <c r="W313" t="s">
        <v>803</v>
      </c>
      <c r="X313">
        <v>165081619</v>
      </c>
      <c r="Y313" s="11">
        <v>43809</v>
      </c>
      <c r="AC313" t="s">
        <v>1052</v>
      </c>
      <c r="AH313" t="str">
        <f t="shared" si="4"/>
        <v>E35120 Corporate Expenses</v>
      </c>
      <c r="AI313" t="str">
        <f>VLOOKUP(B313,'cc Lookup'!A:E,5,0)</f>
        <v>Corporate Exp</v>
      </c>
      <c r="AJ313" t="s">
        <v>5426</v>
      </c>
    </row>
    <row r="314" spans="1:36" x14ac:dyDescent="0.35">
      <c r="A314" t="s">
        <v>36</v>
      </c>
      <c r="B314" s="8" t="s">
        <v>72</v>
      </c>
      <c r="C314" s="8" t="s">
        <v>38</v>
      </c>
      <c r="D314" s="8" t="s">
        <v>39</v>
      </c>
      <c r="E314" s="8" t="s">
        <v>39</v>
      </c>
      <c r="F314" s="8" t="s">
        <v>40</v>
      </c>
      <c r="G314" t="s">
        <v>73</v>
      </c>
      <c r="H314" t="s">
        <v>42</v>
      </c>
      <c r="I314" t="s">
        <v>43</v>
      </c>
      <c r="J314" t="s">
        <v>43</v>
      </c>
      <c r="K314" t="s">
        <v>43</v>
      </c>
      <c r="L314" s="9">
        <v>0.51</v>
      </c>
      <c r="M314" s="10">
        <v>43800</v>
      </c>
      <c r="N314" t="s">
        <v>109</v>
      </c>
      <c r="O314" t="s">
        <v>110</v>
      </c>
      <c r="P314" t="s">
        <v>1048</v>
      </c>
      <c r="Q314" t="s">
        <v>1049</v>
      </c>
      <c r="R314" t="s">
        <v>1050</v>
      </c>
      <c r="S314" s="11">
        <v>43830</v>
      </c>
      <c r="T314" t="s">
        <v>54</v>
      </c>
      <c r="U314">
        <v>1418</v>
      </c>
      <c r="V314" t="s">
        <v>1053</v>
      </c>
      <c r="W314" t="s">
        <v>803</v>
      </c>
      <c r="X314">
        <v>165081155</v>
      </c>
      <c r="Y314" s="11">
        <v>43809</v>
      </c>
      <c r="AC314" t="s">
        <v>1052</v>
      </c>
      <c r="AH314" t="str">
        <f t="shared" si="4"/>
        <v>E35120 Corporate Expenses</v>
      </c>
      <c r="AI314" t="str">
        <f>VLOOKUP(B314,'cc Lookup'!A:E,5,0)</f>
        <v>Corporate Exp</v>
      </c>
      <c r="AJ314" t="s">
        <v>5426</v>
      </c>
    </row>
    <row r="315" spans="1:36" x14ac:dyDescent="0.35">
      <c r="A315" t="s">
        <v>36</v>
      </c>
      <c r="B315" s="8" t="s">
        <v>72</v>
      </c>
      <c r="C315" s="8" t="s">
        <v>38</v>
      </c>
      <c r="D315" s="8" t="s">
        <v>127</v>
      </c>
      <c r="E315" s="8" t="s">
        <v>39</v>
      </c>
      <c r="F315" s="8" t="s">
        <v>40</v>
      </c>
      <c r="G315" t="s">
        <v>73</v>
      </c>
      <c r="H315" t="s">
        <v>42</v>
      </c>
      <c r="I315" t="s">
        <v>128</v>
      </c>
      <c r="J315" t="s">
        <v>43</v>
      </c>
      <c r="K315" t="s">
        <v>43</v>
      </c>
      <c r="L315" s="9">
        <v>-32.89</v>
      </c>
      <c r="M315" s="10">
        <v>43800</v>
      </c>
      <c r="N315" t="s">
        <v>109</v>
      </c>
      <c r="O315" t="s">
        <v>110</v>
      </c>
      <c r="P315" t="s">
        <v>910</v>
      </c>
      <c r="Q315" t="s">
        <v>1046</v>
      </c>
      <c r="R315" t="s">
        <v>1047</v>
      </c>
      <c r="S315" s="11">
        <v>43798</v>
      </c>
      <c r="T315" t="s">
        <v>54</v>
      </c>
      <c r="U315">
        <v>2100</v>
      </c>
      <c r="V315" t="s">
        <v>129</v>
      </c>
      <c r="W315" t="s">
        <v>107</v>
      </c>
      <c r="X315">
        <v>165052611</v>
      </c>
      <c r="Y315" s="11">
        <v>43347</v>
      </c>
      <c r="AC315" t="s">
        <v>124</v>
      </c>
      <c r="AH315" t="str">
        <f t="shared" si="4"/>
        <v>E35120 Corporate Expenses</v>
      </c>
      <c r="AI315" t="str">
        <f>VLOOKUP(B315,'cc Lookup'!A:E,5,0)</f>
        <v>Corporate Exp</v>
      </c>
      <c r="AJ315" t="s">
        <v>5426</v>
      </c>
    </row>
    <row r="316" spans="1:36" x14ac:dyDescent="0.35">
      <c r="A316" t="s">
        <v>36</v>
      </c>
      <c r="B316" s="8" t="s">
        <v>72</v>
      </c>
      <c r="C316" s="8" t="s">
        <v>38</v>
      </c>
      <c r="D316" s="8" t="s">
        <v>127</v>
      </c>
      <c r="E316" s="8" t="s">
        <v>39</v>
      </c>
      <c r="F316" s="8" t="s">
        <v>40</v>
      </c>
      <c r="G316" t="s">
        <v>73</v>
      </c>
      <c r="H316" t="s">
        <v>42</v>
      </c>
      <c r="I316" t="s">
        <v>128</v>
      </c>
      <c r="J316" t="s">
        <v>43</v>
      </c>
      <c r="K316" t="s">
        <v>43</v>
      </c>
      <c r="L316" s="9">
        <v>32.89</v>
      </c>
      <c r="M316" s="10">
        <v>43800</v>
      </c>
      <c r="N316" t="s">
        <v>109</v>
      </c>
      <c r="O316" t="s">
        <v>110</v>
      </c>
      <c r="P316" t="s">
        <v>1048</v>
      </c>
      <c r="Q316" t="s">
        <v>1049</v>
      </c>
      <c r="R316" t="s">
        <v>1050</v>
      </c>
      <c r="S316" s="11">
        <v>43830</v>
      </c>
      <c r="T316" t="s">
        <v>54</v>
      </c>
      <c r="U316">
        <v>2021</v>
      </c>
      <c r="V316" t="s">
        <v>129</v>
      </c>
      <c r="W316" t="s">
        <v>107</v>
      </c>
      <c r="X316">
        <v>165052611</v>
      </c>
      <c r="Y316" s="11">
        <v>43347</v>
      </c>
      <c r="AC316" t="s">
        <v>124</v>
      </c>
      <c r="AH316" t="str">
        <f t="shared" si="4"/>
        <v>E35120 Corporate Expenses</v>
      </c>
      <c r="AI316" t="str">
        <f>VLOOKUP(B316,'cc Lookup'!A:E,5,0)</f>
        <v>Corporate Exp</v>
      </c>
      <c r="AJ316" t="s">
        <v>5426</v>
      </c>
    </row>
    <row r="317" spans="1:36" x14ac:dyDescent="0.35">
      <c r="A317" t="s">
        <v>36</v>
      </c>
      <c r="B317" s="8" t="s">
        <v>738</v>
      </c>
      <c r="C317" s="8" t="s">
        <v>38</v>
      </c>
      <c r="D317" s="8" t="s">
        <v>39</v>
      </c>
      <c r="E317" s="8" t="s">
        <v>39</v>
      </c>
      <c r="F317" s="8" t="s">
        <v>40</v>
      </c>
      <c r="G317" t="s">
        <v>739</v>
      </c>
      <c r="H317" t="s">
        <v>42</v>
      </c>
      <c r="I317" t="s">
        <v>43</v>
      </c>
      <c r="J317" t="s">
        <v>43</v>
      </c>
      <c r="K317" t="s">
        <v>43</v>
      </c>
      <c r="L317" s="9">
        <v>343</v>
      </c>
      <c r="M317" s="10">
        <v>43800</v>
      </c>
      <c r="N317" t="s">
        <v>109</v>
      </c>
      <c r="O317" t="s">
        <v>110</v>
      </c>
      <c r="P317" t="s">
        <v>1048</v>
      </c>
      <c r="Q317" t="s">
        <v>1049</v>
      </c>
      <c r="R317" t="s">
        <v>1050</v>
      </c>
      <c r="S317" s="11">
        <v>43830</v>
      </c>
      <c r="T317" t="s">
        <v>54</v>
      </c>
      <c r="U317">
        <v>2307</v>
      </c>
      <c r="V317" t="s">
        <v>1074</v>
      </c>
      <c r="W317" t="s">
        <v>62</v>
      </c>
      <c r="X317">
        <v>165080476</v>
      </c>
      <c r="Y317" s="11">
        <v>43823</v>
      </c>
      <c r="AC317" t="s">
        <v>119</v>
      </c>
      <c r="AH317" t="str">
        <f t="shared" si="4"/>
        <v>E35400 Strategic Partnerships</v>
      </c>
      <c r="AI317" t="str">
        <f>VLOOKUP(B317,'cc Lookup'!A:E,5,0)</f>
        <v>Finance</v>
      </c>
      <c r="AJ317" t="s">
        <v>5426</v>
      </c>
    </row>
    <row r="318" spans="1:36" x14ac:dyDescent="0.35">
      <c r="A318" t="s">
        <v>36</v>
      </c>
      <c r="B318" s="8" t="s">
        <v>142</v>
      </c>
      <c r="C318" s="8" t="s">
        <v>38</v>
      </c>
      <c r="D318" s="8" t="s">
        <v>39</v>
      </c>
      <c r="E318" s="8" t="s">
        <v>39</v>
      </c>
      <c r="F318" s="8" t="s">
        <v>40</v>
      </c>
      <c r="G318" t="s">
        <v>144</v>
      </c>
      <c r="H318" t="s">
        <v>42</v>
      </c>
      <c r="I318" t="s">
        <v>43</v>
      </c>
      <c r="J318" t="s">
        <v>43</v>
      </c>
      <c r="K318" t="s">
        <v>43</v>
      </c>
      <c r="L318" s="9">
        <v>-100.8</v>
      </c>
      <c r="M318" s="10">
        <v>43800</v>
      </c>
      <c r="N318" t="s">
        <v>109</v>
      </c>
      <c r="O318" t="s">
        <v>110</v>
      </c>
      <c r="P318" t="s">
        <v>910</v>
      </c>
      <c r="Q318" t="s">
        <v>1046</v>
      </c>
      <c r="R318" t="s">
        <v>1047</v>
      </c>
      <c r="S318" s="11">
        <v>43798</v>
      </c>
      <c r="T318" t="s">
        <v>54</v>
      </c>
      <c r="U318">
        <v>2366</v>
      </c>
      <c r="V318" t="s">
        <v>682</v>
      </c>
      <c r="W318" t="s">
        <v>62</v>
      </c>
      <c r="X318">
        <v>165042377</v>
      </c>
      <c r="Y318" s="11">
        <v>43038</v>
      </c>
      <c r="AC318" t="s">
        <v>119</v>
      </c>
      <c r="AH318" t="str">
        <f t="shared" si="4"/>
        <v>E35930 Estates &amp; Facilities</v>
      </c>
      <c r="AI318" t="str">
        <f>VLOOKUP(B318,'cc Lookup'!A:E,5,0)</f>
        <v>Estates</v>
      </c>
      <c r="AJ318" t="s">
        <v>5426</v>
      </c>
    </row>
    <row r="319" spans="1:36" x14ac:dyDescent="0.35">
      <c r="A319" t="s">
        <v>36</v>
      </c>
      <c r="B319" s="8" t="s">
        <v>142</v>
      </c>
      <c r="C319" s="8" t="s">
        <v>38</v>
      </c>
      <c r="D319" s="8" t="s">
        <v>39</v>
      </c>
      <c r="E319" s="8" t="s">
        <v>39</v>
      </c>
      <c r="F319" s="8" t="s">
        <v>40</v>
      </c>
      <c r="G319" t="s">
        <v>144</v>
      </c>
      <c r="H319" t="s">
        <v>42</v>
      </c>
      <c r="I319" t="s">
        <v>43</v>
      </c>
      <c r="J319" t="s">
        <v>43</v>
      </c>
      <c r="K319" t="s">
        <v>43</v>
      </c>
      <c r="L319" s="9">
        <v>375</v>
      </c>
      <c r="M319" s="10">
        <v>43800</v>
      </c>
      <c r="N319" t="s">
        <v>109</v>
      </c>
      <c r="O319" t="s">
        <v>110</v>
      </c>
      <c r="P319" t="s">
        <v>1048</v>
      </c>
      <c r="Q319" t="s">
        <v>1049</v>
      </c>
      <c r="R319" t="s">
        <v>1050</v>
      </c>
      <c r="S319" s="11">
        <v>43830</v>
      </c>
      <c r="T319" t="s">
        <v>54</v>
      </c>
      <c r="U319">
        <v>2315</v>
      </c>
      <c r="V319" t="s">
        <v>1127</v>
      </c>
      <c r="W319" t="s">
        <v>62</v>
      </c>
      <c r="X319">
        <v>165081956</v>
      </c>
      <c r="Y319" s="11">
        <v>43829</v>
      </c>
      <c r="AC319" t="s">
        <v>119</v>
      </c>
      <c r="AH319" t="str">
        <f t="shared" si="4"/>
        <v>E35930 Estates &amp; Facilities</v>
      </c>
      <c r="AI319" t="str">
        <f>VLOOKUP(B319,'cc Lookup'!A:E,5,0)</f>
        <v>Estates</v>
      </c>
      <c r="AJ319" t="s">
        <v>5426</v>
      </c>
    </row>
    <row r="320" spans="1:36" x14ac:dyDescent="0.35">
      <c r="A320" t="s">
        <v>36</v>
      </c>
      <c r="B320" s="8" t="s">
        <v>142</v>
      </c>
      <c r="C320" s="8" t="s">
        <v>38</v>
      </c>
      <c r="D320" s="8" t="s">
        <v>39</v>
      </c>
      <c r="E320" s="8" t="s">
        <v>39</v>
      </c>
      <c r="F320" s="8" t="s">
        <v>40</v>
      </c>
      <c r="G320" t="s">
        <v>144</v>
      </c>
      <c r="H320" t="s">
        <v>42</v>
      </c>
      <c r="I320" t="s">
        <v>43</v>
      </c>
      <c r="J320" t="s">
        <v>43</v>
      </c>
      <c r="K320" t="s">
        <v>43</v>
      </c>
      <c r="L320" s="9">
        <v>128.4</v>
      </c>
      <c r="M320" s="10">
        <v>43800</v>
      </c>
      <c r="N320" t="s">
        <v>109</v>
      </c>
      <c r="O320" t="s">
        <v>110</v>
      </c>
      <c r="P320" t="s">
        <v>1048</v>
      </c>
      <c r="Q320" t="s">
        <v>1049</v>
      </c>
      <c r="R320" t="s">
        <v>1050</v>
      </c>
      <c r="S320" s="11">
        <v>43830</v>
      </c>
      <c r="T320" t="s">
        <v>54</v>
      </c>
      <c r="U320">
        <v>2316</v>
      </c>
      <c r="V320" t="s">
        <v>1128</v>
      </c>
      <c r="W320" t="s">
        <v>62</v>
      </c>
      <c r="X320">
        <v>165081957</v>
      </c>
      <c r="Y320" s="11">
        <v>43829</v>
      </c>
      <c r="AC320" t="s">
        <v>119</v>
      </c>
      <c r="AH320" t="str">
        <f t="shared" si="4"/>
        <v>E35930 Estates &amp; Facilities</v>
      </c>
      <c r="AI320" t="str">
        <f>VLOOKUP(B320,'cc Lookup'!A:E,5,0)</f>
        <v>Estates</v>
      </c>
      <c r="AJ320" t="s">
        <v>5426</v>
      </c>
    </row>
    <row r="321" spans="1:36" x14ac:dyDescent="0.35">
      <c r="A321" t="s">
        <v>36</v>
      </c>
      <c r="B321" s="8" t="s">
        <v>142</v>
      </c>
      <c r="C321" s="8" t="s">
        <v>38</v>
      </c>
      <c r="D321" s="8" t="s">
        <v>39</v>
      </c>
      <c r="E321" s="8" t="s">
        <v>39</v>
      </c>
      <c r="F321" s="8" t="s">
        <v>40</v>
      </c>
      <c r="G321" t="s">
        <v>144</v>
      </c>
      <c r="H321" t="s">
        <v>42</v>
      </c>
      <c r="I321" t="s">
        <v>43</v>
      </c>
      <c r="J321" t="s">
        <v>43</v>
      </c>
      <c r="K321" t="s">
        <v>43</v>
      </c>
      <c r="L321" s="9">
        <v>1653</v>
      </c>
      <c r="M321" s="10">
        <v>43800</v>
      </c>
      <c r="N321" t="s">
        <v>109</v>
      </c>
      <c r="O321" t="s">
        <v>110</v>
      </c>
      <c r="P321" t="s">
        <v>1048</v>
      </c>
      <c r="Q321" t="s">
        <v>1049</v>
      </c>
      <c r="R321" t="s">
        <v>1050</v>
      </c>
      <c r="S321" s="11">
        <v>43830</v>
      </c>
      <c r="T321" t="s">
        <v>54</v>
      </c>
      <c r="U321">
        <v>2317</v>
      </c>
      <c r="V321" t="s">
        <v>1129</v>
      </c>
      <c r="W321" t="s">
        <v>62</v>
      </c>
      <c r="X321">
        <v>165081956</v>
      </c>
      <c r="Y321" s="11">
        <v>43829</v>
      </c>
      <c r="AC321" t="s">
        <v>119</v>
      </c>
      <c r="AH321" t="str">
        <f t="shared" si="4"/>
        <v>E35930 Estates &amp; Facilities</v>
      </c>
      <c r="AI321" t="str">
        <f>VLOOKUP(B321,'cc Lookup'!A:E,5,0)</f>
        <v>Estates</v>
      </c>
      <c r="AJ321" t="s">
        <v>5426</v>
      </c>
    </row>
    <row r="322" spans="1:36" x14ac:dyDescent="0.35">
      <c r="A322" t="s">
        <v>36</v>
      </c>
      <c r="B322" s="8" t="s">
        <v>142</v>
      </c>
      <c r="C322" s="8" t="s">
        <v>38</v>
      </c>
      <c r="D322" s="8" t="s">
        <v>39</v>
      </c>
      <c r="E322" s="8" t="s">
        <v>237</v>
      </c>
      <c r="F322" s="8" t="s">
        <v>40</v>
      </c>
      <c r="G322" t="s">
        <v>144</v>
      </c>
      <c r="H322" t="s">
        <v>42</v>
      </c>
      <c r="I322" t="s">
        <v>43</v>
      </c>
      <c r="J322" t="s">
        <v>238</v>
      </c>
      <c r="K322" t="s">
        <v>43</v>
      </c>
      <c r="L322" s="9">
        <v>-432.8</v>
      </c>
      <c r="M322" s="10">
        <v>43800</v>
      </c>
      <c r="N322" t="s">
        <v>109</v>
      </c>
      <c r="O322" t="s">
        <v>110</v>
      </c>
      <c r="P322" t="s">
        <v>910</v>
      </c>
      <c r="Q322" t="s">
        <v>1046</v>
      </c>
      <c r="R322" t="s">
        <v>1047</v>
      </c>
      <c r="S322" s="11">
        <v>43798</v>
      </c>
      <c r="T322" t="s">
        <v>54</v>
      </c>
      <c r="U322">
        <v>2611</v>
      </c>
      <c r="V322" t="s">
        <v>240</v>
      </c>
      <c r="W322" t="s">
        <v>62</v>
      </c>
      <c r="X322">
        <v>165064187</v>
      </c>
      <c r="Y322" s="11">
        <v>43370</v>
      </c>
      <c r="AC322" t="s">
        <v>119</v>
      </c>
      <c r="AH322" t="str">
        <f t="shared" si="4"/>
        <v>E35930 Estates &amp; Facilities</v>
      </c>
      <c r="AI322" t="str">
        <f>VLOOKUP(B322,'cc Lookup'!A:E,5,0)</f>
        <v>Estates</v>
      </c>
      <c r="AJ322" t="s">
        <v>5426</v>
      </c>
    </row>
    <row r="323" spans="1:36" x14ac:dyDescent="0.35">
      <c r="A323" t="s">
        <v>36</v>
      </c>
      <c r="B323" s="8" t="s">
        <v>142</v>
      </c>
      <c r="C323" s="8" t="s">
        <v>143</v>
      </c>
      <c r="D323" s="8" t="s">
        <v>39</v>
      </c>
      <c r="E323" s="8" t="s">
        <v>39</v>
      </c>
      <c r="F323" s="8" t="s">
        <v>40</v>
      </c>
      <c r="G323" t="s">
        <v>144</v>
      </c>
      <c r="H323" t="s">
        <v>145</v>
      </c>
      <c r="I323" t="s">
        <v>43</v>
      </c>
      <c r="J323" t="s">
        <v>43</v>
      </c>
      <c r="K323" t="s">
        <v>43</v>
      </c>
      <c r="L323" s="9">
        <v>-90</v>
      </c>
      <c r="M323" s="10">
        <v>43831</v>
      </c>
      <c r="N323" t="s">
        <v>109</v>
      </c>
      <c r="O323" t="s">
        <v>110</v>
      </c>
      <c r="P323" t="s">
        <v>1048</v>
      </c>
      <c r="Q323" t="s">
        <v>1186</v>
      </c>
      <c r="R323" t="s">
        <v>1187</v>
      </c>
      <c r="S323" s="11">
        <v>43830</v>
      </c>
      <c r="T323" t="s">
        <v>54</v>
      </c>
      <c r="U323">
        <v>2334</v>
      </c>
      <c r="V323" t="s">
        <v>198</v>
      </c>
      <c r="W323" t="s">
        <v>62</v>
      </c>
      <c r="X323">
        <v>165075665</v>
      </c>
      <c r="Y323" s="11">
        <v>43522</v>
      </c>
      <c r="AC323" t="s">
        <v>119</v>
      </c>
      <c r="AH323" t="str">
        <f t="shared" si="4"/>
        <v>E35930 Estates &amp; Facilities</v>
      </c>
      <c r="AI323" t="str">
        <f>VLOOKUP(B323,'cc Lookup'!A:E,5,0)</f>
        <v>Estates</v>
      </c>
      <c r="AJ323" t="s">
        <v>5426</v>
      </c>
    </row>
    <row r="324" spans="1:36" x14ac:dyDescent="0.35">
      <c r="A324" t="s">
        <v>36</v>
      </c>
      <c r="B324" s="8" t="s">
        <v>142</v>
      </c>
      <c r="C324" s="8" t="s">
        <v>143</v>
      </c>
      <c r="D324" s="8" t="s">
        <v>39</v>
      </c>
      <c r="E324" s="8" t="s">
        <v>39</v>
      </c>
      <c r="F324" s="8" t="s">
        <v>40</v>
      </c>
      <c r="G324" t="s">
        <v>144</v>
      </c>
      <c r="H324" t="s">
        <v>145</v>
      </c>
      <c r="I324" t="s">
        <v>43</v>
      </c>
      <c r="J324" t="s">
        <v>43</v>
      </c>
      <c r="K324" t="s">
        <v>43</v>
      </c>
      <c r="L324" s="9">
        <v>-1653</v>
      </c>
      <c r="M324" s="10">
        <v>43831</v>
      </c>
      <c r="N324" t="s">
        <v>109</v>
      </c>
      <c r="O324" t="s">
        <v>110</v>
      </c>
      <c r="P324" t="s">
        <v>1048</v>
      </c>
      <c r="Q324" t="s">
        <v>1186</v>
      </c>
      <c r="R324" t="s">
        <v>1187</v>
      </c>
      <c r="S324" s="11">
        <v>43830</v>
      </c>
      <c r="T324" t="s">
        <v>54</v>
      </c>
      <c r="U324">
        <v>2335</v>
      </c>
      <c r="V324" t="s">
        <v>1107</v>
      </c>
      <c r="W324" t="s">
        <v>62</v>
      </c>
      <c r="X324">
        <v>165077832</v>
      </c>
      <c r="Y324" s="11">
        <v>43829</v>
      </c>
      <c r="AC324" t="s">
        <v>119</v>
      </c>
      <c r="AH324" t="str">
        <f t="shared" si="4"/>
        <v>E35930 Estates &amp; Facilities</v>
      </c>
      <c r="AI324" t="str">
        <f>VLOOKUP(B324,'cc Lookup'!A:E,5,0)</f>
        <v>Estates</v>
      </c>
      <c r="AJ324" t="s">
        <v>5426</v>
      </c>
    </row>
    <row r="325" spans="1:36" x14ac:dyDescent="0.35">
      <c r="A325" t="s">
        <v>36</v>
      </c>
      <c r="B325" s="8" t="s">
        <v>142</v>
      </c>
      <c r="C325" s="8" t="s">
        <v>143</v>
      </c>
      <c r="D325" s="8" t="s">
        <v>39</v>
      </c>
      <c r="E325" s="8" t="s">
        <v>39</v>
      </c>
      <c r="F325" s="8" t="s">
        <v>40</v>
      </c>
      <c r="G325" t="s">
        <v>144</v>
      </c>
      <c r="H325" t="s">
        <v>145</v>
      </c>
      <c r="I325" t="s">
        <v>43</v>
      </c>
      <c r="J325" t="s">
        <v>43</v>
      </c>
      <c r="K325" t="s">
        <v>43</v>
      </c>
      <c r="L325" s="9">
        <v>-177</v>
      </c>
      <c r="M325" s="10">
        <v>43831</v>
      </c>
      <c r="N325" t="s">
        <v>109</v>
      </c>
      <c r="O325" t="s">
        <v>110</v>
      </c>
      <c r="P325" t="s">
        <v>1048</v>
      </c>
      <c r="Q325" t="s">
        <v>1186</v>
      </c>
      <c r="R325" t="s">
        <v>1187</v>
      </c>
      <c r="S325" s="11">
        <v>43830</v>
      </c>
      <c r="T325" t="s">
        <v>54</v>
      </c>
      <c r="U325">
        <v>2336</v>
      </c>
      <c r="V325" t="s">
        <v>955</v>
      </c>
      <c r="W325" t="s">
        <v>62</v>
      </c>
      <c r="X325">
        <v>165056810</v>
      </c>
      <c r="Y325" s="11">
        <v>43040</v>
      </c>
      <c r="AC325" t="s">
        <v>119</v>
      </c>
      <c r="AH325" t="str">
        <f t="shared" ref="AH325:AH388" si="5">B325&amp;" "&amp;G325</f>
        <v>E35930 Estates &amp; Facilities</v>
      </c>
      <c r="AI325" t="str">
        <f>VLOOKUP(B325,'cc Lookup'!A:E,5,0)</f>
        <v>Estates</v>
      </c>
      <c r="AJ325" t="s">
        <v>5426</v>
      </c>
    </row>
    <row r="326" spans="1:36" x14ac:dyDescent="0.35">
      <c r="A326" t="s">
        <v>36</v>
      </c>
      <c r="B326" s="8" t="s">
        <v>142</v>
      </c>
      <c r="C326" s="8" t="s">
        <v>143</v>
      </c>
      <c r="D326" s="8" t="s">
        <v>39</v>
      </c>
      <c r="E326" s="8" t="s">
        <v>39</v>
      </c>
      <c r="F326" s="8" t="s">
        <v>40</v>
      </c>
      <c r="G326" t="s">
        <v>144</v>
      </c>
      <c r="H326" t="s">
        <v>145</v>
      </c>
      <c r="I326" t="s">
        <v>43</v>
      </c>
      <c r="J326" t="s">
        <v>43</v>
      </c>
      <c r="K326" t="s">
        <v>43</v>
      </c>
      <c r="L326" s="9">
        <v>-48</v>
      </c>
      <c r="M326" s="10">
        <v>43831</v>
      </c>
      <c r="N326" t="s">
        <v>109</v>
      </c>
      <c r="O326" t="s">
        <v>110</v>
      </c>
      <c r="P326" t="s">
        <v>1048</v>
      </c>
      <c r="Q326" t="s">
        <v>1186</v>
      </c>
      <c r="R326" t="s">
        <v>1187</v>
      </c>
      <c r="S326" s="11">
        <v>43830</v>
      </c>
      <c r="T326" t="s">
        <v>54</v>
      </c>
      <c r="U326">
        <v>2337</v>
      </c>
      <c r="V326" t="s">
        <v>591</v>
      </c>
      <c r="W326" t="s">
        <v>62</v>
      </c>
      <c r="X326">
        <v>165078943</v>
      </c>
      <c r="Y326" s="11">
        <v>43826</v>
      </c>
      <c r="AC326" t="s">
        <v>119</v>
      </c>
      <c r="AH326" t="str">
        <f t="shared" si="5"/>
        <v>E35930 Estates &amp; Facilities</v>
      </c>
      <c r="AI326" t="str">
        <f>VLOOKUP(B326,'cc Lookup'!A:E,5,0)</f>
        <v>Estates</v>
      </c>
      <c r="AJ326" t="s">
        <v>5426</v>
      </c>
    </row>
    <row r="327" spans="1:36" x14ac:dyDescent="0.35">
      <c r="A327" t="s">
        <v>36</v>
      </c>
      <c r="B327" s="8" t="s">
        <v>142</v>
      </c>
      <c r="C327" s="8" t="s">
        <v>143</v>
      </c>
      <c r="D327" s="8" t="s">
        <v>39</v>
      </c>
      <c r="E327" s="8" t="s">
        <v>39</v>
      </c>
      <c r="F327" s="8" t="s">
        <v>40</v>
      </c>
      <c r="G327" t="s">
        <v>144</v>
      </c>
      <c r="H327" t="s">
        <v>145</v>
      </c>
      <c r="I327" t="s">
        <v>43</v>
      </c>
      <c r="J327" t="s">
        <v>43</v>
      </c>
      <c r="K327" t="s">
        <v>43</v>
      </c>
      <c r="L327" s="9">
        <v>-3101.47</v>
      </c>
      <c r="M327" s="10">
        <v>43831</v>
      </c>
      <c r="N327" t="s">
        <v>109</v>
      </c>
      <c r="O327" t="s">
        <v>110</v>
      </c>
      <c r="P327" t="s">
        <v>1048</v>
      </c>
      <c r="Q327" t="s">
        <v>1186</v>
      </c>
      <c r="R327" t="s">
        <v>1187</v>
      </c>
      <c r="S327" s="11">
        <v>43830</v>
      </c>
      <c r="T327" t="s">
        <v>54</v>
      </c>
      <c r="U327">
        <v>2338</v>
      </c>
      <c r="V327" t="s">
        <v>1108</v>
      </c>
      <c r="W327" t="s">
        <v>62</v>
      </c>
      <c r="X327">
        <v>165078325</v>
      </c>
      <c r="Y327" s="11">
        <v>43830</v>
      </c>
      <c r="AC327" t="s">
        <v>119</v>
      </c>
      <c r="AH327" t="str">
        <f t="shared" si="5"/>
        <v>E35930 Estates &amp; Facilities</v>
      </c>
      <c r="AI327" t="str">
        <f>VLOOKUP(B327,'cc Lookup'!A:E,5,0)</f>
        <v>Estates</v>
      </c>
      <c r="AJ327" t="s">
        <v>5426</v>
      </c>
    </row>
    <row r="328" spans="1:36" x14ac:dyDescent="0.35">
      <c r="A328" t="s">
        <v>36</v>
      </c>
      <c r="B328" s="8" t="s">
        <v>142</v>
      </c>
      <c r="C328" s="8" t="s">
        <v>143</v>
      </c>
      <c r="D328" s="8" t="s">
        <v>39</v>
      </c>
      <c r="E328" s="8" t="s">
        <v>39</v>
      </c>
      <c r="F328" s="8" t="s">
        <v>40</v>
      </c>
      <c r="G328" t="s">
        <v>144</v>
      </c>
      <c r="H328" t="s">
        <v>145</v>
      </c>
      <c r="I328" t="s">
        <v>43</v>
      </c>
      <c r="J328" t="s">
        <v>43</v>
      </c>
      <c r="K328" t="s">
        <v>43</v>
      </c>
      <c r="L328" s="9">
        <v>-1725</v>
      </c>
      <c r="M328" s="10">
        <v>43831</v>
      </c>
      <c r="N328" t="s">
        <v>109</v>
      </c>
      <c r="O328" t="s">
        <v>110</v>
      </c>
      <c r="P328" t="s">
        <v>1048</v>
      </c>
      <c r="Q328" t="s">
        <v>1186</v>
      </c>
      <c r="R328" t="s">
        <v>1187</v>
      </c>
      <c r="S328" s="11">
        <v>43830</v>
      </c>
      <c r="T328" t="s">
        <v>54</v>
      </c>
      <c r="U328">
        <v>2339</v>
      </c>
      <c r="V328" t="s">
        <v>1109</v>
      </c>
      <c r="W328" t="s">
        <v>62</v>
      </c>
      <c r="X328">
        <v>165078325</v>
      </c>
      <c r="Y328" s="11">
        <v>43826</v>
      </c>
      <c r="AC328" t="s">
        <v>119</v>
      </c>
      <c r="AH328" t="str">
        <f t="shared" si="5"/>
        <v>E35930 Estates &amp; Facilities</v>
      </c>
      <c r="AI328" t="str">
        <f>VLOOKUP(B328,'cc Lookup'!A:E,5,0)</f>
        <v>Estates</v>
      </c>
      <c r="AJ328" t="s">
        <v>5426</v>
      </c>
    </row>
    <row r="329" spans="1:36" x14ac:dyDescent="0.35">
      <c r="A329" t="s">
        <v>36</v>
      </c>
      <c r="B329" s="8" t="s">
        <v>142</v>
      </c>
      <c r="C329" s="8" t="s">
        <v>143</v>
      </c>
      <c r="D329" s="8" t="s">
        <v>39</v>
      </c>
      <c r="E329" s="8" t="s">
        <v>39</v>
      </c>
      <c r="F329" s="8" t="s">
        <v>40</v>
      </c>
      <c r="G329" t="s">
        <v>144</v>
      </c>
      <c r="H329" t="s">
        <v>145</v>
      </c>
      <c r="I329" t="s">
        <v>43</v>
      </c>
      <c r="J329" t="s">
        <v>43</v>
      </c>
      <c r="K329" t="s">
        <v>43</v>
      </c>
      <c r="L329" s="9">
        <v>-1</v>
      </c>
      <c r="M329" s="10">
        <v>43831</v>
      </c>
      <c r="N329" t="s">
        <v>109</v>
      </c>
      <c r="O329" t="s">
        <v>110</v>
      </c>
      <c r="P329" t="s">
        <v>1048</v>
      </c>
      <c r="Q329" t="s">
        <v>1186</v>
      </c>
      <c r="R329" t="s">
        <v>1187</v>
      </c>
      <c r="S329" s="11">
        <v>43830</v>
      </c>
      <c r="T329" t="s">
        <v>54</v>
      </c>
      <c r="U329">
        <v>2340</v>
      </c>
      <c r="V329" t="s">
        <v>194</v>
      </c>
      <c r="W329" t="s">
        <v>62</v>
      </c>
      <c r="X329">
        <v>165075309</v>
      </c>
      <c r="Y329" s="11">
        <v>43723</v>
      </c>
      <c r="AC329" t="s">
        <v>119</v>
      </c>
      <c r="AH329" t="str">
        <f t="shared" si="5"/>
        <v>E35930 Estates &amp; Facilities</v>
      </c>
      <c r="AI329" t="str">
        <f>VLOOKUP(B329,'cc Lookup'!A:E,5,0)</f>
        <v>Estates</v>
      </c>
      <c r="AJ329" t="s">
        <v>5426</v>
      </c>
    </row>
    <row r="330" spans="1:36" x14ac:dyDescent="0.35">
      <c r="A330" t="s">
        <v>36</v>
      </c>
      <c r="B330" s="8" t="s">
        <v>142</v>
      </c>
      <c r="C330" s="8" t="s">
        <v>143</v>
      </c>
      <c r="D330" s="8" t="s">
        <v>39</v>
      </c>
      <c r="E330" s="8" t="s">
        <v>39</v>
      </c>
      <c r="F330" s="8" t="s">
        <v>40</v>
      </c>
      <c r="G330" t="s">
        <v>144</v>
      </c>
      <c r="H330" t="s">
        <v>145</v>
      </c>
      <c r="I330" t="s">
        <v>43</v>
      </c>
      <c r="J330" t="s">
        <v>43</v>
      </c>
      <c r="K330" t="s">
        <v>43</v>
      </c>
      <c r="L330" s="9">
        <v>-439</v>
      </c>
      <c r="M330" s="10">
        <v>43831</v>
      </c>
      <c r="N330" t="s">
        <v>109</v>
      </c>
      <c r="O330" t="s">
        <v>110</v>
      </c>
      <c r="P330" t="s">
        <v>1048</v>
      </c>
      <c r="Q330" t="s">
        <v>1186</v>
      </c>
      <c r="R330" t="s">
        <v>1187</v>
      </c>
      <c r="S330" s="11">
        <v>43830</v>
      </c>
      <c r="T330" t="s">
        <v>54</v>
      </c>
      <c r="U330">
        <v>2341</v>
      </c>
      <c r="V330" t="s">
        <v>475</v>
      </c>
      <c r="W330" t="s">
        <v>62</v>
      </c>
      <c r="X330">
        <v>165078325</v>
      </c>
      <c r="Y330" s="11">
        <v>43641</v>
      </c>
      <c r="AC330" t="s">
        <v>119</v>
      </c>
      <c r="AH330" t="str">
        <f t="shared" si="5"/>
        <v>E35930 Estates &amp; Facilities</v>
      </c>
      <c r="AI330" t="str">
        <f>VLOOKUP(B330,'cc Lookup'!A:E,5,0)</f>
        <v>Estates</v>
      </c>
      <c r="AJ330" t="s">
        <v>5426</v>
      </c>
    </row>
    <row r="331" spans="1:36" x14ac:dyDescent="0.35">
      <c r="A331" t="s">
        <v>36</v>
      </c>
      <c r="B331" s="8" t="s">
        <v>142</v>
      </c>
      <c r="C331" s="8" t="s">
        <v>143</v>
      </c>
      <c r="D331" s="8" t="s">
        <v>39</v>
      </c>
      <c r="E331" s="8" t="s">
        <v>39</v>
      </c>
      <c r="F331" s="8" t="s">
        <v>40</v>
      </c>
      <c r="G331" t="s">
        <v>144</v>
      </c>
      <c r="H331" t="s">
        <v>145</v>
      </c>
      <c r="I331" t="s">
        <v>43</v>
      </c>
      <c r="J331" t="s">
        <v>43</v>
      </c>
      <c r="K331" t="s">
        <v>43</v>
      </c>
      <c r="L331" s="9">
        <v>-2220</v>
      </c>
      <c r="M331" s="10">
        <v>43831</v>
      </c>
      <c r="N331" t="s">
        <v>109</v>
      </c>
      <c r="O331" t="s">
        <v>110</v>
      </c>
      <c r="P331" t="s">
        <v>1048</v>
      </c>
      <c r="Q331" t="s">
        <v>1186</v>
      </c>
      <c r="R331" t="s">
        <v>1187</v>
      </c>
      <c r="S331" s="11">
        <v>43830</v>
      </c>
      <c r="T331" t="s">
        <v>54</v>
      </c>
      <c r="U331">
        <v>2342</v>
      </c>
      <c r="V331" t="s">
        <v>1110</v>
      </c>
      <c r="W331" t="s">
        <v>62</v>
      </c>
      <c r="X331">
        <v>165081922</v>
      </c>
      <c r="Y331" s="11">
        <v>43823</v>
      </c>
      <c r="AC331" t="s">
        <v>119</v>
      </c>
      <c r="AH331" t="str">
        <f t="shared" si="5"/>
        <v>E35930 Estates &amp; Facilities</v>
      </c>
      <c r="AI331" t="str">
        <f>VLOOKUP(B331,'cc Lookup'!A:E,5,0)</f>
        <v>Estates</v>
      </c>
      <c r="AJ331" t="s">
        <v>5426</v>
      </c>
    </row>
    <row r="332" spans="1:36" x14ac:dyDescent="0.35">
      <c r="A332" t="s">
        <v>36</v>
      </c>
      <c r="B332" s="8" t="s">
        <v>142</v>
      </c>
      <c r="C332" s="8" t="s">
        <v>143</v>
      </c>
      <c r="D332" s="8" t="s">
        <v>39</v>
      </c>
      <c r="E332" s="8" t="s">
        <v>39</v>
      </c>
      <c r="F332" s="8" t="s">
        <v>40</v>
      </c>
      <c r="G332" t="s">
        <v>144</v>
      </c>
      <c r="H332" t="s">
        <v>145</v>
      </c>
      <c r="I332" t="s">
        <v>43</v>
      </c>
      <c r="J332" t="s">
        <v>43</v>
      </c>
      <c r="K332" t="s">
        <v>43</v>
      </c>
      <c r="L332" s="9">
        <v>-112</v>
      </c>
      <c r="M332" s="10">
        <v>43831</v>
      </c>
      <c r="N332" t="s">
        <v>109</v>
      </c>
      <c r="O332" t="s">
        <v>110</v>
      </c>
      <c r="P332" t="s">
        <v>1048</v>
      </c>
      <c r="Q332" t="s">
        <v>1186</v>
      </c>
      <c r="R332" t="s">
        <v>1187</v>
      </c>
      <c r="S332" s="11">
        <v>43830</v>
      </c>
      <c r="T332" t="s">
        <v>54</v>
      </c>
      <c r="U332">
        <v>2343</v>
      </c>
      <c r="V332" t="s">
        <v>476</v>
      </c>
      <c r="W332" t="s">
        <v>62</v>
      </c>
      <c r="X332">
        <v>165078325</v>
      </c>
      <c r="Y332" s="11">
        <v>43641</v>
      </c>
      <c r="AC332" t="s">
        <v>119</v>
      </c>
      <c r="AH332" t="str">
        <f t="shared" si="5"/>
        <v>E35930 Estates &amp; Facilities</v>
      </c>
      <c r="AI332" t="str">
        <f>VLOOKUP(B332,'cc Lookup'!A:E,5,0)</f>
        <v>Estates</v>
      </c>
      <c r="AJ332" t="s">
        <v>5426</v>
      </c>
    </row>
    <row r="333" spans="1:36" x14ac:dyDescent="0.35">
      <c r="A333" t="s">
        <v>36</v>
      </c>
      <c r="B333" s="8" t="s">
        <v>142</v>
      </c>
      <c r="C333" s="8" t="s">
        <v>143</v>
      </c>
      <c r="D333" s="8" t="s">
        <v>39</v>
      </c>
      <c r="E333" s="8" t="s">
        <v>39</v>
      </c>
      <c r="F333" s="8" t="s">
        <v>40</v>
      </c>
      <c r="G333" t="s">
        <v>144</v>
      </c>
      <c r="H333" t="s">
        <v>145</v>
      </c>
      <c r="I333" t="s">
        <v>43</v>
      </c>
      <c r="J333" t="s">
        <v>43</v>
      </c>
      <c r="K333" t="s">
        <v>43</v>
      </c>
      <c r="L333" s="9">
        <v>-210.4</v>
      </c>
      <c r="M333" s="10">
        <v>43831</v>
      </c>
      <c r="N333" t="s">
        <v>109</v>
      </c>
      <c r="O333" t="s">
        <v>110</v>
      </c>
      <c r="P333" t="s">
        <v>1048</v>
      </c>
      <c r="Q333" t="s">
        <v>1186</v>
      </c>
      <c r="R333" t="s">
        <v>1187</v>
      </c>
      <c r="S333" s="11">
        <v>43830</v>
      </c>
      <c r="T333" t="s">
        <v>54</v>
      </c>
      <c r="U333">
        <v>2344</v>
      </c>
      <c r="V333" t="s">
        <v>1111</v>
      </c>
      <c r="W333" t="s">
        <v>62</v>
      </c>
      <c r="X333">
        <v>165078943</v>
      </c>
      <c r="Y333" s="11">
        <v>43830</v>
      </c>
      <c r="AC333" t="s">
        <v>119</v>
      </c>
      <c r="AH333" t="str">
        <f t="shared" si="5"/>
        <v>E35930 Estates &amp; Facilities</v>
      </c>
      <c r="AI333" t="str">
        <f>VLOOKUP(B333,'cc Lookup'!A:E,5,0)</f>
        <v>Estates</v>
      </c>
      <c r="AJ333" t="s">
        <v>5426</v>
      </c>
    </row>
    <row r="334" spans="1:36" x14ac:dyDescent="0.35">
      <c r="A334" t="s">
        <v>36</v>
      </c>
      <c r="B334" s="8" t="s">
        <v>142</v>
      </c>
      <c r="C334" s="8" t="s">
        <v>143</v>
      </c>
      <c r="D334" s="8" t="s">
        <v>39</v>
      </c>
      <c r="E334" s="8" t="s">
        <v>39</v>
      </c>
      <c r="F334" s="8" t="s">
        <v>40</v>
      </c>
      <c r="G334" t="s">
        <v>144</v>
      </c>
      <c r="H334" t="s">
        <v>145</v>
      </c>
      <c r="I334" t="s">
        <v>43</v>
      </c>
      <c r="J334" t="s">
        <v>43</v>
      </c>
      <c r="K334" t="s">
        <v>43</v>
      </c>
      <c r="L334" s="9">
        <v>-3028</v>
      </c>
      <c r="M334" s="10">
        <v>43831</v>
      </c>
      <c r="N334" t="s">
        <v>109</v>
      </c>
      <c r="O334" t="s">
        <v>110</v>
      </c>
      <c r="P334" t="s">
        <v>1048</v>
      </c>
      <c r="Q334" t="s">
        <v>1186</v>
      </c>
      <c r="R334" t="s">
        <v>1187</v>
      </c>
      <c r="S334" s="11">
        <v>43830</v>
      </c>
      <c r="T334" t="s">
        <v>54</v>
      </c>
      <c r="U334">
        <v>2345</v>
      </c>
      <c r="V334" t="s">
        <v>1112</v>
      </c>
      <c r="W334" t="s">
        <v>62</v>
      </c>
      <c r="X334">
        <v>165078325</v>
      </c>
      <c r="Y334" s="11">
        <v>43826</v>
      </c>
      <c r="AC334" t="s">
        <v>119</v>
      </c>
      <c r="AH334" t="str">
        <f t="shared" si="5"/>
        <v>E35930 Estates &amp; Facilities</v>
      </c>
      <c r="AI334" t="str">
        <f>VLOOKUP(B334,'cc Lookup'!A:E,5,0)</f>
        <v>Estates</v>
      </c>
      <c r="AJ334" t="s">
        <v>5426</v>
      </c>
    </row>
    <row r="335" spans="1:36" x14ac:dyDescent="0.35">
      <c r="A335" t="s">
        <v>36</v>
      </c>
      <c r="B335" s="8" t="s">
        <v>142</v>
      </c>
      <c r="C335" s="8" t="s">
        <v>143</v>
      </c>
      <c r="D335" s="8" t="s">
        <v>39</v>
      </c>
      <c r="E335" s="8" t="s">
        <v>39</v>
      </c>
      <c r="F335" s="8" t="s">
        <v>40</v>
      </c>
      <c r="G335" t="s">
        <v>144</v>
      </c>
      <c r="H335" t="s">
        <v>145</v>
      </c>
      <c r="I335" t="s">
        <v>43</v>
      </c>
      <c r="J335" t="s">
        <v>43</v>
      </c>
      <c r="K335" t="s">
        <v>43</v>
      </c>
      <c r="L335" s="9">
        <v>744.9</v>
      </c>
      <c r="M335" s="10">
        <v>43831</v>
      </c>
      <c r="N335" t="s">
        <v>109</v>
      </c>
      <c r="O335" t="s">
        <v>110</v>
      </c>
      <c r="P335" t="s">
        <v>1188</v>
      </c>
      <c r="Q335" t="s">
        <v>1189</v>
      </c>
      <c r="R335" t="s">
        <v>1190</v>
      </c>
      <c r="S335" s="11">
        <v>43861</v>
      </c>
      <c r="T335" t="s">
        <v>54</v>
      </c>
      <c r="U335">
        <v>2414</v>
      </c>
      <c r="V335" t="s">
        <v>1112</v>
      </c>
      <c r="W335" t="s">
        <v>62</v>
      </c>
      <c r="X335">
        <v>165078325</v>
      </c>
      <c r="Y335" s="11">
        <v>43826</v>
      </c>
      <c r="AC335" t="s">
        <v>119</v>
      </c>
      <c r="AH335" t="str">
        <f t="shared" si="5"/>
        <v>E35930 Estates &amp; Facilities</v>
      </c>
      <c r="AI335" t="str">
        <f>VLOOKUP(B335,'cc Lookup'!A:E,5,0)</f>
        <v>Estates</v>
      </c>
      <c r="AJ335" t="s">
        <v>5426</v>
      </c>
    </row>
    <row r="336" spans="1:36" x14ac:dyDescent="0.35">
      <c r="A336" t="s">
        <v>36</v>
      </c>
      <c r="B336" s="8" t="s">
        <v>142</v>
      </c>
      <c r="C336" s="8" t="s">
        <v>143</v>
      </c>
      <c r="D336" s="8" t="s">
        <v>39</v>
      </c>
      <c r="E336" s="8" t="s">
        <v>39</v>
      </c>
      <c r="F336" s="8" t="s">
        <v>40</v>
      </c>
      <c r="G336" t="s">
        <v>144</v>
      </c>
      <c r="H336" t="s">
        <v>145</v>
      </c>
      <c r="I336" t="s">
        <v>43</v>
      </c>
      <c r="J336" t="s">
        <v>43</v>
      </c>
      <c r="K336" t="s">
        <v>43</v>
      </c>
      <c r="L336" s="9">
        <v>177</v>
      </c>
      <c r="M336" s="10">
        <v>43831</v>
      </c>
      <c r="N336" t="s">
        <v>109</v>
      </c>
      <c r="O336" t="s">
        <v>110</v>
      </c>
      <c r="P336" t="s">
        <v>1188</v>
      </c>
      <c r="Q336" t="s">
        <v>1189</v>
      </c>
      <c r="R336" t="s">
        <v>1190</v>
      </c>
      <c r="S336" s="11">
        <v>43861</v>
      </c>
      <c r="T336" t="s">
        <v>54</v>
      </c>
      <c r="U336">
        <v>2415</v>
      </c>
      <c r="V336" t="s">
        <v>955</v>
      </c>
      <c r="W336" t="s">
        <v>62</v>
      </c>
      <c r="X336">
        <v>165056810</v>
      </c>
      <c r="Y336" s="11">
        <v>43040</v>
      </c>
      <c r="AC336" t="s">
        <v>119</v>
      </c>
      <c r="AH336" t="str">
        <f t="shared" si="5"/>
        <v>E35930 Estates &amp; Facilities</v>
      </c>
      <c r="AI336" t="str">
        <f>VLOOKUP(B336,'cc Lookup'!A:E,5,0)</f>
        <v>Estates</v>
      </c>
      <c r="AJ336" t="s">
        <v>5426</v>
      </c>
    </row>
    <row r="337" spans="1:36" x14ac:dyDescent="0.35">
      <c r="A337" t="s">
        <v>36</v>
      </c>
      <c r="B337" s="8" t="s">
        <v>142</v>
      </c>
      <c r="C337" s="8" t="s">
        <v>143</v>
      </c>
      <c r="D337" s="8" t="s">
        <v>39</v>
      </c>
      <c r="E337" s="8" t="s">
        <v>39</v>
      </c>
      <c r="F337" s="8" t="s">
        <v>40</v>
      </c>
      <c r="G337" t="s">
        <v>144</v>
      </c>
      <c r="H337" t="s">
        <v>145</v>
      </c>
      <c r="I337" t="s">
        <v>43</v>
      </c>
      <c r="J337" t="s">
        <v>43</v>
      </c>
      <c r="K337" t="s">
        <v>43</v>
      </c>
      <c r="L337" s="9">
        <v>48</v>
      </c>
      <c r="M337" s="10">
        <v>43831</v>
      </c>
      <c r="N337" t="s">
        <v>109</v>
      </c>
      <c r="O337" t="s">
        <v>110</v>
      </c>
      <c r="P337" t="s">
        <v>1188</v>
      </c>
      <c r="Q337" t="s">
        <v>1189</v>
      </c>
      <c r="R337" t="s">
        <v>1190</v>
      </c>
      <c r="S337" s="11">
        <v>43861</v>
      </c>
      <c r="T337" t="s">
        <v>54</v>
      </c>
      <c r="U337">
        <v>2416</v>
      </c>
      <c r="V337" t="s">
        <v>591</v>
      </c>
      <c r="W337" t="s">
        <v>62</v>
      </c>
      <c r="X337">
        <v>165078943</v>
      </c>
      <c r="Y337" s="11">
        <v>43826</v>
      </c>
      <c r="AC337" t="s">
        <v>119</v>
      </c>
      <c r="AH337" t="str">
        <f t="shared" si="5"/>
        <v>E35930 Estates &amp; Facilities</v>
      </c>
      <c r="AI337" t="str">
        <f>VLOOKUP(B337,'cc Lookup'!A:E,5,0)</f>
        <v>Estates</v>
      </c>
      <c r="AJ337" t="s">
        <v>5426</v>
      </c>
    </row>
    <row r="338" spans="1:36" x14ac:dyDescent="0.35">
      <c r="A338" t="s">
        <v>36</v>
      </c>
      <c r="B338" s="8" t="s">
        <v>142</v>
      </c>
      <c r="C338" s="8" t="s">
        <v>143</v>
      </c>
      <c r="D338" s="8" t="s">
        <v>39</v>
      </c>
      <c r="E338" s="8" t="s">
        <v>39</v>
      </c>
      <c r="F338" s="8" t="s">
        <v>40</v>
      </c>
      <c r="G338" t="s">
        <v>144</v>
      </c>
      <c r="H338" t="s">
        <v>145</v>
      </c>
      <c r="I338" t="s">
        <v>43</v>
      </c>
      <c r="J338" t="s">
        <v>43</v>
      </c>
      <c r="K338" t="s">
        <v>43</v>
      </c>
      <c r="L338" s="9">
        <v>1</v>
      </c>
      <c r="M338" s="10">
        <v>43831</v>
      </c>
      <c r="N338" t="s">
        <v>109</v>
      </c>
      <c r="O338" t="s">
        <v>110</v>
      </c>
      <c r="P338" t="s">
        <v>1188</v>
      </c>
      <c r="Q338" t="s">
        <v>1189</v>
      </c>
      <c r="R338" t="s">
        <v>1190</v>
      </c>
      <c r="S338" s="11">
        <v>43861</v>
      </c>
      <c r="T338" t="s">
        <v>54</v>
      </c>
      <c r="U338">
        <v>2417</v>
      </c>
      <c r="V338" t="s">
        <v>194</v>
      </c>
      <c r="W338" t="s">
        <v>62</v>
      </c>
      <c r="X338">
        <v>165075309</v>
      </c>
      <c r="Y338" s="11">
        <v>43723</v>
      </c>
      <c r="AC338" t="s">
        <v>119</v>
      </c>
      <c r="AH338" t="str">
        <f t="shared" si="5"/>
        <v>E35930 Estates &amp; Facilities</v>
      </c>
      <c r="AI338" t="str">
        <f>VLOOKUP(B338,'cc Lookup'!A:E,5,0)</f>
        <v>Estates</v>
      </c>
      <c r="AJ338" t="s">
        <v>5426</v>
      </c>
    </row>
    <row r="339" spans="1:36" x14ac:dyDescent="0.35">
      <c r="A339" t="s">
        <v>36</v>
      </c>
      <c r="B339" s="8" t="s">
        <v>142</v>
      </c>
      <c r="C339" s="8" t="s">
        <v>143</v>
      </c>
      <c r="D339" s="8" t="s">
        <v>39</v>
      </c>
      <c r="E339" s="8" t="s">
        <v>39</v>
      </c>
      <c r="F339" s="8" t="s">
        <v>40</v>
      </c>
      <c r="G339" t="s">
        <v>144</v>
      </c>
      <c r="H339" t="s">
        <v>145</v>
      </c>
      <c r="I339" t="s">
        <v>43</v>
      </c>
      <c r="J339" t="s">
        <v>43</v>
      </c>
      <c r="K339" t="s">
        <v>43</v>
      </c>
      <c r="L339" s="9">
        <v>26</v>
      </c>
      <c r="M339" s="10">
        <v>43831</v>
      </c>
      <c r="N339" t="s">
        <v>109</v>
      </c>
      <c r="O339" t="s">
        <v>110</v>
      </c>
      <c r="P339" t="s">
        <v>1188</v>
      </c>
      <c r="Q339" t="s">
        <v>1189</v>
      </c>
      <c r="R339" t="s">
        <v>1190</v>
      </c>
      <c r="S339" s="11">
        <v>43861</v>
      </c>
      <c r="T339" t="s">
        <v>54</v>
      </c>
      <c r="U339">
        <v>2418</v>
      </c>
      <c r="V339" t="s">
        <v>480</v>
      </c>
      <c r="W339" t="s">
        <v>62</v>
      </c>
      <c r="X339">
        <v>165078325</v>
      </c>
      <c r="Y339" s="11">
        <v>43641</v>
      </c>
      <c r="AC339" t="s">
        <v>119</v>
      </c>
      <c r="AH339" t="str">
        <f t="shared" si="5"/>
        <v>E35930 Estates &amp; Facilities</v>
      </c>
      <c r="AI339" t="str">
        <f>VLOOKUP(B339,'cc Lookup'!A:E,5,0)</f>
        <v>Estates</v>
      </c>
      <c r="AJ339" t="s">
        <v>5426</v>
      </c>
    </row>
    <row r="340" spans="1:36" x14ac:dyDescent="0.35">
      <c r="A340" t="s">
        <v>36</v>
      </c>
      <c r="B340" s="8" t="s">
        <v>142</v>
      </c>
      <c r="C340" s="8" t="s">
        <v>143</v>
      </c>
      <c r="D340" s="8" t="s">
        <v>39</v>
      </c>
      <c r="E340" s="8" t="s">
        <v>39</v>
      </c>
      <c r="F340" s="8" t="s">
        <v>40</v>
      </c>
      <c r="G340" t="s">
        <v>144</v>
      </c>
      <c r="H340" t="s">
        <v>145</v>
      </c>
      <c r="I340" t="s">
        <v>43</v>
      </c>
      <c r="J340" t="s">
        <v>43</v>
      </c>
      <c r="K340" t="s">
        <v>43</v>
      </c>
      <c r="L340" s="9">
        <v>90</v>
      </c>
      <c r="M340" s="10">
        <v>43831</v>
      </c>
      <c r="N340" t="s">
        <v>109</v>
      </c>
      <c r="O340" t="s">
        <v>110</v>
      </c>
      <c r="P340" t="s">
        <v>1188</v>
      </c>
      <c r="Q340" t="s">
        <v>1189</v>
      </c>
      <c r="R340" t="s">
        <v>1190</v>
      </c>
      <c r="S340" s="11">
        <v>43861</v>
      </c>
      <c r="T340" t="s">
        <v>54</v>
      </c>
      <c r="U340">
        <v>2419</v>
      </c>
      <c r="V340" t="s">
        <v>198</v>
      </c>
      <c r="W340" t="s">
        <v>62</v>
      </c>
      <c r="X340">
        <v>165075665</v>
      </c>
      <c r="Y340" s="11">
        <v>43522</v>
      </c>
      <c r="AC340" t="s">
        <v>119</v>
      </c>
      <c r="AH340" t="str">
        <f t="shared" si="5"/>
        <v>E35930 Estates &amp; Facilities</v>
      </c>
      <c r="AI340" t="str">
        <f>VLOOKUP(B340,'cc Lookup'!A:E,5,0)</f>
        <v>Estates</v>
      </c>
      <c r="AJ340" t="s">
        <v>5426</v>
      </c>
    </row>
    <row r="341" spans="1:36" x14ac:dyDescent="0.35">
      <c r="A341" t="s">
        <v>36</v>
      </c>
      <c r="B341" s="8" t="s">
        <v>142</v>
      </c>
      <c r="C341" s="8" t="s">
        <v>143</v>
      </c>
      <c r="D341" s="8" t="s">
        <v>39</v>
      </c>
      <c r="E341" s="8" t="s">
        <v>39</v>
      </c>
      <c r="F341" s="8" t="s">
        <v>40</v>
      </c>
      <c r="G341" t="s">
        <v>144</v>
      </c>
      <c r="H341" t="s">
        <v>145</v>
      </c>
      <c r="I341" t="s">
        <v>43</v>
      </c>
      <c r="J341" t="s">
        <v>43</v>
      </c>
      <c r="K341" t="s">
        <v>43</v>
      </c>
      <c r="L341" s="9">
        <v>857.4</v>
      </c>
      <c r="M341" s="10">
        <v>43831</v>
      </c>
      <c r="N341" t="s">
        <v>109</v>
      </c>
      <c r="O341" t="s">
        <v>110</v>
      </c>
      <c r="P341" t="s">
        <v>1188</v>
      </c>
      <c r="Q341" t="s">
        <v>1189</v>
      </c>
      <c r="R341" t="s">
        <v>1190</v>
      </c>
      <c r="S341" s="11">
        <v>43861</v>
      </c>
      <c r="T341" t="s">
        <v>54</v>
      </c>
      <c r="U341">
        <v>2420</v>
      </c>
      <c r="V341" t="s">
        <v>592</v>
      </c>
      <c r="W341" t="s">
        <v>62</v>
      </c>
      <c r="X341">
        <v>165078325</v>
      </c>
      <c r="Y341" s="11">
        <v>43808</v>
      </c>
      <c r="AC341" t="s">
        <v>119</v>
      </c>
      <c r="AH341" t="str">
        <f t="shared" si="5"/>
        <v>E35930 Estates &amp; Facilities</v>
      </c>
      <c r="AI341" t="str">
        <f>VLOOKUP(B341,'cc Lookup'!A:E,5,0)</f>
        <v>Estates</v>
      </c>
      <c r="AJ341" t="s">
        <v>5426</v>
      </c>
    </row>
    <row r="342" spans="1:36" x14ac:dyDescent="0.35">
      <c r="A342" t="s">
        <v>36</v>
      </c>
      <c r="B342" s="8" t="s">
        <v>142</v>
      </c>
      <c r="C342" s="8" t="s">
        <v>143</v>
      </c>
      <c r="D342" s="8" t="s">
        <v>39</v>
      </c>
      <c r="E342" s="8" t="s">
        <v>39</v>
      </c>
      <c r="F342" s="8" t="s">
        <v>40</v>
      </c>
      <c r="G342" t="s">
        <v>144</v>
      </c>
      <c r="H342" t="s">
        <v>145</v>
      </c>
      <c r="I342" t="s">
        <v>43</v>
      </c>
      <c r="J342" t="s">
        <v>43</v>
      </c>
      <c r="K342" t="s">
        <v>43</v>
      </c>
      <c r="L342" s="9">
        <v>439</v>
      </c>
      <c r="M342" s="10">
        <v>43831</v>
      </c>
      <c r="N342" t="s">
        <v>109</v>
      </c>
      <c r="O342" t="s">
        <v>110</v>
      </c>
      <c r="P342" t="s">
        <v>1188</v>
      </c>
      <c r="Q342" t="s">
        <v>1189</v>
      </c>
      <c r="R342" t="s">
        <v>1190</v>
      </c>
      <c r="S342" s="11">
        <v>43861</v>
      </c>
      <c r="T342" t="s">
        <v>54</v>
      </c>
      <c r="U342">
        <v>2421</v>
      </c>
      <c r="V342" t="s">
        <v>475</v>
      </c>
      <c r="W342" t="s">
        <v>62</v>
      </c>
      <c r="X342">
        <v>165078325</v>
      </c>
      <c r="Y342" s="11">
        <v>43641</v>
      </c>
      <c r="AC342" t="s">
        <v>119</v>
      </c>
      <c r="AH342" t="str">
        <f t="shared" si="5"/>
        <v>E35930 Estates &amp; Facilities</v>
      </c>
      <c r="AI342" t="str">
        <f>VLOOKUP(B342,'cc Lookup'!A:E,5,0)</f>
        <v>Estates</v>
      </c>
      <c r="AJ342" t="s">
        <v>5426</v>
      </c>
    </row>
    <row r="343" spans="1:36" x14ac:dyDescent="0.35">
      <c r="A343" t="s">
        <v>36</v>
      </c>
      <c r="B343" s="8" t="s">
        <v>142</v>
      </c>
      <c r="C343" s="8" t="s">
        <v>143</v>
      </c>
      <c r="D343" s="8" t="s">
        <v>39</v>
      </c>
      <c r="E343" s="8" t="s">
        <v>39</v>
      </c>
      <c r="F343" s="8" t="s">
        <v>40</v>
      </c>
      <c r="G343" t="s">
        <v>144</v>
      </c>
      <c r="H343" t="s">
        <v>145</v>
      </c>
      <c r="I343" t="s">
        <v>43</v>
      </c>
      <c r="J343" t="s">
        <v>43</v>
      </c>
      <c r="K343" t="s">
        <v>43</v>
      </c>
      <c r="L343" s="9">
        <v>112</v>
      </c>
      <c r="M343" s="10">
        <v>43831</v>
      </c>
      <c r="N343" t="s">
        <v>109</v>
      </c>
      <c r="O343" t="s">
        <v>110</v>
      </c>
      <c r="P343" t="s">
        <v>1188</v>
      </c>
      <c r="Q343" t="s">
        <v>1189</v>
      </c>
      <c r="R343" t="s">
        <v>1190</v>
      </c>
      <c r="S343" s="11">
        <v>43861</v>
      </c>
      <c r="T343" t="s">
        <v>54</v>
      </c>
      <c r="U343">
        <v>2422</v>
      </c>
      <c r="V343" t="s">
        <v>476</v>
      </c>
      <c r="W343" t="s">
        <v>62</v>
      </c>
      <c r="X343">
        <v>165078325</v>
      </c>
      <c r="Y343" s="11">
        <v>43641</v>
      </c>
      <c r="AC343" t="s">
        <v>119</v>
      </c>
      <c r="AH343" t="str">
        <f t="shared" si="5"/>
        <v>E35930 Estates &amp; Facilities</v>
      </c>
      <c r="AI343" t="str">
        <f>VLOOKUP(B343,'cc Lookup'!A:E,5,0)</f>
        <v>Estates</v>
      </c>
      <c r="AJ343" t="s">
        <v>5426</v>
      </c>
    </row>
    <row r="344" spans="1:36" x14ac:dyDescent="0.35">
      <c r="A344" t="s">
        <v>36</v>
      </c>
      <c r="B344" s="8" t="s">
        <v>142</v>
      </c>
      <c r="C344" s="8" t="s">
        <v>143</v>
      </c>
      <c r="D344" s="8" t="s">
        <v>39</v>
      </c>
      <c r="E344" s="8" t="s">
        <v>39</v>
      </c>
      <c r="F344" s="8" t="s">
        <v>40</v>
      </c>
      <c r="G344" t="s">
        <v>144</v>
      </c>
      <c r="H344" t="s">
        <v>145</v>
      </c>
      <c r="I344" t="s">
        <v>43</v>
      </c>
      <c r="J344" t="s">
        <v>43</v>
      </c>
      <c r="K344" t="s">
        <v>43</v>
      </c>
      <c r="L344" s="9">
        <v>369.75</v>
      </c>
      <c r="M344" s="10">
        <v>43831</v>
      </c>
      <c r="N344" t="s">
        <v>109</v>
      </c>
      <c r="O344" t="s">
        <v>110</v>
      </c>
      <c r="P344" t="s">
        <v>1188</v>
      </c>
      <c r="Q344" t="s">
        <v>1189</v>
      </c>
      <c r="R344" t="s">
        <v>1190</v>
      </c>
      <c r="S344" s="11">
        <v>43861</v>
      </c>
      <c r="T344" t="s">
        <v>54</v>
      </c>
      <c r="U344">
        <v>2423</v>
      </c>
      <c r="V344" t="s">
        <v>1108</v>
      </c>
      <c r="W344" t="s">
        <v>62</v>
      </c>
      <c r="X344">
        <v>165078325</v>
      </c>
      <c r="Y344" s="11">
        <v>43850</v>
      </c>
      <c r="AC344" t="s">
        <v>119</v>
      </c>
      <c r="AH344" t="str">
        <f t="shared" si="5"/>
        <v>E35930 Estates &amp; Facilities</v>
      </c>
      <c r="AI344" t="str">
        <f>VLOOKUP(B344,'cc Lookup'!A:E,5,0)</f>
        <v>Estates</v>
      </c>
      <c r="AJ344" t="s">
        <v>5426</v>
      </c>
    </row>
    <row r="345" spans="1:36" x14ac:dyDescent="0.35">
      <c r="A345" t="s">
        <v>36</v>
      </c>
      <c r="B345" s="8" t="s">
        <v>72</v>
      </c>
      <c r="C345" s="8" t="s">
        <v>38</v>
      </c>
      <c r="D345" s="8" t="s">
        <v>39</v>
      </c>
      <c r="E345" s="8" t="s">
        <v>39</v>
      </c>
      <c r="F345" s="8" t="s">
        <v>40</v>
      </c>
      <c r="G345" t="s">
        <v>73</v>
      </c>
      <c r="H345" t="s">
        <v>42</v>
      </c>
      <c r="I345" t="s">
        <v>43</v>
      </c>
      <c r="J345" t="s">
        <v>43</v>
      </c>
      <c r="K345" t="s">
        <v>43</v>
      </c>
      <c r="L345" s="9">
        <v>-63.32</v>
      </c>
      <c r="M345" s="10">
        <v>43831</v>
      </c>
      <c r="N345" t="s">
        <v>109</v>
      </c>
      <c r="O345" t="s">
        <v>110</v>
      </c>
      <c r="P345" t="s">
        <v>1048</v>
      </c>
      <c r="Q345" t="s">
        <v>1186</v>
      </c>
      <c r="R345" t="s">
        <v>1187</v>
      </c>
      <c r="S345" s="11">
        <v>43830</v>
      </c>
      <c r="T345" t="s">
        <v>54</v>
      </c>
      <c r="U345">
        <v>1416</v>
      </c>
      <c r="V345" t="s">
        <v>117</v>
      </c>
      <c r="W345" t="s">
        <v>62</v>
      </c>
      <c r="X345">
        <v>165026831</v>
      </c>
      <c r="Y345" s="11">
        <v>42857</v>
      </c>
      <c r="AA345" t="s">
        <v>118</v>
      </c>
      <c r="AC345" t="s">
        <v>119</v>
      </c>
      <c r="AH345" t="str">
        <f t="shared" si="5"/>
        <v>E35120 Corporate Expenses</v>
      </c>
      <c r="AI345" t="str">
        <f>VLOOKUP(B345,'cc Lookup'!A:E,5,0)</f>
        <v>Corporate Exp</v>
      </c>
      <c r="AJ345" t="s">
        <v>5426</v>
      </c>
    </row>
    <row r="346" spans="1:36" x14ac:dyDescent="0.35">
      <c r="A346" t="s">
        <v>36</v>
      </c>
      <c r="B346" s="8" t="s">
        <v>72</v>
      </c>
      <c r="C346" s="8" t="s">
        <v>38</v>
      </c>
      <c r="D346" s="8" t="s">
        <v>39</v>
      </c>
      <c r="E346" s="8" t="s">
        <v>39</v>
      </c>
      <c r="F346" s="8" t="s">
        <v>40</v>
      </c>
      <c r="G346" t="s">
        <v>73</v>
      </c>
      <c r="H346" t="s">
        <v>42</v>
      </c>
      <c r="I346" t="s">
        <v>43</v>
      </c>
      <c r="J346" t="s">
        <v>43</v>
      </c>
      <c r="K346" t="s">
        <v>43</v>
      </c>
      <c r="L346" s="9">
        <v>-16.88</v>
      </c>
      <c r="M346" s="10">
        <v>43831</v>
      </c>
      <c r="N346" t="s">
        <v>109</v>
      </c>
      <c r="O346" t="s">
        <v>110</v>
      </c>
      <c r="P346" t="s">
        <v>1048</v>
      </c>
      <c r="Q346" t="s">
        <v>1186</v>
      </c>
      <c r="R346" t="s">
        <v>1187</v>
      </c>
      <c r="S346" s="11">
        <v>43830</v>
      </c>
      <c r="T346" t="s">
        <v>54</v>
      </c>
      <c r="U346">
        <v>1417</v>
      </c>
      <c r="V346" t="s">
        <v>1051</v>
      </c>
      <c r="W346" t="s">
        <v>803</v>
      </c>
      <c r="X346">
        <v>165081619</v>
      </c>
      <c r="Y346" s="11">
        <v>43809</v>
      </c>
      <c r="AC346" t="s">
        <v>1052</v>
      </c>
      <c r="AH346" t="str">
        <f t="shared" si="5"/>
        <v>E35120 Corporate Expenses</v>
      </c>
      <c r="AI346" t="str">
        <f>VLOOKUP(B346,'cc Lookup'!A:E,5,0)</f>
        <v>Corporate Exp</v>
      </c>
      <c r="AJ346" t="s">
        <v>5426</v>
      </c>
    </row>
    <row r="347" spans="1:36" x14ac:dyDescent="0.35">
      <c r="A347" t="s">
        <v>36</v>
      </c>
      <c r="B347" s="8" t="s">
        <v>72</v>
      </c>
      <c r="C347" s="8" t="s">
        <v>38</v>
      </c>
      <c r="D347" s="8" t="s">
        <v>39</v>
      </c>
      <c r="E347" s="8" t="s">
        <v>39</v>
      </c>
      <c r="F347" s="8" t="s">
        <v>40</v>
      </c>
      <c r="G347" t="s">
        <v>73</v>
      </c>
      <c r="H347" t="s">
        <v>42</v>
      </c>
      <c r="I347" t="s">
        <v>43</v>
      </c>
      <c r="J347" t="s">
        <v>43</v>
      </c>
      <c r="K347" t="s">
        <v>43</v>
      </c>
      <c r="L347" s="9">
        <v>-0.51</v>
      </c>
      <c r="M347" s="10">
        <v>43831</v>
      </c>
      <c r="N347" t="s">
        <v>109</v>
      </c>
      <c r="O347" t="s">
        <v>110</v>
      </c>
      <c r="P347" t="s">
        <v>1048</v>
      </c>
      <c r="Q347" t="s">
        <v>1186</v>
      </c>
      <c r="R347" t="s">
        <v>1187</v>
      </c>
      <c r="S347" s="11">
        <v>43830</v>
      </c>
      <c r="T347" t="s">
        <v>54</v>
      </c>
      <c r="U347">
        <v>1418</v>
      </c>
      <c r="V347" t="s">
        <v>1053</v>
      </c>
      <c r="W347" t="s">
        <v>803</v>
      </c>
      <c r="X347">
        <v>165081155</v>
      </c>
      <c r="Y347" s="11">
        <v>43809</v>
      </c>
      <c r="AC347" t="s">
        <v>1052</v>
      </c>
      <c r="AH347" t="str">
        <f t="shared" si="5"/>
        <v>E35120 Corporate Expenses</v>
      </c>
      <c r="AI347" t="str">
        <f>VLOOKUP(B347,'cc Lookup'!A:E,5,0)</f>
        <v>Corporate Exp</v>
      </c>
      <c r="AJ347" t="s">
        <v>5426</v>
      </c>
    </row>
    <row r="348" spans="1:36" x14ac:dyDescent="0.35">
      <c r="A348" t="s">
        <v>36</v>
      </c>
      <c r="B348" s="8" t="s">
        <v>72</v>
      </c>
      <c r="C348" s="8" t="s">
        <v>38</v>
      </c>
      <c r="D348" s="8" t="s">
        <v>39</v>
      </c>
      <c r="E348" s="8" t="s">
        <v>39</v>
      </c>
      <c r="F348" s="8" t="s">
        <v>40</v>
      </c>
      <c r="G348" t="s">
        <v>73</v>
      </c>
      <c r="H348" t="s">
        <v>42</v>
      </c>
      <c r="I348" t="s">
        <v>43</v>
      </c>
      <c r="J348" t="s">
        <v>43</v>
      </c>
      <c r="K348" t="s">
        <v>43</v>
      </c>
      <c r="L348" s="9">
        <v>0.51</v>
      </c>
      <c r="M348" s="10">
        <v>43831</v>
      </c>
      <c r="N348" t="s">
        <v>109</v>
      </c>
      <c r="O348" t="s">
        <v>110</v>
      </c>
      <c r="P348" t="s">
        <v>1188</v>
      </c>
      <c r="Q348" t="s">
        <v>1189</v>
      </c>
      <c r="R348" t="s">
        <v>1190</v>
      </c>
      <c r="S348" s="11">
        <v>43861</v>
      </c>
      <c r="T348" t="s">
        <v>54</v>
      </c>
      <c r="U348">
        <v>1490</v>
      </c>
      <c r="V348" t="s">
        <v>1053</v>
      </c>
      <c r="W348" t="s">
        <v>803</v>
      </c>
      <c r="X348">
        <v>165081155</v>
      </c>
      <c r="Y348" s="11">
        <v>43809</v>
      </c>
      <c r="AC348" t="s">
        <v>1052</v>
      </c>
      <c r="AH348" t="str">
        <f t="shared" si="5"/>
        <v>E35120 Corporate Expenses</v>
      </c>
      <c r="AI348" t="str">
        <f>VLOOKUP(B348,'cc Lookup'!A:E,5,0)</f>
        <v>Corporate Exp</v>
      </c>
      <c r="AJ348" t="s">
        <v>5426</v>
      </c>
    </row>
    <row r="349" spans="1:36" x14ac:dyDescent="0.35">
      <c r="A349" t="s">
        <v>36</v>
      </c>
      <c r="B349" s="8" t="s">
        <v>72</v>
      </c>
      <c r="C349" s="8" t="s">
        <v>38</v>
      </c>
      <c r="D349" s="8" t="s">
        <v>39</v>
      </c>
      <c r="E349" s="8" t="s">
        <v>39</v>
      </c>
      <c r="F349" s="8" t="s">
        <v>40</v>
      </c>
      <c r="G349" t="s">
        <v>73</v>
      </c>
      <c r="H349" t="s">
        <v>42</v>
      </c>
      <c r="I349" t="s">
        <v>43</v>
      </c>
      <c r="J349" t="s">
        <v>43</v>
      </c>
      <c r="K349" t="s">
        <v>43</v>
      </c>
      <c r="L349" s="9">
        <v>16.88</v>
      </c>
      <c r="M349" s="10">
        <v>43831</v>
      </c>
      <c r="N349" t="s">
        <v>109</v>
      </c>
      <c r="O349" t="s">
        <v>110</v>
      </c>
      <c r="P349" t="s">
        <v>1188</v>
      </c>
      <c r="Q349" t="s">
        <v>1189</v>
      </c>
      <c r="R349" t="s">
        <v>1190</v>
      </c>
      <c r="S349" s="11">
        <v>43861</v>
      </c>
      <c r="T349" t="s">
        <v>54</v>
      </c>
      <c r="U349">
        <v>1491</v>
      </c>
      <c r="V349" t="s">
        <v>1051</v>
      </c>
      <c r="W349" t="s">
        <v>803</v>
      </c>
      <c r="X349">
        <v>165081619</v>
      </c>
      <c r="Y349" s="11">
        <v>43809</v>
      </c>
      <c r="AC349" t="s">
        <v>1052</v>
      </c>
      <c r="AH349" t="str">
        <f t="shared" si="5"/>
        <v>E35120 Corporate Expenses</v>
      </c>
      <c r="AI349" t="str">
        <f>VLOOKUP(B349,'cc Lookup'!A:E,5,0)</f>
        <v>Corporate Exp</v>
      </c>
      <c r="AJ349" t="s">
        <v>5426</v>
      </c>
    </row>
    <row r="350" spans="1:36" x14ac:dyDescent="0.35">
      <c r="A350" t="s">
        <v>36</v>
      </c>
      <c r="B350" s="8" t="s">
        <v>72</v>
      </c>
      <c r="C350" s="8" t="s">
        <v>38</v>
      </c>
      <c r="D350" s="8" t="s">
        <v>39</v>
      </c>
      <c r="E350" s="8" t="s">
        <v>39</v>
      </c>
      <c r="F350" s="8" t="s">
        <v>40</v>
      </c>
      <c r="G350" t="s">
        <v>73</v>
      </c>
      <c r="H350" t="s">
        <v>42</v>
      </c>
      <c r="I350" t="s">
        <v>43</v>
      </c>
      <c r="J350" t="s">
        <v>43</v>
      </c>
      <c r="K350" t="s">
        <v>43</v>
      </c>
      <c r="L350" s="9">
        <v>63.32</v>
      </c>
      <c r="M350" s="10">
        <v>43831</v>
      </c>
      <c r="N350" t="s">
        <v>109</v>
      </c>
      <c r="O350" t="s">
        <v>110</v>
      </c>
      <c r="P350" t="s">
        <v>1188</v>
      </c>
      <c r="Q350" t="s">
        <v>1189</v>
      </c>
      <c r="R350" t="s">
        <v>1190</v>
      </c>
      <c r="S350" s="11">
        <v>43861</v>
      </c>
      <c r="T350" t="s">
        <v>54</v>
      </c>
      <c r="U350">
        <v>1492</v>
      </c>
      <c r="V350" t="s">
        <v>117</v>
      </c>
      <c r="W350" t="s">
        <v>62</v>
      </c>
      <c r="X350">
        <v>165026831</v>
      </c>
      <c r="Y350" s="11">
        <v>42857</v>
      </c>
      <c r="AA350" t="s">
        <v>118</v>
      </c>
      <c r="AC350" t="s">
        <v>119</v>
      </c>
      <c r="AH350" t="str">
        <f t="shared" si="5"/>
        <v>E35120 Corporate Expenses</v>
      </c>
      <c r="AI350" t="str">
        <f>VLOOKUP(B350,'cc Lookup'!A:E,5,0)</f>
        <v>Corporate Exp</v>
      </c>
      <c r="AJ350" t="s">
        <v>5426</v>
      </c>
    </row>
    <row r="351" spans="1:36" x14ac:dyDescent="0.35">
      <c r="A351" t="s">
        <v>36</v>
      </c>
      <c r="B351" s="8" t="s">
        <v>72</v>
      </c>
      <c r="C351" s="8" t="s">
        <v>38</v>
      </c>
      <c r="D351" s="8" t="s">
        <v>127</v>
      </c>
      <c r="E351" s="8" t="s">
        <v>39</v>
      </c>
      <c r="F351" s="8" t="s">
        <v>40</v>
      </c>
      <c r="G351" t="s">
        <v>73</v>
      </c>
      <c r="H351" t="s">
        <v>42</v>
      </c>
      <c r="I351" t="s">
        <v>128</v>
      </c>
      <c r="J351" t="s">
        <v>43</v>
      </c>
      <c r="K351" t="s">
        <v>43</v>
      </c>
      <c r="L351" s="9">
        <v>-32.89</v>
      </c>
      <c r="M351" s="10">
        <v>43831</v>
      </c>
      <c r="N351" t="s">
        <v>109</v>
      </c>
      <c r="O351" t="s">
        <v>110</v>
      </c>
      <c r="P351" t="s">
        <v>1048</v>
      </c>
      <c r="Q351" t="s">
        <v>1186</v>
      </c>
      <c r="R351" t="s">
        <v>1187</v>
      </c>
      <c r="S351" s="11">
        <v>43830</v>
      </c>
      <c r="T351" t="s">
        <v>54</v>
      </c>
      <c r="U351">
        <v>2021</v>
      </c>
      <c r="V351" t="s">
        <v>129</v>
      </c>
      <c r="W351" t="s">
        <v>107</v>
      </c>
      <c r="X351">
        <v>165052611</v>
      </c>
      <c r="Y351" s="11">
        <v>43347</v>
      </c>
      <c r="AC351" t="s">
        <v>124</v>
      </c>
      <c r="AH351" t="str">
        <f t="shared" si="5"/>
        <v>E35120 Corporate Expenses</v>
      </c>
      <c r="AI351" t="str">
        <f>VLOOKUP(B351,'cc Lookup'!A:E,5,0)</f>
        <v>Corporate Exp</v>
      </c>
      <c r="AJ351" t="s">
        <v>5426</v>
      </c>
    </row>
    <row r="352" spans="1:36" x14ac:dyDescent="0.35">
      <c r="A352" t="s">
        <v>36</v>
      </c>
      <c r="B352" s="8" t="s">
        <v>72</v>
      </c>
      <c r="C352" s="8" t="s">
        <v>38</v>
      </c>
      <c r="D352" s="8" t="s">
        <v>127</v>
      </c>
      <c r="E352" s="8" t="s">
        <v>39</v>
      </c>
      <c r="F352" s="8" t="s">
        <v>40</v>
      </c>
      <c r="G352" t="s">
        <v>73</v>
      </c>
      <c r="H352" t="s">
        <v>42</v>
      </c>
      <c r="I352" t="s">
        <v>128</v>
      </c>
      <c r="J352" t="s">
        <v>43</v>
      </c>
      <c r="K352" t="s">
        <v>43</v>
      </c>
      <c r="L352" s="9">
        <v>32.89</v>
      </c>
      <c r="M352" s="10">
        <v>43831</v>
      </c>
      <c r="N352" t="s">
        <v>109</v>
      </c>
      <c r="O352" t="s">
        <v>110</v>
      </c>
      <c r="P352" t="s">
        <v>1188</v>
      </c>
      <c r="Q352" t="s">
        <v>1189</v>
      </c>
      <c r="R352" t="s">
        <v>1190</v>
      </c>
      <c r="S352" s="11">
        <v>43861</v>
      </c>
      <c r="T352" t="s">
        <v>54</v>
      </c>
      <c r="U352">
        <v>2126</v>
      </c>
      <c r="V352" t="s">
        <v>129</v>
      </c>
      <c r="W352" t="s">
        <v>107</v>
      </c>
      <c r="X352">
        <v>165052611</v>
      </c>
      <c r="Y352" s="11">
        <v>43347</v>
      </c>
      <c r="AC352" t="s">
        <v>124</v>
      </c>
      <c r="AH352" t="str">
        <f t="shared" si="5"/>
        <v>E35120 Corporate Expenses</v>
      </c>
      <c r="AI352" t="str">
        <f>VLOOKUP(B352,'cc Lookup'!A:E,5,0)</f>
        <v>Corporate Exp</v>
      </c>
      <c r="AJ352" t="s">
        <v>5426</v>
      </c>
    </row>
    <row r="353" spans="1:36" x14ac:dyDescent="0.35">
      <c r="A353" t="s">
        <v>36</v>
      </c>
      <c r="B353" s="8" t="s">
        <v>738</v>
      </c>
      <c r="C353" s="8" t="s">
        <v>38</v>
      </c>
      <c r="D353" s="8" t="s">
        <v>39</v>
      </c>
      <c r="E353" s="8" t="s">
        <v>39</v>
      </c>
      <c r="F353" s="8" t="s">
        <v>40</v>
      </c>
      <c r="G353" t="s">
        <v>739</v>
      </c>
      <c r="H353" t="s">
        <v>42</v>
      </c>
      <c r="I353" t="s">
        <v>43</v>
      </c>
      <c r="J353" t="s">
        <v>43</v>
      </c>
      <c r="K353" t="s">
        <v>43</v>
      </c>
      <c r="L353" s="9">
        <v>-343</v>
      </c>
      <c r="M353" s="10">
        <v>43831</v>
      </c>
      <c r="N353" t="s">
        <v>109</v>
      </c>
      <c r="O353" t="s">
        <v>110</v>
      </c>
      <c r="P353" t="s">
        <v>1048</v>
      </c>
      <c r="Q353" t="s">
        <v>1186</v>
      </c>
      <c r="R353" t="s">
        <v>1187</v>
      </c>
      <c r="S353" s="11">
        <v>43830</v>
      </c>
      <c r="T353" t="s">
        <v>54</v>
      </c>
      <c r="U353">
        <v>2307</v>
      </c>
      <c r="V353" t="s">
        <v>1074</v>
      </c>
      <c r="W353" t="s">
        <v>62</v>
      </c>
      <c r="X353">
        <v>165080476</v>
      </c>
      <c r="Y353" s="11">
        <v>43823</v>
      </c>
      <c r="AC353" t="s">
        <v>119</v>
      </c>
      <c r="AH353" t="str">
        <f t="shared" si="5"/>
        <v>E35400 Strategic Partnerships</v>
      </c>
      <c r="AI353" t="str">
        <f>VLOOKUP(B353,'cc Lookup'!A:E,5,0)</f>
        <v>Finance</v>
      </c>
      <c r="AJ353" t="s">
        <v>5426</v>
      </c>
    </row>
    <row r="354" spans="1:36" x14ac:dyDescent="0.35">
      <c r="A354" t="s">
        <v>36</v>
      </c>
      <c r="B354" s="8" t="s">
        <v>142</v>
      </c>
      <c r="C354" s="8" t="s">
        <v>38</v>
      </c>
      <c r="D354" s="8" t="s">
        <v>39</v>
      </c>
      <c r="E354" s="8" t="s">
        <v>39</v>
      </c>
      <c r="F354" s="8" t="s">
        <v>40</v>
      </c>
      <c r="G354" t="s">
        <v>144</v>
      </c>
      <c r="H354" t="s">
        <v>42</v>
      </c>
      <c r="I354" t="s">
        <v>43</v>
      </c>
      <c r="J354" t="s">
        <v>43</v>
      </c>
      <c r="K354" t="s">
        <v>43</v>
      </c>
      <c r="L354" s="9">
        <v>-375</v>
      </c>
      <c r="M354" s="10">
        <v>43831</v>
      </c>
      <c r="N354" t="s">
        <v>109</v>
      </c>
      <c r="O354" t="s">
        <v>110</v>
      </c>
      <c r="P354" t="s">
        <v>1048</v>
      </c>
      <c r="Q354" t="s">
        <v>1186</v>
      </c>
      <c r="R354" t="s">
        <v>1187</v>
      </c>
      <c r="S354" s="11">
        <v>43830</v>
      </c>
      <c r="T354" t="s">
        <v>54</v>
      </c>
      <c r="U354">
        <v>2315</v>
      </c>
      <c r="V354" t="s">
        <v>1127</v>
      </c>
      <c r="W354" t="s">
        <v>62</v>
      </c>
      <c r="X354">
        <v>165081956</v>
      </c>
      <c r="Y354" s="11">
        <v>43829</v>
      </c>
      <c r="AC354" t="s">
        <v>119</v>
      </c>
      <c r="AH354" t="str">
        <f t="shared" si="5"/>
        <v>E35930 Estates &amp; Facilities</v>
      </c>
      <c r="AI354" t="str">
        <f>VLOOKUP(B354,'cc Lookup'!A:E,5,0)</f>
        <v>Estates</v>
      </c>
      <c r="AJ354" t="s">
        <v>5426</v>
      </c>
    </row>
    <row r="355" spans="1:36" x14ac:dyDescent="0.35">
      <c r="A355" t="s">
        <v>36</v>
      </c>
      <c r="B355" s="8" t="s">
        <v>142</v>
      </c>
      <c r="C355" s="8" t="s">
        <v>38</v>
      </c>
      <c r="D355" s="8" t="s">
        <v>39</v>
      </c>
      <c r="E355" s="8" t="s">
        <v>39</v>
      </c>
      <c r="F355" s="8" t="s">
        <v>40</v>
      </c>
      <c r="G355" t="s">
        <v>144</v>
      </c>
      <c r="H355" t="s">
        <v>42</v>
      </c>
      <c r="I355" t="s">
        <v>43</v>
      </c>
      <c r="J355" t="s">
        <v>43</v>
      </c>
      <c r="K355" t="s">
        <v>43</v>
      </c>
      <c r="L355" s="9">
        <v>-128.4</v>
      </c>
      <c r="M355" s="10">
        <v>43831</v>
      </c>
      <c r="N355" t="s">
        <v>109</v>
      </c>
      <c r="O355" t="s">
        <v>110</v>
      </c>
      <c r="P355" t="s">
        <v>1048</v>
      </c>
      <c r="Q355" t="s">
        <v>1186</v>
      </c>
      <c r="R355" t="s">
        <v>1187</v>
      </c>
      <c r="S355" s="11">
        <v>43830</v>
      </c>
      <c r="T355" t="s">
        <v>54</v>
      </c>
      <c r="U355">
        <v>2316</v>
      </c>
      <c r="V355" t="s">
        <v>1128</v>
      </c>
      <c r="W355" t="s">
        <v>62</v>
      </c>
      <c r="X355">
        <v>165081957</v>
      </c>
      <c r="Y355" s="11">
        <v>43829</v>
      </c>
      <c r="AC355" t="s">
        <v>119</v>
      </c>
      <c r="AH355" t="str">
        <f t="shared" si="5"/>
        <v>E35930 Estates &amp; Facilities</v>
      </c>
      <c r="AI355" t="str">
        <f>VLOOKUP(B355,'cc Lookup'!A:E,5,0)</f>
        <v>Estates</v>
      </c>
      <c r="AJ355" t="s">
        <v>5426</v>
      </c>
    </row>
    <row r="356" spans="1:36" x14ac:dyDescent="0.35">
      <c r="A356" t="s">
        <v>36</v>
      </c>
      <c r="B356" s="8" t="s">
        <v>142</v>
      </c>
      <c r="C356" s="8" t="s">
        <v>38</v>
      </c>
      <c r="D356" s="8" t="s">
        <v>39</v>
      </c>
      <c r="E356" s="8" t="s">
        <v>39</v>
      </c>
      <c r="F356" s="8" t="s">
        <v>40</v>
      </c>
      <c r="G356" t="s">
        <v>144</v>
      </c>
      <c r="H356" t="s">
        <v>42</v>
      </c>
      <c r="I356" t="s">
        <v>43</v>
      </c>
      <c r="J356" t="s">
        <v>43</v>
      </c>
      <c r="K356" t="s">
        <v>43</v>
      </c>
      <c r="L356" s="9">
        <v>-1653</v>
      </c>
      <c r="M356" s="10">
        <v>43831</v>
      </c>
      <c r="N356" t="s">
        <v>109</v>
      </c>
      <c r="O356" t="s">
        <v>110</v>
      </c>
      <c r="P356" t="s">
        <v>1048</v>
      </c>
      <c r="Q356" t="s">
        <v>1186</v>
      </c>
      <c r="R356" t="s">
        <v>1187</v>
      </c>
      <c r="S356" s="11">
        <v>43830</v>
      </c>
      <c r="T356" t="s">
        <v>54</v>
      </c>
      <c r="U356">
        <v>2317</v>
      </c>
      <c r="V356" t="s">
        <v>1129</v>
      </c>
      <c r="W356" t="s">
        <v>62</v>
      </c>
      <c r="X356">
        <v>165081956</v>
      </c>
      <c r="Y356" s="11">
        <v>43829</v>
      </c>
      <c r="AC356" t="s">
        <v>119</v>
      </c>
      <c r="AH356" t="str">
        <f t="shared" si="5"/>
        <v>E35930 Estates &amp; Facilities</v>
      </c>
      <c r="AI356" t="str">
        <f>VLOOKUP(B356,'cc Lookup'!A:E,5,0)</f>
        <v>Estates</v>
      </c>
      <c r="AJ356" t="s">
        <v>5426</v>
      </c>
    </row>
    <row r="357" spans="1:36" x14ac:dyDescent="0.35">
      <c r="A357" t="s">
        <v>36</v>
      </c>
      <c r="B357" s="8" t="s">
        <v>142</v>
      </c>
      <c r="C357" s="8" t="s">
        <v>38</v>
      </c>
      <c r="D357" s="8" t="s">
        <v>39</v>
      </c>
      <c r="E357" s="8" t="s">
        <v>39</v>
      </c>
      <c r="F357" s="8" t="s">
        <v>40</v>
      </c>
      <c r="G357" t="s">
        <v>144</v>
      </c>
      <c r="H357" t="s">
        <v>42</v>
      </c>
      <c r="I357" t="s">
        <v>43</v>
      </c>
      <c r="J357" t="s">
        <v>43</v>
      </c>
      <c r="K357" t="s">
        <v>43</v>
      </c>
      <c r="L357" s="9">
        <v>100.8</v>
      </c>
      <c r="M357" s="10">
        <v>43831</v>
      </c>
      <c r="N357" t="s">
        <v>109</v>
      </c>
      <c r="O357" t="s">
        <v>110</v>
      </c>
      <c r="P357" t="s">
        <v>1188</v>
      </c>
      <c r="Q357" t="s">
        <v>1189</v>
      </c>
      <c r="R357" t="s">
        <v>1190</v>
      </c>
      <c r="S357" s="11">
        <v>43861</v>
      </c>
      <c r="T357" t="s">
        <v>54</v>
      </c>
      <c r="U357">
        <v>2396</v>
      </c>
      <c r="V357" t="s">
        <v>682</v>
      </c>
      <c r="W357" t="s">
        <v>62</v>
      </c>
      <c r="X357">
        <v>165042377</v>
      </c>
      <c r="Y357" s="11">
        <v>43038</v>
      </c>
      <c r="AC357" t="s">
        <v>119</v>
      </c>
      <c r="AH357" t="str">
        <f t="shared" si="5"/>
        <v>E35930 Estates &amp; Facilities</v>
      </c>
      <c r="AI357" t="str">
        <f>VLOOKUP(B357,'cc Lookup'!A:E,5,0)</f>
        <v>Estates</v>
      </c>
      <c r="AJ357" t="s">
        <v>5426</v>
      </c>
    </row>
    <row r="358" spans="1:36" x14ac:dyDescent="0.35">
      <c r="A358" t="s">
        <v>36</v>
      </c>
      <c r="B358" s="8" t="s">
        <v>142</v>
      </c>
      <c r="C358" s="8" t="s">
        <v>38</v>
      </c>
      <c r="D358" s="8" t="s">
        <v>39</v>
      </c>
      <c r="E358" s="8" t="s">
        <v>39</v>
      </c>
      <c r="F358" s="8" t="s">
        <v>40</v>
      </c>
      <c r="G358" t="s">
        <v>144</v>
      </c>
      <c r="H358" t="s">
        <v>42</v>
      </c>
      <c r="I358" t="s">
        <v>43</v>
      </c>
      <c r="J358" t="s">
        <v>43</v>
      </c>
      <c r="K358" t="s">
        <v>43</v>
      </c>
      <c r="L358" s="9">
        <v>5252.5</v>
      </c>
      <c r="M358" s="10">
        <v>43831</v>
      </c>
      <c r="N358" t="s">
        <v>109</v>
      </c>
      <c r="O358" t="s">
        <v>110</v>
      </c>
      <c r="P358" t="s">
        <v>1188</v>
      </c>
      <c r="Q358" t="s">
        <v>1189</v>
      </c>
      <c r="R358" t="s">
        <v>1190</v>
      </c>
      <c r="S358" s="11">
        <v>43861</v>
      </c>
      <c r="T358" t="s">
        <v>54</v>
      </c>
      <c r="U358">
        <v>2397</v>
      </c>
      <c r="V358" t="s">
        <v>1277</v>
      </c>
      <c r="W358" t="s">
        <v>222</v>
      </c>
      <c r="X358">
        <v>165077291</v>
      </c>
      <c r="Y358" s="11">
        <v>43860</v>
      </c>
      <c r="AC358" t="s">
        <v>227</v>
      </c>
      <c r="AH358" t="str">
        <f t="shared" si="5"/>
        <v>E35930 Estates &amp; Facilities</v>
      </c>
      <c r="AI358" t="str">
        <f>VLOOKUP(B358,'cc Lookup'!A:E,5,0)</f>
        <v>Estates</v>
      </c>
      <c r="AJ358" t="s">
        <v>5426</v>
      </c>
    </row>
    <row r="359" spans="1:36" x14ac:dyDescent="0.35">
      <c r="A359" t="s">
        <v>36</v>
      </c>
      <c r="B359" s="8" t="s">
        <v>142</v>
      </c>
      <c r="C359" s="8" t="s">
        <v>38</v>
      </c>
      <c r="D359" s="8" t="s">
        <v>39</v>
      </c>
      <c r="E359" s="8" t="s">
        <v>39</v>
      </c>
      <c r="F359" s="8" t="s">
        <v>40</v>
      </c>
      <c r="G359" t="s">
        <v>144</v>
      </c>
      <c r="H359" t="s">
        <v>42</v>
      </c>
      <c r="I359" t="s">
        <v>43</v>
      </c>
      <c r="J359" t="s">
        <v>43</v>
      </c>
      <c r="K359" t="s">
        <v>43</v>
      </c>
      <c r="L359" s="9">
        <v>375</v>
      </c>
      <c r="M359" s="10">
        <v>43831</v>
      </c>
      <c r="N359" t="s">
        <v>109</v>
      </c>
      <c r="O359" t="s">
        <v>110</v>
      </c>
      <c r="P359" t="s">
        <v>1188</v>
      </c>
      <c r="Q359" t="s">
        <v>1189</v>
      </c>
      <c r="R359" t="s">
        <v>1190</v>
      </c>
      <c r="S359" s="11">
        <v>43861</v>
      </c>
      <c r="T359" t="s">
        <v>54</v>
      </c>
      <c r="U359">
        <v>2398</v>
      </c>
      <c r="V359" t="s">
        <v>1127</v>
      </c>
      <c r="W359" t="s">
        <v>62</v>
      </c>
      <c r="X359">
        <v>165081956</v>
      </c>
      <c r="Y359" s="11">
        <v>43829</v>
      </c>
      <c r="AC359" t="s">
        <v>119</v>
      </c>
      <c r="AH359" t="str">
        <f t="shared" si="5"/>
        <v>E35930 Estates &amp; Facilities</v>
      </c>
      <c r="AI359" t="str">
        <f>VLOOKUP(B359,'cc Lookup'!A:E,5,0)</f>
        <v>Estates</v>
      </c>
      <c r="AJ359" t="s">
        <v>5426</v>
      </c>
    </row>
    <row r="360" spans="1:36" x14ac:dyDescent="0.35">
      <c r="A360" t="s">
        <v>36</v>
      </c>
      <c r="B360" s="8" t="s">
        <v>142</v>
      </c>
      <c r="C360" s="8" t="s">
        <v>38</v>
      </c>
      <c r="D360" s="8" t="s">
        <v>39</v>
      </c>
      <c r="E360" s="8" t="s">
        <v>237</v>
      </c>
      <c r="F360" s="8" t="s">
        <v>40</v>
      </c>
      <c r="G360" t="s">
        <v>144</v>
      </c>
      <c r="H360" t="s">
        <v>42</v>
      </c>
      <c r="I360" t="s">
        <v>43</v>
      </c>
      <c r="J360" t="s">
        <v>238</v>
      </c>
      <c r="K360" t="s">
        <v>43</v>
      </c>
      <c r="L360" s="9">
        <v>432.8</v>
      </c>
      <c r="M360" s="10">
        <v>43831</v>
      </c>
      <c r="N360" t="s">
        <v>109</v>
      </c>
      <c r="O360" t="s">
        <v>110</v>
      </c>
      <c r="P360" t="s">
        <v>1188</v>
      </c>
      <c r="Q360" t="s">
        <v>1189</v>
      </c>
      <c r="R360" t="s">
        <v>1190</v>
      </c>
      <c r="S360" s="11">
        <v>43861</v>
      </c>
      <c r="T360" t="s">
        <v>54</v>
      </c>
      <c r="U360">
        <v>2730</v>
      </c>
      <c r="V360" t="s">
        <v>240</v>
      </c>
      <c r="W360" t="s">
        <v>62</v>
      </c>
      <c r="X360">
        <v>165064187</v>
      </c>
      <c r="Y360" s="11">
        <v>43370</v>
      </c>
      <c r="AC360" t="s">
        <v>119</v>
      </c>
      <c r="AH360" t="str">
        <f t="shared" si="5"/>
        <v>E35930 Estates &amp; Facilities</v>
      </c>
      <c r="AI360" t="str">
        <f>VLOOKUP(B360,'cc Lookup'!A:E,5,0)</f>
        <v>Estates</v>
      </c>
      <c r="AJ360" t="s">
        <v>5426</v>
      </c>
    </row>
    <row r="361" spans="1:36" x14ac:dyDescent="0.35">
      <c r="A361" t="s">
        <v>36</v>
      </c>
      <c r="B361" s="8" t="s">
        <v>142</v>
      </c>
      <c r="C361" s="8" t="s">
        <v>143</v>
      </c>
      <c r="D361" s="8" t="s">
        <v>39</v>
      </c>
      <c r="E361" s="8" t="s">
        <v>39</v>
      </c>
      <c r="F361" s="8" t="s">
        <v>40</v>
      </c>
      <c r="G361" t="s">
        <v>144</v>
      </c>
      <c r="H361" t="s">
        <v>145</v>
      </c>
      <c r="I361" t="s">
        <v>43</v>
      </c>
      <c r="J361" t="s">
        <v>43</v>
      </c>
      <c r="K361" t="s">
        <v>43</v>
      </c>
      <c r="L361" s="9">
        <v>-744.9</v>
      </c>
      <c r="M361" s="10">
        <v>43862</v>
      </c>
      <c r="N361" t="s">
        <v>109</v>
      </c>
      <c r="O361" t="s">
        <v>110</v>
      </c>
      <c r="P361" t="s">
        <v>1188</v>
      </c>
      <c r="Q361" t="s">
        <v>1320</v>
      </c>
      <c r="R361" t="s">
        <v>1321</v>
      </c>
      <c r="S361" s="11">
        <v>43861</v>
      </c>
      <c r="T361" t="s">
        <v>54</v>
      </c>
      <c r="U361">
        <v>2414</v>
      </c>
      <c r="V361" t="s">
        <v>1112</v>
      </c>
      <c r="W361" t="s">
        <v>62</v>
      </c>
      <c r="X361">
        <v>165078325</v>
      </c>
      <c r="Y361" s="11">
        <v>43826</v>
      </c>
      <c r="AC361" t="s">
        <v>119</v>
      </c>
      <c r="AH361" t="str">
        <f t="shared" si="5"/>
        <v>E35930 Estates &amp; Facilities</v>
      </c>
      <c r="AI361" t="str">
        <f>VLOOKUP(B361,'cc Lookup'!A:E,5,0)</f>
        <v>Estates</v>
      </c>
      <c r="AJ361" t="s">
        <v>5426</v>
      </c>
    </row>
    <row r="362" spans="1:36" x14ac:dyDescent="0.35">
      <c r="A362" t="s">
        <v>36</v>
      </c>
      <c r="B362" s="8" t="s">
        <v>142</v>
      </c>
      <c r="C362" s="8" t="s">
        <v>143</v>
      </c>
      <c r="D362" s="8" t="s">
        <v>39</v>
      </c>
      <c r="E362" s="8" t="s">
        <v>39</v>
      </c>
      <c r="F362" s="8" t="s">
        <v>40</v>
      </c>
      <c r="G362" t="s">
        <v>144</v>
      </c>
      <c r="H362" t="s">
        <v>145</v>
      </c>
      <c r="I362" t="s">
        <v>43</v>
      </c>
      <c r="J362" t="s">
        <v>43</v>
      </c>
      <c r="K362" t="s">
        <v>43</v>
      </c>
      <c r="L362" s="9">
        <v>-177</v>
      </c>
      <c r="M362" s="10">
        <v>43862</v>
      </c>
      <c r="N362" t="s">
        <v>109</v>
      </c>
      <c r="O362" t="s">
        <v>110</v>
      </c>
      <c r="P362" t="s">
        <v>1188</v>
      </c>
      <c r="Q362" t="s">
        <v>1320</v>
      </c>
      <c r="R362" t="s">
        <v>1321</v>
      </c>
      <c r="S362" s="11">
        <v>43861</v>
      </c>
      <c r="T362" t="s">
        <v>54</v>
      </c>
      <c r="U362">
        <v>2415</v>
      </c>
      <c r="V362" t="s">
        <v>955</v>
      </c>
      <c r="W362" t="s">
        <v>62</v>
      </c>
      <c r="X362">
        <v>165056810</v>
      </c>
      <c r="Y362" s="11">
        <v>43040</v>
      </c>
      <c r="AC362" t="s">
        <v>119</v>
      </c>
      <c r="AH362" t="str">
        <f t="shared" si="5"/>
        <v>E35930 Estates &amp; Facilities</v>
      </c>
      <c r="AI362" t="str">
        <f>VLOOKUP(B362,'cc Lookup'!A:E,5,0)</f>
        <v>Estates</v>
      </c>
      <c r="AJ362" t="s">
        <v>5426</v>
      </c>
    </row>
    <row r="363" spans="1:36" x14ac:dyDescent="0.35">
      <c r="A363" t="s">
        <v>36</v>
      </c>
      <c r="B363" s="8" t="s">
        <v>142</v>
      </c>
      <c r="C363" s="8" t="s">
        <v>143</v>
      </c>
      <c r="D363" s="8" t="s">
        <v>39</v>
      </c>
      <c r="E363" s="8" t="s">
        <v>39</v>
      </c>
      <c r="F363" s="8" t="s">
        <v>40</v>
      </c>
      <c r="G363" t="s">
        <v>144</v>
      </c>
      <c r="H363" t="s">
        <v>145</v>
      </c>
      <c r="I363" t="s">
        <v>43</v>
      </c>
      <c r="J363" t="s">
        <v>43</v>
      </c>
      <c r="K363" t="s">
        <v>43</v>
      </c>
      <c r="L363" s="9">
        <v>-48</v>
      </c>
      <c r="M363" s="10">
        <v>43862</v>
      </c>
      <c r="N363" t="s">
        <v>109</v>
      </c>
      <c r="O363" t="s">
        <v>110</v>
      </c>
      <c r="P363" t="s">
        <v>1188</v>
      </c>
      <c r="Q363" t="s">
        <v>1320</v>
      </c>
      <c r="R363" t="s">
        <v>1321</v>
      </c>
      <c r="S363" s="11">
        <v>43861</v>
      </c>
      <c r="T363" t="s">
        <v>54</v>
      </c>
      <c r="U363">
        <v>2416</v>
      </c>
      <c r="V363" t="s">
        <v>591</v>
      </c>
      <c r="W363" t="s">
        <v>62</v>
      </c>
      <c r="X363">
        <v>165078943</v>
      </c>
      <c r="Y363" s="11">
        <v>43826</v>
      </c>
      <c r="AC363" t="s">
        <v>119</v>
      </c>
      <c r="AH363" t="str">
        <f t="shared" si="5"/>
        <v>E35930 Estates &amp; Facilities</v>
      </c>
      <c r="AI363" t="str">
        <f>VLOOKUP(B363,'cc Lookup'!A:E,5,0)</f>
        <v>Estates</v>
      </c>
      <c r="AJ363" t="s">
        <v>5426</v>
      </c>
    </row>
    <row r="364" spans="1:36" x14ac:dyDescent="0.35">
      <c r="A364" t="s">
        <v>36</v>
      </c>
      <c r="B364" s="8" t="s">
        <v>142</v>
      </c>
      <c r="C364" s="8" t="s">
        <v>143</v>
      </c>
      <c r="D364" s="8" t="s">
        <v>39</v>
      </c>
      <c r="E364" s="8" t="s">
        <v>39</v>
      </c>
      <c r="F364" s="8" t="s">
        <v>40</v>
      </c>
      <c r="G364" t="s">
        <v>144</v>
      </c>
      <c r="H364" t="s">
        <v>145</v>
      </c>
      <c r="I364" t="s">
        <v>43</v>
      </c>
      <c r="J364" t="s">
        <v>43</v>
      </c>
      <c r="K364" t="s">
        <v>43</v>
      </c>
      <c r="L364" s="9">
        <v>-1</v>
      </c>
      <c r="M364" s="10">
        <v>43862</v>
      </c>
      <c r="N364" t="s">
        <v>109</v>
      </c>
      <c r="O364" t="s">
        <v>110</v>
      </c>
      <c r="P364" t="s">
        <v>1188</v>
      </c>
      <c r="Q364" t="s">
        <v>1320</v>
      </c>
      <c r="R364" t="s">
        <v>1321</v>
      </c>
      <c r="S364" s="11">
        <v>43861</v>
      </c>
      <c r="T364" t="s">
        <v>54</v>
      </c>
      <c r="U364">
        <v>2417</v>
      </c>
      <c r="V364" t="s">
        <v>194</v>
      </c>
      <c r="W364" t="s">
        <v>62</v>
      </c>
      <c r="X364">
        <v>165075309</v>
      </c>
      <c r="Y364" s="11">
        <v>43723</v>
      </c>
      <c r="AC364" t="s">
        <v>119</v>
      </c>
      <c r="AH364" t="str">
        <f t="shared" si="5"/>
        <v>E35930 Estates &amp; Facilities</v>
      </c>
      <c r="AI364" t="str">
        <f>VLOOKUP(B364,'cc Lookup'!A:E,5,0)</f>
        <v>Estates</v>
      </c>
      <c r="AJ364" t="s">
        <v>5426</v>
      </c>
    </row>
    <row r="365" spans="1:36" x14ac:dyDescent="0.35">
      <c r="A365" t="s">
        <v>36</v>
      </c>
      <c r="B365" s="8" t="s">
        <v>142</v>
      </c>
      <c r="C365" s="8" t="s">
        <v>143</v>
      </c>
      <c r="D365" s="8" t="s">
        <v>39</v>
      </c>
      <c r="E365" s="8" t="s">
        <v>39</v>
      </c>
      <c r="F365" s="8" t="s">
        <v>40</v>
      </c>
      <c r="G365" t="s">
        <v>144</v>
      </c>
      <c r="H365" t="s">
        <v>145</v>
      </c>
      <c r="I365" t="s">
        <v>43</v>
      </c>
      <c r="J365" t="s">
        <v>43</v>
      </c>
      <c r="K365" t="s">
        <v>43</v>
      </c>
      <c r="L365" s="9">
        <v>-26</v>
      </c>
      <c r="M365" s="10">
        <v>43862</v>
      </c>
      <c r="N365" t="s">
        <v>109</v>
      </c>
      <c r="O365" t="s">
        <v>110</v>
      </c>
      <c r="P365" t="s">
        <v>1188</v>
      </c>
      <c r="Q365" t="s">
        <v>1320</v>
      </c>
      <c r="R365" t="s">
        <v>1321</v>
      </c>
      <c r="S365" s="11">
        <v>43861</v>
      </c>
      <c r="T365" t="s">
        <v>54</v>
      </c>
      <c r="U365">
        <v>2418</v>
      </c>
      <c r="V365" t="s">
        <v>480</v>
      </c>
      <c r="W365" t="s">
        <v>62</v>
      </c>
      <c r="X365">
        <v>165078325</v>
      </c>
      <c r="Y365" s="11">
        <v>43641</v>
      </c>
      <c r="AC365" t="s">
        <v>119</v>
      </c>
      <c r="AH365" t="str">
        <f t="shared" si="5"/>
        <v>E35930 Estates &amp; Facilities</v>
      </c>
      <c r="AI365" t="str">
        <f>VLOOKUP(B365,'cc Lookup'!A:E,5,0)</f>
        <v>Estates</v>
      </c>
      <c r="AJ365" t="s">
        <v>5426</v>
      </c>
    </row>
    <row r="366" spans="1:36" x14ac:dyDescent="0.35">
      <c r="A366" t="s">
        <v>36</v>
      </c>
      <c r="B366" s="8" t="s">
        <v>142</v>
      </c>
      <c r="C366" s="8" t="s">
        <v>143</v>
      </c>
      <c r="D366" s="8" t="s">
        <v>39</v>
      </c>
      <c r="E366" s="8" t="s">
        <v>39</v>
      </c>
      <c r="F366" s="8" t="s">
        <v>40</v>
      </c>
      <c r="G366" t="s">
        <v>144</v>
      </c>
      <c r="H366" t="s">
        <v>145</v>
      </c>
      <c r="I366" t="s">
        <v>43</v>
      </c>
      <c r="J366" t="s">
        <v>43</v>
      </c>
      <c r="K366" t="s">
        <v>43</v>
      </c>
      <c r="L366" s="9">
        <v>-90</v>
      </c>
      <c r="M366" s="10">
        <v>43862</v>
      </c>
      <c r="N366" t="s">
        <v>109</v>
      </c>
      <c r="O366" t="s">
        <v>110</v>
      </c>
      <c r="P366" t="s">
        <v>1188</v>
      </c>
      <c r="Q366" t="s">
        <v>1320</v>
      </c>
      <c r="R366" t="s">
        <v>1321</v>
      </c>
      <c r="S366" s="11">
        <v>43861</v>
      </c>
      <c r="T366" t="s">
        <v>54</v>
      </c>
      <c r="U366">
        <v>2419</v>
      </c>
      <c r="V366" t="s">
        <v>198</v>
      </c>
      <c r="W366" t="s">
        <v>62</v>
      </c>
      <c r="X366">
        <v>165075665</v>
      </c>
      <c r="Y366" s="11">
        <v>43522</v>
      </c>
      <c r="AC366" t="s">
        <v>119</v>
      </c>
      <c r="AH366" t="str">
        <f t="shared" si="5"/>
        <v>E35930 Estates &amp; Facilities</v>
      </c>
      <c r="AI366" t="str">
        <f>VLOOKUP(B366,'cc Lookup'!A:E,5,0)</f>
        <v>Estates</v>
      </c>
      <c r="AJ366" t="s">
        <v>5426</v>
      </c>
    </row>
    <row r="367" spans="1:36" x14ac:dyDescent="0.35">
      <c r="A367" t="s">
        <v>36</v>
      </c>
      <c r="B367" s="8" t="s">
        <v>142</v>
      </c>
      <c r="C367" s="8" t="s">
        <v>143</v>
      </c>
      <c r="D367" s="8" t="s">
        <v>39</v>
      </c>
      <c r="E367" s="8" t="s">
        <v>39</v>
      </c>
      <c r="F367" s="8" t="s">
        <v>40</v>
      </c>
      <c r="G367" t="s">
        <v>144</v>
      </c>
      <c r="H367" t="s">
        <v>145</v>
      </c>
      <c r="I367" t="s">
        <v>43</v>
      </c>
      <c r="J367" t="s">
        <v>43</v>
      </c>
      <c r="K367" t="s">
        <v>43</v>
      </c>
      <c r="L367" s="9">
        <v>-857.4</v>
      </c>
      <c r="M367" s="10">
        <v>43862</v>
      </c>
      <c r="N367" t="s">
        <v>109</v>
      </c>
      <c r="O367" t="s">
        <v>110</v>
      </c>
      <c r="P367" t="s">
        <v>1188</v>
      </c>
      <c r="Q367" t="s">
        <v>1320</v>
      </c>
      <c r="R367" t="s">
        <v>1321</v>
      </c>
      <c r="S367" s="11">
        <v>43861</v>
      </c>
      <c r="T367" t="s">
        <v>54</v>
      </c>
      <c r="U367">
        <v>2420</v>
      </c>
      <c r="V367" t="s">
        <v>592</v>
      </c>
      <c r="W367" t="s">
        <v>62</v>
      </c>
      <c r="X367">
        <v>165078325</v>
      </c>
      <c r="Y367" s="11">
        <v>43808</v>
      </c>
      <c r="AC367" t="s">
        <v>119</v>
      </c>
      <c r="AH367" t="str">
        <f t="shared" si="5"/>
        <v>E35930 Estates &amp; Facilities</v>
      </c>
      <c r="AI367" t="str">
        <f>VLOOKUP(B367,'cc Lookup'!A:E,5,0)</f>
        <v>Estates</v>
      </c>
      <c r="AJ367" t="s">
        <v>5426</v>
      </c>
    </row>
    <row r="368" spans="1:36" x14ac:dyDescent="0.35">
      <c r="A368" t="s">
        <v>36</v>
      </c>
      <c r="B368" s="8" t="s">
        <v>142</v>
      </c>
      <c r="C368" s="8" t="s">
        <v>143</v>
      </c>
      <c r="D368" s="8" t="s">
        <v>39</v>
      </c>
      <c r="E368" s="8" t="s">
        <v>39</v>
      </c>
      <c r="F368" s="8" t="s">
        <v>40</v>
      </c>
      <c r="G368" t="s">
        <v>144</v>
      </c>
      <c r="H368" t="s">
        <v>145</v>
      </c>
      <c r="I368" t="s">
        <v>43</v>
      </c>
      <c r="J368" t="s">
        <v>43</v>
      </c>
      <c r="K368" t="s">
        <v>43</v>
      </c>
      <c r="L368" s="9">
        <v>-439</v>
      </c>
      <c r="M368" s="10">
        <v>43862</v>
      </c>
      <c r="N368" t="s">
        <v>109</v>
      </c>
      <c r="O368" t="s">
        <v>110</v>
      </c>
      <c r="P368" t="s">
        <v>1188</v>
      </c>
      <c r="Q368" t="s">
        <v>1320</v>
      </c>
      <c r="R368" t="s">
        <v>1321</v>
      </c>
      <c r="S368" s="11">
        <v>43861</v>
      </c>
      <c r="T368" t="s">
        <v>54</v>
      </c>
      <c r="U368">
        <v>2421</v>
      </c>
      <c r="V368" t="s">
        <v>475</v>
      </c>
      <c r="W368" t="s">
        <v>62</v>
      </c>
      <c r="X368">
        <v>165078325</v>
      </c>
      <c r="Y368" s="11">
        <v>43641</v>
      </c>
      <c r="AC368" t="s">
        <v>119</v>
      </c>
      <c r="AH368" t="str">
        <f t="shared" si="5"/>
        <v>E35930 Estates &amp; Facilities</v>
      </c>
      <c r="AI368" t="str">
        <f>VLOOKUP(B368,'cc Lookup'!A:E,5,0)</f>
        <v>Estates</v>
      </c>
      <c r="AJ368" t="s">
        <v>5426</v>
      </c>
    </row>
    <row r="369" spans="1:36" x14ac:dyDescent="0.35">
      <c r="A369" t="s">
        <v>36</v>
      </c>
      <c r="B369" s="8" t="s">
        <v>142</v>
      </c>
      <c r="C369" s="8" t="s">
        <v>143</v>
      </c>
      <c r="D369" s="8" t="s">
        <v>39</v>
      </c>
      <c r="E369" s="8" t="s">
        <v>39</v>
      </c>
      <c r="F369" s="8" t="s">
        <v>40</v>
      </c>
      <c r="G369" t="s">
        <v>144</v>
      </c>
      <c r="H369" t="s">
        <v>145</v>
      </c>
      <c r="I369" t="s">
        <v>43</v>
      </c>
      <c r="J369" t="s">
        <v>43</v>
      </c>
      <c r="K369" t="s">
        <v>43</v>
      </c>
      <c r="L369" s="9">
        <v>-112</v>
      </c>
      <c r="M369" s="10">
        <v>43862</v>
      </c>
      <c r="N369" t="s">
        <v>109</v>
      </c>
      <c r="O369" t="s">
        <v>110</v>
      </c>
      <c r="P369" t="s">
        <v>1188</v>
      </c>
      <c r="Q369" t="s">
        <v>1320</v>
      </c>
      <c r="R369" t="s">
        <v>1321</v>
      </c>
      <c r="S369" s="11">
        <v>43861</v>
      </c>
      <c r="T369" t="s">
        <v>54</v>
      </c>
      <c r="U369">
        <v>2422</v>
      </c>
      <c r="V369" t="s">
        <v>476</v>
      </c>
      <c r="W369" t="s">
        <v>62</v>
      </c>
      <c r="X369">
        <v>165078325</v>
      </c>
      <c r="Y369" s="11">
        <v>43641</v>
      </c>
      <c r="AC369" t="s">
        <v>119</v>
      </c>
      <c r="AH369" t="str">
        <f t="shared" si="5"/>
        <v>E35930 Estates &amp; Facilities</v>
      </c>
      <c r="AI369" t="str">
        <f>VLOOKUP(B369,'cc Lookup'!A:E,5,0)</f>
        <v>Estates</v>
      </c>
      <c r="AJ369" t="s">
        <v>5426</v>
      </c>
    </row>
    <row r="370" spans="1:36" x14ac:dyDescent="0.35">
      <c r="A370" t="s">
        <v>36</v>
      </c>
      <c r="B370" s="8" t="s">
        <v>142</v>
      </c>
      <c r="C370" s="8" t="s">
        <v>143</v>
      </c>
      <c r="D370" s="8" t="s">
        <v>39</v>
      </c>
      <c r="E370" s="8" t="s">
        <v>39</v>
      </c>
      <c r="F370" s="8" t="s">
        <v>40</v>
      </c>
      <c r="G370" t="s">
        <v>144</v>
      </c>
      <c r="H370" t="s">
        <v>145</v>
      </c>
      <c r="I370" t="s">
        <v>43</v>
      </c>
      <c r="J370" t="s">
        <v>43</v>
      </c>
      <c r="K370" t="s">
        <v>43</v>
      </c>
      <c r="L370" s="9">
        <v>-369.75</v>
      </c>
      <c r="M370" s="10">
        <v>43862</v>
      </c>
      <c r="N370" t="s">
        <v>109</v>
      </c>
      <c r="O370" t="s">
        <v>110</v>
      </c>
      <c r="P370" t="s">
        <v>1188</v>
      </c>
      <c r="Q370" t="s">
        <v>1320</v>
      </c>
      <c r="R370" t="s">
        <v>1321</v>
      </c>
      <c r="S370" s="11">
        <v>43861</v>
      </c>
      <c r="T370" t="s">
        <v>54</v>
      </c>
      <c r="U370">
        <v>2423</v>
      </c>
      <c r="V370" t="s">
        <v>1108</v>
      </c>
      <c r="W370" t="s">
        <v>62</v>
      </c>
      <c r="X370">
        <v>165078325</v>
      </c>
      <c r="Y370" s="11">
        <v>43850</v>
      </c>
      <c r="AC370" t="s">
        <v>119</v>
      </c>
      <c r="AH370" t="str">
        <f t="shared" si="5"/>
        <v>E35930 Estates &amp; Facilities</v>
      </c>
      <c r="AI370" t="str">
        <f>VLOOKUP(B370,'cc Lookup'!A:E,5,0)</f>
        <v>Estates</v>
      </c>
      <c r="AJ370" t="s">
        <v>5426</v>
      </c>
    </row>
    <row r="371" spans="1:36" x14ac:dyDescent="0.35">
      <c r="A371" t="s">
        <v>36</v>
      </c>
      <c r="B371" s="8" t="s">
        <v>142</v>
      </c>
      <c r="C371" s="8" t="s">
        <v>143</v>
      </c>
      <c r="D371" s="8" t="s">
        <v>39</v>
      </c>
      <c r="E371" s="8" t="s">
        <v>39</v>
      </c>
      <c r="F371" s="8" t="s">
        <v>40</v>
      </c>
      <c r="G371" t="s">
        <v>144</v>
      </c>
      <c r="H371" t="s">
        <v>145</v>
      </c>
      <c r="I371" t="s">
        <v>43</v>
      </c>
      <c r="J371" t="s">
        <v>43</v>
      </c>
      <c r="K371" t="s">
        <v>43</v>
      </c>
      <c r="L371" s="9">
        <v>177</v>
      </c>
      <c r="M371" s="10">
        <v>43862</v>
      </c>
      <c r="N371" t="s">
        <v>109</v>
      </c>
      <c r="O371" t="s">
        <v>110</v>
      </c>
      <c r="P371" t="s">
        <v>1322</v>
      </c>
      <c r="Q371" t="s">
        <v>1323</v>
      </c>
      <c r="R371" t="s">
        <v>1324</v>
      </c>
      <c r="S371" s="11">
        <v>43889</v>
      </c>
      <c r="T371" t="s">
        <v>54</v>
      </c>
      <c r="U371">
        <v>2619</v>
      </c>
      <c r="V371" t="s">
        <v>955</v>
      </c>
      <c r="W371" t="s">
        <v>62</v>
      </c>
      <c r="X371">
        <v>165056810</v>
      </c>
      <c r="Y371" s="11">
        <v>43040</v>
      </c>
      <c r="AC371" t="s">
        <v>119</v>
      </c>
      <c r="AH371" t="str">
        <f t="shared" si="5"/>
        <v>E35930 Estates &amp; Facilities</v>
      </c>
      <c r="AI371" t="str">
        <f>VLOOKUP(B371,'cc Lookup'!A:E,5,0)</f>
        <v>Estates</v>
      </c>
      <c r="AJ371" t="s">
        <v>5426</v>
      </c>
    </row>
    <row r="372" spans="1:36" x14ac:dyDescent="0.35">
      <c r="A372" t="s">
        <v>36</v>
      </c>
      <c r="B372" s="8" t="s">
        <v>142</v>
      </c>
      <c r="C372" s="8" t="s">
        <v>143</v>
      </c>
      <c r="D372" s="8" t="s">
        <v>39</v>
      </c>
      <c r="E372" s="8" t="s">
        <v>39</v>
      </c>
      <c r="F372" s="8" t="s">
        <v>40</v>
      </c>
      <c r="G372" t="s">
        <v>144</v>
      </c>
      <c r="H372" t="s">
        <v>145</v>
      </c>
      <c r="I372" t="s">
        <v>43</v>
      </c>
      <c r="J372" t="s">
        <v>43</v>
      </c>
      <c r="K372" t="s">
        <v>43</v>
      </c>
      <c r="L372" s="9">
        <v>744.9</v>
      </c>
      <c r="M372" s="10">
        <v>43862</v>
      </c>
      <c r="N372" t="s">
        <v>109</v>
      </c>
      <c r="O372" t="s">
        <v>110</v>
      </c>
      <c r="P372" t="s">
        <v>1322</v>
      </c>
      <c r="Q372" t="s">
        <v>1323</v>
      </c>
      <c r="R372" t="s">
        <v>1324</v>
      </c>
      <c r="S372" s="11">
        <v>43889</v>
      </c>
      <c r="T372" t="s">
        <v>54</v>
      </c>
      <c r="U372">
        <v>2620</v>
      </c>
      <c r="V372" t="s">
        <v>1112</v>
      </c>
      <c r="W372" t="s">
        <v>62</v>
      </c>
      <c r="X372">
        <v>165078325</v>
      </c>
      <c r="Y372" s="11">
        <v>43826</v>
      </c>
      <c r="AC372" t="s">
        <v>119</v>
      </c>
      <c r="AH372" t="str">
        <f t="shared" si="5"/>
        <v>E35930 Estates &amp; Facilities</v>
      </c>
      <c r="AI372" t="str">
        <f>VLOOKUP(B372,'cc Lookup'!A:E,5,0)</f>
        <v>Estates</v>
      </c>
      <c r="AJ372" t="s">
        <v>5426</v>
      </c>
    </row>
    <row r="373" spans="1:36" x14ac:dyDescent="0.35">
      <c r="A373" t="s">
        <v>36</v>
      </c>
      <c r="B373" s="8" t="s">
        <v>142</v>
      </c>
      <c r="C373" s="8" t="s">
        <v>143</v>
      </c>
      <c r="D373" s="8" t="s">
        <v>39</v>
      </c>
      <c r="E373" s="8" t="s">
        <v>39</v>
      </c>
      <c r="F373" s="8" t="s">
        <v>40</v>
      </c>
      <c r="G373" t="s">
        <v>144</v>
      </c>
      <c r="H373" t="s">
        <v>145</v>
      </c>
      <c r="I373" t="s">
        <v>43</v>
      </c>
      <c r="J373" t="s">
        <v>43</v>
      </c>
      <c r="K373" t="s">
        <v>43</v>
      </c>
      <c r="L373" s="9">
        <v>439</v>
      </c>
      <c r="M373" s="10">
        <v>43862</v>
      </c>
      <c r="N373" t="s">
        <v>109</v>
      </c>
      <c r="O373" t="s">
        <v>110</v>
      </c>
      <c r="P373" t="s">
        <v>1322</v>
      </c>
      <c r="Q373" t="s">
        <v>1323</v>
      </c>
      <c r="R373" t="s">
        <v>1324</v>
      </c>
      <c r="S373" s="11">
        <v>43889</v>
      </c>
      <c r="T373" t="s">
        <v>54</v>
      </c>
      <c r="U373">
        <v>2621</v>
      </c>
      <c r="V373" t="s">
        <v>475</v>
      </c>
      <c r="W373" t="s">
        <v>62</v>
      </c>
      <c r="X373">
        <v>165078325</v>
      </c>
      <c r="Y373" s="11">
        <v>43641</v>
      </c>
      <c r="AC373" t="s">
        <v>119</v>
      </c>
      <c r="AH373" t="str">
        <f t="shared" si="5"/>
        <v>E35930 Estates &amp; Facilities</v>
      </c>
      <c r="AI373" t="str">
        <f>VLOOKUP(B373,'cc Lookup'!A:E,5,0)</f>
        <v>Estates</v>
      </c>
      <c r="AJ373" t="s">
        <v>5426</v>
      </c>
    </row>
    <row r="374" spans="1:36" x14ac:dyDescent="0.35">
      <c r="A374" t="s">
        <v>36</v>
      </c>
      <c r="B374" s="8" t="s">
        <v>142</v>
      </c>
      <c r="C374" s="8" t="s">
        <v>143</v>
      </c>
      <c r="D374" s="8" t="s">
        <v>39</v>
      </c>
      <c r="E374" s="8" t="s">
        <v>39</v>
      </c>
      <c r="F374" s="8" t="s">
        <v>40</v>
      </c>
      <c r="G374" t="s">
        <v>144</v>
      </c>
      <c r="H374" t="s">
        <v>145</v>
      </c>
      <c r="I374" t="s">
        <v>43</v>
      </c>
      <c r="J374" t="s">
        <v>43</v>
      </c>
      <c r="K374" t="s">
        <v>43</v>
      </c>
      <c r="L374" s="9">
        <v>857.4</v>
      </c>
      <c r="M374" s="10">
        <v>43862</v>
      </c>
      <c r="N374" t="s">
        <v>109</v>
      </c>
      <c r="O374" t="s">
        <v>110</v>
      </c>
      <c r="P374" t="s">
        <v>1322</v>
      </c>
      <c r="Q374" t="s">
        <v>1323</v>
      </c>
      <c r="R374" t="s">
        <v>1324</v>
      </c>
      <c r="S374" s="11">
        <v>43889</v>
      </c>
      <c r="T374" t="s">
        <v>54</v>
      </c>
      <c r="U374">
        <v>2622</v>
      </c>
      <c r="V374" t="s">
        <v>592</v>
      </c>
      <c r="W374" t="s">
        <v>62</v>
      </c>
      <c r="X374">
        <v>165078325</v>
      </c>
      <c r="Y374" s="11">
        <v>43808</v>
      </c>
      <c r="AC374" t="s">
        <v>119</v>
      </c>
      <c r="AH374" t="str">
        <f t="shared" si="5"/>
        <v>E35930 Estates &amp; Facilities</v>
      </c>
      <c r="AI374" t="str">
        <f>VLOOKUP(B374,'cc Lookup'!A:E,5,0)</f>
        <v>Estates</v>
      </c>
      <c r="AJ374" t="s">
        <v>5426</v>
      </c>
    </row>
    <row r="375" spans="1:36" x14ac:dyDescent="0.35">
      <c r="A375" t="s">
        <v>36</v>
      </c>
      <c r="B375" s="8" t="s">
        <v>142</v>
      </c>
      <c r="C375" s="8" t="s">
        <v>143</v>
      </c>
      <c r="D375" s="8" t="s">
        <v>39</v>
      </c>
      <c r="E375" s="8" t="s">
        <v>39</v>
      </c>
      <c r="F375" s="8" t="s">
        <v>40</v>
      </c>
      <c r="G375" t="s">
        <v>144</v>
      </c>
      <c r="H375" t="s">
        <v>145</v>
      </c>
      <c r="I375" t="s">
        <v>43</v>
      </c>
      <c r="J375" t="s">
        <v>43</v>
      </c>
      <c r="K375" t="s">
        <v>43</v>
      </c>
      <c r="L375" s="9">
        <v>90</v>
      </c>
      <c r="M375" s="10">
        <v>43862</v>
      </c>
      <c r="N375" t="s">
        <v>109</v>
      </c>
      <c r="O375" t="s">
        <v>110</v>
      </c>
      <c r="P375" t="s">
        <v>1322</v>
      </c>
      <c r="Q375" t="s">
        <v>1323</v>
      </c>
      <c r="R375" t="s">
        <v>1324</v>
      </c>
      <c r="S375" s="11">
        <v>43889</v>
      </c>
      <c r="T375" t="s">
        <v>54</v>
      </c>
      <c r="U375">
        <v>2623</v>
      </c>
      <c r="V375" t="s">
        <v>198</v>
      </c>
      <c r="W375" t="s">
        <v>62</v>
      </c>
      <c r="X375">
        <v>165075665</v>
      </c>
      <c r="Y375" s="11">
        <v>43522</v>
      </c>
      <c r="AC375" t="s">
        <v>119</v>
      </c>
      <c r="AH375" t="str">
        <f t="shared" si="5"/>
        <v>E35930 Estates &amp; Facilities</v>
      </c>
      <c r="AI375" t="str">
        <f>VLOOKUP(B375,'cc Lookup'!A:E,5,0)</f>
        <v>Estates</v>
      </c>
      <c r="AJ375" t="s">
        <v>5426</v>
      </c>
    </row>
    <row r="376" spans="1:36" x14ac:dyDescent="0.35">
      <c r="A376" t="s">
        <v>36</v>
      </c>
      <c r="B376" s="8" t="s">
        <v>142</v>
      </c>
      <c r="C376" s="8" t="s">
        <v>143</v>
      </c>
      <c r="D376" s="8" t="s">
        <v>39</v>
      </c>
      <c r="E376" s="8" t="s">
        <v>39</v>
      </c>
      <c r="F376" s="8" t="s">
        <v>40</v>
      </c>
      <c r="G376" t="s">
        <v>144</v>
      </c>
      <c r="H376" t="s">
        <v>145</v>
      </c>
      <c r="I376" t="s">
        <v>43</v>
      </c>
      <c r="J376" t="s">
        <v>43</v>
      </c>
      <c r="K376" t="s">
        <v>43</v>
      </c>
      <c r="L376" s="9">
        <v>1</v>
      </c>
      <c r="M376" s="10">
        <v>43862</v>
      </c>
      <c r="N376" t="s">
        <v>109</v>
      </c>
      <c r="O376" t="s">
        <v>110</v>
      </c>
      <c r="P376" t="s">
        <v>1322</v>
      </c>
      <c r="Q376" t="s">
        <v>1323</v>
      </c>
      <c r="R376" t="s">
        <v>1324</v>
      </c>
      <c r="S376" s="11">
        <v>43889</v>
      </c>
      <c r="T376" t="s">
        <v>54</v>
      </c>
      <c r="U376">
        <v>2624</v>
      </c>
      <c r="V376" t="s">
        <v>194</v>
      </c>
      <c r="W376" t="s">
        <v>62</v>
      </c>
      <c r="X376">
        <v>165075309</v>
      </c>
      <c r="Y376" s="11">
        <v>43723</v>
      </c>
      <c r="AC376" t="s">
        <v>119</v>
      </c>
      <c r="AH376" t="str">
        <f t="shared" si="5"/>
        <v>E35930 Estates &amp; Facilities</v>
      </c>
      <c r="AI376" t="str">
        <f>VLOOKUP(B376,'cc Lookup'!A:E,5,0)</f>
        <v>Estates</v>
      </c>
      <c r="AJ376" t="s">
        <v>5426</v>
      </c>
    </row>
    <row r="377" spans="1:36" x14ac:dyDescent="0.35">
      <c r="A377" t="s">
        <v>36</v>
      </c>
      <c r="B377" s="8" t="s">
        <v>142</v>
      </c>
      <c r="C377" s="8" t="s">
        <v>143</v>
      </c>
      <c r="D377" s="8" t="s">
        <v>39</v>
      </c>
      <c r="E377" s="8" t="s">
        <v>39</v>
      </c>
      <c r="F377" s="8" t="s">
        <v>40</v>
      </c>
      <c r="G377" t="s">
        <v>144</v>
      </c>
      <c r="H377" t="s">
        <v>145</v>
      </c>
      <c r="I377" t="s">
        <v>43</v>
      </c>
      <c r="J377" t="s">
        <v>43</v>
      </c>
      <c r="K377" t="s">
        <v>43</v>
      </c>
      <c r="L377" s="9">
        <v>48</v>
      </c>
      <c r="M377" s="10">
        <v>43862</v>
      </c>
      <c r="N377" t="s">
        <v>109</v>
      </c>
      <c r="O377" t="s">
        <v>110</v>
      </c>
      <c r="P377" t="s">
        <v>1322</v>
      </c>
      <c r="Q377" t="s">
        <v>1323</v>
      </c>
      <c r="R377" t="s">
        <v>1324</v>
      </c>
      <c r="S377" s="11">
        <v>43889</v>
      </c>
      <c r="T377" t="s">
        <v>54</v>
      </c>
      <c r="U377">
        <v>2625</v>
      </c>
      <c r="V377" t="s">
        <v>591</v>
      </c>
      <c r="W377" t="s">
        <v>62</v>
      </c>
      <c r="X377">
        <v>165078943</v>
      </c>
      <c r="Y377" s="11">
        <v>43826</v>
      </c>
      <c r="AC377" t="s">
        <v>119</v>
      </c>
      <c r="AH377" t="str">
        <f t="shared" si="5"/>
        <v>E35930 Estates &amp; Facilities</v>
      </c>
      <c r="AI377" t="str">
        <f>VLOOKUP(B377,'cc Lookup'!A:E,5,0)</f>
        <v>Estates</v>
      </c>
      <c r="AJ377" t="s">
        <v>5426</v>
      </c>
    </row>
    <row r="378" spans="1:36" x14ac:dyDescent="0.35">
      <c r="A378" t="s">
        <v>36</v>
      </c>
      <c r="B378" s="8" t="s">
        <v>142</v>
      </c>
      <c r="C378" s="8" t="s">
        <v>143</v>
      </c>
      <c r="D378" s="8" t="s">
        <v>39</v>
      </c>
      <c r="E378" s="8" t="s">
        <v>39</v>
      </c>
      <c r="F378" s="8" t="s">
        <v>40</v>
      </c>
      <c r="G378" t="s">
        <v>144</v>
      </c>
      <c r="H378" t="s">
        <v>145</v>
      </c>
      <c r="I378" t="s">
        <v>43</v>
      </c>
      <c r="J378" t="s">
        <v>43</v>
      </c>
      <c r="K378" t="s">
        <v>43</v>
      </c>
      <c r="L378" s="9">
        <v>112</v>
      </c>
      <c r="M378" s="10">
        <v>43862</v>
      </c>
      <c r="N378" t="s">
        <v>109</v>
      </c>
      <c r="O378" t="s">
        <v>110</v>
      </c>
      <c r="P378" t="s">
        <v>1322</v>
      </c>
      <c r="Q378" t="s">
        <v>1323</v>
      </c>
      <c r="R378" t="s">
        <v>1324</v>
      </c>
      <c r="S378" s="11">
        <v>43889</v>
      </c>
      <c r="T378" t="s">
        <v>54</v>
      </c>
      <c r="U378">
        <v>2626</v>
      </c>
      <c r="V378" t="s">
        <v>476</v>
      </c>
      <c r="W378" t="s">
        <v>62</v>
      </c>
      <c r="X378">
        <v>165078325</v>
      </c>
      <c r="Y378" s="11">
        <v>43641</v>
      </c>
      <c r="AC378" t="s">
        <v>119</v>
      </c>
      <c r="AH378" t="str">
        <f t="shared" si="5"/>
        <v>E35930 Estates &amp; Facilities</v>
      </c>
      <c r="AI378" t="str">
        <f>VLOOKUP(B378,'cc Lookup'!A:E,5,0)</f>
        <v>Estates</v>
      </c>
      <c r="AJ378" t="s">
        <v>5426</v>
      </c>
    </row>
    <row r="379" spans="1:36" x14ac:dyDescent="0.35">
      <c r="A379" t="s">
        <v>36</v>
      </c>
      <c r="B379" s="8" t="s">
        <v>142</v>
      </c>
      <c r="C379" s="8" t="s">
        <v>143</v>
      </c>
      <c r="D379" s="8" t="s">
        <v>39</v>
      </c>
      <c r="E379" s="8" t="s">
        <v>39</v>
      </c>
      <c r="F379" s="8" t="s">
        <v>40</v>
      </c>
      <c r="G379" t="s">
        <v>144</v>
      </c>
      <c r="H379" t="s">
        <v>145</v>
      </c>
      <c r="I379" t="s">
        <v>43</v>
      </c>
      <c r="J379" t="s">
        <v>43</v>
      </c>
      <c r="K379" t="s">
        <v>43</v>
      </c>
      <c r="L379" s="9">
        <v>26</v>
      </c>
      <c r="M379" s="10">
        <v>43862</v>
      </c>
      <c r="N379" t="s">
        <v>109</v>
      </c>
      <c r="O379" t="s">
        <v>110</v>
      </c>
      <c r="P379" t="s">
        <v>1322</v>
      </c>
      <c r="Q379" t="s">
        <v>1323</v>
      </c>
      <c r="R379" t="s">
        <v>1324</v>
      </c>
      <c r="S379" s="11">
        <v>43889</v>
      </c>
      <c r="T379" t="s">
        <v>54</v>
      </c>
      <c r="U379">
        <v>2627</v>
      </c>
      <c r="V379" t="s">
        <v>480</v>
      </c>
      <c r="W379" t="s">
        <v>62</v>
      </c>
      <c r="X379">
        <v>165078325</v>
      </c>
      <c r="Y379" s="11">
        <v>43641</v>
      </c>
      <c r="AC379" t="s">
        <v>119</v>
      </c>
      <c r="AH379" t="str">
        <f t="shared" si="5"/>
        <v>E35930 Estates &amp; Facilities</v>
      </c>
      <c r="AI379" t="str">
        <f>VLOOKUP(B379,'cc Lookup'!A:E,5,0)</f>
        <v>Estates</v>
      </c>
      <c r="AJ379" t="s">
        <v>5426</v>
      </c>
    </row>
    <row r="380" spans="1:36" x14ac:dyDescent="0.35">
      <c r="A380" t="s">
        <v>36</v>
      </c>
      <c r="B380" s="8" t="s">
        <v>142</v>
      </c>
      <c r="C380" s="8" t="s">
        <v>143</v>
      </c>
      <c r="D380" s="8" t="s">
        <v>39</v>
      </c>
      <c r="E380" s="8" t="s">
        <v>39</v>
      </c>
      <c r="F380" s="8" t="s">
        <v>40</v>
      </c>
      <c r="G380" t="s">
        <v>144</v>
      </c>
      <c r="H380" t="s">
        <v>145</v>
      </c>
      <c r="I380" t="s">
        <v>43</v>
      </c>
      <c r="J380" t="s">
        <v>43</v>
      </c>
      <c r="K380" t="s">
        <v>43</v>
      </c>
      <c r="L380" s="9">
        <v>341.74</v>
      </c>
      <c r="M380" s="10">
        <v>43862</v>
      </c>
      <c r="N380" t="s">
        <v>109</v>
      </c>
      <c r="O380" t="s">
        <v>110</v>
      </c>
      <c r="P380" t="s">
        <v>1322</v>
      </c>
      <c r="Q380" t="s">
        <v>1323</v>
      </c>
      <c r="R380" t="s">
        <v>1324</v>
      </c>
      <c r="S380" s="11">
        <v>43889</v>
      </c>
      <c r="T380" t="s">
        <v>54</v>
      </c>
      <c r="U380">
        <v>2628</v>
      </c>
      <c r="V380" t="s">
        <v>1108</v>
      </c>
      <c r="W380" t="s">
        <v>62</v>
      </c>
      <c r="X380">
        <v>165078325</v>
      </c>
      <c r="Y380" s="11">
        <v>43850</v>
      </c>
      <c r="AC380" t="s">
        <v>119</v>
      </c>
      <c r="AH380" t="str">
        <f t="shared" si="5"/>
        <v>E35930 Estates &amp; Facilities</v>
      </c>
      <c r="AI380" t="str">
        <f>VLOOKUP(B380,'cc Lookup'!A:E,5,0)</f>
        <v>Estates</v>
      </c>
      <c r="AJ380" t="s">
        <v>5426</v>
      </c>
    </row>
    <row r="381" spans="1:36" x14ac:dyDescent="0.35">
      <c r="A381" t="s">
        <v>36</v>
      </c>
      <c r="B381" s="8" t="s">
        <v>72</v>
      </c>
      <c r="C381" s="8" t="s">
        <v>38</v>
      </c>
      <c r="D381" s="8" t="s">
        <v>39</v>
      </c>
      <c r="E381" s="8" t="s">
        <v>39</v>
      </c>
      <c r="F381" s="8" t="s">
        <v>40</v>
      </c>
      <c r="G381" t="s">
        <v>73</v>
      </c>
      <c r="H381" t="s">
        <v>42</v>
      </c>
      <c r="I381" t="s">
        <v>43</v>
      </c>
      <c r="J381" t="s">
        <v>43</v>
      </c>
      <c r="K381" t="s">
        <v>43</v>
      </c>
      <c r="L381" s="9">
        <v>-0.51</v>
      </c>
      <c r="M381" s="10">
        <v>43862</v>
      </c>
      <c r="N381" t="s">
        <v>109</v>
      </c>
      <c r="O381" t="s">
        <v>110</v>
      </c>
      <c r="P381" t="s">
        <v>1188</v>
      </c>
      <c r="Q381" t="s">
        <v>1320</v>
      </c>
      <c r="R381" t="s">
        <v>1321</v>
      </c>
      <c r="S381" s="11">
        <v>43861</v>
      </c>
      <c r="T381" t="s">
        <v>54</v>
      </c>
      <c r="U381">
        <v>1490</v>
      </c>
      <c r="V381" t="s">
        <v>1053</v>
      </c>
      <c r="W381" t="s">
        <v>803</v>
      </c>
      <c r="X381">
        <v>165081155</v>
      </c>
      <c r="Y381" s="11">
        <v>43809</v>
      </c>
      <c r="AC381" t="s">
        <v>1052</v>
      </c>
      <c r="AH381" t="str">
        <f t="shared" si="5"/>
        <v>E35120 Corporate Expenses</v>
      </c>
      <c r="AI381" t="str">
        <f>VLOOKUP(B381,'cc Lookup'!A:E,5,0)</f>
        <v>Corporate Exp</v>
      </c>
      <c r="AJ381" t="s">
        <v>5426</v>
      </c>
    </row>
    <row r="382" spans="1:36" x14ac:dyDescent="0.35">
      <c r="A382" t="s">
        <v>36</v>
      </c>
      <c r="B382" s="8" t="s">
        <v>72</v>
      </c>
      <c r="C382" s="8" t="s">
        <v>38</v>
      </c>
      <c r="D382" s="8" t="s">
        <v>39</v>
      </c>
      <c r="E382" s="8" t="s">
        <v>39</v>
      </c>
      <c r="F382" s="8" t="s">
        <v>40</v>
      </c>
      <c r="G382" t="s">
        <v>73</v>
      </c>
      <c r="H382" t="s">
        <v>42</v>
      </c>
      <c r="I382" t="s">
        <v>43</v>
      </c>
      <c r="J382" t="s">
        <v>43</v>
      </c>
      <c r="K382" t="s">
        <v>43</v>
      </c>
      <c r="L382" s="9">
        <v>-16.88</v>
      </c>
      <c r="M382" s="10">
        <v>43862</v>
      </c>
      <c r="N382" t="s">
        <v>109</v>
      </c>
      <c r="O382" t="s">
        <v>110</v>
      </c>
      <c r="P382" t="s">
        <v>1188</v>
      </c>
      <c r="Q382" t="s">
        <v>1320</v>
      </c>
      <c r="R382" t="s">
        <v>1321</v>
      </c>
      <c r="S382" s="11">
        <v>43861</v>
      </c>
      <c r="T382" t="s">
        <v>54</v>
      </c>
      <c r="U382">
        <v>1491</v>
      </c>
      <c r="V382" t="s">
        <v>1051</v>
      </c>
      <c r="W382" t="s">
        <v>803</v>
      </c>
      <c r="X382">
        <v>165081619</v>
      </c>
      <c r="Y382" s="11">
        <v>43809</v>
      </c>
      <c r="AC382" t="s">
        <v>1052</v>
      </c>
      <c r="AH382" t="str">
        <f t="shared" si="5"/>
        <v>E35120 Corporate Expenses</v>
      </c>
      <c r="AI382" t="str">
        <f>VLOOKUP(B382,'cc Lookup'!A:E,5,0)</f>
        <v>Corporate Exp</v>
      </c>
      <c r="AJ382" t="s">
        <v>5426</v>
      </c>
    </row>
    <row r="383" spans="1:36" x14ac:dyDescent="0.35">
      <c r="A383" t="s">
        <v>36</v>
      </c>
      <c r="B383" s="8" t="s">
        <v>72</v>
      </c>
      <c r="C383" s="8" t="s">
        <v>38</v>
      </c>
      <c r="D383" s="8" t="s">
        <v>39</v>
      </c>
      <c r="E383" s="8" t="s">
        <v>39</v>
      </c>
      <c r="F383" s="8" t="s">
        <v>40</v>
      </c>
      <c r="G383" t="s">
        <v>73</v>
      </c>
      <c r="H383" t="s">
        <v>42</v>
      </c>
      <c r="I383" t="s">
        <v>43</v>
      </c>
      <c r="J383" t="s">
        <v>43</v>
      </c>
      <c r="K383" t="s">
        <v>43</v>
      </c>
      <c r="L383" s="9">
        <v>-63.32</v>
      </c>
      <c r="M383" s="10">
        <v>43862</v>
      </c>
      <c r="N383" t="s">
        <v>109</v>
      </c>
      <c r="O383" t="s">
        <v>110</v>
      </c>
      <c r="P383" t="s">
        <v>1188</v>
      </c>
      <c r="Q383" t="s">
        <v>1320</v>
      </c>
      <c r="R383" t="s">
        <v>1321</v>
      </c>
      <c r="S383" s="11">
        <v>43861</v>
      </c>
      <c r="T383" t="s">
        <v>54</v>
      </c>
      <c r="U383">
        <v>1492</v>
      </c>
      <c r="V383" t="s">
        <v>117</v>
      </c>
      <c r="W383" t="s">
        <v>62</v>
      </c>
      <c r="X383">
        <v>165026831</v>
      </c>
      <c r="Y383" s="11">
        <v>42857</v>
      </c>
      <c r="AA383" t="s">
        <v>118</v>
      </c>
      <c r="AC383" t="s">
        <v>119</v>
      </c>
      <c r="AH383" t="str">
        <f t="shared" si="5"/>
        <v>E35120 Corporate Expenses</v>
      </c>
      <c r="AI383" t="str">
        <f>VLOOKUP(B383,'cc Lookup'!A:E,5,0)</f>
        <v>Corporate Exp</v>
      </c>
      <c r="AJ383" t="s">
        <v>5426</v>
      </c>
    </row>
    <row r="384" spans="1:36" x14ac:dyDescent="0.35">
      <c r="A384" t="s">
        <v>36</v>
      </c>
      <c r="B384" s="8" t="s">
        <v>72</v>
      </c>
      <c r="C384" s="8" t="s">
        <v>38</v>
      </c>
      <c r="D384" s="8" t="s">
        <v>39</v>
      </c>
      <c r="E384" s="8" t="s">
        <v>39</v>
      </c>
      <c r="F384" s="8" t="s">
        <v>40</v>
      </c>
      <c r="G384" t="s">
        <v>73</v>
      </c>
      <c r="H384" t="s">
        <v>42</v>
      </c>
      <c r="I384" t="s">
        <v>43</v>
      </c>
      <c r="J384" t="s">
        <v>43</v>
      </c>
      <c r="K384" t="s">
        <v>43</v>
      </c>
      <c r="L384" s="9">
        <v>63.32</v>
      </c>
      <c r="M384" s="10">
        <v>43862</v>
      </c>
      <c r="N384" t="s">
        <v>109</v>
      </c>
      <c r="O384" t="s">
        <v>110</v>
      </c>
      <c r="P384" t="s">
        <v>1322</v>
      </c>
      <c r="Q384" t="s">
        <v>1323</v>
      </c>
      <c r="R384" t="s">
        <v>1324</v>
      </c>
      <c r="S384" s="11">
        <v>43889</v>
      </c>
      <c r="T384" t="s">
        <v>54</v>
      </c>
      <c r="U384">
        <v>1620</v>
      </c>
      <c r="V384" t="s">
        <v>117</v>
      </c>
      <c r="W384" t="s">
        <v>62</v>
      </c>
      <c r="X384">
        <v>165026831</v>
      </c>
      <c r="Y384" s="11">
        <v>42857</v>
      </c>
      <c r="AA384" t="s">
        <v>118</v>
      </c>
      <c r="AC384" t="s">
        <v>119</v>
      </c>
      <c r="AH384" t="str">
        <f t="shared" si="5"/>
        <v>E35120 Corporate Expenses</v>
      </c>
      <c r="AI384" t="str">
        <f>VLOOKUP(B384,'cc Lookup'!A:E,5,0)</f>
        <v>Corporate Exp</v>
      </c>
      <c r="AJ384" t="s">
        <v>5426</v>
      </c>
    </row>
    <row r="385" spans="1:36" x14ac:dyDescent="0.35">
      <c r="A385" t="s">
        <v>36</v>
      </c>
      <c r="B385" s="8" t="s">
        <v>72</v>
      </c>
      <c r="C385" s="8" t="s">
        <v>38</v>
      </c>
      <c r="D385" s="8" t="s">
        <v>39</v>
      </c>
      <c r="E385" s="8" t="s">
        <v>39</v>
      </c>
      <c r="F385" s="8" t="s">
        <v>40</v>
      </c>
      <c r="G385" t="s">
        <v>73</v>
      </c>
      <c r="H385" t="s">
        <v>42</v>
      </c>
      <c r="I385" t="s">
        <v>43</v>
      </c>
      <c r="J385" t="s">
        <v>43</v>
      </c>
      <c r="K385" t="s">
        <v>43</v>
      </c>
      <c r="L385" s="9">
        <v>16.88</v>
      </c>
      <c r="M385" s="10">
        <v>43862</v>
      </c>
      <c r="N385" t="s">
        <v>109</v>
      </c>
      <c r="O385" t="s">
        <v>110</v>
      </c>
      <c r="P385" t="s">
        <v>1322</v>
      </c>
      <c r="Q385" t="s">
        <v>1323</v>
      </c>
      <c r="R385" t="s">
        <v>1324</v>
      </c>
      <c r="S385" s="11">
        <v>43889</v>
      </c>
      <c r="T385" t="s">
        <v>54</v>
      </c>
      <c r="U385">
        <v>1621</v>
      </c>
      <c r="V385" t="s">
        <v>1051</v>
      </c>
      <c r="W385" t="s">
        <v>803</v>
      </c>
      <c r="X385">
        <v>165081619</v>
      </c>
      <c r="Y385" s="11">
        <v>43809</v>
      </c>
      <c r="AC385" t="s">
        <v>1052</v>
      </c>
      <c r="AH385" t="str">
        <f t="shared" si="5"/>
        <v>E35120 Corporate Expenses</v>
      </c>
      <c r="AI385" t="str">
        <f>VLOOKUP(B385,'cc Lookup'!A:E,5,0)</f>
        <v>Corporate Exp</v>
      </c>
      <c r="AJ385" t="s">
        <v>5426</v>
      </c>
    </row>
    <row r="386" spans="1:36" x14ac:dyDescent="0.35">
      <c r="A386" t="s">
        <v>36</v>
      </c>
      <c r="B386" s="8" t="s">
        <v>72</v>
      </c>
      <c r="C386" s="8" t="s">
        <v>38</v>
      </c>
      <c r="D386" s="8" t="s">
        <v>39</v>
      </c>
      <c r="E386" s="8" t="s">
        <v>39</v>
      </c>
      <c r="F386" s="8" t="s">
        <v>40</v>
      </c>
      <c r="G386" t="s">
        <v>73</v>
      </c>
      <c r="H386" t="s">
        <v>42</v>
      </c>
      <c r="I386" t="s">
        <v>43</v>
      </c>
      <c r="J386" t="s">
        <v>43</v>
      </c>
      <c r="K386" t="s">
        <v>43</v>
      </c>
      <c r="L386" s="9">
        <v>0.51</v>
      </c>
      <c r="M386" s="10">
        <v>43862</v>
      </c>
      <c r="N386" t="s">
        <v>109</v>
      </c>
      <c r="O386" t="s">
        <v>110</v>
      </c>
      <c r="P386" t="s">
        <v>1322</v>
      </c>
      <c r="Q386" t="s">
        <v>1323</v>
      </c>
      <c r="R386" t="s">
        <v>1324</v>
      </c>
      <c r="S386" s="11">
        <v>43889</v>
      </c>
      <c r="T386" t="s">
        <v>54</v>
      </c>
      <c r="U386">
        <v>1622</v>
      </c>
      <c r="V386" t="s">
        <v>1053</v>
      </c>
      <c r="W386" t="s">
        <v>803</v>
      </c>
      <c r="X386">
        <v>165081155</v>
      </c>
      <c r="Y386" s="11">
        <v>43809</v>
      </c>
      <c r="AC386" t="s">
        <v>1052</v>
      </c>
      <c r="AH386" t="str">
        <f t="shared" si="5"/>
        <v>E35120 Corporate Expenses</v>
      </c>
      <c r="AI386" t="str">
        <f>VLOOKUP(B386,'cc Lookup'!A:E,5,0)</f>
        <v>Corporate Exp</v>
      </c>
      <c r="AJ386" t="s">
        <v>5426</v>
      </c>
    </row>
    <row r="387" spans="1:36" x14ac:dyDescent="0.35">
      <c r="A387" t="s">
        <v>36</v>
      </c>
      <c r="B387" s="8" t="s">
        <v>72</v>
      </c>
      <c r="C387" s="8" t="s">
        <v>38</v>
      </c>
      <c r="D387" s="8" t="s">
        <v>39</v>
      </c>
      <c r="E387" s="8" t="s">
        <v>39</v>
      </c>
      <c r="F387" s="8" t="s">
        <v>40</v>
      </c>
      <c r="G387" t="s">
        <v>73</v>
      </c>
      <c r="H387" t="s">
        <v>42</v>
      </c>
      <c r="I387" t="s">
        <v>43</v>
      </c>
      <c r="J387" t="s">
        <v>43</v>
      </c>
      <c r="K387" t="s">
        <v>43</v>
      </c>
      <c r="L387" s="9">
        <v>880</v>
      </c>
      <c r="M387" s="10">
        <v>43862</v>
      </c>
      <c r="N387" t="s">
        <v>109</v>
      </c>
      <c r="O387" t="s">
        <v>110</v>
      </c>
      <c r="P387" t="s">
        <v>1322</v>
      </c>
      <c r="Q387" t="s">
        <v>1323</v>
      </c>
      <c r="R387" t="s">
        <v>1324</v>
      </c>
      <c r="S387" s="11">
        <v>43889</v>
      </c>
      <c r="T387" t="s">
        <v>54</v>
      </c>
      <c r="U387">
        <v>1623</v>
      </c>
      <c r="V387" t="s">
        <v>1325</v>
      </c>
      <c r="W387" t="s">
        <v>1326</v>
      </c>
      <c r="X387">
        <v>165083014</v>
      </c>
      <c r="Y387" s="11">
        <v>43881</v>
      </c>
      <c r="AC387" t="s">
        <v>116</v>
      </c>
      <c r="AH387" t="str">
        <f t="shared" si="5"/>
        <v>E35120 Corporate Expenses</v>
      </c>
      <c r="AI387" t="str">
        <f>VLOOKUP(B387,'cc Lookup'!A:E,5,0)</f>
        <v>Corporate Exp</v>
      </c>
      <c r="AJ387" t="s">
        <v>5426</v>
      </c>
    </row>
    <row r="388" spans="1:36" x14ac:dyDescent="0.35">
      <c r="A388" t="s">
        <v>36</v>
      </c>
      <c r="B388" s="8" t="s">
        <v>72</v>
      </c>
      <c r="C388" s="8" t="s">
        <v>38</v>
      </c>
      <c r="D388" s="8" t="s">
        <v>39</v>
      </c>
      <c r="E388" s="8" t="s">
        <v>39</v>
      </c>
      <c r="F388" s="8" t="s">
        <v>40</v>
      </c>
      <c r="G388" t="s">
        <v>73</v>
      </c>
      <c r="H388" t="s">
        <v>42</v>
      </c>
      <c r="I388" t="s">
        <v>43</v>
      </c>
      <c r="J388" t="s">
        <v>43</v>
      </c>
      <c r="K388" t="s">
        <v>43</v>
      </c>
      <c r="L388" s="9">
        <v>57816.1</v>
      </c>
      <c r="M388" s="10">
        <v>43862</v>
      </c>
      <c r="N388" t="s">
        <v>109</v>
      </c>
      <c r="O388" t="s">
        <v>110</v>
      </c>
      <c r="P388" t="s">
        <v>1322</v>
      </c>
      <c r="Q388" t="s">
        <v>1323</v>
      </c>
      <c r="R388" t="s">
        <v>1324</v>
      </c>
      <c r="S388" s="11">
        <v>43889</v>
      </c>
      <c r="T388" t="s">
        <v>54</v>
      </c>
      <c r="U388">
        <v>1624</v>
      </c>
      <c r="V388" t="s">
        <v>1327</v>
      </c>
      <c r="W388" t="s">
        <v>107</v>
      </c>
      <c r="X388">
        <v>165083219</v>
      </c>
      <c r="Y388" s="11">
        <v>43889</v>
      </c>
      <c r="AC388" t="s">
        <v>124</v>
      </c>
      <c r="AH388" t="str">
        <f t="shared" si="5"/>
        <v>E35120 Corporate Expenses</v>
      </c>
      <c r="AI388" t="str">
        <f>VLOOKUP(B388,'cc Lookup'!A:E,5,0)</f>
        <v>Corporate Exp</v>
      </c>
      <c r="AJ388" t="s">
        <v>5426</v>
      </c>
    </row>
    <row r="389" spans="1:36" x14ac:dyDescent="0.35">
      <c r="A389" t="s">
        <v>36</v>
      </c>
      <c r="B389" s="8" t="s">
        <v>72</v>
      </c>
      <c r="C389" s="8" t="s">
        <v>38</v>
      </c>
      <c r="D389" s="8" t="s">
        <v>127</v>
      </c>
      <c r="E389" s="8" t="s">
        <v>39</v>
      </c>
      <c r="F389" s="8" t="s">
        <v>40</v>
      </c>
      <c r="G389" t="s">
        <v>73</v>
      </c>
      <c r="H389" t="s">
        <v>42</v>
      </c>
      <c r="I389" t="s">
        <v>128</v>
      </c>
      <c r="J389" t="s">
        <v>43</v>
      </c>
      <c r="K389" t="s">
        <v>43</v>
      </c>
      <c r="L389" s="9">
        <v>-32.89</v>
      </c>
      <c r="M389" s="10">
        <v>43862</v>
      </c>
      <c r="N389" t="s">
        <v>109</v>
      </c>
      <c r="O389" t="s">
        <v>110</v>
      </c>
      <c r="P389" t="s">
        <v>1188</v>
      </c>
      <c r="Q389" t="s">
        <v>1320</v>
      </c>
      <c r="R389" t="s">
        <v>1321</v>
      </c>
      <c r="S389" s="11">
        <v>43861</v>
      </c>
      <c r="T389" t="s">
        <v>54</v>
      </c>
      <c r="U389">
        <v>2126</v>
      </c>
      <c r="V389" t="s">
        <v>129</v>
      </c>
      <c r="W389" t="s">
        <v>107</v>
      </c>
      <c r="X389">
        <v>165052611</v>
      </c>
      <c r="Y389" s="11">
        <v>43347</v>
      </c>
      <c r="AC389" t="s">
        <v>124</v>
      </c>
      <c r="AH389" t="str">
        <f t="shared" ref="AH389:AH452" si="6">B389&amp;" "&amp;G389</f>
        <v>E35120 Corporate Expenses</v>
      </c>
      <c r="AI389" t="str">
        <f>VLOOKUP(B389,'cc Lookup'!A:E,5,0)</f>
        <v>Corporate Exp</v>
      </c>
      <c r="AJ389" t="s">
        <v>5426</v>
      </c>
    </row>
    <row r="390" spans="1:36" x14ac:dyDescent="0.35">
      <c r="A390" t="s">
        <v>36</v>
      </c>
      <c r="B390" s="8" t="s">
        <v>72</v>
      </c>
      <c r="C390" s="8" t="s">
        <v>38</v>
      </c>
      <c r="D390" s="8" t="s">
        <v>127</v>
      </c>
      <c r="E390" s="8" t="s">
        <v>39</v>
      </c>
      <c r="F390" s="8" t="s">
        <v>40</v>
      </c>
      <c r="G390" t="s">
        <v>73</v>
      </c>
      <c r="H390" t="s">
        <v>42</v>
      </c>
      <c r="I390" t="s">
        <v>128</v>
      </c>
      <c r="J390" t="s">
        <v>43</v>
      </c>
      <c r="K390" t="s">
        <v>43</v>
      </c>
      <c r="L390" s="9">
        <v>32.89</v>
      </c>
      <c r="M390" s="10">
        <v>43862</v>
      </c>
      <c r="N390" t="s">
        <v>109</v>
      </c>
      <c r="O390" t="s">
        <v>110</v>
      </c>
      <c r="P390" t="s">
        <v>1322</v>
      </c>
      <c r="Q390" t="s">
        <v>1323</v>
      </c>
      <c r="R390" t="s">
        <v>1324</v>
      </c>
      <c r="S390" s="11">
        <v>43889</v>
      </c>
      <c r="T390" t="s">
        <v>54</v>
      </c>
      <c r="U390">
        <v>2322</v>
      </c>
      <c r="V390" t="s">
        <v>129</v>
      </c>
      <c r="W390" t="s">
        <v>107</v>
      </c>
      <c r="X390">
        <v>165052611</v>
      </c>
      <c r="Y390" s="11">
        <v>43347</v>
      </c>
      <c r="AC390" t="s">
        <v>124</v>
      </c>
      <c r="AH390" t="str">
        <f t="shared" si="6"/>
        <v>E35120 Corporate Expenses</v>
      </c>
      <c r="AI390" t="str">
        <f>VLOOKUP(B390,'cc Lookup'!A:E,5,0)</f>
        <v>Corporate Exp</v>
      </c>
      <c r="AJ390" t="s">
        <v>5426</v>
      </c>
    </row>
    <row r="391" spans="1:36" x14ac:dyDescent="0.35">
      <c r="A391" t="s">
        <v>36</v>
      </c>
      <c r="B391" s="8" t="s">
        <v>142</v>
      </c>
      <c r="C391" s="8" t="s">
        <v>38</v>
      </c>
      <c r="D391" s="8" t="s">
        <v>39</v>
      </c>
      <c r="E391" s="8" t="s">
        <v>39</v>
      </c>
      <c r="F391" s="8" t="s">
        <v>40</v>
      </c>
      <c r="G391" t="s">
        <v>144</v>
      </c>
      <c r="H391" t="s">
        <v>42</v>
      </c>
      <c r="I391" t="s">
        <v>43</v>
      </c>
      <c r="J391" t="s">
        <v>43</v>
      </c>
      <c r="K391" t="s">
        <v>43</v>
      </c>
      <c r="L391" s="9">
        <v>-100.8</v>
      </c>
      <c r="M391" s="10">
        <v>43862</v>
      </c>
      <c r="N391" t="s">
        <v>109</v>
      </c>
      <c r="O391" t="s">
        <v>110</v>
      </c>
      <c r="P391" t="s">
        <v>1188</v>
      </c>
      <c r="Q391" t="s">
        <v>1320</v>
      </c>
      <c r="R391" t="s">
        <v>1321</v>
      </c>
      <c r="S391" s="11">
        <v>43861</v>
      </c>
      <c r="T391" t="s">
        <v>54</v>
      </c>
      <c r="U391">
        <v>2396</v>
      </c>
      <c r="V391" t="s">
        <v>682</v>
      </c>
      <c r="W391" t="s">
        <v>62</v>
      </c>
      <c r="X391">
        <v>165042377</v>
      </c>
      <c r="Y391" s="11">
        <v>43038</v>
      </c>
      <c r="AC391" t="s">
        <v>119</v>
      </c>
      <c r="AH391" t="str">
        <f t="shared" si="6"/>
        <v>E35930 Estates &amp; Facilities</v>
      </c>
      <c r="AI391" t="str">
        <f>VLOOKUP(B391,'cc Lookup'!A:E,5,0)</f>
        <v>Estates</v>
      </c>
      <c r="AJ391" t="s">
        <v>5426</v>
      </c>
    </row>
    <row r="392" spans="1:36" x14ac:dyDescent="0.35">
      <c r="A392" t="s">
        <v>36</v>
      </c>
      <c r="B392" s="8" t="s">
        <v>142</v>
      </c>
      <c r="C392" s="8" t="s">
        <v>38</v>
      </c>
      <c r="D392" s="8" t="s">
        <v>39</v>
      </c>
      <c r="E392" s="8" t="s">
        <v>39</v>
      </c>
      <c r="F392" s="8" t="s">
        <v>40</v>
      </c>
      <c r="G392" t="s">
        <v>144</v>
      </c>
      <c r="H392" t="s">
        <v>42</v>
      </c>
      <c r="I392" t="s">
        <v>43</v>
      </c>
      <c r="J392" t="s">
        <v>43</v>
      </c>
      <c r="K392" t="s">
        <v>43</v>
      </c>
      <c r="L392" s="9">
        <v>-5252.5</v>
      </c>
      <c r="M392" s="10">
        <v>43862</v>
      </c>
      <c r="N392" t="s">
        <v>109</v>
      </c>
      <c r="O392" t="s">
        <v>110</v>
      </c>
      <c r="P392" t="s">
        <v>1188</v>
      </c>
      <c r="Q392" t="s">
        <v>1320</v>
      </c>
      <c r="R392" t="s">
        <v>1321</v>
      </c>
      <c r="S392" s="11">
        <v>43861</v>
      </c>
      <c r="T392" t="s">
        <v>54</v>
      </c>
      <c r="U392">
        <v>2397</v>
      </c>
      <c r="V392" t="s">
        <v>1277</v>
      </c>
      <c r="W392" t="s">
        <v>222</v>
      </c>
      <c r="X392">
        <v>165077291</v>
      </c>
      <c r="Y392" s="11">
        <v>43860</v>
      </c>
      <c r="AC392" t="s">
        <v>227</v>
      </c>
      <c r="AH392" t="str">
        <f t="shared" si="6"/>
        <v>E35930 Estates &amp; Facilities</v>
      </c>
      <c r="AI392" t="str">
        <f>VLOOKUP(B392,'cc Lookup'!A:E,5,0)</f>
        <v>Estates</v>
      </c>
      <c r="AJ392" t="s">
        <v>5426</v>
      </c>
    </row>
    <row r="393" spans="1:36" x14ac:dyDescent="0.35">
      <c r="A393" t="s">
        <v>36</v>
      </c>
      <c r="B393" s="8" t="s">
        <v>142</v>
      </c>
      <c r="C393" s="8" t="s">
        <v>38</v>
      </c>
      <c r="D393" s="8" t="s">
        <v>39</v>
      </c>
      <c r="E393" s="8" t="s">
        <v>39</v>
      </c>
      <c r="F393" s="8" t="s">
        <v>40</v>
      </c>
      <c r="G393" t="s">
        <v>144</v>
      </c>
      <c r="H393" t="s">
        <v>42</v>
      </c>
      <c r="I393" t="s">
        <v>43</v>
      </c>
      <c r="J393" t="s">
        <v>43</v>
      </c>
      <c r="K393" t="s">
        <v>43</v>
      </c>
      <c r="L393" s="9">
        <v>-375</v>
      </c>
      <c r="M393" s="10">
        <v>43862</v>
      </c>
      <c r="N393" t="s">
        <v>109</v>
      </c>
      <c r="O393" t="s">
        <v>110</v>
      </c>
      <c r="P393" t="s">
        <v>1188</v>
      </c>
      <c r="Q393" t="s">
        <v>1320</v>
      </c>
      <c r="R393" t="s">
        <v>1321</v>
      </c>
      <c r="S393" s="11">
        <v>43861</v>
      </c>
      <c r="T393" t="s">
        <v>54</v>
      </c>
      <c r="U393">
        <v>2398</v>
      </c>
      <c r="V393" t="s">
        <v>1127</v>
      </c>
      <c r="W393" t="s">
        <v>62</v>
      </c>
      <c r="X393">
        <v>165081956</v>
      </c>
      <c r="Y393" s="11">
        <v>43829</v>
      </c>
      <c r="AC393" t="s">
        <v>119</v>
      </c>
      <c r="AH393" t="str">
        <f t="shared" si="6"/>
        <v>E35930 Estates &amp; Facilities</v>
      </c>
      <c r="AI393" t="str">
        <f>VLOOKUP(B393,'cc Lookup'!A:E,5,0)</f>
        <v>Estates</v>
      </c>
      <c r="AJ393" t="s">
        <v>5426</v>
      </c>
    </row>
    <row r="394" spans="1:36" x14ac:dyDescent="0.35">
      <c r="A394" t="s">
        <v>36</v>
      </c>
      <c r="B394" s="8" t="s">
        <v>142</v>
      </c>
      <c r="C394" s="8" t="s">
        <v>38</v>
      </c>
      <c r="D394" s="8" t="s">
        <v>39</v>
      </c>
      <c r="E394" s="8" t="s">
        <v>39</v>
      </c>
      <c r="F394" s="8" t="s">
        <v>40</v>
      </c>
      <c r="G394" t="s">
        <v>144</v>
      </c>
      <c r="H394" t="s">
        <v>42</v>
      </c>
      <c r="I394" t="s">
        <v>43</v>
      </c>
      <c r="J394" t="s">
        <v>43</v>
      </c>
      <c r="K394" t="s">
        <v>43</v>
      </c>
      <c r="L394" s="9">
        <v>100.8</v>
      </c>
      <c r="M394" s="10">
        <v>43862</v>
      </c>
      <c r="N394" t="s">
        <v>109</v>
      </c>
      <c r="O394" t="s">
        <v>110</v>
      </c>
      <c r="P394" t="s">
        <v>1322</v>
      </c>
      <c r="Q394" t="s">
        <v>1323</v>
      </c>
      <c r="R394" t="s">
        <v>1324</v>
      </c>
      <c r="S394" s="11">
        <v>43889</v>
      </c>
      <c r="T394" t="s">
        <v>54</v>
      </c>
      <c r="U394">
        <v>2599</v>
      </c>
      <c r="V394" t="s">
        <v>682</v>
      </c>
      <c r="W394" t="s">
        <v>62</v>
      </c>
      <c r="X394">
        <v>165042377</v>
      </c>
      <c r="Y394" s="11">
        <v>43038</v>
      </c>
      <c r="AC394" t="s">
        <v>119</v>
      </c>
      <c r="AH394" t="str">
        <f t="shared" si="6"/>
        <v>E35930 Estates &amp; Facilities</v>
      </c>
      <c r="AI394" t="str">
        <f>VLOOKUP(B394,'cc Lookup'!A:E,5,0)</f>
        <v>Estates</v>
      </c>
      <c r="AJ394" t="s">
        <v>5426</v>
      </c>
    </row>
    <row r="395" spans="1:36" x14ac:dyDescent="0.35">
      <c r="A395" t="s">
        <v>36</v>
      </c>
      <c r="B395" s="8" t="s">
        <v>142</v>
      </c>
      <c r="C395" s="8" t="s">
        <v>38</v>
      </c>
      <c r="D395" s="8" t="s">
        <v>39</v>
      </c>
      <c r="E395" s="8" t="s">
        <v>39</v>
      </c>
      <c r="F395" s="8" t="s">
        <v>40</v>
      </c>
      <c r="G395" t="s">
        <v>144</v>
      </c>
      <c r="H395" t="s">
        <v>42</v>
      </c>
      <c r="I395" t="s">
        <v>43</v>
      </c>
      <c r="J395" t="s">
        <v>43</v>
      </c>
      <c r="K395" t="s">
        <v>43</v>
      </c>
      <c r="L395" s="9">
        <v>375</v>
      </c>
      <c r="M395" s="10">
        <v>43862</v>
      </c>
      <c r="N395" t="s">
        <v>109</v>
      </c>
      <c r="O395" t="s">
        <v>110</v>
      </c>
      <c r="P395" t="s">
        <v>1322</v>
      </c>
      <c r="Q395" t="s">
        <v>1323</v>
      </c>
      <c r="R395" t="s">
        <v>1324</v>
      </c>
      <c r="S395" s="11">
        <v>43889</v>
      </c>
      <c r="T395" t="s">
        <v>54</v>
      </c>
      <c r="U395">
        <v>2600</v>
      </c>
      <c r="V395" t="s">
        <v>1127</v>
      </c>
      <c r="W395" t="s">
        <v>62</v>
      </c>
      <c r="X395">
        <v>165081956</v>
      </c>
      <c r="Y395" s="11">
        <v>43829</v>
      </c>
      <c r="AC395" t="s">
        <v>119</v>
      </c>
      <c r="AH395" t="str">
        <f t="shared" si="6"/>
        <v>E35930 Estates &amp; Facilities</v>
      </c>
      <c r="AI395" t="str">
        <f>VLOOKUP(B395,'cc Lookup'!A:E,5,0)</f>
        <v>Estates</v>
      </c>
      <c r="AJ395" t="s">
        <v>5426</v>
      </c>
    </row>
    <row r="396" spans="1:36" x14ac:dyDescent="0.35">
      <c r="A396" t="s">
        <v>36</v>
      </c>
      <c r="B396" s="8" t="s">
        <v>142</v>
      </c>
      <c r="C396" s="8" t="s">
        <v>38</v>
      </c>
      <c r="D396" s="8" t="s">
        <v>39</v>
      </c>
      <c r="E396" s="8" t="s">
        <v>237</v>
      </c>
      <c r="F396" s="8" t="s">
        <v>40</v>
      </c>
      <c r="G396" t="s">
        <v>144</v>
      </c>
      <c r="H396" t="s">
        <v>42</v>
      </c>
      <c r="I396" t="s">
        <v>43</v>
      </c>
      <c r="J396" t="s">
        <v>238</v>
      </c>
      <c r="K396" t="s">
        <v>43</v>
      </c>
      <c r="L396" s="9">
        <v>-432.8</v>
      </c>
      <c r="M396" s="10">
        <v>43862</v>
      </c>
      <c r="N396" t="s">
        <v>109</v>
      </c>
      <c r="O396" t="s">
        <v>110</v>
      </c>
      <c r="P396" t="s">
        <v>1188</v>
      </c>
      <c r="Q396" t="s">
        <v>1320</v>
      </c>
      <c r="R396" t="s">
        <v>1321</v>
      </c>
      <c r="S396" s="11">
        <v>43861</v>
      </c>
      <c r="T396" t="s">
        <v>54</v>
      </c>
      <c r="U396">
        <v>2730</v>
      </c>
      <c r="V396" t="s">
        <v>240</v>
      </c>
      <c r="W396" t="s">
        <v>62</v>
      </c>
      <c r="X396">
        <v>165064187</v>
      </c>
      <c r="Y396" s="11">
        <v>43370</v>
      </c>
      <c r="AC396" t="s">
        <v>119</v>
      </c>
      <c r="AH396" t="str">
        <f t="shared" si="6"/>
        <v>E35930 Estates &amp; Facilities</v>
      </c>
      <c r="AI396" t="str">
        <f>VLOOKUP(B396,'cc Lookup'!A:E,5,0)</f>
        <v>Estates</v>
      </c>
      <c r="AJ396" t="s">
        <v>5426</v>
      </c>
    </row>
    <row r="397" spans="1:36" x14ac:dyDescent="0.35">
      <c r="A397" t="s">
        <v>36</v>
      </c>
      <c r="B397" s="8" t="s">
        <v>142</v>
      </c>
      <c r="C397" s="8" t="s">
        <v>38</v>
      </c>
      <c r="D397" s="8" t="s">
        <v>39</v>
      </c>
      <c r="E397" s="8" t="s">
        <v>237</v>
      </c>
      <c r="F397" s="8" t="s">
        <v>40</v>
      </c>
      <c r="G397" t="s">
        <v>144</v>
      </c>
      <c r="H397" t="s">
        <v>42</v>
      </c>
      <c r="I397" t="s">
        <v>43</v>
      </c>
      <c r="J397" t="s">
        <v>238</v>
      </c>
      <c r="K397" t="s">
        <v>43</v>
      </c>
      <c r="L397" s="9">
        <v>432.8</v>
      </c>
      <c r="M397" s="10">
        <v>43862</v>
      </c>
      <c r="N397" t="s">
        <v>109</v>
      </c>
      <c r="O397" t="s">
        <v>110</v>
      </c>
      <c r="P397" t="s">
        <v>1322</v>
      </c>
      <c r="Q397" t="s">
        <v>1323</v>
      </c>
      <c r="R397" t="s">
        <v>1324</v>
      </c>
      <c r="S397" s="11">
        <v>43889</v>
      </c>
      <c r="T397" t="s">
        <v>54</v>
      </c>
      <c r="U397">
        <v>2991</v>
      </c>
      <c r="V397" t="s">
        <v>240</v>
      </c>
      <c r="W397" t="s">
        <v>62</v>
      </c>
      <c r="X397">
        <v>165064187</v>
      </c>
      <c r="Y397" s="11">
        <v>43370</v>
      </c>
      <c r="AC397" t="s">
        <v>119</v>
      </c>
      <c r="AH397" t="str">
        <f t="shared" si="6"/>
        <v>E35930 Estates &amp; Facilities</v>
      </c>
      <c r="AI397" t="str">
        <f>VLOOKUP(B397,'cc Lookup'!A:E,5,0)</f>
        <v>Estates</v>
      </c>
      <c r="AJ397" t="s">
        <v>5426</v>
      </c>
    </row>
    <row r="398" spans="1:36" x14ac:dyDescent="0.35">
      <c r="A398" t="s">
        <v>36</v>
      </c>
      <c r="B398" s="8" t="s">
        <v>241</v>
      </c>
      <c r="C398" s="8" t="s">
        <v>38</v>
      </c>
      <c r="D398" s="8" t="s">
        <v>39</v>
      </c>
      <c r="E398" s="8" t="s">
        <v>39</v>
      </c>
      <c r="F398" s="8" t="s">
        <v>40</v>
      </c>
      <c r="G398" t="s">
        <v>242</v>
      </c>
      <c r="H398" t="s">
        <v>42</v>
      </c>
      <c r="I398" t="s">
        <v>43</v>
      </c>
      <c r="J398" t="s">
        <v>43</v>
      </c>
      <c r="K398" t="s">
        <v>43</v>
      </c>
      <c r="L398" s="9">
        <v>0.6</v>
      </c>
      <c r="M398" s="10">
        <v>43862</v>
      </c>
      <c r="N398" t="s">
        <v>109</v>
      </c>
      <c r="O398" t="s">
        <v>110</v>
      </c>
      <c r="P398" t="s">
        <v>1322</v>
      </c>
      <c r="Q398" t="s">
        <v>1323</v>
      </c>
      <c r="R398" t="s">
        <v>1324</v>
      </c>
      <c r="S398" s="11">
        <v>43889</v>
      </c>
      <c r="T398" t="s">
        <v>54</v>
      </c>
      <c r="U398">
        <v>2288</v>
      </c>
      <c r="V398" t="s">
        <v>605</v>
      </c>
      <c r="W398" t="s">
        <v>62</v>
      </c>
      <c r="X398">
        <v>165074866</v>
      </c>
      <c r="Y398" s="11">
        <v>43804</v>
      </c>
      <c r="AC398" t="s">
        <v>119</v>
      </c>
      <c r="AH398" t="str">
        <f t="shared" si="6"/>
        <v>E35932 Response Posts</v>
      </c>
      <c r="AI398" t="str">
        <f>VLOOKUP(B398,'cc Lookup'!A:E,5,0)</f>
        <v>Make Ready</v>
      </c>
      <c r="AJ398" t="s">
        <v>5426</v>
      </c>
    </row>
    <row r="399" spans="1:36" x14ac:dyDescent="0.35">
      <c r="A399" t="s">
        <v>36</v>
      </c>
      <c r="B399" s="8" t="s">
        <v>142</v>
      </c>
      <c r="C399" s="8" t="s">
        <v>143</v>
      </c>
      <c r="D399" s="8" t="s">
        <v>39</v>
      </c>
      <c r="E399" s="8" t="s">
        <v>39</v>
      </c>
      <c r="F399" s="8" t="s">
        <v>40</v>
      </c>
      <c r="G399" t="s">
        <v>144</v>
      </c>
      <c r="H399" t="s">
        <v>145</v>
      </c>
      <c r="I399" t="s">
        <v>43</v>
      </c>
      <c r="J399" t="s">
        <v>43</v>
      </c>
      <c r="K399" t="s">
        <v>43</v>
      </c>
      <c r="L399" s="9">
        <v>-177</v>
      </c>
      <c r="M399" s="10">
        <v>43891</v>
      </c>
      <c r="N399" t="s">
        <v>109</v>
      </c>
      <c r="O399" t="s">
        <v>110</v>
      </c>
      <c r="P399" t="s">
        <v>1322</v>
      </c>
      <c r="Q399" t="s">
        <v>1439</v>
      </c>
      <c r="R399" t="s">
        <v>1440</v>
      </c>
      <c r="S399" s="11">
        <v>43889</v>
      </c>
      <c r="T399" t="s">
        <v>54</v>
      </c>
      <c r="U399">
        <v>2619</v>
      </c>
      <c r="V399" t="s">
        <v>955</v>
      </c>
      <c r="W399" t="s">
        <v>62</v>
      </c>
      <c r="X399">
        <v>165056810</v>
      </c>
      <c r="Y399" s="11">
        <v>43040</v>
      </c>
      <c r="AC399" t="s">
        <v>119</v>
      </c>
      <c r="AH399" t="str">
        <f t="shared" si="6"/>
        <v>E35930 Estates &amp; Facilities</v>
      </c>
      <c r="AI399" t="str">
        <f>VLOOKUP(B399,'cc Lookup'!A:E,5,0)</f>
        <v>Estates</v>
      </c>
      <c r="AJ399" t="s">
        <v>5426</v>
      </c>
    </row>
    <row r="400" spans="1:36" x14ac:dyDescent="0.35">
      <c r="A400" t="s">
        <v>36</v>
      </c>
      <c r="B400" s="8" t="s">
        <v>142</v>
      </c>
      <c r="C400" s="8" t="s">
        <v>143</v>
      </c>
      <c r="D400" s="8" t="s">
        <v>39</v>
      </c>
      <c r="E400" s="8" t="s">
        <v>39</v>
      </c>
      <c r="F400" s="8" t="s">
        <v>40</v>
      </c>
      <c r="G400" t="s">
        <v>144</v>
      </c>
      <c r="H400" t="s">
        <v>145</v>
      </c>
      <c r="I400" t="s">
        <v>43</v>
      </c>
      <c r="J400" t="s">
        <v>43</v>
      </c>
      <c r="K400" t="s">
        <v>43</v>
      </c>
      <c r="L400" s="9">
        <v>-744.9</v>
      </c>
      <c r="M400" s="10">
        <v>43891</v>
      </c>
      <c r="N400" t="s">
        <v>109</v>
      </c>
      <c r="O400" t="s">
        <v>110</v>
      </c>
      <c r="P400" t="s">
        <v>1322</v>
      </c>
      <c r="Q400" t="s">
        <v>1439</v>
      </c>
      <c r="R400" t="s">
        <v>1440</v>
      </c>
      <c r="S400" s="11">
        <v>43889</v>
      </c>
      <c r="T400" t="s">
        <v>54</v>
      </c>
      <c r="U400">
        <v>2620</v>
      </c>
      <c r="V400" t="s">
        <v>1112</v>
      </c>
      <c r="W400" t="s">
        <v>62</v>
      </c>
      <c r="X400">
        <v>165078325</v>
      </c>
      <c r="Y400" s="11">
        <v>43826</v>
      </c>
      <c r="AC400" t="s">
        <v>119</v>
      </c>
      <c r="AH400" t="str">
        <f t="shared" si="6"/>
        <v>E35930 Estates &amp; Facilities</v>
      </c>
      <c r="AI400" t="str">
        <f>VLOOKUP(B400,'cc Lookup'!A:E,5,0)</f>
        <v>Estates</v>
      </c>
      <c r="AJ400" t="s">
        <v>5426</v>
      </c>
    </row>
    <row r="401" spans="1:36" x14ac:dyDescent="0.35">
      <c r="A401" t="s">
        <v>36</v>
      </c>
      <c r="B401" s="8" t="s">
        <v>142</v>
      </c>
      <c r="C401" s="8" t="s">
        <v>143</v>
      </c>
      <c r="D401" s="8" t="s">
        <v>39</v>
      </c>
      <c r="E401" s="8" t="s">
        <v>39</v>
      </c>
      <c r="F401" s="8" t="s">
        <v>40</v>
      </c>
      <c r="G401" t="s">
        <v>144</v>
      </c>
      <c r="H401" t="s">
        <v>145</v>
      </c>
      <c r="I401" t="s">
        <v>43</v>
      </c>
      <c r="J401" t="s">
        <v>43</v>
      </c>
      <c r="K401" t="s">
        <v>43</v>
      </c>
      <c r="L401" s="9">
        <v>-439</v>
      </c>
      <c r="M401" s="10">
        <v>43891</v>
      </c>
      <c r="N401" t="s">
        <v>109</v>
      </c>
      <c r="O401" t="s">
        <v>110</v>
      </c>
      <c r="P401" t="s">
        <v>1322</v>
      </c>
      <c r="Q401" t="s">
        <v>1439</v>
      </c>
      <c r="R401" t="s">
        <v>1440</v>
      </c>
      <c r="S401" s="11">
        <v>43889</v>
      </c>
      <c r="T401" t="s">
        <v>54</v>
      </c>
      <c r="U401">
        <v>2621</v>
      </c>
      <c r="V401" t="s">
        <v>475</v>
      </c>
      <c r="W401" t="s">
        <v>62</v>
      </c>
      <c r="X401">
        <v>165078325</v>
      </c>
      <c r="Y401" s="11">
        <v>43641</v>
      </c>
      <c r="AC401" t="s">
        <v>119</v>
      </c>
      <c r="AH401" t="str">
        <f t="shared" si="6"/>
        <v>E35930 Estates &amp; Facilities</v>
      </c>
      <c r="AI401" t="str">
        <f>VLOOKUP(B401,'cc Lookup'!A:E,5,0)</f>
        <v>Estates</v>
      </c>
      <c r="AJ401" t="s">
        <v>5426</v>
      </c>
    </row>
    <row r="402" spans="1:36" x14ac:dyDescent="0.35">
      <c r="A402" t="s">
        <v>36</v>
      </c>
      <c r="B402" s="8" t="s">
        <v>142</v>
      </c>
      <c r="C402" s="8" t="s">
        <v>143</v>
      </c>
      <c r="D402" s="8" t="s">
        <v>39</v>
      </c>
      <c r="E402" s="8" t="s">
        <v>39</v>
      </c>
      <c r="F402" s="8" t="s">
        <v>40</v>
      </c>
      <c r="G402" t="s">
        <v>144</v>
      </c>
      <c r="H402" t="s">
        <v>145</v>
      </c>
      <c r="I402" t="s">
        <v>43</v>
      </c>
      <c r="J402" t="s">
        <v>43</v>
      </c>
      <c r="K402" t="s">
        <v>43</v>
      </c>
      <c r="L402" s="9">
        <v>-857.4</v>
      </c>
      <c r="M402" s="10">
        <v>43891</v>
      </c>
      <c r="N402" t="s">
        <v>109</v>
      </c>
      <c r="O402" t="s">
        <v>110</v>
      </c>
      <c r="P402" t="s">
        <v>1322</v>
      </c>
      <c r="Q402" t="s">
        <v>1439</v>
      </c>
      <c r="R402" t="s">
        <v>1440</v>
      </c>
      <c r="S402" s="11">
        <v>43889</v>
      </c>
      <c r="T402" t="s">
        <v>54</v>
      </c>
      <c r="U402">
        <v>2622</v>
      </c>
      <c r="V402" t="s">
        <v>592</v>
      </c>
      <c r="W402" t="s">
        <v>62</v>
      </c>
      <c r="X402">
        <v>165078325</v>
      </c>
      <c r="Y402" s="11">
        <v>43808</v>
      </c>
      <c r="AC402" t="s">
        <v>119</v>
      </c>
      <c r="AH402" t="str">
        <f t="shared" si="6"/>
        <v>E35930 Estates &amp; Facilities</v>
      </c>
      <c r="AI402" t="str">
        <f>VLOOKUP(B402,'cc Lookup'!A:E,5,0)</f>
        <v>Estates</v>
      </c>
      <c r="AJ402" t="s">
        <v>5426</v>
      </c>
    </row>
    <row r="403" spans="1:36" x14ac:dyDescent="0.35">
      <c r="A403" t="s">
        <v>36</v>
      </c>
      <c r="B403" s="8" t="s">
        <v>142</v>
      </c>
      <c r="C403" s="8" t="s">
        <v>143</v>
      </c>
      <c r="D403" s="8" t="s">
        <v>39</v>
      </c>
      <c r="E403" s="8" t="s">
        <v>39</v>
      </c>
      <c r="F403" s="8" t="s">
        <v>40</v>
      </c>
      <c r="G403" t="s">
        <v>144</v>
      </c>
      <c r="H403" t="s">
        <v>145</v>
      </c>
      <c r="I403" t="s">
        <v>43</v>
      </c>
      <c r="J403" t="s">
        <v>43</v>
      </c>
      <c r="K403" t="s">
        <v>43</v>
      </c>
      <c r="L403" s="9">
        <v>-90</v>
      </c>
      <c r="M403" s="10">
        <v>43891</v>
      </c>
      <c r="N403" t="s">
        <v>109</v>
      </c>
      <c r="O403" t="s">
        <v>110</v>
      </c>
      <c r="P403" t="s">
        <v>1322</v>
      </c>
      <c r="Q403" t="s">
        <v>1439</v>
      </c>
      <c r="R403" t="s">
        <v>1440</v>
      </c>
      <c r="S403" s="11">
        <v>43889</v>
      </c>
      <c r="T403" t="s">
        <v>54</v>
      </c>
      <c r="U403">
        <v>2623</v>
      </c>
      <c r="V403" t="s">
        <v>198</v>
      </c>
      <c r="W403" t="s">
        <v>62</v>
      </c>
      <c r="X403">
        <v>165075665</v>
      </c>
      <c r="Y403" s="11">
        <v>43522</v>
      </c>
      <c r="AC403" t="s">
        <v>119</v>
      </c>
      <c r="AH403" t="str">
        <f t="shared" si="6"/>
        <v>E35930 Estates &amp; Facilities</v>
      </c>
      <c r="AI403" t="str">
        <f>VLOOKUP(B403,'cc Lookup'!A:E,5,0)</f>
        <v>Estates</v>
      </c>
      <c r="AJ403" t="s">
        <v>5426</v>
      </c>
    </row>
    <row r="404" spans="1:36" x14ac:dyDescent="0.35">
      <c r="A404" t="s">
        <v>36</v>
      </c>
      <c r="B404" s="8" t="s">
        <v>142</v>
      </c>
      <c r="C404" s="8" t="s">
        <v>143</v>
      </c>
      <c r="D404" s="8" t="s">
        <v>39</v>
      </c>
      <c r="E404" s="8" t="s">
        <v>39</v>
      </c>
      <c r="F404" s="8" t="s">
        <v>40</v>
      </c>
      <c r="G404" t="s">
        <v>144</v>
      </c>
      <c r="H404" t="s">
        <v>145</v>
      </c>
      <c r="I404" t="s">
        <v>43</v>
      </c>
      <c r="J404" t="s">
        <v>43</v>
      </c>
      <c r="K404" t="s">
        <v>43</v>
      </c>
      <c r="L404" s="9">
        <v>-1</v>
      </c>
      <c r="M404" s="10">
        <v>43891</v>
      </c>
      <c r="N404" t="s">
        <v>109</v>
      </c>
      <c r="O404" t="s">
        <v>110</v>
      </c>
      <c r="P404" t="s">
        <v>1322</v>
      </c>
      <c r="Q404" t="s">
        <v>1439</v>
      </c>
      <c r="R404" t="s">
        <v>1440</v>
      </c>
      <c r="S404" s="11">
        <v>43889</v>
      </c>
      <c r="T404" t="s">
        <v>54</v>
      </c>
      <c r="U404">
        <v>2624</v>
      </c>
      <c r="V404" t="s">
        <v>194</v>
      </c>
      <c r="W404" t="s">
        <v>62</v>
      </c>
      <c r="X404">
        <v>165075309</v>
      </c>
      <c r="Y404" s="11">
        <v>43723</v>
      </c>
      <c r="AC404" t="s">
        <v>119</v>
      </c>
      <c r="AH404" t="str">
        <f t="shared" si="6"/>
        <v>E35930 Estates &amp; Facilities</v>
      </c>
      <c r="AI404" t="str">
        <f>VLOOKUP(B404,'cc Lookup'!A:E,5,0)</f>
        <v>Estates</v>
      </c>
      <c r="AJ404" t="s">
        <v>5426</v>
      </c>
    </row>
    <row r="405" spans="1:36" x14ac:dyDescent="0.35">
      <c r="A405" t="s">
        <v>36</v>
      </c>
      <c r="B405" s="8" t="s">
        <v>142</v>
      </c>
      <c r="C405" s="8" t="s">
        <v>143</v>
      </c>
      <c r="D405" s="8" t="s">
        <v>39</v>
      </c>
      <c r="E405" s="8" t="s">
        <v>39</v>
      </c>
      <c r="F405" s="8" t="s">
        <v>40</v>
      </c>
      <c r="G405" t="s">
        <v>144</v>
      </c>
      <c r="H405" t="s">
        <v>145</v>
      </c>
      <c r="I405" t="s">
        <v>43</v>
      </c>
      <c r="J405" t="s">
        <v>43</v>
      </c>
      <c r="K405" t="s">
        <v>43</v>
      </c>
      <c r="L405" s="9">
        <v>-48</v>
      </c>
      <c r="M405" s="10">
        <v>43891</v>
      </c>
      <c r="N405" t="s">
        <v>109</v>
      </c>
      <c r="O405" t="s">
        <v>110</v>
      </c>
      <c r="P405" t="s">
        <v>1322</v>
      </c>
      <c r="Q405" t="s">
        <v>1439</v>
      </c>
      <c r="R405" t="s">
        <v>1440</v>
      </c>
      <c r="S405" s="11">
        <v>43889</v>
      </c>
      <c r="T405" t="s">
        <v>54</v>
      </c>
      <c r="U405">
        <v>2625</v>
      </c>
      <c r="V405" t="s">
        <v>591</v>
      </c>
      <c r="W405" t="s">
        <v>62</v>
      </c>
      <c r="X405">
        <v>165078943</v>
      </c>
      <c r="Y405" s="11">
        <v>43826</v>
      </c>
      <c r="AC405" t="s">
        <v>119</v>
      </c>
      <c r="AH405" t="str">
        <f t="shared" si="6"/>
        <v>E35930 Estates &amp; Facilities</v>
      </c>
      <c r="AI405" t="str">
        <f>VLOOKUP(B405,'cc Lookup'!A:E,5,0)</f>
        <v>Estates</v>
      </c>
      <c r="AJ405" t="s">
        <v>5426</v>
      </c>
    </row>
    <row r="406" spans="1:36" x14ac:dyDescent="0.35">
      <c r="A406" t="s">
        <v>36</v>
      </c>
      <c r="B406" s="8" t="s">
        <v>142</v>
      </c>
      <c r="C406" s="8" t="s">
        <v>143</v>
      </c>
      <c r="D406" s="8" t="s">
        <v>39</v>
      </c>
      <c r="E406" s="8" t="s">
        <v>39</v>
      </c>
      <c r="F406" s="8" t="s">
        <v>40</v>
      </c>
      <c r="G406" t="s">
        <v>144</v>
      </c>
      <c r="H406" t="s">
        <v>145</v>
      </c>
      <c r="I406" t="s">
        <v>43</v>
      </c>
      <c r="J406" t="s">
        <v>43</v>
      </c>
      <c r="K406" t="s">
        <v>43</v>
      </c>
      <c r="L406" s="9">
        <v>-112</v>
      </c>
      <c r="M406" s="10">
        <v>43891</v>
      </c>
      <c r="N406" t="s">
        <v>109</v>
      </c>
      <c r="O406" t="s">
        <v>110</v>
      </c>
      <c r="P406" t="s">
        <v>1322</v>
      </c>
      <c r="Q406" t="s">
        <v>1439</v>
      </c>
      <c r="R406" t="s">
        <v>1440</v>
      </c>
      <c r="S406" s="11">
        <v>43889</v>
      </c>
      <c r="T406" t="s">
        <v>54</v>
      </c>
      <c r="U406">
        <v>2626</v>
      </c>
      <c r="V406" t="s">
        <v>476</v>
      </c>
      <c r="W406" t="s">
        <v>62</v>
      </c>
      <c r="X406">
        <v>165078325</v>
      </c>
      <c r="Y406" s="11">
        <v>43641</v>
      </c>
      <c r="AC406" t="s">
        <v>119</v>
      </c>
      <c r="AH406" t="str">
        <f t="shared" si="6"/>
        <v>E35930 Estates &amp; Facilities</v>
      </c>
      <c r="AI406" t="str">
        <f>VLOOKUP(B406,'cc Lookup'!A:E,5,0)</f>
        <v>Estates</v>
      </c>
      <c r="AJ406" t="s">
        <v>5426</v>
      </c>
    </row>
    <row r="407" spans="1:36" x14ac:dyDescent="0.35">
      <c r="A407" t="s">
        <v>36</v>
      </c>
      <c r="B407" s="8" t="s">
        <v>142</v>
      </c>
      <c r="C407" s="8" t="s">
        <v>143</v>
      </c>
      <c r="D407" s="8" t="s">
        <v>39</v>
      </c>
      <c r="E407" s="8" t="s">
        <v>39</v>
      </c>
      <c r="F407" s="8" t="s">
        <v>40</v>
      </c>
      <c r="G407" t="s">
        <v>144</v>
      </c>
      <c r="H407" t="s">
        <v>145</v>
      </c>
      <c r="I407" t="s">
        <v>43</v>
      </c>
      <c r="J407" t="s">
        <v>43</v>
      </c>
      <c r="K407" t="s">
        <v>43</v>
      </c>
      <c r="L407" s="9">
        <v>-26</v>
      </c>
      <c r="M407" s="10">
        <v>43891</v>
      </c>
      <c r="N407" t="s">
        <v>109</v>
      </c>
      <c r="O407" t="s">
        <v>110</v>
      </c>
      <c r="P407" t="s">
        <v>1322</v>
      </c>
      <c r="Q407" t="s">
        <v>1439</v>
      </c>
      <c r="R407" t="s">
        <v>1440</v>
      </c>
      <c r="S407" s="11">
        <v>43889</v>
      </c>
      <c r="T407" t="s">
        <v>54</v>
      </c>
      <c r="U407">
        <v>2627</v>
      </c>
      <c r="V407" t="s">
        <v>480</v>
      </c>
      <c r="W407" t="s">
        <v>62</v>
      </c>
      <c r="X407">
        <v>165078325</v>
      </c>
      <c r="Y407" s="11">
        <v>43641</v>
      </c>
      <c r="AC407" t="s">
        <v>119</v>
      </c>
      <c r="AH407" t="str">
        <f t="shared" si="6"/>
        <v>E35930 Estates &amp; Facilities</v>
      </c>
      <c r="AI407" t="str">
        <f>VLOOKUP(B407,'cc Lookup'!A:E,5,0)</f>
        <v>Estates</v>
      </c>
      <c r="AJ407" t="s">
        <v>5426</v>
      </c>
    </row>
    <row r="408" spans="1:36" x14ac:dyDescent="0.35">
      <c r="A408" t="s">
        <v>36</v>
      </c>
      <c r="B408" s="8" t="s">
        <v>142</v>
      </c>
      <c r="C408" s="8" t="s">
        <v>143</v>
      </c>
      <c r="D408" s="8" t="s">
        <v>39</v>
      </c>
      <c r="E408" s="8" t="s">
        <v>39</v>
      </c>
      <c r="F408" s="8" t="s">
        <v>40</v>
      </c>
      <c r="G408" t="s">
        <v>144</v>
      </c>
      <c r="H408" t="s">
        <v>145</v>
      </c>
      <c r="I408" t="s">
        <v>43</v>
      </c>
      <c r="J408" t="s">
        <v>43</v>
      </c>
      <c r="K408" t="s">
        <v>43</v>
      </c>
      <c r="L408" s="9">
        <v>-341.74</v>
      </c>
      <c r="M408" s="10">
        <v>43891</v>
      </c>
      <c r="N408" t="s">
        <v>109</v>
      </c>
      <c r="O408" t="s">
        <v>110</v>
      </c>
      <c r="P408" t="s">
        <v>1322</v>
      </c>
      <c r="Q408" t="s">
        <v>1439</v>
      </c>
      <c r="R408" t="s">
        <v>1440</v>
      </c>
      <c r="S408" s="11">
        <v>43889</v>
      </c>
      <c r="T408" t="s">
        <v>54</v>
      </c>
      <c r="U408">
        <v>2628</v>
      </c>
      <c r="V408" t="s">
        <v>1108</v>
      </c>
      <c r="W408" t="s">
        <v>62</v>
      </c>
      <c r="X408">
        <v>165078325</v>
      </c>
      <c r="Y408" s="11">
        <v>43850</v>
      </c>
      <c r="AC408" t="s">
        <v>119</v>
      </c>
      <c r="AH408" t="str">
        <f t="shared" si="6"/>
        <v>E35930 Estates &amp; Facilities</v>
      </c>
      <c r="AI408" t="str">
        <f>VLOOKUP(B408,'cc Lookup'!A:E,5,0)</f>
        <v>Estates</v>
      </c>
      <c r="AJ408" t="s">
        <v>5426</v>
      </c>
    </row>
    <row r="409" spans="1:36" x14ac:dyDescent="0.35">
      <c r="A409" t="s">
        <v>36</v>
      </c>
      <c r="B409" s="8" t="s">
        <v>142</v>
      </c>
      <c r="C409" s="8" t="s">
        <v>143</v>
      </c>
      <c r="D409" s="8" t="s">
        <v>39</v>
      </c>
      <c r="E409" s="8" t="s">
        <v>39</v>
      </c>
      <c r="F409" s="8" t="s">
        <v>40</v>
      </c>
      <c r="G409" t="s">
        <v>144</v>
      </c>
      <c r="H409" t="s">
        <v>145</v>
      </c>
      <c r="I409" t="s">
        <v>43</v>
      </c>
      <c r="J409" t="s">
        <v>43</v>
      </c>
      <c r="K409" t="s">
        <v>43</v>
      </c>
      <c r="L409" s="9">
        <v>48</v>
      </c>
      <c r="M409" s="10">
        <v>43891</v>
      </c>
      <c r="N409" t="s">
        <v>109</v>
      </c>
      <c r="O409" t="s">
        <v>110</v>
      </c>
      <c r="P409" t="s">
        <v>1441</v>
      </c>
      <c r="Q409" t="s">
        <v>1442</v>
      </c>
      <c r="R409" t="s">
        <v>1443</v>
      </c>
      <c r="S409" s="11">
        <v>43921</v>
      </c>
      <c r="T409" t="s">
        <v>54</v>
      </c>
      <c r="U409">
        <v>2269</v>
      </c>
      <c r="V409" t="s">
        <v>591</v>
      </c>
      <c r="W409" t="s">
        <v>62</v>
      </c>
      <c r="X409">
        <v>165078943</v>
      </c>
      <c r="Y409" s="11">
        <v>43826</v>
      </c>
      <c r="AC409" t="s">
        <v>119</v>
      </c>
      <c r="AH409" t="str">
        <f t="shared" si="6"/>
        <v>E35930 Estates &amp; Facilities</v>
      </c>
      <c r="AI409" t="str">
        <f>VLOOKUP(B409,'cc Lookup'!A:E,5,0)</f>
        <v>Estates</v>
      </c>
      <c r="AJ409" t="s">
        <v>5426</v>
      </c>
    </row>
    <row r="410" spans="1:36" x14ac:dyDescent="0.35">
      <c r="A410" t="s">
        <v>36</v>
      </c>
      <c r="B410" s="8" t="s">
        <v>72</v>
      </c>
      <c r="C410" s="8" t="s">
        <v>38</v>
      </c>
      <c r="D410" s="8" t="s">
        <v>39</v>
      </c>
      <c r="E410" s="8" t="s">
        <v>39</v>
      </c>
      <c r="F410" s="8" t="s">
        <v>40</v>
      </c>
      <c r="G410" t="s">
        <v>73</v>
      </c>
      <c r="H410" t="s">
        <v>42</v>
      </c>
      <c r="I410" t="s">
        <v>43</v>
      </c>
      <c r="J410" t="s">
        <v>43</v>
      </c>
      <c r="K410" t="s">
        <v>43</v>
      </c>
      <c r="L410" s="9">
        <v>-63.32</v>
      </c>
      <c r="M410" s="10">
        <v>43891</v>
      </c>
      <c r="N410" t="s">
        <v>109</v>
      </c>
      <c r="O410" t="s">
        <v>110</v>
      </c>
      <c r="P410" t="s">
        <v>1322</v>
      </c>
      <c r="Q410" t="s">
        <v>1439</v>
      </c>
      <c r="R410" t="s">
        <v>1440</v>
      </c>
      <c r="S410" s="11">
        <v>43889</v>
      </c>
      <c r="T410" t="s">
        <v>54</v>
      </c>
      <c r="U410">
        <v>1620</v>
      </c>
      <c r="V410" t="s">
        <v>117</v>
      </c>
      <c r="W410" t="s">
        <v>62</v>
      </c>
      <c r="X410">
        <v>165026831</v>
      </c>
      <c r="Y410" s="11">
        <v>42857</v>
      </c>
      <c r="AA410" t="s">
        <v>118</v>
      </c>
      <c r="AC410" t="s">
        <v>119</v>
      </c>
      <c r="AH410" t="str">
        <f t="shared" si="6"/>
        <v>E35120 Corporate Expenses</v>
      </c>
      <c r="AI410" t="str">
        <f>VLOOKUP(B410,'cc Lookup'!A:E,5,0)</f>
        <v>Corporate Exp</v>
      </c>
      <c r="AJ410" t="s">
        <v>5426</v>
      </c>
    </row>
    <row r="411" spans="1:36" x14ac:dyDescent="0.35">
      <c r="A411" t="s">
        <v>36</v>
      </c>
      <c r="B411" s="8" t="s">
        <v>72</v>
      </c>
      <c r="C411" s="8" t="s">
        <v>38</v>
      </c>
      <c r="D411" s="8" t="s">
        <v>39</v>
      </c>
      <c r="E411" s="8" t="s">
        <v>39</v>
      </c>
      <c r="F411" s="8" t="s">
        <v>40</v>
      </c>
      <c r="G411" t="s">
        <v>73</v>
      </c>
      <c r="H411" t="s">
        <v>42</v>
      </c>
      <c r="I411" t="s">
        <v>43</v>
      </c>
      <c r="J411" t="s">
        <v>43</v>
      </c>
      <c r="K411" t="s">
        <v>43</v>
      </c>
      <c r="L411" s="9">
        <v>-16.88</v>
      </c>
      <c r="M411" s="10">
        <v>43891</v>
      </c>
      <c r="N411" t="s">
        <v>109</v>
      </c>
      <c r="O411" t="s">
        <v>110</v>
      </c>
      <c r="P411" t="s">
        <v>1322</v>
      </c>
      <c r="Q411" t="s">
        <v>1439</v>
      </c>
      <c r="R411" t="s">
        <v>1440</v>
      </c>
      <c r="S411" s="11">
        <v>43889</v>
      </c>
      <c r="T411" t="s">
        <v>54</v>
      </c>
      <c r="U411">
        <v>1621</v>
      </c>
      <c r="V411" t="s">
        <v>1051</v>
      </c>
      <c r="W411" t="s">
        <v>803</v>
      </c>
      <c r="X411">
        <v>165081619</v>
      </c>
      <c r="Y411" s="11">
        <v>43809</v>
      </c>
      <c r="AC411" t="s">
        <v>1052</v>
      </c>
      <c r="AH411" t="str">
        <f t="shared" si="6"/>
        <v>E35120 Corporate Expenses</v>
      </c>
      <c r="AI411" t="str">
        <f>VLOOKUP(B411,'cc Lookup'!A:E,5,0)</f>
        <v>Corporate Exp</v>
      </c>
      <c r="AJ411" t="s">
        <v>5426</v>
      </c>
    </row>
    <row r="412" spans="1:36" x14ac:dyDescent="0.35">
      <c r="A412" t="s">
        <v>36</v>
      </c>
      <c r="B412" s="8" t="s">
        <v>72</v>
      </c>
      <c r="C412" s="8" t="s">
        <v>38</v>
      </c>
      <c r="D412" s="8" t="s">
        <v>39</v>
      </c>
      <c r="E412" s="8" t="s">
        <v>39</v>
      </c>
      <c r="F412" s="8" t="s">
        <v>40</v>
      </c>
      <c r="G412" t="s">
        <v>73</v>
      </c>
      <c r="H412" t="s">
        <v>42</v>
      </c>
      <c r="I412" t="s">
        <v>43</v>
      </c>
      <c r="J412" t="s">
        <v>43</v>
      </c>
      <c r="K412" t="s">
        <v>43</v>
      </c>
      <c r="L412" s="9">
        <v>-0.51</v>
      </c>
      <c r="M412" s="10">
        <v>43891</v>
      </c>
      <c r="N412" t="s">
        <v>109</v>
      </c>
      <c r="O412" t="s">
        <v>110</v>
      </c>
      <c r="P412" t="s">
        <v>1322</v>
      </c>
      <c r="Q412" t="s">
        <v>1439</v>
      </c>
      <c r="R412" t="s">
        <v>1440</v>
      </c>
      <c r="S412" s="11">
        <v>43889</v>
      </c>
      <c r="T412" t="s">
        <v>54</v>
      </c>
      <c r="U412">
        <v>1622</v>
      </c>
      <c r="V412" t="s">
        <v>1053</v>
      </c>
      <c r="W412" t="s">
        <v>803</v>
      </c>
      <c r="X412">
        <v>165081155</v>
      </c>
      <c r="Y412" s="11">
        <v>43809</v>
      </c>
      <c r="AC412" t="s">
        <v>1052</v>
      </c>
      <c r="AH412" t="str">
        <f t="shared" si="6"/>
        <v>E35120 Corporate Expenses</v>
      </c>
      <c r="AI412" t="str">
        <f>VLOOKUP(B412,'cc Lookup'!A:E,5,0)</f>
        <v>Corporate Exp</v>
      </c>
      <c r="AJ412" t="s">
        <v>5426</v>
      </c>
    </row>
    <row r="413" spans="1:36" x14ac:dyDescent="0.35">
      <c r="A413" t="s">
        <v>36</v>
      </c>
      <c r="B413" s="8" t="s">
        <v>72</v>
      </c>
      <c r="C413" s="8" t="s">
        <v>38</v>
      </c>
      <c r="D413" s="8" t="s">
        <v>39</v>
      </c>
      <c r="E413" s="8" t="s">
        <v>39</v>
      </c>
      <c r="F413" s="8" t="s">
        <v>40</v>
      </c>
      <c r="G413" t="s">
        <v>73</v>
      </c>
      <c r="H413" t="s">
        <v>42</v>
      </c>
      <c r="I413" t="s">
        <v>43</v>
      </c>
      <c r="J413" t="s">
        <v>43</v>
      </c>
      <c r="K413" t="s">
        <v>43</v>
      </c>
      <c r="L413" s="9">
        <v>-880</v>
      </c>
      <c r="M413" s="10">
        <v>43891</v>
      </c>
      <c r="N413" t="s">
        <v>109</v>
      </c>
      <c r="O413" t="s">
        <v>110</v>
      </c>
      <c r="P413" t="s">
        <v>1322</v>
      </c>
      <c r="Q413" t="s">
        <v>1439</v>
      </c>
      <c r="R413" t="s">
        <v>1440</v>
      </c>
      <c r="S413" s="11">
        <v>43889</v>
      </c>
      <c r="T413" t="s">
        <v>54</v>
      </c>
      <c r="U413">
        <v>1623</v>
      </c>
      <c r="V413" t="s">
        <v>1325</v>
      </c>
      <c r="W413" t="s">
        <v>1326</v>
      </c>
      <c r="X413">
        <v>165083014</v>
      </c>
      <c r="Y413" s="11">
        <v>43881</v>
      </c>
      <c r="AC413" t="s">
        <v>116</v>
      </c>
      <c r="AH413" t="str">
        <f t="shared" si="6"/>
        <v>E35120 Corporate Expenses</v>
      </c>
      <c r="AI413" t="str">
        <f>VLOOKUP(B413,'cc Lookup'!A:E,5,0)</f>
        <v>Corporate Exp</v>
      </c>
      <c r="AJ413" t="s">
        <v>5426</v>
      </c>
    </row>
    <row r="414" spans="1:36" x14ac:dyDescent="0.35">
      <c r="A414" t="s">
        <v>36</v>
      </c>
      <c r="B414" s="8" t="s">
        <v>72</v>
      </c>
      <c r="C414" s="8" t="s">
        <v>38</v>
      </c>
      <c r="D414" s="8" t="s">
        <v>39</v>
      </c>
      <c r="E414" s="8" t="s">
        <v>39</v>
      </c>
      <c r="F414" s="8" t="s">
        <v>40</v>
      </c>
      <c r="G414" t="s">
        <v>73</v>
      </c>
      <c r="H414" t="s">
        <v>42</v>
      </c>
      <c r="I414" t="s">
        <v>43</v>
      </c>
      <c r="J414" t="s">
        <v>43</v>
      </c>
      <c r="K414" t="s">
        <v>43</v>
      </c>
      <c r="L414" s="9">
        <v>-57816.1</v>
      </c>
      <c r="M414" s="10">
        <v>43891</v>
      </c>
      <c r="N414" t="s">
        <v>109</v>
      </c>
      <c r="O414" t="s">
        <v>110</v>
      </c>
      <c r="P414" t="s">
        <v>1322</v>
      </c>
      <c r="Q414" t="s">
        <v>1439</v>
      </c>
      <c r="R414" t="s">
        <v>1440</v>
      </c>
      <c r="S414" s="11">
        <v>43889</v>
      </c>
      <c r="T414" t="s">
        <v>54</v>
      </c>
      <c r="U414">
        <v>1624</v>
      </c>
      <c r="V414" t="s">
        <v>1327</v>
      </c>
      <c r="W414" t="s">
        <v>107</v>
      </c>
      <c r="X414">
        <v>165083219</v>
      </c>
      <c r="Y414" s="11">
        <v>43889</v>
      </c>
      <c r="AC414" t="s">
        <v>124</v>
      </c>
      <c r="AH414" t="str">
        <f t="shared" si="6"/>
        <v>E35120 Corporate Expenses</v>
      </c>
      <c r="AI414" t="str">
        <f>VLOOKUP(B414,'cc Lookup'!A:E,5,0)</f>
        <v>Corporate Exp</v>
      </c>
      <c r="AJ414" t="s">
        <v>5426</v>
      </c>
    </row>
    <row r="415" spans="1:36" x14ac:dyDescent="0.35">
      <c r="A415" t="s">
        <v>36</v>
      </c>
      <c r="B415" s="8" t="s">
        <v>72</v>
      </c>
      <c r="C415" s="8" t="s">
        <v>38</v>
      </c>
      <c r="D415" s="8" t="s">
        <v>39</v>
      </c>
      <c r="E415" s="8" t="s">
        <v>39</v>
      </c>
      <c r="F415" s="8" t="s">
        <v>40</v>
      </c>
      <c r="G415" t="s">
        <v>73</v>
      </c>
      <c r="H415" t="s">
        <v>42</v>
      </c>
      <c r="I415" t="s">
        <v>43</v>
      </c>
      <c r="J415" t="s">
        <v>43</v>
      </c>
      <c r="K415" t="s">
        <v>43</v>
      </c>
      <c r="L415" s="9">
        <v>0.9</v>
      </c>
      <c r="M415" s="10">
        <v>43891</v>
      </c>
      <c r="N415" t="s">
        <v>109</v>
      </c>
      <c r="O415" t="s">
        <v>110</v>
      </c>
      <c r="P415" t="s">
        <v>1441</v>
      </c>
      <c r="Q415" t="s">
        <v>1442</v>
      </c>
      <c r="R415" t="s">
        <v>1443</v>
      </c>
      <c r="S415" s="11">
        <v>43921</v>
      </c>
      <c r="T415" t="s">
        <v>54</v>
      </c>
      <c r="U415">
        <v>1399</v>
      </c>
      <c r="V415" t="s">
        <v>1325</v>
      </c>
      <c r="W415" t="s">
        <v>1326</v>
      </c>
      <c r="X415">
        <v>165083014</v>
      </c>
      <c r="Y415" s="11">
        <v>43881</v>
      </c>
      <c r="AC415" t="s">
        <v>116</v>
      </c>
      <c r="AH415" t="str">
        <f t="shared" si="6"/>
        <v>E35120 Corporate Expenses</v>
      </c>
      <c r="AI415" t="str">
        <f>VLOOKUP(B415,'cc Lookup'!A:E,5,0)</f>
        <v>Corporate Exp</v>
      </c>
      <c r="AJ415" t="s">
        <v>5426</v>
      </c>
    </row>
    <row r="416" spans="1:36" x14ac:dyDescent="0.35">
      <c r="A416" t="s">
        <v>36</v>
      </c>
      <c r="B416" s="8" t="s">
        <v>72</v>
      </c>
      <c r="C416" s="8" t="s">
        <v>38</v>
      </c>
      <c r="D416" s="8" t="s">
        <v>39</v>
      </c>
      <c r="E416" s="8" t="s">
        <v>39</v>
      </c>
      <c r="F416" s="8" t="s">
        <v>40</v>
      </c>
      <c r="G416" t="s">
        <v>73</v>
      </c>
      <c r="H416" t="s">
        <v>42</v>
      </c>
      <c r="I416" t="s">
        <v>43</v>
      </c>
      <c r="J416" t="s">
        <v>43</v>
      </c>
      <c r="K416" t="s">
        <v>43</v>
      </c>
      <c r="L416" s="9">
        <v>0.51</v>
      </c>
      <c r="M416" s="10">
        <v>43891</v>
      </c>
      <c r="N416" t="s">
        <v>109</v>
      </c>
      <c r="O416" t="s">
        <v>110</v>
      </c>
      <c r="P416" t="s">
        <v>1441</v>
      </c>
      <c r="Q416" t="s">
        <v>1442</v>
      </c>
      <c r="R416" t="s">
        <v>1443</v>
      </c>
      <c r="S416" s="11">
        <v>43921</v>
      </c>
      <c r="T416" t="s">
        <v>54</v>
      </c>
      <c r="U416">
        <v>1400</v>
      </c>
      <c r="V416" t="s">
        <v>1053</v>
      </c>
      <c r="W416" t="s">
        <v>803</v>
      </c>
      <c r="X416">
        <v>165081155</v>
      </c>
      <c r="Y416" s="11">
        <v>43809</v>
      </c>
      <c r="AC416" t="s">
        <v>1052</v>
      </c>
      <c r="AH416" t="str">
        <f t="shared" si="6"/>
        <v>E35120 Corporate Expenses</v>
      </c>
      <c r="AI416" t="str">
        <f>VLOOKUP(B416,'cc Lookup'!A:E,5,0)</f>
        <v>Corporate Exp</v>
      </c>
      <c r="AJ416" t="s">
        <v>5426</v>
      </c>
    </row>
    <row r="417" spans="1:36" x14ac:dyDescent="0.35">
      <c r="A417" t="s">
        <v>36</v>
      </c>
      <c r="B417" s="8" t="s">
        <v>72</v>
      </c>
      <c r="C417" s="8" t="s">
        <v>38</v>
      </c>
      <c r="D417" s="8" t="s">
        <v>127</v>
      </c>
      <c r="E417" s="8" t="s">
        <v>39</v>
      </c>
      <c r="F417" s="8" t="s">
        <v>40</v>
      </c>
      <c r="G417" t="s">
        <v>73</v>
      </c>
      <c r="H417" t="s">
        <v>42</v>
      </c>
      <c r="I417" t="s">
        <v>128</v>
      </c>
      <c r="J417" t="s">
        <v>43</v>
      </c>
      <c r="K417" t="s">
        <v>43</v>
      </c>
      <c r="L417" s="9">
        <v>-32.89</v>
      </c>
      <c r="M417" s="10">
        <v>43891</v>
      </c>
      <c r="N417" t="s">
        <v>109</v>
      </c>
      <c r="O417" t="s">
        <v>110</v>
      </c>
      <c r="P417" t="s">
        <v>1322</v>
      </c>
      <c r="Q417" t="s">
        <v>1439</v>
      </c>
      <c r="R417" t="s">
        <v>1440</v>
      </c>
      <c r="S417" s="11">
        <v>43889</v>
      </c>
      <c r="T417" t="s">
        <v>54</v>
      </c>
      <c r="U417">
        <v>2322</v>
      </c>
      <c r="V417" t="s">
        <v>129</v>
      </c>
      <c r="W417" t="s">
        <v>107</v>
      </c>
      <c r="X417">
        <v>165052611</v>
      </c>
      <c r="Y417" s="11">
        <v>43347</v>
      </c>
      <c r="AC417" t="s">
        <v>124</v>
      </c>
      <c r="AH417" t="str">
        <f t="shared" si="6"/>
        <v>E35120 Corporate Expenses</v>
      </c>
      <c r="AI417" t="str">
        <f>VLOOKUP(B417,'cc Lookup'!A:E,5,0)</f>
        <v>Corporate Exp</v>
      </c>
      <c r="AJ417" t="s">
        <v>5426</v>
      </c>
    </row>
    <row r="418" spans="1:36" x14ac:dyDescent="0.35">
      <c r="A418" t="s">
        <v>36</v>
      </c>
      <c r="B418" s="8" t="s">
        <v>921</v>
      </c>
      <c r="C418" s="8" t="s">
        <v>38</v>
      </c>
      <c r="D418" s="8" t="s">
        <v>39</v>
      </c>
      <c r="E418" s="8" t="s">
        <v>39</v>
      </c>
      <c r="F418" s="8" t="s">
        <v>40</v>
      </c>
      <c r="G418" t="s">
        <v>922</v>
      </c>
      <c r="H418" t="s">
        <v>42</v>
      </c>
      <c r="I418" t="s">
        <v>43</v>
      </c>
      <c r="J418" t="s">
        <v>43</v>
      </c>
      <c r="K418" t="s">
        <v>43</v>
      </c>
      <c r="L418" s="9">
        <v>3450</v>
      </c>
      <c r="M418" s="10">
        <v>43891</v>
      </c>
      <c r="N418" t="s">
        <v>109</v>
      </c>
      <c r="O418" t="s">
        <v>110</v>
      </c>
      <c r="P418" t="s">
        <v>1441</v>
      </c>
      <c r="Q418" t="s">
        <v>1442</v>
      </c>
      <c r="R418" t="s">
        <v>1443</v>
      </c>
      <c r="S418" s="11">
        <v>43921</v>
      </c>
      <c r="T418" t="s">
        <v>54</v>
      </c>
      <c r="U418">
        <v>1936</v>
      </c>
      <c r="V418" t="s">
        <v>1460</v>
      </c>
      <c r="W418" t="s">
        <v>902</v>
      </c>
      <c r="X418">
        <v>165083937</v>
      </c>
      <c r="Y418" s="11">
        <v>43921</v>
      </c>
      <c r="AC418" t="s">
        <v>1461</v>
      </c>
      <c r="AH418" t="str">
        <f t="shared" si="6"/>
        <v>E35210 Employee Service Centre</v>
      </c>
      <c r="AI418" t="str">
        <f>VLOOKUP(B418,'cc Lookup'!A:E,5,0)</f>
        <v>HR</v>
      </c>
      <c r="AJ418" t="s">
        <v>5426</v>
      </c>
    </row>
    <row r="419" spans="1:36" x14ac:dyDescent="0.35">
      <c r="A419" t="s">
        <v>36</v>
      </c>
      <c r="B419" s="8" t="s">
        <v>1064</v>
      </c>
      <c r="C419" s="8" t="s">
        <v>38</v>
      </c>
      <c r="D419" s="8" t="s">
        <v>39</v>
      </c>
      <c r="E419" s="8" t="s">
        <v>39</v>
      </c>
      <c r="F419" s="8" t="s">
        <v>40</v>
      </c>
      <c r="G419" t="s">
        <v>1065</v>
      </c>
      <c r="H419" t="s">
        <v>42</v>
      </c>
      <c r="I419" t="s">
        <v>43</v>
      </c>
      <c r="J419" t="s">
        <v>43</v>
      </c>
      <c r="K419" t="s">
        <v>43</v>
      </c>
      <c r="L419" s="9">
        <v>8280</v>
      </c>
      <c r="M419" s="10">
        <v>43891</v>
      </c>
      <c r="N419" t="s">
        <v>109</v>
      </c>
      <c r="O419" t="s">
        <v>110</v>
      </c>
      <c r="P419" t="s">
        <v>1441</v>
      </c>
      <c r="Q419" t="s">
        <v>1442</v>
      </c>
      <c r="R419" t="s">
        <v>1443</v>
      </c>
      <c r="S419" s="11">
        <v>43921</v>
      </c>
      <c r="T419" t="s">
        <v>54</v>
      </c>
      <c r="U419">
        <v>2693</v>
      </c>
      <c r="V419" t="s">
        <v>1462</v>
      </c>
      <c r="W419" t="s">
        <v>902</v>
      </c>
      <c r="X419">
        <v>165083938</v>
      </c>
      <c r="Y419" s="11">
        <v>43921</v>
      </c>
      <c r="AC419" t="s">
        <v>1461</v>
      </c>
      <c r="AH419" t="str">
        <f t="shared" si="6"/>
        <v>E35211 Employee Resourcing</v>
      </c>
      <c r="AI419" t="str">
        <f>VLOOKUP(B419,'cc Lookup'!A:E,5,0)</f>
        <v>HR</v>
      </c>
      <c r="AJ419" t="s">
        <v>5426</v>
      </c>
    </row>
    <row r="420" spans="1:36" x14ac:dyDescent="0.35">
      <c r="A420" t="s">
        <v>36</v>
      </c>
      <c r="B420" s="8" t="s">
        <v>1064</v>
      </c>
      <c r="C420" s="8" t="s">
        <v>38</v>
      </c>
      <c r="D420" s="8" t="s">
        <v>39</v>
      </c>
      <c r="E420" s="8" t="s">
        <v>39</v>
      </c>
      <c r="F420" s="8" t="s">
        <v>40</v>
      </c>
      <c r="G420" t="s">
        <v>1065</v>
      </c>
      <c r="H420" t="s">
        <v>42</v>
      </c>
      <c r="I420" t="s">
        <v>43</v>
      </c>
      <c r="J420" t="s">
        <v>43</v>
      </c>
      <c r="K420" t="s">
        <v>43</v>
      </c>
      <c r="L420" s="9">
        <v>3597.6</v>
      </c>
      <c r="M420" s="10">
        <v>43891</v>
      </c>
      <c r="N420" t="s">
        <v>109</v>
      </c>
      <c r="O420" t="s">
        <v>110</v>
      </c>
      <c r="P420" t="s">
        <v>1441</v>
      </c>
      <c r="Q420" t="s">
        <v>1442</v>
      </c>
      <c r="R420" t="s">
        <v>1443</v>
      </c>
      <c r="S420" s="11">
        <v>43921</v>
      </c>
      <c r="T420" t="s">
        <v>54</v>
      </c>
      <c r="U420">
        <v>2694</v>
      </c>
      <c r="V420" t="s">
        <v>1463</v>
      </c>
      <c r="W420" t="s">
        <v>1464</v>
      </c>
      <c r="X420">
        <v>165083936</v>
      </c>
      <c r="Y420" s="11">
        <v>43921</v>
      </c>
      <c r="AC420" t="s">
        <v>1465</v>
      </c>
      <c r="AH420" t="str">
        <f t="shared" si="6"/>
        <v>E35211 Employee Resourcing</v>
      </c>
      <c r="AI420" t="str">
        <f>VLOOKUP(B420,'cc Lookup'!A:E,5,0)</f>
        <v>HR</v>
      </c>
      <c r="AJ420" t="s">
        <v>5426</v>
      </c>
    </row>
    <row r="421" spans="1:36" x14ac:dyDescent="0.35">
      <c r="A421" t="s">
        <v>36</v>
      </c>
      <c r="B421" s="8" t="s">
        <v>142</v>
      </c>
      <c r="C421" s="8" t="s">
        <v>38</v>
      </c>
      <c r="D421" s="8" t="s">
        <v>39</v>
      </c>
      <c r="E421" s="8" t="s">
        <v>39</v>
      </c>
      <c r="F421" s="8" t="s">
        <v>40</v>
      </c>
      <c r="G421" t="s">
        <v>144</v>
      </c>
      <c r="H421" t="s">
        <v>42</v>
      </c>
      <c r="I421" t="s">
        <v>43</v>
      </c>
      <c r="J421" t="s">
        <v>43</v>
      </c>
      <c r="K421" t="s">
        <v>43</v>
      </c>
      <c r="L421" s="9">
        <v>-100.8</v>
      </c>
      <c r="M421" s="10">
        <v>43891</v>
      </c>
      <c r="N421" t="s">
        <v>109</v>
      </c>
      <c r="O421" t="s">
        <v>110</v>
      </c>
      <c r="P421" t="s">
        <v>1322</v>
      </c>
      <c r="Q421" t="s">
        <v>1439</v>
      </c>
      <c r="R421" t="s">
        <v>1440</v>
      </c>
      <c r="S421" s="11">
        <v>43889</v>
      </c>
      <c r="T421" t="s">
        <v>54</v>
      </c>
      <c r="U421">
        <v>2599</v>
      </c>
      <c r="V421" t="s">
        <v>682</v>
      </c>
      <c r="W421" t="s">
        <v>62</v>
      </c>
      <c r="X421">
        <v>165042377</v>
      </c>
      <c r="Y421" s="11">
        <v>43038</v>
      </c>
      <c r="AC421" t="s">
        <v>119</v>
      </c>
      <c r="AH421" t="str">
        <f t="shared" si="6"/>
        <v>E35930 Estates &amp; Facilities</v>
      </c>
      <c r="AI421" t="str">
        <f>VLOOKUP(B421,'cc Lookup'!A:E,5,0)</f>
        <v>Estates</v>
      </c>
      <c r="AJ421" t="s">
        <v>5426</v>
      </c>
    </row>
    <row r="422" spans="1:36" x14ac:dyDescent="0.35">
      <c r="A422" t="s">
        <v>36</v>
      </c>
      <c r="B422" s="8" t="s">
        <v>142</v>
      </c>
      <c r="C422" s="8" t="s">
        <v>38</v>
      </c>
      <c r="D422" s="8" t="s">
        <v>39</v>
      </c>
      <c r="E422" s="8" t="s">
        <v>39</v>
      </c>
      <c r="F422" s="8" t="s">
        <v>40</v>
      </c>
      <c r="G422" t="s">
        <v>144</v>
      </c>
      <c r="H422" t="s">
        <v>42</v>
      </c>
      <c r="I422" t="s">
        <v>43</v>
      </c>
      <c r="J422" t="s">
        <v>43</v>
      </c>
      <c r="K422" t="s">
        <v>43</v>
      </c>
      <c r="L422" s="9">
        <v>-375</v>
      </c>
      <c r="M422" s="10">
        <v>43891</v>
      </c>
      <c r="N422" t="s">
        <v>109</v>
      </c>
      <c r="O422" t="s">
        <v>110</v>
      </c>
      <c r="P422" t="s">
        <v>1322</v>
      </c>
      <c r="Q422" t="s">
        <v>1439</v>
      </c>
      <c r="R422" t="s">
        <v>1440</v>
      </c>
      <c r="S422" s="11">
        <v>43889</v>
      </c>
      <c r="T422" t="s">
        <v>54</v>
      </c>
      <c r="U422">
        <v>2600</v>
      </c>
      <c r="V422" t="s">
        <v>1127</v>
      </c>
      <c r="W422" t="s">
        <v>62</v>
      </c>
      <c r="X422">
        <v>165081956</v>
      </c>
      <c r="Y422" s="11">
        <v>43829</v>
      </c>
      <c r="AC422" t="s">
        <v>119</v>
      </c>
      <c r="AH422" t="str">
        <f t="shared" si="6"/>
        <v>E35930 Estates &amp; Facilities</v>
      </c>
      <c r="AI422" t="str">
        <f>VLOOKUP(B422,'cc Lookup'!A:E,5,0)</f>
        <v>Estates</v>
      </c>
      <c r="AJ422" t="s">
        <v>5426</v>
      </c>
    </row>
    <row r="423" spans="1:36" x14ac:dyDescent="0.35">
      <c r="A423" t="s">
        <v>36</v>
      </c>
      <c r="B423" s="8" t="s">
        <v>142</v>
      </c>
      <c r="C423" s="8" t="s">
        <v>38</v>
      </c>
      <c r="D423" s="8" t="s">
        <v>39</v>
      </c>
      <c r="E423" s="8" t="s">
        <v>39</v>
      </c>
      <c r="F423" s="8" t="s">
        <v>40</v>
      </c>
      <c r="G423" t="s">
        <v>144</v>
      </c>
      <c r="H423" t="s">
        <v>42</v>
      </c>
      <c r="I423" t="s">
        <v>43</v>
      </c>
      <c r="J423" t="s">
        <v>43</v>
      </c>
      <c r="K423" t="s">
        <v>43</v>
      </c>
      <c r="L423" s="9">
        <v>375</v>
      </c>
      <c r="M423" s="10">
        <v>43891</v>
      </c>
      <c r="N423" t="s">
        <v>109</v>
      </c>
      <c r="O423" t="s">
        <v>110</v>
      </c>
      <c r="P423" t="s">
        <v>1441</v>
      </c>
      <c r="Q423" t="s">
        <v>1442</v>
      </c>
      <c r="R423" t="s">
        <v>1443</v>
      </c>
      <c r="S423" s="11">
        <v>43921</v>
      </c>
      <c r="T423" t="s">
        <v>54</v>
      </c>
      <c r="U423">
        <v>2257</v>
      </c>
      <c r="V423" t="s">
        <v>1127</v>
      </c>
      <c r="W423" t="s">
        <v>62</v>
      </c>
      <c r="X423">
        <v>165081956</v>
      </c>
      <c r="Y423" s="11">
        <v>43829</v>
      </c>
      <c r="AC423" t="s">
        <v>119</v>
      </c>
      <c r="AH423" t="str">
        <f t="shared" si="6"/>
        <v>E35930 Estates &amp; Facilities</v>
      </c>
      <c r="AI423" t="str">
        <f>VLOOKUP(B423,'cc Lookup'!A:E,5,0)</f>
        <v>Estates</v>
      </c>
      <c r="AJ423" t="s">
        <v>5426</v>
      </c>
    </row>
    <row r="424" spans="1:36" x14ac:dyDescent="0.35">
      <c r="A424" t="s">
        <v>36</v>
      </c>
      <c r="B424" s="8" t="s">
        <v>142</v>
      </c>
      <c r="C424" s="8" t="s">
        <v>38</v>
      </c>
      <c r="D424" s="8" t="s">
        <v>39</v>
      </c>
      <c r="E424" s="8" t="s">
        <v>237</v>
      </c>
      <c r="F424" s="8" t="s">
        <v>40</v>
      </c>
      <c r="G424" t="s">
        <v>144</v>
      </c>
      <c r="H424" t="s">
        <v>42</v>
      </c>
      <c r="I424" t="s">
        <v>43</v>
      </c>
      <c r="J424" t="s">
        <v>238</v>
      </c>
      <c r="K424" t="s">
        <v>43</v>
      </c>
      <c r="L424" s="9">
        <v>-432.8</v>
      </c>
      <c r="M424" s="10">
        <v>43891</v>
      </c>
      <c r="N424" t="s">
        <v>109</v>
      </c>
      <c r="O424" t="s">
        <v>110</v>
      </c>
      <c r="P424" t="s">
        <v>1322</v>
      </c>
      <c r="Q424" t="s">
        <v>1439</v>
      </c>
      <c r="R424" t="s">
        <v>1440</v>
      </c>
      <c r="S424" s="11">
        <v>43889</v>
      </c>
      <c r="T424" t="s">
        <v>54</v>
      </c>
      <c r="U424">
        <v>2991</v>
      </c>
      <c r="V424" t="s">
        <v>240</v>
      </c>
      <c r="W424" t="s">
        <v>62</v>
      </c>
      <c r="X424">
        <v>165064187</v>
      </c>
      <c r="Y424" s="11">
        <v>43370</v>
      </c>
      <c r="AC424" t="s">
        <v>119</v>
      </c>
      <c r="AH424" t="str">
        <f t="shared" si="6"/>
        <v>E35930 Estates &amp; Facilities</v>
      </c>
      <c r="AI424" t="str">
        <f>VLOOKUP(B424,'cc Lookup'!A:E,5,0)</f>
        <v>Estates</v>
      </c>
      <c r="AJ424" t="s">
        <v>5426</v>
      </c>
    </row>
    <row r="425" spans="1:36" x14ac:dyDescent="0.35">
      <c r="A425" t="s">
        <v>36</v>
      </c>
      <c r="B425" s="8" t="s">
        <v>241</v>
      </c>
      <c r="C425" s="8" t="s">
        <v>38</v>
      </c>
      <c r="D425" s="8" t="s">
        <v>39</v>
      </c>
      <c r="E425" s="8" t="s">
        <v>39</v>
      </c>
      <c r="F425" s="8" t="s">
        <v>40</v>
      </c>
      <c r="G425" t="s">
        <v>242</v>
      </c>
      <c r="H425" t="s">
        <v>42</v>
      </c>
      <c r="I425" t="s">
        <v>43</v>
      </c>
      <c r="J425" t="s">
        <v>43</v>
      </c>
      <c r="K425" t="s">
        <v>43</v>
      </c>
      <c r="L425" s="9">
        <v>-0.6</v>
      </c>
      <c r="M425" s="10">
        <v>43891</v>
      </c>
      <c r="N425" t="s">
        <v>109</v>
      </c>
      <c r="O425" t="s">
        <v>110</v>
      </c>
      <c r="P425" t="s">
        <v>1322</v>
      </c>
      <c r="Q425" t="s">
        <v>1439</v>
      </c>
      <c r="R425" t="s">
        <v>1440</v>
      </c>
      <c r="S425" s="11">
        <v>43889</v>
      </c>
      <c r="T425" t="s">
        <v>54</v>
      </c>
      <c r="U425">
        <v>2288</v>
      </c>
      <c r="V425" t="s">
        <v>605</v>
      </c>
      <c r="W425" t="s">
        <v>62</v>
      </c>
      <c r="X425">
        <v>165074866</v>
      </c>
      <c r="Y425" s="11">
        <v>43804</v>
      </c>
      <c r="AC425" t="s">
        <v>119</v>
      </c>
      <c r="AH425" t="str">
        <f t="shared" si="6"/>
        <v>E35932 Response Posts</v>
      </c>
      <c r="AI425" t="str">
        <f>VLOOKUP(B425,'cc Lookup'!A:E,5,0)</f>
        <v>Make Ready</v>
      </c>
      <c r="AJ425" t="s">
        <v>5426</v>
      </c>
    </row>
    <row r="426" spans="1:36" x14ac:dyDescent="0.35">
      <c r="A426" t="s">
        <v>36</v>
      </c>
      <c r="B426" s="8" t="s">
        <v>142</v>
      </c>
      <c r="C426" s="8" t="s">
        <v>143</v>
      </c>
      <c r="D426" s="8" t="s">
        <v>39</v>
      </c>
      <c r="E426" s="8" t="s">
        <v>39</v>
      </c>
      <c r="F426" s="8" t="s">
        <v>40</v>
      </c>
      <c r="G426" t="s">
        <v>144</v>
      </c>
      <c r="H426" t="s">
        <v>145</v>
      </c>
      <c r="I426" t="s">
        <v>43</v>
      </c>
      <c r="J426" t="s">
        <v>43</v>
      </c>
      <c r="K426" t="s">
        <v>43</v>
      </c>
      <c r="L426" s="9">
        <v>-48</v>
      </c>
      <c r="M426" s="10">
        <v>43922</v>
      </c>
      <c r="N426" t="s">
        <v>109</v>
      </c>
      <c r="O426" t="s">
        <v>110</v>
      </c>
      <c r="P426" t="s">
        <v>1441</v>
      </c>
      <c r="Q426" t="s">
        <v>1512</v>
      </c>
      <c r="R426" t="s">
        <v>1513</v>
      </c>
      <c r="S426" s="11">
        <v>43921</v>
      </c>
      <c r="T426" t="s">
        <v>54</v>
      </c>
      <c r="U426">
        <v>2269</v>
      </c>
      <c r="V426" t="s">
        <v>591</v>
      </c>
      <c r="W426" t="s">
        <v>62</v>
      </c>
      <c r="X426">
        <v>165078943</v>
      </c>
      <c r="Y426" s="11">
        <v>43826</v>
      </c>
      <c r="AC426" t="s">
        <v>119</v>
      </c>
      <c r="AH426" t="str">
        <f t="shared" si="6"/>
        <v>E35930 Estates &amp; Facilities</v>
      </c>
      <c r="AI426" t="str">
        <f>VLOOKUP(B426,'cc Lookup'!A:E,5,0)</f>
        <v>Estates</v>
      </c>
      <c r="AJ426" t="s">
        <v>5427</v>
      </c>
    </row>
    <row r="427" spans="1:36" x14ac:dyDescent="0.35">
      <c r="A427" t="s">
        <v>36</v>
      </c>
      <c r="B427" s="8" t="s">
        <v>142</v>
      </c>
      <c r="C427" s="8" t="s">
        <v>143</v>
      </c>
      <c r="D427" s="8" t="s">
        <v>39</v>
      </c>
      <c r="E427" s="8" t="s">
        <v>39</v>
      </c>
      <c r="F427" s="8" t="s">
        <v>40</v>
      </c>
      <c r="G427" t="s">
        <v>144</v>
      </c>
      <c r="H427" t="s">
        <v>145</v>
      </c>
      <c r="I427" t="s">
        <v>43</v>
      </c>
      <c r="J427" t="s">
        <v>43</v>
      </c>
      <c r="K427" t="s">
        <v>43</v>
      </c>
      <c r="L427" s="9">
        <v>857.4</v>
      </c>
      <c r="M427" s="10">
        <v>43922</v>
      </c>
      <c r="N427" t="s">
        <v>109</v>
      </c>
      <c r="O427" t="s">
        <v>110</v>
      </c>
      <c r="P427" t="s">
        <v>1514</v>
      </c>
      <c r="Q427" t="s">
        <v>1515</v>
      </c>
      <c r="R427" t="s">
        <v>1516</v>
      </c>
      <c r="S427" s="11">
        <v>43951</v>
      </c>
      <c r="T427" t="s">
        <v>54</v>
      </c>
      <c r="U427">
        <v>2417</v>
      </c>
      <c r="V427" t="s">
        <v>592</v>
      </c>
      <c r="W427" t="s">
        <v>62</v>
      </c>
      <c r="X427">
        <v>165078325</v>
      </c>
      <c r="Y427" s="11">
        <v>43808</v>
      </c>
      <c r="AC427" t="s">
        <v>119</v>
      </c>
      <c r="AH427" t="str">
        <f t="shared" si="6"/>
        <v>E35930 Estates &amp; Facilities</v>
      </c>
      <c r="AI427" t="str">
        <f>VLOOKUP(B427,'cc Lookup'!A:E,5,0)</f>
        <v>Estates</v>
      </c>
      <c r="AJ427" t="s">
        <v>5427</v>
      </c>
    </row>
    <row r="428" spans="1:36" x14ac:dyDescent="0.35">
      <c r="A428" t="s">
        <v>36</v>
      </c>
      <c r="B428" s="8" t="s">
        <v>142</v>
      </c>
      <c r="C428" s="8" t="s">
        <v>143</v>
      </c>
      <c r="D428" s="8" t="s">
        <v>39</v>
      </c>
      <c r="E428" s="8" t="s">
        <v>39</v>
      </c>
      <c r="F428" s="8" t="s">
        <v>40</v>
      </c>
      <c r="G428" t="s">
        <v>144</v>
      </c>
      <c r="H428" t="s">
        <v>145</v>
      </c>
      <c r="I428" t="s">
        <v>43</v>
      </c>
      <c r="J428" t="s">
        <v>43</v>
      </c>
      <c r="K428" t="s">
        <v>43</v>
      </c>
      <c r="L428" s="9">
        <v>224</v>
      </c>
      <c r="M428" s="10">
        <v>43922</v>
      </c>
      <c r="N428" t="s">
        <v>109</v>
      </c>
      <c r="O428" t="s">
        <v>110</v>
      </c>
      <c r="P428" t="s">
        <v>1514</v>
      </c>
      <c r="Q428" t="s">
        <v>1515</v>
      </c>
      <c r="R428" t="s">
        <v>1516</v>
      </c>
      <c r="S428" s="11">
        <v>43951</v>
      </c>
      <c r="T428" t="s">
        <v>54</v>
      </c>
      <c r="U428">
        <v>2418</v>
      </c>
      <c r="V428" t="s">
        <v>1565</v>
      </c>
      <c r="W428" t="s">
        <v>62</v>
      </c>
      <c r="X428">
        <v>165078943</v>
      </c>
      <c r="Y428" s="11">
        <v>43951</v>
      </c>
      <c r="AC428" t="s">
        <v>119</v>
      </c>
      <c r="AH428" t="str">
        <f t="shared" si="6"/>
        <v>E35930 Estates &amp; Facilities</v>
      </c>
      <c r="AI428" t="str">
        <f>VLOOKUP(B428,'cc Lookup'!A:E,5,0)</f>
        <v>Estates</v>
      </c>
      <c r="AJ428" t="s">
        <v>5427</v>
      </c>
    </row>
    <row r="429" spans="1:36" x14ac:dyDescent="0.35">
      <c r="A429" t="s">
        <v>36</v>
      </c>
      <c r="B429" s="8" t="s">
        <v>142</v>
      </c>
      <c r="C429" s="8" t="s">
        <v>143</v>
      </c>
      <c r="D429" s="8" t="s">
        <v>39</v>
      </c>
      <c r="E429" s="8" t="s">
        <v>39</v>
      </c>
      <c r="F429" s="8" t="s">
        <v>40</v>
      </c>
      <c r="G429" t="s">
        <v>144</v>
      </c>
      <c r="H429" t="s">
        <v>145</v>
      </c>
      <c r="I429" t="s">
        <v>43</v>
      </c>
      <c r="J429" t="s">
        <v>43</v>
      </c>
      <c r="K429" t="s">
        <v>43</v>
      </c>
      <c r="L429" s="9">
        <v>26</v>
      </c>
      <c r="M429" s="10">
        <v>43922</v>
      </c>
      <c r="N429" t="s">
        <v>109</v>
      </c>
      <c r="O429" t="s">
        <v>110</v>
      </c>
      <c r="P429" t="s">
        <v>1514</v>
      </c>
      <c r="Q429" t="s">
        <v>1515</v>
      </c>
      <c r="R429" t="s">
        <v>1516</v>
      </c>
      <c r="S429" s="11">
        <v>43951</v>
      </c>
      <c r="T429" t="s">
        <v>54</v>
      </c>
      <c r="U429">
        <v>2419</v>
      </c>
      <c r="V429" t="s">
        <v>480</v>
      </c>
      <c r="W429" t="s">
        <v>62</v>
      </c>
      <c r="X429">
        <v>165078325</v>
      </c>
      <c r="Y429" s="11">
        <v>43641</v>
      </c>
      <c r="AC429" t="s">
        <v>119</v>
      </c>
      <c r="AH429" t="str">
        <f t="shared" si="6"/>
        <v>E35930 Estates &amp; Facilities</v>
      </c>
      <c r="AI429" t="str">
        <f>VLOOKUP(B429,'cc Lookup'!A:E,5,0)</f>
        <v>Estates</v>
      </c>
      <c r="AJ429" t="s">
        <v>5427</v>
      </c>
    </row>
    <row r="430" spans="1:36" x14ac:dyDescent="0.35">
      <c r="A430" t="s">
        <v>36</v>
      </c>
      <c r="B430" s="8" t="s">
        <v>142</v>
      </c>
      <c r="C430" s="8" t="s">
        <v>143</v>
      </c>
      <c r="D430" s="8" t="s">
        <v>39</v>
      </c>
      <c r="E430" s="8" t="s">
        <v>39</v>
      </c>
      <c r="F430" s="8" t="s">
        <v>40</v>
      </c>
      <c r="G430" t="s">
        <v>144</v>
      </c>
      <c r="H430" t="s">
        <v>145</v>
      </c>
      <c r="I430" t="s">
        <v>43</v>
      </c>
      <c r="J430" t="s">
        <v>43</v>
      </c>
      <c r="K430" t="s">
        <v>43</v>
      </c>
      <c r="L430" s="9">
        <v>48</v>
      </c>
      <c r="M430" s="10">
        <v>43922</v>
      </c>
      <c r="N430" t="s">
        <v>109</v>
      </c>
      <c r="O430" t="s">
        <v>110</v>
      </c>
      <c r="P430" t="s">
        <v>1514</v>
      </c>
      <c r="Q430" t="s">
        <v>1515</v>
      </c>
      <c r="R430" t="s">
        <v>1516</v>
      </c>
      <c r="S430" s="11">
        <v>43951</v>
      </c>
      <c r="T430" t="s">
        <v>54</v>
      </c>
      <c r="U430">
        <v>2420</v>
      </c>
      <c r="V430" t="s">
        <v>591</v>
      </c>
      <c r="W430" t="s">
        <v>62</v>
      </c>
      <c r="X430">
        <v>165078943</v>
      </c>
      <c r="Y430" s="11">
        <v>43826</v>
      </c>
      <c r="AC430" t="s">
        <v>119</v>
      </c>
      <c r="AH430" t="str">
        <f t="shared" si="6"/>
        <v>E35930 Estates &amp; Facilities</v>
      </c>
      <c r="AI430" t="str">
        <f>VLOOKUP(B430,'cc Lookup'!A:E,5,0)</f>
        <v>Estates</v>
      </c>
      <c r="AJ430" t="s">
        <v>5427</v>
      </c>
    </row>
    <row r="431" spans="1:36" x14ac:dyDescent="0.35">
      <c r="A431" t="s">
        <v>36</v>
      </c>
      <c r="B431" s="8" t="s">
        <v>142</v>
      </c>
      <c r="C431" s="8" t="s">
        <v>143</v>
      </c>
      <c r="D431" s="8" t="s">
        <v>39</v>
      </c>
      <c r="E431" s="8" t="s">
        <v>39</v>
      </c>
      <c r="F431" s="8" t="s">
        <v>40</v>
      </c>
      <c r="G431" t="s">
        <v>144</v>
      </c>
      <c r="H431" t="s">
        <v>145</v>
      </c>
      <c r="I431" t="s">
        <v>43</v>
      </c>
      <c r="J431" t="s">
        <v>43</v>
      </c>
      <c r="K431" t="s">
        <v>43</v>
      </c>
      <c r="L431" s="9">
        <v>341.74</v>
      </c>
      <c r="M431" s="10">
        <v>43922</v>
      </c>
      <c r="N431" t="s">
        <v>109</v>
      </c>
      <c r="O431" t="s">
        <v>110</v>
      </c>
      <c r="P431" t="s">
        <v>1514</v>
      </c>
      <c r="Q431" t="s">
        <v>1515</v>
      </c>
      <c r="R431" t="s">
        <v>1516</v>
      </c>
      <c r="S431" s="11">
        <v>43951</v>
      </c>
      <c r="T431" t="s">
        <v>54</v>
      </c>
      <c r="U431">
        <v>2421</v>
      </c>
      <c r="V431" t="s">
        <v>1108</v>
      </c>
      <c r="W431" t="s">
        <v>62</v>
      </c>
      <c r="X431">
        <v>165078325</v>
      </c>
      <c r="Y431" s="11">
        <v>43850</v>
      </c>
      <c r="AC431" t="s">
        <v>119</v>
      </c>
      <c r="AH431" t="str">
        <f t="shared" si="6"/>
        <v>E35930 Estates &amp; Facilities</v>
      </c>
      <c r="AI431" t="str">
        <f>VLOOKUP(B431,'cc Lookup'!A:E,5,0)</f>
        <v>Estates</v>
      </c>
      <c r="AJ431" t="s">
        <v>5427</v>
      </c>
    </row>
    <row r="432" spans="1:36" x14ac:dyDescent="0.35">
      <c r="A432" t="s">
        <v>36</v>
      </c>
      <c r="B432" s="8" t="s">
        <v>72</v>
      </c>
      <c r="C432" s="8" t="s">
        <v>38</v>
      </c>
      <c r="D432" s="8" t="s">
        <v>39</v>
      </c>
      <c r="E432" s="8" t="s">
        <v>39</v>
      </c>
      <c r="F432" s="8" t="s">
        <v>40</v>
      </c>
      <c r="G432" t="s">
        <v>73</v>
      </c>
      <c r="H432" t="s">
        <v>42</v>
      </c>
      <c r="I432" t="s">
        <v>43</v>
      </c>
      <c r="J432" t="s">
        <v>43</v>
      </c>
      <c r="K432" t="s">
        <v>43</v>
      </c>
      <c r="L432" s="9">
        <v>-0.9</v>
      </c>
      <c r="M432" s="10">
        <v>43922</v>
      </c>
      <c r="N432" t="s">
        <v>109</v>
      </c>
      <c r="O432" t="s">
        <v>110</v>
      </c>
      <c r="P432" t="s">
        <v>1441</v>
      </c>
      <c r="Q432" t="s">
        <v>1512</v>
      </c>
      <c r="R432" t="s">
        <v>1513</v>
      </c>
      <c r="S432" s="11">
        <v>43921</v>
      </c>
      <c r="T432" t="s">
        <v>54</v>
      </c>
      <c r="U432">
        <v>1399</v>
      </c>
      <c r="V432" t="s">
        <v>1325</v>
      </c>
      <c r="W432" t="s">
        <v>1326</v>
      </c>
      <c r="X432">
        <v>165083014</v>
      </c>
      <c r="Y432" s="11">
        <v>43881</v>
      </c>
      <c r="AC432" t="s">
        <v>116</v>
      </c>
      <c r="AH432" t="str">
        <f t="shared" si="6"/>
        <v>E35120 Corporate Expenses</v>
      </c>
      <c r="AI432" t="str">
        <f>VLOOKUP(B432,'cc Lookup'!A:E,5,0)</f>
        <v>Corporate Exp</v>
      </c>
      <c r="AJ432" t="s">
        <v>5427</v>
      </c>
    </row>
    <row r="433" spans="1:36" x14ac:dyDescent="0.35">
      <c r="A433" t="s">
        <v>36</v>
      </c>
      <c r="B433" s="8" t="s">
        <v>72</v>
      </c>
      <c r="C433" s="8" t="s">
        <v>38</v>
      </c>
      <c r="D433" s="8" t="s">
        <v>39</v>
      </c>
      <c r="E433" s="8" t="s">
        <v>39</v>
      </c>
      <c r="F433" s="8" t="s">
        <v>40</v>
      </c>
      <c r="G433" t="s">
        <v>73</v>
      </c>
      <c r="H433" t="s">
        <v>42</v>
      </c>
      <c r="I433" t="s">
        <v>43</v>
      </c>
      <c r="J433" t="s">
        <v>43</v>
      </c>
      <c r="K433" t="s">
        <v>43</v>
      </c>
      <c r="L433" s="9">
        <v>-0.51</v>
      </c>
      <c r="M433" s="10">
        <v>43922</v>
      </c>
      <c r="N433" t="s">
        <v>109</v>
      </c>
      <c r="O433" t="s">
        <v>110</v>
      </c>
      <c r="P433" t="s">
        <v>1441</v>
      </c>
      <c r="Q433" t="s">
        <v>1512</v>
      </c>
      <c r="R433" t="s">
        <v>1513</v>
      </c>
      <c r="S433" s="11">
        <v>43921</v>
      </c>
      <c r="T433" t="s">
        <v>54</v>
      </c>
      <c r="U433">
        <v>1400</v>
      </c>
      <c r="V433" t="s">
        <v>1053</v>
      </c>
      <c r="W433" t="s">
        <v>803</v>
      </c>
      <c r="X433">
        <v>165081155</v>
      </c>
      <c r="Y433" s="11">
        <v>43809</v>
      </c>
      <c r="AC433" t="s">
        <v>1052</v>
      </c>
      <c r="AH433" t="str">
        <f t="shared" si="6"/>
        <v>E35120 Corporate Expenses</v>
      </c>
      <c r="AI433" t="str">
        <f>VLOOKUP(B433,'cc Lookup'!A:E,5,0)</f>
        <v>Corporate Exp</v>
      </c>
      <c r="AJ433" t="s">
        <v>5427</v>
      </c>
    </row>
    <row r="434" spans="1:36" x14ac:dyDescent="0.35">
      <c r="A434" t="s">
        <v>36</v>
      </c>
      <c r="B434" s="8" t="s">
        <v>72</v>
      </c>
      <c r="C434" s="8" t="s">
        <v>38</v>
      </c>
      <c r="D434" s="8" t="s">
        <v>39</v>
      </c>
      <c r="E434" s="8" t="s">
        <v>39</v>
      </c>
      <c r="F434" s="8" t="s">
        <v>40</v>
      </c>
      <c r="G434" t="s">
        <v>73</v>
      </c>
      <c r="H434" t="s">
        <v>42</v>
      </c>
      <c r="I434" t="s">
        <v>43</v>
      </c>
      <c r="J434" t="s">
        <v>43</v>
      </c>
      <c r="K434" t="s">
        <v>43</v>
      </c>
      <c r="L434" s="9">
        <v>0.9</v>
      </c>
      <c r="M434" s="10">
        <v>43922</v>
      </c>
      <c r="N434" t="s">
        <v>109</v>
      </c>
      <c r="O434" t="s">
        <v>110</v>
      </c>
      <c r="P434" t="s">
        <v>1514</v>
      </c>
      <c r="Q434" t="s">
        <v>1515</v>
      </c>
      <c r="R434" t="s">
        <v>1516</v>
      </c>
      <c r="S434" s="11">
        <v>43951</v>
      </c>
      <c r="T434" t="s">
        <v>54</v>
      </c>
      <c r="U434">
        <v>1518</v>
      </c>
      <c r="V434" t="s">
        <v>1325</v>
      </c>
      <c r="W434" t="s">
        <v>1326</v>
      </c>
      <c r="X434">
        <v>165083014</v>
      </c>
      <c r="Y434" s="11">
        <v>43881</v>
      </c>
      <c r="AC434" t="s">
        <v>116</v>
      </c>
      <c r="AH434" t="str">
        <f t="shared" si="6"/>
        <v>E35120 Corporate Expenses</v>
      </c>
      <c r="AI434" t="str">
        <f>VLOOKUP(B434,'cc Lookup'!A:E,5,0)</f>
        <v>Corporate Exp</v>
      </c>
      <c r="AJ434" t="s">
        <v>5427</v>
      </c>
    </row>
    <row r="435" spans="1:36" x14ac:dyDescent="0.35">
      <c r="A435" t="s">
        <v>36</v>
      </c>
      <c r="B435" s="8" t="s">
        <v>72</v>
      </c>
      <c r="C435" s="8" t="s">
        <v>38</v>
      </c>
      <c r="D435" s="8" t="s">
        <v>39</v>
      </c>
      <c r="E435" s="8" t="s">
        <v>39</v>
      </c>
      <c r="F435" s="8" t="s">
        <v>40</v>
      </c>
      <c r="G435" t="s">
        <v>73</v>
      </c>
      <c r="H435" t="s">
        <v>42</v>
      </c>
      <c r="I435" t="s">
        <v>43</v>
      </c>
      <c r="J435" t="s">
        <v>43</v>
      </c>
      <c r="K435" t="s">
        <v>43</v>
      </c>
      <c r="L435" s="9">
        <v>0.51</v>
      </c>
      <c r="M435" s="10">
        <v>43922</v>
      </c>
      <c r="N435" t="s">
        <v>109</v>
      </c>
      <c r="O435" t="s">
        <v>110</v>
      </c>
      <c r="P435" t="s">
        <v>1514</v>
      </c>
      <c r="Q435" t="s">
        <v>1515</v>
      </c>
      <c r="R435" t="s">
        <v>1516</v>
      </c>
      <c r="S435" s="11">
        <v>43951</v>
      </c>
      <c r="T435" t="s">
        <v>54</v>
      </c>
      <c r="U435">
        <v>1519</v>
      </c>
      <c r="V435" t="s">
        <v>1053</v>
      </c>
      <c r="W435" t="s">
        <v>803</v>
      </c>
      <c r="X435">
        <v>165081155</v>
      </c>
      <c r="Y435" s="11">
        <v>43809</v>
      </c>
      <c r="AC435" t="s">
        <v>1052</v>
      </c>
      <c r="AH435" t="str">
        <f t="shared" si="6"/>
        <v>E35120 Corporate Expenses</v>
      </c>
      <c r="AI435" t="str">
        <f>VLOOKUP(B435,'cc Lookup'!A:E,5,0)</f>
        <v>Corporate Exp</v>
      </c>
      <c r="AJ435" t="s">
        <v>5427</v>
      </c>
    </row>
    <row r="436" spans="1:36" x14ac:dyDescent="0.35">
      <c r="A436" t="s">
        <v>36</v>
      </c>
      <c r="B436" s="8" t="s">
        <v>921</v>
      </c>
      <c r="C436" s="8" t="s">
        <v>38</v>
      </c>
      <c r="D436" s="8" t="s">
        <v>39</v>
      </c>
      <c r="E436" s="8" t="s">
        <v>39</v>
      </c>
      <c r="F436" s="8" t="s">
        <v>40</v>
      </c>
      <c r="G436" t="s">
        <v>922</v>
      </c>
      <c r="H436" t="s">
        <v>42</v>
      </c>
      <c r="I436" t="s">
        <v>43</v>
      </c>
      <c r="J436" t="s">
        <v>43</v>
      </c>
      <c r="K436" t="s">
        <v>43</v>
      </c>
      <c r="L436" s="9">
        <v>-3450</v>
      </c>
      <c r="M436" s="10">
        <v>43922</v>
      </c>
      <c r="N436" t="s">
        <v>109</v>
      </c>
      <c r="O436" t="s">
        <v>110</v>
      </c>
      <c r="P436" t="s">
        <v>1441</v>
      </c>
      <c r="Q436" t="s">
        <v>1512</v>
      </c>
      <c r="R436" t="s">
        <v>1513</v>
      </c>
      <c r="S436" s="11">
        <v>43921</v>
      </c>
      <c r="T436" t="s">
        <v>54</v>
      </c>
      <c r="U436">
        <v>1936</v>
      </c>
      <c r="V436" t="s">
        <v>1460</v>
      </c>
      <c r="W436" t="s">
        <v>902</v>
      </c>
      <c r="X436">
        <v>165083937</v>
      </c>
      <c r="Y436" s="11">
        <v>43921</v>
      </c>
      <c r="AC436" t="s">
        <v>1461</v>
      </c>
      <c r="AH436" t="str">
        <f t="shared" si="6"/>
        <v>E35210 Employee Service Centre</v>
      </c>
      <c r="AI436" t="str">
        <f>VLOOKUP(B436,'cc Lookup'!A:E,5,0)</f>
        <v>HR</v>
      </c>
      <c r="AJ436" t="s">
        <v>5427</v>
      </c>
    </row>
    <row r="437" spans="1:36" x14ac:dyDescent="0.35">
      <c r="A437" t="s">
        <v>36</v>
      </c>
      <c r="B437" s="8" t="s">
        <v>921</v>
      </c>
      <c r="C437" s="8" t="s">
        <v>38</v>
      </c>
      <c r="D437" s="8" t="s">
        <v>39</v>
      </c>
      <c r="E437" s="8" t="s">
        <v>39</v>
      </c>
      <c r="F437" s="8" t="s">
        <v>40</v>
      </c>
      <c r="G437" t="s">
        <v>922</v>
      </c>
      <c r="H437" t="s">
        <v>42</v>
      </c>
      <c r="I437" t="s">
        <v>43</v>
      </c>
      <c r="J437" t="s">
        <v>43</v>
      </c>
      <c r="K437" t="s">
        <v>43</v>
      </c>
      <c r="L437" s="9">
        <v>3450</v>
      </c>
      <c r="M437" s="10">
        <v>43922</v>
      </c>
      <c r="N437" t="s">
        <v>109</v>
      </c>
      <c r="O437" t="s">
        <v>110</v>
      </c>
      <c r="P437" t="s">
        <v>1514</v>
      </c>
      <c r="Q437" t="s">
        <v>1515</v>
      </c>
      <c r="R437" t="s">
        <v>1516</v>
      </c>
      <c r="S437" s="11">
        <v>43951</v>
      </c>
      <c r="T437" t="s">
        <v>54</v>
      </c>
      <c r="U437">
        <v>2074</v>
      </c>
      <c r="V437" t="s">
        <v>1460</v>
      </c>
      <c r="W437" t="s">
        <v>902</v>
      </c>
      <c r="X437">
        <v>165083937</v>
      </c>
      <c r="Y437" s="11">
        <v>43921</v>
      </c>
      <c r="AC437" t="s">
        <v>1461</v>
      </c>
      <c r="AH437" t="str">
        <f t="shared" si="6"/>
        <v>E35210 Employee Service Centre</v>
      </c>
      <c r="AI437" t="str">
        <f>VLOOKUP(B437,'cc Lookup'!A:E,5,0)</f>
        <v>HR</v>
      </c>
      <c r="AJ437" t="s">
        <v>5427</v>
      </c>
    </row>
    <row r="438" spans="1:36" x14ac:dyDescent="0.35">
      <c r="A438" t="s">
        <v>36</v>
      </c>
      <c r="B438" s="8" t="s">
        <v>1064</v>
      </c>
      <c r="C438" s="8" t="s">
        <v>38</v>
      </c>
      <c r="D438" s="8" t="s">
        <v>39</v>
      </c>
      <c r="E438" s="8" t="s">
        <v>39</v>
      </c>
      <c r="F438" s="8" t="s">
        <v>40</v>
      </c>
      <c r="G438" t="s">
        <v>1065</v>
      </c>
      <c r="H438" t="s">
        <v>42</v>
      </c>
      <c r="I438" t="s">
        <v>43</v>
      </c>
      <c r="J438" t="s">
        <v>43</v>
      </c>
      <c r="K438" t="s">
        <v>43</v>
      </c>
      <c r="L438" s="9">
        <v>-8280</v>
      </c>
      <c r="M438" s="10">
        <v>43922</v>
      </c>
      <c r="N438" t="s">
        <v>109</v>
      </c>
      <c r="O438" t="s">
        <v>110</v>
      </c>
      <c r="P438" t="s">
        <v>1441</v>
      </c>
      <c r="Q438" t="s">
        <v>1512</v>
      </c>
      <c r="R438" t="s">
        <v>1513</v>
      </c>
      <c r="S438" s="11">
        <v>43921</v>
      </c>
      <c r="T438" t="s">
        <v>54</v>
      </c>
      <c r="U438">
        <v>2693</v>
      </c>
      <c r="V438" t="s">
        <v>1462</v>
      </c>
      <c r="W438" t="s">
        <v>902</v>
      </c>
      <c r="X438">
        <v>165083938</v>
      </c>
      <c r="Y438" s="11">
        <v>43921</v>
      </c>
      <c r="AC438" t="s">
        <v>1461</v>
      </c>
      <c r="AH438" t="str">
        <f t="shared" si="6"/>
        <v>E35211 Employee Resourcing</v>
      </c>
      <c r="AI438" t="str">
        <f>VLOOKUP(B438,'cc Lookup'!A:E,5,0)</f>
        <v>HR</v>
      </c>
      <c r="AJ438" t="s">
        <v>5427</v>
      </c>
    </row>
    <row r="439" spans="1:36" x14ac:dyDescent="0.35">
      <c r="A439" t="s">
        <v>36</v>
      </c>
      <c r="B439" s="8" t="s">
        <v>1064</v>
      </c>
      <c r="C439" s="8" t="s">
        <v>38</v>
      </c>
      <c r="D439" s="8" t="s">
        <v>39</v>
      </c>
      <c r="E439" s="8" t="s">
        <v>39</v>
      </c>
      <c r="F439" s="8" t="s">
        <v>40</v>
      </c>
      <c r="G439" t="s">
        <v>1065</v>
      </c>
      <c r="H439" t="s">
        <v>42</v>
      </c>
      <c r="I439" t="s">
        <v>43</v>
      </c>
      <c r="J439" t="s">
        <v>43</v>
      </c>
      <c r="K439" t="s">
        <v>43</v>
      </c>
      <c r="L439" s="9">
        <v>-3597.6</v>
      </c>
      <c r="M439" s="10">
        <v>43922</v>
      </c>
      <c r="N439" t="s">
        <v>109</v>
      </c>
      <c r="O439" t="s">
        <v>110</v>
      </c>
      <c r="P439" t="s">
        <v>1441</v>
      </c>
      <c r="Q439" t="s">
        <v>1512</v>
      </c>
      <c r="R439" t="s">
        <v>1513</v>
      </c>
      <c r="S439" s="11">
        <v>43921</v>
      </c>
      <c r="T439" t="s">
        <v>54</v>
      </c>
      <c r="U439">
        <v>2694</v>
      </c>
      <c r="V439" t="s">
        <v>1463</v>
      </c>
      <c r="W439" t="s">
        <v>1464</v>
      </c>
      <c r="X439">
        <v>165083936</v>
      </c>
      <c r="Y439" s="11">
        <v>43921</v>
      </c>
      <c r="AC439" t="s">
        <v>1465</v>
      </c>
      <c r="AH439" t="str">
        <f t="shared" si="6"/>
        <v>E35211 Employee Resourcing</v>
      </c>
      <c r="AI439" t="str">
        <f>VLOOKUP(B439,'cc Lookup'!A:E,5,0)</f>
        <v>HR</v>
      </c>
      <c r="AJ439" t="s">
        <v>5427</v>
      </c>
    </row>
    <row r="440" spans="1:36" x14ac:dyDescent="0.35">
      <c r="A440" t="s">
        <v>36</v>
      </c>
      <c r="B440" s="8" t="s">
        <v>1064</v>
      </c>
      <c r="C440" s="8" t="s">
        <v>38</v>
      </c>
      <c r="D440" s="8" t="s">
        <v>39</v>
      </c>
      <c r="E440" s="8" t="s">
        <v>39</v>
      </c>
      <c r="F440" s="8" t="s">
        <v>40</v>
      </c>
      <c r="G440" t="s">
        <v>1065</v>
      </c>
      <c r="H440" t="s">
        <v>42</v>
      </c>
      <c r="I440" t="s">
        <v>43</v>
      </c>
      <c r="J440" t="s">
        <v>43</v>
      </c>
      <c r="K440" t="s">
        <v>43</v>
      </c>
      <c r="L440" s="9">
        <v>1093.2</v>
      </c>
      <c r="M440" s="10">
        <v>43922</v>
      </c>
      <c r="N440" t="s">
        <v>109</v>
      </c>
      <c r="O440" t="s">
        <v>110</v>
      </c>
      <c r="P440" t="s">
        <v>1514</v>
      </c>
      <c r="Q440" t="s">
        <v>1515</v>
      </c>
      <c r="R440" t="s">
        <v>1516</v>
      </c>
      <c r="S440" s="11">
        <v>43951</v>
      </c>
      <c r="T440" t="s">
        <v>54</v>
      </c>
      <c r="U440">
        <v>2897</v>
      </c>
      <c r="V440" t="s">
        <v>1536</v>
      </c>
      <c r="W440" t="s">
        <v>1326</v>
      </c>
      <c r="X440">
        <v>165084075</v>
      </c>
      <c r="Y440" s="11">
        <v>43924</v>
      </c>
      <c r="AC440" t="s">
        <v>116</v>
      </c>
      <c r="AH440" t="str">
        <f t="shared" si="6"/>
        <v>E35211 Employee Resourcing</v>
      </c>
      <c r="AI440" t="str">
        <f>VLOOKUP(B440,'cc Lookup'!A:E,5,0)</f>
        <v>HR</v>
      </c>
      <c r="AJ440" t="s">
        <v>5427</v>
      </c>
    </row>
    <row r="441" spans="1:36" x14ac:dyDescent="0.35">
      <c r="A441" t="s">
        <v>36</v>
      </c>
      <c r="B441" s="8" t="s">
        <v>1064</v>
      </c>
      <c r="C441" s="8" t="s">
        <v>38</v>
      </c>
      <c r="D441" s="8" t="s">
        <v>39</v>
      </c>
      <c r="E441" s="8" t="s">
        <v>39</v>
      </c>
      <c r="F441" s="8" t="s">
        <v>40</v>
      </c>
      <c r="G441" t="s">
        <v>1065</v>
      </c>
      <c r="H441" t="s">
        <v>42</v>
      </c>
      <c r="I441" t="s">
        <v>43</v>
      </c>
      <c r="J441" t="s">
        <v>43</v>
      </c>
      <c r="K441" t="s">
        <v>43</v>
      </c>
      <c r="L441" s="9">
        <v>3597.6</v>
      </c>
      <c r="M441" s="10">
        <v>43922</v>
      </c>
      <c r="N441" t="s">
        <v>109</v>
      </c>
      <c r="O441" t="s">
        <v>110</v>
      </c>
      <c r="P441" t="s">
        <v>1514</v>
      </c>
      <c r="Q441" t="s">
        <v>1515</v>
      </c>
      <c r="R441" t="s">
        <v>1516</v>
      </c>
      <c r="S441" s="11">
        <v>43951</v>
      </c>
      <c r="T441" t="s">
        <v>54</v>
      </c>
      <c r="U441">
        <v>2898</v>
      </c>
      <c r="V441" t="s">
        <v>1463</v>
      </c>
      <c r="W441" t="s">
        <v>1464</v>
      </c>
      <c r="X441">
        <v>165083936</v>
      </c>
      <c r="Y441" s="11">
        <v>43921</v>
      </c>
      <c r="AC441" t="s">
        <v>1465</v>
      </c>
      <c r="AH441" t="str">
        <f t="shared" si="6"/>
        <v>E35211 Employee Resourcing</v>
      </c>
      <c r="AI441" t="str">
        <f>VLOOKUP(B441,'cc Lookup'!A:E,5,0)</f>
        <v>HR</v>
      </c>
      <c r="AJ441" t="s">
        <v>5427</v>
      </c>
    </row>
    <row r="442" spans="1:36" x14ac:dyDescent="0.35">
      <c r="A442" t="s">
        <v>36</v>
      </c>
      <c r="B442" s="8" t="s">
        <v>1064</v>
      </c>
      <c r="C442" s="8" t="s">
        <v>38</v>
      </c>
      <c r="D442" s="8" t="s">
        <v>39</v>
      </c>
      <c r="E442" s="8" t="s">
        <v>39</v>
      </c>
      <c r="F442" s="8" t="s">
        <v>40</v>
      </c>
      <c r="G442" t="s">
        <v>1065</v>
      </c>
      <c r="H442" t="s">
        <v>42</v>
      </c>
      <c r="I442" t="s">
        <v>43</v>
      </c>
      <c r="J442" t="s">
        <v>43</v>
      </c>
      <c r="K442" t="s">
        <v>43</v>
      </c>
      <c r="L442" s="9">
        <v>8280</v>
      </c>
      <c r="M442" s="10">
        <v>43922</v>
      </c>
      <c r="N442" t="s">
        <v>109</v>
      </c>
      <c r="O442" t="s">
        <v>110</v>
      </c>
      <c r="P442" t="s">
        <v>1514</v>
      </c>
      <c r="Q442" t="s">
        <v>1515</v>
      </c>
      <c r="R442" t="s">
        <v>1516</v>
      </c>
      <c r="S442" s="11">
        <v>43951</v>
      </c>
      <c r="T442" t="s">
        <v>54</v>
      </c>
      <c r="U442">
        <v>2899</v>
      </c>
      <c r="V442" t="s">
        <v>1462</v>
      </c>
      <c r="W442" t="s">
        <v>902</v>
      </c>
      <c r="X442">
        <v>165083938</v>
      </c>
      <c r="Y442" s="11">
        <v>43921</v>
      </c>
      <c r="AC442" t="s">
        <v>1461</v>
      </c>
      <c r="AH442" t="str">
        <f t="shared" si="6"/>
        <v>E35211 Employee Resourcing</v>
      </c>
      <c r="AI442" t="str">
        <f>VLOOKUP(B442,'cc Lookup'!A:E,5,0)</f>
        <v>HR</v>
      </c>
      <c r="AJ442" t="s">
        <v>5427</v>
      </c>
    </row>
    <row r="443" spans="1:36" x14ac:dyDescent="0.35">
      <c r="A443" t="s">
        <v>36</v>
      </c>
      <c r="B443" s="8" t="s">
        <v>738</v>
      </c>
      <c r="C443" s="8" t="s">
        <v>38</v>
      </c>
      <c r="D443" s="8" t="s">
        <v>39</v>
      </c>
      <c r="E443" s="8" t="s">
        <v>39</v>
      </c>
      <c r="F443" s="8" t="s">
        <v>40</v>
      </c>
      <c r="G443" t="s">
        <v>739</v>
      </c>
      <c r="H443" t="s">
        <v>42</v>
      </c>
      <c r="I443" t="s">
        <v>43</v>
      </c>
      <c r="J443" t="s">
        <v>43</v>
      </c>
      <c r="K443" t="s">
        <v>43</v>
      </c>
      <c r="L443" s="9">
        <v>500</v>
      </c>
      <c r="M443" s="10">
        <v>43922</v>
      </c>
      <c r="N443" t="s">
        <v>109</v>
      </c>
      <c r="O443" t="s">
        <v>110</v>
      </c>
      <c r="P443" t="s">
        <v>1514</v>
      </c>
      <c r="Q443" t="s">
        <v>1515</v>
      </c>
      <c r="R443" t="s">
        <v>1516</v>
      </c>
      <c r="S443" s="11">
        <v>43951</v>
      </c>
      <c r="T443" t="s">
        <v>54</v>
      </c>
      <c r="U443">
        <v>2397</v>
      </c>
      <c r="V443" t="s">
        <v>1537</v>
      </c>
      <c r="W443" t="s">
        <v>62</v>
      </c>
      <c r="X443">
        <v>165083284</v>
      </c>
      <c r="Y443" s="11">
        <v>43923</v>
      </c>
      <c r="AC443" t="s">
        <v>119</v>
      </c>
      <c r="AH443" t="str">
        <f t="shared" si="6"/>
        <v>E35400 Strategic Partnerships</v>
      </c>
      <c r="AI443" t="str">
        <f>VLOOKUP(B443,'cc Lookup'!A:E,5,0)</f>
        <v>Finance</v>
      </c>
      <c r="AJ443" t="s">
        <v>5427</v>
      </c>
    </row>
    <row r="444" spans="1:36" x14ac:dyDescent="0.35">
      <c r="A444" t="s">
        <v>36</v>
      </c>
      <c r="B444" s="8" t="s">
        <v>133</v>
      </c>
      <c r="C444" s="8" t="s">
        <v>38</v>
      </c>
      <c r="D444" s="8" t="s">
        <v>39</v>
      </c>
      <c r="E444" s="8" t="s">
        <v>39</v>
      </c>
      <c r="F444" s="8" t="s">
        <v>40</v>
      </c>
      <c r="G444" t="s">
        <v>134</v>
      </c>
      <c r="H444" t="s">
        <v>42</v>
      </c>
      <c r="I444" t="s">
        <v>43</v>
      </c>
      <c r="J444" t="s">
        <v>43</v>
      </c>
      <c r="K444" t="s">
        <v>43</v>
      </c>
      <c r="L444" s="9">
        <v>862.8</v>
      </c>
      <c r="M444" s="10">
        <v>43922</v>
      </c>
      <c r="N444" t="s">
        <v>109</v>
      </c>
      <c r="O444" t="s">
        <v>110</v>
      </c>
      <c r="P444" t="s">
        <v>1514</v>
      </c>
      <c r="Q444" t="s">
        <v>1515</v>
      </c>
      <c r="R444" t="s">
        <v>1516</v>
      </c>
      <c r="S444" s="11">
        <v>43951</v>
      </c>
      <c r="T444" t="s">
        <v>54</v>
      </c>
      <c r="U444">
        <v>2199</v>
      </c>
      <c r="V444" t="s">
        <v>1543</v>
      </c>
      <c r="W444" t="s">
        <v>62</v>
      </c>
      <c r="X444">
        <v>165082574</v>
      </c>
      <c r="Y444" s="11">
        <v>43923</v>
      </c>
      <c r="AC444" t="s">
        <v>119</v>
      </c>
      <c r="AH444" t="str">
        <f t="shared" si="6"/>
        <v>E35461 NHS 111 Set-up (Tender_Contract)</v>
      </c>
      <c r="AI444" t="str">
        <f>VLOOKUP(B444,'cc Lookup'!A:E,5,0)</f>
        <v>111 Set-up</v>
      </c>
      <c r="AJ444" t="s">
        <v>5427</v>
      </c>
    </row>
    <row r="445" spans="1:36" x14ac:dyDescent="0.35">
      <c r="A445" t="s">
        <v>36</v>
      </c>
      <c r="B445" s="8" t="s">
        <v>133</v>
      </c>
      <c r="C445" s="8" t="s">
        <v>38</v>
      </c>
      <c r="D445" s="8" t="s">
        <v>39</v>
      </c>
      <c r="E445" s="8" t="s">
        <v>39</v>
      </c>
      <c r="F445" s="8" t="s">
        <v>40</v>
      </c>
      <c r="G445" t="s">
        <v>134</v>
      </c>
      <c r="H445" t="s">
        <v>42</v>
      </c>
      <c r="I445" t="s">
        <v>43</v>
      </c>
      <c r="J445" t="s">
        <v>43</v>
      </c>
      <c r="K445" t="s">
        <v>43</v>
      </c>
      <c r="L445" s="9">
        <v>3000</v>
      </c>
      <c r="M445" s="10">
        <v>43922</v>
      </c>
      <c r="N445" t="s">
        <v>109</v>
      </c>
      <c r="O445" t="s">
        <v>110</v>
      </c>
      <c r="P445" t="s">
        <v>1514</v>
      </c>
      <c r="Q445" t="s">
        <v>1515</v>
      </c>
      <c r="R445" t="s">
        <v>1516</v>
      </c>
      <c r="S445" s="11">
        <v>43951</v>
      </c>
      <c r="T445" t="s">
        <v>54</v>
      </c>
      <c r="U445">
        <v>2200</v>
      </c>
      <c r="V445" t="s">
        <v>1544</v>
      </c>
      <c r="W445" t="s">
        <v>62</v>
      </c>
      <c r="X445">
        <v>165079870</v>
      </c>
      <c r="Y445" s="11">
        <v>43923</v>
      </c>
      <c r="AC445" t="s">
        <v>119</v>
      </c>
      <c r="AH445" t="str">
        <f t="shared" si="6"/>
        <v>E35461 NHS 111 Set-up (Tender_Contract)</v>
      </c>
      <c r="AI445" t="str">
        <f>VLOOKUP(B445,'cc Lookup'!A:E,5,0)</f>
        <v>111 Set-up</v>
      </c>
      <c r="AJ445" t="s">
        <v>5427</v>
      </c>
    </row>
    <row r="446" spans="1:36" x14ac:dyDescent="0.35">
      <c r="A446" t="s">
        <v>36</v>
      </c>
      <c r="B446" s="8" t="s">
        <v>142</v>
      </c>
      <c r="C446" s="8" t="s">
        <v>38</v>
      </c>
      <c r="D446" s="8" t="s">
        <v>39</v>
      </c>
      <c r="E446" s="8" t="s">
        <v>39</v>
      </c>
      <c r="F446" s="8" t="s">
        <v>40</v>
      </c>
      <c r="G446" t="s">
        <v>144</v>
      </c>
      <c r="H446" t="s">
        <v>42</v>
      </c>
      <c r="I446" t="s">
        <v>43</v>
      </c>
      <c r="J446" t="s">
        <v>43</v>
      </c>
      <c r="K446" t="s">
        <v>43</v>
      </c>
      <c r="L446" s="9">
        <v>-375</v>
      </c>
      <c r="M446" s="10">
        <v>43922</v>
      </c>
      <c r="N446" t="s">
        <v>109</v>
      </c>
      <c r="O446" t="s">
        <v>110</v>
      </c>
      <c r="P446" t="s">
        <v>1441</v>
      </c>
      <c r="Q446" t="s">
        <v>1512</v>
      </c>
      <c r="R446" t="s">
        <v>1513</v>
      </c>
      <c r="S446" s="11">
        <v>43921</v>
      </c>
      <c r="T446" t="s">
        <v>54</v>
      </c>
      <c r="U446">
        <v>2257</v>
      </c>
      <c r="V446" t="s">
        <v>1127</v>
      </c>
      <c r="W446" t="s">
        <v>62</v>
      </c>
      <c r="X446">
        <v>165081956</v>
      </c>
      <c r="Y446" s="11">
        <v>43829</v>
      </c>
      <c r="AC446" t="s">
        <v>119</v>
      </c>
      <c r="AH446" t="str">
        <f t="shared" si="6"/>
        <v>E35930 Estates &amp; Facilities</v>
      </c>
      <c r="AI446" t="str">
        <f>VLOOKUP(B446,'cc Lookup'!A:E,5,0)</f>
        <v>Estates</v>
      </c>
      <c r="AJ446" t="s">
        <v>5427</v>
      </c>
    </row>
    <row r="447" spans="1:36" x14ac:dyDescent="0.35">
      <c r="A447" t="s">
        <v>36</v>
      </c>
      <c r="B447" s="8" t="s">
        <v>142</v>
      </c>
      <c r="C447" s="8" t="s">
        <v>38</v>
      </c>
      <c r="D447" s="8" t="s">
        <v>39</v>
      </c>
      <c r="E447" s="8" t="s">
        <v>39</v>
      </c>
      <c r="F447" s="8" t="s">
        <v>40</v>
      </c>
      <c r="G447" t="s">
        <v>144</v>
      </c>
      <c r="H447" t="s">
        <v>42</v>
      </c>
      <c r="I447" t="s">
        <v>43</v>
      </c>
      <c r="J447" t="s">
        <v>43</v>
      </c>
      <c r="K447" t="s">
        <v>43</v>
      </c>
      <c r="L447" s="9">
        <v>375</v>
      </c>
      <c r="M447" s="10">
        <v>43922</v>
      </c>
      <c r="N447" t="s">
        <v>109</v>
      </c>
      <c r="O447" t="s">
        <v>110</v>
      </c>
      <c r="P447" t="s">
        <v>1514</v>
      </c>
      <c r="Q447" t="s">
        <v>1515</v>
      </c>
      <c r="R447" t="s">
        <v>1516</v>
      </c>
      <c r="S447" s="11">
        <v>43951</v>
      </c>
      <c r="T447" t="s">
        <v>54</v>
      </c>
      <c r="U447">
        <v>2403</v>
      </c>
      <c r="V447" t="s">
        <v>1127</v>
      </c>
      <c r="W447" t="s">
        <v>62</v>
      </c>
      <c r="X447">
        <v>165081956</v>
      </c>
      <c r="Y447" s="11">
        <v>43829</v>
      </c>
      <c r="AC447" t="s">
        <v>119</v>
      </c>
      <c r="AH447" t="str">
        <f t="shared" si="6"/>
        <v>E35930 Estates &amp; Facilities</v>
      </c>
      <c r="AI447" t="str">
        <f>VLOOKUP(B447,'cc Lookup'!A:E,5,0)</f>
        <v>Estates</v>
      </c>
      <c r="AJ447" t="s">
        <v>5427</v>
      </c>
    </row>
    <row r="448" spans="1:36" x14ac:dyDescent="0.35">
      <c r="A448" t="s">
        <v>36</v>
      </c>
      <c r="B448" s="8" t="s">
        <v>142</v>
      </c>
      <c r="C448" s="8" t="s">
        <v>38</v>
      </c>
      <c r="D448" s="8" t="s">
        <v>39</v>
      </c>
      <c r="E448" s="8" t="s">
        <v>237</v>
      </c>
      <c r="F448" s="8" t="s">
        <v>40</v>
      </c>
      <c r="G448" t="s">
        <v>144</v>
      </c>
      <c r="H448" t="s">
        <v>42</v>
      </c>
      <c r="I448" t="s">
        <v>43</v>
      </c>
      <c r="J448" t="s">
        <v>238</v>
      </c>
      <c r="K448" t="s">
        <v>43</v>
      </c>
      <c r="L448" s="9">
        <v>432.8</v>
      </c>
      <c r="M448" s="10">
        <v>43922</v>
      </c>
      <c r="N448" t="s">
        <v>109</v>
      </c>
      <c r="O448" t="s">
        <v>110</v>
      </c>
      <c r="P448" t="s">
        <v>1514</v>
      </c>
      <c r="Q448" t="s">
        <v>1515</v>
      </c>
      <c r="R448" t="s">
        <v>1516</v>
      </c>
      <c r="S448" s="11">
        <v>43951</v>
      </c>
      <c r="T448" t="s">
        <v>54</v>
      </c>
      <c r="U448">
        <v>2807</v>
      </c>
      <c r="V448" t="s">
        <v>240</v>
      </c>
      <c r="W448" t="s">
        <v>62</v>
      </c>
      <c r="X448">
        <v>165064187</v>
      </c>
      <c r="Y448" s="11">
        <v>43370</v>
      </c>
      <c r="AC448" t="s">
        <v>119</v>
      </c>
      <c r="AH448" t="str">
        <f t="shared" si="6"/>
        <v>E35930 Estates &amp; Facilities</v>
      </c>
      <c r="AI448" t="str">
        <f>VLOOKUP(B448,'cc Lookup'!A:E,5,0)</f>
        <v>Estates</v>
      </c>
      <c r="AJ448" t="s">
        <v>5427</v>
      </c>
    </row>
    <row r="449" spans="1:36" x14ac:dyDescent="0.35">
      <c r="A449" t="s">
        <v>36</v>
      </c>
      <c r="B449" s="8" t="s">
        <v>142</v>
      </c>
      <c r="C449" s="8" t="s">
        <v>143</v>
      </c>
      <c r="D449" s="8" t="s">
        <v>39</v>
      </c>
      <c r="E449" s="8" t="s">
        <v>39</v>
      </c>
      <c r="F449" s="8" t="s">
        <v>40</v>
      </c>
      <c r="G449" t="s">
        <v>144</v>
      </c>
      <c r="H449" t="s">
        <v>145</v>
      </c>
      <c r="I449" t="s">
        <v>43</v>
      </c>
      <c r="J449" t="s">
        <v>43</v>
      </c>
      <c r="K449" t="s">
        <v>43</v>
      </c>
      <c r="L449" s="9">
        <v>-857.4</v>
      </c>
      <c r="M449" s="10">
        <v>43952</v>
      </c>
      <c r="N449" t="s">
        <v>109</v>
      </c>
      <c r="O449" t="s">
        <v>110</v>
      </c>
      <c r="P449" t="s">
        <v>1514</v>
      </c>
      <c r="Q449" t="s">
        <v>1619</v>
      </c>
      <c r="R449" t="s">
        <v>1620</v>
      </c>
      <c r="S449" s="11">
        <v>43951</v>
      </c>
      <c r="T449" t="s">
        <v>54</v>
      </c>
      <c r="U449">
        <v>2417</v>
      </c>
      <c r="V449" t="s">
        <v>592</v>
      </c>
      <c r="W449" t="s">
        <v>62</v>
      </c>
      <c r="X449">
        <v>165078325</v>
      </c>
      <c r="Y449" s="11">
        <v>43808</v>
      </c>
      <c r="AC449" t="s">
        <v>119</v>
      </c>
      <c r="AH449" t="str">
        <f t="shared" si="6"/>
        <v>E35930 Estates &amp; Facilities</v>
      </c>
      <c r="AI449" t="str">
        <f>VLOOKUP(B449,'cc Lookup'!A:E,5,0)</f>
        <v>Estates</v>
      </c>
      <c r="AJ449" t="s">
        <v>5427</v>
      </c>
    </row>
    <row r="450" spans="1:36" x14ac:dyDescent="0.35">
      <c r="A450" t="s">
        <v>36</v>
      </c>
      <c r="B450" s="8" t="s">
        <v>142</v>
      </c>
      <c r="C450" s="8" t="s">
        <v>143</v>
      </c>
      <c r="D450" s="8" t="s">
        <v>39</v>
      </c>
      <c r="E450" s="8" t="s">
        <v>39</v>
      </c>
      <c r="F450" s="8" t="s">
        <v>40</v>
      </c>
      <c r="G450" t="s">
        <v>144</v>
      </c>
      <c r="H450" t="s">
        <v>145</v>
      </c>
      <c r="I450" t="s">
        <v>43</v>
      </c>
      <c r="J450" t="s">
        <v>43</v>
      </c>
      <c r="K450" t="s">
        <v>43</v>
      </c>
      <c r="L450" s="9">
        <v>-224</v>
      </c>
      <c r="M450" s="10">
        <v>43952</v>
      </c>
      <c r="N450" t="s">
        <v>109</v>
      </c>
      <c r="O450" t="s">
        <v>110</v>
      </c>
      <c r="P450" t="s">
        <v>1514</v>
      </c>
      <c r="Q450" t="s">
        <v>1619</v>
      </c>
      <c r="R450" t="s">
        <v>1620</v>
      </c>
      <c r="S450" s="11">
        <v>43951</v>
      </c>
      <c r="T450" t="s">
        <v>54</v>
      </c>
      <c r="U450">
        <v>2418</v>
      </c>
      <c r="V450" t="s">
        <v>1565</v>
      </c>
      <c r="W450" t="s">
        <v>62</v>
      </c>
      <c r="X450">
        <v>165078943</v>
      </c>
      <c r="Y450" s="11">
        <v>43951</v>
      </c>
      <c r="AC450" t="s">
        <v>119</v>
      </c>
      <c r="AH450" t="str">
        <f t="shared" si="6"/>
        <v>E35930 Estates &amp; Facilities</v>
      </c>
      <c r="AI450" t="str">
        <f>VLOOKUP(B450,'cc Lookup'!A:E,5,0)</f>
        <v>Estates</v>
      </c>
      <c r="AJ450" t="s">
        <v>5427</v>
      </c>
    </row>
    <row r="451" spans="1:36" x14ac:dyDescent="0.35">
      <c r="A451" t="s">
        <v>36</v>
      </c>
      <c r="B451" s="8" t="s">
        <v>142</v>
      </c>
      <c r="C451" s="8" t="s">
        <v>143</v>
      </c>
      <c r="D451" s="8" t="s">
        <v>39</v>
      </c>
      <c r="E451" s="8" t="s">
        <v>39</v>
      </c>
      <c r="F451" s="8" t="s">
        <v>40</v>
      </c>
      <c r="G451" t="s">
        <v>144</v>
      </c>
      <c r="H451" t="s">
        <v>145</v>
      </c>
      <c r="I451" t="s">
        <v>43</v>
      </c>
      <c r="J451" t="s">
        <v>43</v>
      </c>
      <c r="K451" t="s">
        <v>43</v>
      </c>
      <c r="L451" s="9">
        <v>-26</v>
      </c>
      <c r="M451" s="10">
        <v>43952</v>
      </c>
      <c r="N451" t="s">
        <v>109</v>
      </c>
      <c r="O451" t="s">
        <v>110</v>
      </c>
      <c r="P451" t="s">
        <v>1514</v>
      </c>
      <c r="Q451" t="s">
        <v>1619</v>
      </c>
      <c r="R451" t="s">
        <v>1620</v>
      </c>
      <c r="S451" s="11">
        <v>43951</v>
      </c>
      <c r="T451" t="s">
        <v>54</v>
      </c>
      <c r="U451">
        <v>2419</v>
      </c>
      <c r="V451" t="s">
        <v>480</v>
      </c>
      <c r="W451" t="s">
        <v>62</v>
      </c>
      <c r="X451">
        <v>165078325</v>
      </c>
      <c r="Y451" s="11">
        <v>43641</v>
      </c>
      <c r="AC451" t="s">
        <v>119</v>
      </c>
      <c r="AH451" t="str">
        <f t="shared" si="6"/>
        <v>E35930 Estates &amp; Facilities</v>
      </c>
      <c r="AI451" t="str">
        <f>VLOOKUP(B451,'cc Lookup'!A:E,5,0)</f>
        <v>Estates</v>
      </c>
      <c r="AJ451" t="s">
        <v>5427</v>
      </c>
    </row>
    <row r="452" spans="1:36" x14ac:dyDescent="0.35">
      <c r="A452" t="s">
        <v>36</v>
      </c>
      <c r="B452" s="8" t="s">
        <v>142</v>
      </c>
      <c r="C452" s="8" t="s">
        <v>143</v>
      </c>
      <c r="D452" s="8" t="s">
        <v>39</v>
      </c>
      <c r="E452" s="8" t="s">
        <v>39</v>
      </c>
      <c r="F452" s="8" t="s">
        <v>40</v>
      </c>
      <c r="G452" t="s">
        <v>144</v>
      </c>
      <c r="H452" t="s">
        <v>145</v>
      </c>
      <c r="I452" t="s">
        <v>43</v>
      </c>
      <c r="J452" t="s">
        <v>43</v>
      </c>
      <c r="K452" t="s">
        <v>43</v>
      </c>
      <c r="L452" s="9">
        <v>-48</v>
      </c>
      <c r="M452" s="10">
        <v>43952</v>
      </c>
      <c r="N452" t="s">
        <v>109</v>
      </c>
      <c r="O452" t="s">
        <v>110</v>
      </c>
      <c r="P452" t="s">
        <v>1514</v>
      </c>
      <c r="Q452" t="s">
        <v>1619</v>
      </c>
      <c r="R452" t="s">
        <v>1620</v>
      </c>
      <c r="S452" s="11">
        <v>43951</v>
      </c>
      <c r="T452" t="s">
        <v>54</v>
      </c>
      <c r="U452">
        <v>2420</v>
      </c>
      <c r="V452" t="s">
        <v>591</v>
      </c>
      <c r="W452" t="s">
        <v>62</v>
      </c>
      <c r="X452">
        <v>165078943</v>
      </c>
      <c r="Y452" s="11">
        <v>43826</v>
      </c>
      <c r="AC452" t="s">
        <v>119</v>
      </c>
      <c r="AH452" t="str">
        <f t="shared" si="6"/>
        <v>E35930 Estates &amp; Facilities</v>
      </c>
      <c r="AI452" t="str">
        <f>VLOOKUP(B452,'cc Lookup'!A:E,5,0)</f>
        <v>Estates</v>
      </c>
      <c r="AJ452" t="s">
        <v>5427</v>
      </c>
    </row>
    <row r="453" spans="1:36" x14ac:dyDescent="0.35">
      <c r="A453" t="s">
        <v>36</v>
      </c>
      <c r="B453" s="8" t="s">
        <v>142</v>
      </c>
      <c r="C453" s="8" t="s">
        <v>143</v>
      </c>
      <c r="D453" s="8" t="s">
        <v>39</v>
      </c>
      <c r="E453" s="8" t="s">
        <v>39</v>
      </c>
      <c r="F453" s="8" t="s">
        <v>40</v>
      </c>
      <c r="G453" t="s">
        <v>144</v>
      </c>
      <c r="H453" t="s">
        <v>145</v>
      </c>
      <c r="I453" t="s">
        <v>43</v>
      </c>
      <c r="J453" t="s">
        <v>43</v>
      </c>
      <c r="K453" t="s">
        <v>43</v>
      </c>
      <c r="L453" s="9">
        <v>-341.74</v>
      </c>
      <c r="M453" s="10">
        <v>43952</v>
      </c>
      <c r="N453" t="s">
        <v>109</v>
      </c>
      <c r="O453" t="s">
        <v>110</v>
      </c>
      <c r="P453" t="s">
        <v>1514</v>
      </c>
      <c r="Q453" t="s">
        <v>1619</v>
      </c>
      <c r="R453" t="s">
        <v>1620</v>
      </c>
      <c r="S453" s="11">
        <v>43951</v>
      </c>
      <c r="T453" t="s">
        <v>54</v>
      </c>
      <c r="U453">
        <v>2421</v>
      </c>
      <c r="V453" t="s">
        <v>1108</v>
      </c>
      <c r="W453" t="s">
        <v>62</v>
      </c>
      <c r="X453">
        <v>165078325</v>
      </c>
      <c r="Y453" s="11">
        <v>43850</v>
      </c>
      <c r="AC453" t="s">
        <v>119</v>
      </c>
      <c r="AH453" t="str">
        <f t="shared" ref="AH453:AH516" si="7">B453&amp;" "&amp;G453</f>
        <v>E35930 Estates &amp; Facilities</v>
      </c>
      <c r="AI453" t="str">
        <f>VLOOKUP(B453,'cc Lookup'!A:E,5,0)</f>
        <v>Estates</v>
      </c>
      <c r="AJ453" t="s">
        <v>5427</v>
      </c>
    </row>
    <row r="454" spans="1:36" x14ac:dyDescent="0.35">
      <c r="A454" t="s">
        <v>36</v>
      </c>
      <c r="B454" s="8" t="s">
        <v>142</v>
      </c>
      <c r="C454" s="8" t="s">
        <v>143</v>
      </c>
      <c r="D454" s="8" t="s">
        <v>39</v>
      </c>
      <c r="E454" s="8" t="s">
        <v>39</v>
      </c>
      <c r="F454" s="8" t="s">
        <v>40</v>
      </c>
      <c r="G454" t="s">
        <v>144</v>
      </c>
      <c r="H454" t="s">
        <v>145</v>
      </c>
      <c r="I454" t="s">
        <v>43</v>
      </c>
      <c r="J454" t="s">
        <v>43</v>
      </c>
      <c r="K454" t="s">
        <v>43</v>
      </c>
      <c r="L454" s="9">
        <v>144</v>
      </c>
      <c r="M454" s="10">
        <v>43952</v>
      </c>
      <c r="N454" t="s">
        <v>109</v>
      </c>
      <c r="O454" t="s">
        <v>110</v>
      </c>
      <c r="P454" t="s">
        <v>1621</v>
      </c>
      <c r="Q454" t="s">
        <v>1622</v>
      </c>
      <c r="R454" t="s">
        <v>1623</v>
      </c>
      <c r="S454" s="11">
        <v>43980</v>
      </c>
      <c r="T454" t="s">
        <v>54</v>
      </c>
      <c r="U454">
        <v>2412</v>
      </c>
      <c r="V454" t="s">
        <v>593</v>
      </c>
      <c r="W454" t="s">
        <v>62</v>
      </c>
      <c r="X454">
        <v>165078943</v>
      </c>
      <c r="Y454" s="11">
        <v>43671</v>
      </c>
      <c r="AC454" t="s">
        <v>119</v>
      </c>
      <c r="AH454" t="str">
        <f t="shared" si="7"/>
        <v>E35930 Estates &amp; Facilities</v>
      </c>
      <c r="AI454" t="str">
        <f>VLOOKUP(B454,'cc Lookup'!A:E,5,0)</f>
        <v>Estates</v>
      </c>
      <c r="AJ454" t="s">
        <v>5427</v>
      </c>
    </row>
    <row r="455" spans="1:36" x14ac:dyDescent="0.35">
      <c r="A455" t="s">
        <v>36</v>
      </c>
      <c r="B455" s="8" t="s">
        <v>142</v>
      </c>
      <c r="C455" s="8" t="s">
        <v>143</v>
      </c>
      <c r="D455" s="8" t="s">
        <v>39</v>
      </c>
      <c r="E455" s="8" t="s">
        <v>39</v>
      </c>
      <c r="F455" s="8" t="s">
        <v>40</v>
      </c>
      <c r="G455" t="s">
        <v>144</v>
      </c>
      <c r="H455" t="s">
        <v>145</v>
      </c>
      <c r="I455" t="s">
        <v>43</v>
      </c>
      <c r="J455" t="s">
        <v>43</v>
      </c>
      <c r="K455" t="s">
        <v>43</v>
      </c>
      <c r="L455" s="9">
        <v>857.4</v>
      </c>
      <c r="M455" s="10">
        <v>43952</v>
      </c>
      <c r="N455" t="s">
        <v>109</v>
      </c>
      <c r="O455" t="s">
        <v>110</v>
      </c>
      <c r="P455" t="s">
        <v>1621</v>
      </c>
      <c r="Q455" t="s">
        <v>1622</v>
      </c>
      <c r="R455" t="s">
        <v>1623</v>
      </c>
      <c r="S455" s="11">
        <v>43980</v>
      </c>
      <c r="T455" t="s">
        <v>54</v>
      </c>
      <c r="U455">
        <v>2413</v>
      </c>
      <c r="V455" t="s">
        <v>592</v>
      </c>
      <c r="W455" t="s">
        <v>62</v>
      </c>
      <c r="X455">
        <v>165078325</v>
      </c>
      <c r="Y455" s="11">
        <v>43808</v>
      </c>
      <c r="AC455" t="s">
        <v>119</v>
      </c>
      <c r="AH455" t="str">
        <f t="shared" si="7"/>
        <v>E35930 Estates &amp; Facilities</v>
      </c>
      <c r="AI455" t="str">
        <f>VLOOKUP(B455,'cc Lookup'!A:E,5,0)</f>
        <v>Estates</v>
      </c>
      <c r="AJ455" t="s">
        <v>5427</v>
      </c>
    </row>
    <row r="456" spans="1:36" x14ac:dyDescent="0.35">
      <c r="A456" t="s">
        <v>36</v>
      </c>
      <c r="B456" s="8" t="s">
        <v>142</v>
      </c>
      <c r="C456" s="8" t="s">
        <v>143</v>
      </c>
      <c r="D456" s="8" t="s">
        <v>39</v>
      </c>
      <c r="E456" s="8" t="s">
        <v>39</v>
      </c>
      <c r="F456" s="8" t="s">
        <v>40</v>
      </c>
      <c r="G456" t="s">
        <v>144</v>
      </c>
      <c r="H456" t="s">
        <v>145</v>
      </c>
      <c r="I456" t="s">
        <v>43</v>
      </c>
      <c r="J456" t="s">
        <v>43</v>
      </c>
      <c r="K456" t="s">
        <v>43</v>
      </c>
      <c r="L456" s="9">
        <v>341.74</v>
      </c>
      <c r="M456" s="10">
        <v>43952</v>
      </c>
      <c r="N456" t="s">
        <v>109</v>
      </c>
      <c r="O456" t="s">
        <v>110</v>
      </c>
      <c r="P456" t="s">
        <v>1621</v>
      </c>
      <c r="Q456" t="s">
        <v>1622</v>
      </c>
      <c r="R456" t="s">
        <v>1623</v>
      </c>
      <c r="S456" s="11">
        <v>43980</v>
      </c>
      <c r="T456" t="s">
        <v>54</v>
      </c>
      <c r="U456">
        <v>2414</v>
      </c>
      <c r="V456" t="s">
        <v>1108</v>
      </c>
      <c r="W456" t="s">
        <v>62</v>
      </c>
      <c r="X456">
        <v>165078325</v>
      </c>
      <c r="Y456" s="11">
        <v>43850</v>
      </c>
      <c r="AC456" t="s">
        <v>119</v>
      </c>
      <c r="AH456" t="str">
        <f t="shared" si="7"/>
        <v>E35930 Estates &amp; Facilities</v>
      </c>
      <c r="AI456" t="str">
        <f>VLOOKUP(B456,'cc Lookup'!A:E,5,0)</f>
        <v>Estates</v>
      </c>
      <c r="AJ456" t="s">
        <v>5427</v>
      </c>
    </row>
    <row r="457" spans="1:36" x14ac:dyDescent="0.35">
      <c r="A457" t="s">
        <v>36</v>
      </c>
      <c r="B457" s="8" t="s">
        <v>142</v>
      </c>
      <c r="C457" s="8" t="s">
        <v>143</v>
      </c>
      <c r="D457" s="8" t="s">
        <v>39</v>
      </c>
      <c r="E457" s="8" t="s">
        <v>39</v>
      </c>
      <c r="F457" s="8" t="s">
        <v>40</v>
      </c>
      <c r="G457" t="s">
        <v>144</v>
      </c>
      <c r="H457" t="s">
        <v>145</v>
      </c>
      <c r="I457" t="s">
        <v>43</v>
      </c>
      <c r="J457" t="s">
        <v>43</v>
      </c>
      <c r="K457" t="s">
        <v>43</v>
      </c>
      <c r="L457" s="9">
        <v>26</v>
      </c>
      <c r="M457" s="10">
        <v>43952</v>
      </c>
      <c r="N457" t="s">
        <v>109</v>
      </c>
      <c r="O457" t="s">
        <v>110</v>
      </c>
      <c r="P457" t="s">
        <v>1621</v>
      </c>
      <c r="Q457" t="s">
        <v>1622</v>
      </c>
      <c r="R457" t="s">
        <v>1623</v>
      </c>
      <c r="S457" s="11">
        <v>43980</v>
      </c>
      <c r="T457" t="s">
        <v>54</v>
      </c>
      <c r="U457">
        <v>2415</v>
      </c>
      <c r="V457" t="s">
        <v>480</v>
      </c>
      <c r="W457" t="s">
        <v>62</v>
      </c>
      <c r="X457">
        <v>165078325</v>
      </c>
      <c r="Y457" s="11">
        <v>43641</v>
      </c>
      <c r="AC457" t="s">
        <v>119</v>
      </c>
      <c r="AH457" t="str">
        <f t="shared" si="7"/>
        <v>E35930 Estates &amp; Facilities</v>
      </c>
      <c r="AI457" t="str">
        <f>VLOOKUP(B457,'cc Lookup'!A:E,5,0)</f>
        <v>Estates</v>
      </c>
      <c r="AJ457" t="s">
        <v>5427</v>
      </c>
    </row>
    <row r="458" spans="1:36" x14ac:dyDescent="0.35">
      <c r="A458" t="s">
        <v>36</v>
      </c>
      <c r="B458" s="8" t="s">
        <v>142</v>
      </c>
      <c r="C458" s="8" t="s">
        <v>143</v>
      </c>
      <c r="D458" s="8" t="s">
        <v>39</v>
      </c>
      <c r="E458" s="8" t="s">
        <v>39</v>
      </c>
      <c r="F458" s="8" t="s">
        <v>40</v>
      </c>
      <c r="G458" t="s">
        <v>144</v>
      </c>
      <c r="H458" t="s">
        <v>145</v>
      </c>
      <c r="I458" t="s">
        <v>43</v>
      </c>
      <c r="J458" t="s">
        <v>43</v>
      </c>
      <c r="K458" t="s">
        <v>43</v>
      </c>
      <c r="L458" s="9">
        <v>48</v>
      </c>
      <c r="M458" s="10">
        <v>43952</v>
      </c>
      <c r="N458" t="s">
        <v>109</v>
      </c>
      <c r="O458" t="s">
        <v>110</v>
      </c>
      <c r="P458" t="s">
        <v>1621</v>
      </c>
      <c r="Q458" t="s">
        <v>1622</v>
      </c>
      <c r="R458" t="s">
        <v>1623</v>
      </c>
      <c r="S458" s="11">
        <v>43980</v>
      </c>
      <c r="T458" t="s">
        <v>54</v>
      </c>
      <c r="U458">
        <v>2416</v>
      </c>
      <c r="V458" t="s">
        <v>591</v>
      </c>
      <c r="W458" t="s">
        <v>62</v>
      </c>
      <c r="X458">
        <v>165078943</v>
      </c>
      <c r="Y458" s="11">
        <v>43826</v>
      </c>
      <c r="AC458" t="s">
        <v>119</v>
      </c>
      <c r="AH458" t="str">
        <f t="shared" si="7"/>
        <v>E35930 Estates &amp; Facilities</v>
      </c>
      <c r="AI458" t="str">
        <f>VLOOKUP(B458,'cc Lookup'!A:E,5,0)</f>
        <v>Estates</v>
      </c>
      <c r="AJ458" t="s">
        <v>5427</v>
      </c>
    </row>
    <row r="459" spans="1:36" x14ac:dyDescent="0.35">
      <c r="A459" t="s">
        <v>36</v>
      </c>
      <c r="B459" s="8" t="s">
        <v>72</v>
      </c>
      <c r="C459" s="8" t="s">
        <v>38</v>
      </c>
      <c r="D459" s="8" t="s">
        <v>39</v>
      </c>
      <c r="E459" s="8" t="s">
        <v>39</v>
      </c>
      <c r="F459" s="8" t="s">
        <v>40</v>
      </c>
      <c r="G459" t="s">
        <v>73</v>
      </c>
      <c r="H459" t="s">
        <v>42</v>
      </c>
      <c r="I459" t="s">
        <v>43</v>
      </c>
      <c r="J459" t="s">
        <v>43</v>
      </c>
      <c r="K459" t="s">
        <v>43</v>
      </c>
      <c r="L459" s="9">
        <v>-0.9</v>
      </c>
      <c r="M459" s="10">
        <v>43952</v>
      </c>
      <c r="N459" t="s">
        <v>109</v>
      </c>
      <c r="O459" t="s">
        <v>110</v>
      </c>
      <c r="P459" t="s">
        <v>1514</v>
      </c>
      <c r="Q459" t="s">
        <v>1619</v>
      </c>
      <c r="R459" t="s">
        <v>1620</v>
      </c>
      <c r="S459" s="11">
        <v>43951</v>
      </c>
      <c r="T459" t="s">
        <v>54</v>
      </c>
      <c r="U459">
        <v>1518</v>
      </c>
      <c r="V459" t="s">
        <v>1325</v>
      </c>
      <c r="W459" t="s">
        <v>1326</v>
      </c>
      <c r="X459">
        <v>165083014</v>
      </c>
      <c r="Y459" s="11">
        <v>43881</v>
      </c>
      <c r="AC459" t="s">
        <v>116</v>
      </c>
      <c r="AH459" t="str">
        <f t="shared" si="7"/>
        <v>E35120 Corporate Expenses</v>
      </c>
      <c r="AI459" t="str">
        <f>VLOOKUP(B459,'cc Lookup'!A:E,5,0)</f>
        <v>Corporate Exp</v>
      </c>
      <c r="AJ459" t="s">
        <v>5427</v>
      </c>
    </row>
    <row r="460" spans="1:36" x14ac:dyDescent="0.35">
      <c r="A460" t="s">
        <v>36</v>
      </c>
      <c r="B460" s="8" t="s">
        <v>72</v>
      </c>
      <c r="C460" s="8" t="s">
        <v>38</v>
      </c>
      <c r="D460" s="8" t="s">
        <v>39</v>
      </c>
      <c r="E460" s="8" t="s">
        <v>39</v>
      </c>
      <c r="F460" s="8" t="s">
        <v>40</v>
      </c>
      <c r="G460" t="s">
        <v>73</v>
      </c>
      <c r="H460" t="s">
        <v>42</v>
      </c>
      <c r="I460" t="s">
        <v>43</v>
      </c>
      <c r="J460" t="s">
        <v>43</v>
      </c>
      <c r="K460" t="s">
        <v>43</v>
      </c>
      <c r="L460" s="9">
        <v>-0.51</v>
      </c>
      <c r="M460" s="10">
        <v>43952</v>
      </c>
      <c r="N460" t="s">
        <v>109</v>
      </c>
      <c r="O460" t="s">
        <v>110</v>
      </c>
      <c r="P460" t="s">
        <v>1514</v>
      </c>
      <c r="Q460" t="s">
        <v>1619</v>
      </c>
      <c r="R460" t="s">
        <v>1620</v>
      </c>
      <c r="S460" s="11">
        <v>43951</v>
      </c>
      <c r="T460" t="s">
        <v>54</v>
      </c>
      <c r="U460">
        <v>1519</v>
      </c>
      <c r="V460" t="s">
        <v>1053</v>
      </c>
      <c r="W460" t="s">
        <v>803</v>
      </c>
      <c r="X460">
        <v>165081155</v>
      </c>
      <c r="Y460" s="11">
        <v>43809</v>
      </c>
      <c r="AC460" t="s">
        <v>1052</v>
      </c>
      <c r="AH460" t="str">
        <f t="shared" si="7"/>
        <v>E35120 Corporate Expenses</v>
      </c>
      <c r="AI460" t="str">
        <f>VLOOKUP(B460,'cc Lookup'!A:E,5,0)</f>
        <v>Corporate Exp</v>
      </c>
      <c r="AJ460" t="s">
        <v>5427</v>
      </c>
    </row>
    <row r="461" spans="1:36" x14ac:dyDescent="0.35">
      <c r="A461" t="s">
        <v>36</v>
      </c>
      <c r="B461" s="8" t="s">
        <v>72</v>
      </c>
      <c r="C461" s="8" t="s">
        <v>38</v>
      </c>
      <c r="D461" s="8" t="s">
        <v>39</v>
      </c>
      <c r="E461" s="8" t="s">
        <v>39</v>
      </c>
      <c r="F461" s="8" t="s">
        <v>40</v>
      </c>
      <c r="G461" t="s">
        <v>73</v>
      </c>
      <c r="H461" t="s">
        <v>42</v>
      </c>
      <c r="I461" t="s">
        <v>43</v>
      </c>
      <c r="J461" t="s">
        <v>43</v>
      </c>
      <c r="K461" t="s">
        <v>43</v>
      </c>
      <c r="L461" s="9">
        <v>0.9</v>
      </c>
      <c r="M461" s="10">
        <v>43952</v>
      </c>
      <c r="N461" t="s">
        <v>109</v>
      </c>
      <c r="O461" t="s">
        <v>110</v>
      </c>
      <c r="P461" t="s">
        <v>1621</v>
      </c>
      <c r="Q461" t="s">
        <v>1622</v>
      </c>
      <c r="R461" t="s">
        <v>1623</v>
      </c>
      <c r="S461" s="11">
        <v>43980</v>
      </c>
      <c r="T461" t="s">
        <v>54</v>
      </c>
      <c r="U461">
        <v>1523</v>
      </c>
      <c r="V461" t="s">
        <v>1325</v>
      </c>
      <c r="W461" t="s">
        <v>1326</v>
      </c>
      <c r="X461">
        <v>165083014</v>
      </c>
      <c r="Y461" s="11">
        <v>43881</v>
      </c>
      <c r="AC461" t="s">
        <v>116</v>
      </c>
      <c r="AH461" t="str">
        <f t="shared" si="7"/>
        <v>E35120 Corporate Expenses</v>
      </c>
      <c r="AI461" t="str">
        <f>VLOOKUP(B461,'cc Lookup'!A:E,5,0)</f>
        <v>Corporate Exp</v>
      </c>
      <c r="AJ461" t="s">
        <v>5427</v>
      </c>
    </row>
    <row r="462" spans="1:36" x14ac:dyDescent="0.35">
      <c r="A462" t="s">
        <v>36</v>
      </c>
      <c r="B462" s="8" t="s">
        <v>72</v>
      </c>
      <c r="C462" s="8" t="s">
        <v>38</v>
      </c>
      <c r="D462" s="8" t="s">
        <v>39</v>
      </c>
      <c r="E462" s="8" t="s">
        <v>39</v>
      </c>
      <c r="F462" s="8" t="s">
        <v>40</v>
      </c>
      <c r="G462" t="s">
        <v>73</v>
      </c>
      <c r="H462" t="s">
        <v>42</v>
      </c>
      <c r="I462" t="s">
        <v>43</v>
      </c>
      <c r="J462" t="s">
        <v>43</v>
      </c>
      <c r="K462" t="s">
        <v>43</v>
      </c>
      <c r="L462" s="9">
        <v>0.51</v>
      </c>
      <c r="M462" s="10">
        <v>43952</v>
      </c>
      <c r="N462" t="s">
        <v>109</v>
      </c>
      <c r="O462" t="s">
        <v>110</v>
      </c>
      <c r="P462" t="s">
        <v>1621</v>
      </c>
      <c r="Q462" t="s">
        <v>1622</v>
      </c>
      <c r="R462" t="s">
        <v>1623</v>
      </c>
      <c r="S462" s="11">
        <v>43980</v>
      </c>
      <c r="T462" t="s">
        <v>54</v>
      </c>
      <c r="U462">
        <v>1524</v>
      </c>
      <c r="V462" t="s">
        <v>1053</v>
      </c>
      <c r="W462" t="s">
        <v>803</v>
      </c>
      <c r="X462">
        <v>165081155</v>
      </c>
      <c r="Y462" s="11">
        <v>43809</v>
      </c>
      <c r="AC462" t="s">
        <v>1052</v>
      </c>
      <c r="AH462" t="str">
        <f t="shared" si="7"/>
        <v>E35120 Corporate Expenses</v>
      </c>
      <c r="AI462" t="str">
        <f>VLOOKUP(B462,'cc Lookup'!A:E,5,0)</f>
        <v>Corporate Exp</v>
      </c>
      <c r="AJ462" t="s">
        <v>5427</v>
      </c>
    </row>
    <row r="463" spans="1:36" x14ac:dyDescent="0.35">
      <c r="A463" t="s">
        <v>36</v>
      </c>
      <c r="B463" s="8" t="s">
        <v>921</v>
      </c>
      <c r="C463" s="8" t="s">
        <v>38</v>
      </c>
      <c r="D463" s="8" t="s">
        <v>39</v>
      </c>
      <c r="E463" s="8" t="s">
        <v>39</v>
      </c>
      <c r="F463" s="8" t="s">
        <v>40</v>
      </c>
      <c r="G463" t="s">
        <v>922</v>
      </c>
      <c r="H463" t="s">
        <v>42</v>
      </c>
      <c r="I463" t="s">
        <v>43</v>
      </c>
      <c r="J463" t="s">
        <v>43</v>
      </c>
      <c r="K463" t="s">
        <v>43</v>
      </c>
      <c r="L463" s="9">
        <v>-3450</v>
      </c>
      <c r="M463" s="10">
        <v>43952</v>
      </c>
      <c r="N463" t="s">
        <v>109</v>
      </c>
      <c r="O463" t="s">
        <v>110</v>
      </c>
      <c r="P463" t="s">
        <v>1514</v>
      </c>
      <c r="Q463" t="s">
        <v>1619</v>
      </c>
      <c r="R463" t="s">
        <v>1620</v>
      </c>
      <c r="S463" s="11">
        <v>43951</v>
      </c>
      <c r="T463" t="s">
        <v>54</v>
      </c>
      <c r="U463">
        <v>2074</v>
      </c>
      <c r="V463" t="s">
        <v>1460</v>
      </c>
      <c r="W463" t="s">
        <v>902</v>
      </c>
      <c r="X463">
        <v>165083937</v>
      </c>
      <c r="Y463" s="11">
        <v>43921</v>
      </c>
      <c r="AC463" t="s">
        <v>1461</v>
      </c>
      <c r="AH463" t="str">
        <f t="shared" si="7"/>
        <v>E35210 Employee Service Centre</v>
      </c>
      <c r="AI463" t="str">
        <f>VLOOKUP(B463,'cc Lookup'!A:E,5,0)</f>
        <v>HR</v>
      </c>
      <c r="AJ463" t="s">
        <v>5427</v>
      </c>
    </row>
    <row r="464" spans="1:36" x14ac:dyDescent="0.35">
      <c r="A464" t="s">
        <v>36</v>
      </c>
      <c r="B464" s="8" t="s">
        <v>921</v>
      </c>
      <c r="C464" s="8" t="s">
        <v>38</v>
      </c>
      <c r="D464" s="8" t="s">
        <v>39</v>
      </c>
      <c r="E464" s="8" t="s">
        <v>39</v>
      </c>
      <c r="F464" s="8" t="s">
        <v>40</v>
      </c>
      <c r="G464" t="s">
        <v>922</v>
      </c>
      <c r="H464" t="s">
        <v>42</v>
      </c>
      <c r="I464" t="s">
        <v>43</v>
      </c>
      <c r="J464" t="s">
        <v>43</v>
      </c>
      <c r="K464" t="s">
        <v>43</v>
      </c>
      <c r="L464" s="9">
        <v>3450</v>
      </c>
      <c r="M464" s="10">
        <v>43952</v>
      </c>
      <c r="N464" t="s">
        <v>109</v>
      </c>
      <c r="O464" t="s">
        <v>110</v>
      </c>
      <c r="P464" t="s">
        <v>1621</v>
      </c>
      <c r="Q464" t="s">
        <v>1622</v>
      </c>
      <c r="R464" t="s">
        <v>1623</v>
      </c>
      <c r="S464" s="11">
        <v>43980</v>
      </c>
      <c r="T464" t="s">
        <v>54</v>
      </c>
      <c r="U464">
        <v>2087</v>
      </c>
      <c r="V464" t="s">
        <v>1460</v>
      </c>
      <c r="W464" t="s">
        <v>902</v>
      </c>
      <c r="X464">
        <v>165083937</v>
      </c>
      <c r="Y464" s="11">
        <v>43921</v>
      </c>
      <c r="AC464" t="s">
        <v>1461</v>
      </c>
      <c r="AH464" t="str">
        <f t="shared" si="7"/>
        <v>E35210 Employee Service Centre</v>
      </c>
      <c r="AI464" t="str">
        <f>VLOOKUP(B464,'cc Lookup'!A:E,5,0)</f>
        <v>HR</v>
      </c>
      <c r="AJ464" t="s">
        <v>5427</v>
      </c>
    </row>
    <row r="465" spans="1:36" x14ac:dyDescent="0.35">
      <c r="A465" t="s">
        <v>36</v>
      </c>
      <c r="B465" s="8" t="s">
        <v>1064</v>
      </c>
      <c r="C465" s="8" t="s">
        <v>38</v>
      </c>
      <c r="D465" s="8" t="s">
        <v>39</v>
      </c>
      <c r="E465" s="8" t="s">
        <v>39</v>
      </c>
      <c r="F465" s="8" t="s">
        <v>40</v>
      </c>
      <c r="G465" t="s">
        <v>1065</v>
      </c>
      <c r="H465" t="s">
        <v>42</v>
      </c>
      <c r="I465" t="s">
        <v>43</v>
      </c>
      <c r="J465" t="s">
        <v>43</v>
      </c>
      <c r="K465" t="s">
        <v>43</v>
      </c>
      <c r="L465" s="9">
        <v>-1093.2</v>
      </c>
      <c r="M465" s="10">
        <v>43952</v>
      </c>
      <c r="N465" t="s">
        <v>109</v>
      </c>
      <c r="O465" t="s">
        <v>110</v>
      </c>
      <c r="P465" t="s">
        <v>1514</v>
      </c>
      <c r="Q465" t="s">
        <v>1619</v>
      </c>
      <c r="R465" t="s">
        <v>1620</v>
      </c>
      <c r="S465" s="11">
        <v>43951</v>
      </c>
      <c r="T465" t="s">
        <v>54</v>
      </c>
      <c r="U465">
        <v>2897</v>
      </c>
      <c r="V465" t="s">
        <v>1536</v>
      </c>
      <c r="W465" t="s">
        <v>1326</v>
      </c>
      <c r="X465">
        <v>165084075</v>
      </c>
      <c r="Y465" s="11">
        <v>43924</v>
      </c>
      <c r="AC465" t="s">
        <v>116</v>
      </c>
      <c r="AH465" t="str">
        <f t="shared" si="7"/>
        <v>E35211 Employee Resourcing</v>
      </c>
      <c r="AI465" t="str">
        <f>VLOOKUP(B465,'cc Lookup'!A:E,5,0)</f>
        <v>HR</v>
      </c>
      <c r="AJ465" t="s">
        <v>5427</v>
      </c>
    </row>
    <row r="466" spans="1:36" x14ac:dyDescent="0.35">
      <c r="A466" t="s">
        <v>36</v>
      </c>
      <c r="B466" s="8" t="s">
        <v>1064</v>
      </c>
      <c r="C466" s="8" t="s">
        <v>38</v>
      </c>
      <c r="D466" s="8" t="s">
        <v>39</v>
      </c>
      <c r="E466" s="8" t="s">
        <v>39</v>
      </c>
      <c r="F466" s="8" t="s">
        <v>40</v>
      </c>
      <c r="G466" t="s">
        <v>1065</v>
      </c>
      <c r="H466" t="s">
        <v>42</v>
      </c>
      <c r="I466" t="s">
        <v>43</v>
      </c>
      <c r="J466" t="s">
        <v>43</v>
      </c>
      <c r="K466" t="s">
        <v>43</v>
      </c>
      <c r="L466" s="9">
        <v>-3597.6</v>
      </c>
      <c r="M466" s="10">
        <v>43952</v>
      </c>
      <c r="N466" t="s">
        <v>109</v>
      </c>
      <c r="O466" t="s">
        <v>110</v>
      </c>
      <c r="P466" t="s">
        <v>1514</v>
      </c>
      <c r="Q466" t="s">
        <v>1619</v>
      </c>
      <c r="R466" t="s">
        <v>1620</v>
      </c>
      <c r="S466" s="11">
        <v>43951</v>
      </c>
      <c r="T466" t="s">
        <v>54</v>
      </c>
      <c r="U466">
        <v>2898</v>
      </c>
      <c r="V466" t="s">
        <v>1463</v>
      </c>
      <c r="W466" t="s">
        <v>1464</v>
      </c>
      <c r="X466">
        <v>165083936</v>
      </c>
      <c r="Y466" s="11">
        <v>43921</v>
      </c>
      <c r="AC466" t="s">
        <v>1465</v>
      </c>
      <c r="AH466" t="str">
        <f t="shared" si="7"/>
        <v>E35211 Employee Resourcing</v>
      </c>
      <c r="AI466" t="str">
        <f>VLOOKUP(B466,'cc Lookup'!A:E,5,0)</f>
        <v>HR</v>
      </c>
      <c r="AJ466" t="s">
        <v>5427</v>
      </c>
    </row>
    <row r="467" spans="1:36" x14ac:dyDescent="0.35">
      <c r="A467" t="s">
        <v>36</v>
      </c>
      <c r="B467" s="8" t="s">
        <v>1064</v>
      </c>
      <c r="C467" s="8" t="s">
        <v>38</v>
      </c>
      <c r="D467" s="8" t="s">
        <v>39</v>
      </c>
      <c r="E467" s="8" t="s">
        <v>39</v>
      </c>
      <c r="F467" s="8" t="s">
        <v>40</v>
      </c>
      <c r="G467" t="s">
        <v>1065</v>
      </c>
      <c r="H467" t="s">
        <v>42</v>
      </c>
      <c r="I467" t="s">
        <v>43</v>
      </c>
      <c r="J467" t="s">
        <v>43</v>
      </c>
      <c r="K467" t="s">
        <v>43</v>
      </c>
      <c r="L467" s="9">
        <v>-8280</v>
      </c>
      <c r="M467" s="10">
        <v>43952</v>
      </c>
      <c r="N467" t="s">
        <v>109</v>
      </c>
      <c r="O467" t="s">
        <v>110</v>
      </c>
      <c r="P467" t="s">
        <v>1514</v>
      </c>
      <c r="Q467" t="s">
        <v>1619</v>
      </c>
      <c r="R467" t="s">
        <v>1620</v>
      </c>
      <c r="S467" s="11">
        <v>43951</v>
      </c>
      <c r="T467" t="s">
        <v>54</v>
      </c>
      <c r="U467">
        <v>2899</v>
      </c>
      <c r="V467" t="s">
        <v>1462</v>
      </c>
      <c r="W467" t="s">
        <v>902</v>
      </c>
      <c r="X467">
        <v>165083938</v>
      </c>
      <c r="Y467" s="11">
        <v>43921</v>
      </c>
      <c r="AC467" t="s">
        <v>1461</v>
      </c>
      <c r="AH467" t="str">
        <f t="shared" si="7"/>
        <v>E35211 Employee Resourcing</v>
      </c>
      <c r="AI467" t="str">
        <f>VLOOKUP(B467,'cc Lookup'!A:E,5,0)</f>
        <v>HR</v>
      </c>
      <c r="AJ467" t="s">
        <v>5427</v>
      </c>
    </row>
    <row r="468" spans="1:36" x14ac:dyDescent="0.35">
      <c r="A468" t="s">
        <v>36</v>
      </c>
      <c r="B468" s="8" t="s">
        <v>1064</v>
      </c>
      <c r="C468" s="8" t="s">
        <v>38</v>
      </c>
      <c r="D468" s="8" t="s">
        <v>39</v>
      </c>
      <c r="E468" s="8" t="s">
        <v>39</v>
      </c>
      <c r="F468" s="8" t="s">
        <v>40</v>
      </c>
      <c r="G468" t="s">
        <v>1065</v>
      </c>
      <c r="H468" t="s">
        <v>42</v>
      </c>
      <c r="I468" t="s">
        <v>43</v>
      </c>
      <c r="J468" t="s">
        <v>43</v>
      </c>
      <c r="K468" t="s">
        <v>43</v>
      </c>
      <c r="L468" s="9">
        <v>3597.6</v>
      </c>
      <c r="M468" s="10">
        <v>43952</v>
      </c>
      <c r="N468" t="s">
        <v>109</v>
      </c>
      <c r="O468" t="s">
        <v>110</v>
      </c>
      <c r="P468" t="s">
        <v>1621</v>
      </c>
      <c r="Q468" t="s">
        <v>1622</v>
      </c>
      <c r="R468" t="s">
        <v>1623</v>
      </c>
      <c r="S468" s="11">
        <v>43980</v>
      </c>
      <c r="T468" t="s">
        <v>54</v>
      </c>
      <c r="U468">
        <v>2900</v>
      </c>
      <c r="V468" t="s">
        <v>1463</v>
      </c>
      <c r="W468" t="s">
        <v>1464</v>
      </c>
      <c r="X468">
        <v>165083936</v>
      </c>
      <c r="Y468" s="11">
        <v>43921</v>
      </c>
      <c r="AC468" t="s">
        <v>1465</v>
      </c>
      <c r="AH468" t="str">
        <f t="shared" si="7"/>
        <v>E35211 Employee Resourcing</v>
      </c>
      <c r="AI468" t="str">
        <f>VLOOKUP(B468,'cc Lookup'!A:E,5,0)</f>
        <v>HR</v>
      </c>
      <c r="AJ468" t="s">
        <v>5427</v>
      </c>
    </row>
    <row r="469" spans="1:36" x14ac:dyDescent="0.35">
      <c r="A469" t="s">
        <v>36</v>
      </c>
      <c r="B469" s="8" t="s">
        <v>1064</v>
      </c>
      <c r="C469" s="8" t="s">
        <v>38</v>
      </c>
      <c r="D469" s="8" t="s">
        <v>39</v>
      </c>
      <c r="E469" s="8" t="s">
        <v>39</v>
      </c>
      <c r="F469" s="8" t="s">
        <v>40</v>
      </c>
      <c r="G469" t="s">
        <v>1065</v>
      </c>
      <c r="H469" t="s">
        <v>42</v>
      </c>
      <c r="I469" t="s">
        <v>43</v>
      </c>
      <c r="J469" t="s">
        <v>43</v>
      </c>
      <c r="K469" t="s">
        <v>43</v>
      </c>
      <c r="L469" s="9">
        <v>8280</v>
      </c>
      <c r="M469" s="10">
        <v>43952</v>
      </c>
      <c r="N469" t="s">
        <v>109</v>
      </c>
      <c r="O469" t="s">
        <v>110</v>
      </c>
      <c r="P469" t="s">
        <v>1621</v>
      </c>
      <c r="Q469" t="s">
        <v>1622</v>
      </c>
      <c r="R469" t="s">
        <v>1623</v>
      </c>
      <c r="S469" s="11">
        <v>43980</v>
      </c>
      <c r="T469" t="s">
        <v>54</v>
      </c>
      <c r="U469">
        <v>2901</v>
      </c>
      <c r="V469" t="s">
        <v>1462</v>
      </c>
      <c r="W469" t="s">
        <v>902</v>
      </c>
      <c r="X469">
        <v>165083938</v>
      </c>
      <c r="Y469" s="11">
        <v>43921</v>
      </c>
      <c r="AC469" t="s">
        <v>1461</v>
      </c>
      <c r="AH469" t="str">
        <f t="shared" si="7"/>
        <v>E35211 Employee Resourcing</v>
      </c>
      <c r="AI469" t="str">
        <f>VLOOKUP(B469,'cc Lookup'!A:E,5,0)</f>
        <v>HR</v>
      </c>
      <c r="AJ469" t="s">
        <v>5427</v>
      </c>
    </row>
    <row r="470" spans="1:36" x14ac:dyDescent="0.35">
      <c r="A470" t="s">
        <v>36</v>
      </c>
      <c r="B470" s="8" t="s">
        <v>1064</v>
      </c>
      <c r="C470" s="8" t="s">
        <v>38</v>
      </c>
      <c r="D470" s="8" t="s">
        <v>39</v>
      </c>
      <c r="E470" s="8" t="s">
        <v>39</v>
      </c>
      <c r="F470" s="8" t="s">
        <v>40</v>
      </c>
      <c r="G470" t="s">
        <v>1065</v>
      </c>
      <c r="H470" t="s">
        <v>42</v>
      </c>
      <c r="I470" t="s">
        <v>43</v>
      </c>
      <c r="J470" t="s">
        <v>43</v>
      </c>
      <c r="K470" t="s">
        <v>43</v>
      </c>
      <c r="L470" s="9">
        <v>182.2</v>
      </c>
      <c r="M470" s="10">
        <v>43952</v>
      </c>
      <c r="N470" t="s">
        <v>109</v>
      </c>
      <c r="O470" t="s">
        <v>110</v>
      </c>
      <c r="P470" t="s">
        <v>1621</v>
      </c>
      <c r="Q470" t="s">
        <v>1622</v>
      </c>
      <c r="R470" t="s">
        <v>1623</v>
      </c>
      <c r="S470" s="11">
        <v>43980</v>
      </c>
      <c r="T470" t="s">
        <v>54</v>
      </c>
      <c r="U470">
        <v>2902</v>
      </c>
      <c r="V470" t="s">
        <v>1536</v>
      </c>
      <c r="W470" t="s">
        <v>1326</v>
      </c>
      <c r="X470">
        <v>165084075</v>
      </c>
      <c r="Y470" s="11">
        <v>43924</v>
      </c>
      <c r="AC470" t="s">
        <v>116</v>
      </c>
      <c r="AH470" t="str">
        <f t="shared" si="7"/>
        <v>E35211 Employee Resourcing</v>
      </c>
      <c r="AI470" t="str">
        <f>VLOOKUP(B470,'cc Lookup'!A:E,5,0)</f>
        <v>HR</v>
      </c>
      <c r="AJ470" t="s">
        <v>5427</v>
      </c>
    </row>
    <row r="471" spans="1:36" x14ac:dyDescent="0.35">
      <c r="A471" t="s">
        <v>36</v>
      </c>
      <c r="B471" s="8" t="s">
        <v>738</v>
      </c>
      <c r="C471" s="8" t="s">
        <v>38</v>
      </c>
      <c r="D471" s="8" t="s">
        <v>39</v>
      </c>
      <c r="E471" s="8" t="s">
        <v>39</v>
      </c>
      <c r="F471" s="8" t="s">
        <v>40</v>
      </c>
      <c r="G471" t="s">
        <v>739</v>
      </c>
      <c r="H471" t="s">
        <v>42</v>
      </c>
      <c r="I471" t="s">
        <v>43</v>
      </c>
      <c r="J471" t="s">
        <v>43</v>
      </c>
      <c r="K471" t="s">
        <v>43</v>
      </c>
      <c r="L471" s="9">
        <v>-500</v>
      </c>
      <c r="M471" s="10">
        <v>43952</v>
      </c>
      <c r="N471" t="s">
        <v>109</v>
      </c>
      <c r="O471" t="s">
        <v>110</v>
      </c>
      <c r="P471" t="s">
        <v>1514</v>
      </c>
      <c r="Q471" t="s">
        <v>1619</v>
      </c>
      <c r="R471" t="s">
        <v>1620</v>
      </c>
      <c r="S471" s="11">
        <v>43951</v>
      </c>
      <c r="T471" t="s">
        <v>54</v>
      </c>
      <c r="U471">
        <v>2397</v>
      </c>
      <c r="V471" t="s">
        <v>1537</v>
      </c>
      <c r="W471" t="s">
        <v>62</v>
      </c>
      <c r="X471">
        <v>165083284</v>
      </c>
      <c r="Y471" s="11">
        <v>43923</v>
      </c>
      <c r="AC471" t="s">
        <v>119</v>
      </c>
      <c r="AH471" t="str">
        <f t="shared" si="7"/>
        <v>E35400 Strategic Partnerships</v>
      </c>
      <c r="AI471" t="str">
        <f>VLOOKUP(B471,'cc Lookup'!A:E,5,0)</f>
        <v>Finance</v>
      </c>
      <c r="AJ471" t="s">
        <v>5427</v>
      </c>
    </row>
    <row r="472" spans="1:36" x14ac:dyDescent="0.35">
      <c r="A472" t="s">
        <v>36</v>
      </c>
      <c r="B472" s="8" t="s">
        <v>738</v>
      </c>
      <c r="C472" s="8" t="s">
        <v>38</v>
      </c>
      <c r="D472" s="8" t="s">
        <v>39</v>
      </c>
      <c r="E472" s="8" t="s">
        <v>39</v>
      </c>
      <c r="F472" s="8" t="s">
        <v>40</v>
      </c>
      <c r="G472" t="s">
        <v>739</v>
      </c>
      <c r="H472" t="s">
        <v>42</v>
      </c>
      <c r="I472" t="s">
        <v>43</v>
      </c>
      <c r="J472" t="s">
        <v>43</v>
      </c>
      <c r="K472" t="s">
        <v>43</v>
      </c>
      <c r="L472" s="9">
        <v>500</v>
      </c>
      <c r="M472" s="10">
        <v>43952</v>
      </c>
      <c r="N472" t="s">
        <v>109</v>
      </c>
      <c r="O472" t="s">
        <v>110</v>
      </c>
      <c r="P472" t="s">
        <v>1621</v>
      </c>
      <c r="Q472" t="s">
        <v>1622</v>
      </c>
      <c r="R472" t="s">
        <v>1623</v>
      </c>
      <c r="S472" s="11">
        <v>43980</v>
      </c>
      <c r="T472" t="s">
        <v>54</v>
      </c>
      <c r="U472">
        <v>2391</v>
      </c>
      <c r="V472" t="s">
        <v>1537</v>
      </c>
      <c r="W472" t="s">
        <v>62</v>
      </c>
      <c r="X472">
        <v>165083284</v>
      </c>
      <c r="Y472" s="11">
        <v>43923</v>
      </c>
      <c r="AC472" t="s">
        <v>119</v>
      </c>
      <c r="AH472" t="str">
        <f t="shared" si="7"/>
        <v>E35400 Strategic Partnerships</v>
      </c>
      <c r="AI472" t="str">
        <f>VLOOKUP(B472,'cc Lookup'!A:E,5,0)</f>
        <v>Finance</v>
      </c>
      <c r="AJ472" t="s">
        <v>5427</v>
      </c>
    </row>
    <row r="473" spans="1:36" x14ac:dyDescent="0.35">
      <c r="A473" t="s">
        <v>36</v>
      </c>
      <c r="B473" s="8" t="s">
        <v>133</v>
      </c>
      <c r="C473" s="8" t="s">
        <v>38</v>
      </c>
      <c r="D473" s="8" t="s">
        <v>39</v>
      </c>
      <c r="E473" s="8" t="s">
        <v>39</v>
      </c>
      <c r="F473" s="8" t="s">
        <v>40</v>
      </c>
      <c r="G473" t="s">
        <v>134</v>
      </c>
      <c r="H473" t="s">
        <v>42</v>
      </c>
      <c r="I473" t="s">
        <v>43</v>
      </c>
      <c r="J473" t="s">
        <v>43</v>
      </c>
      <c r="K473" t="s">
        <v>43</v>
      </c>
      <c r="L473" s="9">
        <v>-862.8</v>
      </c>
      <c r="M473" s="10">
        <v>43952</v>
      </c>
      <c r="N473" t="s">
        <v>109</v>
      </c>
      <c r="O473" t="s">
        <v>110</v>
      </c>
      <c r="P473" t="s">
        <v>1514</v>
      </c>
      <c r="Q473" t="s">
        <v>1619</v>
      </c>
      <c r="R473" t="s">
        <v>1620</v>
      </c>
      <c r="S473" s="11">
        <v>43951</v>
      </c>
      <c r="T473" t="s">
        <v>54</v>
      </c>
      <c r="U473">
        <v>2199</v>
      </c>
      <c r="V473" t="s">
        <v>1543</v>
      </c>
      <c r="W473" t="s">
        <v>62</v>
      </c>
      <c r="X473">
        <v>165082574</v>
      </c>
      <c r="Y473" s="11">
        <v>43923</v>
      </c>
      <c r="AC473" t="s">
        <v>119</v>
      </c>
      <c r="AH473" t="str">
        <f t="shared" si="7"/>
        <v>E35461 NHS 111 Set-up (Tender_Contract)</v>
      </c>
      <c r="AI473" t="str">
        <f>VLOOKUP(B473,'cc Lookup'!A:E,5,0)</f>
        <v>111 Set-up</v>
      </c>
      <c r="AJ473" t="s">
        <v>5427</v>
      </c>
    </row>
    <row r="474" spans="1:36" x14ac:dyDescent="0.35">
      <c r="A474" t="s">
        <v>36</v>
      </c>
      <c r="B474" s="8" t="s">
        <v>133</v>
      </c>
      <c r="C474" s="8" t="s">
        <v>38</v>
      </c>
      <c r="D474" s="8" t="s">
        <v>39</v>
      </c>
      <c r="E474" s="8" t="s">
        <v>39</v>
      </c>
      <c r="F474" s="8" t="s">
        <v>40</v>
      </c>
      <c r="G474" t="s">
        <v>134</v>
      </c>
      <c r="H474" t="s">
        <v>42</v>
      </c>
      <c r="I474" t="s">
        <v>43</v>
      </c>
      <c r="J474" t="s">
        <v>43</v>
      </c>
      <c r="K474" t="s">
        <v>43</v>
      </c>
      <c r="L474" s="9">
        <v>-3000</v>
      </c>
      <c r="M474" s="10">
        <v>43952</v>
      </c>
      <c r="N474" t="s">
        <v>109</v>
      </c>
      <c r="O474" t="s">
        <v>110</v>
      </c>
      <c r="P474" t="s">
        <v>1514</v>
      </c>
      <c r="Q474" t="s">
        <v>1619</v>
      </c>
      <c r="R474" t="s">
        <v>1620</v>
      </c>
      <c r="S474" s="11">
        <v>43951</v>
      </c>
      <c r="T474" t="s">
        <v>54</v>
      </c>
      <c r="U474">
        <v>2200</v>
      </c>
      <c r="V474" t="s">
        <v>1544</v>
      </c>
      <c r="W474" t="s">
        <v>62</v>
      </c>
      <c r="X474">
        <v>165079870</v>
      </c>
      <c r="Y474" s="11">
        <v>43923</v>
      </c>
      <c r="AC474" t="s">
        <v>119</v>
      </c>
      <c r="AH474" t="str">
        <f t="shared" si="7"/>
        <v>E35461 NHS 111 Set-up (Tender_Contract)</v>
      </c>
      <c r="AI474" t="str">
        <f>VLOOKUP(B474,'cc Lookup'!A:E,5,0)</f>
        <v>111 Set-up</v>
      </c>
      <c r="AJ474" t="s">
        <v>5427</v>
      </c>
    </row>
    <row r="475" spans="1:36" x14ac:dyDescent="0.35">
      <c r="A475" t="s">
        <v>36</v>
      </c>
      <c r="B475" s="8" t="s">
        <v>133</v>
      </c>
      <c r="C475" s="8" t="s">
        <v>38</v>
      </c>
      <c r="D475" s="8" t="s">
        <v>39</v>
      </c>
      <c r="E475" s="8" t="s">
        <v>39</v>
      </c>
      <c r="F475" s="8" t="s">
        <v>40</v>
      </c>
      <c r="G475" t="s">
        <v>134</v>
      </c>
      <c r="H475" t="s">
        <v>42</v>
      </c>
      <c r="I475" t="s">
        <v>43</v>
      </c>
      <c r="J475" t="s">
        <v>43</v>
      </c>
      <c r="K475" t="s">
        <v>43</v>
      </c>
      <c r="L475" s="9">
        <v>3000</v>
      </c>
      <c r="M475" s="10">
        <v>43952</v>
      </c>
      <c r="N475" t="s">
        <v>109</v>
      </c>
      <c r="O475" t="s">
        <v>110</v>
      </c>
      <c r="P475" t="s">
        <v>1621</v>
      </c>
      <c r="Q475" t="s">
        <v>1622</v>
      </c>
      <c r="R475" t="s">
        <v>1623</v>
      </c>
      <c r="S475" s="11">
        <v>43980</v>
      </c>
      <c r="T475" t="s">
        <v>54</v>
      </c>
      <c r="U475">
        <v>2190</v>
      </c>
      <c r="V475" t="s">
        <v>1544</v>
      </c>
      <c r="W475" t="s">
        <v>62</v>
      </c>
      <c r="X475">
        <v>165079870</v>
      </c>
      <c r="Y475" s="11">
        <v>43923</v>
      </c>
      <c r="AC475" t="s">
        <v>119</v>
      </c>
      <c r="AH475" t="str">
        <f t="shared" si="7"/>
        <v>E35461 NHS 111 Set-up (Tender_Contract)</v>
      </c>
      <c r="AI475" t="str">
        <f>VLOOKUP(B475,'cc Lookup'!A:E,5,0)</f>
        <v>111 Set-up</v>
      </c>
      <c r="AJ475" t="s">
        <v>5427</v>
      </c>
    </row>
    <row r="476" spans="1:36" x14ac:dyDescent="0.35">
      <c r="A476" t="s">
        <v>36</v>
      </c>
      <c r="B476" s="8" t="s">
        <v>133</v>
      </c>
      <c r="C476" s="8" t="s">
        <v>38</v>
      </c>
      <c r="D476" s="8" t="s">
        <v>39</v>
      </c>
      <c r="E476" s="8" t="s">
        <v>39</v>
      </c>
      <c r="F476" s="8" t="s">
        <v>40</v>
      </c>
      <c r="G476" t="s">
        <v>134</v>
      </c>
      <c r="H476" t="s">
        <v>42</v>
      </c>
      <c r="I476" t="s">
        <v>43</v>
      </c>
      <c r="J476" t="s">
        <v>43</v>
      </c>
      <c r="K476" t="s">
        <v>43</v>
      </c>
      <c r="L476" s="9">
        <v>862.8</v>
      </c>
      <c r="M476" s="10">
        <v>43952</v>
      </c>
      <c r="N476" t="s">
        <v>109</v>
      </c>
      <c r="O476" t="s">
        <v>110</v>
      </c>
      <c r="P476" t="s">
        <v>1621</v>
      </c>
      <c r="Q476" t="s">
        <v>1622</v>
      </c>
      <c r="R476" t="s">
        <v>1623</v>
      </c>
      <c r="S476" s="11">
        <v>43980</v>
      </c>
      <c r="T476" t="s">
        <v>54</v>
      </c>
      <c r="U476">
        <v>2191</v>
      </c>
      <c r="V476" t="s">
        <v>1543</v>
      </c>
      <c r="W476" t="s">
        <v>62</v>
      </c>
      <c r="X476">
        <v>165082574</v>
      </c>
      <c r="Y476" s="11">
        <v>43923</v>
      </c>
      <c r="AC476" t="s">
        <v>119</v>
      </c>
      <c r="AH476" t="str">
        <f t="shared" si="7"/>
        <v>E35461 NHS 111 Set-up (Tender_Contract)</v>
      </c>
      <c r="AI476" t="str">
        <f>VLOOKUP(B476,'cc Lookup'!A:E,5,0)</f>
        <v>111 Set-up</v>
      </c>
      <c r="AJ476" t="s">
        <v>5427</v>
      </c>
    </row>
    <row r="477" spans="1:36" x14ac:dyDescent="0.35">
      <c r="A477" t="s">
        <v>36</v>
      </c>
      <c r="B477" s="8" t="s">
        <v>142</v>
      </c>
      <c r="C477" s="8" t="s">
        <v>38</v>
      </c>
      <c r="D477" s="8" t="s">
        <v>39</v>
      </c>
      <c r="E477" s="8" t="s">
        <v>39</v>
      </c>
      <c r="F477" s="8" t="s">
        <v>40</v>
      </c>
      <c r="G477" t="s">
        <v>144</v>
      </c>
      <c r="H477" t="s">
        <v>42</v>
      </c>
      <c r="I477" t="s">
        <v>43</v>
      </c>
      <c r="J477" t="s">
        <v>43</v>
      </c>
      <c r="K477" t="s">
        <v>43</v>
      </c>
      <c r="L477" s="9">
        <v>-375</v>
      </c>
      <c r="M477" s="10">
        <v>43952</v>
      </c>
      <c r="N477" t="s">
        <v>109</v>
      </c>
      <c r="O477" t="s">
        <v>110</v>
      </c>
      <c r="P477" t="s">
        <v>1514</v>
      </c>
      <c r="Q477" t="s">
        <v>1619</v>
      </c>
      <c r="R477" t="s">
        <v>1620</v>
      </c>
      <c r="S477" s="11">
        <v>43951</v>
      </c>
      <c r="T477" t="s">
        <v>54</v>
      </c>
      <c r="U477">
        <v>2403</v>
      </c>
      <c r="V477" t="s">
        <v>1127</v>
      </c>
      <c r="W477" t="s">
        <v>62</v>
      </c>
      <c r="X477">
        <v>165081956</v>
      </c>
      <c r="Y477" s="11">
        <v>43829</v>
      </c>
      <c r="AC477" t="s">
        <v>119</v>
      </c>
      <c r="AH477" t="str">
        <f t="shared" si="7"/>
        <v>E35930 Estates &amp; Facilities</v>
      </c>
      <c r="AI477" t="str">
        <f>VLOOKUP(B477,'cc Lookup'!A:E,5,0)</f>
        <v>Estates</v>
      </c>
      <c r="AJ477" t="s">
        <v>5427</v>
      </c>
    </row>
    <row r="478" spans="1:36" x14ac:dyDescent="0.35">
      <c r="A478" t="s">
        <v>36</v>
      </c>
      <c r="B478" s="8" t="s">
        <v>142</v>
      </c>
      <c r="C478" s="8" t="s">
        <v>38</v>
      </c>
      <c r="D478" s="8" t="s">
        <v>39</v>
      </c>
      <c r="E478" s="8" t="s">
        <v>39</v>
      </c>
      <c r="F478" s="8" t="s">
        <v>40</v>
      </c>
      <c r="G478" t="s">
        <v>144</v>
      </c>
      <c r="H478" t="s">
        <v>42</v>
      </c>
      <c r="I478" t="s">
        <v>43</v>
      </c>
      <c r="J478" t="s">
        <v>43</v>
      </c>
      <c r="K478" t="s">
        <v>43</v>
      </c>
      <c r="L478" s="9">
        <v>375</v>
      </c>
      <c r="M478" s="10">
        <v>43952</v>
      </c>
      <c r="N478" t="s">
        <v>109</v>
      </c>
      <c r="O478" t="s">
        <v>110</v>
      </c>
      <c r="P478" t="s">
        <v>1621</v>
      </c>
      <c r="Q478" t="s">
        <v>1622</v>
      </c>
      <c r="R478" t="s">
        <v>1623</v>
      </c>
      <c r="S478" s="11">
        <v>43980</v>
      </c>
      <c r="T478" t="s">
        <v>54</v>
      </c>
      <c r="U478">
        <v>2398</v>
      </c>
      <c r="V478" t="s">
        <v>1127</v>
      </c>
      <c r="W478" t="s">
        <v>62</v>
      </c>
      <c r="X478">
        <v>165081956</v>
      </c>
      <c r="Y478" s="11">
        <v>43829</v>
      </c>
      <c r="AC478" t="s">
        <v>119</v>
      </c>
      <c r="AH478" t="str">
        <f t="shared" si="7"/>
        <v>E35930 Estates &amp; Facilities</v>
      </c>
      <c r="AI478" t="str">
        <f>VLOOKUP(B478,'cc Lookup'!A:E,5,0)</f>
        <v>Estates</v>
      </c>
      <c r="AJ478" t="s">
        <v>5427</v>
      </c>
    </row>
    <row r="479" spans="1:36" x14ac:dyDescent="0.35">
      <c r="A479" t="s">
        <v>36</v>
      </c>
      <c r="B479" s="8" t="s">
        <v>142</v>
      </c>
      <c r="C479" s="8" t="s">
        <v>38</v>
      </c>
      <c r="D479" s="8" t="s">
        <v>39</v>
      </c>
      <c r="E479" s="8" t="s">
        <v>237</v>
      </c>
      <c r="F479" s="8" t="s">
        <v>40</v>
      </c>
      <c r="G479" t="s">
        <v>144</v>
      </c>
      <c r="H479" t="s">
        <v>42</v>
      </c>
      <c r="I479" t="s">
        <v>43</v>
      </c>
      <c r="J479" t="s">
        <v>238</v>
      </c>
      <c r="K479" t="s">
        <v>43</v>
      </c>
      <c r="L479" s="9">
        <v>-432.8</v>
      </c>
      <c r="M479" s="10">
        <v>43952</v>
      </c>
      <c r="N479" t="s">
        <v>109</v>
      </c>
      <c r="O479" t="s">
        <v>110</v>
      </c>
      <c r="P479" t="s">
        <v>1514</v>
      </c>
      <c r="Q479" t="s">
        <v>1619</v>
      </c>
      <c r="R479" t="s">
        <v>1620</v>
      </c>
      <c r="S479" s="11">
        <v>43951</v>
      </c>
      <c r="T479" t="s">
        <v>54</v>
      </c>
      <c r="U479">
        <v>2807</v>
      </c>
      <c r="V479" t="s">
        <v>240</v>
      </c>
      <c r="W479" t="s">
        <v>62</v>
      </c>
      <c r="X479">
        <v>165064187</v>
      </c>
      <c r="Y479" s="11">
        <v>43370</v>
      </c>
      <c r="AC479" t="s">
        <v>119</v>
      </c>
      <c r="AH479" t="str">
        <f t="shared" si="7"/>
        <v>E35930 Estates &amp; Facilities</v>
      </c>
      <c r="AI479" t="str">
        <f>VLOOKUP(B479,'cc Lookup'!A:E,5,0)</f>
        <v>Estates</v>
      </c>
      <c r="AJ479" t="s">
        <v>5427</v>
      </c>
    </row>
    <row r="480" spans="1:36" x14ac:dyDescent="0.35">
      <c r="A480" t="s">
        <v>36</v>
      </c>
      <c r="B480" s="8" t="s">
        <v>142</v>
      </c>
      <c r="C480" s="8" t="s">
        <v>38</v>
      </c>
      <c r="D480" s="8" t="s">
        <v>39</v>
      </c>
      <c r="E480" s="8" t="s">
        <v>237</v>
      </c>
      <c r="F480" s="8" t="s">
        <v>40</v>
      </c>
      <c r="G480" t="s">
        <v>144</v>
      </c>
      <c r="H480" t="s">
        <v>42</v>
      </c>
      <c r="I480" t="s">
        <v>43</v>
      </c>
      <c r="J480" t="s">
        <v>238</v>
      </c>
      <c r="K480" t="s">
        <v>43</v>
      </c>
      <c r="L480" s="9">
        <v>432.8</v>
      </c>
      <c r="M480" s="10">
        <v>43952</v>
      </c>
      <c r="N480" t="s">
        <v>109</v>
      </c>
      <c r="O480" t="s">
        <v>110</v>
      </c>
      <c r="P480" t="s">
        <v>1621</v>
      </c>
      <c r="Q480" t="s">
        <v>1622</v>
      </c>
      <c r="R480" t="s">
        <v>1623</v>
      </c>
      <c r="S480" s="11">
        <v>43980</v>
      </c>
      <c r="T480" t="s">
        <v>54</v>
      </c>
      <c r="U480">
        <v>2803</v>
      </c>
      <c r="V480" t="s">
        <v>240</v>
      </c>
      <c r="W480" t="s">
        <v>62</v>
      </c>
      <c r="X480">
        <v>165064187</v>
      </c>
      <c r="Y480" s="11">
        <v>43370</v>
      </c>
      <c r="AC480" t="s">
        <v>119</v>
      </c>
      <c r="AH480" t="str">
        <f t="shared" si="7"/>
        <v>E35930 Estates &amp; Facilities</v>
      </c>
      <c r="AI480" t="str">
        <f>VLOOKUP(B480,'cc Lookup'!A:E,5,0)</f>
        <v>Estates</v>
      </c>
      <c r="AJ480" t="s">
        <v>5427</v>
      </c>
    </row>
    <row r="481" spans="1:36" x14ac:dyDescent="0.35">
      <c r="A481" t="s">
        <v>36</v>
      </c>
      <c r="B481" s="8" t="s">
        <v>142</v>
      </c>
      <c r="C481" s="8" t="s">
        <v>143</v>
      </c>
      <c r="D481" s="8" t="s">
        <v>39</v>
      </c>
      <c r="E481" s="8" t="s">
        <v>39</v>
      </c>
      <c r="F481" s="8" t="s">
        <v>40</v>
      </c>
      <c r="G481" t="s">
        <v>144</v>
      </c>
      <c r="H481" t="s">
        <v>145</v>
      </c>
      <c r="I481" t="s">
        <v>43</v>
      </c>
      <c r="J481" t="s">
        <v>43</v>
      </c>
      <c r="K481" t="s">
        <v>43</v>
      </c>
      <c r="L481" s="9">
        <v>-144</v>
      </c>
      <c r="M481" s="10">
        <v>43983</v>
      </c>
      <c r="N481" t="s">
        <v>109</v>
      </c>
      <c r="O481" t="s">
        <v>110</v>
      </c>
      <c r="P481" t="s">
        <v>1621</v>
      </c>
      <c r="Q481" t="s">
        <v>1748</v>
      </c>
      <c r="R481" t="s">
        <v>1749</v>
      </c>
      <c r="S481" s="11">
        <v>43980</v>
      </c>
      <c r="T481" t="s">
        <v>54</v>
      </c>
      <c r="U481">
        <v>2412</v>
      </c>
      <c r="V481" t="s">
        <v>593</v>
      </c>
      <c r="W481" t="s">
        <v>62</v>
      </c>
      <c r="X481">
        <v>165078943</v>
      </c>
      <c r="Y481" s="11">
        <v>43671</v>
      </c>
      <c r="AC481" t="s">
        <v>119</v>
      </c>
      <c r="AH481" t="str">
        <f t="shared" si="7"/>
        <v>E35930 Estates &amp; Facilities</v>
      </c>
      <c r="AI481" t="str">
        <f>VLOOKUP(B481,'cc Lookup'!A:E,5,0)</f>
        <v>Estates</v>
      </c>
      <c r="AJ481" t="s">
        <v>5427</v>
      </c>
    </row>
    <row r="482" spans="1:36" x14ac:dyDescent="0.35">
      <c r="A482" t="s">
        <v>36</v>
      </c>
      <c r="B482" s="8" t="s">
        <v>142</v>
      </c>
      <c r="C482" s="8" t="s">
        <v>143</v>
      </c>
      <c r="D482" s="8" t="s">
        <v>39</v>
      </c>
      <c r="E482" s="8" t="s">
        <v>39</v>
      </c>
      <c r="F482" s="8" t="s">
        <v>40</v>
      </c>
      <c r="G482" t="s">
        <v>144</v>
      </c>
      <c r="H482" t="s">
        <v>145</v>
      </c>
      <c r="I482" t="s">
        <v>43</v>
      </c>
      <c r="J482" t="s">
        <v>43</v>
      </c>
      <c r="K482" t="s">
        <v>43</v>
      </c>
      <c r="L482" s="9">
        <v>-857.4</v>
      </c>
      <c r="M482" s="10">
        <v>43983</v>
      </c>
      <c r="N482" t="s">
        <v>109</v>
      </c>
      <c r="O482" t="s">
        <v>110</v>
      </c>
      <c r="P482" t="s">
        <v>1621</v>
      </c>
      <c r="Q482" t="s">
        <v>1748</v>
      </c>
      <c r="R482" t="s">
        <v>1749</v>
      </c>
      <c r="S482" s="11">
        <v>43980</v>
      </c>
      <c r="T482" t="s">
        <v>54</v>
      </c>
      <c r="U482">
        <v>2413</v>
      </c>
      <c r="V482" t="s">
        <v>592</v>
      </c>
      <c r="W482" t="s">
        <v>62</v>
      </c>
      <c r="X482">
        <v>165078325</v>
      </c>
      <c r="Y482" s="11">
        <v>43808</v>
      </c>
      <c r="AC482" t="s">
        <v>119</v>
      </c>
      <c r="AH482" t="str">
        <f t="shared" si="7"/>
        <v>E35930 Estates &amp; Facilities</v>
      </c>
      <c r="AI482" t="str">
        <f>VLOOKUP(B482,'cc Lookup'!A:E,5,0)</f>
        <v>Estates</v>
      </c>
      <c r="AJ482" t="s">
        <v>5427</v>
      </c>
    </row>
    <row r="483" spans="1:36" x14ac:dyDescent="0.35">
      <c r="A483" t="s">
        <v>36</v>
      </c>
      <c r="B483" s="8" t="s">
        <v>142</v>
      </c>
      <c r="C483" s="8" t="s">
        <v>143</v>
      </c>
      <c r="D483" s="8" t="s">
        <v>39</v>
      </c>
      <c r="E483" s="8" t="s">
        <v>39</v>
      </c>
      <c r="F483" s="8" t="s">
        <v>40</v>
      </c>
      <c r="G483" t="s">
        <v>144</v>
      </c>
      <c r="H483" t="s">
        <v>145</v>
      </c>
      <c r="I483" t="s">
        <v>43</v>
      </c>
      <c r="J483" t="s">
        <v>43</v>
      </c>
      <c r="K483" t="s">
        <v>43</v>
      </c>
      <c r="L483" s="9">
        <v>-341.74</v>
      </c>
      <c r="M483" s="10">
        <v>43983</v>
      </c>
      <c r="N483" t="s">
        <v>109</v>
      </c>
      <c r="O483" t="s">
        <v>110</v>
      </c>
      <c r="P483" t="s">
        <v>1621</v>
      </c>
      <c r="Q483" t="s">
        <v>1748</v>
      </c>
      <c r="R483" t="s">
        <v>1749</v>
      </c>
      <c r="S483" s="11">
        <v>43980</v>
      </c>
      <c r="T483" t="s">
        <v>54</v>
      </c>
      <c r="U483">
        <v>2414</v>
      </c>
      <c r="V483" t="s">
        <v>1108</v>
      </c>
      <c r="W483" t="s">
        <v>62</v>
      </c>
      <c r="X483">
        <v>165078325</v>
      </c>
      <c r="Y483" s="11">
        <v>43850</v>
      </c>
      <c r="AC483" t="s">
        <v>119</v>
      </c>
      <c r="AH483" t="str">
        <f t="shared" si="7"/>
        <v>E35930 Estates &amp; Facilities</v>
      </c>
      <c r="AI483" t="str">
        <f>VLOOKUP(B483,'cc Lookup'!A:E,5,0)</f>
        <v>Estates</v>
      </c>
      <c r="AJ483" t="s">
        <v>5427</v>
      </c>
    </row>
    <row r="484" spans="1:36" x14ac:dyDescent="0.35">
      <c r="A484" t="s">
        <v>36</v>
      </c>
      <c r="B484" s="8" t="s">
        <v>142</v>
      </c>
      <c r="C484" s="8" t="s">
        <v>143</v>
      </c>
      <c r="D484" s="8" t="s">
        <v>39</v>
      </c>
      <c r="E484" s="8" t="s">
        <v>39</v>
      </c>
      <c r="F484" s="8" t="s">
        <v>40</v>
      </c>
      <c r="G484" t="s">
        <v>144</v>
      </c>
      <c r="H484" t="s">
        <v>145</v>
      </c>
      <c r="I484" t="s">
        <v>43</v>
      </c>
      <c r="J484" t="s">
        <v>43</v>
      </c>
      <c r="K484" t="s">
        <v>43</v>
      </c>
      <c r="L484" s="9">
        <v>-26</v>
      </c>
      <c r="M484" s="10">
        <v>43983</v>
      </c>
      <c r="N484" t="s">
        <v>109</v>
      </c>
      <c r="O484" t="s">
        <v>110</v>
      </c>
      <c r="P484" t="s">
        <v>1621</v>
      </c>
      <c r="Q484" t="s">
        <v>1748</v>
      </c>
      <c r="R484" t="s">
        <v>1749</v>
      </c>
      <c r="S484" s="11">
        <v>43980</v>
      </c>
      <c r="T484" t="s">
        <v>54</v>
      </c>
      <c r="U484">
        <v>2415</v>
      </c>
      <c r="V484" t="s">
        <v>480</v>
      </c>
      <c r="W484" t="s">
        <v>62</v>
      </c>
      <c r="X484">
        <v>165078325</v>
      </c>
      <c r="Y484" s="11">
        <v>43641</v>
      </c>
      <c r="AC484" t="s">
        <v>119</v>
      </c>
      <c r="AH484" t="str">
        <f t="shared" si="7"/>
        <v>E35930 Estates &amp; Facilities</v>
      </c>
      <c r="AI484" t="str">
        <f>VLOOKUP(B484,'cc Lookup'!A:E,5,0)</f>
        <v>Estates</v>
      </c>
      <c r="AJ484" t="s">
        <v>5427</v>
      </c>
    </row>
    <row r="485" spans="1:36" x14ac:dyDescent="0.35">
      <c r="A485" t="s">
        <v>36</v>
      </c>
      <c r="B485" s="8" t="s">
        <v>142</v>
      </c>
      <c r="C485" s="8" t="s">
        <v>143</v>
      </c>
      <c r="D485" s="8" t="s">
        <v>39</v>
      </c>
      <c r="E485" s="8" t="s">
        <v>39</v>
      </c>
      <c r="F485" s="8" t="s">
        <v>40</v>
      </c>
      <c r="G485" t="s">
        <v>144</v>
      </c>
      <c r="H485" t="s">
        <v>145</v>
      </c>
      <c r="I485" t="s">
        <v>43</v>
      </c>
      <c r="J485" t="s">
        <v>43</v>
      </c>
      <c r="K485" t="s">
        <v>43</v>
      </c>
      <c r="L485" s="9">
        <v>-48</v>
      </c>
      <c r="M485" s="10">
        <v>43983</v>
      </c>
      <c r="N485" t="s">
        <v>109</v>
      </c>
      <c r="O485" t="s">
        <v>110</v>
      </c>
      <c r="P485" t="s">
        <v>1621</v>
      </c>
      <c r="Q485" t="s">
        <v>1748</v>
      </c>
      <c r="R485" t="s">
        <v>1749</v>
      </c>
      <c r="S485" s="11">
        <v>43980</v>
      </c>
      <c r="T485" t="s">
        <v>54</v>
      </c>
      <c r="U485">
        <v>2416</v>
      </c>
      <c r="V485" t="s">
        <v>591</v>
      </c>
      <c r="W485" t="s">
        <v>62</v>
      </c>
      <c r="X485">
        <v>165078943</v>
      </c>
      <c r="Y485" s="11">
        <v>43826</v>
      </c>
      <c r="AC485" t="s">
        <v>119</v>
      </c>
      <c r="AH485" t="str">
        <f t="shared" si="7"/>
        <v>E35930 Estates &amp; Facilities</v>
      </c>
      <c r="AI485" t="str">
        <f>VLOOKUP(B485,'cc Lookup'!A:E,5,0)</f>
        <v>Estates</v>
      </c>
      <c r="AJ485" t="s">
        <v>5427</v>
      </c>
    </row>
    <row r="486" spans="1:36" x14ac:dyDescent="0.35">
      <c r="A486" t="s">
        <v>36</v>
      </c>
      <c r="B486" s="8" t="s">
        <v>142</v>
      </c>
      <c r="C486" s="8" t="s">
        <v>143</v>
      </c>
      <c r="D486" s="8" t="s">
        <v>39</v>
      </c>
      <c r="E486" s="8" t="s">
        <v>39</v>
      </c>
      <c r="F486" s="8" t="s">
        <v>40</v>
      </c>
      <c r="G486" t="s">
        <v>144</v>
      </c>
      <c r="H486" t="s">
        <v>145</v>
      </c>
      <c r="I486" t="s">
        <v>43</v>
      </c>
      <c r="J486" t="s">
        <v>43</v>
      </c>
      <c r="K486" t="s">
        <v>43</v>
      </c>
      <c r="L486" s="9">
        <v>857.4</v>
      </c>
      <c r="M486" s="10">
        <v>43983</v>
      </c>
      <c r="N486" t="s">
        <v>109</v>
      </c>
      <c r="O486" t="s">
        <v>110</v>
      </c>
      <c r="P486" t="s">
        <v>1750</v>
      </c>
      <c r="Q486" t="s">
        <v>1751</v>
      </c>
      <c r="R486" t="s">
        <v>1752</v>
      </c>
      <c r="S486" s="11">
        <v>44012</v>
      </c>
      <c r="T486" t="s">
        <v>54</v>
      </c>
      <c r="U486">
        <v>2594</v>
      </c>
      <c r="V486" t="s">
        <v>592</v>
      </c>
      <c r="W486" t="s">
        <v>62</v>
      </c>
      <c r="X486">
        <v>165078325</v>
      </c>
      <c r="Y486" s="11">
        <v>43808</v>
      </c>
      <c r="AC486" t="s">
        <v>119</v>
      </c>
      <c r="AH486" t="str">
        <f t="shared" si="7"/>
        <v>E35930 Estates &amp; Facilities</v>
      </c>
      <c r="AI486" t="str">
        <f>VLOOKUP(B486,'cc Lookup'!A:E,5,0)</f>
        <v>Estates</v>
      </c>
      <c r="AJ486" t="s">
        <v>5427</v>
      </c>
    </row>
    <row r="487" spans="1:36" x14ac:dyDescent="0.35">
      <c r="A487" t="s">
        <v>36</v>
      </c>
      <c r="B487" s="8" t="s">
        <v>142</v>
      </c>
      <c r="C487" s="8" t="s">
        <v>143</v>
      </c>
      <c r="D487" s="8" t="s">
        <v>39</v>
      </c>
      <c r="E487" s="8" t="s">
        <v>39</v>
      </c>
      <c r="F487" s="8" t="s">
        <v>40</v>
      </c>
      <c r="G487" t="s">
        <v>144</v>
      </c>
      <c r="H487" t="s">
        <v>145</v>
      </c>
      <c r="I487" t="s">
        <v>43</v>
      </c>
      <c r="J487" t="s">
        <v>43</v>
      </c>
      <c r="K487" t="s">
        <v>43</v>
      </c>
      <c r="L487" s="9">
        <v>341.74</v>
      </c>
      <c r="M487" s="10">
        <v>43983</v>
      </c>
      <c r="N487" t="s">
        <v>109</v>
      </c>
      <c r="O487" t="s">
        <v>110</v>
      </c>
      <c r="P487" t="s">
        <v>1750</v>
      </c>
      <c r="Q487" t="s">
        <v>1751</v>
      </c>
      <c r="R487" t="s">
        <v>1752</v>
      </c>
      <c r="S487" s="11">
        <v>44012</v>
      </c>
      <c r="T487" t="s">
        <v>54</v>
      </c>
      <c r="U487">
        <v>2595</v>
      </c>
      <c r="V487" t="s">
        <v>1108</v>
      </c>
      <c r="W487" t="s">
        <v>62</v>
      </c>
      <c r="X487">
        <v>165078325</v>
      </c>
      <c r="Y487" s="11">
        <v>43850</v>
      </c>
      <c r="AC487" t="s">
        <v>119</v>
      </c>
      <c r="AH487" t="str">
        <f t="shared" si="7"/>
        <v>E35930 Estates &amp; Facilities</v>
      </c>
      <c r="AI487" t="str">
        <f>VLOOKUP(B487,'cc Lookup'!A:E,5,0)</f>
        <v>Estates</v>
      </c>
      <c r="AJ487" t="s">
        <v>5427</v>
      </c>
    </row>
    <row r="488" spans="1:36" x14ac:dyDescent="0.35">
      <c r="A488" t="s">
        <v>36</v>
      </c>
      <c r="B488" s="8" t="s">
        <v>142</v>
      </c>
      <c r="C488" s="8" t="s">
        <v>143</v>
      </c>
      <c r="D488" s="8" t="s">
        <v>39</v>
      </c>
      <c r="E488" s="8" t="s">
        <v>39</v>
      </c>
      <c r="F488" s="8" t="s">
        <v>40</v>
      </c>
      <c r="G488" t="s">
        <v>144</v>
      </c>
      <c r="H488" t="s">
        <v>145</v>
      </c>
      <c r="I488" t="s">
        <v>43</v>
      </c>
      <c r="J488" t="s">
        <v>43</v>
      </c>
      <c r="K488" t="s">
        <v>43</v>
      </c>
      <c r="L488" s="9">
        <v>26</v>
      </c>
      <c r="M488" s="10">
        <v>43983</v>
      </c>
      <c r="N488" t="s">
        <v>109</v>
      </c>
      <c r="O488" t="s">
        <v>110</v>
      </c>
      <c r="P488" t="s">
        <v>1750</v>
      </c>
      <c r="Q488" t="s">
        <v>1751</v>
      </c>
      <c r="R488" t="s">
        <v>1752</v>
      </c>
      <c r="S488" s="11">
        <v>44012</v>
      </c>
      <c r="T488" t="s">
        <v>54</v>
      </c>
      <c r="U488">
        <v>2596</v>
      </c>
      <c r="V488" t="s">
        <v>480</v>
      </c>
      <c r="W488" t="s">
        <v>62</v>
      </c>
      <c r="X488">
        <v>165078325</v>
      </c>
      <c r="Y488" s="11">
        <v>43641</v>
      </c>
      <c r="AC488" t="s">
        <v>119</v>
      </c>
      <c r="AH488" t="str">
        <f t="shared" si="7"/>
        <v>E35930 Estates &amp; Facilities</v>
      </c>
      <c r="AI488" t="str">
        <f>VLOOKUP(B488,'cc Lookup'!A:E,5,0)</f>
        <v>Estates</v>
      </c>
      <c r="AJ488" t="s">
        <v>5427</v>
      </c>
    </row>
    <row r="489" spans="1:36" x14ac:dyDescent="0.35">
      <c r="A489" t="s">
        <v>36</v>
      </c>
      <c r="B489" s="8" t="s">
        <v>142</v>
      </c>
      <c r="C489" s="8" t="s">
        <v>143</v>
      </c>
      <c r="D489" s="8" t="s">
        <v>39</v>
      </c>
      <c r="E489" s="8" t="s">
        <v>39</v>
      </c>
      <c r="F489" s="8" t="s">
        <v>40</v>
      </c>
      <c r="G489" t="s">
        <v>144</v>
      </c>
      <c r="H489" t="s">
        <v>145</v>
      </c>
      <c r="I489" t="s">
        <v>43</v>
      </c>
      <c r="J489" t="s">
        <v>43</v>
      </c>
      <c r="K489" t="s">
        <v>43</v>
      </c>
      <c r="L489" s="9">
        <v>144</v>
      </c>
      <c r="M489" s="10">
        <v>43983</v>
      </c>
      <c r="N489" t="s">
        <v>109</v>
      </c>
      <c r="O489" t="s">
        <v>110</v>
      </c>
      <c r="P489" t="s">
        <v>1750</v>
      </c>
      <c r="Q489" t="s">
        <v>1751</v>
      </c>
      <c r="R489" t="s">
        <v>1752</v>
      </c>
      <c r="S489" s="11">
        <v>44012</v>
      </c>
      <c r="T489" t="s">
        <v>54</v>
      </c>
      <c r="U489">
        <v>2597</v>
      </c>
      <c r="V489" t="s">
        <v>593</v>
      </c>
      <c r="W489" t="s">
        <v>62</v>
      </c>
      <c r="X489">
        <v>165078943</v>
      </c>
      <c r="Y489" s="11">
        <v>43671</v>
      </c>
      <c r="AC489" t="s">
        <v>119</v>
      </c>
      <c r="AH489" t="str">
        <f t="shared" si="7"/>
        <v>E35930 Estates &amp; Facilities</v>
      </c>
      <c r="AI489" t="str">
        <f>VLOOKUP(B489,'cc Lookup'!A:E,5,0)</f>
        <v>Estates</v>
      </c>
      <c r="AJ489" t="s">
        <v>5427</v>
      </c>
    </row>
    <row r="490" spans="1:36" x14ac:dyDescent="0.35">
      <c r="A490" t="s">
        <v>36</v>
      </c>
      <c r="B490" s="8" t="s">
        <v>142</v>
      </c>
      <c r="C490" s="8" t="s">
        <v>143</v>
      </c>
      <c r="D490" s="8" t="s">
        <v>39</v>
      </c>
      <c r="E490" s="8" t="s">
        <v>39</v>
      </c>
      <c r="F490" s="8" t="s">
        <v>40</v>
      </c>
      <c r="G490" t="s">
        <v>144</v>
      </c>
      <c r="H490" t="s">
        <v>145</v>
      </c>
      <c r="I490" t="s">
        <v>43</v>
      </c>
      <c r="J490" t="s">
        <v>43</v>
      </c>
      <c r="K490" t="s">
        <v>43</v>
      </c>
      <c r="L490" s="9">
        <v>48</v>
      </c>
      <c r="M490" s="10">
        <v>43983</v>
      </c>
      <c r="N490" t="s">
        <v>109</v>
      </c>
      <c r="O490" t="s">
        <v>110</v>
      </c>
      <c r="P490" t="s">
        <v>1750</v>
      </c>
      <c r="Q490" t="s">
        <v>1751</v>
      </c>
      <c r="R490" t="s">
        <v>1752</v>
      </c>
      <c r="S490" s="11">
        <v>44012</v>
      </c>
      <c r="T490" t="s">
        <v>54</v>
      </c>
      <c r="U490">
        <v>2598</v>
      </c>
      <c r="V490" t="s">
        <v>591</v>
      </c>
      <c r="W490" t="s">
        <v>62</v>
      </c>
      <c r="X490">
        <v>165078943</v>
      </c>
      <c r="Y490" s="11">
        <v>43826</v>
      </c>
      <c r="AC490" t="s">
        <v>119</v>
      </c>
      <c r="AH490" t="str">
        <f t="shared" si="7"/>
        <v>E35930 Estates &amp; Facilities</v>
      </c>
      <c r="AI490" t="str">
        <f>VLOOKUP(B490,'cc Lookup'!A:E,5,0)</f>
        <v>Estates</v>
      </c>
      <c r="AJ490" t="s">
        <v>5427</v>
      </c>
    </row>
    <row r="491" spans="1:36" x14ac:dyDescent="0.35">
      <c r="A491" t="s">
        <v>36</v>
      </c>
      <c r="B491" s="8" t="s">
        <v>72</v>
      </c>
      <c r="C491" s="8" t="s">
        <v>38</v>
      </c>
      <c r="D491" s="8" t="s">
        <v>39</v>
      </c>
      <c r="E491" s="8" t="s">
        <v>39</v>
      </c>
      <c r="F491" s="8" t="s">
        <v>40</v>
      </c>
      <c r="G491" t="s">
        <v>73</v>
      </c>
      <c r="H491" t="s">
        <v>42</v>
      </c>
      <c r="I491" t="s">
        <v>43</v>
      </c>
      <c r="J491" t="s">
        <v>43</v>
      </c>
      <c r="K491" t="s">
        <v>43</v>
      </c>
      <c r="L491" s="9">
        <v>-0.9</v>
      </c>
      <c r="M491" s="10">
        <v>43983</v>
      </c>
      <c r="N491" t="s">
        <v>109</v>
      </c>
      <c r="O491" t="s">
        <v>110</v>
      </c>
      <c r="P491" t="s">
        <v>1621</v>
      </c>
      <c r="Q491" t="s">
        <v>1748</v>
      </c>
      <c r="R491" t="s">
        <v>1749</v>
      </c>
      <c r="S491" s="11">
        <v>43980</v>
      </c>
      <c r="T491" t="s">
        <v>54</v>
      </c>
      <c r="U491">
        <v>1523</v>
      </c>
      <c r="V491" t="s">
        <v>1325</v>
      </c>
      <c r="W491" t="s">
        <v>1326</v>
      </c>
      <c r="X491">
        <v>165083014</v>
      </c>
      <c r="Y491" s="11">
        <v>43881</v>
      </c>
      <c r="AC491" t="s">
        <v>116</v>
      </c>
      <c r="AH491" t="str">
        <f t="shared" si="7"/>
        <v>E35120 Corporate Expenses</v>
      </c>
      <c r="AI491" t="str">
        <f>VLOOKUP(B491,'cc Lookup'!A:E,5,0)</f>
        <v>Corporate Exp</v>
      </c>
      <c r="AJ491" t="s">
        <v>5427</v>
      </c>
    </row>
    <row r="492" spans="1:36" x14ac:dyDescent="0.35">
      <c r="A492" t="s">
        <v>36</v>
      </c>
      <c r="B492" s="8" t="s">
        <v>72</v>
      </c>
      <c r="C492" s="8" t="s">
        <v>38</v>
      </c>
      <c r="D492" s="8" t="s">
        <v>39</v>
      </c>
      <c r="E492" s="8" t="s">
        <v>39</v>
      </c>
      <c r="F492" s="8" t="s">
        <v>40</v>
      </c>
      <c r="G492" t="s">
        <v>73</v>
      </c>
      <c r="H492" t="s">
        <v>42</v>
      </c>
      <c r="I492" t="s">
        <v>43</v>
      </c>
      <c r="J492" t="s">
        <v>43</v>
      </c>
      <c r="K492" t="s">
        <v>43</v>
      </c>
      <c r="L492" s="9">
        <v>-0.51</v>
      </c>
      <c r="M492" s="10">
        <v>43983</v>
      </c>
      <c r="N492" t="s">
        <v>109</v>
      </c>
      <c r="O492" t="s">
        <v>110</v>
      </c>
      <c r="P492" t="s">
        <v>1621</v>
      </c>
      <c r="Q492" t="s">
        <v>1748</v>
      </c>
      <c r="R492" t="s">
        <v>1749</v>
      </c>
      <c r="S492" s="11">
        <v>43980</v>
      </c>
      <c r="T492" t="s">
        <v>54</v>
      </c>
      <c r="U492">
        <v>1524</v>
      </c>
      <c r="V492" t="s">
        <v>1053</v>
      </c>
      <c r="W492" t="s">
        <v>803</v>
      </c>
      <c r="X492">
        <v>165081155</v>
      </c>
      <c r="Y492" s="11">
        <v>43809</v>
      </c>
      <c r="AC492" t="s">
        <v>1052</v>
      </c>
      <c r="AH492" t="str">
        <f t="shared" si="7"/>
        <v>E35120 Corporate Expenses</v>
      </c>
      <c r="AI492" t="str">
        <f>VLOOKUP(B492,'cc Lookup'!A:E,5,0)</f>
        <v>Corporate Exp</v>
      </c>
      <c r="AJ492" t="s">
        <v>5427</v>
      </c>
    </row>
    <row r="493" spans="1:36" x14ac:dyDescent="0.35">
      <c r="A493" t="s">
        <v>36</v>
      </c>
      <c r="B493" s="8" t="s">
        <v>72</v>
      </c>
      <c r="C493" s="8" t="s">
        <v>38</v>
      </c>
      <c r="D493" s="8" t="s">
        <v>39</v>
      </c>
      <c r="E493" s="8" t="s">
        <v>39</v>
      </c>
      <c r="F493" s="8" t="s">
        <v>40</v>
      </c>
      <c r="G493" t="s">
        <v>73</v>
      </c>
      <c r="H493" t="s">
        <v>42</v>
      </c>
      <c r="I493" t="s">
        <v>43</v>
      </c>
      <c r="J493" t="s">
        <v>43</v>
      </c>
      <c r="K493" t="s">
        <v>43</v>
      </c>
      <c r="L493" s="9">
        <v>0.51</v>
      </c>
      <c r="M493" s="10">
        <v>43983</v>
      </c>
      <c r="N493" t="s">
        <v>109</v>
      </c>
      <c r="O493" t="s">
        <v>110</v>
      </c>
      <c r="P493" t="s">
        <v>1750</v>
      </c>
      <c r="Q493" t="s">
        <v>1751</v>
      </c>
      <c r="R493" t="s">
        <v>1752</v>
      </c>
      <c r="S493" s="11">
        <v>44012</v>
      </c>
      <c r="T493" t="s">
        <v>54</v>
      </c>
      <c r="U493">
        <v>1620</v>
      </c>
      <c r="V493" t="s">
        <v>1053</v>
      </c>
      <c r="W493" t="s">
        <v>803</v>
      </c>
      <c r="X493">
        <v>165081155</v>
      </c>
      <c r="Y493" s="11">
        <v>43809</v>
      </c>
      <c r="AC493" t="s">
        <v>1052</v>
      </c>
      <c r="AH493" t="str">
        <f t="shared" si="7"/>
        <v>E35120 Corporate Expenses</v>
      </c>
      <c r="AI493" t="str">
        <f>VLOOKUP(B493,'cc Lookup'!A:E,5,0)</f>
        <v>Corporate Exp</v>
      </c>
      <c r="AJ493" t="s">
        <v>5427</v>
      </c>
    </row>
    <row r="494" spans="1:36" x14ac:dyDescent="0.35">
      <c r="A494" t="s">
        <v>36</v>
      </c>
      <c r="B494" s="8" t="s">
        <v>921</v>
      </c>
      <c r="C494" s="8" t="s">
        <v>38</v>
      </c>
      <c r="D494" s="8" t="s">
        <v>39</v>
      </c>
      <c r="E494" s="8" t="s">
        <v>39</v>
      </c>
      <c r="F494" s="8" t="s">
        <v>40</v>
      </c>
      <c r="G494" t="s">
        <v>922</v>
      </c>
      <c r="H494" t="s">
        <v>42</v>
      </c>
      <c r="I494" t="s">
        <v>43</v>
      </c>
      <c r="J494" t="s">
        <v>43</v>
      </c>
      <c r="K494" t="s">
        <v>43</v>
      </c>
      <c r="L494" s="9">
        <v>-3450</v>
      </c>
      <c r="M494" s="10">
        <v>43983</v>
      </c>
      <c r="N494" t="s">
        <v>109</v>
      </c>
      <c r="O494" t="s">
        <v>110</v>
      </c>
      <c r="P494" t="s">
        <v>1621</v>
      </c>
      <c r="Q494" t="s">
        <v>1748</v>
      </c>
      <c r="R494" t="s">
        <v>1749</v>
      </c>
      <c r="S494" s="11">
        <v>43980</v>
      </c>
      <c r="T494" t="s">
        <v>54</v>
      </c>
      <c r="U494">
        <v>2087</v>
      </c>
      <c r="V494" t="s">
        <v>1460</v>
      </c>
      <c r="W494" t="s">
        <v>902</v>
      </c>
      <c r="X494">
        <v>165083937</v>
      </c>
      <c r="Y494" s="11">
        <v>43921</v>
      </c>
      <c r="AC494" t="s">
        <v>1461</v>
      </c>
      <c r="AH494" t="str">
        <f t="shared" si="7"/>
        <v>E35210 Employee Service Centre</v>
      </c>
      <c r="AI494" t="str">
        <f>VLOOKUP(B494,'cc Lookup'!A:E,5,0)</f>
        <v>HR</v>
      </c>
      <c r="AJ494" t="s">
        <v>5427</v>
      </c>
    </row>
    <row r="495" spans="1:36" x14ac:dyDescent="0.35">
      <c r="A495" t="s">
        <v>36</v>
      </c>
      <c r="B495" s="8" t="s">
        <v>921</v>
      </c>
      <c r="C495" s="8" t="s">
        <v>38</v>
      </c>
      <c r="D495" s="8" t="s">
        <v>39</v>
      </c>
      <c r="E495" s="8" t="s">
        <v>39</v>
      </c>
      <c r="F495" s="8" t="s">
        <v>40</v>
      </c>
      <c r="G495" t="s">
        <v>922</v>
      </c>
      <c r="H495" t="s">
        <v>42</v>
      </c>
      <c r="I495" t="s">
        <v>43</v>
      </c>
      <c r="J495" t="s">
        <v>43</v>
      </c>
      <c r="K495" t="s">
        <v>43</v>
      </c>
      <c r="L495" s="9">
        <v>575</v>
      </c>
      <c r="M495" s="10">
        <v>43983</v>
      </c>
      <c r="N495" t="s">
        <v>109</v>
      </c>
      <c r="O495" t="s">
        <v>110</v>
      </c>
      <c r="P495" t="s">
        <v>1750</v>
      </c>
      <c r="Q495" t="s">
        <v>1751</v>
      </c>
      <c r="R495" t="s">
        <v>1752</v>
      </c>
      <c r="S495" s="11">
        <v>44012</v>
      </c>
      <c r="T495" t="s">
        <v>54</v>
      </c>
      <c r="U495">
        <v>2233</v>
      </c>
      <c r="V495" t="s">
        <v>1460</v>
      </c>
      <c r="W495" t="s">
        <v>902</v>
      </c>
      <c r="X495">
        <v>165083937</v>
      </c>
      <c r="Y495" s="11">
        <v>43921</v>
      </c>
      <c r="AC495" t="s">
        <v>1461</v>
      </c>
      <c r="AH495" t="str">
        <f t="shared" si="7"/>
        <v>E35210 Employee Service Centre</v>
      </c>
      <c r="AI495" t="str">
        <f>VLOOKUP(B495,'cc Lookup'!A:E,5,0)</f>
        <v>HR</v>
      </c>
      <c r="AJ495" t="s">
        <v>5427</v>
      </c>
    </row>
    <row r="496" spans="1:36" x14ac:dyDescent="0.35">
      <c r="A496" t="s">
        <v>36</v>
      </c>
      <c r="B496" s="8" t="s">
        <v>1064</v>
      </c>
      <c r="C496" s="8" t="s">
        <v>38</v>
      </c>
      <c r="D496" s="8" t="s">
        <v>39</v>
      </c>
      <c r="E496" s="8" t="s">
        <v>39</v>
      </c>
      <c r="F496" s="8" t="s">
        <v>40</v>
      </c>
      <c r="G496" t="s">
        <v>1065</v>
      </c>
      <c r="H496" t="s">
        <v>42</v>
      </c>
      <c r="I496" t="s">
        <v>43</v>
      </c>
      <c r="J496" t="s">
        <v>43</v>
      </c>
      <c r="K496" t="s">
        <v>43</v>
      </c>
      <c r="L496" s="9">
        <v>-3597.6</v>
      </c>
      <c r="M496" s="10">
        <v>43983</v>
      </c>
      <c r="N496" t="s">
        <v>109</v>
      </c>
      <c r="O496" t="s">
        <v>110</v>
      </c>
      <c r="P496" t="s">
        <v>1621</v>
      </c>
      <c r="Q496" t="s">
        <v>1748</v>
      </c>
      <c r="R496" t="s">
        <v>1749</v>
      </c>
      <c r="S496" s="11">
        <v>43980</v>
      </c>
      <c r="T496" t="s">
        <v>54</v>
      </c>
      <c r="U496">
        <v>2900</v>
      </c>
      <c r="V496" t="s">
        <v>1463</v>
      </c>
      <c r="W496" t="s">
        <v>1464</v>
      </c>
      <c r="X496">
        <v>165083936</v>
      </c>
      <c r="Y496" s="11">
        <v>43921</v>
      </c>
      <c r="AC496" t="s">
        <v>1465</v>
      </c>
      <c r="AH496" t="str">
        <f t="shared" si="7"/>
        <v>E35211 Employee Resourcing</v>
      </c>
      <c r="AI496" t="str">
        <f>VLOOKUP(B496,'cc Lookup'!A:E,5,0)</f>
        <v>HR</v>
      </c>
      <c r="AJ496" t="s">
        <v>5427</v>
      </c>
    </row>
    <row r="497" spans="1:36" x14ac:dyDescent="0.35">
      <c r="A497" t="s">
        <v>36</v>
      </c>
      <c r="B497" s="8" t="s">
        <v>1064</v>
      </c>
      <c r="C497" s="8" t="s">
        <v>38</v>
      </c>
      <c r="D497" s="8" t="s">
        <v>39</v>
      </c>
      <c r="E497" s="8" t="s">
        <v>39</v>
      </c>
      <c r="F497" s="8" t="s">
        <v>40</v>
      </c>
      <c r="G497" t="s">
        <v>1065</v>
      </c>
      <c r="H497" t="s">
        <v>42</v>
      </c>
      <c r="I497" t="s">
        <v>43</v>
      </c>
      <c r="J497" t="s">
        <v>43</v>
      </c>
      <c r="K497" t="s">
        <v>43</v>
      </c>
      <c r="L497" s="9">
        <v>-8280</v>
      </c>
      <c r="M497" s="10">
        <v>43983</v>
      </c>
      <c r="N497" t="s">
        <v>109</v>
      </c>
      <c r="O497" t="s">
        <v>110</v>
      </c>
      <c r="P497" t="s">
        <v>1621</v>
      </c>
      <c r="Q497" t="s">
        <v>1748</v>
      </c>
      <c r="R497" t="s">
        <v>1749</v>
      </c>
      <c r="S497" s="11">
        <v>43980</v>
      </c>
      <c r="T497" t="s">
        <v>54</v>
      </c>
      <c r="U497">
        <v>2901</v>
      </c>
      <c r="V497" t="s">
        <v>1462</v>
      </c>
      <c r="W497" t="s">
        <v>902</v>
      </c>
      <c r="X497">
        <v>165083938</v>
      </c>
      <c r="Y497" s="11">
        <v>43921</v>
      </c>
      <c r="AC497" t="s">
        <v>1461</v>
      </c>
      <c r="AH497" t="str">
        <f t="shared" si="7"/>
        <v>E35211 Employee Resourcing</v>
      </c>
      <c r="AI497" t="str">
        <f>VLOOKUP(B497,'cc Lookup'!A:E,5,0)</f>
        <v>HR</v>
      </c>
      <c r="AJ497" t="s">
        <v>5427</v>
      </c>
    </row>
    <row r="498" spans="1:36" x14ac:dyDescent="0.35">
      <c r="A498" t="s">
        <v>36</v>
      </c>
      <c r="B498" s="8" t="s">
        <v>1064</v>
      </c>
      <c r="C498" s="8" t="s">
        <v>38</v>
      </c>
      <c r="D498" s="8" t="s">
        <v>39</v>
      </c>
      <c r="E498" s="8" t="s">
        <v>39</v>
      </c>
      <c r="F498" s="8" t="s">
        <v>40</v>
      </c>
      <c r="G498" t="s">
        <v>1065</v>
      </c>
      <c r="H498" t="s">
        <v>42</v>
      </c>
      <c r="I498" t="s">
        <v>43</v>
      </c>
      <c r="J498" t="s">
        <v>43</v>
      </c>
      <c r="K498" t="s">
        <v>43</v>
      </c>
      <c r="L498" s="9">
        <v>-182.2</v>
      </c>
      <c r="M498" s="10">
        <v>43983</v>
      </c>
      <c r="N498" t="s">
        <v>109</v>
      </c>
      <c r="O498" t="s">
        <v>110</v>
      </c>
      <c r="P498" t="s">
        <v>1621</v>
      </c>
      <c r="Q498" t="s">
        <v>1748</v>
      </c>
      <c r="R498" t="s">
        <v>1749</v>
      </c>
      <c r="S498" s="11">
        <v>43980</v>
      </c>
      <c r="T498" t="s">
        <v>54</v>
      </c>
      <c r="U498">
        <v>2902</v>
      </c>
      <c r="V498" t="s">
        <v>1536</v>
      </c>
      <c r="W498" t="s">
        <v>1326</v>
      </c>
      <c r="X498">
        <v>165084075</v>
      </c>
      <c r="Y498" s="11">
        <v>43924</v>
      </c>
      <c r="AC498" t="s">
        <v>116</v>
      </c>
      <c r="AH498" t="str">
        <f t="shared" si="7"/>
        <v>E35211 Employee Resourcing</v>
      </c>
      <c r="AI498" t="str">
        <f>VLOOKUP(B498,'cc Lookup'!A:E,5,0)</f>
        <v>HR</v>
      </c>
      <c r="AJ498" t="s">
        <v>5427</v>
      </c>
    </row>
    <row r="499" spans="1:36" x14ac:dyDescent="0.35">
      <c r="A499" t="s">
        <v>36</v>
      </c>
      <c r="B499" s="8" t="s">
        <v>1064</v>
      </c>
      <c r="C499" s="8" t="s">
        <v>38</v>
      </c>
      <c r="D499" s="8" t="s">
        <v>39</v>
      </c>
      <c r="E499" s="8" t="s">
        <v>39</v>
      </c>
      <c r="F499" s="8" t="s">
        <v>40</v>
      </c>
      <c r="G499" t="s">
        <v>1065</v>
      </c>
      <c r="H499" t="s">
        <v>42</v>
      </c>
      <c r="I499" t="s">
        <v>43</v>
      </c>
      <c r="J499" t="s">
        <v>43</v>
      </c>
      <c r="K499" t="s">
        <v>43</v>
      </c>
      <c r="L499" s="9">
        <v>920</v>
      </c>
      <c r="M499" s="10">
        <v>43983</v>
      </c>
      <c r="N499" t="s">
        <v>109</v>
      </c>
      <c r="O499" t="s">
        <v>110</v>
      </c>
      <c r="P499" t="s">
        <v>1750</v>
      </c>
      <c r="Q499" t="s">
        <v>1751</v>
      </c>
      <c r="R499" t="s">
        <v>1752</v>
      </c>
      <c r="S499" s="11">
        <v>44012</v>
      </c>
      <c r="T499" t="s">
        <v>54</v>
      </c>
      <c r="U499">
        <v>3091</v>
      </c>
      <c r="V499" t="s">
        <v>1809</v>
      </c>
      <c r="W499" t="s">
        <v>902</v>
      </c>
      <c r="X499">
        <v>165085045</v>
      </c>
      <c r="Y499" s="11">
        <v>43985</v>
      </c>
      <c r="AC499" t="s">
        <v>1461</v>
      </c>
      <c r="AH499" t="str">
        <f t="shared" si="7"/>
        <v>E35211 Employee Resourcing</v>
      </c>
      <c r="AI499" t="str">
        <f>VLOOKUP(B499,'cc Lookup'!A:E,5,0)</f>
        <v>HR</v>
      </c>
      <c r="AJ499" t="s">
        <v>5427</v>
      </c>
    </row>
    <row r="500" spans="1:36" x14ac:dyDescent="0.35">
      <c r="A500" t="s">
        <v>36</v>
      </c>
      <c r="B500" s="8" t="s">
        <v>1064</v>
      </c>
      <c r="C500" s="8" t="s">
        <v>38</v>
      </c>
      <c r="D500" s="8" t="s">
        <v>39</v>
      </c>
      <c r="E500" s="8" t="s">
        <v>39</v>
      </c>
      <c r="F500" s="8" t="s">
        <v>40</v>
      </c>
      <c r="G500" t="s">
        <v>1065</v>
      </c>
      <c r="H500" t="s">
        <v>42</v>
      </c>
      <c r="I500" t="s">
        <v>43</v>
      </c>
      <c r="J500" t="s">
        <v>43</v>
      </c>
      <c r="K500" t="s">
        <v>43</v>
      </c>
      <c r="L500" s="9">
        <v>3597.6</v>
      </c>
      <c r="M500" s="10">
        <v>43983</v>
      </c>
      <c r="N500" t="s">
        <v>109</v>
      </c>
      <c r="O500" t="s">
        <v>110</v>
      </c>
      <c r="P500" t="s">
        <v>1750</v>
      </c>
      <c r="Q500" t="s">
        <v>1751</v>
      </c>
      <c r="R500" t="s">
        <v>1752</v>
      </c>
      <c r="S500" s="11">
        <v>44012</v>
      </c>
      <c r="T500" t="s">
        <v>54</v>
      </c>
      <c r="U500">
        <v>3092</v>
      </c>
      <c r="V500" t="s">
        <v>1463</v>
      </c>
      <c r="W500" t="s">
        <v>1464</v>
      </c>
      <c r="X500">
        <v>165083936</v>
      </c>
      <c r="Y500" s="11">
        <v>43921</v>
      </c>
      <c r="AC500" t="s">
        <v>1465</v>
      </c>
      <c r="AH500" t="str">
        <f t="shared" si="7"/>
        <v>E35211 Employee Resourcing</v>
      </c>
      <c r="AI500" t="str">
        <f>VLOOKUP(B500,'cc Lookup'!A:E,5,0)</f>
        <v>HR</v>
      </c>
      <c r="AJ500" t="s">
        <v>5427</v>
      </c>
    </row>
    <row r="501" spans="1:36" x14ac:dyDescent="0.35">
      <c r="A501" t="s">
        <v>36</v>
      </c>
      <c r="B501" s="8" t="s">
        <v>1064</v>
      </c>
      <c r="C501" s="8" t="s">
        <v>38</v>
      </c>
      <c r="D501" s="8" t="s">
        <v>39</v>
      </c>
      <c r="E501" s="8" t="s">
        <v>39</v>
      </c>
      <c r="F501" s="8" t="s">
        <v>40</v>
      </c>
      <c r="G501" t="s">
        <v>1065</v>
      </c>
      <c r="H501" t="s">
        <v>42</v>
      </c>
      <c r="I501" t="s">
        <v>43</v>
      </c>
      <c r="J501" t="s">
        <v>43</v>
      </c>
      <c r="K501" t="s">
        <v>43</v>
      </c>
      <c r="L501" s="9">
        <v>805</v>
      </c>
      <c r="M501" s="10">
        <v>43983</v>
      </c>
      <c r="N501" t="s">
        <v>109</v>
      </c>
      <c r="O501" t="s">
        <v>110</v>
      </c>
      <c r="P501" t="s">
        <v>1750</v>
      </c>
      <c r="Q501" t="s">
        <v>1751</v>
      </c>
      <c r="R501" t="s">
        <v>1752</v>
      </c>
      <c r="S501" s="11">
        <v>44012</v>
      </c>
      <c r="T501" t="s">
        <v>54</v>
      </c>
      <c r="U501">
        <v>3093</v>
      </c>
      <c r="V501" t="s">
        <v>1810</v>
      </c>
      <c r="W501" t="s">
        <v>902</v>
      </c>
      <c r="X501">
        <v>165085046</v>
      </c>
      <c r="Y501" s="11">
        <v>43984</v>
      </c>
      <c r="AC501" t="s">
        <v>1461</v>
      </c>
      <c r="AH501" t="str">
        <f t="shared" si="7"/>
        <v>E35211 Employee Resourcing</v>
      </c>
      <c r="AI501" t="str">
        <f>VLOOKUP(B501,'cc Lookup'!A:E,5,0)</f>
        <v>HR</v>
      </c>
      <c r="AJ501" t="s">
        <v>5427</v>
      </c>
    </row>
    <row r="502" spans="1:36" x14ac:dyDescent="0.35">
      <c r="A502" t="s">
        <v>36</v>
      </c>
      <c r="B502" s="8" t="s">
        <v>1064</v>
      </c>
      <c r="C502" s="8" t="s">
        <v>38</v>
      </c>
      <c r="D502" s="8" t="s">
        <v>39</v>
      </c>
      <c r="E502" s="8" t="s">
        <v>39</v>
      </c>
      <c r="F502" s="8" t="s">
        <v>40</v>
      </c>
      <c r="G502" t="s">
        <v>1065</v>
      </c>
      <c r="H502" t="s">
        <v>42</v>
      </c>
      <c r="I502" t="s">
        <v>43</v>
      </c>
      <c r="J502" t="s">
        <v>43</v>
      </c>
      <c r="K502" t="s">
        <v>43</v>
      </c>
      <c r="L502" s="9">
        <v>1380</v>
      </c>
      <c r="M502" s="10">
        <v>43983</v>
      </c>
      <c r="N502" t="s">
        <v>109</v>
      </c>
      <c r="O502" t="s">
        <v>110</v>
      </c>
      <c r="P502" t="s">
        <v>1750</v>
      </c>
      <c r="Q502" t="s">
        <v>1751</v>
      </c>
      <c r="R502" t="s">
        <v>1752</v>
      </c>
      <c r="S502" s="11">
        <v>44012</v>
      </c>
      <c r="T502" t="s">
        <v>54</v>
      </c>
      <c r="U502">
        <v>3094</v>
      </c>
      <c r="V502" t="s">
        <v>1462</v>
      </c>
      <c r="W502" t="s">
        <v>902</v>
      </c>
      <c r="X502">
        <v>165083938</v>
      </c>
      <c r="Y502" s="11">
        <v>43921</v>
      </c>
      <c r="AC502" t="s">
        <v>1461</v>
      </c>
      <c r="AH502" t="str">
        <f t="shared" si="7"/>
        <v>E35211 Employee Resourcing</v>
      </c>
      <c r="AI502" t="str">
        <f>VLOOKUP(B502,'cc Lookup'!A:E,5,0)</f>
        <v>HR</v>
      </c>
      <c r="AJ502" t="s">
        <v>5427</v>
      </c>
    </row>
    <row r="503" spans="1:36" x14ac:dyDescent="0.35">
      <c r="A503" t="s">
        <v>36</v>
      </c>
      <c r="B503" s="8" t="s">
        <v>1064</v>
      </c>
      <c r="C503" s="8" t="s">
        <v>38</v>
      </c>
      <c r="D503" s="8" t="s">
        <v>39</v>
      </c>
      <c r="E503" s="8" t="s">
        <v>39</v>
      </c>
      <c r="F503" s="8" t="s">
        <v>40</v>
      </c>
      <c r="G503" t="s">
        <v>1065</v>
      </c>
      <c r="H503" t="s">
        <v>42</v>
      </c>
      <c r="I503" t="s">
        <v>43</v>
      </c>
      <c r="J503" t="s">
        <v>43</v>
      </c>
      <c r="K503" t="s">
        <v>43</v>
      </c>
      <c r="L503" s="9">
        <v>182.2</v>
      </c>
      <c r="M503" s="10">
        <v>43983</v>
      </c>
      <c r="N503" t="s">
        <v>109</v>
      </c>
      <c r="O503" t="s">
        <v>110</v>
      </c>
      <c r="P503" t="s">
        <v>1750</v>
      </c>
      <c r="Q503" t="s">
        <v>1751</v>
      </c>
      <c r="R503" t="s">
        <v>1752</v>
      </c>
      <c r="S503" s="11">
        <v>44012</v>
      </c>
      <c r="T503" t="s">
        <v>54</v>
      </c>
      <c r="U503">
        <v>3095</v>
      </c>
      <c r="V503" t="s">
        <v>1536</v>
      </c>
      <c r="W503" t="s">
        <v>1326</v>
      </c>
      <c r="X503">
        <v>165084075</v>
      </c>
      <c r="Y503" s="11">
        <v>43924</v>
      </c>
      <c r="AC503" t="s">
        <v>116</v>
      </c>
      <c r="AH503" t="str">
        <f t="shared" si="7"/>
        <v>E35211 Employee Resourcing</v>
      </c>
      <c r="AI503" t="str">
        <f>VLOOKUP(B503,'cc Lookup'!A:E,5,0)</f>
        <v>HR</v>
      </c>
      <c r="AJ503" t="s">
        <v>5427</v>
      </c>
    </row>
    <row r="504" spans="1:36" x14ac:dyDescent="0.35">
      <c r="A504" t="s">
        <v>36</v>
      </c>
      <c r="B504" s="8" t="s">
        <v>738</v>
      </c>
      <c r="C504" s="8" t="s">
        <v>38</v>
      </c>
      <c r="D504" s="8" t="s">
        <v>39</v>
      </c>
      <c r="E504" s="8" t="s">
        <v>39</v>
      </c>
      <c r="F504" s="8" t="s">
        <v>40</v>
      </c>
      <c r="G504" t="s">
        <v>739</v>
      </c>
      <c r="H504" t="s">
        <v>42</v>
      </c>
      <c r="I504" t="s">
        <v>43</v>
      </c>
      <c r="J504" t="s">
        <v>43</v>
      </c>
      <c r="K504" t="s">
        <v>43</v>
      </c>
      <c r="L504" s="9">
        <v>-500</v>
      </c>
      <c r="M504" s="10">
        <v>43983</v>
      </c>
      <c r="N504" t="s">
        <v>109</v>
      </c>
      <c r="O504" t="s">
        <v>110</v>
      </c>
      <c r="P504" t="s">
        <v>1621</v>
      </c>
      <c r="Q504" t="s">
        <v>1748</v>
      </c>
      <c r="R504" t="s">
        <v>1749</v>
      </c>
      <c r="S504" s="11">
        <v>43980</v>
      </c>
      <c r="T504" t="s">
        <v>54</v>
      </c>
      <c r="U504">
        <v>2391</v>
      </c>
      <c r="V504" t="s">
        <v>1537</v>
      </c>
      <c r="W504" t="s">
        <v>62</v>
      </c>
      <c r="X504">
        <v>165083284</v>
      </c>
      <c r="Y504" s="11">
        <v>43923</v>
      </c>
      <c r="AC504" t="s">
        <v>119</v>
      </c>
      <c r="AH504" t="str">
        <f t="shared" si="7"/>
        <v>E35400 Strategic Partnerships</v>
      </c>
      <c r="AI504" t="str">
        <f>VLOOKUP(B504,'cc Lookup'!A:E,5,0)</f>
        <v>Finance</v>
      </c>
      <c r="AJ504" t="s">
        <v>5427</v>
      </c>
    </row>
    <row r="505" spans="1:36" x14ac:dyDescent="0.35">
      <c r="A505" t="s">
        <v>36</v>
      </c>
      <c r="B505" s="8" t="s">
        <v>738</v>
      </c>
      <c r="C505" s="8" t="s">
        <v>38</v>
      </c>
      <c r="D505" s="8" t="s">
        <v>39</v>
      </c>
      <c r="E505" s="8" t="s">
        <v>39</v>
      </c>
      <c r="F505" s="8" t="s">
        <v>40</v>
      </c>
      <c r="G505" t="s">
        <v>739</v>
      </c>
      <c r="H505" t="s">
        <v>42</v>
      </c>
      <c r="I505" t="s">
        <v>43</v>
      </c>
      <c r="J505" t="s">
        <v>43</v>
      </c>
      <c r="K505" t="s">
        <v>43</v>
      </c>
      <c r="L505" s="9">
        <v>500</v>
      </c>
      <c r="M505" s="10">
        <v>43983</v>
      </c>
      <c r="N505" t="s">
        <v>109</v>
      </c>
      <c r="O505" t="s">
        <v>110</v>
      </c>
      <c r="P505" t="s">
        <v>1750</v>
      </c>
      <c r="Q505" t="s">
        <v>1751</v>
      </c>
      <c r="R505" t="s">
        <v>1752</v>
      </c>
      <c r="S505" s="11">
        <v>44012</v>
      </c>
      <c r="T505" t="s">
        <v>54</v>
      </c>
      <c r="U505">
        <v>2571</v>
      </c>
      <c r="V505" t="s">
        <v>1537</v>
      </c>
      <c r="W505" t="s">
        <v>62</v>
      </c>
      <c r="X505">
        <v>165083284</v>
      </c>
      <c r="Y505" s="11">
        <v>43923</v>
      </c>
      <c r="AC505" t="s">
        <v>119</v>
      </c>
      <c r="AH505" t="str">
        <f t="shared" si="7"/>
        <v>E35400 Strategic Partnerships</v>
      </c>
      <c r="AI505" t="str">
        <f>VLOOKUP(B505,'cc Lookup'!A:E,5,0)</f>
        <v>Finance</v>
      </c>
      <c r="AJ505" t="s">
        <v>5427</v>
      </c>
    </row>
    <row r="506" spans="1:36" x14ac:dyDescent="0.35">
      <c r="A506" t="s">
        <v>36</v>
      </c>
      <c r="B506" s="8" t="s">
        <v>133</v>
      </c>
      <c r="C506" s="8" t="s">
        <v>38</v>
      </c>
      <c r="D506" s="8" t="s">
        <v>39</v>
      </c>
      <c r="E506" s="8" t="s">
        <v>39</v>
      </c>
      <c r="F506" s="8" t="s">
        <v>40</v>
      </c>
      <c r="G506" t="s">
        <v>134</v>
      </c>
      <c r="H506" t="s">
        <v>42</v>
      </c>
      <c r="I506" t="s">
        <v>43</v>
      </c>
      <c r="J506" t="s">
        <v>43</v>
      </c>
      <c r="K506" t="s">
        <v>43</v>
      </c>
      <c r="L506" s="9">
        <v>-3000</v>
      </c>
      <c r="M506" s="10">
        <v>43983</v>
      </c>
      <c r="N506" t="s">
        <v>109</v>
      </c>
      <c r="O506" t="s">
        <v>110</v>
      </c>
      <c r="P506" t="s">
        <v>1621</v>
      </c>
      <c r="Q506" t="s">
        <v>1748</v>
      </c>
      <c r="R506" t="s">
        <v>1749</v>
      </c>
      <c r="S506" s="11">
        <v>43980</v>
      </c>
      <c r="T506" t="s">
        <v>54</v>
      </c>
      <c r="U506">
        <v>2190</v>
      </c>
      <c r="V506" t="s">
        <v>1544</v>
      </c>
      <c r="W506" t="s">
        <v>62</v>
      </c>
      <c r="X506">
        <v>165079870</v>
      </c>
      <c r="Y506" s="11">
        <v>43923</v>
      </c>
      <c r="AC506" t="s">
        <v>119</v>
      </c>
      <c r="AH506" t="str">
        <f t="shared" si="7"/>
        <v>E35461 NHS 111 Set-up (Tender_Contract)</v>
      </c>
      <c r="AI506" t="str">
        <f>VLOOKUP(B506,'cc Lookup'!A:E,5,0)</f>
        <v>111 Set-up</v>
      </c>
      <c r="AJ506" t="s">
        <v>5427</v>
      </c>
    </row>
    <row r="507" spans="1:36" x14ac:dyDescent="0.35">
      <c r="A507" t="s">
        <v>36</v>
      </c>
      <c r="B507" s="8" t="s">
        <v>133</v>
      </c>
      <c r="C507" s="8" t="s">
        <v>38</v>
      </c>
      <c r="D507" s="8" t="s">
        <v>39</v>
      </c>
      <c r="E507" s="8" t="s">
        <v>39</v>
      </c>
      <c r="F507" s="8" t="s">
        <v>40</v>
      </c>
      <c r="G507" t="s">
        <v>134</v>
      </c>
      <c r="H507" t="s">
        <v>42</v>
      </c>
      <c r="I507" t="s">
        <v>43</v>
      </c>
      <c r="J507" t="s">
        <v>43</v>
      </c>
      <c r="K507" t="s">
        <v>43</v>
      </c>
      <c r="L507" s="9">
        <v>-862.8</v>
      </c>
      <c r="M507" s="10">
        <v>43983</v>
      </c>
      <c r="N507" t="s">
        <v>109</v>
      </c>
      <c r="O507" t="s">
        <v>110</v>
      </c>
      <c r="P507" t="s">
        <v>1621</v>
      </c>
      <c r="Q507" t="s">
        <v>1748</v>
      </c>
      <c r="R507" t="s">
        <v>1749</v>
      </c>
      <c r="S507" s="11">
        <v>43980</v>
      </c>
      <c r="T507" t="s">
        <v>54</v>
      </c>
      <c r="U507">
        <v>2191</v>
      </c>
      <c r="V507" t="s">
        <v>1543</v>
      </c>
      <c r="W507" t="s">
        <v>62</v>
      </c>
      <c r="X507">
        <v>165082574</v>
      </c>
      <c r="Y507" s="11">
        <v>43923</v>
      </c>
      <c r="AC507" t="s">
        <v>119</v>
      </c>
      <c r="AH507" t="str">
        <f t="shared" si="7"/>
        <v>E35461 NHS 111 Set-up (Tender_Contract)</v>
      </c>
      <c r="AI507" t="str">
        <f>VLOOKUP(B507,'cc Lookup'!A:E,5,0)</f>
        <v>111 Set-up</v>
      </c>
      <c r="AJ507" t="s">
        <v>5427</v>
      </c>
    </row>
    <row r="508" spans="1:36" x14ac:dyDescent="0.35">
      <c r="A508" t="s">
        <v>36</v>
      </c>
      <c r="B508" s="8" t="s">
        <v>133</v>
      </c>
      <c r="C508" s="8" t="s">
        <v>38</v>
      </c>
      <c r="D508" s="8" t="s">
        <v>39</v>
      </c>
      <c r="E508" s="8" t="s">
        <v>39</v>
      </c>
      <c r="F508" s="8" t="s">
        <v>40</v>
      </c>
      <c r="G508" t="s">
        <v>134</v>
      </c>
      <c r="H508" t="s">
        <v>42</v>
      </c>
      <c r="I508" t="s">
        <v>43</v>
      </c>
      <c r="J508" t="s">
        <v>43</v>
      </c>
      <c r="K508" t="s">
        <v>43</v>
      </c>
      <c r="L508" s="9">
        <v>3000</v>
      </c>
      <c r="M508" s="10">
        <v>43983</v>
      </c>
      <c r="N508" t="s">
        <v>109</v>
      </c>
      <c r="O508" t="s">
        <v>110</v>
      </c>
      <c r="P508" t="s">
        <v>1750</v>
      </c>
      <c r="Q508" t="s">
        <v>1751</v>
      </c>
      <c r="R508" t="s">
        <v>1752</v>
      </c>
      <c r="S508" s="11">
        <v>44012</v>
      </c>
      <c r="T508" t="s">
        <v>54</v>
      </c>
      <c r="U508">
        <v>2354</v>
      </c>
      <c r="V508" t="s">
        <v>1544</v>
      </c>
      <c r="W508" t="s">
        <v>62</v>
      </c>
      <c r="X508">
        <v>165079870</v>
      </c>
      <c r="Y508" s="11">
        <v>43923</v>
      </c>
      <c r="AC508" t="s">
        <v>119</v>
      </c>
      <c r="AH508" t="str">
        <f t="shared" si="7"/>
        <v>E35461 NHS 111 Set-up (Tender_Contract)</v>
      </c>
      <c r="AI508" t="str">
        <f>VLOOKUP(B508,'cc Lookup'!A:E,5,0)</f>
        <v>111 Set-up</v>
      </c>
      <c r="AJ508" t="s">
        <v>5427</v>
      </c>
    </row>
    <row r="509" spans="1:36" x14ac:dyDescent="0.35">
      <c r="A509" t="s">
        <v>36</v>
      </c>
      <c r="B509" s="8" t="s">
        <v>133</v>
      </c>
      <c r="C509" s="8" t="s">
        <v>38</v>
      </c>
      <c r="D509" s="8" t="s">
        <v>39</v>
      </c>
      <c r="E509" s="8" t="s">
        <v>39</v>
      </c>
      <c r="F509" s="8" t="s">
        <v>40</v>
      </c>
      <c r="G509" t="s">
        <v>134</v>
      </c>
      <c r="H509" t="s">
        <v>42</v>
      </c>
      <c r="I509" t="s">
        <v>43</v>
      </c>
      <c r="J509" t="s">
        <v>43</v>
      </c>
      <c r="K509" t="s">
        <v>43</v>
      </c>
      <c r="L509" s="9">
        <v>862.8</v>
      </c>
      <c r="M509" s="10">
        <v>43983</v>
      </c>
      <c r="N509" t="s">
        <v>109</v>
      </c>
      <c r="O509" t="s">
        <v>110</v>
      </c>
      <c r="P509" t="s">
        <v>1750</v>
      </c>
      <c r="Q509" t="s">
        <v>1751</v>
      </c>
      <c r="R509" t="s">
        <v>1752</v>
      </c>
      <c r="S509" s="11">
        <v>44012</v>
      </c>
      <c r="T509" t="s">
        <v>54</v>
      </c>
      <c r="U509">
        <v>2355</v>
      </c>
      <c r="V509" t="s">
        <v>1543</v>
      </c>
      <c r="W509" t="s">
        <v>62</v>
      </c>
      <c r="X509">
        <v>165082574</v>
      </c>
      <c r="Y509" s="11">
        <v>43923</v>
      </c>
      <c r="AC509" t="s">
        <v>119</v>
      </c>
      <c r="AH509" t="str">
        <f t="shared" si="7"/>
        <v>E35461 NHS 111 Set-up (Tender_Contract)</v>
      </c>
      <c r="AI509" t="str">
        <f>VLOOKUP(B509,'cc Lookup'!A:E,5,0)</f>
        <v>111 Set-up</v>
      </c>
      <c r="AJ509" t="s">
        <v>5427</v>
      </c>
    </row>
    <row r="510" spans="1:36" x14ac:dyDescent="0.35">
      <c r="A510" t="s">
        <v>36</v>
      </c>
      <c r="B510" s="8" t="s">
        <v>142</v>
      </c>
      <c r="C510" s="8" t="s">
        <v>38</v>
      </c>
      <c r="D510" s="8" t="s">
        <v>39</v>
      </c>
      <c r="E510" s="8" t="s">
        <v>39</v>
      </c>
      <c r="F510" s="8" t="s">
        <v>40</v>
      </c>
      <c r="G510" t="s">
        <v>144</v>
      </c>
      <c r="H510" t="s">
        <v>42</v>
      </c>
      <c r="I510" t="s">
        <v>43</v>
      </c>
      <c r="J510" t="s">
        <v>43</v>
      </c>
      <c r="K510" t="s">
        <v>43</v>
      </c>
      <c r="L510" s="9">
        <v>-375</v>
      </c>
      <c r="M510" s="10">
        <v>43983</v>
      </c>
      <c r="N510" t="s">
        <v>109</v>
      </c>
      <c r="O510" t="s">
        <v>110</v>
      </c>
      <c r="P510" t="s">
        <v>1621</v>
      </c>
      <c r="Q510" t="s">
        <v>1748</v>
      </c>
      <c r="R510" t="s">
        <v>1749</v>
      </c>
      <c r="S510" s="11">
        <v>43980</v>
      </c>
      <c r="T510" t="s">
        <v>54</v>
      </c>
      <c r="U510">
        <v>2398</v>
      </c>
      <c r="V510" t="s">
        <v>1127</v>
      </c>
      <c r="W510" t="s">
        <v>62</v>
      </c>
      <c r="X510">
        <v>165081956</v>
      </c>
      <c r="Y510" s="11">
        <v>43829</v>
      </c>
      <c r="AC510" t="s">
        <v>119</v>
      </c>
      <c r="AH510" t="str">
        <f t="shared" si="7"/>
        <v>E35930 Estates &amp; Facilities</v>
      </c>
      <c r="AI510" t="str">
        <f>VLOOKUP(B510,'cc Lookup'!A:E,5,0)</f>
        <v>Estates</v>
      </c>
      <c r="AJ510" t="s">
        <v>5427</v>
      </c>
    </row>
    <row r="511" spans="1:36" x14ac:dyDescent="0.35">
      <c r="A511" t="s">
        <v>36</v>
      </c>
      <c r="B511" s="8" t="s">
        <v>142</v>
      </c>
      <c r="C511" s="8" t="s">
        <v>38</v>
      </c>
      <c r="D511" s="8" t="s">
        <v>39</v>
      </c>
      <c r="E511" s="8" t="s">
        <v>39</v>
      </c>
      <c r="F511" s="8" t="s">
        <v>40</v>
      </c>
      <c r="G511" t="s">
        <v>144</v>
      </c>
      <c r="H511" t="s">
        <v>42</v>
      </c>
      <c r="I511" t="s">
        <v>43</v>
      </c>
      <c r="J511" t="s">
        <v>43</v>
      </c>
      <c r="K511" t="s">
        <v>43</v>
      </c>
      <c r="L511" s="9">
        <v>375</v>
      </c>
      <c r="M511" s="10">
        <v>43983</v>
      </c>
      <c r="N511" t="s">
        <v>109</v>
      </c>
      <c r="O511" t="s">
        <v>110</v>
      </c>
      <c r="P511" t="s">
        <v>1750</v>
      </c>
      <c r="Q511" t="s">
        <v>1751</v>
      </c>
      <c r="R511" t="s">
        <v>1752</v>
      </c>
      <c r="S511" s="11">
        <v>44012</v>
      </c>
      <c r="T511" t="s">
        <v>54</v>
      </c>
      <c r="U511">
        <v>2578</v>
      </c>
      <c r="V511" t="s">
        <v>1127</v>
      </c>
      <c r="W511" t="s">
        <v>62</v>
      </c>
      <c r="X511">
        <v>165081956</v>
      </c>
      <c r="Y511" s="11">
        <v>43829</v>
      </c>
      <c r="AC511" t="s">
        <v>119</v>
      </c>
      <c r="AH511" t="str">
        <f t="shared" si="7"/>
        <v>E35930 Estates &amp; Facilities</v>
      </c>
      <c r="AI511" t="str">
        <f>VLOOKUP(B511,'cc Lookup'!A:E,5,0)</f>
        <v>Estates</v>
      </c>
      <c r="AJ511" t="s">
        <v>5427</v>
      </c>
    </row>
    <row r="512" spans="1:36" x14ac:dyDescent="0.35">
      <c r="A512" t="s">
        <v>36</v>
      </c>
      <c r="B512" s="8" t="s">
        <v>142</v>
      </c>
      <c r="C512" s="8" t="s">
        <v>38</v>
      </c>
      <c r="D512" s="8" t="s">
        <v>39</v>
      </c>
      <c r="E512" s="8" t="s">
        <v>237</v>
      </c>
      <c r="F512" s="8" t="s">
        <v>40</v>
      </c>
      <c r="G512" t="s">
        <v>144</v>
      </c>
      <c r="H512" t="s">
        <v>42</v>
      </c>
      <c r="I512" t="s">
        <v>43</v>
      </c>
      <c r="J512" t="s">
        <v>238</v>
      </c>
      <c r="K512" t="s">
        <v>43</v>
      </c>
      <c r="L512" s="9">
        <v>-432.8</v>
      </c>
      <c r="M512" s="10">
        <v>43983</v>
      </c>
      <c r="N512" t="s">
        <v>109</v>
      </c>
      <c r="O512" t="s">
        <v>110</v>
      </c>
      <c r="P512" t="s">
        <v>1621</v>
      </c>
      <c r="Q512" t="s">
        <v>1748</v>
      </c>
      <c r="R512" t="s">
        <v>1749</v>
      </c>
      <c r="S512" s="11">
        <v>43980</v>
      </c>
      <c r="T512" t="s">
        <v>54</v>
      </c>
      <c r="U512">
        <v>2803</v>
      </c>
      <c r="V512" t="s">
        <v>240</v>
      </c>
      <c r="W512" t="s">
        <v>62</v>
      </c>
      <c r="X512">
        <v>165064187</v>
      </c>
      <c r="Y512" s="11">
        <v>43370</v>
      </c>
      <c r="AC512" t="s">
        <v>119</v>
      </c>
      <c r="AH512" t="str">
        <f t="shared" si="7"/>
        <v>E35930 Estates &amp; Facilities</v>
      </c>
      <c r="AI512" t="str">
        <f>VLOOKUP(B512,'cc Lookup'!A:E,5,0)</f>
        <v>Estates</v>
      </c>
      <c r="AJ512" t="s">
        <v>5427</v>
      </c>
    </row>
    <row r="513" spans="1:36" x14ac:dyDescent="0.35">
      <c r="A513" t="s">
        <v>36</v>
      </c>
      <c r="B513" s="8" t="s">
        <v>142</v>
      </c>
      <c r="C513" s="8" t="s">
        <v>38</v>
      </c>
      <c r="D513" s="8" t="s">
        <v>39</v>
      </c>
      <c r="E513" s="8" t="s">
        <v>237</v>
      </c>
      <c r="F513" s="8" t="s">
        <v>40</v>
      </c>
      <c r="G513" t="s">
        <v>144</v>
      </c>
      <c r="H513" t="s">
        <v>42</v>
      </c>
      <c r="I513" t="s">
        <v>43</v>
      </c>
      <c r="J513" t="s">
        <v>238</v>
      </c>
      <c r="K513" t="s">
        <v>43</v>
      </c>
      <c r="L513" s="9">
        <v>432.8</v>
      </c>
      <c r="M513" s="10">
        <v>43983</v>
      </c>
      <c r="N513" t="s">
        <v>109</v>
      </c>
      <c r="O513" t="s">
        <v>110</v>
      </c>
      <c r="P513" t="s">
        <v>1750</v>
      </c>
      <c r="Q513" t="s">
        <v>1751</v>
      </c>
      <c r="R513" t="s">
        <v>1752</v>
      </c>
      <c r="S513" s="11">
        <v>44012</v>
      </c>
      <c r="T513" t="s">
        <v>54</v>
      </c>
      <c r="U513">
        <v>2997</v>
      </c>
      <c r="V513" t="s">
        <v>240</v>
      </c>
      <c r="W513" t="s">
        <v>62</v>
      </c>
      <c r="X513">
        <v>165064187</v>
      </c>
      <c r="Y513" s="11">
        <v>43370</v>
      </c>
      <c r="AC513" t="s">
        <v>119</v>
      </c>
      <c r="AH513" t="str">
        <f t="shared" si="7"/>
        <v>E35930 Estates &amp; Facilities</v>
      </c>
      <c r="AI513" t="str">
        <f>VLOOKUP(B513,'cc Lookup'!A:E,5,0)</f>
        <v>Estates</v>
      </c>
      <c r="AJ513" t="s">
        <v>5427</v>
      </c>
    </row>
    <row r="514" spans="1:36" x14ac:dyDescent="0.35">
      <c r="A514" t="s">
        <v>36</v>
      </c>
      <c r="B514" s="8" t="s">
        <v>142</v>
      </c>
      <c r="C514" s="8" t="s">
        <v>143</v>
      </c>
      <c r="D514" s="8" t="s">
        <v>39</v>
      </c>
      <c r="E514" s="8" t="s">
        <v>39</v>
      </c>
      <c r="F514" s="8" t="s">
        <v>40</v>
      </c>
      <c r="G514" t="s">
        <v>144</v>
      </c>
      <c r="H514" t="s">
        <v>145</v>
      </c>
      <c r="I514" t="s">
        <v>43</v>
      </c>
      <c r="J514" t="s">
        <v>43</v>
      </c>
      <c r="K514" t="s">
        <v>43</v>
      </c>
      <c r="L514" s="9">
        <v>-857.4</v>
      </c>
      <c r="M514" s="10">
        <v>44013</v>
      </c>
      <c r="N514" t="s">
        <v>109</v>
      </c>
      <c r="O514" t="s">
        <v>110</v>
      </c>
      <c r="P514" t="s">
        <v>1750</v>
      </c>
      <c r="Q514" t="s">
        <v>1847</v>
      </c>
      <c r="R514" t="s">
        <v>1848</v>
      </c>
      <c r="S514" s="11">
        <v>44012</v>
      </c>
      <c r="T514" t="s">
        <v>54</v>
      </c>
      <c r="U514">
        <v>2594</v>
      </c>
      <c r="V514" t="s">
        <v>592</v>
      </c>
      <c r="W514" t="s">
        <v>62</v>
      </c>
      <c r="X514">
        <v>165078325</v>
      </c>
      <c r="Y514" s="11">
        <v>43808</v>
      </c>
      <c r="AC514" t="s">
        <v>119</v>
      </c>
      <c r="AH514" t="str">
        <f t="shared" si="7"/>
        <v>E35930 Estates &amp; Facilities</v>
      </c>
      <c r="AI514" t="str">
        <f>VLOOKUP(B514,'cc Lookup'!A:E,5,0)</f>
        <v>Estates</v>
      </c>
      <c r="AJ514" t="s">
        <v>5427</v>
      </c>
    </row>
    <row r="515" spans="1:36" x14ac:dyDescent="0.35">
      <c r="A515" t="s">
        <v>36</v>
      </c>
      <c r="B515" s="8" t="s">
        <v>142</v>
      </c>
      <c r="C515" s="8" t="s">
        <v>143</v>
      </c>
      <c r="D515" s="8" t="s">
        <v>39</v>
      </c>
      <c r="E515" s="8" t="s">
        <v>39</v>
      </c>
      <c r="F515" s="8" t="s">
        <v>40</v>
      </c>
      <c r="G515" t="s">
        <v>144</v>
      </c>
      <c r="H515" t="s">
        <v>145</v>
      </c>
      <c r="I515" t="s">
        <v>43</v>
      </c>
      <c r="J515" t="s">
        <v>43</v>
      </c>
      <c r="K515" t="s">
        <v>43</v>
      </c>
      <c r="L515" s="9">
        <v>-341.74</v>
      </c>
      <c r="M515" s="10">
        <v>44013</v>
      </c>
      <c r="N515" t="s">
        <v>109</v>
      </c>
      <c r="O515" t="s">
        <v>110</v>
      </c>
      <c r="P515" t="s">
        <v>1750</v>
      </c>
      <c r="Q515" t="s">
        <v>1847</v>
      </c>
      <c r="R515" t="s">
        <v>1848</v>
      </c>
      <c r="S515" s="11">
        <v>44012</v>
      </c>
      <c r="T515" t="s">
        <v>54</v>
      </c>
      <c r="U515">
        <v>2595</v>
      </c>
      <c r="V515" t="s">
        <v>1108</v>
      </c>
      <c r="W515" t="s">
        <v>62</v>
      </c>
      <c r="X515">
        <v>165078325</v>
      </c>
      <c r="Y515" s="11">
        <v>43850</v>
      </c>
      <c r="AC515" t="s">
        <v>119</v>
      </c>
      <c r="AH515" t="str">
        <f t="shared" si="7"/>
        <v>E35930 Estates &amp; Facilities</v>
      </c>
      <c r="AI515" t="str">
        <f>VLOOKUP(B515,'cc Lookup'!A:E,5,0)</f>
        <v>Estates</v>
      </c>
      <c r="AJ515" t="s">
        <v>5427</v>
      </c>
    </row>
    <row r="516" spans="1:36" x14ac:dyDescent="0.35">
      <c r="A516" t="s">
        <v>36</v>
      </c>
      <c r="B516" s="8" t="s">
        <v>142</v>
      </c>
      <c r="C516" s="8" t="s">
        <v>143</v>
      </c>
      <c r="D516" s="8" t="s">
        <v>39</v>
      </c>
      <c r="E516" s="8" t="s">
        <v>39</v>
      </c>
      <c r="F516" s="8" t="s">
        <v>40</v>
      </c>
      <c r="G516" t="s">
        <v>144</v>
      </c>
      <c r="H516" t="s">
        <v>145</v>
      </c>
      <c r="I516" t="s">
        <v>43</v>
      </c>
      <c r="J516" t="s">
        <v>43</v>
      </c>
      <c r="K516" t="s">
        <v>43</v>
      </c>
      <c r="L516" s="9">
        <v>-26</v>
      </c>
      <c r="M516" s="10">
        <v>44013</v>
      </c>
      <c r="N516" t="s">
        <v>109</v>
      </c>
      <c r="O516" t="s">
        <v>110</v>
      </c>
      <c r="P516" t="s">
        <v>1750</v>
      </c>
      <c r="Q516" t="s">
        <v>1847</v>
      </c>
      <c r="R516" t="s">
        <v>1848</v>
      </c>
      <c r="S516" s="11">
        <v>44012</v>
      </c>
      <c r="T516" t="s">
        <v>54</v>
      </c>
      <c r="U516">
        <v>2596</v>
      </c>
      <c r="V516" t="s">
        <v>480</v>
      </c>
      <c r="W516" t="s">
        <v>62</v>
      </c>
      <c r="X516">
        <v>165078325</v>
      </c>
      <c r="Y516" s="11">
        <v>43641</v>
      </c>
      <c r="AC516" t="s">
        <v>119</v>
      </c>
      <c r="AH516" t="str">
        <f t="shared" si="7"/>
        <v>E35930 Estates &amp; Facilities</v>
      </c>
      <c r="AI516" t="str">
        <f>VLOOKUP(B516,'cc Lookup'!A:E,5,0)</f>
        <v>Estates</v>
      </c>
      <c r="AJ516" t="s">
        <v>5427</v>
      </c>
    </row>
    <row r="517" spans="1:36" x14ac:dyDescent="0.35">
      <c r="A517" t="s">
        <v>36</v>
      </c>
      <c r="B517" s="8" t="s">
        <v>142</v>
      </c>
      <c r="C517" s="8" t="s">
        <v>143</v>
      </c>
      <c r="D517" s="8" t="s">
        <v>39</v>
      </c>
      <c r="E517" s="8" t="s">
        <v>39</v>
      </c>
      <c r="F517" s="8" t="s">
        <v>40</v>
      </c>
      <c r="G517" t="s">
        <v>144</v>
      </c>
      <c r="H517" t="s">
        <v>145</v>
      </c>
      <c r="I517" t="s">
        <v>43</v>
      </c>
      <c r="J517" t="s">
        <v>43</v>
      </c>
      <c r="K517" t="s">
        <v>43</v>
      </c>
      <c r="L517" s="9">
        <v>-144</v>
      </c>
      <c r="M517" s="10">
        <v>44013</v>
      </c>
      <c r="N517" t="s">
        <v>109</v>
      </c>
      <c r="O517" t="s">
        <v>110</v>
      </c>
      <c r="P517" t="s">
        <v>1750</v>
      </c>
      <c r="Q517" t="s">
        <v>1847</v>
      </c>
      <c r="R517" t="s">
        <v>1848</v>
      </c>
      <c r="S517" s="11">
        <v>44012</v>
      </c>
      <c r="T517" t="s">
        <v>54</v>
      </c>
      <c r="U517">
        <v>2597</v>
      </c>
      <c r="V517" t="s">
        <v>593</v>
      </c>
      <c r="W517" t="s">
        <v>62</v>
      </c>
      <c r="X517">
        <v>165078943</v>
      </c>
      <c r="Y517" s="11">
        <v>43671</v>
      </c>
      <c r="AC517" t="s">
        <v>119</v>
      </c>
      <c r="AH517" t="str">
        <f t="shared" ref="AH517:AH580" si="8">B517&amp;" "&amp;G517</f>
        <v>E35930 Estates &amp; Facilities</v>
      </c>
      <c r="AI517" t="str">
        <f>VLOOKUP(B517,'cc Lookup'!A:E,5,0)</f>
        <v>Estates</v>
      </c>
      <c r="AJ517" t="s">
        <v>5427</v>
      </c>
    </row>
    <row r="518" spans="1:36" x14ac:dyDescent="0.35">
      <c r="A518" t="s">
        <v>36</v>
      </c>
      <c r="B518" s="8" t="s">
        <v>142</v>
      </c>
      <c r="C518" s="8" t="s">
        <v>143</v>
      </c>
      <c r="D518" s="8" t="s">
        <v>39</v>
      </c>
      <c r="E518" s="8" t="s">
        <v>39</v>
      </c>
      <c r="F518" s="8" t="s">
        <v>40</v>
      </c>
      <c r="G518" t="s">
        <v>144</v>
      </c>
      <c r="H518" t="s">
        <v>145</v>
      </c>
      <c r="I518" t="s">
        <v>43</v>
      </c>
      <c r="J518" t="s">
        <v>43</v>
      </c>
      <c r="K518" t="s">
        <v>43</v>
      </c>
      <c r="L518" s="9">
        <v>-48</v>
      </c>
      <c r="M518" s="10">
        <v>44013</v>
      </c>
      <c r="N518" t="s">
        <v>109</v>
      </c>
      <c r="O518" t="s">
        <v>110</v>
      </c>
      <c r="P518" t="s">
        <v>1750</v>
      </c>
      <c r="Q518" t="s">
        <v>1847</v>
      </c>
      <c r="R518" t="s">
        <v>1848</v>
      </c>
      <c r="S518" s="11">
        <v>44012</v>
      </c>
      <c r="T518" t="s">
        <v>54</v>
      </c>
      <c r="U518">
        <v>2598</v>
      </c>
      <c r="V518" t="s">
        <v>591</v>
      </c>
      <c r="W518" t="s">
        <v>62</v>
      </c>
      <c r="X518">
        <v>165078943</v>
      </c>
      <c r="Y518" s="11">
        <v>43826</v>
      </c>
      <c r="AC518" t="s">
        <v>119</v>
      </c>
      <c r="AH518" t="str">
        <f t="shared" si="8"/>
        <v>E35930 Estates &amp; Facilities</v>
      </c>
      <c r="AI518" t="str">
        <f>VLOOKUP(B518,'cc Lookup'!A:E,5,0)</f>
        <v>Estates</v>
      </c>
      <c r="AJ518" t="s">
        <v>5427</v>
      </c>
    </row>
    <row r="519" spans="1:36" x14ac:dyDescent="0.35">
      <c r="A519" t="s">
        <v>36</v>
      </c>
      <c r="B519" s="8" t="s">
        <v>142</v>
      </c>
      <c r="C519" s="8" t="s">
        <v>143</v>
      </c>
      <c r="D519" s="8" t="s">
        <v>39</v>
      </c>
      <c r="E519" s="8" t="s">
        <v>39</v>
      </c>
      <c r="F519" s="8" t="s">
        <v>40</v>
      </c>
      <c r="G519" t="s">
        <v>144</v>
      </c>
      <c r="H519" t="s">
        <v>145</v>
      </c>
      <c r="I519" t="s">
        <v>43</v>
      </c>
      <c r="J519" t="s">
        <v>43</v>
      </c>
      <c r="K519" t="s">
        <v>43</v>
      </c>
      <c r="L519" s="9">
        <v>48</v>
      </c>
      <c r="M519" s="10">
        <v>44013</v>
      </c>
      <c r="N519" t="s">
        <v>109</v>
      </c>
      <c r="O519" t="s">
        <v>110</v>
      </c>
      <c r="P519" t="s">
        <v>1849</v>
      </c>
      <c r="Q519" t="s">
        <v>1850</v>
      </c>
      <c r="R519" t="s">
        <v>1851</v>
      </c>
      <c r="S519" s="11">
        <v>44043</v>
      </c>
      <c r="T519" t="s">
        <v>54</v>
      </c>
      <c r="U519">
        <v>2563</v>
      </c>
      <c r="V519" t="s">
        <v>591</v>
      </c>
      <c r="W519" t="s">
        <v>62</v>
      </c>
      <c r="X519">
        <v>165078943</v>
      </c>
      <c r="Y519" s="11">
        <v>43826</v>
      </c>
      <c r="AC519" t="s">
        <v>119</v>
      </c>
      <c r="AH519" t="str">
        <f t="shared" si="8"/>
        <v>E35930 Estates &amp; Facilities</v>
      </c>
      <c r="AI519" t="str">
        <f>VLOOKUP(B519,'cc Lookup'!A:E,5,0)</f>
        <v>Estates</v>
      </c>
      <c r="AJ519" t="s">
        <v>5427</v>
      </c>
    </row>
    <row r="520" spans="1:36" x14ac:dyDescent="0.35">
      <c r="A520" t="s">
        <v>36</v>
      </c>
      <c r="B520" s="8" t="s">
        <v>142</v>
      </c>
      <c r="C520" s="8" t="s">
        <v>143</v>
      </c>
      <c r="D520" s="8" t="s">
        <v>39</v>
      </c>
      <c r="E520" s="8" t="s">
        <v>39</v>
      </c>
      <c r="F520" s="8" t="s">
        <v>40</v>
      </c>
      <c r="G520" t="s">
        <v>144</v>
      </c>
      <c r="H520" t="s">
        <v>145</v>
      </c>
      <c r="I520" t="s">
        <v>43</v>
      </c>
      <c r="J520" t="s">
        <v>43</v>
      </c>
      <c r="K520" t="s">
        <v>43</v>
      </c>
      <c r="L520" s="9">
        <v>144</v>
      </c>
      <c r="M520" s="10">
        <v>44013</v>
      </c>
      <c r="N520" t="s">
        <v>109</v>
      </c>
      <c r="O520" t="s">
        <v>110</v>
      </c>
      <c r="P520" t="s">
        <v>1849</v>
      </c>
      <c r="Q520" t="s">
        <v>1850</v>
      </c>
      <c r="R520" t="s">
        <v>1851</v>
      </c>
      <c r="S520" s="11">
        <v>44043</v>
      </c>
      <c r="T520" t="s">
        <v>54</v>
      </c>
      <c r="U520">
        <v>2564</v>
      </c>
      <c r="V520" t="s">
        <v>593</v>
      </c>
      <c r="W520" t="s">
        <v>62</v>
      </c>
      <c r="X520">
        <v>165078943</v>
      </c>
      <c r="Y520" s="11">
        <v>43671</v>
      </c>
      <c r="AC520" t="s">
        <v>119</v>
      </c>
      <c r="AH520" t="str">
        <f t="shared" si="8"/>
        <v>E35930 Estates &amp; Facilities</v>
      </c>
      <c r="AI520" t="str">
        <f>VLOOKUP(B520,'cc Lookup'!A:E,5,0)</f>
        <v>Estates</v>
      </c>
      <c r="AJ520" t="s">
        <v>5427</v>
      </c>
    </row>
    <row r="521" spans="1:36" x14ac:dyDescent="0.35">
      <c r="A521" t="s">
        <v>36</v>
      </c>
      <c r="B521" s="8" t="s">
        <v>142</v>
      </c>
      <c r="C521" s="8" t="s">
        <v>143</v>
      </c>
      <c r="D521" s="8" t="s">
        <v>39</v>
      </c>
      <c r="E521" s="8" t="s">
        <v>39</v>
      </c>
      <c r="F521" s="8" t="s">
        <v>40</v>
      </c>
      <c r="G521" t="s">
        <v>144</v>
      </c>
      <c r="H521" t="s">
        <v>145</v>
      </c>
      <c r="I521" t="s">
        <v>43</v>
      </c>
      <c r="J521" t="s">
        <v>43</v>
      </c>
      <c r="K521" t="s">
        <v>43</v>
      </c>
      <c r="L521" s="9">
        <v>26</v>
      </c>
      <c r="M521" s="10">
        <v>44013</v>
      </c>
      <c r="N521" t="s">
        <v>109</v>
      </c>
      <c r="O521" t="s">
        <v>110</v>
      </c>
      <c r="P521" t="s">
        <v>1849</v>
      </c>
      <c r="Q521" t="s">
        <v>1850</v>
      </c>
      <c r="R521" t="s">
        <v>1851</v>
      </c>
      <c r="S521" s="11">
        <v>44043</v>
      </c>
      <c r="T521" t="s">
        <v>54</v>
      </c>
      <c r="U521">
        <v>2565</v>
      </c>
      <c r="V521" t="s">
        <v>480</v>
      </c>
      <c r="W521" t="s">
        <v>62</v>
      </c>
      <c r="X521">
        <v>165078325</v>
      </c>
      <c r="Y521" s="11">
        <v>43641</v>
      </c>
      <c r="AC521" t="s">
        <v>119</v>
      </c>
      <c r="AH521" t="str">
        <f t="shared" si="8"/>
        <v>E35930 Estates &amp; Facilities</v>
      </c>
      <c r="AI521" t="str">
        <f>VLOOKUP(B521,'cc Lookup'!A:E,5,0)</f>
        <v>Estates</v>
      </c>
      <c r="AJ521" t="s">
        <v>5427</v>
      </c>
    </row>
    <row r="522" spans="1:36" x14ac:dyDescent="0.35">
      <c r="A522" t="s">
        <v>36</v>
      </c>
      <c r="B522" s="8" t="s">
        <v>142</v>
      </c>
      <c r="C522" s="8" t="s">
        <v>143</v>
      </c>
      <c r="D522" s="8" t="s">
        <v>39</v>
      </c>
      <c r="E522" s="8" t="s">
        <v>39</v>
      </c>
      <c r="F522" s="8" t="s">
        <v>40</v>
      </c>
      <c r="G522" t="s">
        <v>144</v>
      </c>
      <c r="H522" t="s">
        <v>145</v>
      </c>
      <c r="I522" t="s">
        <v>43</v>
      </c>
      <c r="J522" t="s">
        <v>43</v>
      </c>
      <c r="K522" t="s">
        <v>43</v>
      </c>
      <c r="L522" s="9">
        <v>857.4</v>
      </c>
      <c r="M522" s="10">
        <v>44013</v>
      </c>
      <c r="N522" t="s">
        <v>109</v>
      </c>
      <c r="O522" t="s">
        <v>110</v>
      </c>
      <c r="P522" t="s">
        <v>1849</v>
      </c>
      <c r="Q522" t="s">
        <v>1850</v>
      </c>
      <c r="R522" t="s">
        <v>1851</v>
      </c>
      <c r="S522" s="11">
        <v>44043</v>
      </c>
      <c r="T522" t="s">
        <v>54</v>
      </c>
      <c r="U522">
        <v>2566</v>
      </c>
      <c r="V522" t="s">
        <v>592</v>
      </c>
      <c r="W522" t="s">
        <v>62</v>
      </c>
      <c r="X522">
        <v>165078325</v>
      </c>
      <c r="Y522" s="11">
        <v>43808</v>
      </c>
      <c r="AC522" t="s">
        <v>119</v>
      </c>
      <c r="AH522" t="str">
        <f t="shared" si="8"/>
        <v>E35930 Estates &amp; Facilities</v>
      </c>
      <c r="AI522" t="str">
        <f>VLOOKUP(B522,'cc Lookup'!A:E,5,0)</f>
        <v>Estates</v>
      </c>
      <c r="AJ522" t="s">
        <v>5427</v>
      </c>
    </row>
    <row r="523" spans="1:36" x14ac:dyDescent="0.35">
      <c r="A523" t="s">
        <v>36</v>
      </c>
      <c r="B523" s="8" t="s">
        <v>142</v>
      </c>
      <c r="C523" s="8" t="s">
        <v>143</v>
      </c>
      <c r="D523" s="8" t="s">
        <v>39</v>
      </c>
      <c r="E523" s="8" t="s">
        <v>39</v>
      </c>
      <c r="F523" s="8" t="s">
        <v>40</v>
      </c>
      <c r="G523" t="s">
        <v>144</v>
      </c>
      <c r="H523" t="s">
        <v>145</v>
      </c>
      <c r="I523" t="s">
        <v>43</v>
      </c>
      <c r="J523" t="s">
        <v>43</v>
      </c>
      <c r="K523" t="s">
        <v>43</v>
      </c>
      <c r="L523" s="9">
        <v>341.74</v>
      </c>
      <c r="M523" s="10">
        <v>44013</v>
      </c>
      <c r="N523" t="s">
        <v>109</v>
      </c>
      <c r="O523" t="s">
        <v>110</v>
      </c>
      <c r="P523" t="s">
        <v>1849</v>
      </c>
      <c r="Q523" t="s">
        <v>1850</v>
      </c>
      <c r="R523" t="s">
        <v>1851</v>
      </c>
      <c r="S523" s="11">
        <v>44043</v>
      </c>
      <c r="T523" t="s">
        <v>54</v>
      </c>
      <c r="U523">
        <v>2567</v>
      </c>
      <c r="V523" t="s">
        <v>1108</v>
      </c>
      <c r="W523" t="s">
        <v>62</v>
      </c>
      <c r="X523">
        <v>165078325</v>
      </c>
      <c r="Y523" s="11">
        <v>43850</v>
      </c>
      <c r="AC523" t="s">
        <v>119</v>
      </c>
      <c r="AH523" t="str">
        <f t="shared" si="8"/>
        <v>E35930 Estates &amp; Facilities</v>
      </c>
      <c r="AI523" t="str">
        <f>VLOOKUP(B523,'cc Lookup'!A:E,5,0)</f>
        <v>Estates</v>
      </c>
      <c r="AJ523" t="s">
        <v>5427</v>
      </c>
    </row>
    <row r="524" spans="1:36" x14ac:dyDescent="0.35">
      <c r="A524" t="s">
        <v>36</v>
      </c>
      <c r="B524" s="8" t="s">
        <v>72</v>
      </c>
      <c r="C524" s="8" t="s">
        <v>38</v>
      </c>
      <c r="D524" s="8" t="s">
        <v>39</v>
      </c>
      <c r="E524" s="8" t="s">
        <v>39</v>
      </c>
      <c r="F524" s="8" t="s">
        <v>40</v>
      </c>
      <c r="G524" t="s">
        <v>73</v>
      </c>
      <c r="H524" t="s">
        <v>42</v>
      </c>
      <c r="I524" t="s">
        <v>43</v>
      </c>
      <c r="J524" t="s">
        <v>43</v>
      </c>
      <c r="K524" t="s">
        <v>43</v>
      </c>
      <c r="L524" s="9">
        <v>-0.51</v>
      </c>
      <c r="M524" s="10">
        <v>44013</v>
      </c>
      <c r="N524" t="s">
        <v>109</v>
      </c>
      <c r="O524" t="s">
        <v>110</v>
      </c>
      <c r="P524" t="s">
        <v>1750</v>
      </c>
      <c r="Q524" t="s">
        <v>1847</v>
      </c>
      <c r="R524" t="s">
        <v>1848</v>
      </c>
      <c r="S524" s="11">
        <v>44012</v>
      </c>
      <c r="T524" t="s">
        <v>54</v>
      </c>
      <c r="U524">
        <v>1620</v>
      </c>
      <c r="V524" t="s">
        <v>1053</v>
      </c>
      <c r="W524" t="s">
        <v>803</v>
      </c>
      <c r="X524">
        <v>165081155</v>
      </c>
      <c r="Y524" s="11">
        <v>43809</v>
      </c>
      <c r="AC524" t="s">
        <v>1052</v>
      </c>
      <c r="AH524" t="str">
        <f t="shared" si="8"/>
        <v>E35120 Corporate Expenses</v>
      </c>
      <c r="AI524" t="str">
        <f>VLOOKUP(B524,'cc Lookup'!A:E,5,0)</f>
        <v>Corporate Exp</v>
      </c>
      <c r="AJ524" t="s">
        <v>5427</v>
      </c>
    </row>
    <row r="525" spans="1:36" x14ac:dyDescent="0.35">
      <c r="A525" t="s">
        <v>36</v>
      </c>
      <c r="B525" s="8" t="s">
        <v>72</v>
      </c>
      <c r="C525" s="8" t="s">
        <v>38</v>
      </c>
      <c r="D525" s="8" t="s">
        <v>39</v>
      </c>
      <c r="E525" s="8" t="s">
        <v>39</v>
      </c>
      <c r="F525" s="8" t="s">
        <v>40</v>
      </c>
      <c r="G525" t="s">
        <v>73</v>
      </c>
      <c r="H525" t="s">
        <v>42</v>
      </c>
      <c r="I525" t="s">
        <v>43</v>
      </c>
      <c r="J525" t="s">
        <v>43</v>
      </c>
      <c r="K525" t="s">
        <v>43</v>
      </c>
      <c r="L525" s="9">
        <v>0.51</v>
      </c>
      <c r="M525" s="10">
        <v>44013</v>
      </c>
      <c r="N525" t="s">
        <v>109</v>
      </c>
      <c r="O525" t="s">
        <v>110</v>
      </c>
      <c r="P525" t="s">
        <v>1849</v>
      </c>
      <c r="Q525" t="s">
        <v>1850</v>
      </c>
      <c r="R525" t="s">
        <v>1851</v>
      </c>
      <c r="S525" s="11">
        <v>44043</v>
      </c>
      <c r="T525" t="s">
        <v>54</v>
      </c>
      <c r="U525">
        <v>1639</v>
      </c>
      <c r="V525" t="s">
        <v>1053</v>
      </c>
      <c r="W525" t="s">
        <v>803</v>
      </c>
      <c r="X525">
        <v>165081155</v>
      </c>
      <c r="Y525" s="11">
        <v>43809</v>
      </c>
      <c r="AC525" t="s">
        <v>1052</v>
      </c>
      <c r="AH525" t="str">
        <f t="shared" si="8"/>
        <v>E35120 Corporate Expenses</v>
      </c>
      <c r="AI525" t="str">
        <f>VLOOKUP(B525,'cc Lookup'!A:E,5,0)</f>
        <v>Corporate Exp</v>
      </c>
      <c r="AJ525" t="s">
        <v>5427</v>
      </c>
    </row>
    <row r="526" spans="1:36" x14ac:dyDescent="0.35">
      <c r="A526" t="s">
        <v>36</v>
      </c>
      <c r="B526" s="8" t="s">
        <v>921</v>
      </c>
      <c r="C526" s="8" t="s">
        <v>38</v>
      </c>
      <c r="D526" s="8" t="s">
        <v>39</v>
      </c>
      <c r="E526" s="8" t="s">
        <v>39</v>
      </c>
      <c r="F526" s="8" t="s">
        <v>40</v>
      </c>
      <c r="G526" t="s">
        <v>922</v>
      </c>
      <c r="H526" t="s">
        <v>42</v>
      </c>
      <c r="I526" t="s">
        <v>43</v>
      </c>
      <c r="J526" t="s">
        <v>43</v>
      </c>
      <c r="K526" t="s">
        <v>43</v>
      </c>
      <c r="L526" s="9">
        <v>-575</v>
      </c>
      <c r="M526" s="10">
        <v>44013</v>
      </c>
      <c r="N526" t="s">
        <v>109</v>
      </c>
      <c r="O526" t="s">
        <v>110</v>
      </c>
      <c r="P526" t="s">
        <v>1750</v>
      </c>
      <c r="Q526" t="s">
        <v>1847</v>
      </c>
      <c r="R526" t="s">
        <v>1848</v>
      </c>
      <c r="S526" s="11">
        <v>44012</v>
      </c>
      <c r="T526" t="s">
        <v>54</v>
      </c>
      <c r="U526">
        <v>2233</v>
      </c>
      <c r="V526" t="s">
        <v>1460</v>
      </c>
      <c r="W526" t="s">
        <v>902</v>
      </c>
      <c r="X526">
        <v>165083937</v>
      </c>
      <c r="Y526" s="11">
        <v>43921</v>
      </c>
      <c r="AC526" t="s">
        <v>1461</v>
      </c>
      <c r="AH526" t="str">
        <f t="shared" si="8"/>
        <v>E35210 Employee Service Centre</v>
      </c>
      <c r="AI526" t="str">
        <f>VLOOKUP(B526,'cc Lookup'!A:E,5,0)</f>
        <v>HR</v>
      </c>
      <c r="AJ526" t="s">
        <v>5427</v>
      </c>
    </row>
    <row r="527" spans="1:36" x14ac:dyDescent="0.35">
      <c r="A527" t="s">
        <v>36</v>
      </c>
      <c r="B527" s="8" t="s">
        <v>921</v>
      </c>
      <c r="C527" s="8" t="s">
        <v>38</v>
      </c>
      <c r="D527" s="8" t="s">
        <v>39</v>
      </c>
      <c r="E527" s="8" t="s">
        <v>39</v>
      </c>
      <c r="F527" s="8" t="s">
        <v>40</v>
      </c>
      <c r="G527" t="s">
        <v>922</v>
      </c>
      <c r="H527" t="s">
        <v>42</v>
      </c>
      <c r="I527" t="s">
        <v>43</v>
      </c>
      <c r="J527" t="s">
        <v>43</v>
      </c>
      <c r="K527" t="s">
        <v>43</v>
      </c>
      <c r="L527" s="9">
        <v>7547.5</v>
      </c>
      <c r="M527" s="10">
        <v>44013</v>
      </c>
      <c r="N527" t="s">
        <v>109</v>
      </c>
      <c r="O527" t="s">
        <v>110</v>
      </c>
      <c r="P527" t="s">
        <v>1849</v>
      </c>
      <c r="Q527" t="s">
        <v>1850</v>
      </c>
      <c r="R527" t="s">
        <v>1851</v>
      </c>
      <c r="S527" s="11">
        <v>44043</v>
      </c>
      <c r="T527" t="s">
        <v>54</v>
      </c>
      <c r="U527">
        <v>2227</v>
      </c>
      <c r="V527" t="s">
        <v>1884</v>
      </c>
      <c r="W527" t="s">
        <v>1885</v>
      </c>
      <c r="X527">
        <v>165086154</v>
      </c>
      <c r="Y527" s="11">
        <v>44039</v>
      </c>
      <c r="AC527" t="s">
        <v>1886</v>
      </c>
      <c r="AH527" t="str">
        <f t="shared" si="8"/>
        <v>E35210 Employee Service Centre</v>
      </c>
      <c r="AI527" t="str">
        <f>VLOOKUP(B527,'cc Lookup'!A:E,5,0)</f>
        <v>HR</v>
      </c>
      <c r="AJ527" t="s">
        <v>5427</v>
      </c>
    </row>
    <row r="528" spans="1:36" x14ac:dyDescent="0.35">
      <c r="A528" t="s">
        <v>36</v>
      </c>
      <c r="B528" s="8" t="s">
        <v>921</v>
      </c>
      <c r="C528" s="8" t="s">
        <v>38</v>
      </c>
      <c r="D528" s="8" t="s">
        <v>39</v>
      </c>
      <c r="E528" s="8" t="s">
        <v>39</v>
      </c>
      <c r="F528" s="8" t="s">
        <v>40</v>
      </c>
      <c r="G528" t="s">
        <v>922</v>
      </c>
      <c r="H528" t="s">
        <v>42</v>
      </c>
      <c r="I528" t="s">
        <v>43</v>
      </c>
      <c r="J528" t="s">
        <v>43</v>
      </c>
      <c r="K528" t="s">
        <v>43</v>
      </c>
      <c r="L528" s="9">
        <v>575</v>
      </c>
      <c r="M528" s="10">
        <v>44013</v>
      </c>
      <c r="N528" t="s">
        <v>109</v>
      </c>
      <c r="O528" t="s">
        <v>110</v>
      </c>
      <c r="P528" t="s">
        <v>1849</v>
      </c>
      <c r="Q528" t="s">
        <v>1850</v>
      </c>
      <c r="R528" t="s">
        <v>1851</v>
      </c>
      <c r="S528" s="11">
        <v>44043</v>
      </c>
      <c r="T528" t="s">
        <v>54</v>
      </c>
      <c r="U528">
        <v>2228</v>
      </c>
      <c r="V528" t="s">
        <v>1460</v>
      </c>
      <c r="W528" t="s">
        <v>902</v>
      </c>
      <c r="X528">
        <v>165083937</v>
      </c>
      <c r="Y528" s="11">
        <v>43921</v>
      </c>
      <c r="AC528" t="s">
        <v>1461</v>
      </c>
      <c r="AH528" t="str">
        <f t="shared" si="8"/>
        <v>E35210 Employee Service Centre</v>
      </c>
      <c r="AI528" t="str">
        <f>VLOOKUP(B528,'cc Lookup'!A:E,5,0)</f>
        <v>HR</v>
      </c>
      <c r="AJ528" t="s">
        <v>5427</v>
      </c>
    </row>
    <row r="529" spans="1:36" x14ac:dyDescent="0.35">
      <c r="A529" t="s">
        <v>36</v>
      </c>
      <c r="B529" s="8" t="s">
        <v>921</v>
      </c>
      <c r="C529" s="8" t="s">
        <v>38</v>
      </c>
      <c r="D529" s="8" t="s">
        <v>39</v>
      </c>
      <c r="E529" s="8" t="s">
        <v>39</v>
      </c>
      <c r="F529" s="8" t="s">
        <v>40</v>
      </c>
      <c r="G529" t="s">
        <v>922</v>
      </c>
      <c r="H529" t="s">
        <v>42</v>
      </c>
      <c r="I529" t="s">
        <v>43</v>
      </c>
      <c r="J529" t="s">
        <v>43</v>
      </c>
      <c r="K529" t="s">
        <v>43</v>
      </c>
      <c r="L529" s="9">
        <v>2093</v>
      </c>
      <c r="M529" s="10">
        <v>44013</v>
      </c>
      <c r="N529" t="s">
        <v>109</v>
      </c>
      <c r="O529" t="s">
        <v>110</v>
      </c>
      <c r="P529" t="s">
        <v>1849</v>
      </c>
      <c r="Q529" t="s">
        <v>1850</v>
      </c>
      <c r="R529" t="s">
        <v>1851</v>
      </c>
      <c r="S529" s="11">
        <v>44043</v>
      </c>
      <c r="T529" t="s">
        <v>54</v>
      </c>
      <c r="U529">
        <v>2229</v>
      </c>
      <c r="V529" t="s">
        <v>1887</v>
      </c>
      <c r="W529" t="s">
        <v>1326</v>
      </c>
      <c r="X529">
        <v>165086023</v>
      </c>
      <c r="Y529" s="11">
        <v>44033</v>
      </c>
      <c r="AC529" t="s">
        <v>116</v>
      </c>
      <c r="AH529" t="str">
        <f t="shared" si="8"/>
        <v>E35210 Employee Service Centre</v>
      </c>
      <c r="AI529" t="str">
        <f>VLOOKUP(B529,'cc Lookup'!A:E,5,0)</f>
        <v>HR</v>
      </c>
      <c r="AJ529" t="s">
        <v>5427</v>
      </c>
    </row>
    <row r="530" spans="1:36" x14ac:dyDescent="0.35">
      <c r="A530" t="s">
        <v>36</v>
      </c>
      <c r="B530" s="8" t="s">
        <v>1064</v>
      </c>
      <c r="C530" s="8" t="s">
        <v>38</v>
      </c>
      <c r="D530" s="8" t="s">
        <v>39</v>
      </c>
      <c r="E530" s="8" t="s">
        <v>39</v>
      </c>
      <c r="F530" s="8" t="s">
        <v>40</v>
      </c>
      <c r="G530" t="s">
        <v>1065</v>
      </c>
      <c r="H530" t="s">
        <v>42</v>
      </c>
      <c r="I530" t="s">
        <v>43</v>
      </c>
      <c r="J530" t="s">
        <v>43</v>
      </c>
      <c r="K530" t="s">
        <v>43</v>
      </c>
      <c r="L530" s="9">
        <v>-920</v>
      </c>
      <c r="M530" s="10">
        <v>44013</v>
      </c>
      <c r="N530" t="s">
        <v>109</v>
      </c>
      <c r="O530" t="s">
        <v>110</v>
      </c>
      <c r="P530" t="s">
        <v>1750</v>
      </c>
      <c r="Q530" t="s">
        <v>1847</v>
      </c>
      <c r="R530" t="s">
        <v>1848</v>
      </c>
      <c r="S530" s="11">
        <v>44012</v>
      </c>
      <c r="T530" t="s">
        <v>54</v>
      </c>
      <c r="U530">
        <v>3091</v>
      </c>
      <c r="V530" t="s">
        <v>1809</v>
      </c>
      <c r="W530" t="s">
        <v>902</v>
      </c>
      <c r="X530">
        <v>165085045</v>
      </c>
      <c r="Y530" s="11">
        <v>43985</v>
      </c>
      <c r="AC530" t="s">
        <v>1461</v>
      </c>
      <c r="AH530" t="str">
        <f t="shared" si="8"/>
        <v>E35211 Employee Resourcing</v>
      </c>
      <c r="AI530" t="str">
        <f>VLOOKUP(B530,'cc Lookup'!A:E,5,0)</f>
        <v>HR</v>
      </c>
      <c r="AJ530" t="s">
        <v>5427</v>
      </c>
    </row>
    <row r="531" spans="1:36" x14ac:dyDescent="0.35">
      <c r="A531" t="s">
        <v>36</v>
      </c>
      <c r="B531" s="8" t="s">
        <v>1064</v>
      </c>
      <c r="C531" s="8" t="s">
        <v>38</v>
      </c>
      <c r="D531" s="8" t="s">
        <v>39</v>
      </c>
      <c r="E531" s="8" t="s">
        <v>39</v>
      </c>
      <c r="F531" s="8" t="s">
        <v>40</v>
      </c>
      <c r="G531" t="s">
        <v>1065</v>
      </c>
      <c r="H531" t="s">
        <v>42</v>
      </c>
      <c r="I531" t="s">
        <v>43</v>
      </c>
      <c r="J531" t="s">
        <v>43</v>
      </c>
      <c r="K531" t="s">
        <v>43</v>
      </c>
      <c r="L531" s="9">
        <v>-3597.6</v>
      </c>
      <c r="M531" s="10">
        <v>44013</v>
      </c>
      <c r="N531" t="s">
        <v>109</v>
      </c>
      <c r="O531" t="s">
        <v>110</v>
      </c>
      <c r="P531" t="s">
        <v>1750</v>
      </c>
      <c r="Q531" t="s">
        <v>1847</v>
      </c>
      <c r="R531" t="s">
        <v>1848</v>
      </c>
      <c r="S531" s="11">
        <v>44012</v>
      </c>
      <c r="T531" t="s">
        <v>54</v>
      </c>
      <c r="U531">
        <v>3092</v>
      </c>
      <c r="V531" t="s">
        <v>1463</v>
      </c>
      <c r="W531" t="s">
        <v>1464</v>
      </c>
      <c r="X531">
        <v>165083936</v>
      </c>
      <c r="Y531" s="11">
        <v>43921</v>
      </c>
      <c r="AC531" t="s">
        <v>1465</v>
      </c>
      <c r="AH531" t="str">
        <f t="shared" si="8"/>
        <v>E35211 Employee Resourcing</v>
      </c>
      <c r="AI531" t="str">
        <f>VLOOKUP(B531,'cc Lookup'!A:E,5,0)</f>
        <v>HR</v>
      </c>
      <c r="AJ531" t="s">
        <v>5427</v>
      </c>
    </row>
    <row r="532" spans="1:36" x14ac:dyDescent="0.35">
      <c r="A532" t="s">
        <v>36</v>
      </c>
      <c r="B532" s="8" t="s">
        <v>1064</v>
      </c>
      <c r="C532" s="8" t="s">
        <v>38</v>
      </c>
      <c r="D532" s="8" t="s">
        <v>39</v>
      </c>
      <c r="E532" s="8" t="s">
        <v>39</v>
      </c>
      <c r="F532" s="8" t="s">
        <v>40</v>
      </c>
      <c r="G532" t="s">
        <v>1065</v>
      </c>
      <c r="H532" t="s">
        <v>42</v>
      </c>
      <c r="I532" t="s">
        <v>43</v>
      </c>
      <c r="J532" t="s">
        <v>43</v>
      </c>
      <c r="K532" t="s">
        <v>43</v>
      </c>
      <c r="L532" s="9">
        <v>-805</v>
      </c>
      <c r="M532" s="10">
        <v>44013</v>
      </c>
      <c r="N532" t="s">
        <v>109</v>
      </c>
      <c r="O532" t="s">
        <v>110</v>
      </c>
      <c r="P532" t="s">
        <v>1750</v>
      </c>
      <c r="Q532" t="s">
        <v>1847</v>
      </c>
      <c r="R532" t="s">
        <v>1848</v>
      </c>
      <c r="S532" s="11">
        <v>44012</v>
      </c>
      <c r="T532" t="s">
        <v>54</v>
      </c>
      <c r="U532">
        <v>3093</v>
      </c>
      <c r="V532" t="s">
        <v>1810</v>
      </c>
      <c r="W532" t="s">
        <v>902</v>
      </c>
      <c r="X532">
        <v>165085046</v>
      </c>
      <c r="Y532" s="11">
        <v>43984</v>
      </c>
      <c r="AC532" t="s">
        <v>1461</v>
      </c>
      <c r="AH532" t="str">
        <f t="shared" si="8"/>
        <v>E35211 Employee Resourcing</v>
      </c>
      <c r="AI532" t="str">
        <f>VLOOKUP(B532,'cc Lookup'!A:E,5,0)</f>
        <v>HR</v>
      </c>
      <c r="AJ532" t="s">
        <v>5427</v>
      </c>
    </row>
    <row r="533" spans="1:36" x14ac:dyDescent="0.35">
      <c r="A533" t="s">
        <v>36</v>
      </c>
      <c r="B533" s="8" t="s">
        <v>1064</v>
      </c>
      <c r="C533" s="8" t="s">
        <v>38</v>
      </c>
      <c r="D533" s="8" t="s">
        <v>39</v>
      </c>
      <c r="E533" s="8" t="s">
        <v>39</v>
      </c>
      <c r="F533" s="8" t="s">
        <v>40</v>
      </c>
      <c r="G533" t="s">
        <v>1065</v>
      </c>
      <c r="H533" t="s">
        <v>42</v>
      </c>
      <c r="I533" t="s">
        <v>43</v>
      </c>
      <c r="J533" t="s">
        <v>43</v>
      </c>
      <c r="K533" t="s">
        <v>43</v>
      </c>
      <c r="L533" s="9">
        <v>-1380</v>
      </c>
      <c r="M533" s="10">
        <v>44013</v>
      </c>
      <c r="N533" t="s">
        <v>109</v>
      </c>
      <c r="O533" t="s">
        <v>110</v>
      </c>
      <c r="P533" t="s">
        <v>1750</v>
      </c>
      <c r="Q533" t="s">
        <v>1847</v>
      </c>
      <c r="R533" t="s">
        <v>1848</v>
      </c>
      <c r="S533" s="11">
        <v>44012</v>
      </c>
      <c r="T533" t="s">
        <v>54</v>
      </c>
      <c r="U533">
        <v>3094</v>
      </c>
      <c r="V533" t="s">
        <v>1462</v>
      </c>
      <c r="W533" t="s">
        <v>902</v>
      </c>
      <c r="X533">
        <v>165083938</v>
      </c>
      <c r="Y533" s="11">
        <v>43921</v>
      </c>
      <c r="AC533" t="s">
        <v>1461</v>
      </c>
      <c r="AH533" t="str">
        <f t="shared" si="8"/>
        <v>E35211 Employee Resourcing</v>
      </c>
      <c r="AI533" t="str">
        <f>VLOOKUP(B533,'cc Lookup'!A:E,5,0)</f>
        <v>HR</v>
      </c>
      <c r="AJ533" t="s">
        <v>5427</v>
      </c>
    </row>
    <row r="534" spans="1:36" x14ac:dyDescent="0.35">
      <c r="A534" t="s">
        <v>36</v>
      </c>
      <c r="B534" s="8" t="s">
        <v>1064</v>
      </c>
      <c r="C534" s="8" t="s">
        <v>38</v>
      </c>
      <c r="D534" s="8" t="s">
        <v>39</v>
      </c>
      <c r="E534" s="8" t="s">
        <v>39</v>
      </c>
      <c r="F534" s="8" t="s">
        <v>40</v>
      </c>
      <c r="G534" t="s">
        <v>1065</v>
      </c>
      <c r="H534" t="s">
        <v>42</v>
      </c>
      <c r="I534" t="s">
        <v>43</v>
      </c>
      <c r="J534" t="s">
        <v>43</v>
      </c>
      <c r="K534" t="s">
        <v>43</v>
      </c>
      <c r="L534" s="9">
        <v>-182.2</v>
      </c>
      <c r="M534" s="10">
        <v>44013</v>
      </c>
      <c r="N534" t="s">
        <v>109</v>
      </c>
      <c r="O534" t="s">
        <v>110</v>
      </c>
      <c r="P534" t="s">
        <v>1750</v>
      </c>
      <c r="Q534" t="s">
        <v>1847</v>
      </c>
      <c r="R534" t="s">
        <v>1848</v>
      </c>
      <c r="S534" s="11">
        <v>44012</v>
      </c>
      <c r="T534" t="s">
        <v>54</v>
      </c>
      <c r="U534">
        <v>3095</v>
      </c>
      <c r="V534" t="s">
        <v>1536</v>
      </c>
      <c r="W534" t="s">
        <v>1326</v>
      </c>
      <c r="X534">
        <v>165084075</v>
      </c>
      <c r="Y534" s="11">
        <v>43924</v>
      </c>
      <c r="AC534" t="s">
        <v>116</v>
      </c>
      <c r="AH534" t="str">
        <f t="shared" si="8"/>
        <v>E35211 Employee Resourcing</v>
      </c>
      <c r="AI534" t="str">
        <f>VLOOKUP(B534,'cc Lookup'!A:E,5,0)</f>
        <v>HR</v>
      </c>
      <c r="AJ534" t="s">
        <v>5427</v>
      </c>
    </row>
    <row r="535" spans="1:36" x14ac:dyDescent="0.35">
      <c r="A535" t="s">
        <v>36</v>
      </c>
      <c r="B535" s="8" t="s">
        <v>1064</v>
      </c>
      <c r="C535" s="8" t="s">
        <v>38</v>
      </c>
      <c r="D535" s="8" t="s">
        <v>39</v>
      </c>
      <c r="E535" s="8" t="s">
        <v>39</v>
      </c>
      <c r="F535" s="8" t="s">
        <v>40</v>
      </c>
      <c r="G535" t="s">
        <v>1065</v>
      </c>
      <c r="H535" t="s">
        <v>42</v>
      </c>
      <c r="I535" t="s">
        <v>43</v>
      </c>
      <c r="J535" t="s">
        <v>43</v>
      </c>
      <c r="K535" t="s">
        <v>43</v>
      </c>
      <c r="L535" s="9">
        <v>805</v>
      </c>
      <c r="M535" s="10">
        <v>44013</v>
      </c>
      <c r="N535" t="s">
        <v>109</v>
      </c>
      <c r="O535" t="s">
        <v>110</v>
      </c>
      <c r="P535" t="s">
        <v>1849</v>
      </c>
      <c r="Q535" t="s">
        <v>1850</v>
      </c>
      <c r="R535" t="s">
        <v>1851</v>
      </c>
      <c r="S535" s="11">
        <v>44043</v>
      </c>
      <c r="T535" t="s">
        <v>54</v>
      </c>
      <c r="U535">
        <v>3117</v>
      </c>
      <c r="V535" t="s">
        <v>1810</v>
      </c>
      <c r="W535" t="s">
        <v>902</v>
      </c>
      <c r="X535">
        <v>165085046</v>
      </c>
      <c r="Y535" s="11">
        <v>43984</v>
      </c>
      <c r="AC535" t="s">
        <v>1461</v>
      </c>
      <c r="AH535" t="str">
        <f t="shared" si="8"/>
        <v>E35211 Employee Resourcing</v>
      </c>
      <c r="AI535" t="str">
        <f>VLOOKUP(B535,'cc Lookup'!A:E,5,0)</f>
        <v>HR</v>
      </c>
      <c r="AJ535" t="s">
        <v>5427</v>
      </c>
    </row>
    <row r="536" spans="1:36" x14ac:dyDescent="0.35">
      <c r="A536" t="s">
        <v>36</v>
      </c>
      <c r="B536" s="8" t="s">
        <v>1064</v>
      </c>
      <c r="C536" s="8" t="s">
        <v>38</v>
      </c>
      <c r="D536" s="8" t="s">
        <v>39</v>
      </c>
      <c r="E536" s="8" t="s">
        <v>39</v>
      </c>
      <c r="F536" s="8" t="s">
        <v>40</v>
      </c>
      <c r="G536" t="s">
        <v>1065</v>
      </c>
      <c r="H536" t="s">
        <v>42</v>
      </c>
      <c r="I536" t="s">
        <v>43</v>
      </c>
      <c r="J536" t="s">
        <v>43</v>
      </c>
      <c r="K536" t="s">
        <v>43</v>
      </c>
      <c r="L536" s="9">
        <v>3597.6</v>
      </c>
      <c r="M536" s="10">
        <v>44013</v>
      </c>
      <c r="N536" t="s">
        <v>109</v>
      </c>
      <c r="O536" t="s">
        <v>110</v>
      </c>
      <c r="P536" t="s">
        <v>1849</v>
      </c>
      <c r="Q536" t="s">
        <v>1850</v>
      </c>
      <c r="R536" t="s">
        <v>1851</v>
      </c>
      <c r="S536" s="11">
        <v>44043</v>
      </c>
      <c r="T536" t="s">
        <v>54</v>
      </c>
      <c r="U536">
        <v>3118</v>
      </c>
      <c r="V536" t="s">
        <v>1463</v>
      </c>
      <c r="W536" t="s">
        <v>1464</v>
      </c>
      <c r="X536">
        <v>165083936</v>
      </c>
      <c r="Y536" s="11">
        <v>43921</v>
      </c>
      <c r="AC536" t="s">
        <v>1465</v>
      </c>
      <c r="AH536" t="str">
        <f t="shared" si="8"/>
        <v>E35211 Employee Resourcing</v>
      </c>
      <c r="AI536" t="str">
        <f>VLOOKUP(B536,'cc Lookup'!A:E,5,0)</f>
        <v>HR</v>
      </c>
      <c r="AJ536" t="s">
        <v>5427</v>
      </c>
    </row>
    <row r="537" spans="1:36" x14ac:dyDescent="0.35">
      <c r="A537" t="s">
        <v>36</v>
      </c>
      <c r="B537" s="8" t="s">
        <v>1064</v>
      </c>
      <c r="C537" s="8" t="s">
        <v>38</v>
      </c>
      <c r="D537" s="8" t="s">
        <v>39</v>
      </c>
      <c r="E537" s="8" t="s">
        <v>39</v>
      </c>
      <c r="F537" s="8" t="s">
        <v>40</v>
      </c>
      <c r="G537" t="s">
        <v>1065</v>
      </c>
      <c r="H537" t="s">
        <v>42</v>
      </c>
      <c r="I537" t="s">
        <v>43</v>
      </c>
      <c r="J537" t="s">
        <v>43</v>
      </c>
      <c r="K537" t="s">
        <v>43</v>
      </c>
      <c r="L537" s="9">
        <v>920</v>
      </c>
      <c r="M537" s="10">
        <v>44013</v>
      </c>
      <c r="N537" t="s">
        <v>109</v>
      </c>
      <c r="O537" t="s">
        <v>110</v>
      </c>
      <c r="P537" t="s">
        <v>1849</v>
      </c>
      <c r="Q537" t="s">
        <v>1850</v>
      </c>
      <c r="R537" t="s">
        <v>1851</v>
      </c>
      <c r="S537" s="11">
        <v>44043</v>
      </c>
      <c r="T537" t="s">
        <v>54</v>
      </c>
      <c r="U537">
        <v>3119</v>
      </c>
      <c r="V537" t="s">
        <v>1809</v>
      </c>
      <c r="W537" t="s">
        <v>902</v>
      </c>
      <c r="X537">
        <v>165085045</v>
      </c>
      <c r="Y537" s="11">
        <v>43985</v>
      </c>
      <c r="AC537" t="s">
        <v>1461</v>
      </c>
      <c r="AH537" t="str">
        <f t="shared" si="8"/>
        <v>E35211 Employee Resourcing</v>
      </c>
      <c r="AI537" t="str">
        <f>VLOOKUP(B537,'cc Lookup'!A:E,5,0)</f>
        <v>HR</v>
      </c>
      <c r="AJ537" t="s">
        <v>5427</v>
      </c>
    </row>
    <row r="538" spans="1:36" x14ac:dyDescent="0.35">
      <c r="A538" t="s">
        <v>36</v>
      </c>
      <c r="B538" s="8" t="s">
        <v>1064</v>
      </c>
      <c r="C538" s="8" t="s">
        <v>38</v>
      </c>
      <c r="D538" s="8" t="s">
        <v>39</v>
      </c>
      <c r="E538" s="8" t="s">
        <v>39</v>
      </c>
      <c r="F538" s="8" t="s">
        <v>40</v>
      </c>
      <c r="G538" t="s">
        <v>1065</v>
      </c>
      <c r="H538" t="s">
        <v>42</v>
      </c>
      <c r="I538" t="s">
        <v>43</v>
      </c>
      <c r="J538" t="s">
        <v>43</v>
      </c>
      <c r="K538" t="s">
        <v>43</v>
      </c>
      <c r="L538" s="9">
        <v>5750</v>
      </c>
      <c r="M538" s="10">
        <v>44013</v>
      </c>
      <c r="N538" t="s">
        <v>109</v>
      </c>
      <c r="O538" t="s">
        <v>110</v>
      </c>
      <c r="P538" t="s">
        <v>1849</v>
      </c>
      <c r="Q538" t="s">
        <v>1850</v>
      </c>
      <c r="R538" t="s">
        <v>1851</v>
      </c>
      <c r="S538" s="11">
        <v>44043</v>
      </c>
      <c r="T538" t="s">
        <v>54</v>
      </c>
      <c r="U538">
        <v>3120</v>
      </c>
      <c r="V538" t="s">
        <v>1901</v>
      </c>
      <c r="W538" t="s">
        <v>902</v>
      </c>
      <c r="X538">
        <v>165086193</v>
      </c>
      <c r="Y538" s="11">
        <v>44042</v>
      </c>
      <c r="AC538" t="s">
        <v>1461</v>
      </c>
      <c r="AH538" t="str">
        <f t="shared" si="8"/>
        <v>E35211 Employee Resourcing</v>
      </c>
      <c r="AI538" t="str">
        <f>VLOOKUP(B538,'cc Lookup'!A:E,5,0)</f>
        <v>HR</v>
      </c>
      <c r="AJ538" t="s">
        <v>5427</v>
      </c>
    </row>
    <row r="539" spans="1:36" x14ac:dyDescent="0.35">
      <c r="A539" t="s">
        <v>36</v>
      </c>
      <c r="B539" s="8" t="s">
        <v>1064</v>
      </c>
      <c r="C539" s="8" t="s">
        <v>38</v>
      </c>
      <c r="D539" s="8" t="s">
        <v>39</v>
      </c>
      <c r="E539" s="8" t="s">
        <v>39</v>
      </c>
      <c r="F539" s="8" t="s">
        <v>40</v>
      </c>
      <c r="G539" t="s">
        <v>1065</v>
      </c>
      <c r="H539" t="s">
        <v>42</v>
      </c>
      <c r="I539" t="s">
        <v>43</v>
      </c>
      <c r="J539" t="s">
        <v>43</v>
      </c>
      <c r="K539" t="s">
        <v>43</v>
      </c>
      <c r="L539" s="9">
        <v>1380</v>
      </c>
      <c r="M539" s="10">
        <v>44013</v>
      </c>
      <c r="N539" t="s">
        <v>109</v>
      </c>
      <c r="O539" t="s">
        <v>110</v>
      </c>
      <c r="P539" t="s">
        <v>1849</v>
      </c>
      <c r="Q539" t="s">
        <v>1850</v>
      </c>
      <c r="R539" t="s">
        <v>1851</v>
      </c>
      <c r="S539" s="11">
        <v>44043</v>
      </c>
      <c r="T539" t="s">
        <v>54</v>
      </c>
      <c r="U539">
        <v>3121</v>
      </c>
      <c r="V539" t="s">
        <v>1462</v>
      </c>
      <c r="W539" t="s">
        <v>902</v>
      </c>
      <c r="X539">
        <v>165083938</v>
      </c>
      <c r="Y539" s="11">
        <v>43921</v>
      </c>
      <c r="AC539" t="s">
        <v>1461</v>
      </c>
      <c r="AH539" t="str">
        <f t="shared" si="8"/>
        <v>E35211 Employee Resourcing</v>
      </c>
      <c r="AI539" t="str">
        <f>VLOOKUP(B539,'cc Lookup'!A:E,5,0)</f>
        <v>HR</v>
      </c>
      <c r="AJ539" t="s">
        <v>5427</v>
      </c>
    </row>
    <row r="540" spans="1:36" x14ac:dyDescent="0.35">
      <c r="A540" t="s">
        <v>36</v>
      </c>
      <c r="B540" s="8" t="s">
        <v>1064</v>
      </c>
      <c r="C540" s="8" t="s">
        <v>38</v>
      </c>
      <c r="D540" s="8" t="s">
        <v>39</v>
      </c>
      <c r="E540" s="8" t="s">
        <v>39</v>
      </c>
      <c r="F540" s="8" t="s">
        <v>40</v>
      </c>
      <c r="G540" t="s">
        <v>1065</v>
      </c>
      <c r="H540" t="s">
        <v>42</v>
      </c>
      <c r="I540" t="s">
        <v>43</v>
      </c>
      <c r="J540" t="s">
        <v>43</v>
      </c>
      <c r="K540" t="s">
        <v>43</v>
      </c>
      <c r="L540" s="9">
        <v>182.2</v>
      </c>
      <c r="M540" s="10">
        <v>44013</v>
      </c>
      <c r="N540" t="s">
        <v>109</v>
      </c>
      <c r="O540" t="s">
        <v>110</v>
      </c>
      <c r="P540" t="s">
        <v>1849</v>
      </c>
      <c r="Q540" t="s">
        <v>1850</v>
      </c>
      <c r="R540" t="s">
        <v>1851</v>
      </c>
      <c r="S540" s="11">
        <v>44043</v>
      </c>
      <c r="T540" t="s">
        <v>54</v>
      </c>
      <c r="U540">
        <v>3122</v>
      </c>
      <c r="V540" t="s">
        <v>1536</v>
      </c>
      <c r="W540" t="s">
        <v>1326</v>
      </c>
      <c r="X540">
        <v>165084075</v>
      </c>
      <c r="Y540" s="11">
        <v>43924</v>
      </c>
      <c r="AC540" t="s">
        <v>116</v>
      </c>
      <c r="AH540" t="str">
        <f t="shared" si="8"/>
        <v>E35211 Employee Resourcing</v>
      </c>
      <c r="AI540" t="str">
        <f>VLOOKUP(B540,'cc Lookup'!A:E,5,0)</f>
        <v>HR</v>
      </c>
      <c r="AJ540" t="s">
        <v>5427</v>
      </c>
    </row>
    <row r="541" spans="1:36" x14ac:dyDescent="0.35">
      <c r="A541" t="s">
        <v>36</v>
      </c>
      <c r="B541" s="8" t="s">
        <v>738</v>
      </c>
      <c r="C541" s="8" t="s">
        <v>38</v>
      </c>
      <c r="D541" s="8" t="s">
        <v>39</v>
      </c>
      <c r="E541" s="8" t="s">
        <v>39</v>
      </c>
      <c r="F541" s="8" t="s">
        <v>40</v>
      </c>
      <c r="G541" t="s">
        <v>739</v>
      </c>
      <c r="H541" t="s">
        <v>42</v>
      </c>
      <c r="I541" t="s">
        <v>43</v>
      </c>
      <c r="J541" t="s">
        <v>43</v>
      </c>
      <c r="K541" t="s">
        <v>43</v>
      </c>
      <c r="L541" s="9">
        <v>-500</v>
      </c>
      <c r="M541" s="10">
        <v>44013</v>
      </c>
      <c r="N541" t="s">
        <v>109</v>
      </c>
      <c r="O541" t="s">
        <v>110</v>
      </c>
      <c r="P541" t="s">
        <v>1750</v>
      </c>
      <c r="Q541" t="s">
        <v>1847</v>
      </c>
      <c r="R541" t="s">
        <v>1848</v>
      </c>
      <c r="S541" s="11">
        <v>44012</v>
      </c>
      <c r="T541" t="s">
        <v>54</v>
      </c>
      <c r="U541">
        <v>2571</v>
      </c>
      <c r="V541" t="s">
        <v>1537</v>
      </c>
      <c r="W541" t="s">
        <v>62</v>
      </c>
      <c r="X541">
        <v>165083284</v>
      </c>
      <c r="Y541" s="11">
        <v>43923</v>
      </c>
      <c r="AC541" t="s">
        <v>119</v>
      </c>
      <c r="AH541" t="str">
        <f t="shared" si="8"/>
        <v>E35400 Strategic Partnerships</v>
      </c>
      <c r="AI541" t="str">
        <f>VLOOKUP(B541,'cc Lookup'!A:E,5,0)</f>
        <v>Finance</v>
      </c>
      <c r="AJ541" t="s">
        <v>5427</v>
      </c>
    </row>
    <row r="542" spans="1:36" x14ac:dyDescent="0.35">
      <c r="A542" t="s">
        <v>36</v>
      </c>
      <c r="B542" s="8" t="s">
        <v>738</v>
      </c>
      <c r="C542" s="8" t="s">
        <v>38</v>
      </c>
      <c r="D542" s="8" t="s">
        <v>39</v>
      </c>
      <c r="E542" s="8" t="s">
        <v>39</v>
      </c>
      <c r="F542" s="8" t="s">
        <v>40</v>
      </c>
      <c r="G542" t="s">
        <v>739</v>
      </c>
      <c r="H542" t="s">
        <v>42</v>
      </c>
      <c r="I542" t="s">
        <v>43</v>
      </c>
      <c r="J542" t="s">
        <v>43</v>
      </c>
      <c r="K542" t="s">
        <v>43</v>
      </c>
      <c r="L542" s="9">
        <v>500</v>
      </c>
      <c r="M542" s="10">
        <v>44013</v>
      </c>
      <c r="N542" t="s">
        <v>109</v>
      </c>
      <c r="O542" t="s">
        <v>110</v>
      </c>
      <c r="P542" t="s">
        <v>1849</v>
      </c>
      <c r="Q542" t="s">
        <v>1850</v>
      </c>
      <c r="R542" t="s">
        <v>1851</v>
      </c>
      <c r="S542" s="11">
        <v>44043</v>
      </c>
      <c r="T542" t="s">
        <v>54</v>
      </c>
      <c r="U542">
        <v>2537</v>
      </c>
      <c r="V542" t="s">
        <v>1537</v>
      </c>
      <c r="W542" t="s">
        <v>62</v>
      </c>
      <c r="X542">
        <v>165083284</v>
      </c>
      <c r="Y542" s="11">
        <v>43923</v>
      </c>
      <c r="AC542" t="s">
        <v>119</v>
      </c>
      <c r="AH542" t="str">
        <f t="shared" si="8"/>
        <v>E35400 Strategic Partnerships</v>
      </c>
      <c r="AI542" t="str">
        <f>VLOOKUP(B542,'cc Lookup'!A:E,5,0)</f>
        <v>Finance</v>
      </c>
      <c r="AJ542" t="s">
        <v>5427</v>
      </c>
    </row>
    <row r="543" spans="1:36" x14ac:dyDescent="0.35">
      <c r="A543" t="s">
        <v>36</v>
      </c>
      <c r="B543" s="8" t="s">
        <v>133</v>
      </c>
      <c r="C543" s="8" t="s">
        <v>38</v>
      </c>
      <c r="D543" s="8" t="s">
        <v>39</v>
      </c>
      <c r="E543" s="8" t="s">
        <v>39</v>
      </c>
      <c r="F543" s="8" t="s">
        <v>40</v>
      </c>
      <c r="G543" t="s">
        <v>134</v>
      </c>
      <c r="H543" t="s">
        <v>42</v>
      </c>
      <c r="I543" t="s">
        <v>43</v>
      </c>
      <c r="J543" t="s">
        <v>43</v>
      </c>
      <c r="K543" t="s">
        <v>43</v>
      </c>
      <c r="L543" s="9">
        <v>-3000</v>
      </c>
      <c r="M543" s="10">
        <v>44013</v>
      </c>
      <c r="N543" t="s">
        <v>109</v>
      </c>
      <c r="O543" t="s">
        <v>110</v>
      </c>
      <c r="P543" t="s">
        <v>1750</v>
      </c>
      <c r="Q543" t="s">
        <v>1847</v>
      </c>
      <c r="R543" t="s">
        <v>1848</v>
      </c>
      <c r="S543" s="11">
        <v>44012</v>
      </c>
      <c r="T543" t="s">
        <v>54</v>
      </c>
      <c r="U543">
        <v>2354</v>
      </c>
      <c r="V543" t="s">
        <v>1544</v>
      </c>
      <c r="W543" t="s">
        <v>62</v>
      </c>
      <c r="X543">
        <v>165079870</v>
      </c>
      <c r="Y543" s="11">
        <v>43923</v>
      </c>
      <c r="AC543" t="s">
        <v>119</v>
      </c>
      <c r="AH543" t="str">
        <f t="shared" si="8"/>
        <v>E35461 NHS 111 Set-up (Tender_Contract)</v>
      </c>
      <c r="AI543" t="str">
        <f>VLOOKUP(B543,'cc Lookup'!A:E,5,0)</f>
        <v>111 Set-up</v>
      </c>
      <c r="AJ543" t="s">
        <v>5427</v>
      </c>
    </row>
    <row r="544" spans="1:36" x14ac:dyDescent="0.35">
      <c r="A544" t="s">
        <v>36</v>
      </c>
      <c r="B544" s="8" t="s">
        <v>133</v>
      </c>
      <c r="C544" s="8" t="s">
        <v>38</v>
      </c>
      <c r="D544" s="8" t="s">
        <v>39</v>
      </c>
      <c r="E544" s="8" t="s">
        <v>39</v>
      </c>
      <c r="F544" s="8" t="s">
        <v>40</v>
      </c>
      <c r="G544" t="s">
        <v>134</v>
      </c>
      <c r="H544" t="s">
        <v>42</v>
      </c>
      <c r="I544" t="s">
        <v>43</v>
      </c>
      <c r="J544" t="s">
        <v>43</v>
      </c>
      <c r="K544" t="s">
        <v>43</v>
      </c>
      <c r="L544" s="9">
        <v>-862.8</v>
      </c>
      <c r="M544" s="10">
        <v>44013</v>
      </c>
      <c r="N544" t="s">
        <v>109</v>
      </c>
      <c r="O544" t="s">
        <v>110</v>
      </c>
      <c r="P544" t="s">
        <v>1750</v>
      </c>
      <c r="Q544" t="s">
        <v>1847</v>
      </c>
      <c r="R544" t="s">
        <v>1848</v>
      </c>
      <c r="S544" s="11">
        <v>44012</v>
      </c>
      <c r="T544" t="s">
        <v>54</v>
      </c>
      <c r="U544">
        <v>2355</v>
      </c>
      <c r="V544" t="s">
        <v>1543</v>
      </c>
      <c r="W544" t="s">
        <v>62</v>
      </c>
      <c r="X544">
        <v>165082574</v>
      </c>
      <c r="Y544" s="11">
        <v>43923</v>
      </c>
      <c r="AC544" t="s">
        <v>119</v>
      </c>
      <c r="AH544" t="str">
        <f t="shared" si="8"/>
        <v>E35461 NHS 111 Set-up (Tender_Contract)</v>
      </c>
      <c r="AI544" t="str">
        <f>VLOOKUP(B544,'cc Lookup'!A:E,5,0)</f>
        <v>111 Set-up</v>
      </c>
      <c r="AJ544" t="s">
        <v>5427</v>
      </c>
    </row>
    <row r="545" spans="1:36" x14ac:dyDescent="0.35">
      <c r="A545" t="s">
        <v>36</v>
      </c>
      <c r="B545" s="8" t="s">
        <v>133</v>
      </c>
      <c r="C545" s="8" t="s">
        <v>38</v>
      </c>
      <c r="D545" s="8" t="s">
        <v>39</v>
      </c>
      <c r="E545" s="8" t="s">
        <v>39</v>
      </c>
      <c r="F545" s="8" t="s">
        <v>40</v>
      </c>
      <c r="G545" t="s">
        <v>134</v>
      </c>
      <c r="H545" t="s">
        <v>42</v>
      </c>
      <c r="I545" t="s">
        <v>43</v>
      </c>
      <c r="J545" t="s">
        <v>43</v>
      </c>
      <c r="K545" t="s">
        <v>43</v>
      </c>
      <c r="L545" s="9">
        <v>3000</v>
      </c>
      <c r="M545" s="10">
        <v>44013</v>
      </c>
      <c r="N545" t="s">
        <v>109</v>
      </c>
      <c r="O545" t="s">
        <v>110</v>
      </c>
      <c r="P545" t="s">
        <v>1849</v>
      </c>
      <c r="Q545" t="s">
        <v>1850</v>
      </c>
      <c r="R545" t="s">
        <v>1851</v>
      </c>
      <c r="S545" s="11">
        <v>44043</v>
      </c>
      <c r="T545" t="s">
        <v>54</v>
      </c>
      <c r="U545">
        <v>2342</v>
      </c>
      <c r="V545" t="s">
        <v>1544</v>
      </c>
      <c r="W545" t="s">
        <v>62</v>
      </c>
      <c r="X545">
        <v>165079870</v>
      </c>
      <c r="Y545" s="11">
        <v>43923</v>
      </c>
      <c r="AC545" t="s">
        <v>119</v>
      </c>
      <c r="AH545" t="str">
        <f t="shared" si="8"/>
        <v>E35461 NHS 111 Set-up (Tender_Contract)</v>
      </c>
      <c r="AI545" t="str">
        <f>VLOOKUP(B545,'cc Lookup'!A:E,5,0)</f>
        <v>111 Set-up</v>
      </c>
      <c r="AJ545" t="s">
        <v>5427</v>
      </c>
    </row>
    <row r="546" spans="1:36" x14ac:dyDescent="0.35">
      <c r="A546" t="s">
        <v>36</v>
      </c>
      <c r="B546" s="8" t="s">
        <v>133</v>
      </c>
      <c r="C546" s="8" t="s">
        <v>38</v>
      </c>
      <c r="D546" s="8" t="s">
        <v>39</v>
      </c>
      <c r="E546" s="8" t="s">
        <v>39</v>
      </c>
      <c r="F546" s="8" t="s">
        <v>40</v>
      </c>
      <c r="G546" t="s">
        <v>134</v>
      </c>
      <c r="H546" t="s">
        <v>42</v>
      </c>
      <c r="I546" t="s">
        <v>43</v>
      </c>
      <c r="J546" t="s">
        <v>43</v>
      </c>
      <c r="K546" t="s">
        <v>43</v>
      </c>
      <c r="L546" s="9">
        <v>862.8</v>
      </c>
      <c r="M546" s="10">
        <v>44013</v>
      </c>
      <c r="N546" t="s">
        <v>109</v>
      </c>
      <c r="O546" t="s">
        <v>110</v>
      </c>
      <c r="P546" t="s">
        <v>1849</v>
      </c>
      <c r="Q546" t="s">
        <v>1850</v>
      </c>
      <c r="R546" t="s">
        <v>1851</v>
      </c>
      <c r="S546" s="11">
        <v>44043</v>
      </c>
      <c r="T546" t="s">
        <v>54</v>
      </c>
      <c r="U546">
        <v>2343</v>
      </c>
      <c r="V546" t="s">
        <v>1543</v>
      </c>
      <c r="W546" t="s">
        <v>62</v>
      </c>
      <c r="X546">
        <v>165082574</v>
      </c>
      <c r="Y546" s="11">
        <v>43923</v>
      </c>
      <c r="AC546" t="s">
        <v>119</v>
      </c>
      <c r="AH546" t="str">
        <f t="shared" si="8"/>
        <v>E35461 NHS 111 Set-up (Tender_Contract)</v>
      </c>
      <c r="AI546" t="str">
        <f>VLOOKUP(B546,'cc Lookup'!A:E,5,0)</f>
        <v>111 Set-up</v>
      </c>
      <c r="AJ546" t="s">
        <v>5427</v>
      </c>
    </row>
    <row r="547" spans="1:36" x14ac:dyDescent="0.35">
      <c r="A547" t="s">
        <v>36</v>
      </c>
      <c r="B547" s="8" t="s">
        <v>142</v>
      </c>
      <c r="C547" s="8" t="s">
        <v>38</v>
      </c>
      <c r="D547" s="8" t="s">
        <v>39</v>
      </c>
      <c r="E547" s="8" t="s">
        <v>39</v>
      </c>
      <c r="F547" s="8" t="s">
        <v>40</v>
      </c>
      <c r="G547" t="s">
        <v>144</v>
      </c>
      <c r="H547" t="s">
        <v>42</v>
      </c>
      <c r="I547" t="s">
        <v>43</v>
      </c>
      <c r="J547" t="s">
        <v>43</v>
      </c>
      <c r="K547" t="s">
        <v>43</v>
      </c>
      <c r="L547" s="9">
        <v>-375</v>
      </c>
      <c r="M547" s="10">
        <v>44013</v>
      </c>
      <c r="N547" t="s">
        <v>109</v>
      </c>
      <c r="O547" t="s">
        <v>110</v>
      </c>
      <c r="P547" t="s">
        <v>1750</v>
      </c>
      <c r="Q547" t="s">
        <v>1847</v>
      </c>
      <c r="R547" t="s">
        <v>1848</v>
      </c>
      <c r="S547" s="11">
        <v>44012</v>
      </c>
      <c r="T547" t="s">
        <v>54</v>
      </c>
      <c r="U547">
        <v>2578</v>
      </c>
      <c r="V547" t="s">
        <v>1127</v>
      </c>
      <c r="W547" t="s">
        <v>62</v>
      </c>
      <c r="X547">
        <v>165081956</v>
      </c>
      <c r="Y547" s="11">
        <v>43829</v>
      </c>
      <c r="AC547" t="s">
        <v>119</v>
      </c>
      <c r="AH547" t="str">
        <f t="shared" si="8"/>
        <v>E35930 Estates &amp; Facilities</v>
      </c>
      <c r="AI547" t="str">
        <f>VLOOKUP(B547,'cc Lookup'!A:E,5,0)</f>
        <v>Estates</v>
      </c>
      <c r="AJ547" t="s">
        <v>5427</v>
      </c>
    </row>
    <row r="548" spans="1:36" x14ac:dyDescent="0.35">
      <c r="A548" t="s">
        <v>36</v>
      </c>
      <c r="B548" s="8" t="s">
        <v>142</v>
      </c>
      <c r="C548" s="8" t="s">
        <v>38</v>
      </c>
      <c r="D548" s="8" t="s">
        <v>39</v>
      </c>
      <c r="E548" s="8" t="s">
        <v>39</v>
      </c>
      <c r="F548" s="8" t="s">
        <v>40</v>
      </c>
      <c r="G548" t="s">
        <v>144</v>
      </c>
      <c r="H548" t="s">
        <v>42</v>
      </c>
      <c r="I548" t="s">
        <v>43</v>
      </c>
      <c r="J548" t="s">
        <v>43</v>
      </c>
      <c r="K548" t="s">
        <v>43</v>
      </c>
      <c r="L548" s="9">
        <v>375</v>
      </c>
      <c r="M548" s="10">
        <v>44013</v>
      </c>
      <c r="N548" t="s">
        <v>109</v>
      </c>
      <c r="O548" t="s">
        <v>110</v>
      </c>
      <c r="P548" t="s">
        <v>1849</v>
      </c>
      <c r="Q548" t="s">
        <v>1850</v>
      </c>
      <c r="R548" t="s">
        <v>1851</v>
      </c>
      <c r="S548" s="11">
        <v>44043</v>
      </c>
      <c r="T548" t="s">
        <v>54</v>
      </c>
      <c r="U548">
        <v>2542</v>
      </c>
      <c r="V548" t="s">
        <v>1127</v>
      </c>
      <c r="W548" t="s">
        <v>62</v>
      </c>
      <c r="X548">
        <v>165081956</v>
      </c>
      <c r="Y548" s="11">
        <v>43829</v>
      </c>
      <c r="AC548" t="s">
        <v>119</v>
      </c>
      <c r="AH548" t="str">
        <f t="shared" si="8"/>
        <v>E35930 Estates &amp; Facilities</v>
      </c>
      <c r="AI548" t="str">
        <f>VLOOKUP(B548,'cc Lookup'!A:E,5,0)</f>
        <v>Estates</v>
      </c>
      <c r="AJ548" t="s">
        <v>5427</v>
      </c>
    </row>
    <row r="549" spans="1:36" x14ac:dyDescent="0.35">
      <c r="A549" t="s">
        <v>36</v>
      </c>
      <c r="B549" s="8" t="s">
        <v>142</v>
      </c>
      <c r="C549" s="8" t="s">
        <v>38</v>
      </c>
      <c r="D549" s="8" t="s">
        <v>39</v>
      </c>
      <c r="E549" s="8" t="s">
        <v>237</v>
      </c>
      <c r="F549" s="8" t="s">
        <v>40</v>
      </c>
      <c r="G549" t="s">
        <v>144</v>
      </c>
      <c r="H549" t="s">
        <v>42</v>
      </c>
      <c r="I549" t="s">
        <v>43</v>
      </c>
      <c r="J549" t="s">
        <v>238</v>
      </c>
      <c r="K549" t="s">
        <v>43</v>
      </c>
      <c r="L549" s="9">
        <v>-432.8</v>
      </c>
      <c r="M549" s="10">
        <v>44013</v>
      </c>
      <c r="N549" t="s">
        <v>109</v>
      </c>
      <c r="O549" t="s">
        <v>110</v>
      </c>
      <c r="P549" t="s">
        <v>1750</v>
      </c>
      <c r="Q549" t="s">
        <v>1847</v>
      </c>
      <c r="R549" t="s">
        <v>1848</v>
      </c>
      <c r="S549" s="11">
        <v>44012</v>
      </c>
      <c r="T549" t="s">
        <v>54</v>
      </c>
      <c r="U549">
        <v>2997</v>
      </c>
      <c r="V549" t="s">
        <v>240</v>
      </c>
      <c r="W549" t="s">
        <v>62</v>
      </c>
      <c r="X549">
        <v>165064187</v>
      </c>
      <c r="Y549" s="11">
        <v>43370</v>
      </c>
      <c r="AC549" t="s">
        <v>119</v>
      </c>
      <c r="AH549" t="str">
        <f t="shared" si="8"/>
        <v>E35930 Estates &amp; Facilities</v>
      </c>
      <c r="AI549" t="str">
        <f>VLOOKUP(B549,'cc Lookup'!A:E,5,0)</f>
        <v>Estates</v>
      </c>
      <c r="AJ549" t="s">
        <v>5427</v>
      </c>
    </row>
    <row r="550" spans="1:36" x14ac:dyDescent="0.35">
      <c r="A550" t="s">
        <v>36</v>
      </c>
      <c r="B550" s="8" t="s">
        <v>142</v>
      </c>
      <c r="C550" s="8" t="s">
        <v>38</v>
      </c>
      <c r="D550" s="8" t="s">
        <v>39</v>
      </c>
      <c r="E550" s="8" t="s">
        <v>237</v>
      </c>
      <c r="F550" s="8" t="s">
        <v>40</v>
      </c>
      <c r="G550" t="s">
        <v>144</v>
      </c>
      <c r="H550" t="s">
        <v>42</v>
      </c>
      <c r="I550" t="s">
        <v>43</v>
      </c>
      <c r="J550" t="s">
        <v>238</v>
      </c>
      <c r="K550" t="s">
        <v>43</v>
      </c>
      <c r="L550" s="9">
        <v>432.8</v>
      </c>
      <c r="M550" s="10">
        <v>44013</v>
      </c>
      <c r="N550" t="s">
        <v>109</v>
      </c>
      <c r="O550" t="s">
        <v>110</v>
      </c>
      <c r="P550" t="s">
        <v>1849</v>
      </c>
      <c r="Q550" t="s">
        <v>1850</v>
      </c>
      <c r="R550" t="s">
        <v>1851</v>
      </c>
      <c r="S550" s="11">
        <v>44043</v>
      </c>
      <c r="T550" t="s">
        <v>54</v>
      </c>
      <c r="U550">
        <v>3011</v>
      </c>
      <c r="V550" t="s">
        <v>240</v>
      </c>
      <c r="W550" t="s">
        <v>62</v>
      </c>
      <c r="X550">
        <v>165064187</v>
      </c>
      <c r="Y550" s="11">
        <v>43370</v>
      </c>
      <c r="AC550" t="s">
        <v>119</v>
      </c>
      <c r="AH550" t="str">
        <f t="shared" si="8"/>
        <v>E35930 Estates &amp; Facilities</v>
      </c>
      <c r="AI550" t="str">
        <f>VLOOKUP(B550,'cc Lookup'!A:E,5,0)</f>
        <v>Estates</v>
      </c>
      <c r="AJ550" t="s">
        <v>5427</v>
      </c>
    </row>
    <row r="551" spans="1:36" x14ac:dyDescent="0.35">
      <c r="A551" t="s">
        <v>36</v>
      </c>
      <c r="B551" s="8" t="s">
        <v>142</v>
      </c>
      <c r="C551" s="8" t="s">
        <v>143</v>
      </c>
      <c r="D551" s="8" t="s">
        <v>39</v>
      </c>
      <c r="E551" s="8" t="s">
        <v>39</v>
      </c>
      <c r="F551" s="8" t="s">
        <v>40</v>
      </c>
      <c r="G551" t="s">
        <v>144</v>
      </c>
      <c r="H551" t="s">
        <v>145</v>
      </c>
      <c r="I551" t="s">
        <v>43</v>
      </c>
      <c r="J551" t="s">
        <v>43</v>
      </c>
      <c r="K551" t="s">
        <v>43</v>
      </c>
      <c r="L551" s="9">
        <v>-48</v>
      </c>
      <c r="M551" s="10">
        <v>44044</v>
      </c>
      <c r="N551" t="s">
        <v>109</v>
      </c>
      <c r="O551" t="s">
        <v>110</v>
      </c>
      <c r="P551" t="s">
        <v>1849</v>
      </c>
      <c r="Q551" t="s">
        <v>1947</v>
      </c>
      <c r="R551" t="s">
        <v>1948</v>
      </c>
      <c r="S551" s="11">
        <v>44043</v>
      </c>
      <c r="T551" t="s">
        <v>54</v>
      </c>
      <c r="U551">
        <v>2563</v>
      </c>
      <c r="V551" t="s">
        <v>591</v>
      </c>
      <c r="W551" t="s">
        <v>62</v>
      </c>
      <c r="X551">
        <v>165078943</v>
      </c>
      <c r="Y551" s="11">
        <v>43826</v>
      </c>
      <c r="AC551" t="s">
        <v>119</v>
      </c>
      <c r="AH551" t="str">
        <f t="shared" si="8"/>
        <v>E35930 Estates &amp; Facilities</v>
      </c>
      <c r="AI551" t="str">
        <f>VLOOKUP(B551,'cc Lookup'!A:E,5,0)</f>
        <v>Estates</v>
      </c>
      <c r="AJ551" t="s">
        <v>5427</v>
      </c>
    </row>
    <row r="552" spans="1:36" x14ac:dyDescent="0.35">
      <c r="A552" t="s">
        <v>36</v>
      </c>
      <c r="B552" s="8" t="s">
        <v>142</v>
      </c>
      <c r="C552" s="8" t="s">
        <v>143</v>
      </c>
      <c r="D552" s="8" t="s">
        <v>39</v>
      </c>
      <c r="E552" s="8" t="s">
        <v>39</v>
      </c>
      <c r="F552" s="8" t="s">
        <v>40</v>
      </c>
      <c r="G552" t="s">
        <v>144</v>
      </c>
      <c r="H552" t="s">
        <v>145</v>
      </c>
      <c r="I552" t="s">
        <v>43</v>
      </c>
      <c r="J552" t="s">
        <v>43</v>
      </c>
      <c r="K552" t="s">
        <v>43</v>
      </c>
      <c r="L552" s="9">
        <v>-144</v>
      </c>
      <c r="M552" s="10">
        <v>44044</v>
      </c>
      <c r="N552" t="s">
        <v>109</v>
      </c>
      <c r="O552" t="s">
        <v>110</v>
      </c>
      <c r="P552" t="s">
        <v>1849</v>
      </c>
      <c r="Q552" t="s">
        <v>1947</v>
      </c>
      <c r="R552" t="s">
        <v>1948</v>
      </c>
      <c r="S552" s="11">
        <v>44043</v>
      </c>
      <c r="T552" t="s">
        <v>54</v>
      </c>
      <c r="U552">
        <v>2564</v>
      </c>
      <c r="V552" t="s">
        <v>593</v>
      </c>
      <c r="W552" t="s">
        <v>62</v>
      </c>
      <c r="X552">
        <v>165078943</v>
      </c>
      <c r="Y552" s="11">
        <v>43671</v>
      </c>
      <c r="AC552" t="s">
        <v>119</v>
      </c>
      <c r="AH552" t="str">
        <f t="shared" si="8"/>
        <v>E35930 Estates &amp; Facilities</v>
      </c>
      <c r="AI552" t="str">
        <f>VLOOKUP(B552,'cc Lookup'!A:E,5,0)</f>
        <v>Estates</v>
      </c>
      <c r="AJ552" t="s">
        <v>5427</v>
      </c>
    </row>
    <row r="553" spans="1:36" x14ac:dyDescent="0.35">
      <c r="A553" t="s">
        <v>36</v>
      </c>
      <c r="B553" s="8" t="s">
        <v>142</v>
      </c>
      <c r="C553" s="8" t="s">
        <v>143</v>
      </c>
      <c r="D553" s="8" t="s">
        <v>39</v>
      </c>
      <c r="E553" s="8" t="s">
        <v>39</v>
      </c>
      <c r="F553" s="8" t="s">
        <v>40</v>
      </c>
      <c r="G553" t="s">
        <v>144</v>
      </c>
      <c r="H553" t="s">
        <v>145</v>
      </c>
      <c r="I553" t="s">
        <v>43</v>
      </c>
      <c r="J553" t="s">
        <v>43</v>
      </c>
      <c r="K553" t="s">
        <v>43</v>
      </c>
      <c r="L553" s="9">
        <v>-26</v>
      </c>
      <c r="M553" s="10">
        <v>44044</v>
      </c>
      <c r="N553" t="s">
        <v>109</v>
      </c>
      <c r="O553" t="s">
        <v>110</v>
      </c>
      <c r="P553" t="s">
        <v>1849</v>
      </c>
      <c r="Q553" t="s">
        <v>1947</v>
      </c>
      <c r="R553" t="s">
        <v>1948</v>
      </c>
      <c r="S553" s="11">
        <v>44043</v>
      </c>
      <c r="T553" t="s">
        <v>54</v>
      </c>
      <c r="U553">
        <v>2565</v>
      </c>
      <c r="V553" t="s">
        <v>480</v>
      </c>
      <c r="W553" t="s">
        <v>62</v>
      </c>
      <c r="X553">
        <v>165078325</v>
      </c>
      <c r="Y553" s="11">
        <v>43641</v>
      </c>
      <c r="AC553" t="s">
        <v>119</v>
      </c>
      <c r="AH553" t="str">
        <f t="shared" si="8"/>
        <v>E35930 Estates &amp; Facilities</v>
      </c>
      <c r="AI553" t="str">
        <f>VLOOKUP(B553,'cc Lookup'!A:E,5,0)</f>
        <v>Estates</v>
      </c>
      <c r="AJ553" t="s">
        <v>5427</v>
      </c>
    </row>
    <row r="554" spans="1:36" x14ac:dyDescent="0.35">
      <c r="A554" t="s">
        <v>36</v>
      </c>
      <c r="B554" s="8" t="s">
        <v>142</v>
      </c>
      <c r="C554" s="8" t="s">
        <v>143</v>
      </c>
      <c r="D554" s="8" t="s">
        <v>39</v>
      </c>
      <c r="E554" s="8" t="s">
        <v>39</v>
      </c>
      <c r="F554" s="8" t="s">
        <v>40</v>
      </c>
      <c r="G554" t="s">
        <v>144</v>
      </c>
      <c r="H554" t="s">
        <v>145</v>
      </c>
      <c r="I554" t="s">
        <v>43</v>
      </c>
      <c r="J554" t="s">
        <v>43</v>
      </c>
      <c r="K554" t="s">
        <v>43</v>
      </c>
      <c r="L554" s="9">
        <v>-857.4</v>
      </c>
      <c r="M554" s="10">
        <v>44044</v>
      </c>
      <c r="N554" t="s">
        <v>109</v>
      </c>
      <c r="O554" t="s">
        <v>110</v>
      </c>
      <c r="P554" t="s">
        <v>1849</v>
      </c>
      <c r="Q554" t="s">
        <v>1947</v>
      </c>
      <c r="R554" t="s">
        <v>1948</v>
      </c>
      <c r="S554" s="11">
        <v>44043</v>
      </c>
      <c r="T554" t="s">
        <v>54</v>
      </c>
      <c r="U554">
        <v>2566</v>
      </c>
      <c r="V554" t="s">
        <v>592</v>
      </c>
      <c r="W554" t="s">
        <v>62</v>
      </c>
      <c r="X554">
        <v>165078325</v>
      </c>
      <c r="Y554" s="11">
        <v>43808</v>
      </c>
      <c r="AC554" t="s">
        <v>119</v>
      </c>
      <c r="AH554" t="str">
        <f t="shared" si="8"/>
        <v>E35930 Estates &amp; Facilities</v>
      </c>
      <c r="AI554" t="str">
        <f>VLOOKUP(B554,'cc Lookup'!A:E,5,0)</f>
        <v>Estates</v>
      </c>
      <c r="AJ554" t="s">
        <v>5427</v>
      </c>
    </row>
    <row r="555" spans="1:36" x14ac:dyDescent="0.35">
      <c r="A555" t="s">
        <v>36</v>
      </c>
      <c r="B555" s="8" t="s">
        <v>142</v>
      </c>
      <c r="C555" s="8" t="s">
        <v>143</v>
      </c>
      <c r="D555" s="8" t="s">
        <v>39</v>
      </c>
      <c r="E555" s="8" t="s">
        <v>39</v>
      </c>
      <c r="F555" s="8" t="s">
        <v>40</v>
      </c>
      <c r="G555" t="s">
        <v>144</v>
      </c>
      <c r="H555" t="s">
        <v>145</v>
      </c>
      <c r="I555" t="s">
        <v>43</v>
      </c>
      <c r="J555" t="s">
        <v>43</v>
      </c>
      <c r="K555" t="s">
        <v>43</v>
      </c>
      <c r="L555" s="9">
        <v>-341.74</v>
      </c>
      <c r="M555" s="10">
        <v>44044</v>
      </c>
      <c r="N555" t="s">
        <v>109</v>
      </c>
      <c r="O555" t="s">
        <v>110</v>
      </c>
      <c r="P555" t="s">
        <v>1849</v>
      </c>
      <c r="Q555" t="s">
        <v>1947</v>
      </c>
      <c r="R555" t="s">
        <v>1948</v>
      </c>
      <c r="S555" s="11">
        <v>44043</v>
      </c>
      <c r="T555" t="s">
        <v>54</v>
      </c>
      <c r="U555">
        <v>2567</v>
      </c>
      <c r="V555" t="s">
        <v>1108</v>
      </c>
      <c r="W555" t="s">
        <v>62</v>
      </c>
      <c r="X555">
        <v>165078325</v>
      </c>
      <c r="Y555" s="11">
        <v>43850</v>
      </c>
      <c r="AC555" t="s">
        <v>119</v>
      </c>
      <c r="AH555" t="str">
        <f t="shared" si="8"/>
        <v>E35930 Estates &amp; Facilities</v>
      </c>
      <c r="AI555" t="str">
        <f>VLOOKUP(B555,'cc Lookup'!A:E,5,0)</f>
        <v>Estates</v>
      </c>
      <c r="AJ555" t="s">
        <v>5427</v>
      </c>
    </row>
    <row r="556" spans="1:36" x14ac:dyDescent="0.35">
      <c r="A556" t="s">
        <v>36</v>
      </c>
      <c r="B556" s="8" t="s">
        <v>72</v>
      </c>
      <c r="C556" s="8" t="s">
        <v>38</v>
      </c>
      <c r="D556" s="8" t="s">
        <v>39</v>
      </c>
      <c r="E556" s="8" t="s">
        <v>39</v>
      </c>
      <c r="F556" s="8" t="s">
        <v>40</v>
      </c>
      <c r="G556" t="s">
        <v>73</v>
      </c>
      <c r="H556" t="s">
        <v>42</v>
      </c>
      <c r="I556" t="s">
        <v>43</v>
      </c>
      <c r="J556" t="s">
        <v>43</v>
      </c>
      <c r="K556" t="s">
        <v>43</v>
      </c>
      <c r="L556" s="9">
        <v>-0.51</v>
      </c>
      <c r="M556" s="10">
        <v>44044</v>
      </c>
      <c r="N556" t="s">
        <v>109</v>
      </c>
      <c r="O556" t="s">
        <v>110</v>
      </c>
      <c r="P556" t="s">
        <v>1849</v>
      </c>
      <c r="Q556" t="s">
        <v>1947</v>
      </c>
      <c r="R556" t="s">
        <v>1948</v>
      </c>
      <c r="S556" s="11">
        <v>44043</v>
      </c>
      <c r="T556" t="s">
        <v>54</v>
      </c>
      <c r="U556">
        <v>1639</v>
      </c>
      <c r="V556" t="s">
        <v>1053</v>
      </c>
      <c r="W556" t="s">
        <v>803</v>
      </c>
      <c r="X556">
        <v>165081155</v>
      </c>
      <c r="Y556" s="11">
        <v>43809</v>
      </c>
      <c r="AC556" t="s">
        <v>1052</v>
      </c>
      <c r="AH556" t="str">
        <f t="shared" si="8"/>
        <v>E35120 Corporate Expenses</v>
      </c>
      <c r="AI556" t="str">
        <f>VLOOKUP(B556,'cc Lookup'!A:E,5,0)</f>
        <v>Corporate Exp</v>
      </c>
      <c r="AJ556" t="s">
        <v>5427</v>
      </c>
    </row>
    <row r="557" spans="1:36" x14ac:dyDescent="0.35">
      <c r="A557" t="s">
        <v>36</v>
      </c>
      <c r="B557" s="8" t="s">
        <v>921</v>
      </c>
      <c r="C557" s="8" t="s">
        <v>38</v>
      </c>
      <c r="D557" s="8" t="s">
        <v>39</v>
      </c>
      <c r="E557" s="8" t="s">
        <v>39</v>
      </c>
      <c r="F557" s="8" t="s">
        <v>40</v>
      </c>
      <c r="G557" t="s">
        <v>922</v>
      </c>
      <c r="H557" t="s">
        <v>42</v>
      </c>
      <c r="I557" t="s">
        <v>43</v>
      </c>
      <c r="J557" t="s">
        <v>43</v>
      </c>
      <c r="K557" t="s">
        <v>43</v>
      </c>
      <c r="L557" s="9">
        <v>-7547.5</v>
      </c>
      <c r="M557" s="10">
        <v>44044</v>
      </c>
      <c r="N557" t="s">
        <v>109</v>
      </c>
      <c r="O557" t="s">
        <v>110</v>
      </c>
      <c r="P557" t="s">
        <v>1849</v>
      </c>
      <c r="Q557" t="s">
        <v>1947</v>
      </c>
      <c r="R557" t="s">
        <v>1948</v>
      </c>
      <c r="S557" s="11">
        <v>44043</v>
      </c>
      <c r="T557" t="s">
        <v>54</v>
      </c>
      <c r="U557">
        <v>2227</v>
      </c>
      <c r="V557" t="s">
        <v>1884</v>
      </c>
      <c r="W557" t="s">
        <v>1885</v>
      </c>
      <c r="X557">
        <v>165086154</v>
      </c>
      <c r="Y557" s="11">
        <v>44039</v>
      </c>
      <c r="AC557" t="s">
        <v>1886</v>
      </c>
      <c r="AH557" t="str">
        <f t="shared" si="8"/>
        <v>E35210 Employee Service Centre</v>
      </c>
      <c r="AI557" t="str">
        <f>VLOOKUP(B557,'cc Lookup'!A:E,5,0)</f>
        <v>HR</v>
      </c>
      <c r="AJ557" t="s">
        <v>5427</v>
      </c>
    </row>
    <row r="558" spans="1:36" x14ac:dyDescent="0.35">
      <c r="A558" t="s">
        <v>36</v>
      </c>
      <c r="B558" s="8" t="s">
        <v>921</v>
      </c>
      <c r="C558" s="8" t="s">
        <v>38</v>
      </c>
      <c r="D558" s="8" t="s">
        <v>39</v>
      </c>
      <c r="E558" s="8" t="s">
        <v>39</v>
      </c>
      <c r="F558" s="8" t="s">
        <v>40</v>
      </c>
      <c r="G558" t="s">
        <v>922</v>
      </c>
      <c r="H558" t="s">
        <v>42</v>
      </c>
      <c r="I558" t="s">
        <v>43</v>
      </c>
      <c r="J558" t="s">
        <v>43</v>
      </c>
      <c r="K558" t="s">
        <v>43</v>
      </c>
      <c r="L558" s="9">
        <v>-575</v>
      </c>
      <c r="M558" s="10">
        <v>44044</v>
      </c>
      <c r="N558" t="s">
        <v>109</v>
      </c>
      <c r="O558" t="s">
        <v>110</v>
      </c>
      <c r="P558" t="s">
        <v>1849</v>
      </c>
      <c r="Q558" t="s">
        <v>1947</v>
      </c>
      <c r="R558" t="s">
        <v>1948</v>
      </c>
      <c r="S558" s="11">
        <v>44043</v>
      </c>
      <c r="T558" t="s">
        <v>54</v>
      </c>
      <c r="U558">
        <v>2228</v>
      </c>
      <c r="V558" t="s">
        <v>1460</v>
      </c>
      <c r="W558" t="s">
        <v>902</v>
      </c>
      <c r="X558">
        <v>165083937</v>
      </c>
      <c r="Y558" s="11">
        <v>43921</v>
      </c>
      <c r="AC558" t="s">
        <v>1461</v>
      </c>
      <c r="AH558" t="str">
        <f t="shared" si="8"/>
        <v>E35210 Employee Service Centre</v>
      </c>
      <c r="AI558" t="str">
        <f>VLOOKUP(B558,'cc Lookup'!A:E,5,0)</f>
        <v>HR</v>
      </c>
      <c r="AJ558" t="s">
        <v>5427</v>
      </c>
    </row>
    <row r="559" spans="1:36" x14ac:dyDescent="0.35">
      <c r="A559" t="s">
        <v>36</v>
      </c>
      <c r="B559" s="8" t="s">
        <v>921</v>
      </c>
      <c r="C559" s="8" t="s">
        <v>38</v>
      </c>
      <c r="D559" s="8" t="s">
        <v>39</v>
      </c>
      <c r="E559" s="8" t="s">
        <v>39</v>
      </c>
      <c r="F559" s="8" t="s">
        <v>40</v>
      </c>
      <c r="G559" t="s">
        <v>922</v>
      </c>
      <c r="H559" t="s">
        <v>42</v>
      </c>
      <c r="I559" t="s">
        <v>43</v>
      </c>
      <c r="J559" t="s">
        <v>43</v>
      </c>
      <c r="K559" t="s">
        <v>43</v>
      </c>
      <c r="L559" s="9">
        <v>-2093</v>
      </c>
      <c r="M559" s="10">
        <v>44044</v>
      </c>
      <c r="N559" t="s">
        <v>109</v>
      </c>
      <c r="O559" t="s">
        <v>110</v>
      </c>
      <c r="P559" t="s">
        <v>1849</v>
      </c>
      <c r="Q559" t="s">
        <v>1947</v>
      </c>
      <c r="R559" t="s">
        <v>1948</v>
      </c>
      <c r="S559" s="11">
        <v>44043</v>
      </c>
      <c r="T559" t="s">
        <v>54</v>
      </c>
      <c r="U559">
        <v>2229</v>
      </c>
      <c r="V559" t="s">
        <v>1887</v>
      </c>
      <c r="W559" t="s">
        <v>1326</v>
      </c>
      <c r="X559">
        <v>165086023</v>
      </c>
      <c r="Y559" s="11">
        <v>44033</v>
      </c>
      <c r="AC559" t="s">
        <v>116</v>
      </c>
      <c r="AH559" t="str">
        <f t="shared" si="8"/>
        <v>E35210 Employee Service Centre</v>
      </c>
      <c r="AI559" t="str">
        <f>VLOOKUP(B559,'cc Lookup'!A:E,5,0)</f>
        <v>HR</v>
      </c>
      <c r="AJ559" t="s">
        <v>5427</v>
      </c>
    </row>
    <row r="560" spans="1:36" x14ac:dyDescent="0.35">
      <c r="A560" t="s">
        <v>36</v>
      </c>
      <c r="B560" s="8" t="s">
        <v>921</v>
      </c>
      <c r="C560" s="8" t="s">
        <v>38</v>
      </c>
      <c r="D560" s="8" t="s">
        <v>39</v>
      </c>
      <c r="E560" s="8" t="s">
        <v>39</v>
      </c>
      <c r="F560" s="8" t="s">
        <v>40</v>
      </c>
      <c r="G560" t="s">
        <v>922</v>
      </c>
      <c r="H560" t="s">
        <v>42</v>
      </c>
      <c r="I560" t="s">
        <v>43</v>
      </c>
      <c r="J560" t="s">
        <v>43</v>
      </c>
      <c r="K560" t="s">
        <v>43</v>
      </c>
      <c r="L560" s="9">
        <v>7547.5</v>
      </c>
      <c r="M560" s="10">
        <v>44044</v>
      </c>
      <c r="N560" t="s">
        <v>109</v>
      </c>
      <c r="O560" t="s">
        <v>110</v>
      </c>
      <c r="P560" t="s">
        <v>2014</v>
      </c>
      <c r="Q560" t="s">
        <v>2015</v>
      </c>
      <c r="R560" t="s">
        <v>2016</v>
      </c>
      <c r="S560" s="11">
        <v>44071</v>
      </c>
      <c r="T560" t="s">
        <v>54</v>
      </c>
      <c r="U560">
        <v>2066</v>
      </c>
      <c r="V560" t="s">
        <v>1884</v>
      </c>
      <c r="W560" t="s">
        <v>1885</v>
      </c>
      <c r="X560">
        <v>165086154</v>
      </c>
      <c r="Y560" s="11">
        <v>44039</v>
      </c>
      <c r="AC560" t="s">
        <v>1886</v>
      </c>
      <c r="AH560" t="str">
        <f t="shared" si="8"/>
        <v>E35210 Employee Service Centre</v>
      </c>
      <c r="AI560" t="str">
        <f>VLOOKUP(B560,'cc Lookup'!A:E,5,0)</f>
        <v>HR</v>
      </c>
      <c r="AJ560" t="s">
        <v>5427</v>
      </c>
    </row>
    <row r="561" spans="1:36" x14ac:dyDescent="0.35">
      <c r="A561" t="s">
        <v>36</v>
      </c>
      <c r="B561" s="8" t="s">
        <v>1064</v>
      </c>
      <c r="C561" s="8" t="s">
        <v>38</v>
      </c>
      <c r="D561" s="8" t="s">
        <v>39</v>
      </c>
      <c r="E561" s="8" t="s">
        <v>39</v>
      </c>
      <c r="F561" s="8" t="s">
        <v>40</v>
      </c>
      <c r="G561" t="s">
        <v>1065</v>
      </c>
      <c r="H561" t="s">
        <v>42</v>
      </c>
      <c r="I561" t="s">
        <v>43</v>
      </c>
      <c r="J561" t="s">
        <v>43</v>
      </c>
      <c r="K561" t="s">
        <v>43</v>
      </c>
      <c r="L561" s="9">
        <v>-805</v>
      </c>
      <c r="M561" s="10">
        <v>44044</v>
      </c>
      <c r="N561" t="s">
        <v>109</v>
      </c>
      <c r="O561" t="s">
        <v>110</v>
      </c>
      <c r="P561" t="s">
        <v>1849</v>
      </c>
      <c r="Q561" t="s">
        <v>1947</v>
      </c>
      <c r="R561" t="s">
        <v>1948</v>
      </c>
      <c r="S561" s="11">
        <v>44043</v>
      </c>
      <c r="T561" t="s">
        <v>54</v>
      </c>
      <c r="U561">
        <v>3117</v>
      </c>
      <c r="V561" t="s">
        <v>1810</v>
      </c>
      <c r="W561" t="s">
        <v>902</v>
      </c>
      <c r="X561">
        <v>165085046</v>
      </c>
      <c r="Y561" s="11">
        <v>43984</v>
      </c>
      <c r="AC561" t="s">
        <v>1461</v>
      </c>
      <c r="AH561" t="str">
        <f t="shared" si="8"/>
        <v>E35211 Employee Resourcing</v>
      </c>
      <c r="AI561" t="str">
        <f>VLOOKUP(B561,'cc Lookup'!A:E,5,0)</f>
        <v>HR</v>
      </c>
      <c r="AJ561" t="s">
        <v>5427</v>
      </c>
    </row>
    <row r="562" spans="1:36" x14ac:dyDescent="0.35">
      <c r="A562" t="s">
        <v>36</v>
      </c>
      <c r="B562" s="8" t="s">
        <v>1064</v>
      </c>
      <c r="C562" s="8" t="s">
        <v>38</v>
      </c>
      <c r="D562" s="8" t="s">
        <v>39</v>
      </c>
      <c r="E562" s="8" t="s">
        <v>39</v>
      </c>
      <c r="F562" s="8" t="s">
        <v>40</v>
      </c>
      <c r="G562" t="s">
        <v>1065</v>
      </c>
      <c r="H562" t="s">
        <v>42</v>
      </c>
      <c r="I562" t="s">
        <v>43</v>
      </c>
      <c r="J562" t="s">
        <v>43</v>
      </c>
      <c r="K562" t="s">
        <v>43</v>
      </c>
      <c r="L562" s="9">
        <v>-3597.6</v>
      </c>
      <c r="M562" s="10">
        <v>44044</v>
      </c>
      <c r="N562" t="s">
        <v>109</v>
      </c>
      <c r="O562" t="s">
        <v>110</v>
      </c>
      <c r="P562" t="s">
        <v>1849</v>
      </c>
      <c r="Q562" t="s">
        <v>1947</v>
      </c>
      <c r="R562" t="s">
        <v>1948</v>
      </c>
      <c r="S562" s="11">
        <v>44043</v>
      </c>
      <c r="T562" t="s">
        <v>54</v>
      </c>
      <c r="U562">
        <v>3118</v>
      </c>
      <c r="V562" t="s">
        <v>1463</v>
      </c>
      <c r="W562" t="s">
        <v>1464</v>
      </c>
      <c r="X562">
        <v>165083936</v>
      </c>
      <c r="Y562" s="11">
        <v>43921</v>
      </c>
      <c r="AC562" t="s">
        <v>1465</v>
      </c>
      <c r="AH562" t="str">
        <f t="shared" si="8"/>
        <v>E35211 Employee Resourcing</v>
      </c>
      <c r="AI562" t="str">
        <f>VLOOKUP(B562,'cc Lookup'!A:E,5,0)</f>
        <v>HR</v>
      </c>
      <c r="AJ562" t="s">
        <v>5427</v>
      </c>
    </row>
    <row r="563" spans="1:36" x14ac:dyDescent="0.35">
      <c r="A563" t="s">
        <v>36</v>
      </c>
      <c r="B563" s="8" t="s">
        <v>1064</v>
      </c>
      <c r="C563" s="8" t="s">
        <v>38</v>
      </c>
      <c r="D563" s="8" t="s">
        <v>39</v>
      </c>
      <c r="E563" s="8" t="s">
        <v>39</v>
      </c>
      <c r="F563" s="8" t="s">
        <v>40</v>
      </c>
      <c r="G563" t="s">
        <v>1065</v>
      </c>
      <c r="H563" t="s">
        <v>42</v>
      </c>
      <c r="I563" t="s">
        <v>43</v>
      </c>
      <c r="J563" t="s">
        <v>43</v>
      </c>
      <c r="K563" t="s">
        <v>43</v>
      </c>
      <c r="L563" s="9">
        <v>-920</v>
      </c>
      <c r="M563" s="10">
        <v>44044</v>
      </c>
      <c r="N563" t="s">
        <v>109</v>
      </c>
      <c r="O563" t="s">
        <v>110</v>
      </c>
      <c r="P563" t="s">
        <v>1849</v>
      </c>
      <c r="Q563" t="s">
        <v>1947</v>
      </c>
      <c r="R563" t="s">
        <v>1948</v>
      </c>
      <c r="S563" s="11">
        <v>44043</v>
      </c>
      <c r="T563" t="s">
        <v>54</v>
      </c>
      <c r="U563">
        <v>3119</v>
      </c>
      <c r="V563" t="s">
        <v>1809</v>
      </c>
      <c r="W563" t="s">
        <v>902</v>
      </c>
      <c r="X563">
        <v>165085045</v>
      </c>
      <c r="Y563" s="11">
        <v>43985</v>
      </c>
      <c r="AC563" t="s">
        <v>1461</v>
      </c>
      <c r="AH563" t="str">
        <f t="shared" si="8"/>
        <v>E35211 Employee Resourcing</v>
      </c>
      <c r="AI563" t="str">
        <f>VLOOKUP(B563,'cc Lookup'!A:E,5,0)</f>
        <v>HR</v>
      </c>
      <c r="AJ563" t="s">
        <v>5427</v>
      </c>
    </row>
    <row r="564" spans="1:36" x14ac:dyDescent="0.35">
      <c r="A564" t="s">
        <v>36</v>
      </c>
      <c r="B564" s="8" t="s">
        <v>1064</v>
      </c>
      <c r="C564" s="8" t="s">
        <v>38</v>
      </c>
      <c r="D564" s="8" t="s">
        <v>39</v>
      </c>
      <c r="E564" s="8" t="s">
        <v>39</v>
      </c>
      <c r="F564" s="8" t="s">
        <v>40</v>
      </c>
      <c r="G564" t="s">
        <v>1065</v>
      </c>
      <c r="H564" t="s">
        <v>42</v>
      </c>
      <c r="I564" t="s">
        <v>43</v>
      </c>
      <c r="J564" t="s">
        <v>43</v>
      </c>
      <c r="K564" t="s">
        <v>43</v>
      </c>
      <c r="L564" s="9">
        <v>-5750</v>
      </c>
      <c r="M564" s="10">
        <v>44044</v>
      </c>
      <c r="N564" t="s">
        <v>109</v>
      </c>
      <c r="O564" t="s">
        <v>110</v>
      </c>
      <c r="P564" t="s">
        <v>1849</v>
      </c>
      <c r="Q564" t="s">
        <v>1947</v>
      </c>
      <c r="R564" t="s">
        <v>1948</v>
      </c>
      <c r="S564" s="11">
        <v>44043</v>
      </c>
      <c r="T564" t="s">
        <v>54</v>
      </c>
      <c r="U564">
        <v>3120</v>
      </c>
      <c r="V564" t="s">
        <v>1901</v>
      </c>
      <c r="W564" t="s">
        <v>902</v>
      </c>
      <c r="X564">
        <v>165086193</v>
      </c>
      <c r="Y564" s="11">
        <v>44042</v>
      </c>
      <c r="AC564" t="s">
        <v>1461</v>
      </c>
      <c r="AH564" t="str">
        <f t="shared" si="8"/>
        <v>E35211 Employee Resourcing</v>
      </c>
      <c r="AI564" t="str">
        <f>VLOOKUP(B564,'cc Lookup'!A:E,5,0)</f>
        <v>HR</v>
      </c>
      <c r="AJ564" t="s">
        <v>5427</v>
      </c>
    </row>
    <row r="565" spans="1:36" x14ac:dyDescent="0.35">
      <c r="A565" t="s">
        <v>36</v>
      </c>
      <c r="B565" s="8" t="s">
        <v>1064</v>
      </c>
      <c r="C565" s="8" t="s">
        <v>38</v>
      </c>
      <c r="D565" s="8" t="s">
        <v>39</v>
      </c>
      <c r="E565" s="8" t="s">
        <v>39</v>
      </c>
      <c r="F565" s="8" t="s">
        <v>40</v>
      </c>
      <c r="G565" t="s">
        <v>1065</v>
      </c>
      <c r="H565" t="s">
        <v>42</v>
      </c>
      <c r="I565" t="s">
        <v>43</v>
      </c>
      <c r="J565" t="s">
        <v>43</v>
      </c>
      <c r="K565" t="s">
        <v>43</v>
      </c>
      <c r="L565" s="9">
        <v>-1380</v>
      </c>
      <c r="M565" s="10">
        <v>44044</v>
      </c>
      <c r="N565" t="s">
        <v>109</v>
      </c>
      <c r="O565" t="s">
        <v>110</v>
      </c>
      <c r="P565" t="s">
        <v>1849</v>
      </c>
      <c r="Q565" t="s">
        <v>1947</v>
      </c>
      <c r="R565" t="s">
        <v>1948</v>
      </c>
      <c r="S565" s="11">
        <v>44043</v>
      </c>
      <c r="T565" t="s">
        <v>54</v>
      </c>
      <c r="U565">
        <v>3121</v>
      </c>
      <c r="V565" t="s">
        <v>1462</v>
      </c>
      <c r="W565" t="s">
        <v>902</v>
      </c>
      <c r="X565">
        <v>165083938</v>
      </c>
      <c r="Y565" s="11">
        <v>43921</v>
      </c>
      <c r="AC565" t="s">
        <v>1461</v>
      </c>
      <c r="AH565" t="str">
        <f t="shared" si="8"/>
        <v>E35211 Employee Resourcing</v>
      </c>
      <c r="AI565" t="str">
        <f>VLOOKUP(B565,'cc Lookup'!A:E,5,0)</f>
        <v>HR</v>
      </c>
      <c r="AJ565" t="s">
        <v>5427</v>
      </c>
    </row>
    <row r="566" spans="1:36" x14ac:dyDescent="0.35">
      <c r="A566" t="s">
        <v>36</v>
      </c>
      <c r="B566" s="8" t="s">
        <v>1064</v>
      </c>
      <c r="C566" s="8" t="s">
        <v>38</v>
      </c>
      <c r="D566" s="8" t="s">
        <v>39</v>
      </c>
      <c r="E566" s="8" t="s">
        <v>39</v>
      </c>
      <c r="F566" s="8" t="s">
        <v>40</v>
      </c>
      <c r="G566" t="s">
        <v>1065</v>
      </c>
      <c r="H566" t="s">
        <v>42</v>
      </c>
      <c r="I566" t="s">
        <v>43</v>
      </c>
      <c r="J566" t="s">
        <v>43</v>
      </c>
      <c r="K566" t="s">
        <v>43</v>
      </c>
      <c r="L566" s="9">
        <v>-182.2</v>
      </c>
      <c r="M566" s="10">
        <v>44044</v>
      </c>
      <c r="N566" t="s">
        <v>109</v>
      </c>
      <c r="O566" t="s">
        <v>110</v>
      </c>
      <c r="P566" t="s">
        <v>1849</v>
      </c>
      <c r="Q566" t="s">
        <v>1947</v>
      </c>
      <c r="R566" t="s">
        <v>1948</v>
      </c>
      <c r="S566" s="11">
        <v>44043</v>
      </c>
      <c r="T566" t="s">
        <v>54</v>
      </c>
      <c r="U566">
        <v>3122</v>
      </c>
      <c r="V566" t="s">
        <v>1536</v>
      </c>
      <c r="W566" t="s">
        <v>1326</v>
      </c>
      <c r="X566">
        <v>165084075</v>
      </c>
      <c r="Y566" s="11">
        <v>43924</v>
      </c>
      <c r="AC566" t="s">
        <v>116</v>
      </c>
      <c r="AH566" t="str">
        <f t="shared" si="8"/>
        <v>E35211 Employee Resourcing</v>
      </c>
      <c r="AI566" t="str">
        <f>VLOOKUP(B566,'cc Lookup'!A:E,5,0)</f>
        <v>HR</v>
      </c>
      <c r="AJ566" t="s">
        <v>5427</v>
      </c>
    </row>
    <row r="567" spans="1:36" x14ac:dyDescent="0.35">
      <c r="A567" t="s">
        <v>36</v>
      </c>
      <c r="B567" s="8" t="s">
        <v>1064</v>
      </c>
      <c r="C567" s="8" t="s">
        <v>38</v>
      </c>
      <c r="D567" s="8" t="s">
        <v>39</v>
      </c>
      <c r="E567" s="8" t="s">
        <v>39</v>
      </c>
      <c r="F567" s="8" t="s">
        <v>40</v>
      </c>
      <c r="G567" t="s">
        <v>1065</v>
      </c>
      <c r="H567" t="s">
        <v>42</v>
      </c>
      <c r="I567" t="s">
        <v>43</v>
      </c>
      <c r="J567" t="s">
        <v>43</v>
      </c>
      <c r="K567" t="s">
        <v>43</v>
      </c>
      <c r="L567" s="9">
        <v>3597.6</v>
      </c>
      <c r="M567" s="10">
        <v>44044</v>
      </c>
      <c r="N567" t="s">
        <v>109</v>
      </c>
      <c r="O567" t="s">
        <v>110</v>
      </c>
      <c r="P567" t="s">
        <v>2014</v>
      </c>
      <c r="Q567" t="s">
        <v>2015</v>
      </c>
      <c r="R567" t="s">
        <v>2016</v>
      </c>
      <c r="S567" s="11">
        <v>44071</v>
      </c>
      <c r="T567" t="s">
        <v>54</v>
      </c>
      <c r="U567">
        <v>2884</v>
      </c>
      <c r="V567" t="s">
        <v>1463</v>
      </c>
      <c r="W567" t="s">
        <v>1464</v>
      </c>
      <c r="X567">
        <v>165083936</v>
      </c>
      <c r="Y567" s="11">
        <v>43921</v>
      </c>
      <c r="AC567" t="s">
        <v>1465</v>
      </c>
      <c r="AH567" t="str">
        <f t="shared" si="8"/>
        <v>E35211 Employee Resourcing</v>
      </c>
      <c r="AI567" t="str">
        <f>VLOOKUP(B567,'cc Lookup'!A:E,5,0)</f>
        <v>HR</v>
      </c>
      <c r="AJ567" t="s">
        <v>5427</v>
      </c>
    </row>
    <row r="568" spans="1:36" x14ac:dyDescent="0.35">
      <c r="A568" t="s">
        <v>36</v>
      </c>
      <c r="B568" s="8" t="s">
        <v>1064</v>
      </c>
      <c r="C568" s="8" t="s">
        <v>38</v>
      </c>
      <c r="D568" s="8" t="s">
        <v>39</v>
      </c>
      <c r="E568" s="8" t="s">
        <v>39</v>
      </c>
      <c r="F568" s="8" t="s">
        <v>40</v>
      </c>
      <c r="G568" t="s">
        <v>1065</v>
      </c>
      <c r="H568" t="s">
        <v>42</v>
      </c>
      <c r="I568" t="s">
        <v>43</v>
      </c>
      <c r="J568" t="s">
        <v>43</v>
      </c>
      <c r="K568" t="s">
        <v>43</v>
      </c>
      <c r="L568" s="9">
        <v>805</v>
      </c>
      <c r="M568" s="10">
        <v>44044</v>
      </c>
      <c r="N568" t="s">
        <v>109</v>
      </c>
      <c r="O568" t="s">
        <v>110</v>
      </c>
      <c r="P568" t="s">
        <v>2014</v>
      </c>
      <c r="Q568" t="s">
        <v>2015</v>
      </c>
      <c r="R568" t="s">
        <v>2016</v>
      </c>
      <c r="S568" s="11">
        <v>44071</v>
      </c>
      <c r="T568" t="s">
        <v>54</v>
      </c>
      <c r="U568">
        <v>2885</v>
      </c>
      <c r="V568" t="s">
        <v>1810</v>
      </c>
      <c r="W568" t="s">
        <v>902</v>
      </c>
      <c r="X568">
        <v>165085046</v>
      </c>
      <c r="Y568" s="11">
        <v>43984</v>
      </c>
      <c r="AC568" t="s">
        <v>1461</v>
      </c>
      <c r="AH568" t="str">
        <f t="shared" si="8"/>
        <v>E35211 Employee Resourcing</v>
      </c>
      <c r="AI568" t="str">
        <f>VLOOKUP(B568,'cc Lookup'!A:E,5,0)</f>
        <v>HR</v>
      </c>
      <c r="AJ568" t="s">
        <v>5427</v>
      </c>
    </row>
    <row r="569" spans="1:36" x14ac:dyDescent="0.35">
      <c r="A569" t="s">
        <v>36</v>
      </c>
      <c r="B569" s="8" t="s">
        <v>1064</v>
      </c>
      <c r="C569" s="8" t="s">
        <v>38</v>
      </c>
      <c r="D569" s="8" t="s">
        <v>39</v>
      </c>
      <c r="E569" s="8" t="s">
        <v>39</v>
      </c>
      <c r="F569" s="8" t="s">
        <v>40</v>
      </c>
      <c r="G569" t="s">
        <v>1065</v>
      </c>
      <c r="H569" t="s">
        <v>42</v>
      </c>
      <c r="I569" t="s">
        <v>43</v>
      </c>
      <c r="J569" t="s">
        <v>43</v>
      </c>
      <c r="K569" t="s">
        <v>43</v>
      </c>
      <c r="L569" s="9">
        <v>5750</v>
      </c>
      <c r="M569" s="10">
        <v>44044</v>
      </c>
      <c r="N569" t="s">
        <v>109</v>
      </c>
      <c r="O569" t="s">
        <v>110</v>
      </c>
      <c r="P569" t="s">
        <v>2014</v>
      </c>
      <c r="Q569" t="s">
        <v>2015</v>
      </c>
      <c r="R569" t="s">
        <v>2016</v>
      </c>
      <c r="S569" s="11">
        <v>44071</v>
      </c>
      <c r="T569" t="s">
        <v>54</v>
      </c>
      <c r="U569">
        <v>2886</v>
      </c>
      <c r="V569" t="s">
        <v>1901</v>
      </c>
      <c r="W569" t="s">
        <v>902</v>
      </c>
      <c r="X569">
        <v>165086193</v>
      </c>
      <c r="Y569" s="11">
        <v>44042</v>
      </c>
      <c r="AC569" t="s">
        <v>1461</v>
      </c>
      <c r="AH569" t="str">
        <f t="shared" si="8"/>
        <v>E35211 Employee Resourcing</v>
      </c>
      <c r="AI569" t="str">
        <f>VLOOKUP(B569,'cc Lookup'!A:E,5,0)</f>
        <v>HR</v>
      </c>
      <c r="AJ569" t="s">
        <v>5427</v>
      </c>
    </row>
    <row r="570" spans="1:36" x14ac:dyDescent="0.35">
      <c r="A570" t="s">
        <v>36</v>
      </c>
      <c r="B570" s="8" t="s">
        <v>1064</v>
      </c>
      <c r="C570" s="8" t="s">
        <v>38</v>
      </c>
      <c r="D570" s="8" t="s">
        <v>39</v>
      </c>
      <c r="E570" s="8" t="s">
        <v>39</v>
      </c>
      <c r="F570" s="8" t="s">
        <v>40</v>
      </c>
      <c r="G570" t="s">
        <v>1065</v>
      </c>
      <c r="H570" t="s">
        <v>42</v>
      </c>
      <c r="I570" t="s">
        <v>43</v>
      </c>
      <c r="J570" t="s">
        <v>43</v>
      </c>
      <c r="K570" t="s">
        <v>43</v>
      </c>
      <c r="L570" s="9">
        <v>920</v>
      </c>
      <c r="M570" s="10">
        <v>44044</v>
      </c>
      <c r="N570" t="s">
        <v>109</v>
      </c>
      <c r="O570" t="s">
        <v>110</v>
      </c>
      <c r="P570" t="s">
        <v>2014</v>
      </c>
      <c r="Q570" t="s">
        <v>2015</v>
      </c>
      <c r="R570" t="s">
        <v>2016</v>
      </c>
      <c r="S570" s="11">
        <v>44071</v>
      </c>
      <c r="T570" t="s">
        <v>54</v>
      </c>
      <c r="U570">
        <v>2887</v>
      </c>
      <c r="V570" t="s">
        <v>1809</v>
      </c>
      <c r="W570" t="s">
        <v>902</v>
      </c>
      <c r="X570">
        <v>165085045</v>
      </c>
      <c r="Y570" s="11">
        <v>43985</v>
      </c>
      <c r="AC570" t="s">
        <v>1461</v>
      </c>
      <c r="AH570" t="str">
        <f t="shared" si="8"/>
        <v>E35211 Employee Resourcing</v>
      </c>
      <c r="AI570" t="str">
        <f>VLOOKUP(B570,'cc Lookup'!A:E,5,0)</f>
        <v>HR</v>
      </c>
      <c r="AJ570" t="s">
        <v>5427</v>
      </c>
    </row>
    <row r="571" spans="1:36" x14ac:dyDescent="0.35">
      <c r="A571" t="s">
        <v>36</v>
      </c>
      <c r="B571" s="8" t="s">
        <v>738</v>
      </c>
      <c r="C571" s="8" t="s">
        <v>38</v>
      </c>
      <c r="D571" s="8" t="s">
        <v>39</v>
      </c>
      <c r="E571" s="8" t="s">
        <v>39</v>
      </c>
      <c r="F571" s="8" t="s">
        <v>40</v>
      </c>
      <c r="G571" t="s">
        <v>739</v>
      </c>
      <c r="H571" t="s">
        <v>42</v>
      </c>
      <c r="I571" t="s">
        <v>43</v>
      </c>
      <c r="J571" t="s">
        <v>43</v>
      </c>
      <c r="K571" t="s">
        <v>43</v>
      </c>
      <c r="L571" s="9">
        <v>-500</v>
      </c>
      <c r="M571" s="10">
        <v>44044</v>
      </c>
      <c r="N571" t="s">
        <v>109</v>
      </c>
      <c r="O571" t="s">
        <v>110</v>
      </c>
      <c r="P571" t="s">
        <v>1849</v>
      </c>
      <c r="Q571" t="s">
        <v>1947</v>
      </c>
      <c r="R571" t="s">
        <v>1948</v>
      </c>
      <c r="S571" s="11">
        <v>44043</v>
      </c>
      <c r="T571" t="s">
        <v>54</v>
      </c>
      <c r="U571">
        <v>2537</v>
      </c>
      <c r="V571" t="s">
        <v>1537</v>
      </c>
      <c r="W571" t="s">
        <v>62</v>
      </c>
      <c r="X571">
        <v>165083284</v>
      </c>
      <c r="Y571" s="11">
        <v>43923</v>
      </c>
      <c r="AC571" t="s">
        <v>119</v>
      </c>
      <c r="AH571" t="str">
        <f t="shared" si="8"/>
        <v>E35400 Strategic Partnerships</v>
      </c>
      <c r="AI571" t="str">
        <f>VLOOKUP(B571,'cc Lookup'!A:E,5,0)</f>
        <v>Finance</v>
      </c>
      <c r="AJ571" t="s">
        <v>5427</v>
      </c>
    </row>
    <row r="572" spans="1:36" x14ac:dyDescent="0.35">
      <c r="A572" t="s">
        <v>36</v>
      </c>
      <c r="B572" s="8" t="s">
        <v>738</v>
      </c>
      <c r="C572" s="8" t="s">
        <v>38</v>
      </c>
      <c r="D572" s="8" t="s">
        <v>39</v>
      </c>
      <c r="E572" s="8" t="s">
        <v>39</v>
      </c>
      <c r="F572" s="8" t="s">
        <v>40</v>
      </c>
      <c r="G572" t="s">
        <v>739</v>
      </c>
      <c r="H572" t="s">
        <v>42</v>
      </c>
      <c r="I572" t="s">
        <v>43</v>
      </c>
      <c r="J572" t="s">
        <v>43</v>
      </c>
      <c r="K572" t="s">
        <v>43</v>
      </c>
      <c r="L572" s="9">
        <v>500</v>
      </c>
      <c r="M572" s="10">
        <v>44044</v>
      </c>
      <c r="N572" t="s">
        <v>109</v>
      </c>
      <c r="O572" t="s">
        <v>110</v>
      </c>
      <c r="P572" t="s">
        <v>2014</v>
      </c>
      <c r="Q572" t="s">
        <v>2015</v>
      </c>
      <c r="R572" t="s">
        <v>2016</v>
      </c>
      <c r="S572" s="11">
        <v>44071</v>
      </c>
      <c r="T572" t="s">
        <v>54</v>
      </c>
      <c r="U572">
        <v>2384</v>
      </c>
      <c r="V572" t="s">
        <v>1537</v>
      </c>
      <c r="W572" t="s">
        <v>62</v>
      </c>
      <c r="X572">
        <v>165083284</v>
      </c>
      <c r="Y572" s="11">
        <v>43923</v>
      </c>
      <c r="AC572" t="s">
        <v>119</v>
      </c>
      <c r="AH572" t="str">
        <f t="shared" si="8"/>
        <v>E35400 Strategic Partnerships</v>
      </c>
      <c r="AI572" t="str">
        <f>VLOOKUP(B572,'cc Lookup'!A:E,5,0)</f>
        <v>Finance</v>
      </c>
      <c r="AJ572" t="s">
        <v>5427</v>
      </c>
    </row>
    <row r="573" spans="1:36" x14ac:dyDescent="0.35">
      <c r="A573" t="s">
        <v>36</v>
      </c>
      <c r="B573" s="8" t="s">
        <v>133</v>
      </c>
      <c r="C573" s="8" t="s">
        <v>38</v>
      </c>
      <c r="D573" s="8" t="s">
        <v>39</v>
      </c>
      <c r="E573" s="8" t="s">
        <v>39</v>
      </c>
      <c r="F573" s="8" t="s">
        <v>40</v>
      </c>
      <c r="G573" t="s">
        <v>134</v>
      </c>
      <c r="H573" t="s">
        <v>42</v>
      </c>
      <c r="I573" t="s">
        <v>43</v>
      </c>
      <c r="J573" t="s">
        <v>43</v>
      </c>
      <c r="K573" t="s">
        <v>43</v>
      </c>
      <c r="L573" s="9">
        <v>-3000</v>
      </c>
      <c r="M573" s="10">
        <v>44044</v>
      </c>
      <c r="N573" t="s">
        <v>109</v>
      </c>
      <c r="O573" t="s">
        <v>110</v>
      </c>
      <c r="P573" t="s">
        <v>1849</v>
      </c>
      <c r="Q573" t="s">
        <v>1947</v>
      </c>
      <c r="R573" t="s">
        <v>1948</v>
      </c>
      <c r="S573" s="11">
        <v>44043</v>
      </c>
      <c r="T573" t="s">
        <v>54</v>
      </c>
      <c r="U573">
        <v>2342</v>
      </c>
      <c r="V573" t="s">
        <v>1544</v>
      </c>
      <c r="W573" t="s">
        <v>62</v>
      </c>
      <c r="X573">
        <v>165079870</v>
      </c>
      <c r="Y573" s="11">
        <v>43923</v>
      </c>
      <c r="AC573" t="s">
        <v>119</v>
      </c>
      <c r="AH573" t="str">
        <f t="shared" si="8"/>
        <v>E35461 NHS 111 Set-up (Tender_Contract)</v>
      </c>
      <c r="AI573" t="str">
        <f>VLOOKUP(B573,'cc Lookup'!A:E,5,0)</f>
        <v>111 Set-up</v>
      </c>
      <c r="AJ573" t="s">
        <v>5427</v>
      </c>
    </row>
    <row r="574" spans="1:36" x14ac:dyDescent="0.35">
      <c r="A574" t="s">
        <v>36</v>
      </c>
      <c r="B574" s="8" t="s">
        <v>133</v>
      </c>
      <c r="C574" s="8" t="s">
        <v>38</v>
      </c>
      <c r="D574" s="8" t="s">
        <v>39</v>
      </c>
      <c r="E574" s="8" t="s">
        <v>39</v>
      </c>
      <c r="F574" s="8" t="s">
        <v>40</v>
      </c>
      <c r="G574" t="s">
        <v>134</v>
      </c>
      <c r="H574" t="s">
        <v>42</v>
      </c>
      <c r="I574" t="s">
        <v>43</v>
      </c>
      <c r="J574" t="s">
        <v>43</v>
      </c>
      <c r="K574" t="s">
        <v>43</v>
      </c>
      <c r="L574" s="9">
        <v>-862.8</v>
      </c>
      <c r="M574" s="10">
        <v>44044</v>
      </c>
      <c r="N574" t="s">
        <v>109</v>
      </c>
      <c r="O574" t="s">
        <v>110</v>
      </c>
      <c r="P574" t="s">
        <v>1849</v>
      </c>
      <c r="Q574" t="s">
        <v>1947</v>
      </c>
      <c r="R574" t="s">
        <v>1948</v>
      </c>
      <c r="S574" s="11">
        <v>44043</v>
      </c>
      <c r="T574" t="s">
        <v>54</v>
      </c>
      <c r="U574">
        <v>2343</v>
      </c>
      <c r="V574" t="s">
        <v>1543</v>
      </c>
      <c r="W574" t="s">
        <v>62</v>
      </c>
      <c r="X574">
        <v>165082574</v>
      </c>
      <c r="Y574" s="11">
        <v>43923</v>
      </c>
      <c r="AC574" t="s">
        <v>119</v>
      </c>
      <c r="AH574" t="str">
        <f t="shared" si="8"/>
        <v>E35461 NHS 111 Set-up (Tender_Contract)</v>
      </c>
      <c r="AI574" t="str">
        <f>VLOOKUP(B574,'cc Lookup'!A:E,5,0)</f>
        <v>111 Set-up</v>
      </c>
      <c r="AJ574" t="s">
        <v>5427</v>
      </c>
    </row>
    <row r="575" spans="1:36" x14ac:dyDescent="0.35">
      <c r="A575" t="s">
        <v>36</v>
      </c>
      <c r="B575" s="8" t="s">
        <v>133</v>
      </c>
      <c r="C575" s="8" t="s">
        <v>38</v>
      </c>
      <c r="D575" s="8" t="s">
        <v>39</v>
      </c>
      <c r="E575" s="8" t="s">
        <v>39</v>
      </c>
      <c r="F575" s="8" t="s">
        <v>40</v>
      </c>
      <c r="G575" t="s">
        <v>134</v>
      </c>
      <c r="H575" t="s">
        <v>42</v>
      </c>
      <c r="I575" t="s">
        <v>43</v>
      </c>
      <c r="J575" t="s">
        <v>43</v>
      </c>
      <c r="K575" t="s">
        <v>43</v>
      </c>
      <c r="L575" s="9">
        <v>862.8</v>
      </c>
      <c r="M575" s="10">
        <v>44044</v>
      </c>
      <c r="N575" t="s">
        <v>109</v>
      </c>
      <c r="O575" t="s">
        <v>110</v>
      </c>
      <c r="P575" t="s">
        <v>2014</v>
      </c>
      <c r="Q575" t="s">
        <v>2015</v>
      </c>
      <c r="R575" t="s">
        <v>2016</v>
      </c>
      <c r="S575" s="11">
        <v>44071</v>
      </c>
      <c r="T575" t="s">
        <v>54</v>
      </c>
      <c r="U575">
        <v>2184</v>
      </c>
      <c r="V575" t="s">
        <v>1543</v>
      </c>
      <c r="W575" t="s">
        <v>62</v>
      </c>
      <c r="X575">
        <v>165082574</v>
      </c>
      <c r="Y575" s="11">
        <v>43923</v>
      </c>
      <c r="AC575" t="s">
        <v>119</v>
      </c>
      <c r="AH575" t="str">
        <f t="shared" si="8"/>
        <v>E35461 NHS 111 Set-up (Tender_Contract)</v>
      </c>
      <c r="AI575" t="str">
        <f>VLOOKUP(B575,'cc Lookup'!A:E,5,0)</f>
        <v>111 Set-up</v>
      </c>
      <c r="AJ575" t="s">
        <v>5427</v>
      </c>
    </row>
    <row r="576" spans="1:36" x14ac:dyDescent="0.35">
      <c r="A576" t="s">
        <v>36</v>
      </c>
      <c r="B576" s="8" t="s">
        <v>133</v>
      </c>
      <c r="C576" s="8" t="s">
        <v>38</v>
      </c>
      <c r="D576" s="8" t="s">
        <v>39</v>
      </c>
      <c r="E576" s="8" t="s">
        <v>39</v>
      </c>
      <c r="F576" s="8" t="s">
        <v>40</v>
      </c>
      <c r="G576" t="s">
        <v>134</v>
      </c>
      <c r="H576" t="s">
        <v>42</v>
      </c>
      <c r="I576" t="s">
        <v>43</v>
      </c>
      <c r="J576" t="s">
        <v>43</v>
      </c>
      <c r="K576" t="s">
        <v>43</v>
      </c>
      <c r="L576" s="9">
        <v>3000</v>
      </c>
      <c r="M576" s="10">
        <v>44044</v>
      </c>
      <c r="N576" t="s">
        <v>109</v>
      </c>
      <c r="O576" t="s">
        <v>110</v>
      </c>
      <c r="P576" t="s">
        <v>2014</v>
      </c>
      <c r="Q576" t="s">
        <v>2015</v>
      </c>
      <c r="R576" t="s">
        <v>2016</v>
      </c>
      <c r="S576" s="11">
        <v>44071</v>
      </c>
      <c r="T576" t="s">
        <v>54</v>
      </c>
      <c r="U576">
        <v>2185</v>
      </c>
      <c r="V576" t="s">
        <v>1544</v>
      </c>
      <c r="W576" t="s">
        <v>62</v>
      </c>
      <c r="X576">
        <v>165079870</v>
      </c>
      <c r="Y576" s="11">
        <v>43923</v>
      </c>
      <c r="AC576" t="s">
        <v>119</v>
      </c>
      <c r="AH576" t="str">
        <f t="shared" si="8"/>
        <v>E35461 NHS 111 Set-up (Tender_Contract)</v>
      </c>
      <c r="AI576" t="str">
        <f>VLOOKUP(B576,'cc Lookup'!A:E,5,0)</f>
        <v>111 Set-up</v>
      </c>
      <c r="AJ576" t="s">
        <v>5427</v>
      </c>
    </row>
    <row r="577" spans="1:36" x14ac:dyDescent="0.35">
      <c r="A577" t="s">
        <v>36</v>
      </c>
      <c r="B577" s="8" t="s">
        <v>142</v>
      </c>
      <c r="C577" s="8" t="s">
        <v>38</v>
      </c>
      <c r="D577" s="8" t="s">
        <v>39</v>
      </c>
      <c r="E577" s="8" t="s">
        <v>39</v>
      </c>
      <c r="F577" s="8" t="s">
        <v>40</v>
      </c>
      <c r="G577" t="s">
        <v>144</v>
      </c>
      <c r="H577" t="s">
        <v>42</v>
      </c>
      <c r="I577" t="s">
        <v>43</v>
      </c>
      <c r="J577" t="s">
        <v>43</v>
      </c>
      <c r="K577" t="s">
        <v>43</v>
      </c>
      <c r="L577" s="9">
        <v>-375</v>
      </c>
      <c r="M577" s="10">
        <v>44044</v>
      </c>
      <c r="N577" t="s">
        <v>109</v>
      </c>
      <c r="O577" t="s">
        <v>110</v>
      </c>
      <c r="P577" t="s">
        <v>1849</v>
      </c>
      <c r="Q577" t="s">
        <v>1947</v>
      </c>
      <c r="R577" t="s">
        <v>1948</v>
      </c>
      <c r="S577" s="11">
        <v>44043</v>
      </c>
      <c r="T577" t="s">
        <v>54</v>
      </c>
      <c r="U577">
        <v>2542</v>
      </c>
      <c r="V577" t="s">
        <v>1127</v>
      </c>
      <c r="W577" t="s">
        <v>62</v>
      </c>
      <c r="X577">
        <v>165081956</v>
      </c>
      <c r="Y577" s="11">
        <v>43829</v>
      </c>
      <c r="AC577" t="s">
        <v>119</v>
      </c>
      <c r="AH577" t="str">
        <f t="shared" si="8"/>
        <v>E35930 Estates &amp; Facilities</v>
      </c>
      <c r="AI577" t="str">
        <f>VLOOKUP(B577,'cc Lookup'!A:E,5,0)</f>
        <v>Estates</v>
      </c>
      <c r="AJ577" t="s">
        <v>5427</v>
      </c>
    </row>
    <row r="578" spans="1:36" x14ac:dyDescent="0.35">
      <c r="A578" t="s">
        <v>36</v>
      </c>
      <c r="B578" s="8" t="s">
        <v>142</v>
      </c>
      <c r="C578" s="8" t="s">
        <v>38</v>
      </c>
      <c r="D578" s="8" t="s">
        <v>39</v>
      </c>
      <c r="E578" s="8" t="s">
        <v>237</v>
      </c>
      <c r="F578" s="8" t="s">
        <v>40</v>
      </c>
      <c r="G578" t="s">
        <v>144</v>
      </c>
      <c r="H578" t="s">
        <v>42</v>
      </c>
      <c r="I578" t="s">
        <v>43</v>
      </c>
      <c r="J578" t="s">
        <v>238</v>
      </c>
      <c r="K578" t="s">
        <v>43</v>
      </c>
      <c r="L578" s="9">
        <v>-432.8</v>
      </c>
      <c r="M578" s="10">
        <v>44044</v>
      </c>
      <c r="N578" t="s">
        <v>109</v>
      </c>
      <c r="O578" t="s">
        <v>110</v>
      </c>
      <c r="P578" t="s">
        <v>1849</v>
      </c>
      <c r="Q578" t="s">
        <v>1947</v>
      </c>
      <c r="R578" t="s">
        <v>1948</v>
      </c>
      <c r="S578" s="11">
        <v>44043</v>
      </c>
      <c r="T578" t="s">
        <v>54</v>
      </c>
      <c r="U578">
        <v>3011</v>
      </c>
      <c r="V578" t="s">
        <v>240</v>
      </c>
      <c r="W578" t="s">
        <v>62</v>
      </c>
      <c r="X578">
        <v>165064187</v>
      </c>
      <c r="Y578" s="11">
        <v>43370</v>
      </c>
      <c r="AC578" t="s">
        <v>119</v>
      </c>
      <c r="AH578" t="str">
        <f t="shared" si="8"/>
        <v>E35930 Estates &amp; Facilities</v>
      </c>
      <c r="AI578" t="str">
        <f>VLOOKUP(B578,'cc Lookup'!A:E,5,0)</f>
        <v>Estates</v>
      </c>
      <c r="AJ578" t="s">
        <v>5427</v>
      </c>
    </row>
    <row r="579" spans="1:36" x14ac:dyDescent="0.35">
      <c r="A579" t="s">
        <v>36</v>
      </c>
      <c r="B579" s="8" t="s">
        <v>921</v>
      </c>
      <c r="C579" s="8" t="s">
        <v>38</v>
      </c>
      <c r="D579" s="8" t="s">
        <v>39</v>
      </c>
      <c r="E579" s="8" t="s">
        <v>39</v>
      </c>
      <c r="F579" s="8" t="s">
        <v>40</v>
      </c>
      <c r="G579" t="s">
        <v>922</v>
      </c>
      <c r="H579" t="s">
        <v>42</v>
      </c>
      <c r="I579" t="s">
        <v>43</v>
      </c>
      <c r="J579" t="s">
        <v>43</v>
      </c>
      <c r="K579" t="s">
        <v>43</v>
      </c>
      <c r="L579" s="9">
        <v>-7547.5</v>
      </c>
      <c r="M579" s="10">
        <v>44075</v>
      </c>
      <c r="N579" t="s">
        <v>109</v>
      </c>
      <c r="O579" t="s">
        <v>110</v>
      </c>
      <c r="P579" t="s">
        <v>2014</v>
      </c>
      <c r="Q579" t="s">
        <v>2109</v>
      </c>
      <c r="R579" t="s">
        <v>2110</v>
      </c>
      <c r="S579" s="11">
        <v>44071</v>
      </c>
      <c r="T579" t="s">
        <v>54</v>
      </c>
      <c r="U579">
        <v>2066</v>
      </c>
      <c r="V579" t="s">
        <v>1884</v>
      </c>
      <c r="W579" t="s">
        <v>1885</v>
      </c>
      <c r="X579">
        <v>165086154</v>
      </c>
      <c r="Y579" s="11">
        <v>44039</v>
      </c>
      <c r="AC579" t="s">
        <v>1886</v>
      </c>
      <c r="AH579" t="str">
        <f t="shared" si="8"/>
        <v>E35210 Employee Service Centre</v>
      </c>
      <c r="AI579" t="str">
        <f>VLOOKUP(B579,'cc Lookup'!A:E,5,0)</f>
        <v>HR</v>
      </c>
      <c r="AJ579" t="s">
        <v>5427</v>
      </c>
    </row>
    <row r="580" spans="1:36" x14ac:dyDescent="0.35">
      <c r="A580" t="s">
        <v>36</v>
      </c>
      <c r="B580" s="8" t="s">
        <v>1064</v>
      </c>
      <c r="C580" s="8" t="s">
        <v>38</v>
      </c>
      <c r="D580" s="8" t="s">
        <v>39</v>
      </c>
      <c r="E580" s="8" t="s">
        <v>39</v>
      </c>
      <c r="F580" s="8" t="s">
        <v>40</v>
      </c>
      <c r="G580" t="s">
        <v>1065</v>
      </c>
      <c r="H580" t="s">
        <v>42</v>
      </c>
      <c r="I580" t="s">
        <v>43</v>
      </c>
      <c r="J580" t="s">
        <v>43</v>
      </c>
      <c r="K580" t="s">
        <v>43</v>
      </c>
      <c r="L580" s="9">
        <v>-3597.6</v>
      </c>
      <c r="M580" s="10">
        <v>44075</v>
      </c>
      <c r="N580" t="s">
        <v>109</v>
      </c>
      <c r="O580" t="s">
        <v>110</v>
      </c>
      <c r="P580" t="s">
        <v>2014</v>
      </c>
      <c r="Q580" t="s">
        <v>2109</v>
      </c>
      <c r="R580" t="s">
        <v>2110</v>
      </c>
      <c r="S580" s="11">
        <v>44071</v>
      </c>
      <c r="T580" t="s">
        <v>54</v>
      </c>
      <c r="U580">
        <v>2884</v>
      </c>
      <c r="V580" t="s">
        <v>1463</v>
      </c>
      <c r="W580" t="s">
        <v>1464</v>
      </c>
      <c r="X580">
        <v>165083936</v>
      </c>
      <c r="Y580" s="11">
        <v>43921</v>
      </c>
      <c r="AC580" t="s">
        <v>1465</v>
      </c>
      <c r="AH580" t="str">
        <f t="shared" si="8"/>
        <v>E35211 Employee Resourcing</v>
      </c>
      <c r="AI580" t="str">
        <f>VLOOKUP(B580,'cc Lookup'!A:E,5,0)</f>
        <v>HR</v>
      </c>
      <c r="AJ580" t="s">
        <v>5427</v>
      </c>
    </row>
    <row r="581" spans="1:36" x14ac:dyDescent="0.35">
      <c r="A581" t="s">
        <v>36</v>
      </c>
      <c r="B581" s="8" t="s">
        <v>1064</v>
      </c>
      <c r="C581" s="8" t="s">
        <v>38</v>
      </c>
      <c r="D581" s="8" t="s">
        <v>39</v>
      </c>
      <c r="E581" s="8" t="s">
        <v>39</v>
      </c>
      <c r="F581" s="8" t="s">
        <v>40</v>
      </c>
      <c r="G581" t="s">
        <v>1065</v>
      </c>
      <c r="H581" t="s">
        <v>42</v>
      </c>
      <c r="I581" t="s">
        <v>43</v>
      </c>
      <c r="J581" t="s">
        <v>43</v>
      </c>
      <c r="K581" t="s">
        <v>43</v>
      </c>
      <c r="L581" s="9">
        <v>-805</v>
      </c>
      <c r="M581" s="10">
        <v>44075</v>
      </c>
      <c r="N581" t="s">
        <v>109</v>
      </c>
      <c r="O581" t="s">
        <v>110</v>
      </c>
      <c r="P581" t="s">
        <v>2014</v>
      </c>
      <c r="Q581" t="s">
        <v>2109</v>
      </c>
      <c r="R581" t="s">
        <v>2110</v>
      </c>
      <c r="S581" s="11">
        <v>44071</v>
      </c>
      <c r="T581" t="s">
        <v>54</v>
      </c>
      <c r="U581">
        <v>2885</v>
      </c>
      <c r="V581" t="s">
        <v>1810</v>
      </c>
      <c r="W581" t="s">
        <v>902</v>
      </c>
      <c r="X581">
        <v>165085046</v>
      </c>
      <c r="Y581" s="11">
        <v>43984</v>
      </c>
      <c r="AC581" t="s">
        <v>1461</v>
      </c>
      <c r="AH581" t="str">
        <f t="shared" ref="AH581:AH644" si="9">B581&amp;" "&amp;G581</f>
        <v>E35211 Employee Resourcing</v>
      </c>
      <c r="AI581" t="str">
        <f>VLOOKUP(B581,'cc Lookup'!A:E,5,0)</f>
        <v>HR</v>
      </c>
      <c r="AJ581" t="s">
        <v>5427</v>
      </c>
    </row>
    <row r="582" spans="1:36" x14ac:dyDescent="0.35">
      <c r="A582" t="s">
        <v>36</v>
      </c>
      <c r="B582" s="8" t="s">
        <v>1064</v>
      </c>
      <c r="C582" s="8" t="s">
        <v>38</v>
      </c>
      <c r="D582" s="8" t="s">
        <v>39</v>
      </c>
      <c r="E582" s="8" t="s">
        <v>39</v>
      </c>
      <c r="F582" s="8" t="s">
        <v>40</v>
      </c>
      <c r="G582" t="s">
        <v>1065</v>
      </c>
      <c r="H582" t="s">
        <v>42</v>
      </c>
      <c r="I582" t="s">
        <v>43</v>
      </c>
      <c r="J582" t="s">
        <v>43</v>
      </c>
      <c r="K582" t="s">
        <v>43</v>
      </c>
      <c r="L582" s="9">
        <v>-5750</v>
      </c>
      <c r="M582" s="10">
        <v>44075</v>
      </c>
      <c r="N582" t="s">
        <v>109</v>
      </c>
      <c r="O582" t="s">
        <v>110</v>
      </c>
      <c r="P582" t="s">
        <v>2014</v>
      </c>
      <c r="Q582" t="s">
        <v>2109</v>
      </c>
      <c r="R582" t="s">
        <v>2110</v>
      </c>
      <c r="S582" s="11">
        <v>44071</v>
      </c>
      <c r="T582" t="s">
        <v>54</v>
      </c>
      <c r="U582">
        <v>2886</v>
      </c>
      <c r="V582" t="s">
        <v>1901</v>
      </c>
      <c r="W582" t="s">
        <v>902</v>
      </c>
      <c r="X582">
        <v>165086193</v>
      </c>
      <c r="Y582" s="11">
        <v>44042</v>
      </c>
      <c r="AC582" t="s">
        <v>1461</v>
      </c>
      <c r="AH582" t="str">
        <f t="shared" si="9"/>
        <v>E35211 Employee Resourcing</v>
      </c>
      <c r="AI582" t="str">
        <f>VLOOKUP(B582,'cc Lookup'!A:E,5,0)</f>
        <v>HR</v>
      </c>
      <c r="AJ582" t="s">
        <v>5427</v>
      </c>
    </row>
    <row r="583" spans="1:36" x14ac:dyDescent="0.35">
      <c r="A583" t="s">
        <v>36</v>
      </c>
      <c r="B583" s="8" t="s">
        <v>1064</v>
      </c>
      <c r="C583" s="8" t="s">
        <v>38</v>
      </c>
      <c r="D583" s="8" t="s">
        <v>39</v>
      </c>
      <c r="E583" s="8" t="s">
        <v>39</v>
      </c>
      <c r="F583" s="8" t="s">
        <v>40</v>
      </c>
      <c r="G583" t="s">
        <v>1065</v>
      </c>
      <c r="H583" t="s">
        <v>42</v>
      </c>
      <c r="I583" t="s">
        <v>43</v>
      </c>
      <c r="J583" t="s">
        <v>43</v>
      </c>
      <c r="K583" t="s">
        <v>43</v>
      </c>
      <c r="L583" s="9">
        <v>-920</v>
      </c>
      <c r="M583" s="10">
        <v>44075</v>
      </c>
      <c r="N583" t="s">
        <v>109</v>
      </c>
      <c r="O583" t="s">
        <v>110</v>
      </c>
      <c r="P583" t="s">
        <v>2014</v>
      </c>
      <c r="Q583" t="s">
        <v>2109</v>
      </c>
      <c r="R583" t="s">
        <v>2110</v>
      </c>
      <c r="S583" s="11">
        <v>44071</v>
      </c>
      <c r="T583" t="s">
        <v>54</v>
      </c>
      <c r="U583">
        <v>2887</v>
      </c>
      <c r="V583" t="s">
        <v>1809</v>
      </c>
      <c r="W583" t="s">
        <v>902</v>
      </c>
      <c r="X583">
        <v>165085045</v>
      </c>
      <c r="Y583" s="11">
        <v>43985</v>
      </c>
      <c r="AC583" t="s">
        <v>1461</v>
      </c>
      <c r="AH583" t="str">
        <f t="shared" si="9"/>
        <v>E35211 Employee Resourcing</v>
      </c>
      <c r="AI583" t="str">
        <f>VLOOKUP(B583,'cc Lookup'!A:E,5,0)</f>
        <v>HR</v>
      </c>
      <c r="AJ583" t="s">
        <v>5427</v>
      </c>
    </row>
    <row r="584" spans="1:36" x14ac:dyDescent="0.35">
      <c r="A584" t="s">
        <v>36</v>
      </c>
      <c r="B584" s="8" t="s">
        <v>1064</v>
      </c>
      <c r="C584" s="8" t="s">
        <v>38</v>
      </c>
      <c r="D584" s="8" t="s">
        <v>39</v>
      </c>
      <c r="E584" s="8" t="s">
        <v>39</v>
      </c>
      <c r="F584" s="8" t="s">
        <v>40</v>
      </c>
      <c r="G584" t="s">
        <v>1065</v>
      </c>
      <c r="H584" t="s">
        <v>42</v>
      </c>
      <c r="I584" t="s">
        <v>43</v>
      </c>
      <c r="J584" t="s">
        <v>43</v>
      </c>
      <c r="K584" t="s">
        <v>43</v>
      </c>
      <c r="L584" s="9">
        <v>805</v>
      </c>
      <c r="M584" s="10">
        <v>44075</v>
      </c>
      <c r="N584" t="s">
        <v>109</v>
      </c>
      <c r="O584" t="s">
        <v>110</v>
      </c>
      <c r="P584" t="s">
        <v>2128</v>
      </c>
      <c r="Q584" t="s">
        <v>2129</v>
      </c>
      <c r="R584" t="s">
        <v>2130</v>
      </c>
      <c r="S584" s="11">
        <v>44104</v>
      </c>
      <c r="T584" t="s">
        <v>54</v>
      </c>
      <c r="U584">
        <v>2703</v>
      </c>
      <c r="V584" t="s">
        <v>1810</v>
      </c>
      <c r="W584" t="s">
        <v>902</v>
      </c>
      <c r="X584">
        <v>165085046</v>
      </c>
      <c r="Y584" s="11">
        <v>43984</v>
      </c>
      <c r="AC584" t="s">
        <v>1461</v>
      </c>
      <c r="AH584" t="str">
        <f t="shared" si="9"/>
        <v>E35211 Employee Resourcing</v>
      </c>
      <c r="AI584" t="str">
        <f>VLOOKUP(B584,'cc Lookup'!A:E,5,0)</f>
        <v>HR</v>
      </c>
      <c r="AJ584" t="s">
        <v>5427</v>
      </c>
    </row>
    <row r="585" spans="1:36" x14ac:dyDescent="0.35">
      <c r="A585" t="s">
        <v>36</v>
      </c>
      <c r="B585" s="8" t="s">
        <v>1064</v>
      </c>
      <c r="C585" s="8" t="s">
        <v>38</v>
      </c>
      <c r="D585" s="8" t="s">
        <v>39</v>
      </c>
      <c r="E585" s="8" t="s">
        <v>39</v>
      </c>
      <c r="F585" s="8" t="s">
        <v>40</v>
      </c>
      <c r="G585" t="s">
        <v>1065</v>
      </c>
      <c r="H585" t="s">
        <v>42</v>
      </c>
      <c r="I585" t="s">
        <v>43</v>
      </c>
      <c r="J585" t="s">
        <v>43</v>
      </c>
      <c r="K585" t="s">
        <v>43</v>
      </c>
      <c r="L585" s="9">
        <v>3597.6</v>
      </c>
      <c r="M585" s="10">
        <v>44075</v>
      </c>
      <c r="N585" t="s">
        <v>109</v>
      </c>
      <c r="O585" t="s">
        <v>110</v>
      </c>
      <c r="P585" t="s">
        <v>2128</v>
      </c>
      <c r="Q585" t="s">
        <v>2129</v>
      </c>
      <c r="R585" t="s">
        <v>2130</v>
      </c>
      <c r="S585" s="11">
        <v>44104</v>
      </c>
      <c r="T585" t="s">
        <v>54</v>
      </c>
      <c r="U585">
        <v>2704</v>
      </c>
      <c r="V585" t="s">
        <v>1463</v>
      </c>
      <c r="W585" t="s">
        <v>1464</v>
      </c>
      <c r="X585">
        <v>165083936</v>
      </c>
      <c r="Y585" s="11">
        <v>43921</v>
      </c>
      <c r="AC585" t="s">
        <v>1465</v>
      </c>
      <c r="AH585" t="str">
        <f t="shared" si="9"/>
        <v>E35211 Employee Resourcing</v>
      </c>
      <c r="AI585" t="str">
        <f>VLOOKUP(B585,'cc Lookup'!A:E,5,0)</f>
        <v>HR</v>
      </c>
      <c r="AJ585" t="s">
        <v>5427</v>
      </c>
    </row>
    <row r="586" spans="1:36" x14ac:dyDescent="0.35">
      <c r="A586" t="s">
        <v>36</v>
      </c>
      <c r="B586" s="8" t="s">
        <v>1064</v>
      </c>
      <c r="C586" s="8" t="s">
        <v>38</v>
      </c>
      <c r="D586" s="8" t="s">
        <v>39</v>
      </c>
      <c r="E586" s="8" t="s">
        <v>39</v>
      </c>
      <c r="F586" s="8" t="s">
        <v>40</v>
      </c>
      <c r="G586" t="s">
        <v>1065</v>
      </c>
      <c r="H586" t="s">
        <v>42</v>
      </c>
      <c r="I586" t="s">
        <v>43</v>
      </c>
      <c r="J586" t="s">
        <v>43</v>
      </c>
      <c r="K586" t="s">
        <v>43</v>
      </c>
      <c r="L586" s="9">
        <v>920</v>
      </c>
      <c r="M586" s="10">
        <v>44075</v>
      </c>
      <c r="N586" t="s">
        <v>109</v>
      </c>
      <c r="O586" t="s">
        <v>110</v>
      </c>
      <c r="P586" t="s">
        <v>2128</v>
      </c>
      <c r="Q586" t="s">
        <v>2129</v>
      </c>
      <c r="R586" t="s">
        <v>2130</v>
      </c>
      <c r="S586" s="11">
        <v>44104</v>
      </c>
      <c r="T586" t="s">
        <v>54</v>
      </c>
      <c r="U586">
        <v>2705</v>
      </c>
      <c r="V586" t="s">
        <v>1809</v>
      </c>
      <c r="W586" t="s">
        <v>902</v>
      </c>
      <c r="X586">
        <v>165085045</v>
      </c>
      <c r="Y586" s="11">
        <v>43985</v>
      </c>
      <c r="AC586" t="s">
        <v>1461</v>
      </c>
      <c r="AH586" t="str">
        <f t="shared" si="9"/>
        <v>E35211 Employee Resourcing</v>
      </c>
      <c r="AI586" t="str">
        <f>VLOOKUP(B586,'cc Lookup'!A:E,5,0)</f>
        <v>HR</v>
      </c>
      <c r="AJ586" t="s">
        <v>5427</v>
      </c>
    </row>
    <row r="587" spans="1:36" x14ac:dyDescent="0.35">
      <c r="A587" t="s">
        <v>36</v>
      </c>
      <c r="B587" s="8" t="s">
        <v>738</v>
      </c>
      <c r="C587" s="8" t="s">
        <v>38</v>
      </c>
      <c r="D587" s="8" t="s">
        <v>39</v>
      </c>
      <c r="E587" s="8" t="s">
        <v>39</v>
      </c>
      <c r="F587" s="8" t="s">
        <v>40</v>
      </c>
      <c r="G587" t="s">
        <v>739</v>
      </c>
      <c r="H587" t="s">
        <v>42</v>
      </c>
      <c r="I587" t="s">
        <v>43</v>
      </c>
      <c r="J587" t="s">
        <v>43</v>
      </c>
      <c r="K587" t="s">
        <v>43</v>
      </c>
      <c r="L587" s="9">
        <v>-500</v>
      </c>
      <c r="M587" s="10">
        <v>44075</v>
      </c>
      <c r="N587" t="s">
        <v>109</v>
      </c>
      <c r="O587" t="s">
        <v>110</v>
      </c>
      <c r="P587" t="s">
        <v>2014</v>
      </c>
      <c r="Q587" t="s">
        <v>2109</v>
      </c>
      <c r="R587" t="s">
        <v>2110</v>
      </c>
      <c r="S587" s="11">
        <v>44071</v>
      </c>
      <c r="T587" t="s">
        <v>54</v>
      </c>
      <c r="U587">
        <v>2384</v>
      </c>
      <c r="V587" t="s">
        <v>1537</v>
      </c>
      <c r="W587" t="s">
        <v>62</v>
      </c>
      <c r="X587">
        <v>165083284</v>
      </c>
      <c r="Y587" s="11">
        <v>43923</v>
      </c>
      <c r="AC587" t="s">
        <v>119</v>
      </c>
      <c r="AH587" t="str">
        <f t="shared" si="9"/>
        <v>E35400 Strategic Partnerships</v>
      </c>
      <c r="AI587" t="str">
        <f>VLOOKUP(B587,'cc Lookup'!A:E,5,0)</f>
        <v>Finance</v>
      </c>
      <c r="AJ587" t="s">
        <v>5427</v>
      </c>
    </row>
    <row r="588" spans="1:36" x14ac:dyDescent="0.35">
      <c r="A588" t="s">
        <v>36</v>
      </c>
      <c r="B588" s="8" t="s">
        <v>738</v>
      </c>
      <c r="C588" s="8" t="s">
        <v>38</v>
      </c>
      <c r="D588" s="8" t="s">
        <v>39</v>
      </c>
      <c r="E588" s="8" t="s">
        <v>39</v>
      </c>
      <c r="F588" s="8" t="s">
        <v>40</v>
      </c>
      <c r="G588" t="s">
        <v>739</v>
      </c>
      <c r="H588" t="s">
        <v>42</v>
      </c>
      <c r="I588" t="s">
        <v>43</v>
      </c>
      <c r="J588" t="s">
        <v>43</v>
      </c>
      <c r="K588" t="s">
        <v>43</v>
      </c>
      <c r="L588" s="9">
        <v>500</v>
      </c>
      <c r="M588" s="10">
        <v>44075</v>
      </c>
      <c r="N588" t="s">
        <v>109</v>
      </c>
      <c r="O588" t="s">
        <v>110</v>
      </c>
      <c r="P588" t="s">
        <v>2128</v>
      </c>
      <c r="Q588" t="s">
        <v>2129</v>
      </c>
      <c r="R588" t="s">
        <v>2130</v>
      </c>
      <c r="S588" s="11">
        <v>44104</v>
      </c>
      <c r="T588" t="s">
        <v>54</v>
      </c>
      <c r="U588">
        <v>2262</v>
      </c>
      <c r="V588" t="s">
        <v>1537</v>
      </c>
      <c r="W588" t="s">
        <v>62</v>
      </c>
      <c r="X588">
        <v>165083284</v>
      </c>
      <c r="Y588" s="11">
        <v>43923</v>
      </c>
      <c r="AC588" t="s">
        <v>119</v>
      </c>
      <c r="AH588" t="str">
        <f t="shared" si="9"/>
        <v>E35400 Strategic Partnerships</v>
      </c>
      <c r="AI588" t="str">
        <f>VLOOKUP(B588,'cc Lookup'!A:E,5,0)</f>
        <v>Finance</v>
      </c>
      <c r="AJ588" t="s">
        <v>5427</v>
      </c>
    </row>
    <row r="589" spans="1:36" x14ac:dyDescent="0.35">
      <c r="A589" t="s">
        <v>36</v>
      </c>
      <c r="B589" s="8" t="s">
        <v>133</v>
      </c>
      <c r="C589" s="8" t="s">
        <v>38</v>
      </c>
      <c r="D589" s="8" t="s">
        <v>39</v>
      </c>
      <c r="E589" s="8" t="s">
        <v>39</v>
      </c>
      <c r="F589" s="8" t="s">
        <v>40</v>
      </c>
      <c r="G589" t="s">
        <v>134</v>
      </c>
      <c r="H589" t="s">
        <v>42</v>
      </c>
      <c r="I589" t="s">
        <v>43</v>
      </c>
      <c r="J589" t="s">
        <v>43</v>
      </c>
      <c r="K589" t="s">
        <v>43</v>
      </c>
      <c r="L589" s="9">
        <v>-862.8</v>
      </c>
      <c r="M589" s="10">
        <v>44075</v>
      </c>
      <c r="N589" t="s">
        <v>109</v>
      </c>
      <c r="O589" t="s">
        <v>110</v>
      </c>
      <c r="P589" t="s">
        <v>2014</v>
      </c>
      <c r="Q589" t="s">
        <v>2109</v>
      </c>
      <c r="R589" t="s">
        <v>2110</v>
      </c>
      <c r="S589" s="11">
        <v>44071</v>
      </c>
      <c r="T589" t="s">
        <v>54</v>
      </c>
      <c r="U589">
        <v>2184</v>
      </c>
      <c r="V589" t="s">
        <v>1543</v>
      </c>
      <c r="W589" t="s">
        <v>62</v>
      </c>
      <c r="X589">
        <v>165082574</v>
      </c>
      <c r="Y589" s="11">
        <v>43923</v>
      </c>
      <c r="AC589" t="s">
        <v>119</v>
      </c>
      <c r="AH589" t="str">
        <f t="shared" si="9"/>
        <v>E35461 NHS 111 Set-up (Tender_Contract)</v>
      </c>
      <c r="AI589" t="str">
        <f>VLOOKUP(B589,'cc Lookup'!A:E,5,0)</f>
        <v>111 Set-up</v>
      </c>
      <c r="AJ589" t="s">
        <v>5427</v>
      </c>
    </row>
    <row r="590" spans="1:36" x14ac:dyDescent="0.35">
      <c r="A590" t="s">
        <v>36</v>
      </c>
      <c r="B590" s="8" t="s">
        <v>133</v>
      </c>
      <c r="C590" s="8" t="s">
        <v>38</v>
      </c>
      <c r="D590" s="8" t="s">
        <v>39</v>
      </c>
      <c r="E590" s="8" t="s">
        <v>39</v>
      </c>
      <c r="F590" s="8" t="s">
        <v>40</v>
      </c>
      <c r="G590" t="s">
        <v>134</v>
      </c>
      <c r="H590" t="s">
        <v>42</v>
      </c>
      <c r="I590" t="s">
        <v>43</v>
      </c>
      <c r="J590" t="s">
        <v>43</v>
      </c>
      <c r="K590" t="s">
        <v>43</v>
      </c>
      <c r="L590" s="9">
        <v>-3000</v>
      </c>
      <c r="M590" s="10">
        <v>44075</v>
      </c>
      <c r="N590" t="s">
        <v>109</v>
      </c>
      <c r="O590" t="s">
        <v>110</v>
      </c>
      <c r="P590" t="s">
        <v>2014</v>
      </c>
      <c r="Q590" t="s">
        <v>2109</v>
      </c>
      <c r="R590" t="s">
        <v>2110</v>
      </c>
      <c r="S590" s="11">
        <v>44071</v>
      </c>
      <c r="T590" t="s">
        <v>54</v>
      </c>
      <c r="U590">
        <v>2185</v>
      </c>
      <c r="V590" t="s">
        <v>1544</v>
      </c>
      <c r="W590" t="s">
        <v>62</v>
      </c>
      <c r="X590">
        <v>165079870</v>
      </c>
      <c r="Y590" s="11">
        <v>43923</v>
      </c>
      <c r="AC590" t="s">
        <v>119</v>
      </c>
      <c r="AH590" t="str">
        <f t="shared" si="9"/>
        <v>E35461 NHS 111 Set-up (Tender_Contract)</v>
      </c>
      <c r="AI590" t="str">
        <f>VLOOKUP(B590,'cc Lookup'!A:E,5,0)</f>
        <v>111 Set-up</v>
      </c>
      <c r="AJ590" t="s">
        <v>5427</v>
      </c>
    </row>
    <row r="591" spans="1:36" x14ac:dyDescent="0.35">
      <c r="A591" t="s">
        <v>36</v>
      </c>
      <c r="B591" s="8" t="s">
        <v>133</v>
      </c>
      <c r="C591" s="8" t="s">
        <v>38</v>
      </c>
      <c r="D591" s="8" t="s">
        <v>39</v>
      </c>
      <c r="E591" s="8" t="s">
        <v>39</v>
      </c>
      <c r="F591" s="8" t="s">
        <v>40</v>
      </c>
      <c r="G591" t="s">
        <v>134</v>
      </c>
      <c r="H591" t="s">
        <v>42</v>
      </c>
      <c r="I591" t="s">
        <v>43</v>
      </c>
      <c r="J591" t="s">
        <v>43</v>
      </c>
      <c r="K591" t="s">
        <v>43</v>
      </c>
      <c r="L591" s="9">
        <v>862.8</v>
      </c>
      <c r="M591" s="10">
        <v>44075</v>
      </c>
      <c r="N591" t="s">
        <v>109</v>
      </c>
      <c r="O591" t="s">
        <v>110</v>
      </c>
      <c r="P591" t="s">
        <v>2128</v>
      </c>
      <c r="Q591" t="s">
        <v>2129</v>
      </c>
      <c r="R591" t="s">
        <v>2130</v>
      </c>
      <c r="S591" s="11">
        <v>44104</v>
      </c>
      <c r="T591" t="s">
        <v>54</v>
      </c>
      <c r="U591">
        <v>2096</v>
      </c>
      <c r="V591" t="s">
        <v>1543</v>
      </c>
      <c r="W591" t="s">
        <v>62</v>
      </c>
      <c r="X591">
        <v>165082574</v>
      </c>
      <c r="Y591" s="11">
        <v>43923</v>
      </c>
      <c r="AC591" t="s">
        <v>119</v>
      </c>
      <c r="AH591" t="str">
        <f t="shared" si="9"/>
        <v>E35461 NHS 111 Set-up (Tender_Contract)</v>
      </c>
      <c r="AI591" t="str">
        <f>VLOOKUP(B591,'cc Lookup'!A:E,5,0)</f>
        <v>111 Set-up</v>
      </c>
      <c r="AJ591" t="s">
        <v>5427</v>
      </c>
    </row>
    <row r="592" spans="1:36" x14ac:dyDescent="0.35">
      <c r="A592" t="s">
        <v>36</v>
      </c>
      <c r="B592" s="8" t="s">
        <v>133</v>
      </c>
      <c r="C592" s="8" t="s">
        <v>38</v>
      </c>
      <c r="D592" s="8" t="s">
        <v>39</v>
      </c>
      <c r="E592" s="8" t="s">
        <v>39</v>
      </c>
      <c r="F592" s="8" t="s">
        <v>40</v>
      </c>
      <c r="G592" t="s">
        <v>134</v>
      </c>
      <c r="H592" t="s">
        <v>42</v>
      </c>
      <c r="I592" t="s">
        <v>43</v>
      </c>
      <c r="J592" t="s">
        <v>43</v>
      </c>
      <c r="K592" t="s">
        <v>43</v>
      </c>
      <c r="L592" s="9">
        <v>3000</v>
      </c>
      <c r="M592" s="10">
        <v>44075</v>
      </c>
      <c r="N592" t="s">
        <v>109</v>
      </c>
      <c r="O592" t="s">
        <v>110</v>
      </c>
      <c r="P592" t="s">
        <v>2128</v>
      </c>
      <c r="Q592" t="s">
        <v>2129</v>
      </c>
      <c r="R592" t="s">
        <v>2130</v>
      </c>
      <c r="S592" s="11">
        <v>44104</v>
      </c>
      <c r="T592" t="s">
        <v>54</v>
      </c>
      <c r="U592">
        <v>2097</v>
      </c>
      <c r="V592" t="s">
        <v>1544</v>
      </c>
      <c r="W592" t="s">
        <v>62</v>
      </c>
      <c r="X592">
        <v>165079870</v>
      </c>
      <c r="Y592" s="11">
        <v>43923</v>
      </c>
      <c r="AC592" t="s">
        <v>119</v>
      </c>
      <c r="AH592" t="str">
        <f t="shared" si="9"/>
        <v>E35461 NHS 111 Set-up (Tender_Contract)</v>
      </c>
      <c r="AI592" t="str">
        <f>VLOOKUP(B592,'cc Lookup'!A:E,5,0)</f>
        <v>111 Set-up</v>
      </c>
      <c r="AJ592" t="s">
        <v>5427</v>
      </c>
    </row>
    <row r="593" spans="1:36" x14ac:dyDescent="0.35">
      <c r="A593" t="s">
        <v>36</v>
      </c>
      <c r="B593" s="8" t="s">
        <v>1064</v>
      </c>
      <c r="C593" s="8" t="s">
        <v>38</v>
      </c>
      <c r="D593" s="8" t="s">
        <v>39</v>
      </c>
      <c r="E593" s="8" t="s">
        <v>39</v>
      </c>
      <c r="F593" s="8" t="s">
        <v>40</v>
      </c>
      <c r="G593" t="s">
        <v>1065</v>
      </c>
      <c r="H593" t="s">
        <v>42</v>
      </c>
      <c r="I593" t="s">
        <v>43</v>
      </c>
      <c r="J593" t="s">
        <v>43</v>
      </c>
      <c r="K593" t="s">
        <v>43</v>
      </c>
      <c r="L593" s="9">
        <v>-805</v>
      </c>
      <c r="M593" s="10">
        <v>44105</v>
      </c>
      <c r="N593" t="s">
        <v>109</v>
      </c>
      <c r="O593" t="s">
        <v>110</v>
      </c>
      <c r="P593" t="s">
        <v>2128</v>
      </c>
      <c r="Q593" t="s">
        <v>2185</v>
      </c>
      <c r="R593" t="s">
        <v>2186</v>
      </c>
      <c r="S593" s="11">
        <v>44104</v>
      </c>
      <c r="T593" t="s">
        <v>54</v>
      </c>
      <c r="U593">
        <v>2703</v>
      </c>
      <c r="V593" t="s">
        <v>1810</v>
      </c>
      <c r="W593" t="s">
        <v>902</v>
      </c>
      <c r="X593">
        <v>165085046</v>
      </c>
      <c r="Y593" s="11">
        <v>43984</v>
      </c>
      <c r="AC593" t="s">
        <v>1461</v>
      </c>
      <c r="AH593" t="str">
        <f t="shared" si="9"/>
        <v>E35211 Employee Resourcing</v>
      </c>
      <c r="AI593" t="str">
        <f>VLOOKUP(B593,'cc Lookup'!A:E,5,0)</f>
        <v>HR</v>
      </c>
      <c r="AJ593" t="s">
        <v>5427</v>
      </c>
    </row>
    <row r="594" spans="1:36" x14ac:dyDescent="0.35">
      <c r="A594" t="s">
        <v>36</v>
      </c>
      <c r="B594" s="8" t="s">
        <v>1064</v>
      </c>
      <c r="C594" s="8" t="s">
        <v>38</v>
      </c>
      <c r="D594" s="8" t="s">
        <v>39</v>
      </c>
      <c r="E594" s="8" t="s">
        <v>39</v>
      </c>
      <c r="F594" s="8" t="s">
        <v>40</v>
      </c>
      <c r="G594" t="s">
        <v>1065</v>
      </c>
      <c r="H594" t="s">
        <v>42</v>
      </c>
      <c r="I594" t="s">
        <v>43</v>
      </c>
      <c r="J594" t="s">
        <v>43</v>
      </c>
      <c r="K594" t="s">
        <v>43</v>
      </c>
      <c r="L594" s="9">
        <v>-3597.6</v>
      </c>
      <c r="M594" s="10">
        <v>44105</v>
      </c>
      <c r="N594" t="s">
        <v>109</v>
      </c>
      <c r="O594" t="s">
        <v>110</v>
      </c>
      <c r="P594" t="s">
        <v>2128</v>
      </c>
      <c r="Q594" t="s">
        <v>2185</v>
      </c>
      <c r="R594" t="s">
        <v>2186</v>
      </c>
      <c r="S594" s="11">
        <v>44104</v>
      </c>
      <c r="T594" t="s">
        <v>54</v>
      </c>
      <c r="U594">
        <v>2704</v>
      </c>
      <c r="V594" t="s">
        <v>1463</v>
      </c>
      <c r="W594" t="s">
        <v>1464</v>
      </c>
      <c r="X594">
        <v>165083936</v>
      </c>
      <c r="Y594" s="11">
        <v>43921</v>
      </c>
      <c r="AC594" t="s">
        <v>1465</v>
      </c>
      <c r="AH594" t="str">
        <f t="shared" si="9"/>
        <v>E35211 Employee Resourcing</v>
      </c>
      <c r="AI594" t="str">
        <f>VLOOKUP(B594,'cc Lookup'!A:E,5,0)</f>
        <v>HR</v>
      </c>
      <c r="AJ594" t="s">
        <v>5427</v>
      </c>
    </row>
    <row r="595" spans="1:36" x14ac:dyDescent="0.35">
      <c r="A595" t="s">
        <v>36</v>
      </c>
      <c r="B595" s="8" t="s">
        <v>1064</v>
      </c>
      <c r="C595" s="8" t="s">
        <v>38</v>
      </c>
      <c r="D595" s="8" t="s">
        <v>39</v>
      </c>
      <c r="E595" s="8" t="s">
        <v>39</v>
      </c>
      <c r="F595" s="8" t="s">
        <v>40</v>
      </c>
      <c r="G595" t="s">
        <v>1065</v>
      </c>
      <c r="H595" t="s">
        <v>42</v>
      </c>
      <c r="I595" t="s">
        <v>43</v>
      </c>
      <c r="J595" t="s">
        <v>43</v>
      </c>
      <c r="K595" t="s">
        <v>43</v>
      </c>
      <c r="L595" s="9">
        <v>-920</v>
      </c>
      <c r="M595" s="10">
        <v>44105</v>
      </c>
      <c r="N595" t="s">
        <v>109</v>
      </c>
      <c r="O595" t="s">
        <v>110</v>
      </c>
      <c r="P595" t="s">
        <v>2128</v>
      </c>
      <c r="Q595" t="s">
        <v>2185</v>
      </c>
      <c r="R595" t="s">
        <v>2186</v>
      </c>
      <c r="S595" s="11">
        <v>44104</v>
      </c>
      <c r="T595" t="s">
        <v>54</v>
      </c>
      <c r="U595">
        <v>2705</v>
      </c>
      <c r="V595" t="s">
        <v>1809</v>
      </c>
      <c r="W595" t="s">
        <v>902</v>
      </c>
      <c r="X595">
        <v>165085045</v>
      </c>
      <c r="Y595" s="11">
        <v>43985</v>
      </c>
      <c r="AC595" t="s">
        <v>1461</v>
      </c>
      <c r="AH595" t="str">
        <f t="shared" si="9"/>
        <v>E35211 Employee Resourcing</v>
      </c>
      <c r="AI595" t="str">
        <f>VLOOKUP(B595,'cc Lookup'!A:E,5,0)</f>
        <v>HR</v>
      </c>
      <c r="AJ595" t="s">
        <v>5427</v>
      </c>
    </row>
    <row r="596" spans="1:36" x14ac:dyDescent="0.35">
      <c r="A596" t="s">
        <v>36</v>
      </c>
      <c r="B596" s="8" t="s">
        <v>1064</v>
      </c>
      <c r="C596" s="8" t="s">
        <v>38</v>
      </c>
      <c r="D596" s="8" t="s">
        <v>39</v>
      </c>
      <c r="E596" s="8" t="s">
        <v>39</v>
      </c>
      <c r="F596" s="8" t="s">
        <v>40</v>
      </c>
      <c r="G596" t="s">
        <v>1065</v>
      </c>
      <c r="H596" t="s">
        <v>42</v>
      </c>
      <c r="I596" t="s">
        <v>43</v>
      </c>
      <c r="J596" t="s">
        <v>43</v>
      </c>
      <c r="K596" t="s">
        <v>43</v>
      </c>
      <c r="L596" s="9">
        <v>920</v>
      </c>
      <c r="M596" s="10">
        <v>44105</v>
      </c>
      <c r="N596" t="s">
        <v>109</v>
      </c>
      <c r="O596" t="s">
        <v>110</v>
      </c>
      <c r="P596" t="s">
        <v>2187</v>
      </c>
      <c r="Q596" t="s">
        <v>2188</v>
      </c>
      <c r="R596" t="s">
        <v>2189</v>
      </c>
      <c r="S596" s="11">
        <v>44134</v>
      </c>
      <c r="T596" t="s">
        <v>54</v>
      </c>
      <c r="U596">
        <v>2860</v>
      </c>
      <c r="V596" t="s">
        <v>1809</v>
      </c>
      <c r="W596" t="s">
        <v>902</v>
      </c>
      <c r="X596">
        <v>165085045</v>
      </c>
      <c r="Y596" s="11">
        <v>43985</v>
      </c>
      <c r="AC596" t="s">
        <v>1461</v>
      </c>
      <c r="AH596" t="str">
        <f t="shared" si="9"/>
        <v>E35211 Employee Resourcing</v>
      </c>
      <c r="AI596" t="str">
        <f>VLOOKUP(B596,'cc Lookup'!A:E,5,0)</f>
        <v>HR</v>
      </c>
      <c r="AJ596" t="s">
        <v>5427</v>
      </c>
    </row>
    <row r="597" spans="1:36" x14ac:dyDescent="0.35">
      <c r="A597" t="s">
        <v>36</v>
      </c>
      <c r="B597" s="8" t="s">
        <v>1064</v>
      </c>
      <c r="C597" s="8" t="s">
        <v>38</v>
      </c>
      <c r="D597" s="8" t="s">
        <v>39</v>
      </c>
      <c r="E597" s="8" t="s">
        <v>39</v>
      </c>
      <c r="F597" s="8" t="s">
        <v>40</v>
      </c>
      <c r="G597" t="s">
        <v>1065</v>
      </c>
      <c r="H597" t="s">
        <v>42</v>
      </c>
      <c r="I597" t="s">
        <v>43</v>
      </c>
      <c r="J597" t="s">
        <v>43</v>
      </c>
      <c r="K597" t="s">
        <v>43</v>
      </c>
      <c r="L597" s="9">
        <v>805</v>
      </c>
      <c r="M597" s="10">
        <v>44105</v>
      </c>
      <c r="N597" t="s">
        <v>109</v>
      </c>
      <c r="O597" t="s">
        <v>110</v>
      </c>
      <c r="P597" t="s">
        <v>2187</v>
      </c>
      <c r="Q597" t="s">
        <v>2188</v>
      </c>
      <c r="R597" t="s">
        <v>2189</v>
      </c>
      <c r="S597" s="11">
        <v>44134</v>
      </c>
      <c r="T597" t="s">
        <v>54</v>
      </c>
      <c r="U597">
        <v>2861</v>
      </c>
      <c r="V597" t="s">
        <v>1810</v>
      </c>
      <c r="W597" t="s">
        <v>902</v>
      </c>
      <c r="X597">
        <v>165085046</v>
      </c>
      <c r="Y597" s="11">
        <v>43984</v>
      </c>
      <c r="AC597" t="s">
        <v>1461</v>
      </c>
      <c r="AH597" t="str">
        <f t="shared" si="9"/>
        <v>E35211 Employee Resourcing</v>
      </c>
      <c r="AI597" t="str">
        <f>VLOOKUP(B597,'cc Lookup'!A:E,5,0)</f>
        <v>HR</v>
      </c>
      <c r="AJ597" t="s">
        <v>5427</v>
      </c>
    </row>
    <row r="598" spans="1:36" x14ac:dyDescent="0.35">
      <c r="A598" t="s">
        <v>36</v>
      </c>
      <c r="B598" s="8" t="s">
        <v>738</v>
      </c>
      <c r="C598" s="8" t="s">
        <v>38</v>
      </c>
      <c r="D598" s="8" t="s">
        <v>39</v>
      </c>
      <c r="E598" s="8" t="s">
        <v>39</v>
      </c>
      <c r="F598" s="8" t="s">
        <v>40</v>
      </c>
      <c r="G598" t="s">
        <v>739</v>
      </c>
      <c r="H598" t="s">
        <v>42</v>
      </c>
      <c r="I598" t="s">
        <v>43</v>
      </c>
      <c r="J598" t="s">
        <v>43</v>
      </c>
      <c r="K598" t="s">
        <v>43</v>
      </c>
      <c r="L598" s="9">
        <v>-500</v>
      </c>
      <c r="M598" s="10">
        <v>44105</v>
      </c>
      <c r="N598" t="s">
        <v>109</v>
      </c>
      <c r="O598" t="s">
        <v>110</v>
      </c>
      <c r="P598" t="s">
        <v>2128</v>
      </c>
      <c r="Q598" t="s">
        <v>2185</v>
      </c>
      <c r="R598" t="s">
        <v>2186</v>
      </c>
      <c r="S598" s="11">
        <v>44104</v>
      </c>
      <c r="T598" t="s">
        <v>54</v>
      </c>
      <c r="U598">
        <v>2262</v>
      </c>
      <c r="V598" t="s">
        <v>1537</v>
      </c>
      <c r="W598" t="s">
        <v>62</v>
      </c>
      <c r="X598">
        <v>165083284</v>
      </c>
      <c r="Y598" s="11">
        <v>43923</v>
      </c>
      <c r="AC598" t="s">
        <v>119</v>
      </c>
      <c r="AH598" t="str">
        <f t="shared" si="9"/>
        <v>E35400 Strategic Partnerships</v>
      </c>
      <c r="AI598" t="str">
        <f>VLOOKUP(B598,'cc Lookup'!A:E,5,0)</f>
        <v>Finance</v>
      </c>
      <c r="AJ598" t="s">
        <v>5427</v>
      </c>
    </row>
    <row r="599" spans="1:36" x14ac:dyDescent="0.35">
      <c r="A599" t="s">
        <v>36</v>
      </c>
      <c r="B599" s="8" t="s">
        <v>738</v>
      </c>
      <c r="C599" s="8" t="s">
        <v>38</v>
      </c>
      <c r="D599" s="8" t="s">
        <v>39</v>
      </c>
      <c r="E599" s="8" t="s">
        <v>39</v>
      </c>
      <c r="F599" s="8" t="s">
        <v>40</v>
      </c>
      <c r="G599" t="s">
        <v>739</v>
      </c>
      <c r="H599" t="s">
        <v>42</v>
      </c>
      <c r="I599" t="s">
        <v>43</v>
      </c>
      <c r="J599" t="s">
        <v>43</v>
      </c>
      <c r="K599" t="s">
        <v>43</v>
      </c>
      <c r="L599" s="9">
        <v>500</v>
      </c>
      <c r="M599" s="10">
        <v>44105</v>
      </c>
      <c r="N599" t="s">
        <v>109</v>
      </c>
      <c r="O599" t="s">
        <v>110</v>
      </c>
      <c r="P599" t="s">
        <v>2187</v>
      </c>
      <c r="Q599" t="s">
        <v>2188</v>
      </c>
      <c r="R599" t="s">
        <v>2189</v>
      </c>
      <c r="S599" s="11">
        <v>44134</v>
      </c>
      <c r="T599" t="s">
        <v>54</v>
      </c>
      <c r="U599">
        <v>2385</v>
      </c>
      <c r="V599" t="s">
        <v>1537</v>
      </c>
      <c r="W599" t="s">
        <v>62</v>
      </c>
      <c r="X599">
        <v>165083284</v>
      </c>
      <c r="Y599" s="11">
        <v>43923</v>
      </c>
      <c r="AC599" t="s">
        <v>119</v>
      </c>
      <c r="AH599" t="str">
        <f t="shared" si="9"/>
        <v>E35400 Strategic Partnerships</v>
      </c>
      <c r="AI599" t="str">
        <f>VLOOKUP(B599,'cc Lookup'!A:E,5,0)</f>
        <v>Finance</v>
      </c>
      <c r="AJ599" t="s">
        <v>5427</v>
      </c>
    </row>
    <row r="600" spans="1:36" x14ac:dyDescent="0.35">
      <c r="A600" t="s">
        <v>36</v>
      </c>
      <c r="B600" s="8" t="s">
        <v>133</v>
      </c>
      <c r="C600" s="8" t="s">
        <v>38</v>
      </c>
      <c r="D600" s="8" t="s">
        <v>39</v>
      </c>
      <c r="E600" s="8" t="s">
        <v>39</v>
      </c>
      <c r="F600" s="8" t="s">
        <v>40</v>
      </c>
      <c r="G600" t="s">
        <v>134</v>
      </c>
      <c r="H600" t="s">
        <v>42</v>
      </c>
      <c r="I600" t="s">
        <v>43</v>
      </c>
      <c r="J600" t="s">
        <v>43</v>
      </c>
      <c r="K600" t="s">
        <v>43</v>
      </c>
      <c r="L600" s="9">
        <v>-862.8</v>
      </c>
      <c r="M600" s="10">
        <v>44105</v>
      </c>
      <c r="N600" t="s">
        <v>109</v>
      </c>
      <c r="O600" t="s">
        <v>110</v>
      </c>
      <c r="P600" t="s">
        <v>2128</v>
      </c>
      <c r="Q600" t="s">
        <v>2185</v>
      </c>
      <c r="R600" t="s">
        <v>2186</v>
      </c>
      <c r="S600" s="11">
        <v>44104</v>
      </c>
      <c r="T600" t="s">
        <v>54</v>
      </c>
      <c r="U600">
        <v>2096</v>
      </c>
      <c r="V600" t="s">
        <v>1543</v>
      </c>
      <c r="W600" t="s">
        <v>62</v>
      </c>
      <c r="X600">
        <v>165082574</v>
      </c>
      <c r="Y600" s="11">
        <v>43923</v>
      </c>
      <c r="AC600" t="s">
        <v>119</v>
      </c>
      <c r="AH600" t="str">
        <f t="shared" si="9"/>
        <v>E35461 NHS 111 Set-up (Tender_Contract)</v>
      </c>
      <c r="AI600" t="str">
        <f>VLOOKUP(B600,'cc Lookup'!A:E,5,0)</f>
        <v>111 Set-up</v>
      </c>
      <c r="AJ600" t="s">
        <v>5427</v>
      </c>
    </row>
    <row r="601" spans="1:36" x14ac:dyDescent="0.35">
      <c r="A601" t="s">
        <v>36</v>
      </c>
      <c r="B601" s="8" t="s">
        <v>133</v>
      </c>
      <c r="C601" s="8" t="s">
        <v>38</v>
      </c>
      <c r="D601" s="8" t="s">
        <v>39</v>
      </c>
      <c r="E601" s="8" t="s">
        <v>39</v>
      </c>
      <c r="F601" s="8" t="s">
        <v>40</v>
      </c>
      <c r="G601" t="s">
        <v>134</v>
      </c>
      <c r="H601" t="s">
        <v>42</v>
      </c>
      <c r="I601" t="s">
        <v>43</v>
      </c>
      <c r="J601" t="s">
        <v>43</v>
      </c>
      <c r="K601" t="s">
        <v>43</v>
      </c>
      <c r="L601" s="9">
        <v>-3000</v>
      </c>
      <c r="M601" s="10">
        <v>44105</v>
      </c>
      <c r="N601" t="s">
        <v>109</v>
      </c>
      <c r="O601" t="s">
        <v>110</v>
      </c>
      <c r="P601" t="s">
        <v>2128</v>
      </c>
      <c r="Q601" t="s">
        <v>2185</v>
      </c>
      <c r="R601" t="s">
        <v>2186</v>
      </c>
      <c r="S601" s="11">
        <v>44104</v>
      </c>
      <c r="T601" t="s">
        <v>54</v>
      </c>
      <c r="U601">
        <v>2097</v>
      </c>
      <c r="V601" t="s">
        <v>1544</v>
      </c>
      <c r="W601" t="s">
        <v>62</v>
      </c>
      <c r="X601">
        <v>165079870</v>
      </c>
      <c r="Y601" s="11">
        <v>43923</v>
      </c>
      <c r="AC601" t="s">
        <v>119</v>
      </c>
      <c r="AH601" t="str">
        <f t="shared" si="9"/>
        <v>E35461 NHS 111 Set-up (Tender_Contract)</v>
      </c>
      <c r="AI601" t="str">
        <f>VLOOKUP(B601,'cc Lookup'!A:E,5,0)</f>
        <v>111 Set-up</v>
      </c>
      <c r="AJ601" t="s">
        <v>5427</v>
      </c>
    </row>
    <row r="602" spans="1:36" x14ac:dyDescent="0.35">
      <c r="A602" t="s">
        <v>36</v>
      </c>
      <c r="B602" s="8" t="s">
        <v>142</v>
      </c>
      <c r="C602" s="8" t="s">
        <v>143</v>
      </c>
      <c r="D602" s="8" t="s">
        <v>39</v>
      </c>
      <c r="E602" s="8" t="s">
        <v>39</v>
      </c>
      <c r="F602" s="8" t="s">
        <v>40</v>
      </c>
      <c r="G602" t="s">
        <v>144</v>
      </c>
      <c r="H602" t="s">
        <v>145</v>
      </c>
      <c r="I602" t="s">
        <v>43</v>
      </c>
      <c r="J602" t="s">
        <v>43</v>
      </c>
      <c r="K602" t="s">
        <v>43</v>
      </c>
      <c r="L602" s="9">
        <v>679.9</v>
      </c>
      <c r="M602" s="10">
        <v>44136</v>
      </c>
      <c r="N602" t="s">
        <v>109</v>
      </c>
      <c r="O602" t="s">
        <v>110</v>
      </c>
      <c r="P602" t="s">
        <v>2314</v>
      </c>
      <c r="Q602" t="s">
        <v>2315</v>
      </c>
      <c r="R602" t="s">
        <v>2316</v>
      </c>
      <c r="S602" s="11">
        <v>44165</v>
      </c>
      <c r="T602" t="s">
        <v>54</v>
      </c>
      <c r="U602">
        <v>2467</v>
      </c>
      <c r="V602" t="s">
        <v>1112</v>
      </c>
      <c r="W602" t="s">
        <v>62</v>
      </c>
      <c r="X602">
        <v>165078325</v>
      </c>
      <c r="Y602" s="11">
        <v>43826</v>
      </c>
      <c r="AC602" t="s">
        <v>119</v>
      </c>
      <c r="AH602" t="str">
        <f t="shared" si="9"/>
        <v>E35930 Estates &amp; Facilities</v>
      </c>
      <c r="AI602" t="str">
        <f>VLOOKUP(B602,'cc Lookup'!A:E,5,0)</f>
        <v>Estates</v>
      </c>
      <c r="AJ602" t="s">
        <v>5427</v>
      </c>
    </row>
    <row r="603" spans="1:36" x14ac:dyDescent="0.35">
      <c r="A603" t="s">
        <v>36</v>
      </c>
      <c r="B603" s="8" t="s">
        <v>142</v>
      </c>
      <c r="C603" s="8" t="s">
        <v>143</v>
      </c>
      <c r="D603" s="8" t="s">
        <v>39</v>
      </c>
      <c r="E603" s="8" t="s">
        <v>39</v>
      </c>
      <c r="F603" s="8" t="s">
        <v>40</v>
      </c>
      <c r="G603" t="s">
        <v>144</v>
      </c>
      <c r="H603" t="s">
        <v>145</v>
      </c>
      <c r="I603" t="s">
        <v>43</v>
      </c>
      <c r="J603" t="s">
        <v>43</v>
      </c>
      <c r="K603" t="s">
        <v>43</v>
      </c>
      <c r="L603" s="9">
        <v>26</v>
      </c>
      <c r="M603" s="10">
        <v>44136</v>
      </c>
      <c r="N603" t="s">
        <v>109</v>
      </c>
      <c r="O603" t="s">
        <v>110</v>
      </c>
      <c r="P603" t="s">
        <v>2314</v>
      </c>
      <c r="Q603" t="s">
        <v>2315</v>
      </c>
      <c r="R603" t="s">
        <v>2316</v>
      </c>
      <c r="S603" s="11">
        <v>44165</v>
      </c>
      <c r="T603" t="s">
        <v>54</v>
      </c>
      <c r="U603">
        <v>2468</v>
      </c>
      <c r="V603" t="s">
        <v>480</v>
      </c>
      <c r="W603" t="s">
        <v>62</v>
      </c>
      <c r="X603">
        <v>165078325</v>
      </c>
      <c r="Y603" s="11">
        <v>43641</v>
      </c>
      <c r="AC603" t="s">
        <v>119</v>
      </c>
      <c r="AH603" t="str">
        <f t="shared" si="9"/>
        <v>E35930 Estates &amp; Facilities</v>
      </c>
      <c r="AI603" t="str">
        <f>VLOOKUP(B603,'cc Lookup'!A:E,5,0)</f>
        <v>Estates</v>
      </c>
      <c r="AJ603" t="s">
        <v>5427</v>
      </c>
    </row>
    <row r="604" spans="1:36" x14ac:dyDescent="0.35">
      <c r="A604" t="s">
        <v>36</v>
      </c>
      <c r="B604" s="8" t="s">
        <v>142</v>
      </c>
      <c r="C604" s="8" t="s">
        <v>143</v>
      </c>
      <c r="D604" s="8" t="s">
        <v>39</v>
      </c>
      <c r="E604" s="8" t="s">
        <v>39</v>
      </c>
      <c r="F604" s="8" t="s">
        <v>40</v>
      </c>
      <c r="G604" t="s">
        <v>144</v>
      </c>
      <c r="H604" t="s">
        <v>145</v>
      </c>
      <c r="I604" t="s">
        <v>43</v>
      </c>
      <c r="J604" t="s">
        <v>43</v>
      </c>
      <c r="K604" t="s">
        <v>43</v>
      </c>
      <c r="L604" s="9">
        <v>333.4</v>
      </c>
      <c r="M604" s="10">
        <v>44136</v>
      </c>
      <c r="N604" t="s">
        <v>109</v>
      </c>
      <c r="O604" t="s">
        <v>110</v>
      </c>
      <c r="P604" t="s">
        <v>2314</v>
      </c>
      <c r="Q604" t="s">
        <v>2315</v>
      </c>
      <c r="R604" t="s">
        <v>2316</v>
      </c>
      <c r="S604" s="11">
        <v>44165</v>
      </c>
      <c r="T604" t="s">
        <v>54</v>
      </c>
      <c r="U604">
        <v>2469</v>
      </c>
      <c r="V604" t="s">
        <v>592</v>
      </c>
      <c r="W604" t="s">
        <v>62</v>
      </c>
      <c r="X604">
        <v>165078325</v>
      </c>
      <c r="Y604" s="11">
        <v>43808</v>
      </c>
      <c r="AC604" t="s">
        <v>119</v>
      </c>
      <c r="AH604" t="str">
        <f t="shared" si="9"/>
        <v>E35930 Estates &amp; Facilities</v>
      </c>
      <c r="AI604" t="str">
        <f>VLOOKUP(B604,'cc Lookup'!A:E,5,0)</f>
        <v>Estates</v>
      </c>
      <c r="AJ604" t="s">
        <v>5427</v>
      </c>
    </row>
    <row r="605" spans="1:36" x14ac:dyDescent="0.35">
      <c r="A605" t="s">
        <v>36</v>
      </c>
      <c r="B605" s="8" t="s">
        <v>1064</v>
      </c>
      <c r="C605" s="8" t="s">
        <v>38</v>
      </c>
      <c r="D605" s="8" t="s">
        <v>39</v>
      </c>
      <c r="E605" s="8" t="s">
        <v>39</v>
      </c>
      <c r="F605" s="8" t="s">
        <v>40</v>
      </c>
      <c r="G605" t="s">
        <v>1065</v>
      </c>
      <c r="H605" t="s">
        <v>42</v>
      </c>
      <c r="I605" t="s">
        <v>43</v>
      </c>
      <c r="J605" t="s">
        <v>43</v>
      </c>
      <c r="K605" t="s">
        <v>43</v>
      </c>
      <c r="L605" s="9">
        <v>-920</v>
      </c>
      <c r="M605" s="10">
        <v>44136</v>
      </c>
      <c r="N605" t="s">
        <v>109</v>
      </c>
      <c r="O605" t="s">
        <v>110</v>
      </c>
      <c r="P605" t="s">
        <v>2187</v>
      </c>
      <c r="Q605" t="s">
        <v>2312</v>
      </c>
      <c r="R605" t="s">
        <v>2313</v>
      </c>
      <c r="S605" s="11">
        <v>44134</v>
      </c>
      <c r="T605" t="s">
        <v>54</v>
      </c>
      <c r="U605">
        <v>2860</v>
      </c>
      <c r="V605" t="s">
        <v>1809</v>
      </c>
      <c r="W605" t="s">
        <v>902</v>
      </c>
      <c r="X605">
        <v>165085045</v>
      </c>
      <c r="Y605" s="11">
        <v>43985</v>
      </c>
      <c r="AC605" t="s">
        <v>1461</v>
      </c>
      <c r="AH605" t="str">
        <f t="shared" si="9"/>
        <v>E35211 Employee Resourcing</v>
      </c>
      <c r="AI605" t="str">
        <f>VLOOKUP(B605,'cc Lookup'!A:E,5,0)</f>
        <v>HR</v>
      </c>
      <c r="AJ605" t="s">
        <v>5427</v>
      </c>
    </row>
    <row r="606" spans="1:36" x14ac:dyDescent="0.35">
      <c r="A606" t="s">
        <v>36</v>
      </c>
      <c r="B606" s="8" t="s">
        <v>1064</v>
      </c>
      <c r="C606" s="8" t="s">
        <v>38</v>
      </c>
      <c r="D606" s="8" t="s">
        <v>39</v>
      </c>
      <c r="E606" s="8" t="s">
        <v>39</v>
      </c>
      <c r="F606" s="8" t="s">
        <v>40</v>
      </c>
      <c r="G606" t="s">
        <v>1065</v>
      </c>
      <c r="H606" t="s">
        <v>42</v>
      </c>
      <c r="I606" t="s">
        <v>43</v>
      </c>
      <c r="J606" t="s">
        <v>43</v>
      </c>
      <c r="K606" t="s">
        <v>43</v>
      </c>
      <c r="L606" s="9">
        <v>-805</v>
      </c>
      <c r="M606" s="10">
        <v>44136</v>
      </c>
      <c r="N606" t="s">
        <v>109</v>
      </c>
      <c r="O606" t="s">
        <v>110</v>
      </c>
      <c r="P606" t="s">
        <v>2187</v>
      </c>
      <c r="Q606" t="s">
        <v>2312</v>
      </c>
      <c r="R606" t="s">
        <v>2313</v>
      </c>
      <c r="S606" s="11">
        <v>44134</v>
      </c>
      <c r="T606" t="s">
        <v>54</v>
      </c>
      <c r="U606">
        <v>2861</v>
      </c>
      <c r="V606" t="s">
        <v>1810</v>
      </c>
      <c r="W606" t="s">
        <v>902</v>
      </c>
      <c r="X606">
        <v>165085046</v>
      </c>
      <c r="Y606" s="11">
        <v>43984</v>
      </c>
      <c r="AC606" t="s">
        <v>1461</v>
      </c>
      <c r="AH606" t="str">
        <f t="shared" si="9"/>
        <v>E35211 Employee Resourcing</v>
      </c>
      <c r="AI606" t="str">
        <f>VLOOKUP(B606,'cc Lookup'!A:E,5,0)</f>
        <v>HR</v>
      </c>
      <c r="AJ606" t="s">
        <v>5427</v>
      </c>
    </row>
    <row r="607" spans="1:36" x14ac:dyDescent="0.35">
      <c r="A607" t="s">
        <v>36</v>
      </c>
      <c r="B607" s="8" t="s">
        <v>1064</v>
      </c>
      <c r="C607" s="8" t="s">
        <v>38</v>
      </c>
      <c r="D607" s="8" t="s">
        <v>39</v>
      </c>
      <c r="E607" s="8" t="s">
        <v>39</v>
      </c>
      <c r="F607" s="8" t="s">
        <v>40</v>
      </c>
      <c r="G607" t="s">
        <v>1065</v>
      </c>
      <c r="H607" t="s">
        <v>42</v>
      </c>
      <c r="I607" t="s">
        <v>43</v>
      </c>
      <c r="J607" t="s">
        <v>43</v>
      </c>
      <c r="K607" t="s">
        <v>43</v>
      </c>
      <c r="L607" s="9">
        <v>805</v>
      </c>
      <c r="M607" s="10">
        <v>44136</v>
      </c>
      <c r="N607" t="s">
        <v>109</v>
      </c>
      <c r="O607" t="s">
        <v>110</v>
      </c>
      <c r="P607" t="s">
        <v>2314</v>
      </c>
      <c r="Q607" t="s">
        <v>2315</v>
      </c>
      <c r="R607" t="s">
        <v>2316</v>
      </c>
      <c r="S607" s="11">
        <v>44165</v>
      </c>
      <c r="T607" t="s">
        <v>54</v>
      </c>
      <c r="U607">
        <v>2976</v>
      </c>
      <c r="V607" t="s">
        <v>1810</v>
      </c>
      <c r="W607" t="s">
        <v>902</v>
      </c>
      <c r="X607">
        <v>165085046</v>
      </c>
      <c r="Y607" s="11">
        <v>43984</v>
      </c>
      <c r="AC607" t="s">
        <v>1461</v>
      </c>
      <c r="AH607" t="str">
        <f t="shared" si="9"/>
        <v>E35211 Employee Resourcing</v>
      </c>
      <c r="AI607" t="str">
        <f>VLOOKUP(B607,'cc Lookup'!A:E,5,0)</f>
        <v>HR</v>
      </c>
      <c r="AJ607" t="s">
        <v>5427</v>
      </c>
    </row>
    <row r="608" spans="1:36" x14ac:dyDescent="0.35">
      <c r="A608" t="s">
        <v>36</v>
      </c>
      <c r="B608" s="8" t="s">
        <v>1064</v>
      </c>
      <c r="C608" s="8" t="s">
        <v>38</v>
      </c>
      <c r="D608" s="8" t="s">
        <v>39</v>
      </c>
      <c r="E608" s="8" t="s">
        <v>39</v>
      </c>
      <c r="F608" s="8" t="s">
        <v>40</v>
      </c>
      <c r="G608" t="s">
        <v>1065</v>
      </c>
      <c r="H608" t="s">
        <v>42</v>
      </c>
      <c r="I608" t="s">
        <v>43</v>
      </c>
      <c r="J608" t="s">
        <v>43</v>
      </c>
      <c r="K608" t="s">
        <v>43</v>
      </c>
      <c r="L608" s="9">
        <v>920</v>
      </c>
      <c r="M608" s="10">
        <v>44136</v>
      </c>
      <c r="N608" t="s">
        <v>109</v>
      </c>
      <c r="O608" t="s">
        <v>110</v>
      </c>
      <c r="P608" t="s">
        <v>2314</v>
      </c>
      <c r="Q608" t="s">
        <v>2315</v>
      </c>
      <c r="R608" t="s">
        <v>2316</v>
      </c>
      <c r="S608" s="11">
        <v>44165</v>
      </c>
      <c r="T608" t="s">
        <v>54</v>
      </c>
      <c r="U608">
        <v>2977</v>
      </c>
      <c r="V608" t="s">
        <v>1809</v>
      </c>
      <c r="W608" t="s">
        <v>902</v>
      </c>
      <c r="X608">
        <v>165085045</v>
      </c>
      <c r="Y608" s="11">
        <v>43985</v>
      </c>
      <c r="AC608" t="s">
        <v>1461</v>
      </c>
      <c r="AH608" t="str">
        <f t="shared" si="9"/>
        <v>E35211 Employee Resourcing</v>
      </c>
      <c r="AI608" t="str">
        <f>VLOOKUP(B608,'cc Lookup'!A:E,5,0)</f>
        <v>HR</v>
      </c>
      <c r="AJ608" t="s">
        <v>5427</v>
      </c>
    </row>
    <row r="609" spans="1:36" x14ac:dyDescent="0.35">
      <c r="A609" t="s">
        <v>36</v>
      </c>
      <c r="B609" s="8" t="s">
        <v>738</v>
      </c>
      <c r="C609" s="8" t="s">
        <v>38</v>
      </c>
      <c r="D609" s="8" t="s">
        <v>39</v>
      </c>
      <c r="E609" s="8" t="s">
        <v>39</v>
      </c>
      <c r="F609" s="8" t="s">
        <v>40</v>
      </c>
      <c r="G609" t="s">
        <v>739</v>
      </c>
      <c r="H609" t="s">
        <v>42</v>
      </c>
      <c r="I609" t="s">
        <v>43</v>
      </c>
      <c r="J609" t="s">
        <v>43</v>
      </c>
      <c r="K609" t="s">
        <v>43</v>
      </c>
      <c r="L609" s="9">
        <v>-500</v>
      </c>
      <c r="M609" s="10">
        <v>44136</v>
      </c>
      <c r="N609" t="s">
        <v>109</v>
      </c>
      <c r="O609" t="s">
        <v>110</v>
      </c>
      <c r="P609" t="s">
        <v>2187</v>
      </c>
      <c r="Q609" t="s">
        <v>2312</v>
      </c>
      <c r="R609" t="s">
        <v>2313</v>
      </c>
      <c r="S609" s="11">
        <v>44134</v>
      </c>
      <c r="T609" t="s">
        <v>54</v>
      </c>
      <c r="U609">
        <v>2385</v>
      </c>
      <c r="V609" t="s">
        <v>1537</v>
      </c>
      <c r="W609" t="s">
        <v>62</v>
      </c>
      <c r="X609">
        <v>165083284</v>
      </c>
      <c r="Y609" s="11">
        <v>43923</v>
      </c>
      <c r="AC609" t="s">
        <v>119</v>
      </c>
      <c r="AH609" t="str">
        <f t="shared" si="9"/>
        <v>E35400 Strategic Partnerships</v>
      </c>
      <c r="AI609" t="str">
        <f>VLOOKUP(B609,'cc Lookup'!A:E,5,0)</f>
        <v>Finance</v>
      </c>
      <c r="AJ609" t="s">
        <v>5427</v>
      </c>
    </row>
    <row r="610" spans="1:36" x14ac:dyDescent="0.35">
      <c r="A610" t="s">
        <v>36</v>
      </c>
      <c r="B610" s="8" t="s">
        <v>738</v>
      </c>
      <c r="C610" s="8" t="s">
        <v>38</v>
      </c>
      <c r="D610" s="8" t="s">
        <v>39</v>
      </c>
      <c r="E610" s="8" t="s">
        <v>39</v>
      </c>
      <c r="F610" s="8" t="s">
        <v>40</v>
      </c>
      <c r="G610" t="s">
        <v>739</v>
      </c>
      <c r="H610" t="s">
        <v>42</v>
      </c>
      <c r="I610" t="s">
        <v>43</v>
      </c>
      <c r="J610" t="s">
        <v>43</v>
      </c>
      <c r="K610" t="s">
        <v>43</v>
      </c>
      <c r="L610" s="9">
        <v>500</v>
      </c>
      <c r="M610" s="10">
        <v>44136</v>
      </c>
      <c r="N610" t="s">
        <v>109</v>
      </c>
      <c r="O610" t="s">
        <v>110</v>
      </c>
      <c r="P610" t="s">
        <v>2314</v>
      </c>
      <c r="Q610" t="s">
        <v>2315</v>
      </c>
      <c r="R610" t="s">
        <v>2316</v>
      </c>
      <c r="S610" s="11">
        <v>44165</v>
      </c>
      <c r="T610" t="s">
        <v>54</v>
      </c>
      <c r="U610">
        <v>2454</v>
      </c>
      <c r="V610" t="s">
        <v>1537</v>
      </c>
      <c r="W610" t="s">
        <v>62</v>
      </c>
      <c r="X610">
        <v>165083284</v>
      </c>
      <c r="Y610" s="11">
        <v>43923</v>
      </c>
      <c r="AC610" t="s">
        <v>119</v>
      </c>
      <c r="AH610" t="str">
        <f t="shared" si="9"/>
        <v>E35400 Strategic Partnerships</v>
      </c>
      <c r="AI610" t="str">
        <f>VLOOKUP(B610,'cc Lookup'!A:E,5,0)</f>
        <v>Finance</v>
      </c>
      <c r="AJ610" t="s">
        <v>5427</v>
      </c>
    </row>
    <row r="611" spans="1:36" x14ac:dyDescent="0.35">
      <c r="A611" t="s">
        <v>36</v>
      </c>
      <c r="B611" s="8" t="s">
        <v>133</v>
      </c>
      <c r="C611" s="8" t="s">
        <v>38</v>
      </c>
      <c r="D611" s="8" t="s">
        <v>39</v>
      </c>
      <c r="E611" s="8" t="s">
        <v>39</v>
      </c>
      <c r="F611" s="8" t="s">
        <v>40</v>
      </c>
      <c r="G611" t="s">
        <v>134</v>
      </c>
      <c r="H611" t="s">
        <v>42</v>
      </c>
      <c r="I611" t="s">
        <v>43</v>
      </c>
      <c r="J611" t="s">
        <v>43</v>
      </c>
      <c r="K611" t="s">
        <v>43</v>
      </c>
      <c r="L611" s="9">
        <v>492.8</v>
      </c>
      <c r="M611" s="10">
        <v>44136</v>
      </c>
      <c r="N611" t="s">
        <v>109</v>
      </c>
      <c r="O611" t="s">
        <v>110</v>
      </c>
      <c r="P611" t="s">
        <v>2314</v>
      </c>
      <c r="Q611" t="s">
        <v>2315</v>
      </c>
      <c r="R611" t="s">
        <v>2316</v>
      </c>
      <c r="S611" s="11">
        <v>44165</v>
      </c>
      <c r="T611" t="s">
        <v>54</v>
      </c>
      <c r="U611">
        <v>2271</v>
      </c>
      <c r="V611" t="s">
        <v>1543</v>
      </c>
      <c r="W611" t="s">
        <v>62</v>
      </c>
      <c r="X611">
        <v>165082574</v>
      </c>
      <c r="Y611" s="11">
        <v>43923</v>
      </c>
      <c r="AC611" t="s">
        <v>119</v>
      </c>
      <c r="AH611" t="str">
        <f t="shared" si="9"/>
        <v>E35461 NHS 111 Set-up (Tender_Contract)</v>
      </c>
      <c r="AI611" t="str">
        <f>VLOOKUP(B611,'cc Lookup'!A:E,5,0)</f>
        <v>111 Set-up</v>
      </c>
      <c r="AJ611" t="s">
        <v>5427</v>
      </c>
    </row>
    <row r="612" spans="1:36" x14ac:dyDescent="0.35">
      <c r="A612" t="s">
        <v>36</v>
      </c>
      <c r="B612" s="8" t="s">
        <v>142</v>
      </c>
      <c r="C612" s="8" t="s">
        <v>38</v>
      </c>
      <c r="D612" s="8" t="s">
        <v>39</v>
      </c>
      <c r="E612" s="8" t="s">
        <v>39</v>
      </c>
      <c r="F612" s="8" t="s">
        <v>40</v>
      </c>
      <c r="G612" t="s">
        <v>144</v>
      </c>
      <c r="H612" t="s">
        <v>42</v>
      </c>
      <c r="I612" t="s">
        <v>43</v>
      </c>
      <c r="J612" t="s">
        <v>43</v>
      </c>
      <c r="K612" t="s">
        <v>43</v>
      </c>
      <c r="L612" s="9">
        <v>315.8</v>
      </c>
      <c r="M612" s="10">
        <v>44136</v>
      </c>
      <c r="N612" t="s">
        <v>109</v>
      </c>
      <c r="O612" t="s">
        <v>110</v>
      </c>
      <c r="P612" t="s">
        <v>2314</v>
      </c>
      <c r="Q612" t="s">
        <v>2315</v>
      </c>
      <c r="R612" t="s">
        <v>2316</v>
      </c>
      <c r="S612" s="11">
        <v>44165</v>
      </c>
      <c r="T612" t="s">
        <v>54</v>
      </c>
      <c r="U612">
        <v>2459</v>
      </c>
      <c r="V612" t="s">
        <v>2425</v>
      </c>
      <c r="W612" t="s">
        <v>62</v>
      </c>
      <c r="X612">
        <v>165088379</v>
      </c>
      <c r="Y612" s="11">
        <v>44165</v>
      </c>
      <c r="AC612" t="s">
        <v>119</v>
      </c>
      <c r="AH612" t="str">
        <f t="shared" si="9"/>
        <v>E35930 Estates &amp; Facilities</v>
      </c>
      <c r="AI612" t="str">
        <f>VLOOKUP(B612,'cc Lookup'!A:E,5,0)</f>
        <v>Estates</v>
      </c>
      <c r="AJ612" t="s">
        <v>5427</v>
      </c>
    </row>
    <row r="613" spans="1:36" x14ac:dyDescent="0.35">
      <c r="A613" t="s">
        <v>36</v>
      </c>
      <c r="B613" s="8" t="s">
        <v>142</v>
      </c>
      <c r="C613" s="8" t="s">
        <v>38</v>
      </c>
      <c r="D613" s="8" t="s">
        <v>39</v>
      </c>
      <c r="E613" s="8" t="s">
        <v>39</v>
      </c>
      <c r="F613" s="8" t="s">
        <v>40</v>
      </c>
      <c r="G613" t="s">
        <v>144</v>
      </c>
      <c r="H613" t="s">
        <v>42</v>
      </c>
      <c r="I613" t="s">
        <v>43</v>
      </c>
      <c r="J613" t="s">
        <v>43</v>
      </c>
      <c r="K613" t="s">
        <v>43</v>
      </c>
      <c r="L613" s="9">
        <v>22.4</v>
      </c>
      <c r="M613" s="10">
        <v>44136</v>
      </c>
      <c r="N613" t="s">
        <v>109</v>
      </c>
      <c r="O613" t="s">
        <v>110</v>
      </c>
      <c r="P613" t="s">
        <v>2314</v>
      </c>
      <c r="Q613" t="s">
        <v>2315</v>
      </c>
      <c r="R613" t="s">
        <v>2316</v>
      </c>
      <c r="S613" s="11">
        <v>44165</v>
      </c>
      <c r="T613" t="s">
        <v>54</v>
      </c>
      <c r="U613">
        <v>2460</v>
      </c>
      <c r="V613" t="s">
        <v>2426</v>
      </c>
      <c r="W613" t="s">
        <v>62</v>
      </c>
      <c r="X613">
        <v>165088383</v>
      </c>
      <c r="Y613" s="11">
        <v>44164</v>
      </c>
      <c r="AC613" t="s">
        <v>119</v>
      </c>
      <c r="AH613" t="str">
        <f t="shared" si="9"/>
        <v>E35930 Estates &amp; Facilities</v>
      </c>
      <c r="AI613" t="str">
        <f>VLOOKUP(B613,'cc Lookup'!A:E,5,0)</f>
        <v>Estates</v>
      </c>
      <c r="AJ613" t="s">
        <v>5427</v>
      </c>
    </row>
    <row r="614" spans="1:36" x14ac:dyDescent="0.35">
      <c r="A614" t="s">
        <v>36</v>
      </c>
      <c r="B614" s="8" t="s">
        <v>241</v>
      </c>
      <c r="C614" s="8" t="s">
        <v>38</v>
      </c>
      <c r="D614" s="8" t="s">
        <v>39</v>
      </c>
      <c r="E614" s="8" t="s">
        <v>39</v>
      </c>
      <c r="F614" s="8" t="s">
        <v>40</v>
      </c>
      <c r="G614" t="s">
        <v>242</v>
      </c>
      <c r="H614" t="s">
        <v>42</v>
      </c>
      <c r="I614" t="s">
        <v>43</v>
      </c>
      <c r="J614" t="s">
        <v>43</v>
      </c>
      <c r="K614" t="s">
        <v>43</v>
      </c>
      <c r="L614" s="9">
        <v>0.6</v>
      </c>
      <c r="M614" s="10">
        <v>44136</v>
      </c>
      <c r="N614" t="s">
        <v>109</v>
      </c>
      <c r="O614" t="s">
        <v>110</v>
      </c>
      <c r="P614" t="s">
        <v>2314</v>
      </c>
      <c r="Q614" t="s">
        <v>2315</v>
      </c>
      <c r="R614" t="s">
        <v>2316</v>
      </c>
      <c r="S614" s="11">
        <v>44165</v>
      </c>
      <c r="T614" t="s">
        <v>54</v>
      </c>
      <c r="U614">
        <v>2197</v>
      </c>
      <c r="V614" t="s">
        <v>605</v>
      </c>
      <c r="W614" t="s">
        <v>62</v>
      </c>
      <c r="X614">
        <v>165074866</v>
      </c>
      <c r="Y614" s="11">
        <v>43804</v>
      </c>
      <c r="AC614" t="s">
        <v>119</v>
      </c>
      <c r="AH614" t="str">
        <f t="shared" si="9"/>
        <v>E35932 Response Posts</v>
      </c>
      <c r="AI614" t="str">
        <f>VLOOKUP(B614,'cc Lookup'!A:E,5,0)</f>
        <v>Make Ready</v>
      </c>
      <c r="AJ614" t="s">
        <v>5427</v>
      </c>
    </row>
    <row r="615" spans="1:36" x14ac:dyDescent="0.35">
      <c r="A615" t="s">
        <v>36</v>
      </c>
      <c r="B615" s="8" t="s">
        <v>142</v>
      </c>
      <c r="C615" s="8" t="s">
        <v>143</v>
      </c>
      <c r="D615" s="8" t="s">
        <v>39</v>
      </c>
      <c r="E615" s="8" t="s">
        <v>39</v>
      </c>
      <c r="F615" s="8" t="s">
        <v>40</v>
      </c>
      <c r="G615" t="s">
        <v>144</v>
      </c>
      <c r="H615" t="s">
        <v>145</v>
      </c>
      <c r="I615" t="s">
        <v>43</v>
      </c>
      <c r="J615" t="s">
        <v>43</v>
      </c>
      <c r="K615" t="s">
        <v>43</v>
      </c>
      <c r="L615" s="9">
        <v>-679.9</v>
      </c>
      <c r="M615" s="10">
        <v>44166</v>
      </c>
      <c r="N615" t="s">
        <v>109</v>
      </c>
      <c r="O615" t="s">
        <v>110</v>
      </c>
      <c r="P615" t="s">
        <v>2314</v>
      </c>
      <c r="Q615" t="s">
        <v>2493</v>
      </c>
      <c r="R615" t="s">
        <v>2494</v>
      </c>
      <c r="S615" s="11">
        <v>44165</v>
      </c>
      <c r="T615" t="s">
        <v>54</v>
      </c>
      <c r="U615">
        <v>2467</v>
      </c>
      <c r="V615" t="s">
        <v>1112</v>
      </c>
      <c r="W615" t="s">
        <v>62</v>
      </c>
      <c r="X615">
        <v>165078325</v>
      </c>
      <c r="Y615" s="11">
        <v>43826</v>
      </c>
      <c r="AC615" t="s">
        <v>119</v>
      </c>
      <c r="AH615" t="str">
        <f t="shared" si="9"/>
        <v>E35930 Estates &amp; Facilities</v>
      </c>
      <c r="AI615" t="str">
        <f>VLOOKUP(B615,'cc Lookup'!A:E,5,0)</f>
        <v>Estates</v>
      </c>
      <c r="AJ615" t="s">
        <v>5427</v>
      </c>
    </row>
    <row r="616" spans="1:36" x14ac:dyDescent="0.35">
      <c r="A616" t="s">
        <v>36</v>
      </c>
      <c r="B616" s="8" t="s">
        <v>142</v>
      </c>
      <c r="C616" s="8" t="s">
        <v>143</v>
      </c>
      <c r="D616" s="8" t="s">
        <v>39</v>
      </c>
      <c r="E616" s="8" t="s">
        <v>39</v>
      </c>
      <c r="F616" s="8" t="s">
        <v>40</v>
      </c>
      <c r="G616" t="s">
        <v>144</v>
      </c>
      <c r="H616" t="s">
        <v>145</v>
      </c>
      <c r="I616" t="s">
        <v>43</v>
      </c>
      <c r="J616" t="s">
        <v>43</v>
      </c>
      <c r="K616" t="s">
        <v>43</v>
      </c>
      <c r="L616" s="9">
        <v>-26</v>
      </c>
      <c r="M616" s="10">
        <v>44166</v>
      </c>
      <c r="N616" t="s">
        <v>109</v>
      </c>
      <c r="O616" t="s">
        <v>110</v>
      </c>
      <c r="P616" t="s">
        <v>2314</v>
      </c>
      <c r="Q616" t="s">
        <v>2493</v>
      </c>
      <c r="R616" t="s">
        <v>2494</v>
      </c>
      <c r="S616" s="11">
        <v>44165</v>
      </c>
      <c r="T616" t="s">
        <v>54</v>
      </c>
      <c r="U616">
        <v>2468</v>
      </c>
      <c r="V616" t="s">
        <v>480</v>
      </c>
      <c r="W616" t="s">
        <v>62</v>
      </c>
      <c r="X616">
        <v>165078325</v>
      </c>
      <c r="Y616" s="11">
        <v>43641</v>
      </c>
      <c r="AC616" t="s">
        <v>119</v>
      </c>
      <c r="AH616" t="str">
        <f t="shared" si="9"/>
        <v>E35930 Estates &amp; Facilities</v>
      </c>
      <c r="AI616" t="str">
        <f>VLOOKUP(B616,'cc Lookup'!A:E,5,0)</f>
        <v>Estates</v>
      </c>
      <c r="AJ616" t="s">
        <v>5427</v>
      </c>
    </row>
    <row r="617" spans="1:36" x14ac:dyDescent="0.35">
      <c r="A617" t="s">
        <v>36</v>
      </c>
      <c r="B617" s="8" t="s">
        <v>142</v>
      </c>
      <c r="C617" s="8" t="s">
        <v>143</v>
      </c>
      <c r="D617" s="8" t="s">
        <v>39</v>
      </c>
      <c r="E617" s="8" t="s">
        <v>39</v>
      </c>
      <c r="F617" s="8" t="s">
        <v>40</v>
      </c>
      <c r="G617" t="s">
        <v>144</v>
      </c>
      <c r="H617" t="s">
        <v>145</v>
      </c>
      <c r="I617" t="s">
        <v>43</v>
      </c>
      <c r="J617" t="s">
        <v>43</v>
      </c>
      <c r="K617" t="s">
        <v>43</v>
      </c>
      <c r="L617" s="9">
        <v>-333.4</v>
      </c>
      <c r="M617" s="10">
        <v>44166</v>
      </c>
      <c r="N617" t="s">
        <v>109</v>
      </c>
      <c r="O617" t="s">
        <v>110</v>
      </c>
      <c r="P617" t="s">
        <v>2314</v>
      </c>
      <c r="Q617" t="s">
        <v>2493</v>
      </c>
      <c r="R617" t="s">
        <v>2494</v>
      </c>
      <c r="S617" s="11">
        <v>44165</v>
      </c>
      <c r="T617" t="s">
        <v>54</v>
      </c>
      <c r="U617">
        <v>2469</v>
      </c>
      <c r="V617" t="s">
        <v>592</v>
      </c>
      <c r="W617" t="s">
        <v>62</v>
      </c>
      <c r="X617">
        <v>165078325</v>
      </c>
      <c r="Y617" s="11">
        <v>43808</v>
      </c>
      <c r="AC617" t="s">
        <v>119</v>
      </c>
      <c r="AH617" t="str">
        <f t="shared" si="9"/>
        <v>E35930 Estates &amp; Facilities</v>
      </c>
      <c r="AI617" t="str">
        <f>VLOOKUP(B617,'cc Lookup'!A:E,5,0)</f>
        <v>Estates</v>
      </c>
      <c r="AJ617" t="s">
        <v>5427</v>
      </c>
    </row>
    <row r="618" spans="1:36" x14ac:dyDescent="0.35">
      <c r="A618" t="s">
        <v>36</v>
      </c>
      <c r="B618" s="8" t="s">
        <v>142</v>
      </c>
      <c r="C618" s="8" t="s">
        <v>143</v>
      </c>
      <c r="D618" s="8" t="s">
        <v>39</v>
      </c>
      <c r="E618" s="8" t="s">
        <v>39</v>
      </c>
      <c r="F618" s="8" t="s">
        <v>40</v>
      </c>
      <c r="G618" t="s">
        <v>144</v>
      </c>
      <c r="H618" t="s">
        <v>145</v>
      </c>
      <c r="I618" t="s">
        <v>43</v>
      </c>
      <c r="J618" t="s">
        <v>43</v>
      </c>
      <c r="K618" t="s">
        <v>43</v>
      </c>
      <c r="L618" s="9">
        <v>359.9</v>
      </c>
      <c r="M618" s="10">
        <v>44166</v>
      </c>
      <c r="N618" t="s">
        <v>109</v>
      </c>
      <c r="O618" t="s">
        <v>110</v>
      </c>
      <c r="P618" t="s">
        <v>2495</v>
      </c>
      <c r="Q618" t="s">
        <v>2496</v>
      </c>
      <c r="R618" t="s">
        <v>2497</v>
      </c>
      <c r="S618" s="11">
        <v>44196</v>
      </c>
      <c r="T618" t="s">
        <v>54</v>
      </c>
      <c r="U618">
        <v>2474</v>
      </c>
      <c r="V618" t="s">
        <v>1112</v>
      </c>
      <c r="W618" t="s">
        <v>62</v>
      </c>
      <c r="X618">
        <v>165078325</v>
      </c>
      <c r="Y618" s="11">
        <v>43826</v>
      </c>
      <c r="AC618" t="s">
        <v>119</v>
      </c>
      <c r="AH618" t="str">
        <f t="shared" si="9"/>
        <v>E35930 Estates &amp; Facilities</v>
      </c>
      <c r="AI618" t="str">
        <f>VLOOKUP(B618,'cc Lookup'!A:E,5,0)</f>
        <v>Estates</v>
      </c>
      <c r="AJ618" t="s">
        <v>5427</v>
      </c>
    </row>
    <row r="619" spans="1:36" x14ac:dyDescent="0.35">
      <c r="A619" t="s">
        <v>36</v>
      </c>
      <c r="B619" s="8" t="s">
        <v>142</v>
      </c>
      <c r="C619" s="8" t="s">
        <v>143</v>
      </c>
      <c r="D619" s="8" t="s">
        <v>39</v>
      </c>
      <c r="E619" s="8" t="s">
        <v>39</v>
      </c>
      <c r="F619" s="8" t="s">
        <v>40</v>
      </c>
      <c r="G619" t="s">
        <v>144</v>
      </c>
      <c r="H619" t="s">
        <v>145</v>
      </c>
      <c r="I619" t="s">
        <v>43</v>
      </c>
      <c r="J619" t="s">
        <v>43</v>
      </c>
      <c r="K619" t="s">
        <v>43</v>
      </c>
      <c r="L619" s="9">
        <v>333.4</v>
      </c>
      <c r="M619" s="10">
        <v>44166</v>
      </c>
      <c r="N619" t="s">
        <v>109</v>
      </c>
      <c r="O619" t="s">
        <v>110</v>
      </c>
      <c r="P619" t="s">
        <v>2495</v>
      </c>
      <c r="Q619" t="s">
        <v>2496</v>
      </c>
      <c r="R619" t="s">
        <v>2497</v>
      </c>
      <c r="S619" s="11">
        <v>44196</v>
      </c>
      <c r="T619" t="s">
        <v>54</v>
      </c>
      <c r="U619">
        <v>2475</v>
      </c>
      <c r="V619" t="s">
        <v>592</v>
      </c>
      <c r="W619" t="s">
        <v>62</v>
      </c>
      <c r="X619">
        <v>165078325</v>
      </c>
      <c r="Y619" s="11">
        <v>43808</v>
      </c>
      <c r="AC619" t="s">
        <v>119</v>
      </c>
      <c r="AH619" t="str">
        <f t="shared" si="9"/>
        <v>E35930 Estates &amp; Facilities</v>
      </c>
      <c r="AI619" t="str">
        <f>VLOOKUP(B619,'cc Lookup'!A:E,5,0)</f>
        <v>Estates</v>
      </c>
      <c r="AJ619" t="s">
        <v>5427</v>
      </c>
    </row>
    <row r="620" spans="1:36" x14ac:dyDescent="0.35">
      <c r="A620" t="s">
        <v>36</v>
      </c>
      <c r="B620" s="8" t="s">
        <v>142</v>
      </c>
      <c r="C620" s="8" t="s">
        <v>143</v>
      </c>
      <c r="D620" s="8" t="s">
        <v>39</v>
      </c>
      <c r="E620" s="8" t="s">
        <v>39</v>
      </c>
      <c r="F620" s="8" t="s">
        <v>40</v>
      </c>
      <c r="G620" t="s">
        <v>144</v>
      </c>
      <c r="H620" t="s">
        <v>145</v>
      </c>
      <c r="I620" t="s">
        <v>43</v>
      </c>
      <c r="J620" t="s">
        <v>43</v>
      </c>
      <c r="K620" t="s">
        <v>43</v>
      </c>
      <c r="L620" s="9">
        <v>80</v>
      </c>
      <c r="M620" s="10">
        <v>44166</v>
      </c>
      <c r="N620" t="s">
        <v>109</v>
      </c>
      <c r="O620" t="s">
        <v>110</v>
      </c>
      <c r="P620" t="s">
        <v>2495</v>
      </c>
      <c r="Q620" t="s">
        <v>2496</v>
      </c>
      <c r="R620" t="s">
        <v>2497</v>
      </c>
      <c r="S620" s="11">
        <v>44196</v>
      </c>
      <c r="T620" t="s">
        <v>54</v>
      </c>
      <c r="U620">
        <v>2476</v>
      </c>
      <c r="V620" t="s">
        <v>2563</v>
      </c>
      <c r="W620" t="s">
        <v>62</v>
      </c>
      <c r="X620">
        <v>165078325</v>
      </c>
      <c r="Y620" s="11">
        <v>44180</v>
      </c>
      <c r="AC620" t="s">
        <v>119</v>
      </c>
      <c r="AH620" t="str">
        <f t="shared" si="9"/>
        <v>E35930 Estates &amp; Facilities</v>
      </c>
      <c r="AI620" t="str">
        <f>VLOOKUP(B620,'cc Lookup'!A:E,5,0)</f>
        <v>Estates</v>
      </c>
      <c r="AJ620" t="s">
        <v>5427</v>
      </c>
    </row>
    <row r="621" spans="1:36" x14ac:dyDescent="0.35">
      <c r="A621" t="s">
        <v>36</v>
      </c>
      <c r="B621" s="8" t="s">
        <v>142</v>
      </c>
      <c r="C621" s="8" t="s">
        <v>143</v>
      </c>
      <c r="D621" s="8" t="s">
        <v>39</v>
      </c>
      <c r="E621" s="8" t="s">
        <v>39</v>
      </c>
      <c r="F621" s="8" t="s">
        <v>40</v>
      </c>
      <c r="G621" t="s">
        <v>144</v>
      </c>
      <c r="H621" t="s">
        <v>145</v>
      </c>
      <c r="I621" t="s">
        <v>43</v>
      </c>
      <c r="J621" t="s">
        <v>43</v>
      </c>
      <c r="K621" t="s">
        <v>43</v>
      </c>
      <c r="L621" s="9">
        <v>123.6</v>
      </c>
      <c r="M621" s="10">
        <v>44166</v>
      </c>
      <c r="N621" t="s">
        <v>109</v>
      </c>
      <c r="O621" t="s">
        <v>110</v>
      </c>
      <c r="P621" t="s">
        <v>2495</v>
      </c>
      <c r="Q621" t="s">
        <v>2496</v>
      </c>
      <c r="R621" t="s">
        <v>2497</v>
      </c>
      <c r="S621" s="11">
        <v>44196</v>
      </c>
      <c r="T621" t="s">
        <v>54</v>
      </c>
      <c r="U621">
        <v>2477</v>
      </c>
      <c r="V621" t="s">
        <v>2564</v>
      </c>
      <c r="W621" t="s">
        <v>62</v>
      </c>
      <c r="X621">
        <v>165088326</v>
      </c>
      <c r="Y621" s="11">
        <v>44180</v>
      </c>
      <c r="AC621" t="s">
        <v>119</v>
      </c>
      <c r="AH621" t="str">
        <f t="shared" si="9"/>
        <v>E35930 Estates &amp; Facilities</v>
      </c>
      <c r="AI621" t="str">
        <f>VLOOKUP(B621,'cc Lookup'!A:E,5,0)</f>
        <v>Estates</v>
      </c>
      <c r="AJ621" t="s">
        <v>5427</v>
      </c>
    </row>
    <row r="622" spans="1:36" x14ac:dyDescent="0.35">
      <c r="A622" t="s">
        <v>36</v>
      </c>
      <c r="B622" s="8" t="s">
        <v>142</v>
      </c>
      <c r="C622" s="8" t="s">
        <v>143</v>
      </c>
      <c r="D622" s="8" t="s">
        <v>39</v>
      </c>
      <c r="E622" s="8" t="s">
        <v>39</v>
      </c>
      <c r="F622" s="8" t="s">
        <v>40</v>
      </c>
      <c r="G622" t="s">
        <v>144</v>
      </c>
      <c r="H622" t="s">
        <v>145</v>
      </c>
      <c r="I622" t="s">
        <v>43</v>
      </c>
      <c r="J622" t="s">
        <v>43</v>
      </c>
      <c r="K622" t="s">
        <v>43</v>
      </c>
      <c r="L622" s="9">
        <v>26</v>
      </c>
      <c r="M622" s="10">
        <v>44166</v>
      </c>
      <c r="N622" t="s">
        <v>109</v>
      </c>
      <c r="O622" t="s">
        <v>110</v>
      </c>
      <c r="P622" t="s">
        <v>2495</v>
      </c>
      <c r="Q622" t="s">
        <v>2496</v>
      </c>
      <c r="R622" t="s">
        <v>2497</v>
      </c>
      <c r="S622" s="11">
        <v>44196</v>
      </c>
      <c r="T622" t="s">
        <v>54</v>
      </c>
      <c r="U622">
        <v>2478</v>
      </c>
      <c r="V622" t="s">
        <v>480</v>
      </c>
      <c r="W622" t="s">
        <v>62</v>
      </c>
      <c r="X622">
        <v>165078325</v>
      </c>
      <c r="Y622" s="11">
        <v>43641</v>
      </c>
      <c r="AC622" t="s">
        <v>119</v>
      </c>
      <c r="AH622" t="str">
        <f t="shared" si="9"/>
        <v>E35930 Estates &amp; Facilities</v>
      </c>
      <c r="AI622" t="str">
        <f>VLOOKUP(B622,'cc Lookup'!A:E,5,0)</f>
        <v>Estates</v>
      </c>
      <c r="AJ622" t="s">
        <v>5427</v>
      </c>
    </row>
    <row r="623" spans="1:36" x14ac:dyDescent="0.35">
      <c r="A623" t="s">
        <v>36</v>
      </c>
      <c r="B623" s="8" t="s">
        <v>1064</v>
      </c>
      <c r="C623" s="8" t="s">
        <v>38</v>
      </c>
      <c r="D623" s="8" t="s">
        <v>39</v>
      </c>
      <c r="E623" s="8" t="s">
        <v>39</v>
      </c>
      <c r="F623" s="8" t="s">
        <v>40</v>
      </c>
      <c r="G623" t="s">
        <v>1065</v>
      </c>
      <c r="H623" t="s">
        <v>42</v>
      </c>
      <c r="I623" t="s">
        <v>43</v>
      </c>
      <c r="J623" t="s">
        <v>43</v>
      </c>
      <c r="K623" t="s">
        <v>43</v>
      </c>
      <c r="L623" s="9">
        <v>-805</v>
      </c>
      <c r="M623" s="10">
        <v>44166</v>
      </c>
      <c r="N623" t="s">
        <v>109</v>
      </c>
      <c r="O623" t="s">
        <v>110</v>
      </c>
      <c r="P623" t="s">
        <v>2314</v>
      </c>
      <c r="Q623" t="s">
        <v>2493</v>
      </c>
      <c r="R623" t="s">
        <v>2494</v>
      </c>
      <c r="S623" s="11">
        <v>44165</v>
      </c>
      <c r="T623" t="s">
        <v>54</v>
      </c>
      <c r="U623">
        <v>2976</v>
      </c>
      <c r="V623" t="s">
        <v>1810</v>
      </c>
      <c r="W623" t="s">
        <v>902</v>
      </c>
      <c r="X623">
        <v>165085046</v>
      </c>
      <c r="Y623" s="11">
        <v>43984</v>
      </c>
      <c r="AC623" t="s">
        <v>1461</v>
      </c>
      <c r="AH623" t="str">
        <f t="shared" si="9"/>
        <v>E35211 Employee Resourcing</v>
      </c>
      <c r="AI623" t="str">
        <f>VLOOKUP(B623,'cc Lookup'!A:E,5,0)</f>
        <v>HR</v>
      </c>
      <c r="AJ623" t="s">
        <v>5427</v>
      </c>
    </row>
    <row r="624" spans="1:36" x14ac:dyDescent="0.35">
      <c r="A624" t="s">
        <v>36</v>
      </c>
      <c r="B624" s="8" t="s">
        <v>1064</v>
      </c>
      <c r="C624" s="8" t="s">
        <v>38</v>
      </c>
      <c r="D624" s="8" t="s">
        <v>39</v>
      </c>
      <c r="E624" s="8" t="s">
        <v>39</v>
      </c>
      <c r="F624" s="8" t="s">
        <v>40</v>
      </c>
      <c r="G624" t="s">
        <v>1065</v>
      </c>
      <c r="H624" t="s">
        <v>42</v>
      </c>
      <c r="I624" t="s">
        <v>43</v>
      </c>
      <c r="J624" t="s">
        <v>43</v>
      </c>
      <c r="K624" t="s">
        <v>43</v>
      </c>
      <c r="L624" s="9">
        <v>-920</v>
      </c>
      <c r="M624" s="10">
        <v>44166</v>
      </c>
      <c r="N624" t="s">
        <v>109</v>
      </c>
      <c r="O624" t="s">
        <v>110</v>
      </c>
      <c r="P624" t="s">
        <v>2314</v>
      </c>
      <c r="Q624" t="s">
        <v>2493</v>
      </c>
      <c r="R624" t="s">
        <v>2494</v>
      </c>
      <c r="S624" s="11">
        <v>44165</v>
      </c>
      <c r="T624" t="s">
        <v>54</v>
      </c>
      <c r="U624">
        <v>2977</v>
      </c>
      <c r="V624" t="s">
        <v>1809</v>
      </c>
      <c r="W624" t="s">
        <v>902</v>
      </c>
      <c r="X624">
        <v>165085045</v>
      </c>
      <c r="Y624" s="11">
        <v>43985</v>
      </c>
      <c r="AC624" t="s">
        <v>1461</v>
      </c>
      <c r="AH624" t="str">
        <f t="shared" si="9"/>
        <v>E35211 Employee Resourcing</v>
      </c>
      <c r="AI624" t="str">
        <f>VLOOKUP(B624,'cc Lookup'!A:E,5,0)</f>
        <v>HR</v>
      </c>
      <c r="AJ624" t="s">
        <v>5427</v>
      </c>
    </row>
    <row r="625" spans="1:36" x14ac:dyDescent="0.35">
      <c r="A625" t="s">
        <v>36</v>
      </c>
      <c r="B625" s="8" t="s">
        <v>1064</v>
      </c>
      <c r="C625" s="8" t="s">
        <v>38</v>
      </c>
      <c r="D625" s="8" t="s">
        <v>39</v>
      </c>
      <c r="E625" s="8" t="s">
        <v>39</v>
      </c>
      <c r="F625" s="8" t="s">
        <v>40</v>
      </c>
      <c r="G625" t="s">
        <v>1065</v>
      </c>
      <c r="H625" t="s">
        <v>42</v>
      </c>
      <c r="I625" t="s">
        <v>43</v>
      </c>
      <c r="J625" t="s">
        <v>43</v>
      </c>
      <c r="K625" t="s">
        <v>43</v>
      </c>
      <c r="L625" s="9">
        <v>805</v>
      </c>
      <c r="M625" s="10">
        <v>44166</v>
      </c>
      <c r="N625" t="s">
        <v>109</v>
      </c>
      <c r="O625" t="s">
        <v>110</v>
      </c>
      <c r="P625" t="s">
        <v>2495</v>
      </c>
      <c r="Q625" t="s">
        <v>2496</v>
      </c>
      <c r="R625" t="s">
        <v>2497</v>
      </c>
      <c r="S625" s="11">
        <v>44196</v>
      </c>
      <c r="T625" t="s">
        <v>54</v>
      </c>
      <c r="U625">
        <v>2907</v>
      </c>
      <c r="V625" t="s">
        <v>1810</v>
      </c>
      <c r="W625" t="s">
        <v>902</v>
      </c>
      <c r="X625">
        <v>165085046</v>
      </c>
      <c r="Y625" s="11">
        <v>43984</v>
      </c>
      <c r="AC625" t="s">
        <v>1461</v>
      </c>
      <c r="AH625" t="str">
        <f t="shared" si="9"/>
        <v>E35211 Employee Resourcing</v>
      </c>
      <c r="AI625" t="str">
        <f>VLOOKUP(B625,'cc Lookup'!A:E,5,0)</f>
        <v>HR</v>
      </c>
      <c r="AJ625" t="s">
        <v>5427</v>
      </c>
    </row>
    <row r="626" spans="1:36" x14ac:dyDescent="0.35">
      <c r="A626" t="s">
        <v>36</v>
      </c>
      <c r="B626" s="8" t="s">
        <v>1064</v>
      </c>
      <c r="C626" s="8" t="s">
        <v>38</v>
      </c>
      <c r="D626" s="8" t="s">
        <v>39</v>
      </c>
      <c r="E626" s="8" t="s">
        <v>39</v>
      </c>
      <c r="F626" s="8" t="s">
        <v>40</v>
      </c>
      <c r="G626" t="s">
        <v>1065</v>
      </c>
      <c r="H626" t="s">
        <v>42</v>
      </c>
      <c r="I626" t="s">
        <v>43</v>
      </c>
      <c r="J626" t="s">
        <v>43</v>
      </c>
      <c r="K626" t="s">
        <v>43</v>
      </c>
      <c r="L626" s="9">
        <v>920</v>
      </c>
      <c r="M626" s="10">
        <v>44166</v>
      </c>
      <c r="N626" t="s">
        <v>109</v>
      </c>
      <c r="O626" t="s">
        <v>110</v>
      </c>
      <c r="P626" t="s">
        <v>2495</v>
      </c>
      <c r="Q626" t="s">
        <v>2496</v>
      </c>
      <c r="R626" t="s">
        <v>2497</v>
      </c>
      <c r="S626" s="11">
        <v>44196</v>
      </c>
      <c r="T626" t="s">
        <v>54</v>
      </c>
      <c r="U626">
        <v>2908</v>
      </c>
      <c r="V626" t="s">
        <v>1809</v>
      </c>
      <c r="W626" t="s">
        <v>902</v>
      </c>
      <c r="X626">
        <v>165085045</v>
      </c>
      <c r="Y626" s="11">
        <v>43985</v>
      </c>
      <c r="AC626" t="s">
        <v>1461</v>
      </c>
      <c r="AH626" t="str">
        <f t="shared" si="9"/>
        <v>E35211 Employee Resourcing</v>
      </c>
      <c r="AI626" t="str">
        <f>VLOOKUP(B626,'cc Lookup'!A:E,5,0)</f>
        <v>HR</v>
      </c>
      <c r="AJ626" t="s">
        <v>5427</v>
      </c>
    </row>
    <row r="627" spans="1:36" x14ac:dyDescent="0.35">
      <c r="A627" t="s">
        <v>36</v>
      </c>
      <c r="B627" s="8" t="s">
        <v>738</v>
      </c>
      <c r="C627" s="8" t="s">
        <v>38</v>
      </c>
      <c r="D627" s="8" t="s">
        <v>39</v>
      </c>
      <c r="E627" s="8" t="s">
        <v>39</v>
      </c>
      <c r="F627" s="8" t="s">
        <v>40</v>
      </c>
      <c r="G627" t="s">
        <v>739</v>
      </c>
      <c r="H627" t="s">
        <v>42</v>
      </c>
      <c r="I627" t="s">
        <v>43</v>
      </c>
      <c r="J627" t="s">
        <v>43</v>
      </c>
      <c r="K627" t="s">
        <v>43</v>
      </c>
      <c r="L627" s="9">
        <v>-500</v>
      </c>
      <c r="M627" s="10">
        <v>44166</v>
      </c>
      <c r="N627" t="s">
        <v>109</v>
      </c>
      <c r="O627" t="s">
        <v>110</v>
      </c>
      <c r="P627" t="s">
        <v>2314</v>
      </c>
      <c r="Q627" t="s">
        <v>2493</v>
      </c>
      <c r="R627" t="s">
        <v>2494</v>
      </c>
      <c r="S627" s="11">
        <v>44165</v>
      </c>
      <c r="T627" t="s">
        <v>54</v>
      </c>
      <c r="U627">
        <v>2454</v>
      </c>
      <c r="V627" t="s">
        <v>1537</v>
      </c>
      <c r="W627" t="s">
        <v>62</v>
      </c>
      <c r="X627">
        <v>165083284</v>
      </c>
      <c r="Y627" s="11">
        <v>43923</v>
      </c>
      <c r="AC627" t="s">
        <v>119</v>
      </c>
      <c r="AH627" t="str">
        <f t="shared" si="9"/>
        <v>E35400 Strategic Partnerships</v>
      </c>
      <c r="AI627" t="str">
        <f>VLOOKUP(B627,'cc Lookup'!A:E,5,0)</f>
        <v>Finance</v>
      </c>
      <c r="AJ627" t="s">
        <v>5427</v>
      </c>
    </row>
    <row r="628" spans="1:36" x14ac:dyDescent="0.35">
      <c r="A628" t="s">
        <v>36</v>
      </c>
      <c r="B628" s="8" t="s">
        <v>738</v>
      </c>
      <c r="C628" s="8" t="s">
        <v>38</v>
      </c>
      <c r="D628" s="8" t="s">
        <v>39</v>
      </c>
      <c r="E628" s="8" t="s">
        <v>39</v>
      </c>
      <c r="F628" s="8" t="s">
        <v>40</v>
      </c>
      <c r="G628" t="s">
        <v>739</v>
      </c>
      <c r="H628" t="s">
        <v>42</v>
      </c>
      <c r="I628" t="s">
        <v>43</v>
      </c>
      <c r="J628" t="s">
        <v>43</v>
      </c>
      <c r="K628" t="s">
        <v>43</v>
      </c>
      <c r="L628" s="9">
        <v>500</v>
      </c>
      <c r="M628" s="10">
        <v>44166</v>
      </c>
      <c r="N628" t="s">
        <v>109</v>
      </c>
      <c r="O628" t="s">
        <v>110</v>
      </c>
      <c r="P628" t="s">
        <v>2495</v>
      </c>
      <c r="Q628" t="s">
        <v>2496</v>
      </c>
      <c r="R628" t="s">
        <v>2497</v>
      </c>
      <c r="S628" s="11">
        <v>44196</v>
      </c>
      <c r="T628" t="s">
        <v>54</v>
      </c>
      <c r="U628">
        <v>2459</v>
      </c>
      <c r="V628" t="s">
        <v>1537</v>
      </c>
      <c r="W628" t="s">
        <v>62</v>
      </c>
      <c r="X628">
        <v>165083284</v>
      </c>
      <c r="Y628" s="11">
        <v>43923</v>
      </c>
      <c r="AC628" t="s">
        <v>119</v>
      </c>
      <c r="AH628" t="str">
        <f t="shared" si="9"/>
        <v>E35400 Strategic Partnerships</v>
      </c>
      <c r="AI628" t="str">
        <f>VLOOKUP(B628,'cc Lookup'!A:E,5,0)</f>
        <v>Finance</v>
      </c>
      <c r="AJ628" t="s">
        <v>5427</v>
      </c>
    </row>
    <row r="629" spans="1:36" x14ac:dyDescent="0.35">
      <c r="A629" t="s">
        <v>36</v>
      </c>
      <c r="B629" s="8" t="s">
        <v>133</v>
      </c>
      <c r="C629" s="8" t="s">
        <v>38</v>
      </c>
      <c r="D629" s="8" t="s">
        <v>39</v>
      </c>
      <c r="E629" s="8" t="s">
        <v>39</v>
      </c>
      <c r="F629" s="8" t="s">
        <v>40</v>
      </c>
      <c r="G629" t="s">
        <v>134</v>
      </c>
      <c r="H629" t="s">
        <v>42</v>
      </c>
      <c r="I629" t="s">
        <v>43</v>
      </c>
      <c r="J629" t="s">
        <v>43</v>
      </c>
      <c r="K629" t="s">
        <v>43</v>
      </c>
      <c r="L629" s="9">
        <v>-492.8</v>
      </c>
      <c r="M629" s="10">
        <v>44166</v>
      </c>
      <c r="N629" t="s">
        <v>109</v>
      </c>
      <c r="O629" t="s">
        <v>110</v>
      </c>
      <c r="P629" t="s">
        <v>2314</v>
      </c>
      <c r="Q629" t="s">
        <v>2493</v>
      </c>
      <c r="R629" t="s">
        <v>2494</v>
      </c>
      <c r="S629" s="11">
        <v>44165</v>
      </c>
      <c r="T629" t="s">
        <v>54</v>
      </c>
      <c r="U629">
        <v>2271</v>
      </c>
      <c r="V629" t="s">
        <v>1543</v>
      </c>
      <c r="W629" t="s">
        <v>62</v>
      </c>
      <c r="X629">
        <v>165082574</v>
      </c>
      <c r="Y629" s="11">
        <v>43923</v>
      </c>
      <c r="AC629" t="s">
        <v>119</v>
      </c>
      <c r="AH629" t="str">
        <f t="shared" si="9"/>
        <v>E35461 NHS 111 Set-up (Tender_Contract)</v>
      </c>
      <c r="AI629" t="str">
        <f>VLOOKUP(B629,'cc Lookup'!A:E,5,0)</f>
        <v>111 Set-up</v>
      </c>
      <c r="AJ629" t="s">
        <v>5427</v>
      </c>
    </row>
    <row r="630" spans="1:36" x14ac:dyDescent="0.35">
      <c r="A630" t="s">
        <v>36</v>
      </c>
      <c r="B630" s="8" t="s">
        <v>133</v>
      </c>
      <c r="C630" s="8" t="s">
        <v>38</v>
      </c>
      <c r="D630" s="8" t="s">
        <v>39</v>
      </c>
      <c r="E630" s="8" t="s">
        <v>39</v>
      </c>
      <c r="F630" s="8" t="s">
        <v>40</v>
      </c>
      <c r="G630" t="s">
        <v>134</v>
      </c>
      <c r="H630" t="s">
        <v>42</v>
      </c>
      <c r="I630" t="s">
        <v>43</v>
      </c>
      <c r="J630" t="s">
        <v>43</v>
      </c>
      <c r="K630" t="s">
        <v>43</v>
      </c>
      <c r="L630" s="9">
        <v>492.8</v>
      </c>
      <c r="M630" s="10">
        <v>44166</v>
      </c>
      <c r="N630" t="s">
        <v>109</v>
      </c>
      <c r="O630" t="s">
        <v>110</v>
      </c>
      <c r="P630" t="s">
        <v>2495</v>
      </c>
      <c r="Q630" t="s">
        <v>2496</v>
      </c>
      <c r="R630" t="s">
        <v>2497</v>
      </c>
      <c r="S630" s="11">
        <v>44196</v>
      </c>
      <c r="T630" t="s">
        <v>54</v>
      </c>
      <c r="U630">
        <v>2260</v>
      </c>
      <c r="V630" t="s">
        <v>1543</v>
      </c>
      <c r="W630" t="s">
        <v>62</v>
      </c>
      <c r="X630">
        <v>165082574</v>
      </c>
      <c r="Y630" s="11">
        <v>43923</v>
      </c>
      <c r="AC630" t="s">
        <v>119</v>
      </c>
      <c r="AH630" t="str">
        <f t="shared" si="9"/>
        <v>E35461 NHS 111 Set-up (Tender_Contract)</v>
      </c>
      <c r="AI630" t="str">
        <f>VLOOKUP(B630,'cc Lookup'!A:E,5,0)</f>
        <v>111 Set-up</v>
      </c>
      <c r="AJ630" t="s">
        <v>5427</v>
      </c>
    </row>
    <row r="631" spans="1:36" x14ac:dyDescent="0.35">
      <c r="A631" t="s">
        <v>36</v>
      </c>
      <c r="B631" s="8" t="s">
        <v>142</v>
      </c>
      <c r="C631" s="8" t="s">
        <v>38</v>
      </c>
      <c r="D631" s="8" t="s">
        <v>39</v>
      </c>
      <c r="E631" s="8" t="s">
        <v>39</v>
      </c>
      <c r="F631" s="8" t="s">
        <v>40</v>
      </c>
      <c r="G631" t="s">
        <v>144</v>
      </c>
      <c r="H631" t="s">
        <v>42</v>
      </c>
      <c r="I631" t="s">
        <v>43</v>
      </c>
      <c r="J631" t="s">
        <v>43</v>
      </c>
      <c r="K631" t="s">
        <v>43</v>
      </c>
      <c r="L631" s="9">
        <v>-315.8</v>
      </c>
      <c r="M631" s="10">
        <v>44166</v>
      </c>
      <c r="N631" t="s">
        <v>109</v>
      </c>
      <c r="O631" t="s">
        <v>110</v>
      </c>
      <c r="P631" t="s">
        <v>2314</v>
      </c>
      <c r="Q631" t="s">
        <v>2493</v>
      </c>
      <c r="R631" t="s">
        <v>2494</v>
      </c>
      <c r="S631" s="11">
        <v>44165</v>
      </c>
      <c r="T631" t="s">
        <v>54</v>
      </c>
      <c r="U631">
        <v>2459</v>
      </c>
      <c r="V631" t="s">
        <v>2425</v>
      </c>
      <c r="W631" t="s">
        <v>62</v>
      </c>
      <c r="X631">
        <v>165088379</v>
      </c>
      <c r="Y631" s="11">
        <v>44165</v>
      </c>
      <c r="AC631" t="s">
        <v>119</v>
      </c>
      <c r="AH631" t="str">
        <f t="shared" si="9"/>
        <v>E35930 Estates &amp; Facilities</v>
      </c>
      <c r="AI631" t="str">
        <f>VLOOKUP(B631,'cc Lookup'!A:E,5,0)</f>
        <v>Estates</v>
      </c>
      <c r="AJ631" t="s">
        <v>5427</v>
      </c>
    </row>
    <row r="632" spans="1:36" x14ac:dyDescent="0.35">
      <c r="A632" t="s">
        <v>36</v>
      </c>
      <c r="B632" s="8" t="s">
        <v>142</v>
      </c>
      <c r="C632" s="8" t="s">
        <v>38</v>
      </c>
      <c r="D632" s="8" t="s">
        <v>39</v>
      </c>
      <c r="E632" s="8" t="s">
        <v>39</v>
      </c>
      <c r="F632" s="8" t="s">
        <v>40</v>
      </c>
      <c r="G632" t="s">
        <v>144</v>
      </c>
      <c r="H632" t="s">
        <v>42</v>
      </c>
      <c r="I632" t="s">
        <v>43</v>
      </c>
      <c r="J632" t="s">
        <v>43</v>
      </c>
      <c r="K632" t="s">
        <v>43</v>
      </c>
      <c r="L632" s="9">
        <v>-22.4</v>
      </c>
      <c r="M632" s="10">
        <v>44166</v>
      </c>
      <c r="N632" t="s">
        <v>109</v>
      </c>
      <c r="O632" t="s">
        <v>110</v>
      </c>
      <c r="P632" t="s">
        <v>2314</v>
      </c>
      <c r="Q632" t="s">
        <v>2493</v>
      </c>
      <c r="R632" t="s">
        <v>2494</v>
      </c>
      <c r="S632" s="11">
        <v>44165</v>
      </c>
      <c r="T632" t="s">
        <v>54</v>
      </c>
      <c r="U632">
        <v>2460</v>
      </c>
      <c r="V632" t="s">
        <v>2426</v>
      </c>
      <c r="W632" t="s">
        <v>62</v>
      </c>
      <c r="X632">
        <v>165088383</v>
      </c>
      <c r="Y632" s="11">
        <v>44164</v>
      </c>
      <c r="AC632" t="s">
        <v>119</v>
      </c>
      <c r="AH632" t="str">
        <f t="shared" si="9"/>
        <v>E35930 Estates &amp; Facilities</v>
      </c>
      <c r="AI632" t="str">
        <f>VLOOKUP(B632,'cc Lookup'!A:E,5,0)</f>
        <v>Estates</v>
      </c>
      <c r="AJ632" t="s">
        <v>5427</v>
      </c>
    </row>
    <row r="633" spans="1:36" x14ac:dyDescent="0.35">
      <c r="A633" t="s">
        <v>36</v>
      </c>
      <c r="B633" s="8" t="s">
        <v>142</v>
      </c>
      <c r="C633" s="8" t="s">
        <v>38</v>
      </c>
      <c r="D633" s="8" t="s">
        <v>39</v>
      </c>
      <c r="E633" s="8" t="s">
        <v>39</v>
      </c>
      <c r="F633" s="8" t="s">
        <v>40</v>
      </c>
      <c r="G633" t="s">
        <v>144</v>
      </c>
      <c r="H633" t="s">
        <v>42</v>
      </c>
      <c r="I633" t="s">
        <v>43</v>
      </c>
      <c r="J633" t="s">
        <v>43</v>
      </c>
      <c r="K633" t="s">
        <v>43</v>
      </c>
      <c r="L633" s="9">
        <v>2657</v>
      </c>
      <c r="M633" s="10">
        <v>44166</v>
      </c>
      <c r="N633" t="s">
        <v>109</v>
      </c>
      <c r="O633" t="s">
        <v>110</v>
      </c>
      <c r="P633" t="s">
        <v>2495</v>
      </c>
      <c r="Q633" t="s">
        <v>2496</v>
      </c>
      <c r="R633" t="s">
        <v>2497</v>
      </c>
      <c r="S633" s="11">
        <v>44196</v>
      </c>
      <c r="T633" t="s">
        <v>54</v>
      </c>
      <c r="U633">
        <v>2462</v>
      </c>
      <c r="V633" t="s">
        <v>2638</v>
      </c>
      <c r="W633" t="s">
        <v>62</v>
      </c>
      <c r="X633">
        <v>165085833</v>
      </c>
      <c r="Y633" s="11">
        <v>44174</v>
      </c>
      <c r="AC633" t="s">
        <v>119</v>
      </c>
      <c r="AH633" t="str">
        <f t="shared" si="9"/>
        <v>E35930 Estates &amp; Facilities</v>
      </c>
      <c r="AI633" t="str">
        <f>VLOOKUP(B633,'cc Lookup'!A:E,5,0)</f>
        <v>Estates</v>
      </c>
      <c r="AJ633" t="s">
        <v>5427</v>
      </c>
    </row>
    <row r="634" spans="1:36" x14ac:dyDescent="0.35">
      <c r="A634" t="s">
        <v>36</v>
      </c>
      <c r="B634" s="8" t="s">
        <v>142</v>
      </c>
      <c r="C634" s="8" t="s">
        <v>38</v>
      </c>
      <c r="D634" s="8" t="s">
        <v>39</v>
      </c>
      <c r="E634" s="8" t="s">
        <v>39</v>
      </c>
      <c r="F634" s="8" t="s">
        <v>40</v>
      </c>
      <c r="G634" t="s">
        <v>144</v>
      </c>
      <c r="H634" t="s">
        <v>42</v>
      </c>
      <c r="I634" t="s">
        <v>43</v>
      </c>
      <c r="J634" t="s">
        <v>43</v>
      </c>
      <c r="K634" t="s">
        <v>43</v>
      </c>
      <c r="L634" s="9">
        <v>22.4</v>
      </c>
      <c r="M634" s="10">
        <v>44166</v>
      </c>
      <c r="N634" t="s">
        <v>109</v>
      </c>
      <c r="O634" t="s">
        <v>110</v>
      </c>
      <c r="P634" t="s">
        <v>2495</v>
      </c>
      <c r="Q634" t="s">
        <v>2496</v>
      </c>
      <c r="R634" t="s">
        <v>2497</v>
      </c>
      <c r="S634" s="11">
        <v>44196</v>
      </c>
      <c r="T634" t="s">
        <v>54</v>
      </c>
      <c r="U634">
        <v>2463</v>
      </c>
      <c r="V634" t="s">
        <v>2426</v>
      </c>
      <c r="W634" t="s">
        <v>62</v>
      </c>
      <c r="X634">
        <v>165088383</v>
      </c>
      <c r="Y634" s="11">
        <v>44164</v>
      </c>
      <c r="AC634" t="s">
        <v>119</v>
      </c>
      <c r="AH634" t="str">
        <f t="shared" si="9"/>
        <v>E35930 Estates &amp; Facilities</v>
      </c>
      <c r="AI634" t="str">
        <f>VLOOKUP(B634,'cc Lookup'!A:E,5,0)</f>
        <v>Estates</v>
      </c>
      <c r="AJ634" t="s">
        <v>5427</v>
      </c>
    </row>
    <row r="635" spans="1:36" x14ac:dyDescent="0.35">
      <c r="A635" t="s">
        <v>36</v>
      </c>
      <c r="B635" s="8" t="s">
        <v>142</v>
      </c>
      <c r="C635" s="8" t="s">
        <v>38</v>
      </c>
      <c r="D635" s="8" t="s">
        <v>39</v>
      </c>
      <c r="E635" s="8" t="s">
        <v>39</v>
      </c>
      <c r="F635" s="8" t="s">
        <v>40</v>
      </c>
      <c r="G635" t="s">
        <v>144</v>
      </c>
      <c r="H635" t="s">
        <v>42</v>
      </c>
      <c r="I635" t="s">
        <v>43</v>
      </c>
      <c r="J635" t="s">
        <v>43</v>
      </c>
      <c r="K635" t="s">
        <v>43</v>
      </c>
      <c r="L635" s="9">
        <v>985</v>
      </c>
      <c r="M635" s="10">
        <v>44166</v>
      </c>
      <c r="N635" t="s">
        <v>109</v>
      </c>
      <c r="O635" t="s">
        <v>110</v>
      </c>
      <c r="P635" t="s">
        <v>2495</v>
      </c>
      <c r="Q635" t="s">
        <v>2496</v>
      </c>
      <c r="R635" t="s">
        <v>2497</v>
      </c>
      <c r="S635" s="11">
        <v>44196</v>
      </c>
      <c r="T635" t="s">
        <v>54</v>
      </c>
      <c r="U635">
        <v>2464</v>
      </c>
      <c r="V635" t="s">
        <v>2639</v>
      </c>
      <c r="W635" t="s">
        <v>62</v>
      </c>
      <c r="X635">
        <v>165084346</v>
      </c>
      <c r="Y635" s="11">
        <v>44174</v>
      </c>
      <c r="AC635" t="s">
        <v>119</v>
      </c>
      <c r="AH635" t="str">
        <f t="shared" si="9"/>
        <v>E35930 Estates &amp; Facilities</v>
      </c>
      <c r="AI635" t="str">
        <f>VLOOKUP(B635,'cc Lookup'!A:E,5,0)</f>
        <v>Estates</v>
      </c>
      <c r="AJ635" t="s">
        <v>5427</v>
      </c>
    </row>
    <row r="636" spans="1:36" x14ac:dyDescent="0.35">
      <c r="A636" t="s">
        <v>36</v>
      </c>
      <c r="B636" s="8" t="s">
        <v>142</v>
      </c>
      <c r="C636" s="8" t="s">
        <v>38</v>
      </c>
      <c r="D636" s="8" t="s">
        <v>39</v>
      </c>
      <c r="E636" s="8" t="s">
        <v>237</v>
      </c>
      <c r="F636" s="8" t="s">
        <v>40</v>
      </c>
      <c r="G636" t="s">
        <v>144</v>
      </c>
      <c r="H636" t="s">
        <v>42</v>
      </c>
      <c r="I636" t="s">
        <v>43</v>
      </c>
      <c r="J636" t="s">
        <v>238</v>
      </c>
      <c r="K636" t="s">
        <v>43</v>
      </c>
      <c r="L636" s="9">
        <v>384.8</v>
      </c>
      <c r="M636" s="10">
        <v>44166</v>
      </c>
      <c r="N636" t="s">
        <v>109</v>
      </c>
      <c r="O636" t="s">
        <v>110</v>
      </c>
      <c r="P636" t="s">
        <v>2495</v>
      </c>
      <c r="Q636" t="s">
        <v>2496</v>
      </c>
      <c r="R636" t="s">
        <v>2497</v>
      </c>
      <c r="S636" s="11">
        <v>44196</v>
      </c>
      <c r="T636" t="s">
        <v>54</v>
      </c>
      <c r="U636">
        <v>2841</v>
      </c>
      <c r="V636" t="s">
        <v>240</v>
      </c>
      <c r="W636" t="s">
        <v>62</v>
      </c>
      <c r="X636">
        <v>165064187</v>
      </c>
      <c r="Y636" s="11">
        <v>43370</v>
      </c>
      <c r="AC636" t="s">
        <v>119</v>
      </c>
      <c r="AH636" t="str">
        <f t="shared" si="9"/>
        <v>E35930 Estates &amp; Facilities</v>
      </c>
      <c r="AI636" t="str">
        <f>VLOOKUP(B636,'cc Lookup'!A:E,5,0)</f>
        <v>Estates</v>
      </c>
      <c r="AJ636" t="s">
        <v>5427</v>
      </c>
    </row>
    <row r="637" spans="1:36" x14ac:dyDescent="0.35">
      <c r="A637" t="s">
        <v>36</v>
      </c>
      <c r="B637" s="8" t="s">
        <v>241</v>
      </c>
      <c r="C637" s="8" t="s">
        <v>38</v>
      </c>
      <c r="D637" s="8" t="s">
        <v>39</v>
      </c>
      <c r="E637" s="8" t="s">
        <v>39</v>
      </c>
      <c r="F637" s="8" t="s">
        <v>40</v>
      </c>
      <c r="G637" t="s">
        <v>242</v>
      </c>
      <c r="H637" t="s">
        <v>42</v>
      </c>
      <c r="I637" t="s">
        <v>43</v>
      </c>
      <c r="J637" t="s">
        <v>43</v>
      </c>
      <c r="K637" t="s">
        <v>43</v>
      </c>
      <c r="L637" s="9">
        <v>-0.6</v>
      </c>
      <c r="M637" s="10">
        <v>44166</v>
      </c>
      <c r="N637" t="s">
        <v>109</v>
      </c>
      <c r="O637" t="s">
        <v>110</v>
      </c>
      <c r="P637" t="s">
        <v>2314</v>
      </c>
      <c r="Q637" t="s">
        <v>2493</v>
      </c>
      <c r="R637" t="s">
        <v>2494</v>
      </c>
      <c r="S637" s="11">
        <v>44165</v>
      </c>
      <c r="T637" t="s">
        <v>54</v>
      </c>
      <c r="U637">
        <v>2197</v>
      </c>
      <c r="V637" t="s">
        <v>605</v>
      </c>
      <c r="W637" t="s">
        <v>62</v>
      </c>
      <c r="X637">
        <v>165074866</v>
      </c>
      <c r="Y637" s="11">
        <v>43804</v>
      </c>
      <c r="AC637" t="s">
        <v>119</v>
      </c>
      <c r="AH637" t="str">
        <f t="shared" si="9"/>
        <v>E35932 Response Posts</v>
      </c>
      <c r="AI637" t="str">
        <f>VLOOKUP(B637,'cc Lookup'!A:E,5,0)</f>
        <v>Make Ready</v>
      </c>
      <c r="AJ637" t="s">
        <v>5427</v>
      </c>
    </row>
    <row r="638" spans="1:36" x14ac:dyDescent="0.35">
      <c r="A638" t="s">
        <v>36</v>
      </c>
      <c r="B638" s="8" t="s">
        <v>241</v>
      </c>
      <c r="C638" s="8" t="s">
        <v>38</v>
      </c>
      <c r="D638" s="8" t="s">
        <v>39</v>
      </c>
      <c r="E638" s="8" t="s">
        <v>39</v>
      </c>
      <c r="F638" s="8" t="s">
        <v>40</v>
      </c>
      <c r="G638" t="s">
        <v>242</v>
      </c>
      <c r="H638" t="s">
        <v>42</v>
      </c>
      <c r="I638" t="s">
        <v>43</v>
      </c>
      <c r="J638" t="s">
        <v>43</v>
      </c>
      <c r="K638" t="s">
        <v>43</v>
      </c>
      <c r="L638" s="9">
        <v>0.6</v>
      </c>
      <c r="M638" s="10">
        <v>44166</v>
      </c>
      <c r="N638" t="s">
        <v>109</v>
      </c>
      <c r="O638" t="s">
        <v>110</v>
      </c>
      <c r="P638" t="s">
        <v>2495</v>
      </c>
      <c r="Q638" t="s">
        <v>2496</v>
      </c>
      <c r="R638" t="s">
        <v>2497</v>
      </c>
      <c r="S638" s="11">
        <v>44196</v>
      </c>
      <c r="T638" t="s">
        <v>54</v>
      </c>
      <c r="U638">
        <v>2175</v>
      </c>
      <c r="V638" t="s">
        <v>605</v>
      </c>
      <c r="W638" t="s">
        <v>62</v>
      </c>
      <c r="X638">
        <v>165074866</v>
      </c>
      <c r="Y638" s="11">
        <v>43804</v>
      </c>
      <c r="AC638" t="s">
        <v>119</v>
      </c>
      <c r="AH638" t="str">
        <f t="shared" si="9"/>
        <v>E35932 Response Posts</v>
      </c>
      <c r="AI638" t="str">
        <f>VLOOKUP(B638,'cc Lookup'!A:E,5,0)</f>
        <v>Make Ready</v>
      </c>
      <c r="AJ638" t="s">
        <v>5427</v>
      </c>
    </row>
    <row r="639" spans="1:36" x14ac:dyDescent="0.35">
      <c r="A639" t="s">
        <v>36</v>
      </c>
      <c r="B639" s="8" t="s">
        <v>142</v>
      </c>
      <c r="C639" s="8" t="s">
        <v>143</v>
      </c>
      <c r="D639" s="8" t="s">
        <v>39</v>
      </c>
      <c r="E639" s="8" t="s">
        <v>39</v>
      </c>
      <c r="F639" s="8" t="s">
        <v>40</v>
      </c>
      <c r="G639" t="s">
        <v>144</v>
      </c>
      <c r="H639" t="s">
        <v>145</v>
      </c>
      <c r="I639" t="s">
        <v>43</v>
      </c>
      <c r="J639" t="s">
        <v>43</v>
      </c>
      <c r="K639" t="s">
        <v>43</v>
      </c>
      <c r="L639" s="9">
        <v>-359.9</v>
      </c>
      <c r="M639" s="10">
        <v>44197</v>
      </c>
      <c r="N639" t="s">
        <v>109</v>
      </c>
      <c r="O639" t="s">
        <v>110</v>
      </c>
      <c r="P639" t="s">
        <v>2495</v>
      </c>
      <c r="Q639" t="s">
        <v>2689</v>
      </c>
      <c r="R639" t="s">
        <v>2690</v>
      </c>
      <c r="S639" s="11">
        <v>44196</v>
      </c>
      <c r="T639" t="s">
        <v>54</v>
      </c>
      <c r="U639">
        <v>2474</v>
      </c>
      <c r="V639" t="s">
        <v>1112</v>
      </c>
      <c r="W639" t="s">
        <v>62</v>
      </c>
      <c r="X639">
        <v>165078325</v>
      </c>
      <c r="Y639" s="11">
        <v>43826</v>
      </c>
      <c r="AC639" t="s">
        <v>119</v>
      </c>
      <c r="AH639" t="str">
        <f t="shared" si="9"/>
        <v>E35930 Estates &amp; Facilities</v>
      </c>
      <c r="AI639" t="str">
        <f>VLOOKUP(B639,'cc Lookup'!A:E,5,0)</f>
        <v>Estates</v>
      </c>
      <c r="AJ639" t="s">
        <v>5427</v>
      </c>
    </row>
    <row r="640" spans="1:36" x14ac:dyDescent="0.35">
      <c r="A640" t="s">
        <v>36</v>
      </c>
      <c r="B640" s="8" t="s">
        <v>142</v>
      </c>
      <c r="C640" s="8" t="s">
        <v>143</v>
      </c>
      <c r="D640" s="8" t="s">
        <v>39</v>
      </c>
      <c r="E640" s="8" t="s">
        <v>39</v>
      </c>
      <c r="F640" s="8" t="s">
        <v>40</v>
      </c>
      <c r="G640" t="s">
        <v>144</v>
      </c>
      <c r="H640" t="s">
        <v>145</v>
      </c>
      <c r="I640" t="s">
        <v>43</v>
      </c>
      <c r="J640" t="s">
        <v>43</v>
      </c>
      <c r="K640" t="s">
        <v>43</v>
      </c>
      <c r="L640" s="9">
        <v>-333.4</v>
      </c>
      <c r="M640" s="10">
        <v>44197</v>
      </c>
      <c r="N640" t="s">
        <v>109</v>
      </c>
      <c r="O640" t="s">
        <v>110</v>
      </c>
      <c r="P640" t="s">
        <v>2495</v>
      </c>
      <c r="Q640" t="s">
        <v>2689</v>
      </c>
      <c r="R640" t="s">
        <v>2690</v>
      </c>
      <c r="S640" s="11">
        <v>44196</v>
      </c>
      <c r="T640" t="s">
        <v>54</v>
      </c>
      <c r="U640">
        <v>2475</v>
      </c>
      <c r="V640" t="s">
        <v>592</v>
      </c>
      <c r="W640" t="s">
        <v>62</v>
      </c>
      <c r="X640">
        <v>165078325</v>
      </c>
      <c r="Y640" s="11">
        <v>43808</v>
      </c>
      <c r="AC640" t="s">
        <v>119</v>
      </c>
      <c r="AH640" t="str">
        <f t="shared" si="9"/>
        <v>E35930 Estates &amp; Facilities</v>
      </c>
      <c r="AI640" t="str">
        <f>VLOOKUP(B640,'cc Lookup'!A:E,5,0)</f>
        <v>Estates</v>
      </c>
      <c r="AJ640" t="s">
        <v>5427</v>
      </c>
    </row>
    <row r="641" spans="1:36" x14ac:dyDescent="0.35">
      <c r="A641" t="s">
        <v>36</v>
      </c>
      <c r="B641" s="8" t="s">
        <v>142</v>
      </c>
      <c r="C641" s="8" t="s">
        <v>143</v>
      </c>
      <c r="D641" s="8" t="s">
        <v>39</v>
      </c>
      <c r="E641" s="8" t="s">
        <v>39</v>
      </c>
      <c r="F641" s="8" t="s">
        <v>40</v>
      </c>
      <c r="G641" t="s">
        <v>144</v>
      </c>
      <c r="H641" t="s">
        <v>145</v>
      </c>
      <c r="I641" t="s">
        <v>43</v>
      </c>
      <c r="J641" t="s">
        <v>43</v>
      </c>
      <c r="K641" t="s">
        <v>43</v>
      </c>
      <c r="L641" s="9">
        <v>-80</v>
      </c>
      <c r="M641" s="10">
        <v>44197</v>
      </c>
      <c r="N641" t="s">
        <v>109</v>
      </c>
      <c r="O641" t="s">
        <v>110</v>
      </c>
      <c r="P641" t="s">
        <v>2495</v>
      </c>
      <c r="Q641" t="s">
        <v>2689</v>
      </c>
      <c r="R641" t="s">
        <v>2690</v>
      </c>
      <c r="S641" s="11">
        <v>44196</v>
      </c>
      <c r="T641" t="s">
        <v>54</v>
      </c>
      <c r="U641">
        <v>2476</v>
      </c>
      <c r="V641" t="s">
        <v>2563</v>
      </c>
      <c r="W641" t="s">
        <v>62</v>
      </c>
      <c r="X641">
        <v>165078325</v>
      </c>
      <c r="Y641" s="11">
        <v>44180</v>
      </c>
      <c r="AC641" t="s">
        <v>119</v>
      </c>
      <c r="AH641" t="str">
        <f t="shared" si="9"/>
        <v>E35930 Estates &amp; Facilities</v>
      </c>
      <c r="AI641" t="str">
        <f>VLOOKUP(B641,'cc Lookup'!A:E,5,0)</f>
        <v>Estates</v>
      </c>
      <c r="AJ641" t="s">
        <v>5427</v>
      </c>
    </row>
    <row r="642" spans="1:36" x14ac:dyDescent="0.35">
      <c r="A642" t="s">
        <v>36</v>
      </c>
      <c r="B642" s="8" t="s">
        <v>142</v>
      </c>
      <c r="C642" s="8" t="s">
        <v>143</v>
      </c>
      <c r="D642" s="8" t="s">
        <v>39</v>
      </c>
      <c r="E642" s="8" t="s">
        <v>39</v>
      </c>
      <c r="F642" s="8" t="s">
        <v>40</v>
      </c>
      <c r="G642" t="s">
        <v>144</v>
      </c>
      <c r="H642" t="s">
        <v>145</v>
      </c>
      <c r="I642" t="s">
        <v>43</v>
      </c>
      <c r="J642" t="s">
        <v>43</v>
      </c>
      <c r="K642" t="s">
        <v>43</v>
      </c>
      <c r="L642" s="9">
        <v>-123.6</v>
      </c>
      <c r="M642" s="10">
        <v>44197</v>
      </c>
      <c r="N642" t="s">
        <v>109</v>
      </c>
      <c r="O642" t="s">
        <v>110</v>
      </c>
      <c r="P642" t="s">
        <v>2495</v>
      </c>
      <c r="Q642" t="s">
        <v>2689</v>
      </c>
      <c r="R642" t="s">
        <v>2690</v>
      </c>
      <c r="S642" s="11">
        <v>44196</v>
      </c>
      <c r="T642" t="s">
        <v>54</v>
      </c>
      <c r="U642">
        <v>2477</v>
      </c>
      <c r="V642" t="s">
        <v>2564</v>
      </c>
      <c r="W642" t="s">
        <v>62</v>
      </c>
      <c r="X642">
        <v>165088326</v>
      </c>
      <c r="Y642" s="11">
        <v>44180</v>
      </c>
      <c r="AC642" t="s">
        <v>119</v>
      </c>
      <c r="AH642" t="str">
        <f t="shared" si="9"/>
        <v>E35930 Estates &amp; Facilities</v>
      </c>
      <c r="AI642" t="str">
        <f>VLOOKUP(B642,'cc Lookup'!A:E,5,0)</f>
        <v>Estates</v>
      </c>
      <c r="AJ642" t="s">
        <v>5427</v>
      </c>
    </row>
    <row r="643" spans="1:36" x14ac:dyDescent="0.35">
      <c r="A643" t="s">
        <v>36</v>
      </c>
      <c r="B643" s="8" t="s">
        <v>142</v>
      </c>
      <c r="C643" s="8" t="s">
        <v>143</v>
      </c>
      <c r="D643" s="8" t="s">
        <v>39</v>
      </c>
      <c r="E643" s="8" t="s">
        <v>39</v>
      </c>
      <c r="F643" s="8" t="s">
        <v>40</v>
      </c>
      <c r="G643" t="s">
        <v>144</v>
      </c>
      <c r="H643" t="s">
        <v>145</v>
      </c>
      <c r="I643" t="s">
        <v>43</v>
      </c>
      <c r="J643" t="s">
        <v>43</v>
      </c>
      <c r="K643" t="s">
        <v>43</v>
      </c>
      <c r="L643" s="9">
        <v>-26</v>
      </c>
      <c r="M643" s="10">
        <v>44197</v>
      </c>
      <c r="N643" t="s">
        <v>109</v>
      </c>
      <c r="O643" t="s">
        <v>110</v>
      </c>
      <c r="P643" t="s">
        <v>2495</v>
      </c>
      <c r="Q643" t="s">
        <v>2689</v>
      </c>
      <c r="R643" t="s">
        <v>2690</v>
      </c>
      <c r="S643" s="11">
        <v>44196</v>
      </c>
      <c r="T643" t="s">
        <v>54</v>
      </c>
      <c r="U643">
        <v>2478</v>
      </c>
      <c r="V643" t="s">
        <v>480</v>
      </c>
      <c r="W643" t="s">
        <v>62</v>
      </c>
      <c r="X643">
        <v>165078325</v>
      </c>
      <c r="Y643" s="11">
        <v>43641</v>
      </c>
      <c r="AC643" t="s">
        <v>119</v>
      </c>
      <c r="AH643" t="str">
        <f t="shared" si="9"/>
        <v>E35930 Estates &amp; Facilities</v>
      </c>
      <c r="AI643" t="str">
        <f>VLOOKUP(B643,'cc Lookup'!A:E,5,0)</f>
        <v>Estates</v>
      </c>
      <c r="AJ643" t="s">
        <v>5427</v>
      </c>
    </row>
    <row r="644" spans="1:36" x14ac:dyDescent="0.35">
      <c r="A644" t="s">
        <v>36</v>
      </c>
      <c r="B644" s="8" t="s">
        <v>142</v>
      </c>
      <c r="C644" s="8" t="s">
        <v>143</v>
      </c>
      <c r="D644" s="8" t="s">
        <v>39</v>
      </c>
      <c r="E644" s="8" t="s">
        <v>39</v>
      </c>
      <c r="F644" s="8" t="s">
        <v>40</v>
      </c>
      <c r="G644" t="s">
        <v>144</v>
      </c>
      <c r="H644" t="s">
        <v>145</v>
      </c>
      <c r="I644" t="s">
        <v>43</v>
      </c>
      <c r="J644" t="s">
        <v>43</v>
      </c>
      <c r="K644" t="s">
        <v>43</v>
      </c>
      <c r="L644" s="9">
        <v>359.9</v>
      </c>
      <c r="M644" s="10">
        <v>44197</v>
      </c>
      <c r="N644" t="s">
        <v>109</v>
      </c>
      <c r="O644" t="s">
        <v>110</v>
      </c>
      <c r="P644" t="s">
        <v>2656</v>
      </c>
      <c r="Q644" t="s">
        <v>2657</v>
      </c>
      <c r="R644" t="s">
        <v>2658</v>
      </c>
      <c r="S644" s="11">
        <v>44225</v>
      </c>
      <c r="T644" t="s">
        <v>54</v>
      </c>
      <c r="U644">
        <v>2650</v>
      </c>
      <c r="V644" t="s">
        <v>1112</v>
      </c>
      <c r="W644" t="s">
        <v>62</v>
      </c>
      <c r="X644">
        <v>165078325</v>
      </c>
      <c r="Y644" s="11">
        <v>43826</v>
      </c>
      <c r="AC644" t="s">
        <v>119</v>
      </c>
      <c r="AH644" t="str">
        <f t="shared" si="9"/>
        <v>E35930 Estates &amp; Facilities</v>
      </c>
      <c r="AI644" t="str">
        <f>VLOOKUP(B644,'cc Lookup'!A:E,5,0)</f>
        <v>Estates</v>
      </c>
      <c r="AJ644" t="s">
        <v>5427</v>
      </c>
    </row>
    <row r="645" spans="1:36" x14ac:dyDescent="0.35">
      <c r="A645" t="s">
        <v>36</v>
      </c>
      <c r="B645" s="8" t="s">
        <v>142</v>
      </c>
      <c r="C645" s="8" t="s">
        <v>143</v>
      </c>
      <c r="D645" s="8" t="s">
        <v>39</v>
      </c>
      <c r="E645" s="8" t="s">
        <v>39</v>
      </c>
      <c r="F645" s="8" t="s">
        <v>40</v>
      </c>
      <c r="G645" t="s">
        <v>144</v>
      </c>
      <c r="H645" t="s">
        <v>145</v>
      </c>
      <c r="I645" t="s">
        <v>43</v>
      </c>
      <c r="J645" t="s">
        <v>43</v>
      </c>
      <c r="K645" t="s">
        <v>43</v>
      </c>
      <c r="L645" s="9">
        <v>123.6</v>
      </c>
      <c r="M645" s="10">
        <v>44197</v>
      </c>
      <c r="N645" t="s">
        <v>109</v>
      </c>
      <c r="O645" t="s">
        <v>110</v>
      </c>
      <c r="P645" t="s">
        <v>2656</v>
      </c>
      <c r="Q645" t="s">
        <v>2657</v>
      </c>
      <c r="R645" t="s">
        <v>2658</v>
      </c>
      <c r="S645" s="11">
        <v>44225</v>
      </c>
      <c r="T645" t="s">
        <v>54</v>
      </c>
      <c r="U645">
        <v>2651</v>
      </c>
      <c r="V645" t="s">
        <v>2564</v>
      </c>
      <c r="W645" t="s">
        <v>62</v>
      </c>
      <c r="X645">
        <v>165088326</v>
      </c>
      <c r="Y645" s="11">
        <v>44180</v>
      </c>
      <c r="AC645" t="s">
        <v>119</v>
      </c>
      <c r="AH645" t="str">
        <f t="shared" ref="AH645:AH708" si="10">B645&amp;" "&amp;G645</f>
        <v>E35930 Estates &amp; Facilities</v>
      </c>
      <c r="AI645" t="str">
        <f>VLOOKUP(B645,'cc Lookup'!A:E,5,0)</f>
        <v>Estates</v>
      </c>
      <c r="AJ645" t="s">
        <v>5427</v>
      </c>
    </row>
    <row r="646" spans="1:36" x14ac:dyDescent="0.35">
      <c r="A646" t="s">
        <v>36</v>
      </c>
      <c r="B646" s="8" t="s">
        <v>142</v>
      </c>
      <c r="C646" s="8" t="s">
        <v>143</v>
      </c>
      <c r="D646" s="8" t="s">
        <v>39</v>
      </c>
      <c r="E646" s="8" t="s">
        <v>39</v>
      </c>
      <c r="F646" s="8" t="s">
        <v>40</v>
      </c>
      <c r="G646" t="s">
        <v>144</v>
      </c>
      <c r="H646" t="s">
        <v>145</v>
      </c>
      <c r="I646" t="s">
        <v>43</v>
      </c>
      <c r="J646" t="s">
        <v>43</v>
      </c>
      <c r="K646" t="s">
        <v>43</v>
      </c>
      <c r="L646" s="9">
        <v>333.4</v>
      </c>
      <c r="M646" s="10">
        <v>44197</v>
      </c>
      <c r="N646" t="s">
        <v>109</v>
      </c>
      <c r="O646" t="s">
        <v>110</v>
      </c>
      <c r="P646" t="s">
        <v>2656</v>
      </c>
      <c r="Q646" t="s">
        <v>2657</v>
      </c>
      <c r="R646" t="s">
        <v>2658</v>
      </c>
      <c r="S646" s="11">
        <v>44225</v>
      </c>
      <c r="T646" t="s">
        <v>54</v>
      </c>
      <c r="U646">
        <v>2652</v>
      </c>
      <c r="V646" t="s">
        <v>592</v>
      </c>
      <c r="W646" t="s">
        <v>62</v>
      </c>
      <c r="X646">
        <v>165078325</v>
      </c>
      <c r="Y646" s="11">
        <v>43808</v>
      </c>
      <c r="AC646" t="s">
        <v>119</v>
      </c>
      <c r="AH646" t="str">
        <f t="shared" si="10"/>
        <v>E35930 Estates &amp; Facilities</v>
      </c>
      <c r="AI646" t="str">
        <f>VLOOKUP(B646,'cc Lookup'!A:E,5,0)</f>
        <v>Estates</v>
      </c>
      <c r="AJ646" t="s">
        <v>5427</v>
      </c>
    </row>
    <row r="647" spans="1:36" x14ac:dyDescent="0.35">
      <c r="A647" t="s">
        <v>36</v>
      </c>
      <c r="B647" s="8" t="s">
        <v>142</v>
      </c>
      <c r="C647" s="8" t="s">
        <v>143</v>
      </c>
      <c r="D647" s="8" t="s">
        <v>39</v>
      </c>
      <c r="E647" s="8" t="s">
        <v>39</v>
      </c>
      <c r="F647" s="8" t="s">
        <v>40</v>
      </c>
      <c r="G647" t="s">
        <v>144</v>
      </c>
      <c r="H647" t="s">
        <v>145</v>
      </c>
      <c r="I647" t="s">
        <v>43</v>
      </c>
      <c r="J647" t="s">
        <v>43</v>
      </c>
      <c r="K647" t="s">
        <v>43</v>
      </c>
      <c r="L647" s="9">
        <v>341.74</v>
      </c>
      <c r="M647" s="10">
        <v>44197</v>
      </c>
      <c r="N647" t="s">
        <v>109</v>
      </c>
      <c r="O647" t="s">
        <v>110</v>
      </c>
      <c r="P647" t="s">
        <v>2656</v>
      </c>
      <c r="Q647" t="s">
        <v>2657</v>
      </c>
      <c r="R647" t="s">
        <v>2658</v>
      </c>
      <c r="S647" s="11">
        <v>44225</v>
      </c>
      <c r="T647" t="s">
        <v>54</v>
      </c>
      <c r="U647">
        <v>2653</v>
      </c>
      <c r="V647" t="s">
        <v>1108</v>
      </c>
      <c r="W647" t="s">
        <v>62</v>
      </c>
      <c r="X647">
        <v>165078325</v>
      </c>
      <c r="Y647" s="11">
        <v>43850</v>
      </c>
      <c r="AC647" t="s">
        <v>119</v>
      </c>
      <c r="AH647" t="str">
        <f t="shared" si="10"/>
        <v>E35930 Estates &amp; Facilities</v>
      </c>
      <c r="AI647" t="str">
        <f>VLOOKUP(B647,'cc Lookup'!A:E,5,0)</f>
        <v>Estates</v>
      </c>
      <c r="AJ647" t="s">
        <v>5427</v>
      </c>
    </row>
    <row r="648" spans="1:36" x14ac:dyDescent="0.35">
      <c r="A648" t="s">
        <v>36</v>
      </c>
      <c r="B648" s="8" t="s">
        <v>142</v>
      </c>
      <c r="C648" s="8" t="s">
        <v>143</v>
      </c>
      <c r="D648" s="8" t="s">
        <v>39</v>
      </c>
      <c r="E648" s="8" t="s">
        <v>39</v>
      </c>
      <c r="F648" s="8" t="s">
        <v>40</v>
      </c>
      <c r="G648" t="s">
        <v>144</v>
      </c>
      <c r="H648" t="s">
        <v>145</v>
      </c>
      <c r="I648" t="s">
        <v>43</v>
      </c>
      <c r="J648" t="s">
        <v>43</v>
      </c>
      <c r="K648" t="s">
        <v>43</v>
      </c>
      <c r="L648" s="9">
        <v>42</v>
      </c>
      <c r="M648" s="10">
        <v>44197</v>
      </c>
      <c r="N648" t="s">
        <v>109</v>
      </c>
      <c r="O648" t="s">
        <v>110</v>
      </c>
      <c r="P648" t="s">
        <v>2656</v>
      </c>
      <c r="Q648" t="s">
        <v>2657</v>
      </c>
      <c r="R648" t="s">
        <v>2658</v>
      </c>
      <c r="S648" s="11">
        <v>44225</v>
      </c>
      <c r="T648" t="s">
        <v>54</v>
      </c>
      <c r="U648">
        <v>2654</v>
      </c>
      <c r="V648" t="s">
        <v>209</v>
      </c>
      <c r="W648" t="s">
        <v>62</v>
      </c>
      <c r="X648">
        <v>165074838</v>
      </c>
      <c r="Y648" s="11">
        <v>43482</v>
      </c>
      <c r="AC648" t="s">
        <v>119</v>
      </c>
      <c r="AH648" t="str">
        <f t="shared" si="10"/>
        <v>E35930 Estates &amp; Facilities</v>
      </c>
      <c r="AI648" t="str">
        <f>VLOOKUP(B648,'cc Lookup'!A:E,5,0)</f>
        <v>Estates</v>
      </c>
      <c r="AJ648" t="s">
        <v>5427</v>
      </c>
    </row>
    <row r="649" spans="1:36" x14ac:dyDescent="0.35">
      <c r="A649" t="s">
        <v>36</v>
      </c>
      <c r="B649" s="8" t="s">
        <v>142</v>
      </c>
      <c r="C649" s="8" t="s">
        <v>143</v>
      </c>
      <c r="D649" s="8" t="s">
        <v>39</v>
      </c>
      <c r="E649" s="8" t="s">
        <v>39</v>
      </c>
      <c r="F649" s="8" t="s">
        <v>40</v>
      </c>
      <c r="G649" t="s">
        <v>144</v>
      </c>
      <c r="H649" t="s">
        <v>145</v>
      </c>
      <c r="I649" t="s">
        <v>43</v>
      </c>
      <c r="J649" t="s">
        <v>43</v>
      </c>
      <c r="K649" t="s">
        <v>43</v>
      </c>
      <c r="L649" s="9">
        <v>80</v>
      </c>
      <c r="M649" s="10">
        <v>44197</v>
      </c>
      <c r="N649" t="s">
        <v>109</v>
      </c>
      <c r="O649" t="s">
        <v>110</v>
      </c>
      <c r="P649" t="s">
        <v>2656</v>
      </c>
      <c r="Q649" t="s">
        <v>2657</v>
      </c>
      <c r="R649" t="s">
        <v>2658</v>
      </c>
      <c r="S649" s="11">
        <v>44225</v>
      </c>
      <c r="T649" t="s">
        <v>54</v>
      </c>
      <c r="U649">
        <v>2655</v>
      </c>
      <c r="V649" t="s">
        <v>2563</v>
      </c>
      <c r="W649" t="s">
        <v>62</v>
      </c>
      <c r="X649">
        <v>165078325</v>
      </c>
      <c r="Y649" s="11">
        <v>44180</v>
      </c>
      <c r="AC649" t="s">
        <v>119</v>
      </c>
      <c r="AH649" t="str">
        <f t="shared" si="10"/>
        <v>E35930 Estates &amp; Facilities</v>
      </c>
      <c r="AI649" t="str">
        <f>VLOOKUP(B649,'cc Lookup'!A:E,5,0)</f>
        <v>Estates</v>
      </c>
      <c r="AJ649" t="s">
        <v>5427</v>
      </c>
    </row>
    <row r="650" spans="1:36" x14ac:dyDescent="0.35">
      <c r="A650" t="s">
        <v>36</v>
      </c>
      <c r="B650" s="8" t="s">
        <v>142</v>
      </c>
      <c r="C650" s="8" t="s">
        <v>143</v>
      </c>
      <c r="D650" s="8" t="s">
        <v>39</v>
      </c>
      <c r="E650" s="8" t="s">
        <v>39</v>
      </c>
      <c r="F650" s="8" t="s">
        <v>40</v>
      </c>
      <c r="G650" t="s">
        <v>144</v>
      </c>
      <c r="H650" t="s">
        <v>145</v>
      </c>
      <c r="I650" t="s">
        <v>43</v>
      </c>
      <c r="J650" t="s">
        <v>43</v>
      </c>
      <c r="K650" t="s">
        <v>43</v>
      </c>
      <c r="L650" s="9">
        <v>26</v>
      </c>
      <c r="M650" s="10">
        <v>44197</v>
      </c>
      <c r="N650" t="s">
        <v>109</v>
      </c>
      <c r="O650" t="s">
        <v>110</v>
      </c>
      <c r="P650" t="s">
        <v>2656</v>
      </c>
      <c r="Q650" t="s">
        <v>2657</v>
      </c>
      <c r="R650" t="s">
        <v>2658</v>
      </c>
      <c r="S650" s="11">
        <v>44225</v>
      </c>
      <c r="T650" t="s">
        <v>54</v>
      </c>
      <c r="U650">
        <v>2656</v>
      </c>
      <c r="V650" t="s">
        <v>480</v>
      </c>
      <c r="W650" t="s">
        <v>62</v>
      </c>
      <c r="X650">
        <v>165078325</v>
      </c>
      <c r="Y650" s="11">
        <v>43641</v>
      </c>
      <c r="AC650" t="s">
        <v>119</v>
      </c>
      <c r="AH650" t="str">
        <f t="shared" si="10"/>
        <v>E35930 Estates &amp; Facilities</v>
      </c>
      <c r="AI650" t="str">
        <f>VLOOKUP(B650,'cc Lookup'!A:E,5,0)</f>
        <v>Estates</v>
      </c>
      <c r="AJ650" t="s">
        <v>5427</v>
      </c>
    </row>
    <row r="651" spans="1:36" x14ac:dyDescent="0.35">
      <c r="A651" t="s">
        <v>36</v>
      </c>
      <c r="B651" s="8" t="s">
        <v>1064</v>
      </c>
      <c r="C651" s="8" t="s">
        <v>38</v>
      </c>
      <c r="D651" s="8" t="s">
        <v>39</v>
      </c>
      <c r="E651" s="8" t="s">
        <v>39</v>
      </c>
      <c r="F651" s="8" t="s">
        <v>40</v>
      </c>
      <c r="G651" t="s">
        <v>1065</v>
      </c>
      <c r="H651" t="s">
        <v>42</v>
      </c>
      <c r="I651" t="s">
        <v>43</v>
      </c>
      <c r="J651" t="s">
        <v>43</v>
      </c>
      <c r="K651" t="s">
        <v>43</v>
      </c>
      <c r="L651" s="9">
        <v>-805</v>
      </c>
      <c r="M651" s="10">
        <v>44197</v>
      </c>
      <c r="N651" t="s">
        <v>109</v>
      </c>
      <c r="O651" t="s">
        <v>110</v>
      </c>
      <c r="P651" t="s">
        <v>2495</v>
      </c>
      <c r="Q651" t="s">
        <v>2689</v>
      </c>
      <c r="R651" t="s">
        <v>2690</v>
      </c>
      <c r="S651" s="11">
        <v>44196</v>
      </c>
      <c r="T651" t="s">
        <v>54</v>
      </c>
      <c r="U651">
        <v>2907</v>
      </c>
      <c r="V651" t="s">
        <v>1810</v>
      </c>
      <c r="W651" t="s">
        <v>902</v>
      </c>
      <c r="X651">
        <v>165085046</v>
      </c>
      <c r="Y651" s="11">
        <v>43984</v>
      </c>
      <c r="AC651" t="s">
        <v>1461</v>
      </c>
      <c r="AH651" t="str">
        <f t="shared" si="10"/>
        <v>E35211 Employee Resourcing</v>
      </c>
      <c r="AI651" t="str">
        <f>VLOOKUP(B651,'cc Lookup'!A:E,5,0)</f>
        <v>HR</v>
      </c>
      <c r="AJ651" t="s">
        <v>5427</v>
      </c>
    </row>
    <row r="652" spans="1:36" x14ac:dyDescent="0.35">
      <c r="A652" t="s">
        <v>36</v>
      </c>
      <c r="B652" s="8" t="s">
        <v>1064</v>
      </c>
      <c r="C652" s="8" t="s">
        <v>38</v>
      </c>
      <c r="D652" s="8" t="s">
        <v>39</v>
      </c>
      <c r="E652" s="8" t="s">
        <v>39</v>
      </c>
      <c r="F652" s="8" t="s">
        <v>40</v>
      </c>
      <c r="G652" t="s">
        <v>1065</v>
      </c>
      <c r="H652" t="s">
        <v>42</v>
      </c>
      <c r="I652" t="s">
        <v>43</v>
      </c>
      <c r="J652" t="s">
        <v>43</v>
      </c>
      <c r="K652" t="s">
        <v>43</v>
      </c>
      <c r="L652" s="9">
        <v>-920</v>
      </c>
      <c r="M652" s="10">
        <v>44197</v>
      </c>
      <c r="N652" t="s">
        <v>109</v>
      </c>
      <c r="O652" t="s">
        <v>110</v>
      </c>
      <c r="P652" t="s">
        <v>2495</v>
      </c>
      <c r="Q652" t="s">
        <v>2689</v>
      </c>
      <c r="R652" t="s">
        <v>2690</v>
      </c>
      <c r="S652" s="11">
        <v>44196</v>
      </c>
      <c r="T652" t="s">
        <v>54</v>
      </c>
      <c r="U652">
        <v>2908</v>
      </c>
      <c r="V652" t="s">
        <v>1809</v>
      </c>
      <c r="W652" t="s">
        <v>902</v>
      </c>
      <c r="X652">
        <v>165085045</v>
      </c>
      <c r="Y652" s="11">
        <v>43985</v>
      </c>
      <c r="AC652" t="s">
        <v>1461</v>
      </c>
      <c r="AH652" t="str">
        <f t="shared" si="10"/>
        <v>E35211 Employee Resourcing</v>
      </c>
      <c r="AI652" t="str">
        <f>VLOOKUP(B652,'cc Lookup'!A:E,5,0)</f>
        <v>HR</v>
      </c>
      <c r="AJ652" t="s">
        <v>5427</v>
      </c>
    </row>
    <row r="653" spans="1:36" x14ac:dyDescent="0.35">
      <c r="A653" t="s">
        <v>36</v>
      </c>
      <c r="B653" s="8" t="s">
        <v>1064</v>
      </c>
      <c r="C653" s="8" t="s">
        <v>38</v>
      </c>
      <c r="D653" s="8" t="s">
        <v>39</v>
      </c>
      <c r="E653" s="8" t="s">
        <v>39</v>
      </c>
      <c r="F653" s="8" t="s">
        <v>40</v>
      </c>
      <c r="G653" t="s">
        <v>1065</v>
      </c>
      <c r="H653" t="s">
        <v>42</v>
      </c>
      <c r="I653" t="s">
        <v>43</v>
      </c>
      <c r="J653" t="s">
        <v>43</v>
      </c>
      <c r="K653" t="s">
        <v>43</v>
      </c>
      <c r="L653" s="9">
        <v>805</v>
      </c>
      <c r="M653" s="10">
        <v>44197</v>
      </c>
      <c r="N653" t="s">
        <v>109</v>
      </c>
      <c r="O653" t="s">
        <v>110</v>
      </c>
      <c r="P653" t="s">
        <v>2656</v>
      </c>
      <c r="Q653" t="s">
        <v>2657</v>
      </c>
      <c r="R653" t="s">
        <v>2658</v>
      </c>
      <c r="S653" s="11">
        <v>44225</v>
      </c>
      <c r="T653" t="s">
        <v>54</v>
      </c>
      <c r="U653">
        <v>3110</v>
      </c>
      <c r="V653" t="s">
        <v>1810</v>
      </c>
      <c r="W653" t="s">
        <v>902</v>
      </c>
      <c r="X653">
        <v>165085046</v>
      </c>
      <c r="Y653" s="11">
        <v>44207</v>
      </c>
      <c r="AC653" t="s">
        <v>1461</v>
      </c>
      <c r="AH653" t="str">
        <f t="shared" si="10"/>
        <v>E35211 Employee Resourcing</v>
      </c>
      <c r="AI653" t="str">
        <f>VLOOKUP(B653,'cc Lookup'!A:E,5,0)</f>
        <v>HR</v>
      </c>
      <c r="AJ653" t="s">
        <v>5427</v>
      </c>
    </row>
    <row r="654" spans="1:36" x14ac:dyDescent="0.35">
      <c r="A654" t="s">
        <v>36</v>
      </c>
      <c r="B654" s="8" t="s">
        <v>1064</v>
      </c>
      <c r="C654" s="8" t="s">
        <v>38</v>
      </c>
      <c r="D654" s="8" t="s">
        <v>39</v>
      </c>
      <c r="E654" s="8" t="s">
        <v>39</v>
      </c>
      <c r="F654" s="8" t="s">
        <v>40</v>
      </c>
      <c r="G654" t="s">
        <v>1065</v>
      </c>
      <c r="H654" t="s">
        <v>42</v>
      </c>
      <c r="I654" t="s">
        <v>43</v>
      </c>
      <c r="J654" t="s">
        <v>43</v>
      </c>
      <c r="K654" t="s">
        <v>43</v>
      </c>
      <c r="L654" s="9">
        <v>920</v>
      </c>
      <c r="M654" s="10">
        <v>44197</v>
      </c>
      <c r="N654" t="s">
        <v>109</v>
      </c>
      <c r="O654" t="s">
        <v>110</v>
      </c>
      <c r="P654" t="s">
        <v>2656</v>
      </c>
      <c r="Q654" t="s">
        <v>2657</v>
      </c>
      <c r="R654" t="s">
        <v>2658</v>
      </c>
      <c r="S654" s="11">
        <v>44225</v>
      </c>
      <c r="T654" t="s">
        <v>54</v>
      </c>
      <c r="U654">
        <v>3111</v>
      </c>
      <c r="V654" t="s">
        <v>1809</v>
      </c>
      <c r="W654" t="s">
        <v>902</v>
      </c>
      <c r="X654">
        <v>165085045</v>
      </c>
      <c r="Y654" s="11">
        <v>44207</v>
      </c>
      <c r="AC654" t="s">
        <v>1461</v>
      </c>
      <c r="AH654" t="str">
        <f t="shared" si="10"/>
        <v>E35211 Employee Resourcing</v>
      </c>
      <c r="AI654" t="str">
        <f>VLOOKUP(B654,'cc Lookup'!A:E,5,0)</f>
        <v>HR</v>
      </c>
      <c r="AJ654" t="s">
        <v>5427</v>
      </c>
    </row>
    <row r="655" spans="1:36" x14ac:dyDescent="0.35">
      <c r="A655" t="s">
        <v>36</v>
      </c>
      <c r="B655" s="8" t="s">
        <v>738</v>
      </c>
      <c r="C655" s="8" t="s">
        <v>38</v>
      </c>
      <c r="D655" s="8" t="s">
        <v>39</v>
      </c>
      <c r="E655" s="8" t="s">
        <v>39</v>
      </c>
      <c r="F655" s="8" t="s">
        <v>40</v>
      </c>
      <c r="G655" t="s">
        <v>739</v>
      </c>
      <c r="H655" t="s">
        <v>42</v>
      </c>
      <c r="I655" t="s">
        <v>43</v>
      </c>
      <c r="J655" t="s">
        <v>43</v>
      </c>
      <c r="K655" t="s">
        <v>43</v>
      </c>
      <c r="L655" s="9">
        <v>-500</v>
      </c>
      <c r="M655" s="10">
        <v>44197</v>
      </c>
      <c r="N655" t="s">
        <v>109</v>
      </c>
      <c r="O655" t="s">
        <v>110</v>
      </c>
      <c r="P655" t="s">
        <v>2495</v>
      </c>
      <c r="Q655" t="s">
        <v>2689</v>
      </c>
      <c r="R655" t="s">
        <v>2690</v>
      </c>
      <c r="S655" s="11">
        <v>44196</v>
      </c>
      <c r="T655" t="s">
        <v>54</v>
      </c>
      <c r="U655">
        <v>2459</v>
      </c>
      <c r="V655" t="s">
        <v>1537</v>
      </c>
      <c r="W655" t="s">
        <v>62</v>
      </c>
      <c r="X655">
        <v>165083284</v>
      </c>
      <c r="Y655" s="11">
        <v>43923</v>
      </c>
      <c r="AC655" t="s">
        <v>119</v>
      </c>
      <c r="AH655" t="str">
        <f t="shared" si="10"/>
        <v>E35400 Strategic Partnerships</v>
      </c>
      <c r="AI655" t="str">
        <f>VLOOKUP(B655,'cc Lookup'!A:E,5,0)</f>
        <v>Finance</v>
      </c>
      <c r="AJ655" t="s">
        <v>5427</v>
      </c>
    </row>
    <row r="656" spans="1:36" x14ac:dyDescent="0.35">
      <c r="A656" t="s">
        <v>36</v>
      </c>
      <c r="B656" s="8" t="s">
        <v>738</v>
      </c>
      <c r="C656" s="8" t="s">
        <v>38</v>
      </c>
      <c r="D656" s="8" t="s">
        <v>39</v>
      </c>
      <c r="E656" s="8" t="s">
        <v>39</v>
      </c>
      <c r="F656" s="8" t="s">
        <v>40</v>
      </c>
      <c r="G656" t="s">
        <v>739</v>
      </c>
      <c r="H656" t="s">
        <v>42</v>
      </c>
      <c r="I656" t="s">
        <v>43</v>
      </c>
      <c r="J656" t="s">
        <v>43</v>
      </c>
      <c r="K656" t="s">
        <v>43</v>
      </c>
      <c r="L656" s="9">
        <v>500</v>
      </c>
      <c r="M656" s="10">
        <v>44197</v>
      </c>
      <c r="N656" t="s">
        <v>109</v>
      </c>
      <c r="O656" t="s">
        <v>110</v>
      </c>
      <c r="P656" t="s">
        <v>2656</v>
      </c>
      <c r="Q656" t="s">
        <v>2657</v>
      </c>
      <c r="R656" t="s">
        <v>2658</v>
      </c>
      <c r="S656" s="11">
        <v>44225</v>
      </c>
      <c r="T656" t="s">
        <v>54</v>
      </c>
      <c r="U656">
        <v>2634</v>
      </c>
      <c r="V656" t="s">
        <v>1537</v>
      </c>
      <c r="W656" t="s">
        <v>62</v>
      </c>
      <c r="X656">
        <v>165083284</v>
      </c>
      <c r="Y656" s="11">
        <v>43923</v>
      </c>
      <c r="AC656" t="s">
        <v>119</v>
      </c>
      <c r="AH656" t="str">
        <f t="shared" si="10"/>
        <v>E35400 Strategic Partnerships</v>
      </c>
      <c r="AI656" t="str">
        <f>VLOOKUP(B656,'cc Lookup'!A:E,5,0)</f>
        <v>Finance</v>
      </c>
      <c r="AJ656" t="s">
        <v>5427</v>
      </c>
    </row>
    <row r="657" spans="1:36" x14ac:dyDescent="0.35">
      <c r="A657" t="s">
        <v>36</v>
      </c>
      <c r="B657" s="8" t="s">
        <v>133</v>
      </c>
      <c r="C657" s="8" t="s">
        <v>38</v>
      </c>
      <c r="D657" s="8" t="s">
        <v>39</v>
      </c>
      <c r="E657" s="8" t="s">
        <v>39</v>
      </c>
      <c r="F657" s="8" t="s">
        <v>40</v>
      </c>
      <c r="G657" t="s">
        <v>134</v>
      </c>
      <c r="H657" t="s">
        <v>42</v>
      </c>
      <c r="I657" t="s">
        <v>43</v>
      </c>
      <c r="J657" t="s">
        <v>43</v>
      </c>
      <c r="K657" t="s">
        <v>43</v>
      </c>
      <c r="L657" s="9">
        <v>-492.8</v>
      </c>
      <c r="M657" s="10">
        <v>44197</v>
      </c>
      <c r="N657" t="s">
        <v>109</v>
      </c>
      <c r="O657" t="s">
        <v>110</v>
      </c>
      <c r="P657" t="s">
        <v>2495</v>
      </c>
      <c r="Q657" t="s">
        <v>2689</v>
      </c>
      <c r="R657" t="s">
        <v>2690</v>
      </c>
      <c r="S657" s="11">
        <v>44196</v>
      </c>
      <c r="T657" t="s">
        <v>54</v>
      </c>
      <c r="U657">
        <v>2260</v>
      </c>
      <c r="V657" t="s">
        <v>1543</v>
      </c>
      <c r="W657" t="s">
        <v>62</v>
      </c>
      <c r="X657">
        <v>165082574</v>
      </c>
      <c r="Y657" s="11">
        <v>43923</v>
      </c>
      <c r="AC657" t="s">
        <v>119</v>
      </c>
      <c r="AH657" t="str">
        <f t="shared" si="10"/>
        <v>E35461 NHS 111 Set-up (Tender_Contract)</v>
      </c>
      <c r="AI657" t="str">
        <f>VLOOKUP(B657,'cc Lookup'!A:E,5,0)</f>
        <v>111 Set-up</v>
      </c>
      <c r="AJ657" t="s">
        <v>5427</v>
      </c>
    </row>
    <row r="658" spans="1:36" x14ac:dyDescent="0.35">
      <c r="A658" t="s">
        <v>36</v>
      </c>
      <c r="B658" s="8" t="s">
        <v>133</v>
      </c>
      <c r="C658" s="8" t="s">
        <v>38</v>
      </c>
      <c r="D658" s="8" t="s">
        <v>39</v>
      </c>
      <c r="E658" s="8" t="s">
        <v>39</v>
      </c>
      <c r="F658" s="8" t="s">
        <v>40</v>
      </c>
      <c r="G658" t="s">
        <v>134</v>
      </c>
      <c r="H658" t="s">
        <v>42</v>
      </c>
      <c r="I658" t="s">
        <v>43</v>
      </c>
      <c r="J658" t="s">
        <v>43</v>
      </c>
      <c r="K658" t="s">
        <v>43</v>
      </c>
      <c r="L658" s="9">
        <v>492.8</v>
      </c>
      <c r="M658" s="10">
        <v>44197</v>
      </c>
      <c r="N658" t="s">
        <v>109</v>
      </c>
      <c r="O658" t="s">
        <v>110</v>
      </c>
      <c r="P658" t="s">
        <v>2656</v>
      </c>
      <c r="Q658" t="s">
        <v>2657</v>
      </c>
      <c r="R658" t="s">
        <v>2658</v>
      </c>
      <c r="S658" s="11">
        <v>44225</v>
      </c>
      <c r="T658" t="s">
        <v>54</v>
      </c>
      <c r="U658">
        <v>2407</v>
      </c>
      <c r="V658" t="s">
        <v>1543</v>
      </c>
      <c r="W658" t="s">
        <v>62</v>
      </c>
      <c r="X658">
        <v>165082574</v>
      </c>
      <c r="Y658" s="11">
        <v>43923</v>
      </c>
      <c r="AC658" t="s">
        <v>119</v>
      </c>
      <c r="AH658" t="str">
        <f t="shared" si="10"/>
        <v>E35461 NHS 111 Set-up (Tender_Contract)</v>
      </c>
      <c r="AI658" t="str">
        <f>VLOOKUP(B658,'cc Lookup'!A:E,5,0)</f>
        <v>111 Set-up</v>
      </c>
      <c r="AJ658" t="s">
        <v>5427</v>
      </c>
    </row>
    <row r="659" spans="1:36" x14ac:dyDescent="0.35">
      <c r="A659" t="s">
        <v>36</v>
      </c>
      <c r="B659" s="8" t="s">
        <v>142</v>
      </c>
      <c r="C659" s="8" t="s">
        <v>38</v>
      </c>
      <c r="D659" s="8" t="s">
        <v>39</v>
      </c>
      <c r="E659" s="8" t="s">
        <v>39</v>
      </c>
      <c r="F659" s="8" t="s">
        <v>40</v>
      </c>
      <c r="G659" t="s">
        <v>144</v>
      </c>
      <c r="H659" t="s">
        <v>42</v>
      </c>
      <c r="I659" t="s">
        <v>43</v>
      </c>
      <c r="J659" t="s">
        <v>43</v>
      </c>
      <c r="K659" t="s">
        <v>43</v>
      </c>
      <c r="L659" s="9">
        <v>-2657</v>
      </c>
      <c r="M659" s="10">
        <v>44197</v>
      </c>
      <c r="N659" t="s">
        <v>109</v>
      </c>
      <c r="O659" t="s">
        <v>110</v>
      </c>
      <c r="P659" t="s">
        <v>2495</v>
      </c>
      <c r="Q659" t="s">
        <v>2689</v>
      </c>
      <c r="R659" t="s">
        <v>2690</v>
      </c>
      <c r="S659" s="11">
        <v>44196</v>
      </c>
      <c r="T659" t="s">
        <v>54</v>
      </c>
      <c r="U659">
        <v>2462</v>
      </c>
      <c r="V659" t="s">
        <v>2638</v>
      </c>
      <c r="W659" t="s">
        <v>62</v>
      </c>
      <c r="X659">
        <v>165085833</v>
      </c>
      <c r="Y659" s="11">
        <v>44174</v>
      </c>
      <c r="AC659" t="s">
        <v>119</v>
      </c>
      <c r="AH659" t="str">
        <f t="shared" si="10"/>
        <v>E35930 Estates &amp; Facilities</v>
      </c>
      <c r="AI659" t="str">
        <f>VLOOKUP(B659,'cc Lookup'!A:E,5,0)</f>
        <v>Estates</v>
      </c>
      <c r="AJ659" t="s">
        <v>5427</v>
      </c>
    </row>
    <row r="660" spans="1:36" x14ac:dyDescent="0.35">
      <c r="A660" t="s">
        <v>36</v>
      </c>
      <c r="B660" s="8" t="s">
        <v>142</v>
      </c>
      <c r="C660" s="8" t="s">
        <v>38</v>
      </c>
      <c r="D660" s="8" t="s">
        <v>39</v>
      </c>
      <c r="E660" s="8" t="s">
        <v>39</v>
      </c>
      <c r="F660" s="8" t="s">
        <v>40</v>
      </c>
      <c r="G660" t="s">
        <v>144</v>
      </c>
      <c r="H660" t="s">
        <v>42</v>
      </c>
      <c r="I660" t="s">
        <v>43</v>
      </c>
      <c r="J660" t="s">
        <v>43</v>
      </c>
      <c r="K660" t="s">
        <v>43</v>
      </c>
      <c r="L660" s="9">
        <v>-22.4</v>
      </c>
      <c r="M660" s="10">
        <v>44197</v>
      </c>
      <c r="N660" t="s">
        <v>109</v>
      </c>
      <c r="O660" t="s">
        <v>110</v>
      </c>
      <c r="P660" t="s">
        <v>2495</v>
      </c>
      <c r="Q660" t="s">
        <v>2689</v>
      </c>
      <c r="R660" t="s">
        <v>2690</v>
      </c>
      <c r="S660" s="11">
        <v>44196</v>
      </c>
      <c r="T660" t="s">
        <v>54</v>
      </c>
      <c r="U660">
        <v>2463</v>
      </c>
      <c r="V660" t="s">
        <v>2426</v>
      </c>
      <c r="W660" t="s">
        <v>62</v>
      </c>
      <c r="X660">
        <v>165088383</v>
      </c>
      <c r="Y660" s="11">
        <v>44164</v>
      </c>
      <c r="AC660" t="s">
        <v>119</v>
      </c>
      <c r="AH660" t="str">
        <f t="shared" si="10"/>
        <v>E35930 Estates &amp; Facilities</v>
      </c>
      <c r="AI660" t="str">
        <f>VLOOKUP(B660,'cc Lookup'!A:E,5,0)</f>
        <v>Estates</v>
      </c>
      <c r="AJ660" t="s">
        <v>5427</v>
      </c>
    </row>
    <row r="661" spans="1:36" x14ac:dyDescent="0.35">
      <c r="A661" t="s">
        <v>36</v>
      </c>
      <c r="B661" s="8" t="s">
        <v>142</v>
      </c>
      <c r="C661" s="8" t="s">
        <v>38</v>
      </c>
      <c r="D661" s="8" t="s">
        <v>39</v>
      </c>
      <c r="E661" s="8" t="s">
        <v>39</v>
      </c>
      <c r="F661" s="8" t="s">
        <v>40</v>
      </c>
      <c r="G661" t="s">
        <v>144</v>
      </c>
      <c r="H661" t="s">
        <v>42</v>
      </c>
      <c r="I661" t="s">
        <v>43</v>
      </c>
      <c r="J661" t="s">
        <v>43</v>
      </c>
      <c r="K661" t="s">
        <v>43</v>
      </c>
      <c r="L661" s="9">
        <v>-985</v>
      </c>
      <c r="M661" s="10">
        <v>44197</v>
      </c>
      <c r="N661" t="s">
        <v>109</v>
      </c>
      <c r="O661" t="s">
        <v>110</v>
      </c>
      <c r="P661" t="s">
        <v>2495</v>
      </c>
      <c r="Q661" t="s">
        <v>2689</v>
      </c>
      <c r="R661" t="s">
        <v>2690</v>
      </c>
      <c r="S661" s="11">
        <v>44196</v>
      </c>
      <c r="T661" t="s">
        <v>54</v>
      </c>
      <c r="U661">
        <v>2464</v>
      </c>
      <c r="V661" t="s">
        <v>2639</v>
      </c>
      <c r="W661" t="s">
        <v>62</v>
      </c>
      <c r="X661">
        <v>165084346</v>
      </c>
      <c r="Y661" s="11">
        <v>44174</v>
      </c>
      <c r="AC661" t="s">
        <v>119</v>
      </c>
      <c r="AH661" t="str">
        <f t="shared" si="10"/>
        <v>E35930 Estates &amp; Facilities</v>
      </c>
      <c r="AI661" t="str">
        <f>VLOOKUP(B661,'cc Lookup'!A:E,5,0)</f>
        <v>Estates</v>
      </c>
      <c r="AJ661" t="s">
        <v>5427</v>
      </c>
    </row>
    <row r="662" spans="1:36" x14ac:dyDescent="0.35">
      <c r="A662" t="s">
        <v>36</v>
      </c>
      <c r="B662" s="8" t="s">
        <v>142</v>
      </c>
      <c r="C662" s="8" t="s">
        <v>38</v>
      </c>
      <c r="D662" s="8" t="s">
        <v>39</v>
      </c>
      <c r="E662" s="8" t="s">
        <v>39</v>
      </c>
      <c r="F662" s="8" t="s">
        <v>40</v>
      </c>
      <c r="G662" t="s">
        <v>144</v>
      </c>
      <c r="H662" t="s">
        <v>42</v>
      </c>
      <c r="I662" t="s">
        <v>43</v>
      </c>
      <c r="J662" t="s">
        <v>43</v>
      </c>
      <c r="K662" t="s">
        <v>43</v>
      </c>
      <c r="L662" s="9">
        <v>985</v>
      </c>
      <c r="M662" s="10">
        <v>44197</v>
      </c>
      <c r="N662" t="s">
        <v>109</v>
      </c>
      <c r="O662" t="s">
        <v>110</v>
      </c>
      <c r="P662" t="s">
        <v>2656</v>
      </c>
      <c r="Q662" t="s">
        <v>2657</v>
      </c>
      <c r="R662" t="s">
        <v>2658</v>
      </c>
      <c r="S662" s="11">
        <v>44225</v>
      </c>
      <c r="T662" t="s">
        <v>54</v>
      </c>
      <c r="U662">
        <v>2638</v>
      </c>
      <c r="V662" t="s">
        <v>2639</v>
      </c>
      <c r="W662" t="s">
        <v>62</v>
      </c>
      <c r="X662">
        <v>165084346</v>
      </c>
      <c r="Y662" s="11">
        <v>44174</v>
      </c>
      <c r="AC662" t="s">
        <v>119</v>
      </c>
      <c r="AH662" t="str">
        <f t="shared" si="10"/>
        <v>E35930 Estates &amp; Facilities</v>
      </c>
      <c r="AI662" t="str">
        <f>VLOOKUP(B662,'cc Lookup'!A:E,5,0)</f>
        <v>Estates</v>
      </c>
      <c r="AJ662" t="s">
        <v>5427</v>
      </c>
    </row>
    <row r="663" spans="1:36" x14ac:dyDescent="0.35">
      <c r="A663" t="s">
        <v>36</v>
      </c>
      <c r="B663" s="8" t="s">
        <v>142</v>
      </c>
      <c r="C663" s="8" t="s">
        <v>38</v>
      </c>
      <c r="D663" s="8" t="s">
        <v>39</v>
      </c>
      <c r="E663" s="8" t="s">
        <v>39</v>
      </c>
      <c r="F663" s="8" t="s">
        <v>40</v>
      </c>
      <c r="G663" t="s">
        <v>144</v>
      </c>
      <c r="H663" t="s">
        <v>42</v>
      </c>
      <c r="I663" t="s">
        <v>43</v>
      </c>
      <c r="J663" t="s">
        <v>43</v>
      </c>
      <c r="K663" t="s">
        <v>43</v>
      </c>
      <c r="L663" s="9">
        <v>1276</v>
      </c>
      <c r="M663" s="10">
        <v>44197</v>
      </c>
      <c r="N663" t="s">
        <v>109</v>
      </c>
      <c r="O663" t="s">
        <v>110</v>
      </c>
      <c r="P663" t="s">
        <v>2656</v>
      </c>
      <c r="Q663" t="s">
        <v>2657</v>
      </c>
      <c r="R663" t="s">
        <v>2658</v>
      </c>
      <c r="S663" s="11">
        <v>44225</v>
      </c>
      <c r="T663" t="s">
        <v>54</v>
      </c>
      <c r="U663">
        <v>2639</v>
      </c>
      <c r="V663" t="s">
        <v>2638</v>
      </c>
      <c r="W663" t="s">
        <v>62</v>
      </c>
      <c r="X663">
        <v>165085833</v>
      </c>
      <c r="Y663" s="11">
        <v>44174</v>
      </c>
      <c r="AC663" t="s">
        <v>119</v>
      </c>
      <c r="AH663" t="str">
        <f t="shared" si="10"/>
        <v>E35930 Estates &amp; Facilities</v>
      </c>
      <c r="AI663" t="str">
        <f>VLOOKUP(B663,'cc Lookup'!A:E,5,0)</f>
        <v>Estates</v>
      </c>
      <c r="AJ663" t="s">
        <v>5427</v>
      </c>
    </row>
    <row r="664" spans="1:36" x14ac:dyDescent="0.35">
      <c r="A664" t="s">
        <v>36</v>
      </c>
      <c r="B664" s="8" t="s">
        <v>142</v>
      </c>
      <c r="C664" s="8" t="s">
        <v>38</v>
      </c>
      <c r="D664" s="8" t="s">
        <v>39</v>
      </c>
      <c r="E664" s="8" t="s">
        <v>39</v>
      </c>
      <c r="F664" s="8" t="s">
        <v>40</v>
      </c>
      <c r="G664" t="s">
        <v>144</v>
      </c>
      <c r="H664" t="s">
        <v>42</v>
      </c>
      <c r="I664" t="s">
        <v>43</v>
      </c>
      <c r="J664" t="s">
        <v>43</v>
      </c>
      <c r="K664" t="s">
        <v>43</v>
      </c>
      <c r="L664" s="9">
        <v>22.4</v>
      </c>
      <c r="M664" s="10">
        <v>44197</v>
      </c>
      <c r="N664" t="s">
        <v>109</v>
      </c>
      <c r="O664" t="s">
        <v>110</v>
      </c>
      <c r="P664" t="s">
        <v>2656</v>
      </c>
      <c r="Q664" t="s">
        <v>2657</v>
      </c>
      <c r="R664" t="s">
        <v>2658</v>
      </c>
      <c r="S664" s="11">
        <v>44225</v>
      </c>
      <c r="T664" t="s">
        <v>54</v>
      </c>
      <c r="U664">
        <v>2640</v>
      </c>
      <c r="V664" t="s">
        <v>2426</v>
      </c>
      <c r="W664" t="s">
        <v>62</v>
      </c>
      <c r="X664">
        <v>165088383</v>
      </c>
      <c r="Y664" s="11">
        <v>44164</v>
      </c>
      <c r="AC664" t="s">
        <v>119</v>
      </c>
      <c r="AH664" t="str">
        <f t="shared" si="10"/>
        <v>E35930 Estates &amp; Facilities</v>
      </c>
      <c r="AI664" t="str">
        <f>VLOOKUP(B664,'cc Lookup'!A:E,5,0)</f>
        <v>Estates</v>
      </c>
      <c r="AJ664" t="s">
        <v>5427</v>
      </c>
    </row>
    <row r="665" spans="1:36" x14ac:dyDescent="0.35">
      <c r="A665" t="s">
        <v>36</v>
      </c>
      <c r="B665" s="8" t="s">
        <v>142</v>
      </c>
      <c r="C665" s="8" t="s">
        <v>38</v>
      </c>
      <c r="D665" s="8" t="s">
        <v>39</v>
      </c>
      <c r="E665" s="8" t="s">
        <v>237</v>
      </c>
      <c r="F665" s="8" t="s">
        <v>40</v>
      </c>
      <c r="G665" t="s">
        <v>144</v>
      </c>
      <c r="H665" t="s">
        <v>42</v>
      </c>
      <c r="I665" t="s">
        <v>43</v>
      </c>
      <c r="J665" t="s">
        <v>238</v>
      </c>
      <c r="K665" t="s">
        <v>43</v>
      </c>
      <c r="L665" s="9">
        <v>-384.8</v>
      </c>
      <c r="M665" s="10">
        <v>44197</v>
      </c>
      <c r="N665" t="s">
        <v>109</v>
      </c>
      <c r="O665" t="s">
        <v>110</v>
      </c>
      <c r="P665" t="s">
        <v>2495</v>
      </c>
      <c r="Q665" t="s">
        <v>2689</v>
      </c>
      <c r="R665" t="s">
        <v>2690</v>
      </c>
      <c r="S665" s="11">
        <v>44196</v>
      </c>
      <c r="T665" t="s">
        <v>54</v>
      </c>
      <c r="U665">
        <v>2841</v>
      </c>
      <c r="V665" t="s">
        <v>240</v>
      </c>
      <c r="W665" t="s">
        <v>62</v>
      </c>
      <c r="X665">
        <v>165064187</v>
      </c>
      <c r="Y665" s="11">
        <v>43370</v>
      </c>
      <c r="AC665" t="s">
        <v>119</v>
      </c>
      <c r="AH665" t="str">
        <f t="shared" si="10"/>
        <v>E35930 Estates &amp; Facilities</v>
      </c>
      <c r="AI665" t="str">
        <f>VLOOKUP(B665,'cc Lookup'!A:E,5,0)</f>
        <v>Estates</v>
      </c>
      <c r="AJ665" t="s">
        <v>5427</v>
      </c>
    </row>
    <row r="666" spans="1:36" x14ac:dyDescent="0.35">
      <c r="A666" t="s">
        <v>36</v>
      </c>
      <c r="B666" s="8" t="s">
        <v>142</v>
      </c>
      <c r="C666" s="8" t="s">
        <v>38</v>
      </c>
      <c r="D666" s="8" t="s">
        <v>39</v>
      </c>
      <c r="E666" s="8" t="s">
        <v>237</v>
      </c>
      <c r="F666" s="8" t="s">
        <v>40</v>
      </c>
      <c r="G666" t="s">
        <v>144</v>
      </c>
      <c r="H666" t="s">
        <v>42</v>
      </c>
      <c r="I666" t="s">
        <v>43</v>
      </c>
      <c r="J666" t="s">
        <v>238</v>
      </c>
      <c r="K666" t="s">
        <v>43</v>
      </c>
      <c r="L666" s="9">
        <v>384.8</v>
      </c>
      <c r="M666" s="10">
        <v>44197</v>
      </c>
      <c r="N666" t="s">
        <v>109</v>
      </c>
      <c r="O666" t="s">
        <v>110</v>
      </c>
      <c r="P666" t="s">
        <v>2656</v>
      </c>
      <c r="Q666" t="s">
        <v>2657</v>
      </c>
      <c r="R666" t="s">
        <v>2658</v>
      </c>
      <c r="S666" s="11">
        <v>44225</v>
      </c>
      <c r="T666" t="s">
        <v>54</v>
      </c>
      <c r="U666">
        <v>3039</v>
      </c>
      <c r="V666" t="s">
        <v>240</v>
      </c>
      <c r="W666" t="s">
        <v>62</v>
      </c>
      <c r="X666">
        <v>165064187</v>
      </c>
      <c r="Y666" s="11">
        <v>43370</v>
      </c>
      <c r="AC666" t="s">
        <v>119</v>
      </c>
      <c r="AH666" t="str">
        <f t="shared" si="10"/>
        <v>E35930 Estates &amp; Facilities</v>
      </c>
      <c r="AI666" t="str">
        <f>VLOOKUP(B666,'cc Lookup'!A:E,5,0)</f>
        <v>Estates</v>
      </c>
      <c r="AJ666" t="s">
        <v>5427</v>
      </c>
    </row>
    <row r="667" spans="1:36" x14ac:dyDescent="0.35">
      <c r="A667" t="s">
        <v>36</v>
      </c>
      <c r="B667" s="8" t="s">
        <v>241</v>
      </c>
      <c r="C667" s="8" t="s">
        <v>38</v>
      </c>
      <c r="D667" s="8" t="s">
        <v>39</v>
      </c>
      <c r="E667" s="8" t="s">
        <v>39</v>
      </c>
      <c r="F667" s="8" t="s">
        <v>40</v>
      </c>
      <c r="G667" t="s">
        <v>242</v>
      </c>
      <c r="H667" t="s">
        <v>42</v>
      </c>
      <c r="I667" t="s">
        <v>43</v>
      </c>
      <c r="J667" t="s">
        <v>43</v>
      </c>
      <c r="K667" t="s">
        <v>43</v>
      </c>
      <c r="L667" s="9">
        <v>-0.6</v>
      </c>
      <c r="M667" s="10">
        <v>44197</v>
      </c>
      <c r="N667" t="s">
        <v>109</v>
      </c>
      <c r="O667" t="s">
        <v>110</v>
      </c>
      <c r="P667" t="s">
        <v>2495</v>
      </c>
      <c r="Q667" t="s">
        <v>2689</v>
      </c>
      <c r="R667" t="s">
        <v>2690</v>
      </c>
      <c r="S667" s="11">
        <v>44196</v>
      </c>
      <c r="T667" t="s">
        <v>54</v>
      </c>
      <c r="U667">
        <v>2175</v>
      </c>
      <c r="V667" t="s">
        <v>605</v>
      </c>
      <c r="W667" t="s">
        <v>62</v>
      </c>
      <c r="X667">
        <v>165074866</v>
      </c>
      <c r="Y667" s="11">
        <v>43804</v>
      </c>
      <c r="AC667" t="s">
        <v>119</v>
      </c>
      <c r="AH667" t="str">
        <f t="shared" si="10"/>
        <v>E35932 Response Posts</v>
      </c>
      <c r="AI667" t="str">
        <f>VLOOKUP(B667,'cc Lookup'!A:E,5,0)</f>
        <v>Make Ready</v>
      </c>
      <c r="AJ667" t="s">
        <v>5427</v>
      </c>
    </row>
    <row r="668" spans="1:36" x14ac:dyDescent="0.35">
      <c r="A668" t="s">
        <v>36</v>
      </c>
      <c r="B668" s="8" t="s">
        <v>241</v>
      </c>
      <c r="C668" s="8" t="s">
        <v>38</v>
      </c>
      <c r="D668" s="8" t="s">
        <v>39</v>
      </c>
      <c r="E668" s="8" t="s">
        <v>39</v>
      </c>
      <c r="F668" s="8" t="s">
        <v>40</v>
      </c>
      <c r="G668" t="s">
        <v>242</v>
      </c>
      <c r="H668" t="s">
        <v>42</v>
      </c>
      <c r="I668" t="s">
        <v>43</v>
      </c>
      <c r="J668" t="s">
        <v>43</v>
      </c>
      <c r="K668" t="s">
        <v>43</v>
      </c>
      <c r="L668" s="9">
        <v>0.6</v>
      </c>
      <c r="M668" s="10">
        <v>44197</v>
      </c>
      <c r="N668" t="s">
        <v>109</v>
      </c>
      <c r="O668" t="s">
        <v>110</v>
      </c>
      <c r="P668" t="s">
        <v>2656</v>
      </c>
      <c r="Q668" t="s">
        <v>2657</v>
      </c>
      <c r="R668" t="s">
        <v>2658</v>
      </c>
      <c r="S668" s="11">
        <v>44225</v>
      </c>
      <c r="T668" t="s">
        <v>54</v>
      </c>
      <c r="U668">
        <v>2329</v>
      </c>
      <c r="V668" t="s">
        <v>605</v>
      </c>
      <c r="W668" t="s">
        <v>62</v>
      </c>
      <c r="X668">
        <v>165074866</v>
      </c>
      <c r="Y668" s="11">
        <v>43804</v>
      </c>
      <c r="AC668" t="s">
        <v>119</v>
      </c>
      <c r="AH668" t="str">
        <f t="shared" si="10"/>
        <v>E35932 Response Posts</v>
      </c>
      <c r="AI668" t="str">
        <f>VLOOKUP(B668,'cc Lookup'!A:E,5,0)</f>
        <v>Make Ready</v>
      </c>
      <c r="AJ668" t="s">
        <v>5427</v>
      </c>
    </row>
    <row r="669" spans="1:36" x14ac:dyDescent="0.35">
      <c r="A669" t="s">
        <v>36</v>
      </c>
      <c r="B669" s="8" t="s">
        <v>142</v>
      </c>
      <c r="C669" s="8" t="s">
        <v>143</v>
      </c>
      <c r="D669" s="8" t="s">
        <v>39</v>
      </c>
      <c r="E669" s="8" t="s">
        <v>39</v>
      </c>
      <c r="F669" s="8" t="s">
        <v>40</v>
      </c>
      <c r="G669" t="s">
        <v>144</v>
      </c>
      <c r="H669" t="s">
        <v>145</v>
      </c>
      <c r="I669" t="s">
        <v>43</v>
      </c>
      <c r="J669" t="s">
        <v>43</v>
      </c>
      <c r="K669" t="s">
        <v>43</v>
      </c>
      <c r="L669" s="9">
        <v>-359.9</v>
      </c>
      <c r="M669" s="10">
        <v>44228</v>
      </c>
      <c r="N669" t="s">
        <v>109</v>
      </c>
      <c r="O669" t="s">
        <v>110</v>
      </c>
      <c r="P669" t="s">
        <v>2656</v>
      </c>
      <c r="Q669" t="s">
        <v>2772</v>
      </c>
      <c r="R669" t="s">
        <v>2773</v>
      </c>
      <c r="S669" s="11">
        <v>44225</v>
      </c>
      <c r="T669" t="s">
        <v>54</v>
      </c>
      <c r="U669">
        <v>2650</v>
      </c>
      <c r="V669" t="s">
        <v>1112</v>
      </c>
      <c r="W669" t="s">
        <v>62</v>
      </c>
      <c r="X669">
        <v>165078325</v>
      </c>
      <c r="Y669" s="11">
        <v>43826</v>
      </c>
      <c r="AC669" t="s">
        <v>119</v>
      </c>
      <c r="AH669" t="str">
        <f t="shared" si="10"/>
        <v>E35930 Estates &amp; Facilities</v>
      </c>
      <c r="AI669" t="str">
        <f>VLOOKUP(B669,'cc Lookup'!A:E,5,0)</f>
        <v>Estates</v>
      </c>
      <c r="AJ669" t="s">
        <v>5427</v>
      </c>
    </row>
    <row r="670" spans="1:36" x14ac:dyDescent="0.35">
      <c r="A670" t="s">
        <v>36</v>
      </c>
      <c r="B670" s="8" t="s">
        <v>142</v>
      </c>
      <c r="C670" s="8" t="s">
        <v>143</v>
      </c>
      <c r="D670" s="8" t="s">
        <v>39</v>
      </c>
      <c r="E670" s="8" t="s">
        <v>39</v>
      </c>
      <c r="F670" s="8" t="s">
        <v>40</v>
      </c>
      <c r="G670" t="s">
        <v>144</v>
      </c>
      <c r="H670" t="s">
        <v>145</v>
      </c>
      <c r="I670" t="s">
        <v>43</v>
      </c>
      <c r="J670" t="s">
        <v>43</v>
      </c>
      <c r="K670" t="s">
        <v>43</v>
      </c>
      <c r="L670" s="9">
        <v>-123.6</v>
      </c>
      <c r="M670" s="10">
        <v>44228</v>
      </c>
      <c r="N670" t="s">
        <v>109</v>
      </c>
      <c r="O670" t="s">
        <v>110</v>
      </c>
      <c r="P670" t="s">
        <v>2656</v>
      </c>
      <c r="Q670" t="s">
        <v>2772</v>
      </c>
      <c r="R670" t="s">
        <v>2773</v>
      </c>
      <c r="S670" s="11">
        <v>44225</v>
      </c>
      <c r="T670" t="s">
        <v>54</v>
      </c>
      <c r="U670">
        <v>2651</v>
      </c>
      <c r="V670" t="s">
        <v>2564</v>
      </c>
      <c r="W670" t="s">
        <v>62</v>
      </c>
      <c r="X670">
        <v>165088326</v>
      </c>
      <c r="Y670" s="11">
        <v>44180</v>
      </c>
      <c r="AC670" t="s">
        <v>119</v>
      </c>
      <c r="AH670" t="str">
        <f t="shared" si="10"/>
        <v>E35930 Estates &amp; Facilities</v>
      </c>
      <c r="AI670" t="str">
        <f>VLOOKUP(B670,'cc Lookup'!A:E,5,0)</f>
        <v>Estates</v>
      </c>
      <c r="AJ670" t="s">
        <v>5427</v>
      </c>
    </row>
    <row r="671" spans="1:36" x14ac:dyDescent="0.35">
      <c r="A671" t="s">
        <v>36</v>
      </c>
      <c r="B671" s="8" t="s">
        <v>142</v>
      </c>
      <c r="C671" s="8" t="s">
        <v>143</v>
      </c>
      <c r="D671" s="8" t="s">
        <v>39</v>
      </c>
      <c r="E671" s="8" t="s">
        <v>39</v>
      </c>
      <c r="F671" s="8" t="s">
        <v>40</v>
      </c>
      <c r="G671" t="s">
        <v>144</v>
      </c>
      <c r="H671" t="s">
        <v>145</v>
      </c>
      <c r="I671" t="s">
        <v>43</v>
      </c>
      <c r="J671" t="s">
        <v>43</v>
      </c>
      <c r="K671" t="s">
        <v>43</v>
      </c>
      <c r="L671" s="9">
        <v>-333.4</v>
      </c>
      <c r="M671" s="10">
        <v>44228</v>
      </c>
      <c r="N671" t="s">
        <v>109</v>
      </c>
      <c r="O671" t="s">
        <v>110</v>
      </c>
      <c r="P671" t="s">
        <v>2656</v>
      </c>
      <c r="Q671" t="s">
        <v>2772</v>
      </c>
      <c r="R671" t="s">
        <v>2773</v>
      </c>
      <c r="S671" s="11">
        <v>44225</v>
      </c>
      <c r="T671" t="s">
        <v>54</v>
      </c>
      <c r="U671">
        <v>2652</v>
      </c>
      <c r="V671" t="s">
        <v>592</v>
      </c>
      <c r="W671" t="s">
        <v>62</v>
      </c>
      <c r="X671">
        <v>165078325</v>
      </c>
      <c r="Y671" s="11">
        <v>43808</v>
      </c>
      <c r="AC671" t="s">
        <v>119</v>
      </c>
      <c r="AH671" t="str">
        <f t="shared" si="10"/>
        <v>E35930 Estates &amp; Facilities</v>
      </c>
      <c r="AI671" t="str">
        <f>VLOOKUP(B671,'cc Lookup'!A:E,5,0)</f>
        <v>Estates</v>
      </c>
      <c r="AJ671" t="s">
        <v>5427</v>
      </c>
    </row>
    <row r="672" spans="1:36" x14ac:dyDescent="0.35">
      <c r="A672" t="s">
        <v>36</v>
      </c>
      <c r="B672" s="8" t="s">
        <v>142</v>
      </c>
      <c r="C672" s="8" t="s">
        <v>143</v>
      </c>
      <c r="D672" s="8" t="s">
        <v>39</v>
      </c>
      <c r="E672" s="8" t="s">
        <v>39</v>
      </c>
      <c r="F672" s="8" t="s">
        <v>40</v>
      </c>
      <c r="G672" t="s">
        <v>144</v>
      </c>
      <c r="H672" t="s">
        <v>145</v>
      </c>
      <c r="I672" t="s">
        <v>43</v>
      </c>
      <c r="J672" t="s">
        <v>43</v>
      </c>
      <c r="K672" t="s">
        <v>43</v>
      </c>
      <c r="L672" s="9">
        <v>-341.74</v>
      </c>
      <c r="M672" s="10">
        <v>44228</v>
      </c>
      <c r="N672" t="s">
        <v>109</v>
      </c>
      <c r="O672" t="s">
        <v>110</v>
      </c>
      <c r="P672" t="s">
        <v>2656</v>
      </c>
      <c r="Q672" t="s">
        <v>2772</v>
      </c>
      <c r="R672" t="s">
        <v>2773</v>
      </c>
      <c r="S672" s="11">
        <v>44225</v>
      </c>
      <c r="T672" t="s">
        <v>54</v>
      </c>
      <c r="U672">
        <v>2653</v>
      </c>
      <c r="V672" t="s">
        <v>1108</v>
      </c>
      <c r="W672" t="s">
        <v>62</v>
      </c>
      <c r="X672">
        <v>165078325</v>
      </c>
      <c r="Y672" s="11">
        <v>43850</v>
      </c>
      <c r="AC672" t="s">
        <v>119</v>
      </c>
      <c r="AH672" t="str">
        <f t="shared" si="10"/>
        <v>E35930 Estates &amp; Facilities</v>
      </c>
      <c r="AI672" t="str">
        <f>VLOOKUP(B672,'cc Lookup'!A:E,5,0)</f>
        <v>Estates</v>
      </c>
      <c r="AJ672" t="s">
        <v>5427</v>
      </c>
    </row>
    <row r="673" spans="1:36" x14ac:dyDescent="0.35">
      <c r="A673" t="s">
        <v>36</v>
      </c>
      <c r="B673" s="8" t="s">
        <v>142</v>
      </c>
      <c r="C673" s="8" t="s">
        <v>143</v>
      </c>
      <c r="D673" s="8" t="s">
        <v>39</v>
      </c>
      <c r="E673" s="8" t="s">
        <v>39</v>
      </c>
      <c r="F673" s="8" t="s">
        <v>40</v>
      </c>
      <c r="G673" t="s">
        <v>144</v>
      </c>
      <c r="H673" t="s">
        <v>145</v>
      </c>
      <c r="I673" t="s">
        <v>43</v>
      </c>
      <c r="J673" t="s">
        <v>43</v>
      </c>
      <c r="K673" t="s">
        <v>43</v>
      </c>
      <c r="L673" s="9">
        <v>-42</v>
      </c>
      <c r="M673" s="10">
        <v>44228</v>
      </c>
      <c r="N673" t="s">
        <v>109</v>
      </c>
      <c r="O673" t="s">
        <v>110</v>
      </c>
      <c r="P673" t="s">
        <v>2656</v>
      </c>
      <c r="Q673" t="s">
        <v>2772</v>
      </c>
      <c r="R673" t="s">
        <v>2773</v>
      </c>
      <c r="S673" s="11">
        <v>44225</v>
      </c>
      <c r="T673" t="s">
        <v>54</v>
      </c>
      <c r="U673">
        <v>2654</v>
      </c>
      <c r="V673" t="s">
        <v>209</v>
      </c>
      <c r="W673" t="s">
        <v>62</v>
      </c>
      <c r="X673">
        <v>165074838</v>
      </c>
      <c r="Y673" s="11">
        <v>43482</v>
      </c>
      <c r="AC673" t="s">
        <v>119</v>
      </c>
      <c r="AH673" t="str">
        <f t="shared" si="10"/>
        <v>E35930 Estates &amp; Facilities</v>
      </c>
      <c r="AI673" t="str">
        <f>VLOOKUP(B673,'cc Lookup'!A:E,5,0)</f>
        <v>Estates</v>
      </c>
      <c r="AJ673" t="s">
        <v>5427</v>
      </c>
    </row>
    <row r="674" spans="1:36" x14ac:dyDescent="0.35">
      <c r="A674" t="s">
        <v>36</v>
      </c>
      <c r="B674" s="8" t="s">
        <v>142</v>
      </c>
      <c r="C674" s="8" t="s">
        <v>143</v>
      </c>
      <c r="D674" s="8" t="s">
        <v>39</v>
      </c>
      <c r="E674" s="8" t="s">
        <v>39</v>
      </c>
      <c r="F674" s="8" t="s">
        <v>40</v>
      </c>
      <c r="G674" t="s">
        <v>144</v>
      </c>
      <c r="H674" t="s">
        <v>145</v>
      </c>
      <c r="I674" t="s">
        <v>43</v>
      </c>
      <c r="J674" t="s">
        <v>43</v>
      </c>
      <c r="K674" t="s">
        <v>43</v>
      </c>
      <c r="L674" s="9">
        <v>-80</v>
      </c>
      <c r="M674" s="10">
        <v>44228</v>
      </c>
      <c r="N674" t="s">
        <v>109</v>
      </c>
      <c r="O674" t="s">
        <v>110</v>
      </c>
      <c r="P674" t="s">
        <v>2656</v>
      </c>
      <c r="Q674" t="s">
        <v>2772</v>
      </c>
      <c r="R674" t="s">
        <v>2773</v>
      </c>
      <c r="S674" s="11">
        <v>44225</v>
      </c>
      <c r="T674" t="s">
        <v>54</v>
      </c>
      <c r="U674">
        <v>2655</v>
      </c>
      <c r="V674" t="s">
        <v>2563</v>
      </c>
      <c r="W674" t="s">
        <v>62</v>
      </c>
      <c r="X674">
        <v>165078325</v>
      </c>
      <c r="Y674" s="11">
        <v>44180</v>
      </c>
      <c r="AC674" t="s">
        <v>119</v>
      </c>
      <c r="AH674" t="str">
        <f t="shared" si="10"/>
        <v>E35930 Estates &amp; Facilities</v>
      </c>
      <c r="AI674" t="str">
        <f>VLOOKUP(B674,'cc Lookup'!A:E,5,0)</f>
        <v>Estates</v>
      </c>
      <c r="AJ674" t="s">
        <v>5427</v>
      </c>
    </row>
    <row r="675" spans="1:36" x14ac:dyDescent="0.35">
      <c r="A675" t="s">
        <v>36</v>
      </c>
      <c r="B675" s="8" t="s">
        <v>142</v>
      </c>
      <c r="C675" s="8" t="s">
        <v>143</v>
      </c>
      <c r="D675" s="8" t="s">
        <v>39</v>
      </c>
      <c r="E675" s="8" t="s">
        <v>39</v>
      </c>
      <c r="F675" s="8" t="s">
        <v>40</v>
      </c>
      <c r="G675" t="s">
        <v>144</v>
      </c>
      <c r="H675" t="s">
        <v>145</v>
      </c>
      <c r="I675" t="s">
        <v>43</v>
      </c>
      <c r="J675" t="s">
        <v>43</v>
      </c>
      <c r="K675" t="s">
        <v>43</v>
      </c>
      <c r="L675" s="9">
        <v>-26</v>
      </c>
      <c r="M675" s="10">
        <v>44228</v>
      </c>
      <c r="N675" t="s">
        <v>109</v>
      </c>
      <c r="O675" t="s">
        <v>110</v>
      </c>
      <c r="P675" t="s">
        <v>2656</v>
      </c>
      <c r="Q675" t="s">
        <v>2772</v>
      </c>
      <c r="R675" t="s">
        <v>2773</v>
      </c>
      <c r="S675" s="11">
        <v>44225</v>
      </c>
      <c r="T675" t="s">
        <v>54</v>
      </c>
      <c r="U675">
        <v>2656</v>
      </c>
      <c r="V675" t="s">
        <v>480</v>
      </c>
      <c r="W675" t="s">
        <v>62</v>
      </c>
      <c r="X675">
        <v>165078325</v>
      </c>
      <c r="Y675" s="11">
        <v>43641</v>
      </c>
      <c r="AC675" t="s">
        <v>119</v>
      </c>
      <c r="AH675" t="str">
        <f t="shared" si="10"/>
        <v>E35930 Estates &amp; Facilities</v>
      </c>
      <c r="AI675" t="str">
        <f>VLOOKUP(B675,'cc Lookup'!A:E,5,0)</f>
        <v>Estates</v>
      </c>
      <c r="AJ675" t="s">
        <v>5427</v>
      </c>
    </row>
    <row r="676" spans="1:36" x14ac:dyDescent="0.35">
      <c r="A676" t="s">
        <v>36</v>
      </c>
      <c r="B676" s="8" t="s">
        <v>142</v>
      </c>
      <c r="C676" s="8" t="s">
        <v>143</v>
      </c>
      <c r="D676" s="8" t="s">
        <v>39</v>
      </c>
      <c r="E676" s="8" t="s">
        <v>39</v>
      </c>
      <c r="F676" s="8" t="s">
        <v>40</v>
      </c>
      <c r="G676" t="s">
        <v>144</v>
      </c>
      <c r="H676" t="s">
        <v>145</v>
      </c>
      <c r="I676" t="s">
        <v>43</v>
      </c>
      <c r="J676" t="s">
        <v>43</v>
      </c>
      <c r="K676" t="s">
        <v>43</v>
      </c>
      <c r="L676" s="9">
        <v>26</v>
      </c>
      <c r="M676" s="10">
        <v>44228</v>
      </c>
      <c r="N676" t="s">
        <v>109</v>
      </c>
      <c r="O676" t="s">
        <v>110</v>
      </c>
      <c r="P676" t="s">
        <v>2809</v>
      </c>
      <c r="Q676" t="s">
        <v>2810</v>
      </c>
      <c r="R676" t="s">
        <v>2811</v>
      </c>
      <c r="S676" s="11">
        <v>44253</v>
      </c>
      <c r="T676" t="s">
        <v>54</v>
      </c>
      <c r="U676">
        <v>2638</v>
      </c>
      <c r="V676" t="s">
        <v>480</v>
      </c>
      <c r="W676" t="s">
        <v>62</v>
      </c>
      <c r="X676">
        <v>165078325</v>
      </c>
      <c r="Y676" s="11">
        <v>43641</v>
      </c>
      <c r="AC676" t="s">
        <v>119</v>
      </c>
      <c r="AH676" t="str">
        <f t="shared" si="10"/>
        <v>E35930 Estates &amp; Facilities</v>
      </c>
      <c r="AI676" t="str">
        <f>VLOOKUP(B676,'cc Lookup'!A:E,5,0)</f>
        <v>Estates</v>
      </c>
      <c r="AJ676" t="s">
        <v>5427</v>
      </c>
    </row>
    <row r="677" spans="1:36" x14ac:dyDescent="0.35">
      <c r="A677" t="s">
        <v>36</v>
      </c>
      <c r="B677" s="8" t="s">
        <v>142</v>
      </c>
      <c r="C677" s="8" t="s">
        <v>143</v>
      </c>
      <c r="D677" s="8" t="s">
        <v>39</v>
      </c>
      <c r="E677" s="8" t="s">
        <v>39</v>
      </c>
      <c r="F677" s="8" t="s">
        <v>40</v>
      </c>
      <c r="G677" t="s">
        <v>144</v>
      </c>
      <c r="H677" t="s">
        <v>145</v>
      </c>
      <c r="I677" t="s">
        <v>43</v>
      </c>
      <c r="J677" t="s">
        <v>43</v>
      </c>
      <c r="K677" t="s">
        <v>43</v>
      </c>
      <c r="L677" s="9">
        <v>123.6</v>
      </c>
      <c r="M677" s="10">
        <v>44228</v>
      </c>
      <c r="N677" t="s">
        <v>109</v>
      </c>
      <c r="O677" t="s">
        <v>110</v>
      </c>
      <c r="P677" t="s">
        <v>2809</v>
      </c>
      <c r="Q677" t="s">
        <v>2810</v>
      </c>
      <c r="R677" t="s">
        <v>2811</v>
      </c>
      <c r="S677" s="11">
        <v>44253</v>
      </c>
      <c r="T677" t="s">
        <v>54</v>
      </c>
      <c r="U677">
        <v>2639</v>
      </c>
      <c r="V677" t="s">
        <v>2564</v>
      </c>
      <c r="W677" t="s">
        <v>62</v>
      </c>
      <c r="X677">
        <v>165088326</v>
      </c>
      <c r="Y677" s="11">
        <v>44180</v>
      </c>
      <c r="AC677" t="s">
        <v>119</v>
      </c>
      <c r="AH677" t="str">
        <f t="shared" si="10"/>
        <v>E35930 Estates &amp; Facilities</v>
      </c>
      <c r="AI677" t="str">
        <f>VLOOKUP(B677,'cc Lookup'!A:E,5,0)</f>
        <v>Estates</v>
      </c>
      <c r="AJ677" t="s">
        <v>5427</v>
      </c>
    </row>
    <row r="678" spans="1:36" x14ac:dyDescent="0.35">
      <c r="A678" t="s">
        <v>36</v>
      </c>
      <c r="B678" s="8" t="s">
        <v>142</v>
      </c>
      <c r="C678" s="8" t="s">
        <v>143</v>
      </c>
      <c r="D678" s="8" t="s">
        <v>39</v>
      </c>
      <c r="E678" s="8" t="s">
        <v>39</v>
      </c>
      <c r="F678" s="8" t="s">
        <v>40</v>
      </c>
      <c r="G678" t="s">
        <v>144</v>
      </c>
      <c r="H678" t="s">
        <v>145</v>
      </c>
      <c r="I678" t="s">
        <v>43</v>
      </c>
      <c r="J678" t="s">
        <v>43</v>
      </c>
      <c r="K678" t="s">
        <v>43</v>
      </c>
      <c r="L678" s="9">
        <v>333.4</v>
      </c>
      <c r="M678" s="10">
        <v>44228</v>
      </c>
      <c r="N678" t="s">
        <v>109</v>
      </c>
      <c r="O678" t="s">
        <v>110</v>
      </c>
      <c r="P678" t="s">
        <v>2809</v>
      </c>
      <c r="Q678" t="s">
        <v>2810</v>
      </c>
      <c r="R678" t="s">
        <v>2811</v>
      </c>
      <c r="S678" s="11">
        <v>44253</v>
      </c>
      <c r="T678" t="s">
        <v>54</v>
      </c>
      <c r="U678">
        <v>2640</v>
      </c>
      <c r="V678" t="s">
        <v>592</v>
      </c>
      <c r="W678" t="s">
        <v>62</v>
      </c>
      <c r="X678">
        <v>165078325</v>
      </c>
      <c r="Y678" s="11">
        <v>43808</v>
      </c>
      <c r="AC678" t="s">
        <v>119</v>
      </c>
      <c r="AH678" t="str">
        <f t="shared" si="10"/>
        <v>E35930 Estates &amp; Facilities</v>
      </c>
      <c r="AI678" t="str">
        <f>VLOOKUP(B678,'cc Lookup'!A:E,5,0)</f>
        <v>Estates</v>
      </c>
      <c r="AJ678" t="s">
        <v>5427</v>
      </c>
    </row>
    <row r="679" spans="1:36" x14ac:dyDescent="0.35">
      <c r="A679" t="s">
        <v>36</v>
      </c>
      <c r="B679" s="8" t="s">
        <v>142</v>
      </c>
      <c r="C679" s="8" t="s">
        <v>143</v>
      </c>
      <c r="D679" s="8" t="s">
        <v>39</v>
      </c>
      <c r="E679" s="8" t="s">
        <v>39</v>
      </c>
      <c r="F679" s="8" t="s">
        <v>40</v>
      </c>
      <c r="G679" t="s">
        <v>144</v>
      </c>
      <c r="H679" t="s">
        <v>145</v>
      </c>
      <c r="I679" t="s">
        <v>43</v>
      </c>
      <c r="J679" t="s">
        <v>43</v>
      </c>
      <c r="K679" t="s">
        <v>43</v>
      </c>
      <c r="L679" s="9">
        <v>359.9</v>
      </c>
      <c r="M679" s="10">
        <v>44228</v>
      </c>
      <c r="N679" t="s">
        <v>109</v>
      </c>
      <c r="O679" t="s">
        <v>110</v>
      </c>
      <c r="P679" t="s">
        <v>2809</v>
      </c>
      <c r="Q679" t="s">
        <v>2810</v>
      </c>
      <c r="R679" t="s">
        <v>2811</v>
      </c>
      <c r="S679" s="11">
        <v>44253</v>
      </c>
      <c r="T679" t="s">
        <v>54</v>
      </c>
      <c r="U679">
        <v>2641</v>
      </c>
      <c r="V679" t="s">
        <v>1112</v>
      </c>
      <c r="W679" t="s">
        <v>62</v>
      </c>
      <c r="X679">
        <v>165078325</v>
      </c>
      <c r="Y679" s="11">
        <v>43826</v>
      </c>
      <c r="AC679" t="s">
        <v>119</v>
      </c>
      <c r="AH679" t="str">
        <f t="shared" si="10"/>
        <v>E35930 Estates &amp; Facilities</v>
      </c>
      <c r="AI679" t="str">
        <f>VLOOKUP(B679,'cc Lookup'!A:E,5,0)</f>
        <v>Estates</v>
      </c>
      <c r="AJ679" t="s">
        <v>5427</v>
      </c>
    </row>
    <row r="680" spans="1:36" x14ac:dyDescent="0.35">
      <c r="A680" t="s">
        <v>36</v>
      </c>
      <c r="B680" s="8" t="s">
        <v>142</v>
      </c>
      <c r="C680" s="8" t="s">
        <v>143</v>
      </c>
      <c r="D680" s="8" t="s">
        <v>39</v>
      </c>
      <c r="E680" s="8" t="s">
        <v>39</v>
      </c>
      <c r="F680" s="8" t="s">
        <v>40</v>
      </c>
      <c r="G680" t="s">
        <v>144</v>
      </c>
      <c r="H680" t="s">
        <v>145</v>
      </c>
      <c r="I680" t="s">
        <v>43</v>
      </c>
      <c r="J680" t="s">
        <v>43</v>
      </c>
      <c r="K680" t="s">
        <v>43</v>
      </c>
      <c r="L680" s="9">
        <v>341.74</v>
      </c>
      <c r="M680" s="10">
        <v>44228</v>
      </c>
      <c r="N680" t="s">
        <v>109</v>
      </c>
      <c r="O680" t="s">
        <v>110</v>
      </c>
      <c r="P680" t="s">
        <v>2809</v>
      </c>
      <c r="Q680" t="s">
        <v>2810</v>
      </c>
      <c r="R680" t="s">
        <v>2811</v>
      </c>
      <c r="S680" s="11">
        <v>44253</v>
      </c>
      <c r="T680" t="s">
        <v>54</v>
      </c>
      <c r="U680">
        <v>2642</v>
      </c>
      <c r="V680" t="s">
        <v>1108</v>
      </c>
      <c r="W680" t="s">
        <v>62</v>
      </c>
      <c r="X680">
        <v>165078325</v>
      </c>
      <c r="Y680" s="11">
        <v>43850</v>
      </c>
      <c r="AC680" t="s">
        <v>119</v>
      </c>
      <c r="AH680" t="str">
        <f t="shared" si="10"/>
        <v>E35930 Estates &amp; Facilities</v>
      </c>
      <c r="AI680" t="str">
        <f>VLOOKUP(B680,'cc Lookup'!A:E,5,0)</f>
        <v>Estates</v>
      </c>
      <c r="AJ680" t="s">
        <v>5427</v>
      </c>
    </row>
    <row r="681" spans="1:36" x14ac:dyDescent="0.35">
      <c r="A681" t="s">
        <v>36</v>
      </c>
      <c r="B681" s="8" t="s">
        <v>142</v>
      </c>
      <c r="C681" s="8" t="s">
        <v>143</v>
      </c>
      <c r="D681" s="8" t="s">
        <v>39</v>
      </c>
      <c r="E681" s="8" t="s">
        <v>39</v>
      </c>
      <c r="F681" s="8" t="s">
        <v>40</v>
      </c>
      <c r="G681" t="s">
        <v>144</v>
      </c>
      <c r="H681" t="s">
        <v>145</v>
      </c>
      <c r="I681" t="s">
        <v>43</v>
      </c>
      <c r="J681" t="s">
        <v>43</v>
      </c>
      <c r="K681" t="s">
        <v>43</v>
      </c>
      <c r="L681" s="9">
        <v>42</v>
      </c>
      <c r="M681" s="10">
        <v>44228</v>
      </c>
      <c r="N681" t="s">
        <v>109</v>
      </c>
      <c r="O681" t="s">
        <v>110</v>
      </c>
      <c r="P681" t="s">
        <v>2809</v>
      </c>
      <c r="Q681" t="s">
        <v>2810</v>
      </c>
      <c r="R681" t="s">
        <v>2811</v>
      </c>
      <c r="S681" s="11">
        <v>44253</v>
      </c>
      <c r="T681" t="s">
        <v>54</v>
      </c>
      <c r="U681">
        <v>2643</v>
      </c>
      <c r="V681" t="s">
        <v>209</v>
      </c>
      <c r="W681" t="s">
        <v>62</v>
      </c>
      <c r="X681">
        <v>165074838</v>
      </c>
      <c r="Y681" s="11">
        <v>43482</v>
      </c>
      <c r="AC681" t="s">
        <v>119</v>
      </c>
      <c r="AH681" t="str">
        <f t="shared" si="10"/>
        <v>E35930 Estates &amp; Facilities</v>
      </c>
      <c r="AI681" t="str">
        <f>VLOOKUP(B681,'cc Lookup'!A:E,5,0)</f>
        <v>Estates</v>
      </c>
      <c r="AJ681" t="s">
        <v>5427</v>
      </c>
    </row>
    <row r="682" spans="1:36" x14ac:dyDescent="0.35">
      <c r="A682" t="s">
        <v>36</v>
      </c>
      <c r="B682" s="8" t="s">
        <v>142</v>
      </c>
      <c r="C682" s="8" t="s">
        <v>143</v>
      </c>
      <c r="D682" s="8" t="s">
        <v>39</v>
      </c>
      <c r="E682" s="8" t="s">
        <v>39</v>
      </c>
      <c r="F682" s="8" t="s">
        <v>40</v>
      </c>
      <c r="G682" t="s">
        <v>144</v>
      </c>
      <c r="H682" t="s">
        <v>145</v>
      </c>
      <c r="I682" t="s">
        <v>43</v>
      </c>
      <c r="J682" t="s">
        <v>43</v>
      </c>
      <c r="K682" t="s">
        <v>43</v>
      </c>
      <c r="L682" s="9">
        <v>80</v>
      </c>
      <c r="M682" s="10">
        <v>44228</v>
      </c>
      <c r="N682" t="s">
        <v>109</v>
      </c>
      <c r="O682" t="s">
        <v>110</v>
      </c>
      <c r="P682" t="s">
        <v>2809</v>
      </c>
      <c r="Q682" t="s">
        <v>2810</v>
      </c>
      <c r="R682" t="s">
        <v>2811</v>
      </c>
      <c r="S682" s="11">
        <v>44253</v>
      </c>
      <c r="T682" t="s">
        <v>54</v>
      </c>
      <c r="U682">
        <v>2644</v>
      </c>
      <c r="V682" t="s">
        <v>2563</v>
      </c>
      <c r="W682" t="s">
        <v>62</v>
      </c>
      <c r="X682">
        <v>165078325</v>
      </c>
      <c r="Y682" s="11">
        <v>44180</v>
      </c>
      <c r="AC682" t="s">
        <v>119</v>
      </c>
      <c r="AH682" t="str">
        <f t="shared" si="10"/>
        <v>E35930 Estates &amp; Facilities</v>
      </c>
      <c r="AI682" t="str">
        <f>VLOOKUP(B682,'cc Lookup'!A:E,5,0)</f>
        <v>Estates</v>
      </c>
      <c r="AJ682" t="s">
        <v>5427</v>
      </c>
    </row>
    <row r="683" spans="1:36" x14ac:dyDescent="0.35">
      <c r="A683" t="s">
        <v>36</v>
      </c>
      <c r="B683" s="8" t="s">
        <v>1064</v>
      </c>
      <c r="C683" s="8" t="s">
        <v>38</v>
      </c>
      <c r="D683" s="8" t="s">
        <v>39</v>
      </c>
      <c r="E683" s="8" t="s">
        <v>39</v>
      </c>
      <c r="F683" s="8" t="s">
        <v>40</v>
      </c>
      <c r="G683" t="s">
        <v>1065</v>
      </c>
      <c r="H683" t="s">
        <v>42</v>
      </c>
      <c r="I683" t="s">
        <v>43</v>
      </c>
      <c r="J683" t="s">
        <v>43</v>
      </c>
      <c r="K683" t="s">
        <v>43</v>
      </c>
      <c r="L683" s="9">
        <v>-805</v>
      </c>
      <c r="M683" s="10">
        <v>44228</v>
      </c>
      <c r="N683" t="s">
        <v>109</v>
      </c>
      <c r="O683" t="s">
        <v>110</v>
      </c>
      <c r="P683" t="s">
        <v>2656</v>
      </c>
      <c r="Q683" t="s">
        <v>2772</v>
      </c>
      <c r="R683" t="s">
        <v>2773</v>
      </c>
      <c r="S683" s="11">
        <v>44225</v>
      </c>
      <c r="T683" t="s">
        <v>54</v>
      </c>
      <c r="U683">
        <v>3110</v>
      </c>
      <c r="V683" t="s">
        <v>1810</v>
      </c>
      <c r="W683" t="s">
        <v>902</v>
      </c>
      <c r="X683">
        <v>165085046</v>
      </c>
      <c r="Y683" s="11">
        <v>44207</v>
      </c>
      <c r="AC683" t="s">
        <v>1461</v>
      </c>
      <c r="AH683" t="str">
        <f t="shared" si="10"/>
        <v>E35211 Employee Resourcing</v>
      </c>
      <c r="AI683" t="str">
        <f>VLOOKUP(B683,'cc Lookup'!A:E,5,0)</f>
        <v>HR</v>
      </c>
      <c r="AJ683" t="s">
        <v>5427</v>
      </c>
    </row>
    <row r="684" spans="1:36" x14ac:dyDescent="0.35">
      <c r="A684" t="s">
        <v>36</v>
      </c>
      <c r="B684" s="8" t="s">
        <v>1064</v>
      </c>
      <c r="C684" s="8" t="s">
        <v>38</v>
      </c>
      <c r="D684" s="8" t="s">
        <v>39</v>
      </c>
      <c r="E684" s="8" t="s">
        <v>39</v>
      </c>
      <c r="F684" s="8" t="s">
        <v>40</v>
      </c>
      <c r="G684" t="s">
        <v>1065</v>
      </c>
      <c r="H684" t="s">
        <v>42</v>
      </c>
      <c r="I684" t="s">
        <v>43</v>
      </c>
      <c r="J684" t="s">
        <v>43</v>
      </c>
      <c r="K684" t="s">
        <v>43</v>
      </c>
      <c r="L684" s="9">
        <v>-920</v>
      </c>
      <c r="M684" s="10">
        <v>44228</v>
      </c>
      <c r="N684" t="s">
        <v>109</v>
      </c>
      <c r="O684" t="s">
        <v>110</v>
      </c>
      <c r="P684" t="s">
        <v>2656</v>
      </c>
      <c r="Q684" t="s">
        <v>2772</v>
      </c>
      <c r="R684" t="s">
        <v>2773</v>
      </c>
      <c r="S684" s="11">
        <v>44225</v>
      </c>
      <c r="T684" t="s">
        <v>54</v>
      </c>
      <c r="U684">
        <v>3111</v>
      </c>
      <c r="V684" t="s">
        <v>1809</v>
      </c>
      <c r="W684" t="s">
        <v>902</v>
      </c>
      <c r="X684">
        <v>165085045</v>
      </c>
      <c r="Y684" s="11">
        <v>44207</v>
      </c>
      <c r="AC684" t="s">
        <v>1461</v>
      </c>
      <c r="AH684" t="str">
        <f t="shared" si="10"/>
        <v>E35211 Employee Resourcing</v>
      </c>
      <c r="AI684" t="str">
        <f>VLOOKUP(B684,'cc Lookup'!A:E,5,0)</f>
        <v>HR</v>
      </c>
      <c r="AJ684" t="s">
        <v>5427</v>
      </c>
    </row>
    <row r="685" spans="1:36" x14ac:dyDescent="0.35">
      <c r="A685" t="s">
        <v>36</v>
      </c>
      <c r="B685" s="8" t="s">
        <v>1064</v>
      </c>
      <c r="C685" s="8" t="s">
        <v>38</v>
      </c>
      <c r="D685" s="8" t="s">
        <v>39</v>
      </c>
      <c r="E685" s="8" t="s">
        <v>39</v>
      </c>
      <c r="F685" s="8" t="s">
        <v>40</v>
      </c>
      <c r="G685" t="s">
        <v>1065</v>
      </c>
      <c r="H685" t="s">
        <v>42</v>
      </c>
      <c r="I685" t="s">
        <v>43</v>
      </c>
      <c r="J685" t="s">
        <v>43</v>
      </c>
      <c r="K685" t="s">
        <v>43</v>
      </c>
      <c r="L685" s="9">
        <v>805</v>
      </c>
      <c r="M685" s="10">
        <v>44228</v>
      </c>
      <c r="N685" t="s">
        <v>109</v>
      </c>
      <c r="O685" t="s">
        <v>110</v>
      </c>
      <c r="P685" t="s">
        <v>2809</v>
      </c>
      <c r="Q685" t="s">
        <v>2810</v>
      </c>
      <c r="R685" t="s">
        <v>2811</v>
      </c>
      <c r="S685" s="11">
        <v>44253</v>
      </c>
      <c r="T685" t="s">
        <v>54</v>
      </c>
      <c r="U685">
        <v>3135</v>
      </c>
      <c r="V685" t="s">
        <v>1810</v>
      </c>
      <c r="W685" t="s">
        <v>902</v>
      </c>
      <c r="X685">
        <v>165085046</v>
      </c>
      <c r="Y685" s="11">
        <v>44207</v>
      </c>
      <c r="AC685" t="s">
        <v>1461</v>
      </c>
      <c r="AH685" t="str">
        <f t="shared" si="10"/>
        <v>E35211 Employee Resourcing</v>
      </c>
      <c r="AI685" t="str">
        <f>VLOOKUP(B685,'cc Lookup'!A:E,5,0)</f>
        <v>HR</v>
      </c>
      <c r="AJ685" t="s">
        <v>5427</v>
      </c>
    </row>
    <row r="686" spans="1:36" x14ac:dyDescent="0.35">
      <c r="A686" t="s">
        <v>36</v>
      </c>
      <c r="B686" s="8" t="s">
        <v>1064</v>
      </c>
      <c r="C686" s="8" t="s">
        <v>38</v>
      </c>
      <c r="D686" s="8" t="s">
        <v>39</v>
      </c>
      <c r="E686" s="8" t="s">
        <v>39</v>
      </c>
      <c r="F686" s="8" t="s">
        <v>40</v>
      </c>
      <c r="G686" t="s">
        <v>1065</v>
      </c>
      <c r="H686" t="s">
        <v>42</v>
      </c>
      <c r="I686" t="s">
        <v>43</v>
      </c>
      <c r="J686" t="s">
        <v>43</v>
      </c>
      <c r="K686" t="s">
        <v>43</v>
      </c>
      <c r="L686" s="9">
        <v>3148</v>
      </c>
      <c r="M686" s="10">
        <v>44228</v>
      </c>
      <c r="N686" t="s">
        <v>109</v>
      </c>
      <c r="O686" t="s">
        <v>110</v>
      </c>
      <c r="P686" t="s">
        <v>2809</v>
      </c>
      <c r="Q686" t="s">
        <v>2810</v>
      </c>
      <c r="R686" t="s">
        <v>2811</v>
      </c>
      <c r="S686" s="11">
        <v>44253</v>
      </c>
      <c r="T686" t="s">
        <v>54</v>
      </c>
      <c r="U686">
        <v>3136</v>
      </c>
      <c r="V686" t="s">
        <v>2812</v>
      </c>
      <c r="W686" t="s">
        <v>2813</v>
      </c>
      <c r="X686">
        <v>165089945</v>
      </c>
      <c r="Y686" s="11">
        <v>44235</v>
      </c>
      <c r="AC686" t="s">
        <v>2814</v>
      </c>
      <c r="AH686" t="str">
        <f t="shared" si="10"/>
        <v>E35211 Employee Resourcing</v>
      </c>
      <c r="AI686" t="str">
        <f>VLOOKUP(B686,'cc Lookup'!A:E,5,0)</f>
        <v>HR</v>
      </c>
      <c r="AJ686" t="s">
        <v>5427</v>
      </c>
    </row>
    <row r="687" spans="1:36" x14ac:dyDescent="0.35">
      <c r="A687" t="s">
        <v>36</v>
      </c>
      <c r="B687" s="8" t="s">
        <v>1064</v>
      </c>
      <c r="C687" s="8" t="s">
        <v>38</v>
      </c>
      <c r="D687" s="8" t="s">
        <v>39</v>
      </c>
      <c r="E687" s="8" t="s">
        <v>39</v>
      </c>
      <c r="F687" s="8" t="s">
        <v>40</v>
      </c>
      <c r="G687" t="s">
        <v>1065</v>
      </c>
      <c r="H687" t="s">
        <v>42</v>
      </c>
      <c r="I687" t="s">
        <v>43</v>
      </c>
      <c r="J687" t="s">
        <v>43</v>
      </c>
      <c r="K687" t="s">
        <v>43</v>
      </c>
      <c r="L687" s="9">
        <v>920</v>
      </c>
      <c r="M687" s="10">
        <v>44228</v>
      </c>
      <c r="N687" t="s">
        <v>109</v>
      </c>
      <c r="O687" t="s">
        <v>110</v>
      </c>
      <c r="P687" t="s">
        <v>2809</v>
      </c>
      <c r="Q687" t="s">
        <v>2810</v>
      </c>
      <c r="R687" t="s">
        <v>2811</v>
      </c>
      <c r="S687" s="11">
        <v>44253</v>
      </c>
      <c r="T687" t="s">
        <v>54</v>
      </c>
      <c r="U687">
        <v>3137</v>
      </c>
      <c r="V687" t="s">
        <v>1809</v>
      </c>
      <c r="W687" t="s">
        <v>902</v>
      </c>
      <c r="X687">
        <v>165085045</v>
      </c>
      <c r="Y687" s="11">
        <v>44207</v>
      </c>
      <c r="AC687" t="s">
        <v>1461</v>
      </c>
      <c r="AH687" t="str">
        <f t="shared" si="10"/>
        <v>E35211 Employee Resourcing</v>
      </c>
      <c r="AI687" t="str">
        <f>VLOOKUP(B687,'cc Lookup'!A:E,5,0)</f>
        <v>HR</v>
      </c>
      <c r="AJ687" t="s">
        <v>5427</v>
      </c>
    </row>
    <row r="688" spans="1:36" x14ac:dyDescent="0.35">
      <c r="A688" t="s">
        <v>36</v>
      </c>
      <c r="B688" s="8" t="s">
        <v>738</v>
      </c>
      <c r="C688" s="8" t="s">
        <v>38</v>
      </c>
      <c r="D688" s="8" t="s">
        <v>39</v>
      </c>
      <c r="E688" s="8" t="s">
        <v>39</v>
      </c>
      <c r="F688" s="8" t="s">
        <v>40</v>
      </c>
      <c r="G688" t="s">
        <v>739</v>
      </c>
      <c r="H688" t="s">
        <v>42</v>
      </c>
      <c r="I688" t="s">
        <v>43</v>
      </c>
      <c r="J688" t="s">
        <v>43</v>
      </c>
      <c r="K688" t="s">
        <v>43</v>
      </c>
      <c r="L688" s="9">
        <v>-500</v>
      </c>
      <c r="M688" s="10">
        <v>44228</v>
      </c>
      <c r="N688" t="s">
        <v>109</v>
      </c>
      <c r="O688" t="s">
        <v>110</v>
      </c>
      <c r="P688" t="s">
        <v>2656</v>
      </c>
      <c r="Q688" t="s">
        <v>2772</v>
      </c>
      <c r="R688" t="s">
        <v>2773</v>
      </c>
      <c r="S688" s="11">
        <v>44225</v>
      </c>
      <c r="T688" t="s">
        <v>54</v>
      </c>
      <c r="U688">
        <v>2634</v>
      </c>
      <c r="V688" t="s">
        <v>1537</v>
      </c>
      <c r="W688" t="s">
        <v>62</v>
      </c>
      <c r="X688">
        <v>165083284</v>
      </c>
      <c r="Y688" s="11">
        <v>43923</v>
      </c>
      <c r="AC688" t="s">
        <v>119</v>
      </c>
      <c r="AH688" t="str">
        <f t="shared" si="10"/>
        <v>E35400 Strategic Partnerships</v>
      </c>
      <c r="AI688" t="str">
        <f>VLOOKUP(B688,'cc Lookup'!A:E,5,0)</f>
        <v>Finance</v>
      </c>
      <c r="AJ688" t="s">
        <v>5427</v>
      </c>
    </row>
    <row r="689" spans="1:36" x14ac:dyDescent="0.35">
      <c r="A689" t="s">
        <v>36</v>
      </c>
      <c r="B689" s="8" t="s">
        <v>738</v>
      </c>
      <c r="C689" s="8" t="s">
        <v>38</v>
      </c>
      <c r="D689" s="8" t="s">
        <v>39</v>
      </c>
      <c r="E689" s="8" t="s">
        <v>39</v>
      </c>
      <c r="F689" s="8" t="s">
        <v>40</v>
      </c>
      <c r="G689" t="s">
        <v>739</v>
      </c>
      <c r="H689" t="s">
        <v>42</v>
      </c>
      <c r="I689" t="s">
        <v>43</v>
      </c>
      <c r="J689" t="s">
        <v>43</v>
      </c>
      <c r="K689" t="s">
        <v>43</v>
      </c>
      <c r="L689" s="9">
        <v>500</v>
      </c>
      <c r="M689" s="10">
        <v>44228</v>
      </c>
      <c r="N689" t="s">
        <v>109</v>
      </c>
      <c r="O689" t="s">
        <v>110</v>
      </c>
      <c r="P689" t="s">
        <v>2809</v>
      </c>
      <c r="Q689" t="s">
        <v>2810</v>
      </c>
      <c r="R689" t="s">
        <v>2811</v>
      </c>
      <c r="S689" s="11">
        <v>44253</v>
      </c>
      <c r="T689" t="s">
        <v>54</v>
      </c>
      <c r="U689">
        <v>2624</v>
      </c>
      <c r="V689" t="s">
        <v>1537</v>
      </c>
      <c r="W689" t="s">
        <v>62</v>
      </c>
      <c r="X689">
        <v>165083284</v>
      </c>
      <c r="Y689" s="11">
        <v>43923</v>
      </c>
      <c r="AC689" t="s">
        <v>119</v>
      </c>
      <c r="AH689" t="str">
        <f t="shared" si="10"/>
        <v>E35400 Strategic Partnerships</v>
      </c>
      <c r="AI689" t="str">
        <f>VLOOKUP(B689,'cc Lookup'!A:E,5,0)</f>
        <v>Finance</v>
      </c>
      <c r="AJ689" t="s">
        <v>5427</v>
      </c>
    </row>
    <row r="690" spans="1:36" x14ac:dyDescent="0.35">
      <c r="A690" t="s">
        <v>36</v>
      </c>
      <c r="B690" s="8" t="s">
        <v>133</v>
      </c>
      <c r="C690" s="8" t="s">
        <v>38</v>
      </c>
      <c r="D690" s="8" t="s">
        <v>39</v>
      </c>
      <c r="E690" s="8" t="s">
        <v>39</v>
      </c>
      <c r="F690" s="8" t="s">
        <v>40</v>
      </c>
      <c r="G690" t="s">
        <v>134</v>
      </c>
      <c r="H690" t="s">
        <v>42</v>
      </c>
      <c r="I690" t="s">
        <v>43</v>
      </c>
      <c r="J690" t="s">
        <v>43</v>
      </c>
      <c r="K690" t="s">
        <v>43</v>
      </c>
      <c r="L690" s="9">
        <v>-492.8</v>
      </c>
      <c r="M690" s="10">
        <v>44228</v>
      </c>
      <c r="N690" t="s">
        <v>109</v>
      </c>
      <c r="O690" t="s">
        <v>110</v>
      </c>
      <c r="P690" t="s">
        <v>2656</v>
      </c>
      <c r="Q690" t="s">
        <v>2772</v>
      </c>
      <c r="R690" t="s">
        <v>2773</v>
      </c>
      <c r="S690" s="11">
        <v>44225</v>
      </c>
      <c r="T690" t="s">
        <v>54</v>
      </c>
      <c r="U690">
        <v>2407</v>
      </c>
      <c r="V690" t="s">
        <v>1543</v>
      </c>
      <c r="W690" t="s">
        <v>62</v>
      </c>
      <c r="X690">
        <v>165082574</v>
      </c>
      <c r="Y690" s="11">
        <v>43923</v>
      </c>
      <c r="AC690" t="s">
        <v>119</v>
      </c>
      <c r="AH690" t="str">
        <f t="shared" si="10"/>
        <v>E35461 NHS 111 Set-up (Tender_Contract)</v>
      </c>
      <c r="AI690" t="str">
        <f>VLOOKUP(B690,'cc Lookup'!A:E,5,0)</f>
        <v>111 Set-up</v>
      </c>
      <c r="AJ690" t="s">
        <v>5427</v>
      </c>
    </row>
    <row r="691" spans="1:36" x14ac:dyDescent="0.35">
      <c r="A691" t="s">
        <v>36</v>
      </c>
      <c r="B691" s="8" t="s">
        <v>133</v>
      </c>
      <c r="C691" s="8" t="s">
        <v>38</v>
      </c>
      <c r="D691" s="8" t="s">
        <v>39</v>
      </c>
      <c r="E691" s="8" t="s">
        <v>39</v>
      </c>
      <c r="F691" s="8" t="s">
        <v>40</v>
      </c>
      <c r="G691" t="s">
        <v>134</v>
      </c>
      <c r="H691" t="s">
        <v>42</v>
      </c>
      <c r="I691" t="s">
        <v>43</v>
      </c>
      <c r="J691" t="s">
        <v>43</v>
      </c>
      <c r="K691" t="s">
        <v>43</v>
      </c>
      <c r="L691" s="9">
        <v>492.8</v>
      </c>
      <c r="M691" s="10">
        <v>44228</v>
      </c>
      <c r="N691" t="s">
        <v>109</v>
      </c>
      <c r="O691" t="s">
        <v>110</v>
      </c>
      <c r="P691" t="s">
        <v>2809</v>
      </c>
      <c r="Q691" t="s">
        <v>2810</v>
      </c>
      <c r="R691" t="s">
        <v>2811</v>
      </c>
      <c r="S691" s="11">
        <v>44253</v>
      </c>
      <c r="T691" t="s">
        <v>54</v>
      </c>
      <c r="U691">
        <v>2419</v>
      </c>
      <c r="V691" t="s">
        <v>1543</v>
      </c>
      <c r="W691" t="s">
        <v>62</v>
      </c>
      <c r="X691">
        <v>165082574</v>
      </c>
      <c r="Y691" s="11">
        <v>43923</v>
      </c>
      <c r="AC691" t="s">
        <v>119</v>
      </c>
      <c r="AH691" t="str">
        <f t="shared" si="10"/>
        <v>E35461 NHS 111 Set-up (Tender_Contract)</v>
      </c>
      <c r="AI691" t="str">
        <f>VLOOKUP(B691,'cc Lookup'!A:E,5,0)</f>
        <v>111 Set-up</v>
      </c>
      <c r="AJ691" t="s">
        <v>5427</v>
      </c>
    </row>
    <row r="692" spans="1:36" x14ac:dyDescent="0.35">
      <c r="A692" t="s">
        <v>36</v>
      </c>
      <c r="B692" s="8" t="s">
        <v>142</v>
      </c>
      <c r="C692" s="8" t="s">
        <v>38</v>
      </c>
      <c r="D692" s="8" t="s">
        <v>39</v>
      </c>
      <c r="E692" s="8" t="s">
        <v>39</v>
      </c>
      <c r="F692" s="8" t="s">
        <v>40</v>
      </c>
      <c r="G692" t="s">
        <v>144</v>
      </c>
      <c r="H692" t="s">
        <v>42</v>
      </c>
      <c r="I692" t="s">
        <v>43</v>
      </c>
      <c r="J692" t="s">
        <v>43</v>
      </c>
      <c r="K692" t="s">
        <v>43</v>
      </c>
      <c r="L692" s="9">
        <v>-985</v>
      </c>
      <c r="M692" s="10">
        <v>44228</v>
      </c>
      <c r="N692" t="s">
        <v>109</v>
      </c>
      <c r="O692" t="s">
        <v>110</v>
      </c>
      <c r="P692" t="s">
        <v>2656</v>
      </c>
      <c r="Q692" t="s">
        <v>2772</v>
      </c>
      <c r="R692" t="s">
        <v>2773</v>
      </c>
      <c r="S692" s="11">
        <v>44225</v>
      </c>
      <c r="T692" t="s">
        <v>54</v>
      </c>
      <c r="U692">
        <v>2638</v>
      </c>
      <c r="V692" t="s">
        <v>2639</v>
      </c>
      <c r="W692" t="s">
        <v>62</v>
      </c>
      <c r="X692">
        <v>165084346</v>
      </c>
      <c r="Y692" s="11">
        <v>44174</v>
      </c>
      <c r="AC692" t="s">
        <v>119</v>
      </c>
      <c r="AH692" t="str">
        <f t="shared" si="10"/>
        <v>E35930 Estates &amp; Facilities</v>
      </c>
      <c r="AI692" t="str">
        <f>VLOOKUP(B692,'cc Lookup'!A:E,5,0)</f>
        <v>Estates</v>
      </c>
      <c r="AJ692" t="s">
        <v>5427</v>
      </c>
    </row>
    <row r="693" spans="1:36" x14ac:dyDescent="0.35">
      <c r="A693" t="s">
        <v>36</v>
      </c>
      <c r="B693" s="8" t="s">
        <v>142</v>
      </c>
      <c r="C693" s="8" t="s">
        <v>38</v>
      </c>
      <c r="D693" s="8" t="s">
        <v>39</v>
      </c>
      <c r="E693" s="8" t="s">
        <v>39</v>
      </c>
      <c r="F693" s="8" t="s">
        <v>40</v>
      </c>
      <c r="G693" t="s">
        <v>144</v>
      </c>
      <c r="H693" t="s">
        <v>42</v>
      </c>
      <c r="I693" t="s">
        <v>43</v>
      </c>
      <c r="J693" t="s">
        <v>43</v>
      </c>
      <c r="K693" t="s">
        <v>43</v>
      </c>
      <c r="L693" s="9">
        <v>-1276</v>
      </c>
      <c r="M693" s="10">
        <v>44228</v>
      </c>
      <c r="N693" t="s">
        <v>109</v>
      </c>
      <c r="O693" t="s">
        <v>110</v>
      </c>
      <c r="P693" t="s">
        <v>2656</v>
      </c>
      <c r="Q693" t="s">
        <v>2772</v>
      </c>
      <c r="R693" t="s">
        <v>2773</v>
      </c>
      <c r="S693" s="11">
        <v>44225</v>
      </c>
      <c r="T693" t="s">
        <v>54</v>
      </c>
      <c r="U693">
        <v>2639</v>
      </c>
      <c r="V693" t="s">
        <v>2638</v>
      </c>
      <c r="W693" t="s">
        <v>62</v>
      </c>
      <c r="X693">
        <v>165085833</v>
      </c>
      <c r="Y693" s="11">
        <v>44174</v>
      </c>
      <c r="AC693" t="s">
        <v>119</v>
      </c>
      <c r="AH693" t="str">
        <f t="shared" si="10"/>
        <v>E35930 Estates &amp; Facilities</v>
      </c>
      <c r="AI693" t="str">
        <f>VLOOKUP(B693,'cc Lookup'!A:E,5,0)</f>
        <v>Estates</v>
      </c>
      <c r="AJ693" t="s">
        <v>5427</v>
      </c>
    </row>
    <row r="694" spans="1:36" x14ac:dyDescent="0.35">
      <c r="A694" t="s">
        <v>36</v>
      </c>
      <c r="B694" s="8" t="s">
        <v>142</v>
      </c>
      <c r="C694" s="8" t="s">
        <v>38</v>
      </c>
      <c r="D694" s="8" t="s">
        <v>39</v>
      </c>
      <c r="E694" s="8" t="s">
        <v>39</v>
      </c>
      <c r="F694" s="8" t="s">
        <v>40</v>
      </c>
      <c r="G694" t="s">
        <v>144</v>
      </c>
      <c r="H694" t="s">
        <v>42</v>
      </c>
      <c r="I694" t="s">
        <v>43</v>
      </c>
      <c r="J694" t="s">
        <v>43</v>
      </c>
      <c r="K694" t="s">
        <v>43</v>
      </c>
      <c r="L694" s="9">
        <v>-22.4</v>
      </c>
      <c r="M694" s="10">
        <v>44228</v>
      </c>
      <c r="N694" t="s">
        <v>109</v>
      </c>
      <c r="O694" t="s">
        <v>110</v>
      </c>
      <c r="P694" t="s">
        <v>2656</v>
      </c>
      <c r="Q694" t="s">
        <v>2772</v>
      </c>
      <c r="R694" t="s">
        <v>2773</v>
      </c>
      <c r="S694" s="11">
        <v>44225</v>
      </c>
      <c r="T694" t="s">
        <v>54</v>
      </c>
      <c r="U694">
        <v>2640</v>
      </c>
      <c r="V694" t="s">
        <v>2426</v>
      </c>
      <c r="W694" t="s">
        <v>62</v>
      </c>
      <c r="X694">
        <v>165088383</v>
      </c>
      <c r="Y694" s="11">
        <v>44164</v>
      </c>
      <c r="AC694" t="s">
        <v>119</v>
      </c>
      <c r="AH694" t="str">
        <f t="shared" si="10"/>
        <v>E35930 Estates &amp; Facilities</v>
      </c>
      <c r="AI694" t="str">
        <f>VLOOKUP(B694,'cc Lookup'!A:E,5,0)</f>
        <v>Estates</v>
      </c>
      <c r="AJ694" t="s">
        <v>5427</v>
      </c>
    </row>
    <row r="695" spans="1:36" x14ac:dyDescent="0.35">
      <c r="A695" t="s">
        <v>36</v>
      </c>
      <c r="B695" s="8" t="s">
        <v>142</v>
      </c>
      <c r="C695" s="8" t="s">
        <v>38</v>
      </c>
      <c r="D695" s="8" t="s">
        <v>39</v>
      </c>
      <c r="E695" s="8" t="s">
        <v>39</v>
      </c>
      <c r="F695" s="8" t="s">
        <v>40</v>
      </c>
      <c r="G695" t="s">
        <v>144</v>
      </c>
      <c r="H695" t="s">
        <v>42</v>
      </c>
      <c r="I695" t="s">
        <v>43</v>
      </c>
      <c r="J695" t="s">
        <v>43</v>
      </c>
      <c r="K695" t="s">
        <v>43</v>
      </c>
      <c r="L695" s="9">
        <v>985</v>
      </c>
      <c r="M695" s="10">
        <v>44228</v>
      </c>
      <c r="N695" t="s">
        <v>109</v>
      </c>
      <c r="O695" t="s">
        <v>110</v>
      </c>
      <c r="P695" t="s">
        <v>2809</v>
      </c>
      <c r="Q695" t="s">
        <v>2810</v>
      </c>
      <c r="R695" t="s">
        <v>2811</v>
      </c>
      <c r="S695" s="11">
        <v>44253</v>
      </c>
      <c r="T695" t="s">
        <v>54</v>
      </c>
      <c r="U695">
        <v>2628</v>
      </c>
      <c r="V695" t="s">
        <v>2639</v>
      </c>
      <c r="W695" t="s">
        <v>62</v>
      </c>
      <c r="X695">
        <v>165084346</v>
      </c>
      <c r="Y695" s="11">
        <v>44174</v>
      </c>
      <c r="AC695" t="s">
        <v>119</v>
      </c>
      <c r="AH695" t="str">
        <f t="shared" si="10"/>
        <v>E35930 Estates &amp; Facilities</v>
      </c>
      <c r="AI695" t="str">
        <f>VLOOKUP(B695,'cc Lookup'!A:E,5,0)</f>
        <v>Estates</v>
      </c>
      <c r="AJ695" t="s">
        <v>5427</v>
      </c>
    </row>
    <row r="696" spans="1:36" x14ac:dyDescent="0.35">
      <c r="A696" t="s">
        <v>36</v>
      </c>
      <c r="B696" s="8" t="s">
        <v>142</v>
      </c>
      <c r="C696" s="8" t="s">
        <v>38</v>
      </c>
      <c r="D696" s="8" t="s">
        <v>39</v>
      </c>
      <c r="E696" s="8" t="s">
        <v>39</v>
      </c>
      <c r="F696" s="8" t="s">
        <v>40</v>
      </c>
      <c r="G696" t="s">
        <v>144</v>
      </c>
      <c r="H696" t="s">
        <v>42</v>
      </c>
      <c r="I696" t="s">
        <v>43</v>
      </c>
      <c r="J696" t="s">
        <v>43</v>
      </c>
      <c r="K696" t="s">
        <v>43</v>
      </c>
      <c r="L696" s="9">
        <v>22.4</v>
      </c>
      <c r="M696" s="10">
        <v>44228</v>
      </c>
      <c r="N696" t="s">
        <v>109</v>
      </c>
      <c r="O696" t="s">
        <v>110</v>
      </c>
      <c r="P696" t="s">
        <v>2809</v>
      </c>
      <c r="Q696" t="s">
        <v>2810</v>
      </c>
      <c r="R696" t="s">
        <v>2811</v>
      </c>
      <c r="S696" s="11">
        <v>44253</v>
      </c>
      <c r="T696" t="s">
        <v>54</v>
      </c>
      <c r="U696">
        <v>2629</v>
      </c>
      <c r="V696" t="s">
        <v>2426</v>
      </c>
      <c r="W696" t="s">
        <v>62</v>
      </c>
      <c r="X696">
        <v>165088383</v>
      </c>
      <c r="Y696" s="11">
        <v>44164</v>
      </c>
      <c r="AC696" t="s">
        <v>119</v>
      </c>
      <c r="AH696" t="str">
        <f t="shared" si="10"/>
        <v>E35930 Estates &amp; Facilities</v>
      </c>
      <c r="AI696" t="str">
        <f>VLOOKUP(B696,'cc Lookup'!A:E,5,0)</f>
        <v>Estates</v>
      </c>
      <c r="AJ696" t="s">
        <v>5427</v>
      </c>
    </row>
    <row r="697" spans="1:36" x14ac:dyDescent="0.35">
      <c r="A697" t="s">
        <v>36</v>
      </c>
      <c r="B697" s="8" t="s">
        <v>142</v>
      </c>
      <c r="C697" s="8" t="s">
        <v>38</v>
      </c>
      <c r="D697" s="8" t="s">
        <v>39</v>
      </c>
      <c r="E697" s="8" t="s">
        <v>39</v>
      </c>
      <c r="F697" s="8" t="s">
        <v>40</v>
      </c>
      <c r="G697" t="s">
        <v>144</v>
      </c>
      <c r="H697" t="s">
        <v>42</v>
      </c>
      <c r="I697" t="s">
        <v>43</v>
      </c>
      <c r="J697" t="s">
        <v>43</v>
      </c>
      <c r="K697" t="s">
        <v>43</v>
      </c>
      <c r="L697" s="9">
        <v>1213</v>
      </c>
      <c r="M697" s="10">
        <v>44228</v>
      </c>
      <c r="N697" t="s">
        <v>109</v>
      </c>
      <c r="O697" t="s">
        <v>110</v>
      </c>
      <c r="P697" t="s">
        <v>2809</v>
      </c>
      <c r="Q697" t="s">
        <v>2810</v>
      </c>
      <c r="R697" t="s">
        <v>2811</v>
      </c>
      <c r="S697" s="11">
        <v>44253</v>
      </c>
      <c r="T697" t="s">
        <v>54</v>
      </c>
      <c r="U697">
        <v>2630</v>
      </c>
      <c r="V697" t="s">
        <v>2638</v>
      </c>
      <c r="W697" t="s">
        <v>62</v>
      </c>
      <c r="X697">
        <v>165085833</v>
      </c>
      <c r="Y697" s="11">
        <v>44174</v>
      </c>
      <c r="AC697" t="s">
        <v>119</v>
      </c>
      <c r="AH697" t="str">
        <f t="shared" si="10"/>
        <v>E35930 Estates &amp; Facilities</v>
      </c>
      <c r="AI697" t="str">
        <f>VLOOKUP(B697,'cc Lookup'!A:E,5,0)</f>
        <v>Estates</v>
      </c>
      <c r="AJ697" t="s">
        <v>5427</v>
      </c>
    </row>
    <row r="698" spans="1:36" x14ac:dyDescent="0.35">
      <c r="A698" t="s">
        <v>36</v>
      </c>
      <c r="B698" s="8" t="s">
        <v>142</v>
      </c>
      <c r="C698" s="8" t="s">
        <v>38</v>
      </c>
      <c r="D698" s="8" t="s">
        <v>39</v>
      </c>
      <c r="E698" s="8" t="s">
        <v>237</v>
      </c>
      <c r="F698" s="8" t="s">
        <v>40</v>
      </c>
      <c r="G698" t="s">
        <v>144</v>
      </c>
      <c r="H698" t="s">
        <v>42</v>
      </c>
      <c r="I698" t="s">
        <v>43</v>
      </c>
      <c r="J698" t="s">
        <v>238</v>
      </c>
      <c r="K698" t="s">
        <v>43</v>
      </c>
      <c r="L698" s="9">
        <v>-384.8</v>
      </c>
      <c r="M698" s="10">
        <v>44228</v>
      </c>
      <c r="N698" t="s">
        <v>109</v>
      </c>
      <c r="O698" t="s">
        <v>110</v>
      </c>
      <c r="P698" t="s">
        <v>2656</v>
      </c>
      <c r="Q698" t="s">
        <v>2772</v>
      </c>
      <c r="R698" t="s">
        <v>2773</v>
      </c>
      <c r="S698" s="11">
        <v>44225</v>
      </c>
      <c r="T698" t="s">
        <v>54</v>
      </c>
      <c r="U698">
        <v>3039</v>
      </c>
      <c r="V698" t="s">
        <v>240</v>
      </c>
      <c r="W698" t="s">
        <v>62</v>
      </c>
      <c r="X698">
        <v>165064187</v>
      </c>
      <c r="Y698" s="11">
        <v>43370</v>
      </c>
      <c r="AC698" t="s">
        <v>119</v>
      </c>
      <c r="AH698" t="str">
        <f t="shared" si="10"/>
        <v>E35930 Estates &amp; Facilities</v>
      </c>
      <c r="AI698" t="str">
        <f>VLOOKUP(B698,'cc Lookup'!A:E,5,0)</f>
        <v>Estates</v>
      </c>
      <c r="AJ698" t="s">
        <v>5427</v>
      </c>
    </row>
    <row r="699" spans="1:36" x14ac:dyDescent="0.35">
      <c r="A699" t="s">
        <v>36</v>
      </c>
      <c r="B699" s="8" t="s">
        <v>142</v>
      </c>
      <c r="C699" s="8" t="s">
        <v>38</v>
      </c>
      <c r="D699" s="8" t="s">
        <v>39</v>
      </c>
      <c r="E699" s="8" t="s">
        <v>237</v>
      </c>
      <c r="F699" s="8" t="s">
        <v>40</v>
      </c>
      <c r="G699" t="s">
        <v>144</v>
      </c>
      <c r="H699" t="s">
        <v>42</v>
      </c>
      <c r="I699" t="s">
        <v>43</v>
      </c>
      <c r="J699" t="s">
        <v>238</v>
      </c>
      <c r="K699" t="s">
        <v>43</v>
      </c>
      <c r="L699" s="9">
        <v>384.8</v>
      </c>
      <c r="M699" s="10">
        <v>44228</v>
      </c>
      <c r="N699" t="s">
        <v>109</v>
      </c>
      <c r="O699" t="s">
        <v>110</v>
      </c>
      <c r="P699" t="s">
        <v>2809</v>
      </c>
      <c r="Q699" t="s">
        <v>2810</v>
      </c>
      <c r="R699" t="s">
        <v>2811</v>
      </c>
      <c r="S699" s="11">
        <v>44253</v>
      </c>
      <c r="T699" t="s">
        <v>54</v>
      </c>
      <c r="U699">
        <v>3060</v>
      </c>
      <c r="V699" t="s">
        <v>240</v>
      </c>
      <c r="W699" t="s">
        <v>62</v>
      </c>
      <c r="X699">
        <v>165064187</v>
      </c>
      <c r="Y699" s="11">
        <v>43370</v>
      </c>
      <c r="AC699" t="s">
        <v>119</v>
      </c>
      <c r="AH699" t="str">
        <f t="shared" si="10"/>
        <v>E35930 Estates &amp; Facilities</v>
      </c>
      <c r="AI699" t="str">
        <f>VLOOKUP(B699,'cc Lookup'!A:E,5,0)</f>
        <v>Estates</v>
      </c>
      <c r="AJ699" t="s">
        <v>5427</v>
      </c>
    </row>
    <row r="700" spans="1:36" x14ac:dyDescent="0.35">
      <c r="A700" t="s">
        <v>36</v>
      </c>
      <c r="B700" s="8" t="s">
        <v>241</v>
      </c>
      <c r="C700" s="8" t="s">
        <v>38</v>
      </c>
      <c r="D700" s="8" t="s">
        <v>39</v>
      </c>
      <c r="E700" s="8" t="s">
        <v>39</v>
      </c>
      <c r="F700" s="8" t="s">
        <v>40</v>
      </c>
      <c r="G700" t="s">
        <v>242</v>
      </c>
      <c r="H700" t="s">
        <v>42</v>
      </c>
      <c r="I700" t="s">
        <v>43</v>
      </c>
      <c r="J700" t="s">
        <v>43</v>
      </c>
      <c r="K700" t="s">
        <v>43</v>
      </c>
      <c r="L700" s="9">
        <v>-0.6</v>
      </c>
      <c r="M700" s="10">
        <v>44228</v>
      </c>
      <c r="N700" t="s">
        <v>109</v>
      </c>
      <c r="O700" t="s">
        <v>110</v>
      </c>
      <c r="P700" t="s">
        <v>2656</v>
      </c>
      <c r="Q700" t="s">
        <v>2772</v>
      </c>
      <c r="R700" t="s">
        <v>2773</v>
      </c>
      <c r="S700" s="11">
        <v>44225</v>
      </c>
      <c r="T700" t="s">
        <v>54</v>
      </c>
      <c r="U700">
        <v>2329</v>
      </c>
      <c r="V700" t="s">
        <v>605</v>
      </c>
      <c r="W700" t="s">
        <v>62</v>
      </c>
      <c r="X700">
        <v>165074866</v>
      </c>
      <c r="Y700" s="11">
        <v>43804</v>
      </c>
      <c r="AC700" t="s">
        <v>119</v>
      </c>
      <c r="AH700" t="str">
        <f t="shared" si="10"/>
        <v>E35932 Response Posts</v>
      </c>
      <c r="AI700" t="str">
        <f>VLOOKUP(B700,'cc Lookup'!A:E,5,0)</f>
        <v>Make Ready</v>
      </c>
      <c r="AJ700" t="s">
        <v>5427</v>
      </c>
    </row>
    <row r="701" spans="1:36" x14ac:dyDescent="0.35">
      <c r="A701" t="s">
        <v>36</v>
      </c>
      <c r="B701" s="8" t="s">
        <v>241</v>
      </c>
      <c r="C701" s="8" t="s">
        <v>38</v>
      </c>
      <c r="D701" s="8" t="s">
        <v>39</v>
      </c>
      <c r="E701" s="8" t="s">
        <v>39</v>
      </c>
      <c r="F701" s="8" t="s">
        <v>40</v>
      </c>
      <c r="G701" t="s">
        <v>242</v>
      </c>
      <c r="H701" t="s">
        <v>42</v>
      </c>
      <c r="I701" t="s">
        <v>43</v>
      </c>
      <c r="J701" t="s">
        <v>43</v>
      </c>
      <c r="K701" t="s">
        <v>43</v>
      </c>
      <c r="L701" s="9">
        <v>0.6</v>
      </c>
      <c r="M701" s="10">
        <v>44228</v>
      </c>
      <c r="N701" t="s">
        <v>109</v>
      </c>
      <c r="O701" t="s">
        <v>110</v>
      </c>
      <c r="P701" t="s">
        <v>2809</v>
      </c>
      <c r="Q701" t="s">
        <v>2810</v>
      </c>
      <c r="R701" t="s">
        <v>2811</v>
      </c>
      <c r="S701" s="11">
        <v>44253</v>
      </c>
      <c r="T701" t="s">
        <v>54</v>
      </c>
      <c r="U701">
        <v>2338</v>
      </c>
      <c r="V701" t="s">
        <v>605</v>
      </c>
      <c r="W701" t="s">
        <v>62</v>
      </c>
      <c r="X701">
        <v>165074866</v>
      </c>
      <c r="Y701" s="11">
        <v>43804</v>
      </c>
      <c r="AC701" t="s">
        <v>119</v>
      </c>
      <c r="AH701" t="str">
        <f t="shared" si="10"/>
        <v>E35932 Response Posts</v>
      </c>
      <c r="AI701" t="str">
        <f>VLOOKUP(B701,'cc Lookup'!A:E,5,0)</f>
        <v>Make Ready</v>
      </c>
      <c r="AJ701" t="s">
        <v>5427</v>
      </c>
    </row>
    <row r="702" spans="1:36" x14ac:dyDescent="0.35">
      <c r="A702" t="s">
        <v>36</v>
      </c>
      <c r="B702" s="8" t="s">
        <v>142</v>
      </c>
      <c r="C702" s="8" t="s">
        <v>143</v>
      </c>
      <c r="D702" s="8" t="s">
        <v>39</v>
      </c>
      <c r="E702" s="8" t="s">
        <v>39</v>
      </c>
      <c r="F702" s="8" t="s">
        <v>40</v>
      </c>
      <c r="G702" t="s">
        <v>144</v>
      </c>
      <c r="H702" t="s">
        <v>145</v>
      </c>
      <c r="I702" t="s">
        <v>43</v>
      </c>
      <c r="J702" t="s">
        <v>43</v>
      </c>
      <c r="K702" t="s">
        <v>43</v>
      </c>
      <c r="L702" s="9">
        <v>-26</v>
      </c>
      <c r="M702" s="10">
        <v>44256</v>
      </c>
      <c r="N702" t="s">
        <v>109</v>
      </c>
      <c r="O702" t="s">
        <v>110</v>
      </c>
      <c r="P702" t="s">
        <v>2809</v>
      </c>
      <c r="Q702" t="s">
        <v>2890</v>
      </c>
      <c r="R702" t="s">
        <v>2891</v>
      </c>
      <c r="S702" s="11">
        <v>44253</v>
      </c>
      <c r="T702" t="s">
        <v>54</v>
      </c>
      <c r="U702">
        <v>2638</v>
      </c>
      <c r="V702" t="s">
        <v>480</v>
      </c>
      <c r="W702" t="s">
        <v>62</v>
      </c>
      <c r="X702">
        <v>165078325</v>
      </c>
      <c r="Y702" s="11">
        <v>43641</v>
      </c>
      <c r="AC702" t="s">
        <v>119</v>
      </c>
      <c r="AH702" t="str">
        <f t="shared" si="10"/>
        <v>E35930 Estates &amp; Facilities</v>
      </c>
      <c r="AI702" t="str">
        <f>VLOOKUP(B702,'cc Lookup'!A:E,5,0)</f>
        <v>Estates</v>
      </c>
      <c r="AJ702" t="s">
        <v>5427</v>
      </c>
    </row>
    <row r="703" spans="1:36" x14ac:dyDescent="0.35">
      <c r="A703" t="s">
        <v>36</v>
      </c>
      <c r="B703" s="8" t="s">
        <v>142</v>
      </c>
      <c r="C703" s="8" t="s">
        <v>143</v>
      </c>
      <c r="D703" s="8" t="s">
        <v>39</v>
      </c>
      <c r="E703" s="8" t="s">
        <v>39</v>
      </c>
      <c r="F703" s="8" t="s">
        <v>40</v>
      </c>
      <c r="G703" t="s">
        <v>144</v>
      </c>
      <c r="H703" t="s">
        <v>145</v>
      </c>
      <c r="I703" t="s">
        <v>43</v>
      </c>
      <c r="J703" t="s">
        <v>43</v>
      </c>
      <c r="K703" t="s">
        <v>43</v>
      </c>
      <c r="L703" s="9">
        <v>-123.6</v>
      </c>
      <c r="M703" s="10">
        <v>44256</v>
      </c>
      <c r="N703" t="s">
        <v>109</v>
      </c>
      <c r="O703" t="s">
        <v>110</v>
      </c>
      <c r="P703" t="s">
        <v>2809</v>
      </c>
      <c r="Q703" t="s">
        <v>2890</v>
      </c>
      <c r="R703" t="s">
        <v>2891</v>
      </c>
      <c r="S703" s="11">
        <v>44253</v>
      </c>
      <c r="T703" t="s">
        <v>54</v>
      </c>
      <c r="U703">
        <v>2639</v>
      </c>
      <c r="V703" t="s">
        <v>2564</v>
      </c>
      <c r="W703" t="s">
        <v>62</v>
      </c>
      <c r="X703">
        <v>165088326</v>
      </c>
      <c r="Y703" s="11">
        <v>44180</v>
      </c>
      <c r="AC703" t="s">
        <v>119</v>
      </c>
      <c r="AH703" t="str">
        <f t="shared" si="10"/>
        <v>E35930 Estates &amp; Facilities</v>
      </c>
      <c r="AI703" t="str">
        <f>VLOOKUP(B703,'cc Lookup'!A:E,5,0)</f>
        <v>Estates</v>
      </c>
      <c r="AJ703" t="s">
        <v>5427</v>
      </c>
    </row>
    <row r="704" spans="1:36" x14ac:dyDescent="0.35">
      <c r="A704" t="s">
        <v>36</v>
      </c>
      <c r="B704" s="8" t="s">
        <v>142</v>
      </c>
      <c r="C704" s="8" t="s">
        <v>143</v>
      </c>
      <c r="D704" s="8" t="s">
        <v>39</v>
      </c>
      <c r="E704" s="8" t="s">
        <v>39</v>
      </c>
      <c r="F704" s="8" t="s">
        <v>40</v>
      </c>
      <c r="G704" t="s">
        <v>144</v>
      </c>
      <c r="H704" t="s">
        <v>145</v>
      </c>
      <c r="I704" t="s">
        <v>43</v>
      </c>
      <c r="J704" t="s">
        <v>43</v>
      </c>
      <c r="K704" t="s">
        <v>43</v>
      </c>
      <c r="L704" s="9">
        <v>-333.4</v>
      </c>
      <c r="M704" s="10">
        <v>44256</v>
      </c>
      <c r="N704" t="s">
        <v>109</v>
      </c>
      <c r="O704" t="s">
        <v>110</v>
      </c>
      <c r="P704" t="s">
        <v>2809</v>
      </c>
      <c r="Q704" t="s">
        <v>2890</v>
      </c>
      <c r="R704" t="s">
        <v>2891</v>
      </c>
      <c r="S704" s="11">
        <v>44253</v>
      </c>
      <c r="T704" t="s">
        <v>54</v>
      </c>
      <c r="U704">
        <v>2640</v>
      </c>
      <c r="V704" t="s">
        <v>592</v>
      </c>
      <c r="W704" t="s">
        <v>62</v>
      </c>
      <c r="X704">
        <v>165078325</v>
      </c>
      <c r="Y704" s="11">
        <v>43808</v>
      </c>
      <c r="AC704" t="s">
        <v>119</v>
      </c>
      <c r="AH704" t="str">
        <f t="shared" si="10"/>
        <v>E35930 Estates &amp; Facilities</v>
      </c>
      <c r="AI704" t="str">
        <f>VLOOKUP(B704,'cc Lookup'!A:E,5,0)</f>
        <v>Estates</v>
      </c>
      <c r="AJ704" t="s">
        <v>5427</v>
      </c>
    </row>
    <row r="705" spans="1:36" x14ac:dyDescent="0.35">
      <c r="A705" t="s">
        <v>36</v>
      </c>
      <c r="B705" s="8" t="s">
        <v>142</v>
      </c>
      <c r="C705" s="8" t="s">
        <v>143</v>
      </c>
      <c r="D705" s="8" t="s">
        <v>39</v>
      </c>
      <c r="E705" s="8" t="s">
        <v>39</v>
      </c>
      <c r="F705" s="8" t="s">
        <v>40</v>
      </c>
      <c r="G705" t="s">
        <v>144</v>
      </c>
      <c r="H705" t="s">
        <v>145</v>
      </c>
      <c r="I705" t="s">
        <v>43</v>
      </c>
      <c r="J705" t="s">
        <v>43</v>
      </c>
      <c r="K705" t="s">
        <v>43</v>
      </c>
      <c r="L705" s="9">
        <v>-359.9</v>
      </c>
      <c r="M705" s="10">
        <v>44256</v>
      </c>
      <c r="N705" t="s">
        <v>109</v>
      </c>
      <c r="O705" t="s">
        <v>110</v>
      </c>
      <c r="P705" t="s">
        <v>2809</v>
      </c>
      <c r="Q705" t="s">
        <v>2890</v>
      </c>
      <c r="R705" t="s">
        <v>2891</v>
      </c>
      <c r="S705" s="11">
        <v>44253</v>
      </c>
      <c r="T705" t="s">
        <v>54</v>
      </c>
      <c r="U705">
        <v>2641</v>
      </c>
      <c r="V705" t="s">
        <v>1112</v>
      </c>
      <c r="W705" t="s">
        <v>62</v>
      </c>
      <c r="X705">
        <v>165078325</v>
      </c>
      <c r="Y705" s="11">
        <v>43826</v>
      </c>
      <c r="AC705" t="s">
        <v>119</v>
      </c>
      <c r="AH705" t="str">
        <f t="shared" si="10"/>
        <v>E35930 Estates &amp; Facilities</v>
      </c>
      <c r="AI705" t="str">
        <f>VLOOKUP(B705,'cc Lookup'!A:E,5,0)</f>
        <v>Estates</v>
      </c>
      <c r="AJ705" t="s">
        <v>5427</v>
      </c>
    </row>
    <row r="706" spans="1:36" x14ac:dyDescent="0.35">
      <c r="A706" t="s">
        <v>36</v>
      </c>
      <c r="B706" s="8" t="s">
        <v>142</v>
      </c>
      <c r="C706" s="8" t="s">
        <v>143</v>
      </c>
      <c r="D706" s="8" t="s">
        <v>39</v>
      </c>
      <c r="E706" s="8" t="s">
        <v>39</v>
      </c>
      <c r="F706" s="8" t="s">
        <v>40</v>
      </c>
      <c r="G706" t="s">
        <v>144</v>
      </c>
      <c r="H706" t="s">
        <v>145</v>
      </c>
      <c r="I706" t="s">
        <v>43</v>
      </c>
      <c r="J706" t="s">
        <v>43</v>
      </c>
      <c r="K706" t="s">
        <v>43</v>
      </c>
      <c r="L706" s="9">
        <v>-341.74</v>
      </c>
      <c r="M706" s="10">
        <v>44256</v>
      </c>
      <c r="N706" t="s">
        <v>109</v>
      </c>
      <c r="O706" t="s">
        <v>110</v>
      </c>
      <c r="P706" t="s">
        <v>2809</v>
      </c>
      <c r="Q706" t="s">
        <v>2890</v>
      </c>
      <c r="R706" t="s">
        <v>2891</v>
      </c>
      <c r="S706" s="11">
        <v>44253</v>
      </c>
      <c r="T706" t="s">
        <v>54</v>
      </c>
      <c r="U706">
        <v>2642</v>
      </c>
      <c r="V706" t="s">
        <v>1108</v>
      </c>
      <c r="W706" t="s">
        <v>62</v>
      </c>
      <c r="X706">
        <v>165078325</v>
      </c>
      <c r="Y706" s="11">
        <v>43850</v>
      </c>
      <c r="AC706" t="s">
        <v>119</v>
      </c>
      <c r="AH706" t="str">
        <f t="shared" si="10"/>
        <v>E35930 Estates &amp; Facilities</v>
      </c>
      <c r="AI706" t="str">
        <f>VLOOKUP(B706,'cc Lookup'!A:E,5,0)</f>
        <v>Estates</v>
      </c>
      <c r="AJ706" t="s">
        <v>5427</v>
      </c>
    </row>
    <row r="707" spans="1:36" x14ac:dyDescent="0.35">
      <c r="A707" t="s">
        <v>36</v>
      </c>
      <c r="B707" s="8" t="s">
        <v>142</v>
      </c>
      <c r="C707" s="8" t="s">
        <v>143</v>
      </c>
      <c r="D707" s="8" t="s">
        <v>39</v>
      </c>
      <c r="E707" s="8" t="s">
        <v>39</v>
      </c>
      <c r="F707" s="8" t="s">
        <v>40</v>
      </c>
      <c r="G707" t="s">
        <v>144</v>
      </c>
      <c r="H707" t="s">
        <v>145</v>
      </c>
      <c r="I707" t="s">
        <v>43</v>
      </c>
      <c r="J707" t="s">
        <v>43</v>
      </c>
      <c r="K707" t="s">
        <v>43</v>
      </c>
      <c r="L707" s="9">
        <v>-42</v>
      </c>
      <c r="M707" s="10">
        <v>44256</v>
      </c>
      <c r="N707" t="s">
        <v>109</v>
      </c>
      <c r="O707" t="s">
        <v>110</v>
      </c>
      <c r="P707" t="s">
        <v>2809</v>
      </c>
      <c r="Q707" t="s">
        <v>2890</v>
      </c>
      <c r="R707" t="s">
        <v>2891</v>
      </c>
      <c r="S707" s="11">
        <v>44253</v>
      </c>
      <c r="T707" t="s">
        <v>54</v>
      </c>
      <c r="U707">
        <v>2643</v>
      </c>
      <c r="V707" t="s">
        <v>209</v>
      </c>
      <c r="W707" t="s">
        <v>62</v>
      </c>
      <c r="X707">
        <v>165074838</v>
      </c>
      <c r="Y707" s="11">
        <v>43482</v>
      </c>
      <c r="AC707" t="s">
        <v>119</v>
      </c>
      <c r="AH707" t="str">
        <f t="shared" si="10"/>
        <v>E35930 Estates &amp; Facilities</v>
      </c>
      <c r="AI707" t="str">
        <f>VLOOKUP(B707,'cc Lookup'!A:E,5,0)</f>
        <v>Estates</v>
      </c>
      <c r="AJ707" t="s">
        <v>5427</v>
      </c>
    </row>
    <row r="708" spans="1:36" x14ac:dyDescent="0.35">
      <c r="A708" t="s">
        <v>36</v>
      </c>
      <c r="B708" s="8" t="s">
        <v>142</v>
      </c>
      <c r="C708" s="8" t="s">
        <v>143</v>
      </c>
      <c r="D708" s="8" t="s">
        <v>39</v>
      </c>
      <c r="E708" s="8" t="s">
        <v>39</v>
      </c>
      <c r="F708" s="8" t="s">
        <v>40</v>
      </c>
      <c r="G708" t="s">
        <v>144</v>
      </c>
      <c r="H708" t="s">
        <v>145</v>
      </c>
      <c r="I708" t="s">
        <v>43</v>
      </c>
      <c r="J708" t="s">
        <v>43</v>
      </c>
      <c r="K708" t="s">
        <v>43</v>
      </c>
      <c r="L708" s="9">
        <v>-80</v>
      </c>
      <c r="M708" s="10">
        <v>44256</v>
      </c>
      <c r="N708" t="s">
        <v>109</v>
      </c>
      <c r="O708" t="s">
        <v>110</v>
      </c>
      <c r="P708" t="s">
        <v>2809</v>
      </c>
      <c r="Q708" t="s">
        <v>2890</v>
      </c>
      <c r="R708" t="s">
        <v>2891</v>
      </c>
      <c r="S708" s="11">
        <v>44253</v>
      </c>
      <c r="T708" t="s">
        <v>54</v>
      </c>
      <c r="U708">
        <v>2644</v>
      </c>
      <c r="V708" t="s">
        <v>2563</v>
      </c>
      <c r="W708" t="s">
        <v>62</v>
      </c>
      <c r="X708">
        <v>165078325</v>
      </c>
      <c r="Y708" s="11">
        <v>44180</v>
      </c>
      <c r="AC708" t="s">
        <v>119</v>
      </c>
      <c r="AH708" t="str">
        <f t="shared" si="10"/>
        <v>E35930 Estates &amp; Facilities</v>
      </c>
      <c r="AI708" t="str">
        <f>VLOOKUP(B708,'cc Lookup'!A:E,5,0)</f>
        <v>Estates</v>
      </c>
      <c r="AJ708" t="s">
        <v>5427</v>
      </c>
    </row>
    <row r="709" spans="1:36" x14ac:dyDescent="0.35">
      <c r="A709" t="s">
        <v>36</v>
      </c>
      <c r="B709" s="8" t="s">
        <v>1064</v>
      </c>
      <c r="C709" s="8" t="s">
        <v>38</v>
      </c>
      <c r="D709" s="8" t="s">
        <v>39</v>
      </c>
      <c r="E709" s="8" t="s">
        <v>39</v>
      </c>
      <c r="F709" s="8" t="s">
        <v>40</v>
      </c>
      <c r="G709" t="s">
        <v>1065</v>
      </c>
      <c r="H709" t="s">
        <v>42</v>
      </c>
      <c r="I709" t="s">
        <v>43</v>
      </c>
      <c r="J709" t="s">
        <v>43</v>
      </c>
      <c r="K709" t="s">
        <v>43</v>
      </c>
      <c r="L709" s="9">
        <v>-805</v>
      </c>
      <c r="M709" s="10">
        <v>44256</v>
      </c>
      <c r="N709" t="s">
        <v>109</v>
      </c>
      <c r="O709" t="s">
        <v>110</v>
      </c>
      <c r="P709" t="s">
        <v>2809</v>
      </c>
      <c r="Q709" t="s">
        <v>2890</v>
      </c>
      <c r="R709" t="s">
        <v>2891</v>
      </c>
      <c r="S709" s="11">
        <v>44253</v>
      </c>
      <c r="T709" t="s">
        <v>54</v>
      </c>
      <c r="U709">
        <v>3135</v>
      </c>
      <c r="V709" t="s">
        <v>1810</v>
      </c>
      <c r="W709" t="s">
        <v>902</v>
      </c>
      <c r="X709">
        <v>165085046</v>
      </c>
      <c r="Y709" s="11">
        <v>44207</v>
      </c>
      <c r="AC709" t="s">
        <v>1461</v>
      </c>
      <c r="AH709" t="str">
        <f t="shared" ref="AH709:AH772" si="11">B709&amp;" "&amp;G709</f>
        <v>E35211 Employee Resourcing</v>
      </c>
      <c r="AI709" t="str">
        <f>VLOOKUP(B709,'cc Lookup'!A:E,5,0)</f>
        <v>HR</v>
      </c>
      <c r="AJ709" t="s">
        <v>5427</v>
      </c>
    </row>
    <row r="710" spans="1:36" x14ac:dyDescent="0.35">
      <c r="A710" t="s">
        <v>36</v>
      </c>
      <c r="B710" s="8" t="s">
        <v>1064</v>
      </c>
      <c r="C710" s="8" t="s">
        <v>38</v>
      </c>
      <c r="D710" s="8" t="s">
        <v>39</v>
      </c>
      <c r="E710" s="8" t="s">
        <v>39</v>
      </c>
      <c r="F710" s="8" t="s">
        <v>40</v>
      </c>
      <c r="G710" t="s">
        <v>1065</v>
      </c>
      <c r="H710" t="s">
        <v>42</v>
      </c>
      <c r="I710" t="s">
        <v>43</v>
      </c>
      <c r="J710" t="s">
        <v>43</v>
      </c>
      <c r="K710" t="s">
        <v>43</v>
      </c>
      <c r="L710" s="9">
        <v>-3148</v>
      </c>
      <c r="M710" s="10">
        <v>44256</v>
      </c>
      <c r="N710" t="s">
        <v>109</v>
      </c>
      <c r="O710" t="s">
        <v>110</v>
      </c>
      <c r="P710" t="s">
        <v>2809</v>
      </c>
      <c r="Q710" t="s">
        <v>2890</v>
      </c>
      <c r="R710" t="s">
        <v>2891</v>
      </c>
      <c r="S710" s="11">
        <v>44253</v>
      </c>
      <c r="T710" t="s">
        <v>54</v>
      </c>
      <c r="U710">
        <v>3136</v>
      </c>
      <c r="V710" t="s">
        <v>2812</v>
      </c>
      <c r="W710" t="s">
        <v>2813</v>
      </c>
      <c r="X710">
        <v>165089945</v>
      </c>
      <c r="Y710" s="11">
        <v>44235</v>
      </c>
      <c r="AC710" t="s">
        <v>2814</v>
      </c>
      <c r="AH710" t="str">
        <f t="shared" si="11"/>
        <v>E35211 Employee Resourcing</v>
      </c>
      <c r="AI710" t="str">
        <f>VLOOKUP(B710,'cc Lookup'!A:E,5,0)</f>
        <v>HR</v>
      </c>
      <c r="AJ710" t="s">
        <v>5427</v>
      </c>
    </row>
    <row r="711" spans="1:36" x14ac:dyDescent="0.35">
      <c r="A711" t="s">
        <v>36</v>
      </c>
      <c r="B711" s="8" t="s">
        <v>1064</v>
      </c>
      <c r="C711" s="8" t="s">
        <v>38</v>
      </c>
      <c r="D711" s="8" t="s">
        <v>39</v>
      </c>
      <c r="E711" s="8" t="s">
        <v>39</v>
      </c>
      <c r="F711" s="8" t="s">
        <v>40</v>
      </c>
      <c r="G711" t="s">
        <v>1065</v>
      </c>
      <c r="H711" t="s">
        <v>42</v>
      </c>
      <c r="I711" t="s">
        <v>43</v>
      </c>
      <c r="J711" t="s">
        <v>43</v>
      </c>
      <c r="K711" t="s">
        <v>43</v>
      </c>
      <c r="L711" s="9">
        <v>-920</v>
      </c>
      <c r="M711" s="10">
        <v>44256</v>
      </c>
      <c r="N711" t="s">
        <v>109</v>
      </c>
      <c r="O711" t="s">
        <v>110</v>
      </c>
      <c r="P711" t="s">
        <v>2809</v>
      </c>
      <c r="Q711" t="s">
        <v>2890</v>
      </c>
      <c r="R711" t="s">
        <v>2891</v>
      </c>
      <c r="S711" s="11">
        <v>44253</v>
      </c>
      <c r="T711" t="s">
        <v>54</v>
      </c>
      <c r="U711">
        <v>3137</v>
      </c>
      <c r="V711" t="s">
        <v>1809</v>
      </c>
      <c r="W711" t="s">
        <v>902</v>
      </c>
      <c r="X711">
        <v>165085045</v>
      </c>
      <c r="Y711" s="11">
        <v>44207</v>
      </c>
      <c r="AC711" t="s">
        <v>1461</v>
      </c>
      <c r="AH711" t="str">
        <f t="shared" si="11"/>
        <v>E35211 Employee Resourcing</v>
      </c>
      <c r="AI711" t="str">
        <f>VLOOKUP(B711,'cc Lookup'!A:E,5,0)</f>
        <v>HR</v>
      </c>
      <c r="AJ711" t="s">
        <v>5427</v>
      </c>
    </row>
    <row r="712" spans="1:36" x14ac:dyDescent="0.35">
      <c r="A712" t="s">
        <v>36</v>
      </c>
      <c r="B712" s="8" t="s">
        <v>738</v>
      </c>
      <c r="C712" s="8" t="s">
        <v>38</v>
      </c>
      <c r="D712" s="8" t="s">
        <v>39</v>
      </c>
      <c r="E712" s="8" t="s">
        <v>39</v>
      </c>
      <c r="F712" s="8" t="s">
        <v>40</v>
      </c>
      <c r="G712" t="s">
        <v>739</v>
      </c>
      <c r="H712" t="s">
        <v>42</v>
      </c>
      <c r="I712" t="s">
        <v>43</v>
      </c>
      <c r="J712" t="s">
        <v>43</v>
      </c>
      <c r="K712" t="s">
        <v>43</v>
      </c>
      <c r="L712" s="9">
        <v>-500</v>
      </c>
      <c r="M712" s="10">
        <v>44256</v>
      </c>
      <c r="N712" t="s">
        <v>109</v>
      </c>
      <c r="O712" t="s">
        <v>110</v>
      </c>
      <c r="P712" t="s">
        <v>2809</v>
      </c>
      <c r="Q712" t="s">
        <v>2890</v>
      </c>
      <c r="R712" t="s">
        <v>2891</v>
      </c>
      <c r="S712" s="11">
        <v>44253</v>
      </c>
      <c r="T712" t="s">
        <v>54</v>
      </c>
      <c r="U712">
        <v>2624</v>
      </c>
      <c r="V712" t="s">
        <v>1537</v>
      </c>
      <c r="W712" t="s">
        <v>62</v>
      </c>
      <c r="X712">
        <v>165083284</v>
      </c>
      <c r="Y712" s="11">
        <v>43923</v>
      </c>
      <c r="AC712" t="s">
        <v>119</v>
      </c>
      <c r="AH712" t="str">
        <f t="shared" si="11"/>
        <v>E35400 Strategic Partnerships</v>
      </c>
      <c r="AI712" t="str">
        <f>VLOOKUP(B712,'cc Lookup'!A:E,5,0)</f>
        <v>Finance</v>
      </c>
      <c r="AJ712" t="s">
        <v>5427</v>
      </c>
    </row>
    <row r="713" spans="1:36" x14ac:dyDescent="0.35">
      <c r="A713" t="s">
        <v>36</v>
      </c>
      <c r="B713" s="8" t="s">
        <v>738</v>
      </c>
      <c r="C713" s="8" t="s">
        <v>38</v>
      </c>
      <c r="D713" s="8" t="s">
        <v>39</v>
      </c>
      <c r="E713" s="8" t="s">
        <v>39</v>
      </c>
      <c r="F713" s="8" t="s">
        <v>40</v>
      </c>
      <c r="G713" t="s">
        <v>739</v>
      </c>
      <c r="H713" t="s">
        <v>42</v>
      </c>
      <c r="I713" t="s">
        <v>43</v>
      </c>
      <c r="J713" t="s">
        <v>43</v>
      </c>
      <c r="K713" t="s">
        <v>43</v>
      </c>
      <c r="L713" s="9">
        <v>500</v>
      </c>
      <c r="M713" s="10">
        <v>44256</v>
      </c>
      <c r="N713" t="s">
        <v>109</v>
      </c>
      <c r="O713" t="s">
        <v>110</v>
      </c>
      <c r="P713" t="s">
        <v>2892</v>
      </c>
      <c r="Q713" t="s">
        <v>2893</v>
      </c>
      <c r="R713" t="s">
        <v>2894</v>
      </c>
      <c r="S713" s="11">
        <v>44286</v>
      </c>
      <c r="T713" t="s">
        <v>54</v>
      </c>
      <c r="U713">
        <v>2497</v>
      </c>
      <c r="V713" t="s">
        <v>1537</v>
      </c>
      <c r="W713" t="s">
        <v>62</v>
      </c>
      <c r="X713">
        <v>165083284</v>
      </c>
      <c r="Y713" s="11">
        <v>43923</v>
      </c>
      <c r="AC713" t="s">
        <v>119</v>
      </c>
      <c r="AH713" t="str">
        <f t="shared" si="11"/>
        <v>E35400 Strategic Partnerships</v>
      </c>
      <c r="AI713" t="str">
        <f>VLOOKUP(B713,'cc Lookup'!A:E,5,0)</f>
        <v>Finance</v>
      </c>
      <c r="AJ713" t="s">
        <v>5427</v>
      </c>
    </row>
    <row r="714" spans="1:36" x14ac:dyDescent="0.35">
      <c r="A714" t="s">
        <v>36</v>
      </c>
      <c r="B714" s="8" t="s">
        <v>133</v>
      </c>
      <c r="C714" s="8" t="s">
        <v>38</v>
      </c>
      <c r="D714" s="8" t="s">
        <v>39</v>
      </c>
      <c r="E714" s="8" t="s">
        <v>39</v>
      </c>
      <c r="F714" s="8" t="s">
        <v>40</v>
      </c>
      <c r="G714" t="s">
        <v>134</v>
      </c>
      <c r="H714" t="s">
        <v>42</v>
      </c>
      <c r="I714" t="s">
        <v>43</v>
      </c>
      <c r="J714" t="s">
        <v>43</v>
      </c>
      <c r="K714" t="s">
        <v>43</v>
      </c>
      <c r="L714" s="9">
        <v>-492.8</v>
      </c>
      <c r="M714" s="10">
        <v>44256</v>
      </c>
      <c r="N714" t="s">
        <v>109</v>
      </c>
      <c r="O714" t="s">
        <v>110</v>
      </c>
      <c r="P714" t="s">
        <v>2809</v>
      </c>
      <c r="Q714" t="s">
        <v>2890</v>
      </c>
      <c r="R714" t="s">
        <v>2891</v>
      </c>
      <c r="S714" s="11">
        <v>44253</v>
      </c>
      <c r="T714" t="s">
        <v>54</v>
      </c>
      <c r="U714">
        <v>2419</v>
      </c>
      <c r="V714" t="s">
        <v>1543</v>
      </c>
      <c r="W714" t="s">
        <v>62</v>
      </c>
      <c r="X714">
        <v>165082574</v>
      </c>
      <c r="Y714" s="11">
        <v>43923</v>
      </c>
      <c r="AC714" t="s">
        <v>119</v>
      </c>
      <c r="AH714" t="str">
        <f t="shared" si="11"/>
        <v>E35461 NHS 111 Set-up (Tender_Contract)</v>
      </c>
      <c r="AI714" t="str">
        <f>VLOOKUP(B714,'cc Lookup'!A:E,5,0)</f>
        <v>111 Set-up</v>
      </c>
      <c r="AJ714" t="s">
        <v>5427</v>
      </c>
    </row>
    <row r="715" spans="1:36" x14ac:dyDescent="0.35">
      <c r="A715" t="s">
        <v>36</v>
      </c>
      <c r="B715" s="8" t="s">
        <v>142</v>
      </c>
      <c r="C715" s="8" t="s">
        <v>38</v>
      </c>
      <c r="D715" s="8" t="s">
        <v>39</v>
      </c>
      <c r="E715" s="8" t="s">
        <v>39</v>
      </c>
      <c r="F715" s="8" t="s">
        <v>40</v>
      </c>
      <c r="G715" t="s">
        <v>144</v>
      </c>
      <c r="H715" t="s">
        <v>42</v>
      </c>
      <c r="I715" t="s">
        <v>43</v>
      </c>
      <c r="J715" t="s">
        <v>43</v>
      </c>
      <c r="K715" t="s">
        <v>43</v>
      </c>
      <c r="L715" s="9">
        <v>-985</v>
      </c>
      <c r="M715" s="10">
        <v>44256</v>
      </c>
      <c r="N715" t="s">
        <v>109</v>
      </c>
      <c r="O715" t="s">
        <v>110</v>
      </c>
      <c r="P715" t="s">
        <v>2809</v>
      </c>
      <c r="Q715" t="s">
        <v>2890</v>
      </c>
      <c r="R715" t="s">
        <v>2891</v>
      </c>
      <c r="S715" s="11">
        <v>44253</v>
      </c>
      <c r="T715" t="s">
        <v>54</v>
      </c>
      <c r="U715">
        <v>2628</v>
      </c>
      <c r="V715" t="s">
        <v>2639</v>
      </c>
      <c r="W715" t="s">
        <v>62</v>
      </c>
      <c r="X715">
        <v>165084346</v>
      </c>
      <c r="Y715" s="11">
        <v>44174</v>
      </c>
      <c r="AC715" t="s">
        <v>119</v>
      </c>
      <c r="AH715" t="str">
        <f t="shared" si="11"/>
        <v>E35930 Estates &amp; Facilities</v>
      </c>
      <c r="AI715" t="str">
        <f>VLOOKUP(B715,'cc Lookup'!A:E,5,0)</f>
        <v>Estates</v>
      </c>
      <c r="AJ715" t="s">
        <v>5427</v>
      </c>
    </row>
    <row r="716" spans="1:36" x14ac:dyDescent="0.35">
      <c r="A716" t="s">
        <v>36</v>
      </c>
      <c r="B716" s="8" t="s">
        <v>142</v>
      </c>
      <c r="C716" s="8" t="s">
        <v>38</v>
      </c>
      <c r="D716" s="8" t="s">
        <v>39</v>
      </c>
      <c r="E716" s="8" t="s">
        <v>39</v>
      </c>
      <c r="F716" s="8" t="s">
        <v>40</v>
      </c>
      <c r="G716" t="s">
        <v>144</v>
      </c>
      <c r="H716" t="s">
        <v>42</v>
      </c>
      <c r="I716" t="s">
        <v>43</v>
      </c>
      <c r="J716" t="s">
        <v>43</v>
      </c>
      <c r="K716" t="s">
        <v>43</v>
      </c>
      <c r="L716" s="9">
        <v>-22.4</v>
      </c>
      <c r="M716" s="10">
        <v>44256</v>
      </c>
      <c r="N716" t="s">
        <v>109</v>
      </c>
      <c r="O716" t="s">
        <v>110</v>
      </c>
      <c r="P716" t="s">
        <v>2809</v>
      </c>
      <c r="Q716" t="s">
        <v>2890</v>
      </c>
      <c r="R716" t="s">
        <v>2891</v>
      </c>
      <c r="S716" s="11">
        <v>44253</v>
      </c>
      <c r="T716" t="s">
        <v>54</v>
      </c>
      <c r="U716">
        <v>2629</v>
      </c>
      <c r="V716" t="s">
        <v>2426</v>
      </c>
      <c r="W716" t="s">
        <v>62</v>
      </c>
      <c r="X716">
        <v>165088383</v>
      </c>
      <c r="Y716" s="11">
        <v>44164</v>
      </c>
      <c r="AC716" t="s">
        <v>119</v>
      </c>
      <c r="AH716" t="str">
        <f t="shared" si="11"/>
        <v>E35930 Estates &amp; Facilities</v>
      </c>
      <c r="AI716" t="str">
        <f>VLOOKUP(B716,'cc Lookup'!A:E,5,0)</f>
        <v>Estates</v>
      </c>
      <c r="AJ716" t="s">
        <v>5427</v>
      </c>
    </row>
    <row r="717" spans="1:36" x14ac:dyDescent="0.35">
      <c r="A717" t="s">
        <v>36</v>
      </c>
      <c r="B717" s="8" t="s">
        <v>142</v>
      </c>
      <c r="C717" s="8" t="s">
        <v>38</v>
      </c>
      <c r="D717" s="8" t="s">
        <v>39</v>
      </c>
      <c r="E717" s="8" t="s">
        <v>39</v>
      </c>
      <c r="F717" s="8" t="s">
        <v>40</v>
      </c>
      <c r="G717" t="s">
        <v>144</v>
      </c>
      <c r="H717" t="s">
        <v>42</v>
      </c>
      <c r="I717" t="s">
        <v>43</v>
      </c>
      <c r="J717" t="s">
        <v>43</v>
      </c>
      <c r="K717" t="s">
        <v>43</v>
      </c>
      <c r="L717" s="9">
        <v>-1213</v>
      </c>
      <c r="M717" s="10">
        <v>44256</v>
      </c>
      <c r="N717" t="s">
        <v>109</v>
      </c>
      <c r="O717" t="s">
        <v>110</v>
      </c>
      <c r="P717" t="s">
        <v>2809</v>
      </c>
      <c r="Q717" t="s">
        <v>2890</v>
      </c>
      <c r="R717" t="s">
        <v>2891</v>
      </c>
      <c r="S717" s="11">
        <v>44253</v>
      </c>
      <c r="T717" t="s">
        <v>54</v>
      </c>
      <c r="U717">
        <v>2630</v>
      </c>
      <c r="V717" t="s">
        <v>2638</v>
      </c>
      <c r="W717" t="s">
        <v>62</v>
      </c>
      <c r="X717">
        <v>165085833</v>
      </c>
      <c r="Y717" s="11">
        <v>44174</v>
      </c>
      <c r="AC717" t="s">
        <v>119</v>
      </c>
      <c r="AH717" t="str">
        <f t="shared" si="11"/>
        <v>E35930 Estates &amp; Facilities</v>
      </c>
      <c r="AI717" t="str">
        <f>VLOOKUP(B717,'cc Lookup'!A:E,5,0)</f>
        <v>Estates</v>
      </c>
      <c r="AJ717" t="s">
        <v>5427</v>
      </c>
    </row>
    <row r="718" spans="1:36" x14ac:dyDescent="0.35">
      <c r="A718" t="s">
        <v>36</v>
      </c>
      <c r="B718" s="8" t="s">
        <v>142</v>
      </c>
      <c r="C718" s="8" t="s">
        <v>38</v>
      </c>
      <c r="D718" s="8" t="s">
        <v>39</v>
      </c>
      <c r="E718" s="8" t="s">
        <v>237</v>
      </c>
      <c r="F718" s="8" t="s">
        <v>40</v>
      </c>
      <c r="G718" t="s">
        <v>144</v>
      </c>
      <c r="H718" t="s">
        <v>42</v>
      </c>
      <c r="I718" t="s">
        <v>43</v>
      </c>
      <c r="J718" t="s">
        <v>238</v>
      </c>
      <c r="K718" t="s">
        <v>43</v>
      </c>
      <c r="L718" s="9">
        <v>-384.8</v>
      </c>
      <c r="M718" s="10">
        <v>44256</v>
      </c>
      <c r="N718" t="s">
        <v>109</v>
      </c>
      <c r="O718" t="s">
        <v>110</v>
      </c>
      <c r="P718" t="s">
        <v>2809</v>
      </c>
      <c r="Q718" t="s">
        <v>2890</v>
      </c>
      <c r="R718" t="s">
        <v>2891</v>
      </c>
      <c r="S718" s="11">
        <v>44253</v>
      </c>
      <c r="T718" t="s">
        <v>54</v>
      </c>
      <c r="U718">
        <v>3060</v>
      </c>
      <c r="V718" t="s">
        <v>240</v>
      </c>
      <c r="W718" t="s">
        <v>62</v>
      </c>
      <c r="X718">
        <v>165064187</v>
      </c>
      <c r="Y718" s="11">
        <v>43370</v>
      </c>
      <c r="AC718" t="s">
        <v>119</v>
      </c>
      <c r="AH718" t="str">
        <f t="shared" si="11"/>
        <v>E35930 Estates &amp; Facilities</v>
      </c>
      <c r="AI718" t="str">
        <f>VLOOKUP(B718,'cc Lookup'!A:E,5,0)</f>
        <v>Estates</v>
      </c>
      <c r="AJ718" t="s">
        <v>5427</v>
      </c>
    </row>
    <row r="719" spans="1:36" x14ac:dyDescent="0.35">
      <c r="A719" t="s">
        <v>36</v>
      </c>
      <c r="B719" s="8" t="s">
        <v>241</v>
      </c>
      <c r="C719" s="8" t="s">
        <v>38</v>
      </c>
      <c r="D719" s="8" t="s">
        <v>39</v>
      </c>
      <c r="E719" s="8" t="s">
        <v>39</v>
      </c>
      <c r="F719" s="8" t="s">
        <v>40</v>
      </c>
      <c r="G719" t="s">
        <v>242</v>
      </c>
      <c r="H719" t="s">
        <v>42</v>
      </c>
      <c r="I719" t="s">
        <v>43</v>
      </c>
      <c r="J719" t="s">
        <v>43</v>
      </c>
      <c r="K719" t="s">
        <v>43</v>
      </c>
      <c r="L719" s="9">
        <v>-0.6</v>
      </c>
      <c r="M719" s="10">
        <v>44256</v>
      </c>
      <c r="N719" t="s">
        <v>109</v>
      </c>
      <c r="O719" t="s">
        <v>110</v>
      </c>
      <c r="P719" t="s">
        <v>2809</v>
      </c>
      <c r="Q719" t="s">
        <v>2890</v>
      </c>
      <c r="R719" t="s">
        <v>2891</v>
      </c>
      <c r="S719" s="11">
        <v>44253</v>
      </c>
      <c r="T719" t="s">
        <v>54</v>
      </c>
      <c r="U719">
        <v>2338</v>
      </c>
      <c r="V719" t="s">
        <v>605</v>
      </c>
      <c r="W719" t="s">
        <v>62</v>
      </c>
      <c r="X719">
        <v>165074866</v>
      </c>
      <c r="Y719" s="11">
        <v>43804</v>
      </c>
      <c r="AC719" t="s">
        <v>119</v>
      </c>
      <c r="AH719" t="str">
        <f t="shared" si="11"/>
        <v>E35932 Response Posts</v>
      </c>
      <c r="AI719" t="str">
        <f>VLOOKUP(B719,'cc Lookup'!A:E,5,0)</f>
        <v>Make Ready</v>
      </c>
      <c r="AJ719" t="s">
        <v>5427</v>
      </c>
    </row>
    <row r="720" spans="1:36" x14ac:dyDescent="0.35">
      <c r="A720" t="s">
        <v>36</v>
      </c>
      <c r="B720" s="8" t="s">
        <v>142</v>
      </c>
      <c r="C720" s="8" t="s">
        <v>143</v>
      </c>
      <c r="D720" s="8" t="s">
        <v>39</v>
      </c>
      <c r="E720" s="8" t="s">
        <v>39</v>
      </c>
      <c r="F720" s="8" t="s">
        <v>40</v>
      </c>
      <c r="G720" t="s">
        <v>144</v>
      </c>
      <c r="H720" t="s">
        <v>145</v>
      </c>
      <c r="I720" t="s">
        <v>43</v>
      </c>
      <c r="J720" t="s">
        <v>43</v>
      </c>
      <c r="K720" t="s">
        <v>43</v>
      </c>
      <c r="L720" s="9">
        <v>1653</v>
      </c>
      <c r="M720" s="10">
        <v>44287</v>
      </c>
      <c r="N720" t="s">
        <v>109</v>
      </c>
      <c r="O720" t="s">
        <v>110</v>
      </c>
      <c r="P720" t="s">
        <v>3006</v>
      </c>
      <c r="Q720" t="s">
        <v>3007</v>
      </c>
      <c r="R720" t="s">
        <v>3008</v>
      </c>
      <c r="S720" s="11">
        <v>44316</v>
      </c>
      <c r="T720" t="s">
        <v>54</v>
      </c>
      <c r="U720">
        <v>2655</v>
      </c>
      <c r="V720" t="s">
        <v>1107</v>
      </c>
      <c r="W720" t="s">
        <v>62</v>
      </c>
      <c r="X720">
        <v>165077832</v>
      </c>
      <c r="Y720" s="11">
        <v>43829</v>
      </c>
      <c r="AC720" t="s">
        <v>119</v>
      </c>
      <c r="AH720" t="str">
        <f t="shared" si="11"/>
        <v>E35930 Estates &amp; Facilities</v>
      </c>
      <c r="AI720" t="str">
        <f>VLOOKUP(B720,'cc Lookup'!A:E,5,0)</f>
        <v>Estates</v>
      </c>
      <c r="AJ720" t="s">
        <v>5428</v>
      </c>
    </row>
    <row r="721" spans="1:36" x14ac:dyDescent="0.35">
      <c r="A721" t="s">
        <v>36</v>
      </c>
      <c r="B721" s="8" t="s">
        <v>738</v>
      </c>
      <c r="C721" s="8" t="s">
        <v>38</v>
      </c>
      <c r="D721" s="8" t="s">
        <v>39</v>
      </c>
      <c r="E721" s="8" t="s">
        <v>39</v>
      </c>
      <c r="F721" s="8" t="s">
        <v>40</v>
      </c>
      <c r="G721" t="s">
        <v>739</v>
      </c>
      <c r="H721" t="s">
        <v>42</v>
      </c>
      <c r="I721" t="s">
        <v>43</v>
      </c>
      <c r="J721" t="s">
        <v>43</v>
      </c>
      <c r="K721" t="s">
        <v>43</v>
      </c>
      <c r="L721" s="9">
        <v>500</v>
      </c>
      <c r="M721" s="10">
        <v>44287</v>
      </c>
      <c r="N721" t="s">
        <v>109</v>
      </c>
      <c r="O721" t="s">
        <v>110</v>
      </c>
      <c r="P721" t="s">
        <v>3006</v>
      </c>
      <c r="Q721" t="s">
        <v>3007</v>
      </c>
      <c r="R721" t="s">
        <v>3008</v>
      </c>
      <c r="S721" s="11">
        <v>44316</v>
      </c>
      <c r="T721" t="s">
        <v>54</v>
      </c>
      <c r="U721">
        <v>2636</v>
      </c>
      <c r="V721" t="s">
        <v>1537</v>
      </c>
      <c r="W721" t="s">
        <v>62</v>
      </c>
      <c r="X721">
        <v>165083284</v>
      </c>
      <c r="Y721" s="11">
        <v>43923</v>
      </c>
      <c r="AC721" t="s">
        <v>119</v>
      </c>
      <c r="AH721" t="str">
        <f t="shared" si="11"/>
        <v>E35400 Strategic Partnerships</v>
      </c>
      <c r="AI721" t="str">
        <f>VLOOKUP(B721,'cc Lookup'!A:E,5,0)</f>
        <v>Finance</v>
      </c>
      <c r="AJ721" t="s">
        <v>5428</v>
      </c>
    </row>
    <row r="722" spans="1:36" x14ac:dyDescent="0.35">
      <c r="A722" t="s">
        <v>36</v>
      </c>
      <c r="B722" s="8" t="s">
        <v>738</v>
      </c>
      <c r="C722" s="8" t="s">
        <v>38</v>
      </c>
      <c r="D722" s="8" t="s">
        <v>39</v>
      </c>
      <c r="E722" s="8" t="s">
        <v>39</v>
      </c>
      <c r="F722" s="8" t="s">
        <v>40</v>
      </c>
      <c r="G722" t="s">
        <v>739</v>
      </c>
      <c r="H722" t="s">
        <v>42</v>
      </c>
      <c r="I722" t="s">
        <v>43</v>
      </c>
      <c r="J722" t="s">
        <v>43</v>
      </c>
      <c r="K722" t="s">
        <v>43</v>
      </c>
      <c r="L722" s="9">
        <v>-500</v>
      </c>
      <c r="M722" s="10">
        <v>44287</v>
      </c>
      <c r="N722" t="s">
        <v>109</v>
      </c>
      <c r="O722" t="s">
        <v>110</v>
      </c>
      <c r="P722" t="s">
        <v>2892</v>
      </c>
      <c r="Q722" t="s">
        <v>3009</v>
      </c>
      <c r="R722" t="s">
        <v>3010</v>
      </c>
      <c r="S722" s="11">
        <v>44286</v>
      </c>
      <c r="T722" t="s">
        <v>54</v>
      </c>
      <c r="U722">
        <v>2497</v>
      </c>
      <c r="V722" t="s">
        <v>1537</v>
      </c>
      <c r="W722" t="s">
        <v>62</v>
      </c>
      <c r="X722">
        <v>165083284</v>
      </c>
      <c r="Y722" s="11">
        <v>43923</v>
      </c>
      <c r="AC722" t="s">
        <v>119</v>
      </c>
      <c r="AH722" t="str">
        <f t="shared" si="11"/>
        <v>E35400 Strategic Partnerships</v>
      </c>
      <c r="AI722" t="str">
        <f>VLOOKUP(B722,'cc Lookup'!A:E,5,0)</f>
        <v>Finance</v>
      </c>
      <c r="AJ722" t="s">
        <v>5428</v>
      </c>
    </row>
    <row r="723" spans="1:36" x14ac:dyDescent="0.35">
      <c r="A723" t="s">
        <v>36</v>
      </c>
      <c r="B723" s="8" t="s">
        <v>142</v>
      </c>
      <c r="C723" s="8" t="s">
        <v>38</v>
      </c>
      <c r="D723" s="8" t="s">
        <v>39</v>
      </c>
      <c r="E723" s="8" t="s">
        <v>39</v>
      </c>
      <c r="F723" s="8" t="s">
        <v>40</v>
      </c>
      <c r="G723" t="s">
        <v>144</v>
      </c>
      <c r="H723" t="s">
        <v>42</v>
      </c>
      <c r="I723" t="s">
        <v>43</v>
      </c>
      <c r="J723" t="s">
        <v>43</v>
      </c>
      <c r="K723" t="s">
        <v>43</v>
      </c>
      <c r="L723" s="9">
        <v>1250</v>
      </c>
      <c r="M723" s="10">
        <v>44287</v>
      </c>
      <c r="N723" t="s">
        <v>109</v>
      </c>
      <c r="O723" t="s">
        <v>110</v>
      </c>
      <c r="P723" t="s">
        <v>3006</v>
      </c>
      <c r="Q723" t="s">
        <v>3007</v>
      </c>
      <c r="R723" t="s">
        <v>3008</v>
      </c>
      <c r="S723" s="11">
        <v>44316</v>
      </c>
      <c r="T723" t="s">
        <v>54</v>
      </c>
      <c r="U723">
        <v>2641</v>
      </c>
      <c r="V723" t="s">
        <v>3032</v>
      </c>
      <c r="W723" t="s">
        <v>62</v>
      </c>
      <c r="X723">
        <v>165091391</v>
      </c>
      <c r="Y723" s="11">
        <v>44306</v>
      </c>
      <c r="AC723" t="s">
        <v>119</v>
      </c>
      <c r="AH723" t="str">
        <f t="shared" si="11"/>
        <v>E35930 Estates &amp; Facilities</v>
      </c>
      <c r="AI723" t="str">
        <f>VLOOKUP(B723,'cc Lookup'!A:E,5,0)</f>
        <v>Estates</v>
      </c>
      <c r="AJ723" t="s">
        <v>5428</v>
      </c>
    </row>
    <row r="724" spans="1:36" x14ac:dyDescent="0.35">
      <c r="A724" t="s">
        <v>36</v>
      </c>
      <c r="B724" s="8" t="s">
        <v>142</v>
      </c>
      <c r="C724" s="8" t="s">
        <v>143</v>
      </c>
      <c r="D724" s="8" t="s">
        <v>39</v>
      </c>
      <c r="E724" s="8" t="s">
        <v>39</v>
      </c>
      <c r="F724" s="8" t="s">
        <v>40</v>
      </c>
      <c r="G724" t="s">
        <v>144</v>
      </c>
      <c r="H724" t="s">
        <v>145</v>
      </c>
      <c r="I724" t="s">
        <v>43</v>
      </c>
      <c r="J724" t="s">
        <v>43</v>
      </c>
      <c r="K724" t="s">
        <v>43</v>
      </c>
      <c r="L724" s="9">
        <v>-1653</v>
      </c>
      <c r="M724" s="10">
        <v>44317</v>
      </c>
      <c r="N724" t="s">
        <v>109</v>
      </c>
      <c r="O724" t="s">
        <v>110</v>
      </c>
      <c r="P724" t="s">
        <v>3006</v>
      </c>
      <c r="Q724" t="s">
        <v>3093</v>
      </c>
      <c r="R724" t="s">
        <v>3094</v>
      </c>
      <c r="S724" s="11">
        <v>44316</v>
      </c>
      <c r="T724" t="s">
        <v>54</v>
      </c>
      <c r="U724">
        <v>2655</v>
      </c>
      <c r="V724" t="s">
        <v>1107</v>
      </c>
      <c r="W724" t="s">
        <v>62</v>
      </c>
      <c r="X724">
        <v>165077832</v>
      </c>
      <c r="Y724" s="11">
        <v>43829</v>
      </c>
      <c r="AC724" t="s">
        <v>119</v>
      </c>
      <c r="AH724" t="str">
        <f t="shared" si="11"/>
        <v>E35930 Estates &amp; Facilities</v>
      </c>
      <c r="AI724" t="str">
        <f>VLOOKUP(B724,'cc Lookup'!A:E,5,0)</f>
        <v>Estates</v>
      </c>
      <c r="AJ724" t="s">
        <v>5428</v>
      </c>
    </row>
    <row r="725" spans="1:36" x14ac:dyDescent="0.35">
      <c r="A725" t="s">
        <v>36</v>
      </c>
      <c r="B725" s="8" t="s">
        <v>142</v>
      </c>
      <c r="C725" s="8" t="s">
        <v>143</v>
      </c>
      <c r="D725" s="8" t="s">
        <v>39</v>
      </c>
      <c r="E725" s="8" t="s">
        <v>39</v>
      </c>
      <c r="F725" s="8" t="s">
        <v>40</v>
      </c>
      <c r="G725" t="s">
        <v>144</v>
      </c>
      <c r="H725" t="s">
        <v>145</v>
      </c>
      <c r="I725" t="s">
        <v>43</v>
      </c>
      <c r="J725" t="s">
        <v>43</v>
      </c>
      <c r="K725" t="s">
        <v>43</v>
      </c>
      <c r="L725" s="9">
        <v>210</v>
      </c>
      <c r="M725" s="10">
        <v>44317</v>
      </c>
      <c r="N725" t="s">
        <v>109</v>
      </c>
      <c r="O725" t="s">
        <v>110</v>
      </c>
      <c r="P725" t="s">
        <v>3095</v>
      </c>
      <c r="Q725" t="s">
        <v>3096</v>
      </c>
      <c r="R725" t="s">
        <v>3097</v>
      </c>
      <c r="S725" s="11">
        <v>44344</v>
      </c>
      <c r="T725" t="s">
        <v>54</v>
      </c>
      <c r="U725">
        <v>2802</v>
      </c>
      <c r="V725" t="s">
        <v>3124</v>
      </c>
      <c r="W725" t="s">
        <v>62</v>
      </c>
      <c r="X725">
        <v>165092179</v>
      </c>
      <c r="Y725" s="11">
        <v>44343</v>
      </c>
      <c r="AC725" t="s">
        <v>119</v>
      </c>
      <c r="AH725" t="str">
        <f t="shared" si="11"/>
        <v>E35930 Estates &amp; Facilities</v>
      </c>
      <c r="AI725" t="str">
        <f>VLOOKUP(B725,'cc Lookup'!A:E,5,0)</f>
        <v>Estates</v>
      </c>
      <c r="AJ725" t="s">
        <v>5428</v>
      </c>
    </row>
    <row r="726" spans="1:36" x14ac:dyDescent="0.35">
      <c r="A726" t="s">
        <v>36</v>
      </c>
      <c r="B726" s="8" t="s">
        <v>142</v>
      </c>
      <c r="C726" s="8" t="s">
        <v>143</v>
      </c>
      <c r="D726" s="8" t="s">
        <v>39</v>
      </c>
      <c r="E726" s="8" t="s">
        <v>39</v>
      </c>
      <c r="F726" s="8" t="s">
        <v>40</v>
      </c>
      <c r="G726" t="s">
        <v>144</v>
      </c>
      <c r="H726" t="s">
        <v>145</v>
      </c>
      <c r="I726" t="s">
        <v>43</v>
      </c>
      <c r="J726" t="s">
        <v>43</v>
      </c>
      <c r="K726" t="s">
        <v>43</v>
      </c>
      <c r="L726" s="9">
        <v>348.9</v>
      </c>
      <c r="M726" s="10">
        <v>44317</v>
      </c>
      <c r="N726" t="s">
        <v>109</v>
      </c>
      <c r="O726" t="s">
        <v>110</v>
      </c>
      <c r="P726" t="s">
        <v>3095</v>
      </c>
      <c r="Q726" t="s">
        <v>3096</v>
      </c>
      <c r="R726" t="s">
        <v>3097</v>
      </c>
      <c r="S726" s="11">
        <v>44344</v>
      </c>
      <c r="T726" t="s">
        <v>54</v>
      </c>
      <c r="U726">
        <v>2803</v>
      </c>
      <c r="V726" t="s">
        <v>3125</v>
      </c>
      <c r="W726" t="s">
        <v>62</v>
      </c>
      <c r="X726">
        <v>165074834</v>
      </c>
      <c r="Y726" s="11">
        <v>43494</v>
      </c>
      <c r="AC726" t="s">
        <v>119</v>
      </c>
      <c r="AH726" t="str">
        <f t="shared" si="11"/>
        <v>E35930 Estates &amp; Facilities</v>
      </c>
      <c r="AI726" t="str">
        <f>VLOOKUP(B726,'cc Lookup'!A:E,5,0)</f>
        <v>Estates</v>
      </c>
      <c r="AJ726" t="s">
        <v>5428</v>
      </c>
    </row>
    <row r="727" spans="1:36" x14ac:dyDescent="0.35">
      <c r="A727" t="s">
        <v>36</v>
      </c>
      <c r="B727" s="8" t="s">
        <v>142</v>
      </c>
      <c r="C727" s="8" t="s">
        <v>143</v>
      </c>
      <c r="D727" s="8" t="s">
        <v>39</v>
      </c>
      <c r="E727" s="8" t="s">
        <v>39</v>
      </c>
      <c r="F727" s="8" t="s">
        <v>40</v>
      </c>
      <c r="G727" t="s">
        <v>144</v>
      </c>
      <c r="H727" t="s">
        <v>145</v>
      </c>
      <c r="I727" t="s">
        <v>43</v>
      </c>
      <c r="J727" t="s">
        <v>43</v>
      </c>
      <c r="K727" t="s">
        <v>43</v>
      </c>
      <c r="L727" s="9">
        <v>1653</v>
      </c>
      <c r="M727" s="10">
        <v>44317</v>
      </c>
      <c r="N727" t="s">
        <v>109</v>
      </c>
      <c r="O727" t="s">
        <v>110</v>
      </c>
      <c r="P727" t="s">
        <v>3095</v>
      </c>
      <c r="Q727" t="s">
        <v>3096</v>
      </c>
      <c r="R727" t="s">
        <v>3097</v>
      </c>
      <c r="S727" s="11">
        <v>44344</v>
      </c>
      <c r="T727" t="s">
        <v>54</v>
      </c>
      <c r="U727">
        <v>2804</v>
      </c>
      <c r="V727" t="s">
        <v>1107</v>
      </c>
      <c r="W727" t="s">
        <v>62</v>
      </c>
      <c r="X727">
        <v>165077832</v>
      </c>
      <c r="Y727" s="11">
        <v>43829</v>
      </c>
      <c r="AC727" t="s">
        <v>119</v>
      </c>
      <c r="AH727" t="str">
        <f t="shared" si="11"/>
        <v>E35930 Estates &amp; Facilities</v>
      </c>
      <c r="AI727" t="str">
        <f>VLOOKUP(B727,'cc Lookup'!A:E,5,0)</f>
        <v>Estates</v>
      </c>
      <c r="AJ727" t="s">
        <v>5428</v>
      </c>
    </row>
    <row r="728" spans="1:36" x14ac:dyDescent="0.35">
      <c r="A728" t="s">
        <v>36</v>
      </c>
      <c r="B728" s="8" t="s">
        <v>142</v>
      </c>
      <c r="C728" s="8" t="s">
        <v>143</v>
      </c>
      <c r="D728" s="8" t="s">
        <v>39</v>
      </c>
      <c r="E728" s="8" t="s">
        <v>39</v>
      </c>
      <c r="F728" s="8" t="s">
        <v>40</v>
      </c>
      <c r="G728" t="s">
        <v>144</v>
      </c>
      <c r="H728" t="s">
        <v>145</v>
      </c>
      <c r="I728" t="s">
        <v>43</v>
      </c>
      <c r="J728" t="s">
        <v>43</v>
      </c>
      <c r="K728" t="s">
        <v>43</v>
      </c>
      <c r="L728" s="9">
        <v>162</v>
      </c>
      <c r="M728" s="10">
        <v>44317</v>
      </c>
      <c r="N728" t="s">
        <v>109</v>
      </c>
      <c r="O728" t="s">
        <v>110</v>
      </c>
      <c r="P728" t="s">
        <v>3095</v>
      </c>
      <c r="Q728" t="s">
        <v>3096</v>
      </c>
      <c r="R728" t="s">
        <v>3097</v>
      </c>
      <c r="S728" s="11">
        <v>44344</v>
      </c>
      <c r="T728" t="s">
        <v>54</v>
      </c>
      <c r="U728">
        <v>2805</v>
      </c>
      <c r="V728" t="s">
        <v>3126</v>
      </c>
      <c r="W728" t="s">
        <v>62</v>
      </c>
      <c r="X728">
        <v>165091758</v>
      </c>
      <c r="Y728" s="11">
        <v>44342</v>
      </c>
      <c r="AC728" t="s">
        <v>119</v>
      </c>
      <c r="AH728" t="str">
        <f t="shared" si="11"/>
        <v>E35930 Estates &amp; Facilities</v>
      </c>
      <c r="AI728" t="str">
        <f>VLOOKUP(B728,'cc Lookup'!A:E,5,0)</f>
        <v>Estates</v>
      </c>
      <c r="AJ728" t="s">
        <v>5428</v>
      </c>
    </row>
    <row r="729" spans="1:36" x14ac:dyDescent="0.35">
      <c r="A729" t="s">
        <v>36</v>
      </c>
      <c r="B729" s="8" t="s">
        <v>142</v>
      </c>
      <c r="C729" s="8" t="s">
        <v>143</v>
      </c>
      <c r="D729" s="8" t="s">
        <v>39</v>
      </c>
      <c r="E729" s="8" t="s">
        <v>39</v>
      </c>
      <c r="F729" s="8" t="s">
        <v>40</v>
      </c>
      <c r="G729" t="s">
        <v>144</v>
      </c>
      <c r="H729" t="s">
        <v>145</v>
      </c>
      <c r="I729" t="s">
        <v>43</v>
      </c>
      <c r="J729" t="s">
        <v>43</v>
      </c>
      <c r="K729" t="s">
        <v>43</v>
      </c>
      <c r="L729" s="9">
        <v>978</v>
      </c>
      <c r="M729" s="10">
        <v>44317</v>
      </c>
      <c r="N729" t="s">
        <v>109</v>
      </c>
      <c r="O729" t="s">
        <v>110</v>
      </c>
      <c r="P729" t="s">
        <v>3095</v>
      </c>
      <c r="Q729" t="s">
        <v>3096</v>
      </c>
      <c r="R729" t="s">
        <v>3097</v>
      </c>
      <c r="S729" s="11">
        <v>44344</v>
      </c>
      <c r="T729" t="s">
        <v>54</v>
      </c>
      <c r="U729">
        <v>2806</v>
      </c>
      <c r="V729" t="s">
        <v>3127</v>
      </c>
      <c r="W729" t="s">
        <v>62</v>
      </c>
      <c r="X729">
        <v>165092183</v>
      </c>
      <c r="Y729" s="11">
        <v>44343</v>
      </c>
      <c r="AC729" t="s">
        <v>119</v>
      </c>
      <c r="AH729" t="str">
        <f t="shared" si="11"/>
        <v>E35930 Estates &amp; Facilities</v>
      </c>
      <c r="AI729" t="str">
        <f>VLOOKUP(B729,'cc Lookup'!A:E,5,0)</f>
        <v>Estates</v>
      </c>
      <c r="AJ729" t="s">
        <v>5428</v>
      </c>
    </row>
    <row r="730" spans="1:36" x14ac:dyDescent="0.35">
      <c r="A730" t="s">
        <v>36</v>
      </c>
      <c r="B730" s="8" t="s">
        <v>738</v>
      </c>
      <c r="C730" s="8" t="s">
        <v>38</v>
      </c>
      <c r="D730" s="8" t="s">
        <v>39</v>
      </c>
      <c r="E730" s="8" t="s">
        <v>39</v>
      </c>
      <c r="F730" s="8" t="s">
        <v>40</v>
      </c>
      <c r="G730" t="s">
        <v>739</v>
      </c>
      <c r="H730" t="s">
        <v>42</v>
      </c>
      <c r="I730" t="s">
        <v>43</v>
      </c>
      <c r="J730" t="s">
        <v>43</v>
      </c>
      <c r="K730" t="s">
        <v>43</v>
      </c>
      <c r="L730" s="9">
        <v>-500</v>
      </c>
      <c r="M730" s="10">
        <v>44317</v>
      </c>
      <c r="N730" t="s">
        <v>109</v>
      </c>
      <c r="O730" t="s">
        <v>110</v>
      </c>
      <c r="P730" t="s">
        <v>3006</v>
      </c>
      <c r="Q730" t="s">
        <v>3093</v>
      </c>
      <c r="R730" t="s">
        <v>3094</v>
      </c>
      <c r="S730" s="11">
        <v>44316</v>
      </c>
      <c r="T730" t="s">
        <v>54</v>
      </c>
      <c r="U730">
        <v>2636</v>
      </c>
      <c r="V730" t="s">
        <v>1537</v>
      </c>
      <c r="W730" t="s">
        <v>62</v>
      </c>
      <c r="X730">
        <v>165083284</v>
      </c>
      <c r="Y730" s="11">
        <v>43923</v>
      </c>
      <c r="AC730" t="s">
        <v>119</v>
      </c>
      <c r="AH730" t="str">
        <f t="shared" si="11"/>
        <v>E35400 Strategic Partnerships</v>
      </c>
      <c r="AI730" t="str">
        <f>VLOOKUP(B730,'cc Lookup'!A:E,5,0)</f>
        <v>Finance</v>
      </c>
      <c r="AJ730" t="s">
        <v>5428</v>
      </c>
    </row>
    <row r="731" spans="1:36" x14ac:dyDescent="0.35">
      <c r="A731" t="s">
        <v>36</v>
      </c>
      <c r="B731" s="8" t="s">
        <v>738</v>
      </c>
      <c r="C731" s="8" t="s">
        <v>38</v>
      </c>
      <c r="D731" s="8" t="s">
        <v>39</v>
      </c>
      <c r="E731" s="8" t="s">
        <v>39</v>
      </c>
      <c r="F731" s="8" t="s">
        <v>40</v>
      </c>
      <c r="G731" t="s">
        <v>739</v>
      </c>
      <c r="H731" t="s">
        <v>42</v>
      </c>
      <c r="I731" t="s">
        <v>43</v>
      </c>
      <c r="J731" t="s">
        <v>43</v>
      </c>
      <c r="K731" t="s">
        <v>43</v>
      </c>
      <c r="L731" s="9">
        <v>500</v>
      </c>
      <c r="M731" s="10">
        <v>44317</v>
      </c>
      <c r="N731" t="s">
        <v>109</v>
      </c>
      <c r="O731" t="s">
        <v>110</v>
      </c>
      <c r="P731" t="s">
        <v>3095</v>
      </c>
      <c r="Q731" t="s">
        <v>3096</v>
      </c>
      <c r="R731" t="s">
        <v>3097</v>
      </c>
      <c r="S731" s="11">
        <v>44344</v>
      </c>
      <c r="T731" t="s">
        <v>54</v>
      </c>
      <c r="U731">
        <v>2775</v>
      </c>
      <c r="V731" t="s">
        <v>1537</v>
      </c>
      <c r="W731" t="s">
        <v>62</v>
      </c>
      <c r="X731">
        <v>165083284</v>
      </c>
      <c r="Y731" s="11">
        <v>43923</v>
      </c>
      <c r="AC731" t="s">
        <v>119</v>
      </c>
      <c r="AH731" t="str">
        <f t="shared" si="11"/>
        <v>E35400 Strategic Partnerships</v>
      </c>
      <c r="AI731" t="str">
        <f>VLOOKUP(B731,'cc Lookup'!A:E,5,0)</f>
        <v>Finance</v>
      </c>
      <c r="AJ731" t="s">
        <v>5428</v>
      </c>
    </row>
    <row r="732" spans="1:36" x14ac:dyDescent="0.35">
      <c r="A732" t="s">
        <v>36</v>
      </c>
      <c r="B732" s="8" t="s">
        <v>142</v>
      </c>
      <c r="C732" s="8" t="s">
        <v>38</v>
      </c>
      <c r="D732" s="8" t="s">
        <v>39</v>
      </c>
      <c r="E732" s="8" t="s">
        <v>39</v>
      </c>
      <c r="F732" s="8" t="s">
        <v>40</v>
      </c>
      <c r="G732" t="s">
        <v>144</v>
      </c>
      <c r="H732" t="s">
        <v>42</v>
      </c>
      <c r="I732" t="s">
        <v>43</v>
      </c>
      <c r="J732" t="s">
        <v>43</v>
      </c>
      <c r="K732" t="s">
        <v>43</v>
      </c>
      <c r="L732" s="9">
        <v>-1250</v>
      </c>
      <c r="M732" s="10">
        <v>44317</v>
      </c>
      <c r="N732" t="s">
        <v>109</v>
      </c>
      <c r="O732" t="s">
        <v>110</v>
      </c>
      <c r="P732" t="s">
        <v>3006</v>
      </c>
      <c r="Q732" t="s">
        <v>3093</v>
      </c>
      <c r="R732" t="s">
        <v>3094</v>
      </c>
      <c r="S732" s="11">
        <v>44316</v>
      </c>
      <c r="T732" t="s">
        <v>54</v>
      </c>
      <c r="U732">
        <v>2641</v>
      </c>
      <c r="V732" t="s">
        <v>3032</v>
      </c>
      <c r="W732" t="s">
        <v>62</v>
      </c>
      <c r="X732">
        <v>165091391</v>
      </c>
      <c r="Y732" s="11">
        <v>44306</v>
      </c>
      <c r="AC732" t="s">
        <v>119</v>
      </c>
      <c r="AH732" t="str">
        <f t="shared" si="11"/>
        <v>E35930 Estates &amp; Facilities</v>
      </c>
      <c r="AI732" t="str">
        <f>VLOOKUP(B732,'cc Lookup'!A:E,5,0)</f>
        <v>Estates</v>
      </c>
      <c r="AJ732" t="s">
        <v>5428</v>
      </c>
    </row>
    <row r="733" spans="1:36" x14ac:dyDescent="0.35">
      <c r="A733" t="s">
        <v>36</v>
      </c>
      <c r="B733" s="8" t="s">
        <v>142</v>
      </c>
      <c r="C733" s="8" t="s">
        <v>38</v>
      </c>
      <c r="D733" s="8" t="s">
        <v>39</v>
      </c>
      <c r="E733" s="8" t="s">
        <v>39</v>
      </c>
      <c r="F733" s="8" t="s">
        <v>40</v>
      </c>
      <c r="G733" t="s">
        <v>144</v>
      </c>
      <c r="H733" t="s">
        <v>42</v>
      </c>
      <c r="I733" t="s">
        <v>43</v>
      </c>
      <c r="J733" t="s">
        <v>43</v>
      </c>
      <c r="K733" t="s">
        <v>43</v>
      </c>
      <c r="L733" s="9">
        <v>120</v>
      </c>
      <c r="M733" s="10">
        <v>44317</v>
      </c>
      <c r="N733" t="s">
        <v>109</v>
      </c>
      <c r="O733" t="s">
        <v>110</v>
      </c>
      <c r="P733" t="s">
        <v>3095</v>
      </c>
      <c r="Q733" t="s">
        <v>3096</v>
      </c>
      <c r="R733" t="s">
        <v>3097</v>
      </c>
      <c r="S733" s="11">
        <v>44344</v>
      </c>
      <c r="T733" t="s">
        <v>54</v>
      </c>
      <c r="U733">
        <v>2780</v>
      </c>
      <c r="V733" t="s">
        <v>3145</v>
      </c>
      <c r="W733" t="s">
        <v>62</v>
      </c>
      <c r="X733">
        <v>165092181</v>
      </c>
      <c r="Y733" s="11">
        <v>44343</v>
      </c>
      <c r="AC733" t="s">
        <v>119</v>
      </c>
      <c r="AH733" t="str">
        <f t="shared" si="11"/>
        <v>E35930 Estates &amp; Facilities</v>
      </c>
      <c r="AI733" t="str">
        <f>VLOOKUP(B733,'cc Lookup'!A:E,5,0)</f>
        <v>Estates</v>
      </c>
      <c r="AJ733" t="s">
        <v>5428</v>
      </c>
    </row>
    <row r="734" spans="1:36" x14ac:dyDescent="0.35">
      <c r="A734" t="s">
        <v>36</v>
      </c>
      <c r="B734" s="8" t="s">
        <v>142</v>
      </c>
      <c r="C734" s="8" t="s">
        <v>38</v>
      </c>
      <c r="D734" s="8" t="s">
        <v>39</v>
      </c>
      <c r="E734" s="8" t="s">
        <v>39</v>
      </c>
      <c r="F734" s="8" t="s">
        <v>40</v>
      </c>
      <c r="G734" t="s">
        <v>144</v>
      </c>
      <c r="H734" t="s">
        <v>42</v>
      </c>
      <c r="I734" t="s">
        <v>43</v>
      </c>
      <c r="J734" t="s">
        <v>43</v>
      </c>
      <c r="K734" t="s">
        <v>43</v>
      </c>
      <c r="L734" s="9">
        <v>1456</v>
      </c>
      <c r="M734" s="10">
        <v>44317</v>
      </c>
      <c r="N734" t="s">
        <v>109</v>
      </c>
      <c r="O734" t="s">
        <v>110</v>
      </c>
      <c r="P734" t="s">
        <v>3095</v>
      </c>
      <c r="Q734" t="s">
        <v>3096</v>
      </c>
      <c r="R734" t="s">
        <v>3097</v>
      </c>
      <c r="S734" s="11">
        <v>44344</v>
      </c>
      <c r="T734" t="s">
        <v>54</v>
      </c>
      <c r="U734">
        <v>2781</v>
      </c>
      <c r="V734" t="s">
        <v>3146</v>
      </c>
      <c r="W734" t="s">
        <v>62</v>
      </c>
      <c r="X734">
        <v>165092175</v>
      </c>
      <c r="Y734" s="11">
        <v>44343</v>
      </c>
      <c r="AC734" t="s">
        <v>119</v>
      </c>
      <c r="AH734" t="str">
        <f t="shared" si="11"/>
        <v>E35930 Estates &amp; Facilities</v>
      </c>
      <c r="AI734" t="str">
        <f>VLOOKUP(B734,'cc Lookup'!A:E,5,0)</f>
        <v>Estates</v>
      </c>
      <c r="AJ734" t="s">
        <v>5428</v>
      </c>
    </row>
    <row r="735" spans="1:36" x14ac:dyDescent="0.35">
      <c r="A735" t="s">
        <v>36</v>
      </c>
      <c r="B735" s="8" t="s">
        <v>142</v>
      </c>
      <c r="C735" s="8" t="s">
        <v>38</v>
      </c>
      <c r="D735" s="8" t="s">
        <v>39</v>
      </c>
      <c r="E735" s="8" t="s">
        <v>39</v>
      </c>
      <c r="F735" s="8" t="s">
        <v>40</v>
      </c>
      <c r="G735" t="s">
        <v>144</v>
      </c>
      <c r="H735" t="s">
        <v>42</v>
      </c>
      <c r="I735" t="s">
        <v>43</v>
      </c>
      <c r="J735" t="s">
        <v>43</v>
      </c>
      <c r="K735" t="s">
        <v>43</v>
      </c>
      <c r="L735" s="9">
        <v>135</v>
      </c>
      <c r="M735" s="10">
        <v>44317</v>
      </c>
      <c r="N735" t="s">
        <v>109</v>
      </c>
      <c r="O735" t="s">
        <v>110</v>
      </c>
      <c r="P735" t="s">
        <v>3095</v>
      </c>
      <c r="Q735" t="s">
        <v>3096</v>
      </c>
      <c r="R735" t="s">
        <v>3097</v>
      </c>
      <c r="S735" s="11">
        <v>44344</v>
      </c>
      <c r="T735" t="s">
        <v>54</v>
      </c>
      <c r="U735">
        <v>2782</v>
      </c>
      <c r="V735" t="s">
        <v>3147</v>
      </c>
      <c r="W735" t="s">
        <v>62</v>
      </c>
      <c r="X735">
        <v>165092176</v>
      </c>
      <c r="Y735" s="11">
        <v>44343</v>
      </c>
      <c r="AC735" t="s">
        <v>119</v>
      </c>
      <c r="AH735" t="str">
        <f t="shared" si="11"/>
        <v>E35930 Estates &amp; Facilities</v>
      </c>
      <c r="AI735" t="str">
        <f>VLOOKUP(B735,'cc Lookup'!A:E,5,0)</f>
        <v>Estates</v>
      </c>
      <c r="AJ735" t="s">
        <v>5428</v>
      </c>
    </row>
    <row r="736" spans="1:36" x14ac:dyDescent="0.35">
      <c r="A736" t="s">
        <v>36</v>
      </c>
      <c r="B736" s="8" t="s">
        <v>142</v>
      </c>
      <c r="C736" s="8" t="s">
        <v>38</v>
      </c>
      <c r="D736" s="8" t="s">
        <v>39</v>
      </c>
      <c r="E736" s="8" t="s">
        <v>39</v>
      </c>
      <c r="F736" s="8" t="s">
        <v>40</v>
      </c>
      <c r="G736" t="s">
        <v>144</v>
      </c>
      <c r="H736" t="s">
        <v>42</v>
      </c>
      <c r="I736" t="s">
        <v>43</v>
      </c>
      <c r="J736" t="s">
        <v>43</v>
      </c>
      <c r="K736" t="s">
        <v>43</v>
      </c>
      <c r="L736" s="9">
        <v>240</v>
      </c>
      <c r="M736" s="10">
        <v>44317</v>
      </c>
      <c r="N736" t="s">
        <v>109</v>
      </c>
      <c r="O736" t="s">
        <v>110</v>
      </c>
      <c r="P736" t="s">
        <v>3095</v>
      </c>
      <c r="Q736" t="s">
        <v>3096</v>
      </c>
      <c r="R736" t="s">
        <v>3097</v>
      </c>
      <c r="S736" s="11">
        <v>44344</v>
      </c>
      <c r="T736" t="s">
        <v>54</v>
      </c>
      <c r="U736">
        <v>2783</v>
      </c>
      <c r="V736" t="s">
        <v>3148</v>
      </c>
      <c r="W736" t="s">
        <v>62</v>
      </c>
      <c r="X736">
        <v>165092177</v>
      </c>
      <c r="Y736" s="11">
        <v>44343</v>
      </c>
      <c r="AC736" t="s">
        <v>119</v>
      </c>
      <c r="AH736" t="str">
        <f t="shared" si="11"/>
        <v>E35930 Estates &amp; Facilities</v>
      </c>
      <c r="AI736" t="str">
        <f>VLOOKUP(B736,'cc Lookup'!A:E,5,0)</f>
        <v>Estates</v>
      </c>
      <c r="AJ736" t="s">
        <v>5428</v>
      </c>
    </row>
    <row r="737" spans="1:36" x14ac:dyDescent="0.35">
      <c r="A737" t="s">
        <v>36</v>
      </c>
      <c r="B737" s="8" t="s">
        <v>142</v>
      </c>
      <c r="C737" s="8" t="s">
        <v>38</v>
      </c>
      <c r="D737" s="8" t="s">
        <v>39</v>
      </c>
      <c r="E737" s="8" t="s">
        <v>39</v>
      </c>
      <c r="F737" s="8" t="s">
        <v>40</v>
      </c>
      <c r="G737" t="s">
        <v>144</v>
      </c>
      <c r="H737" t="s">
        <v>42</v>
      </c>
      <c r="I737" t="s">
        <v>43</v>
      </c>
      <c r="J737" t="s">
        <v>43</v>
      </c>
      <c r="K737" t="s">
        <v>43</v>
      </c>
      <c r="L737" s="9">
        <v>1250</v>
      </c>
      <c r="M737" s="10">
        <v>44317</v>
      </c>
      <c r="N737" t="s">
        <v>109</v>
      </c>
      <c r="O737" t="s">
        <v>110</v>
      </c>
      <c r="P737" t="s">
        <v>3095</v>
      </c>
      <c r="Q737" t="s">
        <v>3096</v>
      </c>
      <c r="R737" t="s">
        <v>3097</v>
      </c>
      <c r="S737" s="11">
        <v>44344</v>
      </c>
      <c r="T737" t="s">
        <v>54</v>
      </c>
      <c r="U737">
        <v>2784</v>
      </c>
      <c r="V737" t="s">
        <v>3032</v>
      </c>
      <c r="W737" t="s">
        <v>62</v>
      </c>
      <c r="X737">
        <v>165091391</v>
      </c>
      <c r="Y737" s="11">
        <v>44306</v>
      </c>
      <c r="AC737" t="s">
        <v>119</v>
      </c>
      <c r="AH737" t="str">
        <f t="shared" si="11"/>
        <v>E35930 Estates &amp; Facilities</v>
      </c>
      <c r="AI737" t="str">
        <f>VLOOKUP(B737,'cc Lookup'!A:E,5,0)</f>
        <v>Estates</v>
      </c>
      <c r="AJ737" t="s">
        <v>5428</v>
      </c>
    </row>
    <row r="738" spans="1:36" x14ac:dyDescent="0.35">
      <c r="A738" t="s">
        <v>36</v>
      </c>
      <c r="B738" s="8" t="s">
        <v>142</v>
      </c>
      <c r="C738" s="8" t="s">
        <v>38</v>
      </c>
      <c r="D738" s="8" t="s">
        <v>39</v>
      </c>
      <c r="E738" s="8" t="s">
        <v>39</v>
      </c>
      <c r="F738" s="8" t="s">
        <v>40</v>
      </c>
      <c r="G738" t="s">
        <v>144</v>
      </c>
      <c r="H738" t="s">
        <v>42</v>
      </c>
      <c r="I738" t="s">
        <v>43</v>
      </c>
      <c r="J738" t="s">
        <v>43</v>
      </c>
      <c r="K738" t="s">
        <v>43</v>
      </c>
      <c r="L738" s="9">
        <v>60</v>
      </c>
      <c r="M738" s="10">
        <v>44317</v>
      </c>
      <c r="N738" t="s">
        <v>109</v>
      </c>
      <c r="O738" t="s">
        <v>110</v>
      </c>
      <c r="P738" t="s">
        <v>3095</v>
      </c>
      <c r="Q738" t="s">
        <v>3096</v>
      </c>
      <c r="R738" t="s">
        <v>3097</v>
      </c>
      <c r="S738" s="11">
        <v>44344</v>
      </c>
      <c r="T738" t="s">
        <v>54</v>
      </c>
      <c r="U738">
        <v>2785</v>
      </c>
      <c r="V738" t="s">
        <v>3149</v>
      </c>
      <c r="W738" t="s">
        <v>62</v>
      </c>
      <c r="X738">
        <v>165092173</v>
      </c>
      <c r="Y738" s="11">
        <v>44343</v>
      </c>
      <c r="AC738" t="s">
        <v>119</v>
      </c>
      <c r="AH738" t="str">
        <f t="shared" si="11"/>
        <v>E35930 Estates &amp; Facilities</v>
      </c>
      <c r="AI738" t="str">
        <f>VLOOKUP(B738,'cc Lookup'!A:E,5,0)</f>
        <v>Estates</v>
      </c>
      <c r="AJ738" t="s">
        <v>5428</v>
      </c>
    </row>
    <row r="739" spans="1:36" x14ac:dyDescent="0.35">
      <c r="A739" t="s">
        <v>36</v>
      </c>
      <c r="B739" s="8" t="s">
        <v>142</v>
      </c>
      <c r="C739" s="8" t="s">
        <v>38</v>
      </c>
      <c r="D739" s="8" t="s">
        <v>39</v>
      </c>
      <c r="E739" s="8" t="s">
        <v>39</v>
      </c>
      <c r="F739" s="8" t="s">
        <v>40</v>
      </c>
      <c r="G739" t="s">
        <v>144</v>
      </c>
      <c r="H739" t="s">
        <v>42</v>
      </c>
      <c r="I739" t="s">
        <v>43</v>
      </c>
      <c r="J739" t="s">
        <v>43</v>
      </c>
      <c r="K739" t="s">
        <v>43</v>
      </c>
      <c r="L739" s="9">
        <v>5842</v>
      </c>
      <c r="M739" s="10">
        <v>44317</v>
      </c>
      <c r="N739" t="s">
        <v>109</v>
      </c>
      <c r="O739" t="s">
        <v>110</v>
      </c>
      <c r="P739" t="s">
        <v>3095</v>
      </c>
      <c r="Q739" t="s">
        <v>3096</v>
      </c>
      <c r="R739" t="s">
        <v>3097</v>
      </c>
      <c r="S739" s="11">
        <v>44344</v>
      </c>
      <c r="T739" t="s">
        <v>54</v>
      </c>
      <c r="U739">
        <v>2786</v>
      </c>
      <c r="V739" t="s">
        <v>3150</v>
      </c>
      <c r="W739" t="s">
        <v>62</v>
      </c>
      <c r="X739">
        <v>165092174</v>
      </c>
      <c r="Y739" s="11">
        <v>44343</v>
      </c>
      <c r="AC739" t="s">
        <v>119</v>
      </c>
      <c r="AH739" t="str">
        <f t="shared" si="11"/>
        <v>E35930 Estates &amp; Facilities</v>
      </c>
      <c r="AI739" t="str">
        <f>VLOOKUP(B739,'cc Lookup'!A:E,5,0)</f>
        <v>Estates</v>
      </c>
      <c r="AJ739" t="s">
        <v>5428</v>
      </c>
    </row>
    <row r="740" spans="1:36" x14ac:dyDescent="0.35">
      <c r="A740" t="s">
        <v>36</v>
      </c>
      <c r="B740" s="8" t="s">
        <v>142</v>
      </c>
      <c r="C740" s="8" t="s">
        <v>143</v>
      </c>
      <c r="D740" s="8" t="s">
        <v>39</v>
      </c>
      <c r="E740" s="8" t="s">
        <v>39</v>
      </c>
      <c r="F740" s="8" t="s">
        <v>40</v>
      </c>
      <c r="G740" t="s">
        <v>144</v>
      </c>
      <c r="H740" t="s">
        <v>145</v>
      </c>
      <c r="I740" t="s">
        <v>43</v>
      </c>
      <c r="J740" t="s">
        <v>43</v>
      </c>
      <c r="K740" t="s">
        <v>43</v>
      </c>
      <c r="L740" s="9">
        <v>-210</v>
      </c>
      <c r="M740" s="10">
        <v>44348</v>
      </c>
      <c r="N740" t="s">
        <v>109</v>
      </c>
      <c r="O740" t="s">
        <v>110</v>
      </c>
      <c r="P740" t="s">
        <v>3095</v>
      </c>
      <c r="Q740" t="s">
        <v>3214</v>
      </c>
      <c r="R740" t="s">
        <v>3215</v>
      </c>
      <c r="S740" s="11">
        <v>44344</v>
      </c>
      <c r="T740" t="s">
        <v>54</v>
      </c>
      <c r="U740">
        <v>2802</v>
      </c>
      <c r="V740" t="s">
        <v>3124</v>
      </c>
      <c r="W740" t="s">
        <v>62</v>
      </c>
      <c r="X740">
        <v>165092179</v>
      </c>
      <c r="Y740" s="11">
        <v>44343</v>
      </c>
      <c r="AC740" t="s">
        <v>119</v>
      </c>
      <c r="AH740" t="str">
        <f t="shared" si="11"/>
        <v>E35930 Estates &amp; Facilities</v>
      </c>
      <c r="AI740" t="str">
        <f>VLOOKUP(B740,'cc Lookup'!A:E,5,0)</f>
        <v>Estates</v>
      </c>
      <c r="AJ740" t="s">
        <v>5428</v>
      </c>
    </row>
    <row r="741" spans="1:36" x14ac:dyDescent="0.35">
      <c r="A741" t="s">
        <v>36</v>
      </c>
      <c r="B741" s="8" t="s">
        <v>142</v>
      </c>
      <c r="C741" s="8" t="s">
        <v>143</v>
      </c>
      <c r="D741" s="8" t="s">
        <v>39</v>
      </c>
      <c r="E741" s="8" t="s">
        <v>39</v>
      </c>
      <c r="F741" s="8" t="s">
        <v>40</v>
      </c>
      <c r="G741" t="s">
        <v>144</v>
      </c>
      <c r="H741" t="s">
        <v>145</v>
      </c>
      <c r="I741" t="s">
        <v>43</v>
      </c>
      <c r="J741" t="s">
        <v>43</v>
      </c>
      <c r="K741" t="s">
        <v>43</v>
      </c>
      <c r="L741" s="9">
        <v>-348.9</v>
      </c>
      <c r="M741" s="10">
        <v>44348</v>
      </c>
      <c r="N741" t="s">
        <v>109</v>
      </c>
      <c r="O741" t="s">
        <v>110</v>
      </c>
      <c r="P741" t="s">
        <v>3095</v>
      </c>
      <c r="Q741" t="s">
        <v>3214</v>
      </c>
      <c r="R741" t="s">
        <v>3215</v>
      </c>
      <c r="S741" s="11">
        <v>44344</v>
      </c>
      <c r="T741" t="s">
        <v>54</v>
      </c>
      <c r="U741">
        <v>2803</v>
      </c>
      <c r="V741" t="s">
        <v>3125</v>
      </c>
      <c r="W741" t="s">
        <v>62</v>
      </c>
      <c r="X741">
        <v>165074834</v>
      </c>
      <c r="Y741" s="11">
        <v>43494</v>
      </c>
      <c r="AC741" t="s">
        <v>119</v>
      </c>
      <c r="AH741" t="str">
        <f t="shared" si="11"/>
        <v>E35930 Estates &amp; Facilities</v>
      </c>
      <c r="AI741" t="str">
        <f>VLOOKUP(B741,'cc Lookup'!A:E,5,0)</f>
        <v>Estates</v>
      </c>
      <c r="AJ741" t="s">
        <v>5428</v>
      </c>
    </row>
    <row r="742" spans="1:36" x14ac:dyDescent="0.35">
      <c r="A742" t="s">
        <v>36</v>
      </c>
      <c r="B742" s="8" t="s">
        <v>142</v>
      </c>
      <c r="C742" s="8" t="s">
        <v>143</v>
      </c>
      <c r="D742" s="8" t="s">
        <v>39</v>
      </c>
      <c r="E742" s="8" t="s">
        <v>39</v>
      </c>
      <c r="F742" s="8" t="s">
        <v>40</v>
      </c>
      <c r="G742" t="s">
        <v>144</v>
      </c>
      <c r="H742" t="s">
        <v>145</v>
      </c>
      <c r="I742" t="s">
        <v>43</v>
      </c>
      <c r="J742" t="s">
        <v>43</v>
      </c>
      <c r="K742" t="s">
        <v>43</v>
      </c>
      <c r="L742" s="9">
        <v>-1653</v>
      </c>
      <c r="M742" s="10">
        <v>44348</v>
      </c>
      <c r="N742" t="s">
        <v>109</v>
      </c>
      <c r="O742" t="s">
        <v>110</v>
      </c>
      <c r="P742" t="s">
        <v>3095</v>
      </c>
      <c r="Q742" t="s">
        <v>3214</v>
      </c>
      <c r="R742" t="s">
        <v>3215</v>
      </c>
      <c r="S742" s="11">
        <v>44344</v>
      </c>
      <c r="T742" t="s">
        <v>54</v>
      </c>
      <c r="U742">
        <v>2804</v>
      </c>
      <c r="V742" t="s">
        <v>1107</v>
      </c>
      <c r="W742" t="s">
        <v>62</v>
      </c>
      <c r="X742">
        <v>165077832</v>
      </c>
      <c r="Y742" s="11">
        <v>43829</v>
      </c>
      <c r="AC742" t="s">
        <v>119</v>
      </c>
      <c r="AH742" t="str">
        <f t="shared" si="11"/>
        <v>E35930 Estates &amp; Facilities</v>
      </c>
      <c r="AI742" t="str">
        <f>VLOOKUP(B742,'cc Lookup'!A:E,5,0)</f>
        <v>Estates</v>
      </c>
      <c r="AJ742" t="s">
        <v>5428</v>
      </c>
    </row>
    <row r="743" spans="1:36" x14ac:dyDescent="0.35">
      <c r="A743" t="s">
        <v>36</v>
      </c>
      <c r="B743" s="8" t="s">
        <v>142</v>
      </c>
      <c r="C743" s="8" t="s">
        <v>143</v>
      </c>
      <c r="D743" s="8" t="s">
        <v>39</v>
      </c>
      <c r="E743" s="8" t="s">
        <v>39</v>
      </c>
      <c r="F743" s="8" t="s">
        <v>40</v>
      </c>
      <c r="G743" t="s">
        <v>144</v>
      </c>
      <c r="H743" t="s">
        <v>145</v>
      </c>
      <c r="I743" t="s">
        <v>43</v>
      </c>
      <c r="J743" t="s">
        <v>43</v>
      </c>
      <c r="K743" t="s">
        <v>43</v>
      </c>
      <c r="L743" s="9">
        <v>-162</v>
      </c>
      <c r="M743" s="10">
        <v>44348</v>
      </c>
      <c r="N743" t="s">
        <v>109</v>
      </c>
      <c r="O743" t="s">
        <v>110</v>
      </c>
      <c r="P743" t="s">
        <v>3095</v>
      </c>
      <c r="Q743" t="s">
        <v>3214</v>
      </c>
      <c r="R743" t="s">
        <v>3215</v>
      </c>
      <c r="S743" s="11">
        <v>44344</v>
      </c>
      <c r="T743" t="s">
        <v>54</v>
      </c>
      <c r="U743">
        <v>2805</v>
      </c>
      <c r="V743" t="s">
        <v>3126</v>
      </c>
      <c r="W743" t="s">
        <v>62</v>
      </c>
      <c r="X743">
        <v>165091758</v>
      </c>
      <c r="Y743" s="11">
        <v>44342</v>
      </c>
      <c r="AC743" t="s">
        <v>119</v>
      </c>
      <c r="AH743" t="str">
        <f t="shared" si="11"/>
        <v>E35930 Estates &amp; Facilities</v>
      </c>
      <c r="AI743" t="str">
        <f>VLOOKUP(B743,'cc Lookup'!A:E,5,0)</f>
        <v>Estates</v>
      </c>
      <c r="AJ743" t="s">
        <v>5428</v>
      </c>
    </row>
    <row r="744" spans="1:36" x14ac:dyDescent="0.35">
      <c r="A744" t="s">
        <v>36</v>
      </c>
      <c r="B744" s="8" t="s">
        <v>142</v>
      </c>
      <c r="C744" s="8" t="s">
        <v>143</v>
      </c>
      <c r="D744" s="8" t="s">
        <v>39</v>
      </c>
      <c r="E744" s="8" t="s">
        <v>39</v>
      </c>
      <c r="F744" s="8" t="s">
        <v>40</v>
      </c>
      <c r="G744" t="s">
        <v>144</v>
      </c>
      <c r="H744" t="s">
        <v>145</v>
      </c>
      <c r="I744" t="s">
        <v>43</v>
      </c>
      <c r="J744" t="s">
        <v>43</v>
      </c>
      <c r="K744" t="s">
        <v>43</v>
      </c>
      <c r="L744" s="9">
        <v>-978</v>
      </c>
      <c r="M744" s="10">
        <v>44348</v>
      </c>
      <c r="N744" t="s">
        <v>109</v>
      </c>
      <c r="O744" t="s">
        <v>110</v>
      </c>
      <c r="P744" t="s">
        <v>3095</v>
      </c>
      <c r="Q744" t="s">
        <v>3214</v>
      </c>
      <c r="R744" t="s">
        <v>3215</v>
      </c>
      <c r="S744" s="11">
        <v>44344</v>
      </c>
      <c r="T744" t="s">
        <v>54</v>
      </c>
      <c r="U744">
        <v>2806</v>
      </c>
      <c r="V744" t="s">
        <v>3127</v>
      </c>
      <c r="W744" t="s">
        <v>62</v>
      </c>
      <c r="X744">
        <v>165092183</v>
      </c>
      <c r="Y744" s="11">
        <v>44343</v>
      </c>
      <c r="AC744" t="s">
        <v>119</v>
      </c>
      <c r="AH744" t="str">
        <f t="shared" si="11"/>
        <v>E35930 Estates &amp; Facilities</v>
      </c>
      <c r="AI744" t="str">
        <f>VLOOKUP(B744,'cc Lookup'!A:E,5,0)</f>
        <v>Estates</v>
      </c>
      <c r="AJ744" t="s">
        <v>5428</v>
      </c>
    </row>
    <row r="745" spans="1:36" x14ac:dyDescent="0.35">
      <c r="A745" t="s">
        <v>36</v>
      </c>
      <c r="B745" s="8" t="s">
        <v>142</v>
      </c>
      <c r="C745" s="8" t="s">
        <v>143</v>
      </c>
      <c r="D745" s="8" t="s">
        <v>39</v>
      </c>
      <c r="E745" s="8" t="s">
        <v>39</v>
      </c>
      <c r="F745" s="8" t="s">
        <v>40</v>
      </c>
      <c r="G745" t="s">
        <v>144</v>
      </c>
      <c r="H745" t="s">
        <v>145</v>
      </c>
      <c r="I745" t="s">
        <v>43</v>
      </c>
      <c r="J745" t="s">
        <v>43</v>
      </c>
      <c r="K745" t="s">
        <v>43</v>
      </c>
      <c r="L745" s="9">
        <v>348.9</v>
      </c>
      <c r="M745" s="10">
        <v>44348</v>
      </c>
      <c r="N745" t="s">
        <v>109</v>
      </c>
      <c r="O745" t="s">
        <v>110</v>
      </c>
      <c r="P745" t="s">
        <v>3216</v>
      </c>
      <c r="Q745" t="s">
        <v>3217</v>
      </c>
      <c r="R745" t="s">
        <v>3218</v>
      </c>
      <c r="S745" s="11">
        <v>44377</v>
      </c>
      <c r="T745" t="s">
        <v>54</v>
      </c>
      <c r="U745">
        <v>2786</v>
      </c>
      <c r="V745" t="s">
        <v>3125</v>
      </c>
      <c r="W745" t="s">
        <v>62</v>
      </c>
      <c r="X745">
        <v>165074834</v>
      </c>
      <c r="Y745" s="11">
        <v>43494</v>
      </c>
      <c r="AC745" t="s">
        <v>119</v>
      </c>
      <c r="AH745" t="str">
        <f t="shared" si="11"/>
        <v>E35930 Estates &amp; Facilities</v>
      </c>
      <c r="AI745" t="str">
        <f>VLOOKUP(B745,'cc Lookup'!A:E,5,0)</f>
        <v>Estates</v>
      </c>
      <c r="AJ745" t="s">
        <v>5428</v>
      </c>
    </row>
    <row r="746" spans="1:36" x14ac:dyDescent="0.35">
      <c r="A746" t="s">
        <v>36</v>
      </c>
      <c r="B746" s="8" t="s">
        <v>142</v>
      </c>
      <c r="C746" s="8" t="s">
        <v>143</v>
      </c>
      <c r="D746" s="8" t="s">
        <v>39</v>
      </c>
      <c r="E746" s="8" t="s">
        <v>39</v>
      </c>
      <c r="F746" s="8" t="s">
        <v>40</v>
      </c>
      <c r="G746" t="s">
        <v>144</v>
      </c>
      <c r="H746" t="s">
        <v>145</v>
      </c>
      <c r="I746" t="s">
        <v>43</v>
      </c>
      <c r="J746" t="s">
        <v>43</v>
      </c>
      <c r="K746" t="s">
        <v>43</v>
      </c>
      <c r="L746" s="9">
        <v>162</v>
      </c>
      <c r="M746" s="10">
        <v>44348</v>
      </c>
      <c r="N746" t="s">
        <v>109</v>
      </c>
      <c r="O746" t="s">
        <v>110</v>
      </c>
      <c r="P746" t="s">
        <v>3216</v>
      </c>
      <c r="Q746" t="s">
        <v>3217</v>
      </c>
      <c r="R746" t="s">
        <v>3218</v>
      </c>
      <c r="S746" s="11">
        <v>44377</v>
      </c>
      <c r="T746" t="s">
        <v>54</v>
      </c>
      <c r="U746">
        <v>2787</v>
      </c>
      <c r="V746" t="s">
        <v>3126</v>
      </c>
      <c r="W746" t="s">
        <v>62</v>
      </c>
      <c r="X746">
        <v>165091758</v>
      </c>
      <c r="Y746" s="11">
        <v>44342</v>
      </c>
      <c r="AC746" t="s">
        <v>119</v>
      </c>
      <c r="AH746" t="str">
        <f t="shared" si="11"/>
        <v>E35930 Estates &amp; Facilities</v>
      </c>
      <c r="AI746" t="str">
        <f>VLOOKUP(B746,'cc Lookup'!A:E,5,0)</f>
        <v>Estates</v>
      </c>
      <c r="AJ746" t="s">
        <v>5428</v>
      </c>
    </row>
    <row r="747" spans="1:36" x14ac:dyDescent="0.35">
      <c r="A747" t="s">
        <v>36</v>
      </c>
      <c r="B747" s="8" t="s">
        <v>142</v>
      </c>
      <c r="C747" s="8" t="s">
        <v>143</v>
      </c>
      <c r="D747" s="8" t="s">
        <v>39</v>
      </c>
      <c r="E747" s="8" t="s">
        <v>39</v>
      </c>
      <c r="F747" s="8" t="s">
        <v>40</v>
      </c>
      <c r="G747" t="s">
        <v>144</v>
      </c>
      <c r="H747" t="s">
        <v>145</v>
      </c>
      <c r="I747" t="s">
        <v>43</v>
      </c>
      <c r="J747" t="s">
        <v>43</v>
      </c>
      <c r="K747" t="s">
        <v>43</v>
      </c>
      <c r="L747" s="9">
        <v>1653</v>
      </c>
      <c r="M747" s="10">
        <v>44348</v>
      </c>
      <c r="N747" t="s">
        <v>109</v>
      </c>
      <c r="O747" t="s">
        <v>110</v>
      </c>
      <c r="P747" t="s">
        <v>3216</v>
      </c>
      <c r="Q747" t="s">
        <v>3217</v>
      </c>
      <c r="R747" t="s">
        <v>3218</v>
      </c>
      <c r="S747" s="11">
        <v>44377</v>
      </c>
      <c r="T747" t="s">
        <v>54</v>
      </c>
      <c r="U747">
        <v>2788</v>
      </c>
      <c r="V747" t="s">
        <v>1107</v>
      </c>
      <c r="W747" t="s">
        <v>62</v>
      </c>
      <c r="X747">
        <v>165077832</v>
      </c>
      <c r="Y747" s="11">
        <v>43829</v>
      </c>
      <c r="AC747" t="s">
        <v>119</v>
      </c>
      <c r="AH747" t="str">
        <f t="shared" si="11"/>
        <v>E35930 Estates &amp; Facilities</v>
      </c>
      <c r="AI747" t="str">
        <f>VLOOKUP(B747,'cc Lookup'!A:E,5,0)</f>
        <v>Estates</v>
      </c>
      <c r="AJ747" t="s">
        <v>5428</v>
      </c>
    </row>
    <row r="748" spans="1:36" x14ac:dyDescent="0.35">
      <c r="A748" t="s">
        <v>36</v>
      </c>
      <c r="B748" s="8" t="s">
        <v>738</v>
      </c>
      <c r="C748" s="8" t="s">
        <v>38</v>
      </c>
      <c r="D748" s="8" t="s">
        <v>39</v>
      </c>
      <c r="E748" s="8" t="s">
        <v>39</v>
      </c>
      <c r="F748" s="8" t="s">
        <v>40</v>
      </c>
      <c r="G748" t="s">
        <v>739</v>
      </c>
      <c r="H748" t="s">
        <v>42</v>
      </c>
      <c r="I748" t="s">
        <v>43</v>
      </c>
      <c r="J748" t="s">
        <v>43</v>
      </c>
      <c r="K748" t="s">
        <v>43</v>
      </c>
      <c r="L748" s="9">
        <v>-500</v>
      </c>
      <c r="M748" s="10">
        <v>44348</v>
      </c>
      <c r="N748" t="s">
        <v>109</v>
      </c>
      <c r="O748" t="s">
        <v>110</v>
      </c>
      <c r="P748" t="s">
        <v>3095</v>
      </c>
      <c r="Q748" t="s">
        <v>3214</v>
      </c>
      <c r="R748" t="s">
        <v>3215</v>
      </c>
      <c r="S748" s="11">
        <v>44344</v>
      </c>
      <c r="T748" t="s">
        <v>54</v>
      </c>
      <c r="U748">
        <v>2775</v>
      </c>
      <c r="V748" t="s">
        <v>1537</v>
      </c>
      <c r="W748" t="s">
        <v>62</v>
      </c>
      <c r="X748">
        <v>165083284</v>
      </c>
      <c r="Y748" s="11">
        <v>43923</v>
      </c>
      <c r="AC748" t="s">
        <v>119</v>
      </c>
      <c r="AH748" t="str">
        <f t="shared" si="11"/>
        <v>E35400 Strategic Partnerships</v>
      </c>
      <c r="AI748" t="str">
        <f>VLOOKUP(B748,'cc Lookup'!A:E,5,0)</f>
        <v>Finance</v>
      </c>
      <c r="AJ748" t="s">
        <v>5428</v>
      </c>
    </row>
    <row r="749" spans="1:36" x14ac:dyDescent="0.35">
      <c r="A749" t="s">
        <v>36</v>
      </c>
      <c r="B749" s="8" t="s">
        <v>738</v>
      </c>
      <c r="C749" s="8" t="s">
        <v>38</v>
      </c>
      <c r="D749" s="8" t="s">
        <v>39</v>
      </c>
      <c r="E749" s="8" t="s">
        <v>39</v>
      </c>
      <c r="F749" s="8" t="s">
        <v>40</v>
      </c>
      <c r="G749" t="s">
        <v>739</v>
      </c>
      <c r="H749" t="s">
        <v>42</v>
      </c>
      <c r="I749" t="s">
        <v>43</v>
      </c>
      <c r="J749" t="s">
        <v>43</v>
      </c>
      <c r="K749" t="s">
        <v>43</v>
      </c>
      <c r="L749" s="9">
        <v>500</v>
      </c>
      <c r="M749" s="10">
        <v>44348</v>
      </c>
      <c r="N749" t="s">
        <v>109</v>
      </c>
      <c r="O749" t="s">
        <v>110</v>
      </c>
      <c r="P749" t="s">
        <v>3216</v>
      </c>
      <c r="Q749" t="s">
        <v>3217</v>
      </c>
      <c r="R749" t="s">
        <v>3218</v>
      </c>
      <c r="S749" s="11">
        <v>44377</v>
      </c>
      <c r="T749" t="s">
        <v>54</v>
      </c>
      <c r="U749">
        <v>2766</v>
      </c>
      <c r="V749" t="s">
        <v>1537</v>
      </c>
      <c r="W749" t="s">
        <v>62</v>
      </c>
      <c r="X749">
        <v>165083284</v>
      </c>
      <c r="Y749" s="11">
        <v>43923</v>
      </c>
      <c r="AC749" t="s">
        <v>119</v>
      </c>
      <c r="AH749" t="str">
        <f t="shared" si="11"/>
        <v>E35400 Strategic Partnerships</v>
      </c>
      <c r="AI749" t="str">
        <f>VLOOKUP(B749,'cc Lookup'!A:E,5,0)</f>
        <v>Finance</v>
      </c>
      <c r="AJ749" t="s">
        <v>5428</v>
      </c>
    </row>
    <row r="750" spans="1:36" x14ac:dyDescent="0.35">
      <c r="A750" t="s">
        <v>36</v>
      </c>
      <c r="B750" s="8" t="s">
        <v>142</v>
      </c>
      <c r="C750" s="8" t="s">
        <v>38</v>
      </c>
      <c r="D750" s="8" t="s">
        <v>39</v>
      </c>
      <c r="E750" s="8" t="s">
        <v>39</v>
      </c>
      <c r="F750" s="8" t="s">
        <v>40</v>
      </c>
      <c r="G750" t="s">
        <v>144</v>
      </c>
      <c r="H750" t="s">
        <v>42</v>
      </c>
      <c r="I750" t="s">
        <v>43</v>
      </c>
      <c r="J750" t="s">
        <v>43</v>
      </c>
      <c r="K750" t="s">
        <v>43</v>
      </c>
      <c r="L750" s="9">
        <v>-120</v>
      </c>
      <c r="M750" s="10">
        <v>44348</v>
      </c>
      <c r="N750" t="s">
        <v>109</v>
      </c>
      <c r="O750" t="s">
        <v>110</v>
      </c>
      <c r="P750" t="s">
        <v>3095</v>
      </c>
      <c r="Q750" t="s">
        <v>3214</v>
      </c>
      <c r="R750" t="s">
        <v>3215</v>
      </c>
      <c r="S750" s="11">
        <v>44344</v>
      </c>
      <c r="T750" t="s">
        <v>54</v>
      </c>
      <c r="U750">
        <v>2780</v>
      </c>
      <c r="V750" t="s">
        <v>3145</v>
      </c>
      <c r="W750" t="s">
        <v>62</v>
      </c>
      <c r="X750">
        <v>165092181</v>
      </c>
      <c r="Y750" s="11">
        <v>44343</v>
      </c>
      <c r="AC750" t="s">
        <v>119</v>
      </c>
      <c r="AH750" t="str">
        <f t="shared" si="11"/>
        <v>E35930 Estates &amp; Facilities</v>
      </c>
      <c r="AI750" t="str">
        <f>VLOOKUP(B750,'cc Lookup'!A:E,5,0)</f>
        <v>Estates</v>
      </c>
      <c r="AJ750" t="s">
        <v>5428</v>
      </c>
    </row>
    <row r="751" spans="1:36" x14ac:dyDescent="0.35">
      <c r="A751" t="s">
        <v>36</v>
      </c>
      <c r="B751" s="8" t="s">
        <v>142</v>
      </c>
      <c r="C751" s="8" t="s">
        <v>38</v>
      </c>
      <c r="D751" s="8" t="s">
        <v>39</v>
      </c>
      <c r="E751" s="8" t="s">
        <v>39</v>
      </c>
      <c r="F751" s="8" t="s">
        <v>40</v>
      </c>
      <c r="G751" t="s">
        <v>144</v>
      </c>
      <c r="H751" t="s">
        <v>42</v>
      </c>
      <c r="I751" t="s">
        <v>43</v>
      </c>
      <c r="J751" t="s">
        <v>43</v>
      </c>
      <c r="K751" t="s">
        <v>43</v>
      </c>
      <c r="L751" s="9">
        <v>-1456</v>
      </c>
      <c r="M751" s="10">
        <v>44348</v>
      </c>
      <c r="N751" t="s">
        <v>109</v>
      </c>
      <c r="O751" t="s">
        <v>110</v>
      </c>
      <c r="P751" t="s">
        <v>3095</v>
      </c>
      <c r="Q751" t="s">
        <v>3214</v>
      </c>
      <c r="R751" t="s">
        <v>3215</v>
      </c>
      <c r="S751" s="11">
        <v>44344</v>
      </c>
      <c r="T751" t="s">
        <v>54</v>
      </c>
      <c r="U751">
        <v>2781</v>
      </c>
      <c r="V751" t="s">
        <v>3146</v>
      </c>
      <c r="W751" t="s">
        <v>62</v>
      </c>
      <c r="X751">
        <v>165092175</v>
      </c>
      <c r="Y751" s="11">
        <v>44343</v>
      </c>
      <c r="AC751" t="s">
        <v>119</v>
      </c>
      <c r="AH751" t="str">
        <f t="shared" si="11"/>
        <v>E35930 Estates &amp; Facilities</v>
      </c>
      <c r="AI751" t="str">
        <f>VLOOKUP(B751,'cc Lookup'!A:E,5,0)</f>
        <v>Estates</v>
      </c>
      <c r="AJ751" t="s">
        <v>5428</v>
      </c>
    </row>
    <row r="752" spans="1:36" x14ac:dyDescent="0.35">
      <c r="A752" t="s">
        <v>36</v>
      </c>
      <c r="B752" s="8" t="s">
        <v>142</v>
      </c>
      <c r="C752" s="8" t="s">
        <v>38</v>
      </c>
      <c r="D752" s="8" t="s">
        <v>39</v>
      </c>
      <c r="E752" s="8" t="s">
        <v>39</v>
      </c>
      <c r="F752" s="8" t="s">
        <v>40</v>
      </c>
      <c r="G752" t="s">
        <v>144</v>
      </c>
      <c r="H752" t="s">
        <v>42</v>
      </c>
      <c r="I752" t="s">
        <v>43</v>
      </c>
      <c r="J752" t="s">
        <v>43</v>
      </c>
      <c r="K752" t="s">
        <v>43</v>
      </c>
      <c r="L752" s="9">
        <v>-135</v>
      </c>
      <c r="M752" s="10">
        <v>44348</v>
      </c>
      <c r="N752" t="s">
        <v>109</v>
      </c>
      <c r="O752" t="s">
        <v>110</v>
      </c>
      <c r="P752" t="s">
        <v>3095</v>
      </c>
      <c r="Q752" t="s">
        <v>3214</v>
      </c>
      <c r="R752" t="s">
        <v>3215</v>
      </c>
      <c r="S752" s="11">
        <v>44344</v>
      </c>
      <c r="T752" t="s">
        <v>54</v>
      </c>
      <c r="U752">
        <v>2782</v>
      </c>
      <c r="V752" t="s">
        <v>3147</v>
      </c>
      <c r="W752" t="s">
        <v>62</v>
      </c>
      <c r="X752">
        <v>165092176</v>
      </c>
      <c r="Y752" s="11">
        <v>44343</v>
      </c>
      <c r="AC752" t="s">
        <v>119</v>
      </c>
      <c r="AH752" t="str">
        <f t="shared" si="11"/>
        <v>E35930 Estates &amp; Facilities</v>
      </c>
      <c r="AI752" t="str">
        <f>VLOOKUP(B752,'cc Lookup'!A:E,5,0)</f>
        <v>Estates</v>
      </c>
      <c r="AJ752" t="s">
        <v>5428</v>
      </c>
    </row>
    <row r="753" spans="1:36" x14ac:dyDescent="0.35">
      <c r="A753" t="s">
        <v>36</v>
      </c>
      <c r="B753" s="8" t="s">
        <v>142</v>
      </c>
      <c r="C753" s="8" t="s">
        <v>38</v>
      </c>
      <c r="D753" s="8" t="s">
        <v>39</v>
      </c>
      <c r="E753" s="8" t="s">
        <v>39</v>
      </c>
      <c r="F753" s="8" t="s">
        <v>40</v>
      </c>
      <c r="G753" t="s">
        <v>144</v>
      </c>
      <c r="H753" t="s">
        <v>42</v>
      </c>
      <c r="I753" t="s">
        <v>43</v>
      </c>
      <c r="J753" t="s">
        <v>43</v>
      </c>
      <c r="K753" t="s">
        <v>43</v>
      </c>
      <c r="L753" s="9">
        <v>-240</v>
      </c>
      <c r="M753" s="10">
        <v>44348</v>
      </c>
      <c r="N753" t="s">
        <v>109</v>
      </c>
      <c r="O753" t="s">
        <v>110</v>
      </c>
      <c r="P753" t="s">
        <v>3095</v>
      </c>
      <c r="Q753" t="s">
        <v>3214</v>
      </c>
      <c r="R753" t="s">
        <v>3215</v>
      </c>
      <c r="S753" s="11">
        <v>44344</v>
      </c>
      <c r="T753" t="s">
        <v>54</v>
      </c>
      <c r="U753">
        <v>2783</v>
      </c>
      <c r="V753" t="s">
        <v>3148</v>
      </c>
      <c r="W753" t="s">
        <v>62</v>
      </c>
      <c r="X753">
        <v>165092177</v>
      </c>
      <c r="Y753" s="11">
        <v>44343</v>
      </c>
      <c r="AC753" t="s">
        <v>119</v>
      </c>
      <c r="AH753" t="str">
        <f t="shared" si="11"/>
        <v>E35930 Estates &amp; Facilities</v>
      </c>
      <c r="AI753" t="str">
        <f>VLOOKUP(B753,'cc Lookup'!A:E,5,0)</f>
        <v>Estates</v>
      </c>
      <c r="AJ753" t="s">
        <v>5428</v>
      </c>
    </row>
    <row r="754" spans="1:36" x14ac:dyDescent="0.35">
      <c r="A754" t="s">
        <v>36</v>
      </c>
      <c r="B754" s="8" t="s">
        <v>142</v>
      </c>
      <c r="C754" s="8" t="s">
        <v>38</v>
      </c>
      <c r="D754" s="8" t="s">
        <v>39</v>
      </c>
      <c r="E754" s="8" t="s">
        <v>39</v>
      </c>
      <c r="F754" s="8" t="s">
        <v>40</v>
      </c>
      <c r="G754" t="s">
        <v>144</v>
      </c>
      <c r="H754" t="s">
        <v>42</v>
      </c>
      <c r="I754" t="s">
        <v>43</v>
      </c>
      <c r="J754" t="s">
        <v>43</v>
      </c>
      <c r="K754" t="s">
        <v>43</v>
      </c>
      <c r="L754" s="9">
        <v>-1250</v>
      </c>
      <c r="M754" s="10">
        <v>44348</v>
      </c>
      <c r="N754" t="s">
        <v>109</v>
      </c>
      <c r="O754" t="s">
        <v>110</v>
      </c>
      <c r="P754" t="s">
        <v>3095</v>
      </c>
      <c r="Q754" t="s">
        <v>3214</v>
      </c>
      <c r="R754" t="s">
        <v>3215</v>
      </c>
      <c r="S754" s="11">
        <v>44344</v>
      </c>
      <c r="T754" t="s">
        <v>54</v>
      </c>
      <c r="U754">
        <v>2784</v>
      </c>
      <c r="V754" t="s">
        <v>3032</v>
      </c>
      <c r="W754" t="s">
        <v>62</v>
      </c>
      <c r="X754">
        <v>165091391</v>
      </c>
      <c r="Y754" s="11">
        <v>44306</v>
      </c>
      <c r="AC754" t="s">
        <v>119</v>
      </c>
      <c r="AH754" t="str">
        <f t="shared" si="11"/>
        <v>E35930 Estates &amp; Facilities</v>
      </c>
      <c r="AI754" t="str">
        <f>VLOOKUP(B754,'cc Lookup'!A:E,5,0)</f>
        <v>Estates</v>
      </c>
      <c r="AJ754" t="s">
        <v>5428</v>
      </c>
    </row>
    <row r="755" spans="1:36" x14ac:dyDescent="0.35">
      <c r="A755" t="s">
        <v>36</v>
      </c>
      <c r="B755" s="8" t="s">
        <v>142</v>
      </c>
      <c r="C755" s="8" t="s">
        <v>38</v>
      </c>
      <c r="D755" s="8" t="s">
        <v>39</v>
      </c>
      <c r="E755" s="8" t="s">
        <v>39</v>
      </c>
      <c r="F755" s="8" t="s">
        <v>40</v>
      </c>
      <c r="G755" t="s">
        <v>144</v>
      </c>
      <c r="H755" t="s">
        <v>42</v>
      </c>
      <c r="I755" t="s">
        <v>43</v>
      </c>
      <c r="J755" t="s">
        <v>43</v>
      </c>
      <c r="K755" t="s">
        <v>43</v>
      </c>
      <c r="L755" s="9">
        <v>-60</v>
      </c>
      <c r="M755" s="10">
        <v>44348</v>
      </c>
      <c r="N755" t="s">
        <v>109</v>
      </c>
      <c r="O755" t="s">
        <v>110</v>
      </c>
      <c r="P755" t="s">
        <v>3095</v>
      </c>
      <c r="Q755" t="s">
        <v>3214</v>
      </c>
      <c r="R755" t="s">
        <v>3215</v>
      </c>
      <c r="S755" s="11">
        <v>44344</v>
      </c>
      <c r="T755" t="s">
        <v>54</v>
      </c>
      <c r="U755">
        <v>2785</v>
      </c>
      <c r="V755" t="s">
        <v>3149</v>
      </c>
      <c r="W755" t="s">
        <v>62</v>
      </c>
      <c r="X755">
        <v>165092173</v>
      </c>
      <c r="Y755" s="11">
        <v>44343</v>
      </c>
      <c r="AC755" t="s">
        <v>119</v>
      </c>
      <c r="AH755" t="str">
        <f t="shared" si="11"/>
        <v>E35930 Estates &amp; Facilities</v>
      </c>
      <c r="AI755" t="str">
        <f>VLOOKUP(B755,'cc Lookup'!A:E,5,0)</f>
        <v>Estates</v>
      </c>
      <c r="AJ755" t="s">
        <v>5428</v>
      </c>
    </row>
    <row r="756" spans="1:36" x14ac:dyDescent="0.35">
      <c r="A756" t="s">
        <v>36</v>
      </c>
      <c r="B756" s="8" t="s">
        <v>142</v>
      </c>
      <c r="C756" s="8" t="s">
        <v>38</v>
      </c>
      <c r="D756" s="8" t="s">
        <v>39</v>
      </c>
      <c r="E756" s="8" t="s">
        <v>39</v>
      </c>
      <c r="F756" s="8" t="s">
        <v>40</v>
      </c>
      <c r="G756" t="s">
        <v>144</v>
      </c>
      <c r="H756" t="s">
        <v>42</v>
      </c>
      <c r="I756" t="s">
        <v>43</v>
      </c>
      <c r="J756" t="s">
        <v>43</v>
      </c>
      <c r="K756" t="s">
        <v>43</v>
      </c>
      <c r="L756" s="9">
        <v>-5842</v>
      </c>
      <c r="M756" s="10">
        <v>44348</v>
      </c>
      <c r="N756" t="s">
        <v>109</v>
      </c>
      <c r="O756" t="s">
        <v>110</v>
      </c>
      <c r="P756" t="s">
        <v>3095</v>
      </c>
      <c r="Q756" t="s">
        <v>3214</v>
      </c>
      <c r="R756" t="s">
        <v>3215</v>
      </c>
      <c r="S756" s="11">
        <v>44344</v>
      </c>
      <c r="T756" t="s">
        <v>54</v>
      </c>
      <c r="U756">
        <v>2786</v>
      </c>
      <c r="V756" t="s">
        <v>3150</v>
      </c>
      <c r="W756" t="s">
        <v>62</v>
      </c>
      <c r="X756">
        <v>165092174</v>
      </c>
      <c r="Y756" s="11">
        <v>44343</v>
      </c>
      <c r="AC756" t="s">
        <v>119</v>
      </c>
      <c r="AH756" t="str">
        <f t="shared" si="11"/>
        <v>E35930 Estates &amp; Facilities</v>
      </c>
      <c r="AI756" t="str">
        <f>VLOOKUP(B756,'cc Lookup'!A:E,5,0)</f>
        <v>Estates</v>
      </c>
      <c r="AJ756" t="s">
        <v>5428</v>
      </c>
    </row>
    <row r="757" spans="1:36" x14ac:dyDescent="0.35">
      <c r="A757" t="s">
        <v>36</v>
      </c>
      <c r="B757" s="8" t="s">
        <v>142</v>
      </c>
      <c r="C757" s="8" t="s">
        <v>38</v>
      </c>
      <c r="D757" s="8" t="s">
        <v>39</v>
      </c>
      <c r="E757" s="8" t="s">
        <v>39</v>
      </c>
      <c r="F757" s="8" t="s">
        <v>40</v>
      </c>
      <c r="G757" t="s">
        <v>144</v>
      </c>
      <c r="H757" t="s">
        <v>42</v>
      </c>
      <c r="I757" t="s">
        <v>43</v>
      </c>
      <c r="J757" t="s">
        <v>43</v>
      </c>
      <c r="K757" t="s">
        <v>43</v>
      </c>
      <c r="L757" s="9">
        <v>1250</v>
      </c>
      <c r="M757" s="10">
        <v>44348</v>
      </c>
      <c r="N757" t="s">
        <v>109</v>
      </c>
      <c r="O757" t="s">
        <v>110</v>
      </c>
      <c r="P757" t="s">
        <v>3216</v>
      </c>
      <c r="Q757" t="s">
        <v>3217</v>
      </c>
      <c r="R757" t="s">
        <v>3218</v>
      </c>
      <c r="S757" s="11">
        <v>44377</v>
      </c>
      <c r="T757" t="s">
        <v>54</v>
      </c>
      <c r="U757">
        <v>2771</v>
      </c>
      <c r="V757" t="s">
        <v>3032</v>
      </c>
      <c r="W757" t="s">
        <v>62</v>
      </c>
      <c r="X757">
        <v>165091391</v>
      </c>
      <c r="Y757" s="11">
        <v>44306</v>
      </c>
      <c r="AC757" t="s">
        <v>119</v>
      </c>
      <c r="AH757" t="str">
        <f t="shared" si="11"/>
        <v>E35930 Estates &amp; Facilities</v>
      </c>
      <c r="AI757" t="str">
        <f>VLOOKUP(B757,'cc Lookup'!A:E,5,0)</f>
        <v>Estates</v>
      </c>
      <c r="AJ757" t="s">
        <v>5428</v>
      </c>
    </row>
    <row r="758" spans="1:36" x14ac:dyDescent="0.35">
      <c r="A758" t="s">
        <v>36</v>
      </c>
      <c r="B758" s="8" t="s">
        <v>142</v>
      </c>
      <c r="C758" s="8" t="s">
        <v>38</v>
      </c>
      <c r="D758" s="8" t="s">
        <v>39</v>
      </c>
      <c r="E758" s="8" t="s">
        <v>39</v>
      </c>
      <c r="F758" s="8" t="s">
        <v>40</v>
      </c>
      <c r="G758" t="s">
        <v>144</v>
      </c>
      <c r="H758" t="s">
        <v>42</v>
      </c>
      <c r="I758" t="s">
        <v>43</v>
      </c>
      <c r="J758" t="s">
        <v>43</v>
      </c>
      <c r="K758" t="s">
        <v>43</v>
      </c>
      <c r="L758" s="9">
        <v>5207</v>
      </c>
      <c r="M758" s="10">
        <v>44348</v>
      </c>
      <c r="N758" t="s">
        <v>109</v>
      </c>
      <c r="O758" t="s">
        <v>110</v>
      </c>
      <c r="P758" t="s">
        <v>3216</v>
      </c>
      <c r="Q758" t="s">
        <v>3217</v>
      </c>
      <c r="R758" t="s">
        <v>3218</v>
      </c>
      <c r="S758" s="11">
        <v>44377</v>
      </c>
      <c r="T758" t="s">
        <v>54</v>
      </c>
      <c r="U758">
        <v>2772</v>
      </c>
      <c r="V758" t="s">
        <v>3150</v>
      </c>
      <c r="W758" t="s">
        <v>62</v>
      </c>
      <c r="X758">
        <v>165092174</v>
      </c>
      <c r="Y758" s="11">
        <v>44343</v>
      </c>
      <c r="AC758" t="s">
        <v>119</v>
      </c>
      <c r="AH758" t="str">
        <f t="shared" si="11"/>
        <v>E35930 Estates &amp; Facilities</v>
      </c>
      <c r="AI758" t="str">
        <f>VLOOKUP(B758,'cc Lookup'!A:E,5,0)</f>
        <v>Estates</v>
      </c>
      <c r="AJ758" t="s">
        <v>5428</v>
      </c>
    </row>
    <row r="759" spans="1:36" x14ac:dyDescent="0.35">
      <c r="A759" t="s">
        <v>36</v>
      </c>
      <c r="B759" s="8" t="s">
        <v>142</v>
      </c>
      <c r="C759" s="8" t="s">
        <v>143</v>
      </c>
      <c r="D759" s="8" t="s">
        <v>39</v>
      </c>
      <c r="E759" s="8" t="s">
        <v>39</v>
      </c>
      <c r="F759" s="8" t="s">
        <v>40</v>
      </c>
      <c r="G759" t="s">
        <v>144</v>
      </c>
      <c r="H759" t="s">
        <v>145</v>
      </c>
      <c r="I759" t="s">
        <v>43</v>
      </c>
      <c r="J759" t="s">
        <v>43</v>
      </c>
      <c r="K759" t="s">
        <v>43</v>
      </c>
      <c r="L759" s="9">
        <v>-348.9</v>
      </c>
      <c r="M759" s="10">
        <v>44378</v>
      </c>
      <c r="N759" t="s">
        <v>109</v>
      </c>
      <c r="O759" t="s">
        <v>110</v>
      </c>
      <c r="P759" t="s">
        <v>3216</v>
      </c>
      <c r="Q759" t="s">
        <v>3338</v>
      </c>
      <c r="R759" t="s">
        <v>3339</v>
      </c>
      <c r="S759" s="11">
        <v>44377</v>
      </c>
      <c r="T759" t="s">
        <v>54</v>
      </c>
      <c r="U759">
        <v>2786</v>
      </c>
      <c r="V759" t="s">
        <v>3125</v>
      </c>
      <c r="W759" t="s">
        <v>62</v>
      </c>
      <c r="X759">
        <v>165074834</v>
      </c>
      <c r="Y759" s="11">
        <v>43494</v>
      </c>
      <c r="AC759" t="s">
        <v>119</v>
      </c>
      <c r="AH759" t="str">
        <f t="shared" si="11"/>
        <v>E35930 Estates &amp; Facilities</v>
      </c>
      <c r="AI759" t="str">
        <f>VLOOKUP(B759,'cc Lookup'!A:E,5,0)</f>
        <v>Estates</v>
      </c>
      <c r="AJ759" t="s">
        <v>5428</v>
      </c>
    </row>
    <row r="760" spans="1:36" x14ac:dyDescent="0.35">
      <c r="A760" t="s">
        <v>36</v>
      </c>
      <c r="B760" s="8" t="s">
        <v>142</v>
      </c>
      <c r="C760" s="8" t="s">
        <v>143</v>
      </c>
      <c r="D760" s="8" t="s">
        <v>39</v>
      </c>
      <c r="E760" s="8" t="s">
        <v>39</v>
      </c>
      <c r="F760" s="8" t="s">
        <v>40</v>
      </c>
      <c r="G760" t="s">
        <v>144</v>
      </c>
      <c r="H760" t="s">
        <v>145</v>
      </c>
      <c r="I760" t="s">
        <v>43</v>
      </c>
      <c r="J760" t="s">
        <v>43</v>
      </c>
      <c r="K760" t="s">
        <v>43</v>
      </c>
      <c r="L760" s="9">
        <v>-162</v>
      </c>
      <c r="M760" s="10">
        <v>44378</v>
      </c>
      <c r="N760" t="s">
        <v>109</v>
      </c>
      <c r="O760" t="s">
        <v>110</v>
      </c>
      <c r="P760" t="s">
        <v>3216</v>
      </c>
      <c r="Q760" t="s">
        <v>3338</v>
      </c>
      <c r="R760" t="s">
        <v>3339</v>
      </c>
      <c r="S760" s="11">
        <v>44377</v>
      </c>
      <c r="T760" t="s">
        <v>54</v>
      </c>
      <c r="U760">
        <v>2787</v>
      </c>
      <c r="V760" t="s">
        <v>3126</v>
      </c>
      <c r="W760" t="s">
        <v>62</v>
      </c>
      <c r="X760">
        <v>165091758</v>
      </c>
      <c r="Y760" s="11">
        <v>44342</v>
      </c>
      <c r="AC760" t="s">
        <v>119</v>
      </c>
      <c r="AH760" t="str">
        <f t="shared" si="11"/>
        <v>E35930 Estates &amp; Facilities</v>
      </c>
      <c r="AI760" t="str">
        <f>VLOOKUP(B760,'cc Lookup'!A:E,5,0)</f>
        <v>Estates</v>
      </c>
      <c r="AJ760" t="s">
        <v>5428</v>
      </c>
    </row>
    <row r="761" spans="1:36" x14ac:dyDescent="0.35">
      <c r="A761" t="s">
        <v>36</v>
      </c>
      <c r="B761" s="8" t="s">
        <v>142</v>
      </c>
      <c r="C761" s="8" t="s">
        <v>143</v>
      </c>
      <c r="D761" s="8" t="s">
        <v>39</v>
      </c>
      <c r="E761" s="8" t="s">
        <v>39</v>
      </c>
      <c r="F761" s="8" t="s">
        <v>40</v>
      </c>
      <c r="G761" t="s">
        <v>144</v>
      </c>
      <c r="H761" t="s">
        <v>145</v>
      </c>
      <c r="I761" t="s">
        <v>43</v>
      </c>
      <c r="J761" t="s">
        <v>43</v>
      </c>
      <c r="K761" t="s">
        <v>43</v>
      </c>
      <c r="L761" s="9">
        <v>-1653</v>
      </c>
      <c r="M761" s="10">
        <v>44378</v>
      </c>
      <c r="N761" t="s">
        <v>109</v>
      </c>
      <c r="O761" t="s">
        <v>110</v>
      </c>
      <c r="P761" t="s">
        <v>3216</v>
      </c>
      <c r="Q761" t="s">
        <v>3338</v>
      </c>
      <c r="R761" t="s">
        <v>3339</v>
      </c>
      <c r="S761" s="11">
        <v>44377</v>
      </c>
      <c r="T761" t="s">
        <v>54</v>
      </c>
      <c r="U761">
        <v>2788</v>
      </c>
      <c r="V761" t="s">
        <v>1107</v>
      </c>
      <c r="W761" t="s">
        <v>62</v>
      </c>
      <c r="X761">
        <v>165077832</v>
      </c>
      <c r="Y761" s="11">
        <v>43829</v>
      </c>
      <c r="AC761" t="s">
        <v>119</v>
      </c>
      <c r="AH761" t="str">
        <f t="shared" si="11"/>
        <v>E35930 Estates &amp; Facilities</v>
      </c>
      <c r="AI761" t="str">
        <f>VLOOKUP(B761,'cc Lookup'!A:E,5,0)</f>
        <v>Estates</v>
      </c>
      <c r="AJ761" t="s">
        <v>5428</v>
      </c>
    </row>
    <row r="762" spans="1:36" x14ac:dyDescent="0.35">
      <c r="A762" t="s">
        <v>36</v>
      </c>
      <c r="B762" s="8" t="s">
        <v>142</v>
      </c>
      <c r="C762" s="8" t="s">
        <v>143</v>
      </c>
      <c r="D762" s="8" t="s">
        <v>39</v>
      </c>
      <c r="E762" s="8" t="s">
        <v>39</v>
      </c>
      <c r="F762" s="8" t="s">
        <v>40</v>
      </c>
      <c r="G762" t="s">
        <v>144</v>
      </c>
      <c r="H762" t="s">
        <v>145</v>
      </c>
      <c r="I762" t="s">
        <v>43</v>
      </c>
      <c r="J762" t="s">
        <v>43</v>
      </c>
      <c r="K762" t="s">
        <v>43</v>
      </c>
      <c r="L762" s="9">
        <v>1653</v>
      </c>
      <c r="M762" s="10">
        <v>44378</v>
      </c>
      <c r="N762" t="s">
        <v>109</v>
      </c>
      <c r="O762" t="s">
        <v>110</v>
      </c>
      <c r="P762" t="s">
        <v>3340</v>
      </c>
      <c r="Q762" t="s">
        <v>3341</v>
      </c>
      <c r="R762" t="s">
        <v>3342</v>
      </c>
      <c r="S762" s="11">
        <v>44407</v>
      </c>
      <c r="T762" t="s">
        <v>54</v>
      </c>
      <c r="U762">
        <v>2775</v>
      </c>
      <c r="V762" t="s">
        <v>1107</v>
      </c>
      <c r="W762" t="s">
        <v>62</v>
      </c>
      <c r="X762">
        <v>165077832</v>
      </c>
      <c r="Y762" s="11">
        <v>43829</v>
      </c>
      <c r="AC762" t="s">
        <v>119</v>
      </c>
      <c r="AH762" t="str">
        <f t="shared" si="11"/>
        <v>E35930 Estates &amp; Facilities</v>
      </c>
      <c r="AI762" t="str">
        <f>VLOOKUP(B762,'cc Lookup'!A:E,5,0)</f>
        <v>Estates</v>
      </c>
      <c r="AJ762" t="s">
        <v>5428</v>
      </c>
    </row>
    <row r="763" spans="1:36" x14ac:dyDescent="0.35">
      <c r="A763" t="s">
        <v>36</v>
      </c>
      <c r="B763" s="8" t="s">
        <v>142</v>
      </c>
      <c r="C763" s="8" t="s">
        <v>143</v>
      </c>
      <c r="D763" s="8" t="s">
        <v>39</v>
      </c>
      <c r="E763" s="8" t="s">
        <v>39</v>
      </c>
      <c r="F763" s="8" t="s">
        <v>40</v>
      </c>
      <c r="G763" t="s">
        <v>144</v>
      </c>
      <c r="H763" t="s">
        <v>145</v>
      </c>
      <c r="I763" t="s">
        <v>43</v>
      </c>
      <c r="J763" t="s">
        <v>43</v>
      </c>
      <c r="K763" t="s">
        <v>43</v>
      </c>
      <c r="L763" s="9">
        <v>162</v>
      </c>
      <c r="M763" s="10">
        <v>44378</v>
      </c>
      <c r="N763" t="s">
        <v>109</v>
      </c>
      <c r="O763" t="s">
        <v>110</v>
      </c>
      <c r="P763" t="s">
        <v>3340</v>
      </c>
      <c r="Q763" t="s">
        <v>3341</v>
      </c>
      <c r="R763" t="s">
        <v>3342</v>
      </c>
      <c r="S763" s="11">
        <v>44407</v>
      </c>
      <c r="T763" t="s">
        <v>54</v>
      </c>
      <c r="U763">
        <v>2776</v>
      </c>
      <c r="V763" t="s">
        <v>3126</v>
      </c>
      <c r="W763" t="s">
        <v>62</v>
      </c>
      <c r="X763">
        <v>165091758</v>
      </c>
      <c r="Y763" s="11">
        <v>44342</v>
      </c>
      <c r="AC763" t="s">
        <v>119</v>
      </c>
      <c r="AH763" t="str">
        <f t="shared" si="11"/>
        <v>E35930 Estates &amp; Facilities</v>
      </c>
      <c r="AI763" t="str">
        <f>VLOOKUP(B763,'cc Lookup'!A:E,5,0)</f>
        <v>Estates</v>
      </c>
      <c r="AJ763" t="s">
        <v>5428</v>
      </c>
    </row>
    <row r="764" spans="1:36" x14ac:dyDescent="0.35">
      <c r="A764" t="s">
        <v>36</v>
      </c>
      <c r="B764" s="8" t="s">
        <v>142</v>
      </c>
      <c r="C764" s="8" t="s">
        <v>143</v>
      </c>
      <c r="D764" s="8" t="s">
        <v>39</v>
      </c>
      <c r="E764" s="8" t="s">
        <v>39</v>
      </c>
      <c r="F764" s="8" t="s">
        <v>40</v>
      </c>
      <c r="G764" t="s">
        <v>144</v>
      </c>
      <c r="H764" t="s">
        <v>145</v>
      </c>
      <c r="I764" t="s">
        <v>43</v>
      </c>
      <c r="J764" t="s">
        <v>43</v>
      </c>
      <c r="K764" t="s">
        <v>43</v>
      </c>
      <c r="L764" s="9">
        <v>138.75</v>
      </c>
      <c r="M764" s="10">
        <v>44378</v>
      </c>
      <c r="N764" t="s">
        <v>109</v>
      </c>
      <c r="O764" t="s">
        <v>110</v>
      </c>
      <c r="P764" t="s">
        <v>3340</v>
      </c>
      <c r="Q764" t="s">
        <v>3341</v>
      </c>
      <c r="R764" t="s">
        <v>3342</v>
      </c>
      <c r="S764" s="11">
        <v>44407</v>
      </c>
      <c r="T764" t="s">
        <v>54</v>
      </c>
      <c r="U764">
        <v>2777</v>
      </c>
      <c r="V764" t="s">
        <v>3350</v>
      </c>
      <c r="W764" t="s">
        <v>62</v>
      </c>
      <c r="X764">
        <v>165093493</v>
      </c>
      <c r="Y764" s="11">
        <v>44405</v>
      </c>
      <c r="AC764" t="s">
        <v>119</v>
      </c>
      <c r="AH764" t="str">
        <f t="shared" si="11"/>
        <v>E35930 Estates &amp; Facilities</v>
      </c>
      <c r="AI764" t="str">
        <f>VLOOKUP(B764,'cc Lookup'!A:E,5,0)</f>
        <v>Estates</v>
      </c>
      <c r="AJ764" t="s">
        <v>5428</v>
      </c>
    </row>
    <row r="765" spans="1:36" x14ac:dyDescent="0.35">
      <c r="A765" t="s">
        <v>36</v>
      </c>
      <c r="B765" s="8" t="s">
        <v>738</v>
      </c>
      <c r="C765" s="8" t="s">
        <v>38</v>
      </c>
      <c r="D765" s="8" t="s">
        <v>39</v>
      </c>
      <c r="E765" s="8" t="s">
        <v>39</v>
      </c>
      <c r="F765" s="8" t="s">
        <v>40</v>
      </c>
      <c r="G765" t="s">
        <v>739</v>
      </c>
      <c r="H765" t="s">
        <v>42</v>
      </c>
      <c r="I765" t="s">
        <v>43</v>
      </c>
      <c r="J765" t="s">
        <v>43</v>
      </c>
      <c r="K765" t="s">
        <v>43</v>
      </c>
      <c r="L765" s="9">
        <v>-500</v>
      </c>
      <c r="M765" s="10">
        <v>44378</v>
      </c>
      <c r="N765" t="s">
        <v>109</v>
      </c>
      <c r="O765" t="s">
        <v>110</v>
      </c>
      <c r="P765" t="s">
        <v>3216</v>
      </c>
      <c r="Q765" t="s">
        <v>3338</v>
      </c>
      <c r="R765" t="s">
        <v>3339</v>
      </c>
      <c r="S765" s="11">
        <v>44377</v>
      </c>
      <c r="T765" t="s">
        <v>54</v>
      </c>
      <c r="U765">
        <v>2766</v>
      </c>
      <c r="V765" t="s">
        <v>1537</v>
      </c>
      <c r="W765" t="s">
        <v>62</v>
      </c>
      <c r="X765">
        <v>165083284</v>
      </c>
      <c r="Y765" s="11">
        <v>43923</v>
      </c>
      <c r="AC765" t="s">
        <v>119</v>
      </c>
      <c r="AH765" t="str">
        <f t="shared" si="11"/>
        <v>E35400 Strategic Partnerships</v>
      </c>
      <c r="AI765" t="str">
        <f>VLOOKUP(B765,'cc Lookup'!A:E,5,0)</f>
        <v>Finance</v>
      </c>
      <c r="AJ765" t="s">
        <v>5428</v>
      </c>
    </row>
    <row r="766" spans="1:36" x14ac:dyDescent="0.35">
      <c r="A766" t="s">
        <v>36</v>
      </c>
      <c r="B766" s="8" t="s">
        <v>738</v>
      </c>
      <c r="C766" s="8" t="s">
        <v>38</v>
      </c>
      <c r="D766" s="8" t="s">
        <v>39</v>
      </c>
      <c r="E766" s="8" t="s">
        <v>39</v>
      </c>
      <c r="F766" s="8" t="s">
        <v>40</v>
      </c>
      <c r="G766" t="s">
        <v>739</v>
      </c>
      <c r="H766" t="s">
        <v>42</v>
      </c>
      <c r="I766" t="s">
        <v>43</v>
      </c>
      <c r="J766" t="s">
        <v>43</v>
      </c>
      <c r="K766" t="s">
        <v>43</v>
      </c>
      <c r="L766" s="9">
        <v>500</v>
      </c>
      <c r="M766" s="10">
        <v>44378</v>
      </c>
      <c r="N766" t="s">
        <v>109</v>
      </c>
      <c r="O766" t="s">
        <v>110</v>
      </c>
      <c r="P766" t="s">
        <v>3340</v>
      </c>
      <c r="Q766" t="s">
        <v>3341</v>
      </c>
      <c r="R766" t="s">
        <v>3342</v>
      </c>
      <c r="S766" s="11">
        <v>44407</v>
      </c>
      <c r="T766" t="s">
        <v>54</v>
      </c>
      <c r="U766">
        <v>2749</v>
      </c>
      <c r="V766" t="s">
        <v>1537</v>
      </c>
      <c r="W766" t="s">
        <v>62</v>
      </c>
      <c r="X766">
        <v>165083284</v>
      </c>
      <c r="Y766" s="11">
        <v>43923</v>
      </c>
      <c r="AC766" t="s">
        <v>119</v>
      </c>
      <c r="AH766" t="str">
        <f t="shared" si="11"/>
        <v>E35400 Strategic Partnerships</v>
      </c>
      <c r="AI766" t="str">
        <f>VLOOKUP(B766,'cc Lookup'!A:E,5,0)</f>
        <v>Finance</v>
      </c>
      <c r="AJ766" t="s">
        <v>5428</v>
      </c>
    </row>
    <row r="767" spans="1:36" x14ac:dyDescent="0.35">
      <c r="A767" t="s">
        <v>36</v>
      </c>
      <c r="B767" s="8" t="s">
        <v>142</v>
      </c>
      <c r="C767" s="8" t="s">
        <v>38</v>
      </c>
      <c r="D767" s="8" t="s">
        <v>39</v>
      </c>
      <c r="E767" s="8" t="s">
        <v>39</v>
      </c>
      <c r="F767" s="8" t="s">
        <v>40</v>
      </c>
      <c r="G767" t="s">
        <v>144</v>
      </c>
      <c r="H767" t="s">
        <v>42</v>
      </c>
      <c r="I767" t="s">
        <v>43</v>
      </c>
      <c r="J767" t="s">
        <v>43</v>
      </c>
      <c r="K767" t="s">
        <v>43</v>
      </c>
      <c r="L767" s="9">
        <v>-1250</v>
      </c>
      <c r="M767" s="10">
        <v>44378</v>
      </c>
      <c r="N767" t="s">
        <v>109</v>
      </c>
      <c r="O767" t="s">
        <v>110</v>
      </c>
      <c r="P767" t="s">
        <v>3216</v>
      </c>
      <c r="Q767" t="s">
        <v>3338</v>
      </c>
      <c r="R767" t="s">
        <v>3339</v>
      </c>
      <c r="S767" s="11">
        <v>44377</v>
      </c>
      <c r="T767" t="s">
        <v>54</v>
      </c>
      <c r="U767">
        <v>2771</v>
      </c>
      <c r="V767" t="s">
        <v>3032</v>
      </c>
      <c r="W767" t="s">
        <v>62</v>
      </c>
      <c r="X767">
        <v>165091391</v>
      </c>
      <c r="Y767" s="11">
        <v>44306</v>
      </c>
      <c r="AC767" t="s">
        <v>119</v>
      </c>
      <c r="AH767" t="str">
        <f t="shared" si="11"/>
        <v>E35930 Estates &amp; Facilities</v>
      </c>
      <c r="AI767" t="str">
        <f>VLOOKUP(B767,'cc Lookup'!A:E,5,0)</f>
        <v>Estates</v>
      </c>
      <c r="AJ767" t="s">
        <v>5428</v>
      </c>
    </row>
    <row r="768" spans="1:36" x14ac:dyDescent="0.35">
      <c r="A768" t="s">
        <v>36</v>
      </c>
      <c r="B768" s="8" t="s">
        <v>142</v>
      </c>
      <c r="C768" s="8" t="s">
        <v>38</v>
      </c>
      <c r="D768" s="8" t="s">
        <v>39</v>
      </c>
      <c r="E768" s="8" t="s">
        <v>39</v>
      </c>
      <c r="F768" s="8" t="s">
        <v>40</v>
      </c>
      <c r="G768" t="s">
        <v>144</v>
      </c>
      <c r="H768" t="s">
        <v>42</v>
      </c>
      <c r="I768" t="s">
        <v>43</v>
      </c>
      <c r="J768" t="s">
        <v>43</v>
      </c>
      <c r="K768" t="s">
        <v>43</v>
      </c>
      <c r="L768" s="9">
        <v>-5207</v>
      </c>
      <c r="M768" s="10">
        <v>44378</v>
      </c>
      <c r="N768" t="s">
        <v>109</v>
      </c>
      <c r="O768" t="s">
        <v>110</v>
      </c>
      <c r="P768" t="s">
        <v>3216</v>
      </c>
      <c r="Q768" t="s">
        <v>3338</v>
      </c>
      <c r="R768" t="s">
        <v>3339</v>
      </c>
      <c r="S768" s="11">
        <v>44377</v>
      </c>
      <c r="T768" t="s">
        <v>54</v>
      </c>
      <c r="U768">
        <v>2772</v>
      </c>
      <c r="V768" t="s">
        <v>3150</v>
      </c>
      <c r="W768" t="s">
        <v>62</v>
      </c>
      <c r="X768">
        <v>165092174</v>
      </c>
      <c r="Y768" s="11">
        <v>44343</v>
      </c>
      <c r="AC768" t="s">
        <v>119</v>
      </c>
      <c r="AH768" t="str">
        <f t="shared" si="11"/>
        <v>E35930 Estates &amp; Facilities</v>
      </c>
      <c r="AI768" t="str">
        <f>VLOOKUP(B768,'cc Lookup'!A:E,5,0)</f>
        <v>Estates</v>
      </c>
      <c r="AJ768" t="s">
        <v>5428</v>
      </c>
    </row>
    <row r="769" spans="1:36" x14ac:dyDescent="0.35">
      <c r="A769" t="s">
        <v>36</v>
      </c>
      <c r="B769" s="8" t="s">
        <v>142</v>
      </c>
      <c r="C769" s="8" t="s">
        <v>38</v>
      </c>
      <c r="D769" s="8" t="s">
        <v>39</v>
      </c>
      <c r="E769" s="8" t="s">
        <v>39</v>
      </c>
      <c r="F769" s="8" t="s">
        <v>40</v>
      </c>
      <c r="G769" t="s">
        <v>144</v>
      </c>
      <c r="H769" t="s">
        <v>42</v>
      </c>
      <c r="I769" t="s">
        <v>43</v>
      </c>
      <c r="J769" t="s">
        <v>43</v>
      </c>
      <c r="K769" t="s">
        <v>43</v>
      </c>
      <c r="L769" s="9">
        <v>5207</v>
      </c>
      <c r="M769" s="10">
        <v>44378</v>
      </c>
      <c r="N769" t="s">
        <v>109</v>
      </c>
      <c r="O769" t="s">
        <v>110</v>
      </c>
      <c r="P769" t="s">
        <v>3340</v>
      </c>
      <c r="Q769" t="s">
        <v>3341</v>
      </c>
      <c r="R769" t="s">
        <v>3342</v>
      </c>
      <c r="S769" s="11">
        <v>44407</v>
      </c>
      <c r="T769" t="s">
        <v>54</v>
      </c>
      <c r="U769">
        <v>2755</v>
      </c>
      <c r="V769" t="s">
        <v>3150</v>
      </c>
      <c r="W769" t="s">
        <v>62</v>
      </c>
      <c r="X769">
        <v>165092174</v>
      </c>
      <c r="Y769" s="11">
        <v>44343</v>
      </c>
      <c r="AC769" t="s">
        <v>119</v>
      </c>
      <c r="AH769" t="str">
        <f t="shared" si="11"/>
        <v>E35930 Estates &amp; Facilities</v>
      </c>
      <c r="AI769" t="str">
        <f>VLOOKUP(B769,'cc Lookup'!A:E,5,0)</f>
        <v>Estates</v>
      </c>
      <c r="AJ769" t="s">
        <v>5428</v>
      </c>
    </row>
    <row r="770" spans="1:36" x14ac:dyDescent="0.35">
      <c r="A770" t="s">
        <v>36</v>
      </c>
      <c r="B770" s="8" t="s">
        <v>142</v>
      </c>
      <c r="C770" s="8" t="s">
        <v>38</v>
      </c>
      <c r="D770" s="8" t="s">
        <v>39</v>
      </c>
      <c r="E770" s="8" t="s">
        <v>39</v>
      </c>
      <c r="F770" s="8" t="s">
        <v>40</v>
      </c>
      <c r="G770" t="s">
        <v>144</v>
      </c>
      <c r="H770" t="s">
        <v>42</v>
      </c>
      <c r="I770" t="s">
        <v>43</v>
      </c>
      <c r="J770" t="s">
        <v>43</v>
      </c>
      <c r="K770" t="s">
        <v>43</v>
      </c>
      <c r="L770" s="9">
        <v>160</v>
      </c>
      <c r="M770" s="10">
        <v>44378</v>
      </c>
      <c r="N770" t="s">
        <v>109</v>
      </c>
      <c r="O770" t="s">
        <v>110</v>
      </c>
      <c r="P770" t="s">
        <v>3340</v>
      </c>
      <c r="Q770" t="s">
        <v>3341</v>
      </c>
      <c r="R770" t="s">
        <v>3342</v>
      </c>
      <c r="S770" s="11">
        <v>44407</v>
      </c>
      <c r="T770" t="s">
        <v>54</v>
      </c>
      <c r="U770">
        <v>2756</v>
      </c>
      <c r="V770" t="s">
        <v>3361</v>
      </c>
      <c r="W770" t="s">
        <v>62</v>
      </c>
      <c r="X770">
        <v>165093492</v>
      </c>
      <c r="Y770" s="11">
        <v>44405</v>
      </c>
      <c r="AC770" t="s">
        <v>119</v>
      </c>
      <c r="AH770" t="str">
        <f t="shared" si="11"/>
        <v>E35930 Estates &amp; Facilities</v>
      </c>
      <c r="AI770" t="str">
        <f>VLOOKUP(B770,'cc Lookup'!A:E,5,0)</f>
        <v>Estates</v>
      </c>
      <c r="AJ770" t="s">
        <v>5428</v>
      </c>
    </row>
    <row r="771" spans="1:36" x14ac:dyDescent="0.35">
      <c r="A771" t="s">
        <v>36</v>
      </c>
      <c r="B771" s="8" t="s">
        <v>142</v>
      </c>
      <c r="C771" s="8" t="s">
        <v>38</v>
      </c>
      <c r="D771" s="8" t="s">
        <v>39</v>
      </c>
      <c r="E771" s="8" t="s">
        <v>39</v>
      </c>
      <c r="F771" s="8" t="s">
        <v>40</v>
      </c>
      <c r="G771" t="s">
        <v>144</v>
      </c>
      <c r="H771" t="s">
        <v>42</v>
      </c>
      <c r="I771" t="s">
        <v>43</v>
      </c>
      <c r="J771" t="s">
        <v>43</v>
      </c>
      <c r="K771" t="s">
        <v>43</v>
      </c>
      <c r="L771" s="9">
        <v>126.5</v>
      </c>
      <c r="M771" s="10">
        <v>44378</v>
      </c>
      <c r="N771" t="s">
        <v>109</v>
      </c>
      <c r="O771" t="s">
        <v>110</v>
      </c>
      <c r="P771" t="s">
        <v>3340</v>
      </c>
      <c r="Q771" t="s">
        <v>3341</v>
      </c>
      <c r="R771" t="s">
        <v>3342</v>
      </c>
      <c r="S771" s="11">
        <v>44407</v>
      </c>
      <c r="T771" t="s">
        <v>54</v>
      </c>
      <c r="U771">
        <v>2757</v>
      </c>
      <c r="V771" t="s">
        <v>3362</v>
      </c>
      <c r="W771" t="s">
        <v>62</v>
      </c>
      <c r="X771">
        <v>165093488</v>
      </c>
      <c r="Y771" s="11">
        <v>44405</v>
      </c>
      <c r="AC771" t="s">
        <v>119</v>
      </c>
      <c r="AH771" t="str">
        <f t="shared" si="11"/>
        <v>E35930 Estates &amp; Facilities</v>
      </c>
      <c r="AI771" t="str">
        <f>VLOOKUP(B771,'cc Lookup'!A:E,5,0)</f>
        <v>Estates</v>
      </c>
      <c r="AJ771" t="s">
        <v>5428</v>
      </c>
    </row>
    <row r="772" spans="1:36" x14ac:dyDescent="0.35">
      <c r="A772" t="s">
        <v>36</v>
      </c>
      <c r="B772" s="8" t="s">
        <v>142</v>
      </c>
      <c r="C772" s="8" t="s">
        <v>38</v>
      </c>
      <c r="D772" s="8" t="s">
        <v>39</v>
      </c>
      <c r="E772" s="8" t="s">
        <v>39</v>
      </c>
      <c r="F772" s="8" t="s">
        <v>40</v>
      </c>
      <c r="G772" t="s">
        <v>144</v>
      </c>
      <c r="H772" t="s">
        <v>42</v>
      </c>
      <c r="I772" t="s">
        <v>43</v>
      </c>
      <c r="J772" t="s">
        <v>43</v>
      </c>
      <c r="K772" t="s">
        <v>43</v>
      </c>
      <c r="L772" s="9">
        <v>64</v>
      </c>
      <c r="M772" s="10">
        <v>44378</v>
      </c>
      <c r="N772" t="s">
        <v>109</v>
      </c>
      <c r="O772" t="s">
        <v>110</v>
      </c>
      <c r="P772" t="s">
        <v>3340</v>
      </c>
      <c r="Q772" t="s">
        <v>3341</v>
      </c>
      <c r="R772" t="s">
        <v>3342</v>
      </c>
      <c r="S772" s="11">
        <v>44407</v>
      </c>
      <c r="T772" t="s">
        <v>54</v>
      </c>
      <c r="U772">
        <v>2758</v>
      </c>
      <c r="V772" t="s">
        <v>3363</v>
      </c>
      <c r="W772" t="s">
        <v>62</v>
      </c>
      <c r="X772">
        <v>165093487</v>
      </c>
      <c r="Y772" s="11">
        <v>44405</v>
      </c>
      <c r="AC772" t="s">
        <v>119</v>
      </c>
      <c r="AH772" t="str">
        <f t="shared" si="11"/>
        <v>E35930 Estates &amp; Facilities</v>
      </c>
      <c r="AI772" t="str">
        <f>VLOOKUP(B772,'cc Lookup'!A:E,5,0)</f>
        <v>Estates</v>
      </c>
      <c r="AJ772" t="s">
        <v>5428</v>
      </c>
    </row>
    <row r="773" spans="1:36" x14ac:dyDescent="0.35">
      <c r="A773" t="s">
        <v>36</v>
      </c>
      <c r="B773" s="8" t="s">
        <v>142</v>
      </c>
      <c r="C773" s="8" t="s">
        <v>38</v>
      </c>
      <c r="D773" s="8" t="s">
        <v>39</v>
      </c>
      <c r="E773" s="8" t="s">
        <v>39</v>
      </c>
      <c r="F773" s="8" t="s">
        <v>40</v>
      </c>
      <c r="G773" t="s">
        <v>144</v>
      </c>
      <c r="H773" t="s">
        <v>42</v>
      </c>
      <c r="I773" t="s">
        <v>43</v>
      </c>
      <c r="J773" t="s">
        <v>43</v>
      </c>
      <c r="K773" t="s">
        <v>43</v>
      </c>
      <c r="L773" s="9">
        <v>1250</v>
      </c>
      <c r="M773" s="10">
        <v>44378</v>
      </c>
      <c r="N773" t="s">
        <v>109</v>
      </c>
      <c r="O773" t="s">
        <v>110</v>
      </c>
      <c r="P773" t="s">
        <v>3340</v>
      </c>
      <c r="Q773" t="s">
        <v>3341</v>
      </c>
      <c r="R773" t="s">
        <v>3342</v>
      </c>
      <c r="S773" s="11">
        <v>44407</v>
      </c>
      <c r="T773" t="s">
        <v>54</v>
      </c>
      <c r="U773">
        <v>2759</v>
      </c>
      <c r="V773" t="s">
        <v>3032</v>
      </c>
      <c r="W773" t="s">
        <v>62</v>
      </c>
      <c r="X773">
        <v>165091391</v>
      </c>
      <c r="Y773" s="11">
        <v>44306</v>
      </c>
      <c r="AC773" t="s">
        <v>119</v>
      </c>
      <c r="AH773" t="str">
        <f t="shared" ref="AH773:AH836" si="12">B773&amp;" "&amp;G773</f>
        <v>E35930 Estates &amp; Facilities</v>
      </c>
      <c r="AI773" t="str">
        <f>VLOOKUP(B773,'cc Lookup'!A:E,5,0)</f>
        <v>Estates</v>
      </c>
      <c r="AJ773" t="s">
        <v>5428</v>
      </c>
    </row>
    <row r="774" spans="1:36" x14ac:dyDescent="0.35">
      <c r="A774" t="s">
        <v>36</v>
      </c>
      <c r="B774" s="8" t="s">
        <v>142</v>
      </c>
      <c r="C774" s="8" t="s">
        <v>143</v>
      </c>
      <c r="D774" s="8" t="s">
        <v>39</v>
      </c>
      <c r="E774" s="8" t="s">
        <v>39</v>
      </c>
      <c r="F774" s="8" t="s">
        <v>40</v>
      </c>
      <c r="G774" t="s">
        <v>144</v>
      </c>
      <c r="H774" t="s">
        <v>145</v>
      </c>
      <c r="I774" t="s">
        <v>43</v>
      </c>
      <c r="J774" t="s">
        <v>43</v>
      </c>
      <c r="K774" t="s">
        <v>43</v>
      </c>
      <c r="L774" s="9">
        <v>-1653</v>
      </c>
      <c r="M774" s="10">
        <v>44409</v>
      </c>
      <c r="N774" t="s">
        <v>109</v>
      </c>
      <c r="O774" t="s">
        <v>110</v>
      </c>
      <c r="P774" t="s">
        <v>3340</v>
      </c>
      <c r="Q774" t="s">
        <v>3414</v>
      </c>
      <c r="R774" t="s">
        <v>3415</v>
      </c>
      <c r="S774" s="11">
        <v>44407</v>
      </c>
      <c r="T774" t="s">
        <v>54</v>
      </c>
      <c r="U774">
        <v>2775</v>
      </c>
      <c r="V774" t="s">
        <v>1107</v>
      </c>
      <c r="W774" t="s">
        <v>62</v>
      </c>
      <c r="X774">
        <v>165077832</v>
      </c>
      <c r="Y774" s="11">
        <v>43829</v>
      </c>
      <c r="AC774" t="s">
        <v>119</v>
      </c>
      <c r="AH774" t="str">
        <f t="shared" si="12"/>
        <v>E35930 Estates &amp; Facilities</v>
      </c>
      <c r="AI774" t="str">
        <f>VLOOKUP(B774,'cc Lookup'!A:E,5,0)</f>
        <v>Estates</v>
      </c>
      <c r="AJ774" t="s">
        <v>5428</v>
      </c>
    </row>
    <row r="775" spans="1:36" x14ac:dyDescent="0.35">
      <c r="A775" t="s">
        <v>36</v>
      </c>
      <c r="B775" s="8" t="s">
        <v>142</v>
      </c>
      <c r="C775" s="8" t="s">
        <v>143</v>
      </c>
      <c r="D775" s="8" t="s">
        <v>39</v>
      </c>
      <c r="E775" s="8" t="s">
        <v>39</v>
      </c>
      <c r="F775" s="8" t="s">
        <v>40</v>
      </c>
      <c r="G775" t="s">
        <v>144</v>
      </c>
      <c r="H775" t="s">
        <v>145</v>
      </c>
      <c r="I775" t="s">
        <v>43</v>
      </c>
      <c r="J775" t="s">
        <v>43</v>
      </c>
      <c r="K775" t="s">
        <v>43</v>
      </c>
      <c r="L775" s="9">
        <v>-162</v>
      </c>
      <c r="M775" s="10">
        <v>44409</v>
      </c>
      <c r="N775" t="s">
        <v>109</v>
      </c>
      <c r="O775" t="s">
        <v>110</v>
      </c>
      <c r="P775" t="s">
        <v>3340</v>
      </c>
      <c r="Q775" t="s">
        <v>3414</v>
      </c>
      <c r="R775" t="s">
        <v>3415</v>
      </c>
      <c r="S775" s="11">
        <v>44407</v>
      </c>
      <c r="T775" t="s">
        <v>54</v>
      </c>
      <c r="U775">
        <v>2776</v>
      </c>
      <c r="V775" t="s">
        <v>3126</v>
      </c>
      <c r="W775" t="s">
        <v>62</v>
      </c>
      <c r="X775">
        <v>165091758</v>
      </c>
      <c r="Y775" s="11">
        <v>44342</v>
      </c>
      <c r="AC775" t="s">
        <v>119</v>
      </c>
      <c r="AH775" t="str">
        <f t="shared" si="12"/>
        <v>E35930 Estates &amp; Facilities</v>
      </c>
      <c r="AI775" t="str">
        <f>VLOOKUP(B775,'cc Lookup'!A:E,5,0)</f>
        <v>Estates</v>
      </c>
      <c r="AJ775" t="s">
        <v>5428</v>
      </c>
    </row>
    <row r="776" spans="1:36" x14ac:dyDescent="0.35">
      <c r="A776" t="s">
        <v>36</v>
      </c>
      <c r="B776" s="8" t="s">
        <v>142</v>
      </c>
      <c r="C776" s="8" t="s">
        <v>143</v>
      </c>
      <c r="D776" s="8" t="s">
        <v>39</v>
      </c>
      <c r="E776" s="8" t="s">
        <v>39</v>
      </c>
      <c r="F776" s="8" t="s">
        <v>40</v>
      </c>
      <c r="G776" t="s">
        <v>144</v>
      </c>
      <c r="H776" t="s">
        <v>145</v>
      </c>
      <c r="I776" t="s">
        <v>43</v>
      </c>
      <c r="J776" t="s">
        <v>43</v>
      </c>
      <c r="K776" t="s">
        <v>43</v>
      </c>
      <c r="L776" s="9">
        <v>-138.75</v>
      </c>
      <c r="M776" s="10">
        <v>44409</v>
      </c>
      <c r="N776" t="s">
        <v>109</v>
      </c>
      <c r="O776" t="s">
        <v>110</v>
      </c>
      <c r="P776" t="s">
        <v>3340</v>
      </c>
      <c r="Q776" t="s">
        <v>3414</v>
      </c>
      <c r="R776" t="s">
        <v>3415</v>
      </c>
      <c r="S776" s="11">
        <v>44407</v>
      </c>
      <c r="T776" t="s">
        <v>54</v>
      </c>
      <c r="U776">
        <v>2777</v>
      </c>
      <c r="V776" t="s">
        <v>3350</v>
      </c>
      <c r="W776" t="s">
        <v>62</v>
      </c>
      <c r="X776">
        <v>165093493</v>
      </c>
      <c r="Y776" s="11">
        <v>44405</v>
      </c>
      <c r="AC776" t="s">
        <v>119</v>
      </c>
      <c r="AH776" t="str">
        <f t="shared" si="12"/>
        <v>E35930 Estates &amp; Facilities</v>
      </c>
      <c r="AI776" t="str">
        <f>VLOOKUP(B776,'cc Lookup'!A:E,5,0)</f>
        <v>Estates</v>
      </c>
      <c r="AJ776" t="s">
        <v>5428</v>
      </c>
    </row>
    <row r="777" spans="1:36" x14ac:dyDescent="0.35">
      <c r="A777" t="s">
        <v>36</v>
      </c>
      <c r="B777" s="8" t="s">
        <v>142</v>
      </c>
      <c r="C777" s="8" t="s">
        <v>143</v>
      </c>
      <c r="D777" s="8" t="s">
        <v>39</v>
      </c>
      <c r="E777" s="8" t="s">
        <v>39</v>
      </c>
      <c r="F777" s="8" t="s">
        <v>40</v>
      </c>
      <c r="G777" t="s">
        <v>144</v>
      </c>
      <c r="H777" t="s">
        <v>145</v>
      </c>
      <c r="I777" t="s">
        <v>43</v>
      </c>
      <c r="J777" t="s">
        <v>43</v>
      </c>
      <c r="K777" t="s">
        <v>43</v>
      </c>
      <c r="L777" s="9">
        <v>156</v>
      </c>
      <c r="M777" s="10">
        <v>44409</v>
      </c>
      <c r="N777" t="s">
        <v>109</v>
      </c>
      <c r="O777" t="s">
        <v>110</v>
      </c>
      <c r="P777" t="s">
        <v>3416</v>
      </c>
      <c r="Q777" t="s">
        <v>3417</v>
      </c>
      <c r="R777" t="s">
        <v>3418</v>
      </c>
      <c r="S777" s="11">
        <v>44439</v>
      </c>
      <c r="T777" t="s">
        <v>54</v>
      </c>
      <c r="U777">
        <v>2845</v>
      </c>
      <c r="V777" t="s">
        <v>3452</v>
      </c>
      <c r="W777" t="s">
        <v>62</v>
      </c>
      <c r="X777">
        <v>165094047</v>
      </c>
      <c r="Y777" s="11">
        <v>44439</v>
      </c>
      <c r="AC777" t="s">
        <v>119</v>
      </c>
      <c r="AH777" t="str">
        <f t="shared" si="12"/>
        <v>E35930 Estates &amp; Facilities</v>
      </c>
      <c r="AI777" t="str">
        <f>VLOOKUP(B777,'cc Lookup'!A:E,5,0)</f>
        <v>Estates</v>
      </c>
      <c r="AJ777" t="s">
        <v>5428</v>
      </c>
    </row>
    <row r="778" spans="1:36" x14ac:dyDescent="0.35">
      <c r="A778" t="s">
        <v>36</v>
      </c>
      <c r="B778" s="8" t="s">
        <v>142</v>
      </c>
      <c r="C778" s="8" t="s">
        <v>143</v>
      </c>
      <c r="D778" s="8" t="s">
        <v>39</v>
      </c>
      <c r="E778" s="8" t="s">
        <v>39</v>
      </c>
      <c r="F778" s="8" t="s">
        <v>40</v>
      </c>
      <c r="G778" t="s">
        <v>144</v>
      </c>
      <c r="H778" t="s">
        <v>145</v>
      </c>
      <c r="I778" t="s">
        <v>43</v>
      </c>
      <c r="J778" t="s">
        <v>43</v>
      </c>
      <c r="K778" t="s">
        <v>43</v>
      </c>
      <c r="L778" s="9">
        <v>1653</v>
      </c>
      <c r="M778" s="10">
        <v>44409</v>
      </c>
      <c r="N778" t="s">
        <v>109</v>
      </c>
      <c r="O778" t="s">
        <v>110</v>
      </c>
      <c r="P778" t="s">
        <v>3416</v>
      </c>
      <c r="Q778" t="s">
        <v>3417</v>
      </c>
      <c r="R778" t="s">
        <v>3418</v>
      </c>
      <c r="S778" s="11">
        <v>44439</v>
      </c>
      <c r="T778" t="s">
        <v>54</v>
      </c>
      <c r="U778">
        <v>2846</v>
      </c>
      <c r="V778" t="s">
        <v>1107</v>
      </c>
      <c r="W778" t="s">
        <v>62</v>
      </c>
      <c r="X778">
        <v>165077832</v>
      </c>
      <c r="Y778" s="11">
        <v>43829</v>
      </c>
      <c r="AC778" t="s">
        <v>119</v>
      </c>
      <c r="AH778" t="str">
        <f t="shared" si="12"/>
        <v>E35930 Estates &amp; Facilities</v>
      </c>
      <c r="AI778" t="str">
        <f>VLOOKUP(B778,'cc Lookup'!A:E,5,0)</f>
        <v>Estates</v>
      </c>
      <c r="AJ778" t="s">
        <v>5428</v>
      </c>
    </row>
    <row r="779" spans="1:36" x14ac:dyDescent="0.35">
      <c r="A779" t="s">
        <v>36</v>
      </c>
      <c r="B779" s="8" t="s">
        <v>142</v>
      </c>
      <c r="C779" s="8" t="s">
        <v>143</v>
      </c>
      <c r="D779" s="8" t="s">
        <v>39</v>
      </c>
      <c r="E779" s="8" t="s">
        <v>39</v>
      </c>
      <c r="F779" s="8" t="s">
        <v>40</v>
      </c>
      <c r="G779" t="s">
        <v>144</v>
      </c>
      <c r="H779" t="s">
        <v>145</v>
      </c>
      <c r="I779" t="s">
        <v>43</v>
      </c>
      <c r="J779" t="s">
        <v>43</v>
      </c>
      <c r="K779" t="s">
        <v>43</v>
      </c>
      <c r="L779" s="9">
        <v>194</v>
      </c>
      <c r="M779" s="10">
        <v>44409</v>
      </c>
      <c r="N779" t="s">
        <v>109</v>
      </c>
      <c r="O779" t="s">
        <v>110</v>
      </c>
      <c r="P779" t="s">
        <v>3416</v>
      </c>
      <c r="Q779" t="s">
        <v>3417</v>
      </c>
      <c r="R779" t="s">
        <v>3418</v>
      </c>
      <c r="S779" s="11">
        <v>44439</v>
      </c>
      <c r="T779" t="s">
        <v>54</v>
      </c>
      <c r="U779">
        <v>2847</v>
      </c>
      <c r="V779" t="s">
        <v>3453</v>
      </c>
      <c r="W779" t="s">
        <v>62</v>
      </c>
      <c r="X779">
        <v>165094053</v>
      </c>
      <c r="Y779" s="11">
        <v>44439</v>
      </c>
      <c r="AC779" t="s">
        <v>119</v>
      </c>
      <c r="AH779" t="str">
        <f t="shared" si="12"/>
        <v>E35930 Estates &amp; Facilities</v>
      </c>
      <c r="AI779" t="str">
        <f>VLOOKUP(B779,'cc Lookup'!A:E,5,0)</f>
        <v>Estates</v>
      </c>
      <c r="AJ779" t="s">
        <v>5428</v>
      </c>
    </row>
    <row r="780" spans="1:36" x14ac:dyDescent="0.35">
      <c r="A780" t="s">
        <v>36</v>
      </c>
      <c r="B780" s="8" t="s">
        <v>142</v>
      </c>
      <c r="C780" s="8" t="s">
        <v>143</v>
      </c>
      <c r="D780" s="8" t="s">
        <v>39</v>
      </c>
      <c r="E780" s="8" t="s">
        <v>39</v>
      </c>
      <c r="F780" s="8" t="s">
        <v>40</v>
      </c>
      <c r="G780" t="s">
        <v>144</v>
      </c>
      <c r="H780" t="s">
        <v>145</v>
      </c>
      <c r="I780" t="s">
        <v>43</v>
      </c>
      <c r="J780" t="s">
        <v>43</v>
      </c>
      <c r="K780" t="s">
        <v>43</v>
      </c>
      <c r="L780" s="9">
        <v>162</v>
      </c>
      <c r="M780" s="10">
        <v>44409</v>
      </c>
      <c r="N780" t="s">
        <v>109</v>
      </c>
      <c r="O780" t="s">
        <v>110</v>
      </c>
      <c r="P780" t="s">
        <v>3416</v>
      </c>
      <c r="Q780" t="s">
        <v>3417</v>
      </c>
      <c r="R780" t="s">
        <v>3418</v>
      </c>
      <c r="S780" s="11">
        <v>44439</v>
      </c>
      <c r="T780" t="s">
        <v>54</v>
      </c>
      <c r="U780">
        <v>2848</v>
      </c>
      <c r="V780" t="s">
        <v>3126</v>
      </c>
      <c r="W780" t="s">
        <v>62</v>
      </c>
      <c r="X780">
        <v>165091758</v>
      </c>
      <c r="Y780" s="11">
        <v>44342</v>
      </c>
      <c r="AC780" t="s">
        <v>119</v>
      </c>
      <c r="AH780" t="str">
        <f t="shared" si="12"/>
        <v>E35930 Estates &amp; Facilities</v>
      </c>
      <c r="AI780" t="str">
        <f>VLOOKUP(B780,'cc Lookup'!A:E,5,0)</f>
        <v>Estates</v>
      </c>
      <c r="AJ780" t="s">
        <v>5428</v>
      </c>
    </row>
    <row r="781" spans="1:36" x14ac:dyDescent="0.35">
      <c r="A781" t="s">
        <v>36</v>
      </c>
      <c r="B781" s="8" t="s">
        <v>738</v>
      </c>
      <c r="C781" s="8" t="s">
        <v>38</v>
      </c>
      <c r="D781" s="8" t="s">
        <v>39</v>
      </c>
      <c r="E781" s="8" t="s">
        <v>39</v>
      </c>
      <c r="F781" s="8" t="s">
        <v>40</v>
      </c>
      <c r="G781" t="s">
        <v>739</v>
      </c>
      <c r="H781" t="s">
        <v>42</v>
      </c>
      <c r="I781" t="s">
        <v>43</v>
      </c>
      <c r="J781" t="s">
        <v>43</v>
      </c>
      <c r="K781" t="s">
        <v>43</v>
      </c>
      <c r="L781" s="9">
        <v>-500</v>
      </c>
      <c r="M781" s="10">
        <v>44409</v>
      </c>
      <c r="N781" t="s">
        <v>109</v>
      </c>
      <c r="O781" t="s">
        <v>110</v>
      </c>
      <c r="P781" t="s">
        <v>3340</v>
      </c>
      <c r="Q781" t="s">
        <v>3414</v>
      </c>
      <c r="R781" t="s">
        <v>3415</v>
      </c>
      <c r="S781" s="11">
        <v>44407</v>
      </c>
      <c r="T781" t="s">
        <v>54</v>
      </c>
      <c r="U781">
        <v>2749</v>
      </c>
      <c r="V781" t="s">
        <v>1537</v>
      </c>
      <c r="W781" t="s">
        <v>62</v>
      </c>
      <c r="X781">
        <v>165083284</v>
      </c>
      <c r="Y781" s="11">
        <v>43923</v>
      </c>
      <c r="AC781" t="s">
        <v>119</v>
      </c>
      <c r="AH781" t="str">
        <f t="shared" si="12"/>
        <v>E35400 Strategic Partnerships</v>
      </c>
      <c r="AI781" t="str">
        <f>VLOOKUP(B781,'cc Lookup'!A:E,5,0)</f>
        <v>Finance</v>
      </c>
      <c r="AJ781" t="s">
        <v>5428</v>
      </c>
    </row>
    <row r="782" spans="1:36" x14ac:dyDescent="0.35">
      <c r="A782" t="s">
        <v>36</v>
      </c>
      <c r="B782" s="8" t="s">
        <v>738</v>
      </c>
      <c r="C782" s="8" t="s">
        <v>38</v>
      </c>
      <c r="D782" s="8" t="s">
        <v>39</v>
      </c>
      <c r="E782" s="8" t="s">
        <v>39</v>
      </c>
      <c r="F782" s="8" t="s">
        <v>40</v>
      </c>
      <c r="G782" t="s">
        <v>739</v>
      </c>
      <c r="H782" t="s">
        <v>42</v>
      </c>
      <c r="I782" t="s">
        <v>43</v>
      </c>
      <c r="J782" t="s">
        <v>43</v>
      </c>
      <c r="K782" t="s">
        <v>43</v>
      </c>
      <c r="L782" s="9">
        <v>500</v>
      </c>
      <c r="M782" s="10">
        <v>44409</v>
      </c>
      <c r="N782" t="s">
        <v>109</v>
      </c>
      <c r="O782" t="s">
        <v>110</v>
      </c>
      <c r="P782" t="s">
        <v>3416</v>
      </c>
      <c r="Q782" t="s">
        <v>3417</v>
      </c>
      <c r="R782" t="s">
        <v>3418</v>
      </c>
      <c r="S782" s="11">
        <v>44439</v>
      </c>
      <c r="T782" t="s">
        <v>54</v>
      </c>
      <c r="U782">
        <v>2813</v>
      </c>
      <c r="V782" t="s">
        <v>1537</v>
      </c>
      <c r="W782" t="s">
        <v>62</v>
      </c>
      <c r="X782">
        <v>165083284</v>
      </c>
      <c r="Y782" s="11">
        <v>43923</v>
      </c>
      <c r="AC782" t="s">
        <v>119</v>
      </c>
      <c r="AH782" t="str">
        <f t="shared" si="12"/>
        <v>E35400 Strategic Partnerships</v>
      </c>
      <c r="AI782" t="str">
        <f>VLOOKUP(B782,'cc Lookup'!A:E,5,0)</f>
        <v>Finance</v>
      </c>
      <c r="AJ782" t="s">
        <v>5428</v>
      </c>
    </row>
    <row r="783" spans="1:36" x14ac:dyDescent="0.35">
      <c r="A783" t="s">
        <v>36</v>
      </c>
      <c r="B783" s="8" t="s">
        <v>142</v>
      </c>
      <c r="C783" s="8" t="s">
        <v>38</v>
      </c>
      <c r="D783" s="8" t="s">
        <v>39</v>
      </c>
      <c r="E783" s="8" t="s">
        <v>39</v>
      </c>
      <c r="F783" s="8" t="s">
        <v>40</v>
      </c>
      <c r="G783" t="s">
        <v>144</v>
      </c>
      <c r="H783" t="s">
        <v>42</v>
      </c>
      <c r="I783" t="s">
        <v>43</v>
      </c>
      <c r="J783" t="s">
        <v>43</v>
      </c>
      <c r="K783" t="s">
        <v>43</v>
      </c>
      <c r="L783" s="9">
        <v>-5207</v>
      </c>
      <c r="M783" s="10">
        <v>44409</v>
      </c>
      <c r="N783" t="s">
        <v>109</v>
      </c>
      <c r="O783" t="s">
        <v>110</v>
      </c>
      <c r="P783" t="s">
        <v>3340</v>
      </c>
      <c r="Q783" t="s">
        <v>3414</v>
      </c>
      <c r="R783" t="s">
        <v>3415</v>
      </c>
      <c r="S783" s="11">
        <v>44407</v>
      </c>
      <c r="T783" t="s">
        <v>54</v>
      </c>
      <c r="U783">
        <v>2755</v>
      </c>
      <c r="V783" t="s">
        <v>3150</v>
      </c>
      <c r="W783" t="s">
        <v>62</v>
      </c>
      <c r="X783">
        <v>165092174</v>
      </c>
      <c r="Y783" s="11">
        <v>44343</v>
      </c>
      <c r="AC783" t="s">
        <v>119</v>
      </c>
      <c r="AH783" t="str">
        <f t="shared" si="12"/>
        <v>E35930 Estates &amp; Facilities</v>
      </c>
      <c r="AI783" t="str">
        <f>VLOOKUP(B783,'cc Lookup'!A:E,5,0)</f>
        <v>Estates</v>
      </c>
      <c r="AJ783" t="s">
        <v>5428</v>
      </c>
    </row>
    <row r="784" spans="1:36" x14ac:dyDescent="0.35">
      <c r="A784" t="s">
        <v>36</v>
      </c>
      <c r="B784" s="8" t="s">
        <v>142</v>
      </c>
      <c r="C784" s="8" t="s">
        <v>38</v>
      </c>
      <c r="D784" s="8" t="s">
        <v>39</v>
      </c>
      <c r="E784" s="8" t="s">
        <v>39</v>
      </c>
      <c r="F784" s="8" t="s">
        <v>40</v>
      </c>
      <c r="G784" t="s">
        <v>144</v>
      </c>
      <c r="H784" t="s">
        <v>42</v>
      </c>
      <c r="I784" t="s">
        <v>43</v>
      </c>
      <c r="J784" t="s">
        <v>43</v>
      </c>
      <c r="K784" t="s">
        <v>43</v>
      </c>
      <c r="L784" s="9">
        <v>-160</v>
      </c>
      <c r="M784" s="10">
        <v>44409</v>
      </c>
      <c r="N784" t="s">
        <v>109</v>
      </c>
      <c r="O784" t="s">
        <v>110</v>
      </c>
      <c r="P784" t="s">
        <v>3340</v>
      </c>
      <c r="Q784" t="s">
        <v>3414</v>
      </c>
      <c r="R784" t="s">
        <v>3415</v>
      </c>
      <c r="S784" s="11">
        <v>44407</v>
      </c>
      <c r="T784" t="s">
        <v>54</v>
      </c>
      <c r="U784">
        <v>2756</v>
      </c>
      <c r="V784" t="s">
        <v>3361</v>
      </c>
      <c r="W784" t="s">
        <v>62</v>
      </c>
      <c r="X784">
        <v>165093492</v>
      </c>
      <c r="Y784" s="11">
        <v>44405</v>
      </c>
      <c r="AC784" t="s">
        <v>119</v>
      </c>
      <c r="AH784" t="str">
        <f t="shared" si="12"/>
        <v>E35930 Estates &amp; Facilities</v>
      </c>
      <c r="AI784" t="str">
        <f>VLOOKUP(B784,'cc Lookup'!A:E,5,0)</f>
        <v>Estates</v>
      </c>
      <c r="AJ784" t="s">
        <v>5428</v>
      </c>
    </row>
    <row r="785" spans="1:36" x14ac:dyDescent="0.35">
      <c r="A785" t="s">
        <v>36</v>
      </c>
      <c r="B785" s="8" t="s">
        <v>142</v>
      </c>
      <c r="C785" s="8" t="s">
        <v>38</v>
      </c>
      <c r="D785" s="8" t="s">
        <v>39</v>
      </c>
      <c r="E785" s="8" t="s">
        <v>39</v>
      </c>
      <c r="F785" s="8" t="s">
        <v>40</v>
      </c>
      <c r="G785" t="s">
        <v>144</v>
      </c>
      <c r="H785" t="s">
        <v>42</v>
      </c>
      <c r="I785" t="s">
        <v>43</v>
      </c>
      <c r="J785" t="s">
        <v>43</v>
      </c>
      <c r="K785" t="s">
        <v>43</v>
      </c>
      <c r="L785" s="9">
        <v>-126.5</v>
      </c>
      <c r="M785" s="10">
        <v>44409</v>
      </c>
      <c r="N785" t="s">
        <v>109</v>
      </c>
      <c r="O785" t="s">
        <v>110</v>
      </c>
      <c r="P785" t="s">
        <v>3340</v>
      </c>
      <c r="Q785" t="s">
        <v>3414</v>
      </c>
      <c r="R785" t="s">
        <v>3415</v>
      </c>
      <c r="S785" s="11">
        <v>44407</v>
      </c>
      <c r="T785" t="s">
        <v>54</v>
      </c>
      <c r="U785">
        <v>2757</v>
      </c>
      <c r="V785" t="s">
        <v>3362</v>
      </c>
      <c r="W785" t="s">
        <v>62</v>
      </c>
      <c r="X785">
        <v>165093488</v>
      </c>
      <c r="Y785" s="11">
        <v>44405</v>
      </c>
      <c r="AC785" t="s">
        <v>119</v>
      </c>
      <c r="AH785" t="str">
        <f t="shared" si="12"/>
        <v>E35930 Estates &amp; Facilities</v>
      </c>
      <c r="AI785" t="str">
        <f>VLOOKUP(B785,'cc Lookup'!A:E,5,0)</f>
        <v>Estates</v>
      </c>
      <c r="AJ785" t="s">
        <v>5428</v>
      </c>
    </row>
    <row r="786" spans="1:36" x14ac:dyDescent="0.35">
      <c r="A786" t="s">
        <v>36</v>
      </c>
      <c r="B786" s="8" t="s">
        <v>142</v>
      </c>
      <c r="C786" s="8" t="s">
        <v>38</v>
      </c>
      <c r="D786" s="8" t="s">
        <v>39</v>
      </c>
      <c r="E786" s="8" t="s">
        <v>39</v>
      </c>
      <c r="F786" s="8" t="s">
        <v>40</v>
      </c>
      <c r="G786" t="s">
        <v>144</v>
      </c>
      <c r="H786" t="s">
        <v>42</v>
      </c>
      <c r="I786" t="s">
        <v>43</v>
      </c>
      <c r="J786" t="s">
        <v>43</v>
      </c>
      <c r="K786" t="s">
        <v>43</v>
      </c>
      <c r="L786" s="9">
        <v>-64</v>
      </c>
      <c r="M786" s="10">
        <v>44409</v>
      </c>
      <c r="N786" t="s">
        <v>109</v>
      </c>
      <c r="O786" t="s">
        <v>110</v>
      </c>
      <c r="P786" t="s">
        <v>3340</v>
      </c>
      <c r="Q786" t="s">
        <v>3414</v>
      </c>
      <c r="R786" t="s">
        <v>3415</v>
      </c>
      <c r="S786" s="11">
        <v>44407</v>
      </c>
      <c r="T786" t="s">
        <v>54</v>
      </c>
      <c r="U786">
        <v>2758</v>
      </c>
      <c r="V786" t="s">
        <v>3363</v>
      </c>
      <c r="W786" t="s">
        <v>62</v>
      </c>
      <c r="X786">
        <v>165093487</v>
      </c>
      <c r="Y786" s="11">
        <v>44405</v>
      </c>
      <c r="AC786" t="s">
        <v>119</v>
      </c>
      <c r="AH786" t="str">
        <f t="shared" si="12"/>
        <v>E35930 Estates &amp; Facilities</v>
      </c>
      <c r="AI786" t="str">
        <f>VLOOKUP(B786,'cc Lookup'!A:E,5,0)</f>
        <v>Estates</v>
      </c>
      <c r="AJ786" t="s">
        <v>5428</v>
      </c>
    </row>
    <row r="787" spans="1:36" x14ac:dyDescent="0.35">
      <c r="A787" t="s">
        <v>36</v>
      </c>
      <c r="B787" s="8" t="s">
        <v>142</v>
      </c>
      <c r="C787" s="8" t="s">
        <v>38</v>
      </c>
      <c r="D787" s="8" t="s">
        <v>39</v>
      </c>
      <c r="E787" s="8" t="s">
        <v>39</v>
      </c>
      <c r="F787" s="8" t="s">
        <v>40</v>
      </c>
      <c r="G787" t="s">
        <v>144</v>
      </c>
      <c r="H787" t="s">
        <v>42</v>
      </c>
      <c r="I787" t="s">
        <v>43</v>
      </c>
      <c r="J787" t="s">
        <v>43</v>
      </c>
      <c r="K787" t="s">
        <v>43</v>
      </c>
      <c r="L787" s="9">
        <v>-1250</v>
      </c>
      <c r="M787" s="10">
        <v>44409</v>
      </c>
      <c r="N787" t="s">
        <v>109</v>
      </c>
      <c r="O787" t="s">
        <v>110</v>
      </c>
      <c r="P787" t="s">
        <v>3340</v>
      </c>
      <c r="Q787" t="s">
        <v>3414</v>
      </c>
      <c r="R787" t="s">
        <v>3415</v>
      </c>
      <c r="S787" s="11">
        <v>44407</v>
      </c>
      <c r="T787" t="s">
        <v>54</v>
      </c>
      <c r="U787">
        <v>2759</v>
      </c>
      <c r="V787" t="s">
        <v>3032</v>
      </c>
      <c r="W787" t="s">
        <v>62</v>
      </c>
      <c r="X787">
        <v>165091391</v>
      </c>
      <c r="Y787" s="11">
        <v>44306</v>
      </c>
      <c r="AC787" t="s">
        <v>119</v>
      </c>
      <c r="AH787" t="str">
        <f t="shared" si="12"/>
        <v>E35930 Estates &amp; Facilities</v>
      </c>
      <c r="AI787" t="str">
        <f>VLOOKUP(B787,'cc Lookup'!A:E,5,0)</f>
        <v>Estates</v>
      </c>
      <c r="AJ787" t="s">
        <v>5428</v>
      </c>
    </row>
    <row r="788" spans="1:36" x14ac:dyDescent="0.35">
      <c r="A788" t="s">
        <v>36</v>
      </c>
      <c r="B788" s="8" t="s">
        <v>142</v>
      </c>
      <c r="C788" s="8" t="s">
        <v>38</v>
      </c>
      <c r="D788" s="8" t="s">
        <v>39</v>
      </c>
      <c r="E788" s="8" t="s">
        <v>39</v>
      </c>
      <c r="F788" s="8" t="s">
        <v>40</v>
      </c>
      <c r="G788" t="s">
        <v>144</v>
      </c>
      <c r="H788" t="s">
        <v>42</v>
      </c>
      <c r="I788" t="s">
        <v>43</v>
      </c>
      <c r="J788" t="s">
        <v>43</v>
      </c>
      <c r="K788" t="s">
        <v>43</v>
      </c>
      <c r="L788" s="9">
        <v>48</v>
      </c>
      <c r="M788" s="10">
        <v>44409</v>
      </c>
      <c r="N788" t="s">
        <v>109</v>
      </c>
      <c r="O788" t="s">
        <v>110</v>
      </c>
      <c r="P788" t="s">
        <v>3416</v>
      </c>
      <c r="Q788" t="s">
        <v>3417</v>
      </c>
      <c r="R788" t="s">
        <v>3418</v>
      </c>
      <c r="S788" s="11">
        <v>44439</v>
      </c>
      <c r="T788" t="s">
        <v>54</v>
      </c>
      <c r="U788">
        <v>2818</v>
      </c>
      <c r="V788" t="s">
        <v>3473</v>
      </c>
      <c r="W788" t="s">
        <v>62</v>
      </c>
      <c r="X788">
        <v>165094051</v>
      </c>
      <c r="Y788" s="11">
        <v>44439</v>
      </c>
      <c r="AC788" t="s">
        <v>119</v>
      </c>
      <c r="AH788" t="str">
        <f t="shared" si="12"/>
        <v>E35930 Estates &amp; Facilities</v>
      </c>
      <c r="AI788" t="str">
        <f>VLOOKUP(B788,'cc Lookup'!A:E,5,0)</f>
        <v>Estates</v>
      </c>
      <c r="AJ788" t="s">
        <v>5428</v>
      </c>
    </row>
    <row r="789" spans="1:36" x14ac:dyDescent="0.35">
      <c r="A789" t="s">
        <v>36</v>
      </c>
      <c r="B789" s="8" t="s">
        <v>142</v>
      </c>
      <c r="C789" s="8" t="s">
        <v>38</v>
      </c>
      <c r="D789" s="8" t="s">
        <v>39</v>
      </c>
      <c r="E789" s="8" t="s">
        <v>39</v>
      </c>
      <c r="F789" s="8" t="s">
        <v>40</v>
      </c>
      <c r="G789" t="s">
        <v>144</v>
      </c>
      <c r="H789" t="s">
        <v>42</v>
      </c>
      <c r="I789" t="s">
        <v>43</v>
      </c>
      <c r="J789" t="s">
        <v>43</v>
      </c>
      <c r="K789" t="s">
        <v>43</v>
      </c>
      <c r="L789" s="9">
        <v>5207</v>
      </c>
      <c r="M789" s="10">
        <v>44409</v>
      </c>
      <c r="N789" t="s">
        <v>109</v>
      </c>
      <c r="O789" t="s">
        <v>110</v>
      </c>
      <c r="P789" t="s">
        <v>3416</v>
      </c>
      <c r="Q789" t="s">
        <v>3417</v>
      </c>
      <c r="R789" t="s">
        <v>3418</v>
      </c>
      <c r="S789" s="11">
        <v>44439</v>
      </c>
      <c r="T789" t="s">
        <v>54</v>
      </c>
      <c r="U789">
        <v>2819</v>
      </c>
      <c r="V789" t="s">
        <v>3150</v>
      </c>
      <c r="W789" t="s">
        <v>62</v>
      </c>
      <c r="X789">
        <v>165092174</v>
      </c>
      <c r="Y789" s="11">
        <v>44343</v>
      </c>
      <c r="AC789" t="s">
        <v>119</v>
      </c>
      <c r="AH789" t="str">
        <f t="shared" si="12"/>
        <v>E35930 Estates &amp; Facilities</v>
      </c>
      <c r="AI789" t="str">
        <f>VLOOKUP(B789,'cc Lookup'!A:E,5,0)</f>
        <v>Estates</v>
      </c>
      <c r="AJ789" t="s">
        <v>5428</v>
      </c>
    </row>
    <row r="790" spans="1:36" x14ac:dyDescent="0.35">
      <c r="A790" t="s">
        <v>36</v>
      </c>
      <c r="B790" s="8" t="s">
        <v>142</v>
      </c>
      <c r="C790" s="8" t="s">
        <v>38</v>
      </c>
      <c r="D790" s="8" t="s">
        <v>39</v>
      </c>
      <c r="E790" s="8" t="s">
        <v>39</v>
      </c>
      <c r="F790" s="8" t="s">
        <v>40</v>
      </c>
      <c r="G790" t="s">
        <v>144</v>
      </c>
      <c r="H790" t="s">
        <v>42</v>
      </c>
      <c r="I790" t="s">
        <v>43</v>
      </c>
      <c r="J790" t="s">
        <v>43</v>
      </c>
      <c r="K790" t="s">
        <v>43</v>
      </c>
      <c r="L790" s="9">
        <v>374</v>
      </c>
      <c r="M790" s="10">
        <v>44409</v>
      </c>
      <c r="N790" t="s">
        <v>109</v>
      </c>
      <c r="O790" t="s">
        <v>110</v>
      </c>
      <c r="P790" t="s">
        <v>3416</v>
      </c>
      <c r="Q790" t="s">
        <v>3417</v>
      </c>
      <c r="R790" t="s">
        <v>3418</v>
      </c>
      <c r="S790" s="11">
        <v>44439</v>
      </c>
      <c r="T790" t="s">
        <v>54</v>
      </c>
      <c r="U790">
        <v>2820</v>
      </c>
      <c r="V790" t="s">
        <v>3474</v>
      </c>
      <c r="W790" t="s">
        <v>62</v>
      </c>
      <c r="X790">
        <v>165094037</v>
      </c>
      <c r="Y790" s="11">
        <v>44439</v>
      </c>
      <c r="AC790" t="s">
        <v>119</v>
      </c>
      <c r="AH790" t="str">
        <f t="shared" si="12"/>
        <v>E35930 Estates &amp; Facilities</v>
      </c>
      <c r="AI790" t="str">
        <f>VLOOKUP(B790,'cc Lookup'!A:E,5,0)</f>
        <v>Estates</v>
      </c>
      <c r="AJ790" t="s">
        <v>5428</v>
      </c>
    </row>
    <row r="791" spans="1:36" x14ac:dyDescent="0.35">
      <c r="A791" t="s">
        <v>36</v>
      </c>
      <c r="B791" s="8" t="s">
        <v>142</v>
      </c>
      <c r="C791" s="8" t="s">
        <v>38</v>
      </c>
      <c r="D791" s="8" t="s">
        <v>39</v>
      </c>
      <c r="E791" s="8" t="s">
        <v>39</v>
      </c>
      <c r="F791" s="8" t="s">
        <v>40</v>
      </c>
      <c r="G791" t="s">
        <v>144</v>
      </c>
      <c r="H791" t="s">
        <v>42</v>
      </c>
      <c r="I791" t="s">
        <v>43</v>
      </c>
      <c r="J791" t="s">
        <v>43</v>
      </c>
      <c r="K791" t="s">
        <v>43</v>
      </c>
      <c r="L791" s="9">
        <v>142.5</v>
      </c>
      <c r="M791" s="10">
        <v>44409</v>
      </c>
      <c r="N791" t="s">
        <v>109</v>
      </c>
      <c r="O791" t="s">
        <v>110</v>
      </c>
      <c r="P791" t="s">
        <v>3416</v>
      </c>
      <c r="Q791" t="s">
        <v>3417</v>
      </c>
      <c r="R791" t="s">
        <v>3418</v>
      </c>
      <c r="S791" s="11">
        <v>44439</v>
      </c>
      <c r="T791" t="s">
        <v>54</v>
      </c>
      <c r="U791">
        <v>2821</v>
      </c>
      <c r="V791" t="s">
        <v>3475</v>
      </c>
      <c r="W791" t="s">
        <v>62</v>
      </c>
      <c r="X791">
        <v>165094050</v>
      </c>
      <c r="Y791" s="11">
        <v>44439</v>
      </c>
      <c r="AC791" t="s">
        <v>119</v>
      </c>
      <c r="AH791" t="str">
        <f t="shared" si="12"/>
        <v>E35930 Estates &amp; Facilities</v>
      </c>
      <c r="AI791" t="str">
        <f>VLOOKUP(B791,'cc Lookup'!A:E,5,0)</f>
        <v>Estates</v>
      </c>
      <c r="AJ791" t="s">
        <v>5428</v>
      </c>
    </row>
    <row r="792" spans="1:36" x14ac:dyDescent="0.35">
      <c r="A792" t="s">
        <v>36</v>
      </c>
      <c r="B792" s="8" t="s">
        <v>142</v>
      </c>
      <c r="C792" s="8" t="s">
        <v>38</v>
      </c>
      <c r="D792" s="8" t="s">
        <v>39</v>
      </c>
      <c r="E792" s="8" t="s">
        <v>39</v>
      </c>
      <c r="F792" s="8" t="s">
        <v>40</v>
      </c>
      <c r="G792" t="s">
        <v>144</v>
      </c>
      <c r="H792" t="s">
        <v>42</v>
      </c>
      <c r="I792" t="s">
        <v>43</v>
      </c>
      <c r="J792" t="s">
        <v>43</v>
      </c>
      <c r="K792" t="s">
        <v>43</v>
      </c>
      <c r="L792" s="9">
        <v>1250</v>
      </c>
      <c r="M792" s="10">
        <v>44409</v>
      </c>
      <c r="N792" t="s">
        <v>109</v>
      </c>
      <c r="O792" t="s">
        <v>110</v>
      </c>
      <c r="P792" t="s">
        <v>3416</v>
      </c>
      <c r="Q792" t="s">
        <v>3417</v>
      </c>
      <c r="R792" t="s">
        <v>3418</v>
      </c>
      <c r="S792" s="11">
        <v>44439</v>
      </c>
      <c r="T792" t="s">
        <v>54</v>
      </c>
      <c r="U792">
        <v>2822</v>
      </c>
      <c r="V792" t="s">
        <v>3032</v>
      </c>
      <c r="W792" t="s">
        <v>62</v>
      </c>
      <c r="X792">
        <v>165091391</v>
      </c>
      <c r="Y792" s="11">
        <v>44306</v>
      </c>
      <c r="AC792" t="s">
        <v>119</v>
      </c>
      <c r="AH792" t="str">
        <f t="shared" si="12"/>
        <v>E35930 Estates &amp; Facilities</v>
      </c>
      <c r="AI792" t="str">
        <f>VLOOKUP(B792,'cc Lookup'!A:E,5,0)</f>
        <v>Estates</v>
      </c>
      <c r="AJ792" t="s">
        <v>5428</v>
      </c>
    </row>
    <row r="793" spans="1:36" x14ac:dyDescent="0.35">
      <c r="A793" t="s">
        <v>36</v>
      </c>
      <c r="B793" s="8" t="s">
        <v>142</v>
      </c>
      <c r="C793" s="8" t="s">
        <v>38</v>
      </c>
      <c r="D793" s="8" t="s">
        <v>39</v>
      </c>
      <c r="E793" s="8" t="s">
        <v>39</v>
      </c>
      <c r="F793" s="8" t="s">
        <v>40</v>
      </c>
      <c r="G793" t="s">
        <v>144</v>
      </c>
      <c r="H793" t="s">
        <v>42</v>
      </c>
      <c r="I793" t="s">
        <v>43</v>
      </c>
      <c r="J793" t="s">
        <v>43</v>
      </c>
      <c r="K793" t="s">
        <v>43</v>
      </c>
      <c r="L793" s="9">
        <v>1702.25</v>
      </c>
      <c r="M793" s="10">
        <v>44409</v>
      </c>
      <c r="N793" t="s">
        <v>109</v>
      </c>
      <c r="O793" t="s">
        <v>110</v>
      </c>
      <c r="P793" t="s">
        <v>3416</v>
      </c>
      <c r="Q793" t="s">
        <v>3417</v>
      </c>
      <c r="R793" t="s">
        <v>3418</v>
      </c>
      <c r="S793" s="11">
        <v>44439</v>
      </c>
      <c r="T793" t="s">
        <v>54</v>
      </c>
      <c r="U793">
        <v>2823</v>
      </c>
      <c r="V793" t="s">
        <v>3476</v>
      </c>
      <c r="W793" t="s">
        <v>62</v>
      </c>
      <c r="X793">
        <v>165094031</v>
      </c>
      <c r="Y793" s="11">
        <v>44439</v>
      </c>
      <c r="AC793" t="s">
        <v>119</v>
      </c>
      <c r="AH793" t="str">
        <f t="shared" si="12"/>
        <v>E35930 Estates &amp; Facilities</v>
      </c>
      <c r="AI793" t="str">
        <f>VLOOKUP(B793,'cc Lookup'!A:E,5,0)</f>
        <v>Estates</v>
      </c>
      <c r="AJ793" t="s">
        <v>5428</v>
      </c>
    </row>
    <row r="794" spans="1:36" x14ac:dyDescent="0.35">
      <c r="A794" t="s">
        <v>36</v>
      </c>
      <c r="B794" s="8" t="s">
        <v>142</v>
      </c>
      <c r="C794" s="8" t="s">
        <v>38</v>
      </c>
      <c r="D794" s="8" t="s">
        <v>39</v>
      </c>
      <c r="E794" s="8" t="s">
        <v>39</v>
      </c>
      <c r="F794" s="8" t="s">
        <v>40</v>
      </c>
      <c r="G794" t="s">
        <v>144</v>
      </c>
      <c r="H794" t="s">
        <v>42</v>
      </c>
      <c r="I794" t="s">
        <v>43</v>
      </c>
      <c r="J794" t="s">
        <v>43</v>
      </c>
      <c r="K794" t="s">
        <v>43</v>
      </c>
      <c r="L794" s="9">
        <v>736</v>
      </c>
      <c r="M794" s="10">
        <v>44409</v>
      </c>
      <c r="N794" t="s">
        <v>109</v>
      </c>
      <c r="O794" t="s">
        <v>110</v>
      </c>
      <c r="P794" t="s">
        <v>3416</v>
      </c>
      <c r="Q794" t="s">
        <v>3417</v>
      </c>
      <c r="R794" t="s">
        <v>3418</v>
      </c>
      <c r="S794" s="11">
        <v>44439</v>
      </c>
      <c r="T794" t="s">
        <v>54</v>
      </c>
      <c r="U794">
        <v>2824</v>
      </c>
      <c r="V794" t="s">
        <v>3477</v>
      </c>
      <c r="W794" t="s">
        <v>62</v>
      </c>
      <c r="X794">
        <v>165094039</v>
      </c>
      <c r="Y794" s="11">
        <v>44439</v>
      </c>
      <c r="AC794" t="s">
        <v>119</v>
      </c>
      <c r="AH794" t="str">
        <f t="shared" si="12"/>
        <v>E35930 Estates &amp; Facilities</v>
      </c>
      <c r="AI794" t="str">
        <f>VLOOKUP(B794,'cc Lookup'!A:E,5,0)</f>
        <v>Estates</v>
      </c>
      <c r="AJ794" t="s">
        <v>5428</v>
      </c>
    </row>
    <row r="795" spans="1:36" x14ac:dyDescent="0.35">
      <c r="A795" t="s">
        <v>36</v>
      </c>
      <c r="B795" s="8" t="s">
        <v>142</v>
      </c>
      <c r="C795" s="8" t="s">
        <v>38</v>
      </c>
      <c r="D795" s="8" t="s">
        <v>39</v>
      </c>
      <c r="E795" s="8" t="s">
        <v>39</v>
      </c>
      <c r="F795" s="8" t="s">
        <v>40</v>
      </c>
      <c r="G795" t="s">
        <v>144</v>
      </c>
      <c r="H795" t="s">
        <v>42</v>
      </c>
      <c r="I795" t="s">
        <v>43</v>
      </c>
      <c r="J795" t="s">
        <v>43</v>
      </c>
      <c r="K795" t="s">
        <v>43</v>
      </c>
      <c r="L795" s="9">
        <v>133</v>
      </c>
      <c r="M795" s="10">
        <v>44409</v>
      </c>
      <c r="N795" t="s">
        <v>109</v>
      </c>
      <c r="O795" t="s">
        <v>110</v>
      </c>
      <c r="P795" t="s">
        <v>3416</v>
      </c>
      <c r="Q795" t="s">
        <v>3417</v>
      </c>
      <c r="R795" t="s">
        <v>3418</v>
      </c>
      <c r="S795" s="11">
        <v>44439</v>
      </c>
      <c r="T795" t="s">
        <v>54</v>
      </c>
      <c r="U795">
        <v>2825</v>
      </c>
      <c r="V795" t="s">
        <v>3478</v>
      </c>
      <c r="W795" t="s">
        <v>62</v>
      </c>
      <c r="X795">
        <v>165094049</v>
      </c>
      <c r="Y795" s="11">
        <v>44439</v>
      </c>
      <c r="AC795" t="s">
        <v>119</v>
      </c>
      <c r="AH795" t="str">
        <f t="shared" si="12"/>
        <v>E35930 Estates &amp; Facilities</v>
      </c>
      <c r="AI795" t="str">
        <f>VLOOKUP(B795,'cc Lookup'!A:E,5,0)</f>
        <v>Estates</v>
      </c>
      <c r="AJ795" t="s">
        <v>5428</v>
      </c>
    </row>
    <row r="796" spans="1:36" x14ac:dyDescent="0.35">
      <c r="A796" t="s">
        <v>36</v>
      </c>
      <c r="B796" s="8" t="s">
        <v>142</v>
      </c>
      <c r="C796" s="8" t="s">
        <v>143</v>
      </c>
      <c r="D796" s="8" t="s">
        <v>39</v>
      </c>
      <c r="E796" s="8" t="s">
        <v>39</v>
      </c>
      <c r="F796" s="8" t="s">
        <v>40</v>
      </c>
      <c r="G796" t="s">
        <v>144</v>
      </c>
      <c r="H796" t="s">
        <v>145</v>
      </c>
      <c r="I796" t="s">
        <v>43</v>
      </c>
      <c r="J796" t="s">
        <v>43</v>
      </c>
      <c r="K796" t="s">
        <v>43</v>
      </c>
      <c r="L796" s="9">
        <v>-156</v>
      </c>
      <c r="M796" s="10">
        <v>44440</v>
      </c>
      <c r="N796" t="s">
        <v>109</v>
      </c>
      <c r="O796" t="s">
        <v>110</v>
      </c>
      <c r="P796" t="s">
        <v>3416</v>
      </c>
      <c r="Q796" t="s">
        <v>3508</v>
      </c>
      <c r="R796" t="s">
        <v>3509</v>
      </c>
      <c r="S796" s="11">
        <v>44439</v>
      </c>
      <c r="T796" t="s">
        <v>54</v>
      </c>
      <c r="U796">
        <v>2845</v>
      </c>
      <c r="V796" t="s">
        <v>3452</v>
      </c>
      <c r="W796" t="s">
        <v>62</v>
      </c>
      <c r="X796">
        <v>165094047</v>
      </c>
      <c r="Y796" s="11">
        <v>44439</v>
      </c>
      <c r="AC796" t="s">
        <v>119</v>
      </c>
      <c r="AH796" t="str">
        <f t="shared" si="12"/>
        <v>E35930 Estates &amp; Facilities</v>
      </c>
      <c r="AI796" t="str">
        <f>VLOOKUP(B796,'cc Lookup'!A:E,5,0)</f>
        <v>Estates</v>
      </c>
      <c r="AJ796" t="s">
        <v>5428</v>
      </c>
    </row>
    <row r="797" spans="1:36" x14ac:dyDescent="0.35">
      <c r="A797" t="s">
        <v>36</v>
      </c>
      <c r="B797" s="8" t="s">
        <v>142</v>
      </c>
      <c r="C797" s="8" t="s">
        <v>143</v>
      </c>
      <c r="D797" s="8" t="s">
        <v>39</v>
      </c>
      <c r="E797" s="8" t="s">
        <v>39</v>
      </c>
      <c r="F797" s="8" t="s">
        <v>40</v>
      </c>
      <c r="G797" t="s">
        <v>144</v>
      </c>
      <c r="H797" t="s">
        <v>145</v>
      </c>
      <c r="I797" t="s">
        <v>43</v>
      </c>
      <c r="J797" t="s">
        <v>43</v>
      </c>
      <c r="K797" t="s">
        <v>43</v>
      </c>
      <c r="L797" s="9">
        <v>-1653</v>
      </c>
      <c r="M797" s="10">
        <v>44440</v>
      </c>
      <c r="N797" t="s">
        <v>109</v>
      </c>
      <c r="O797" t="s">
        <v>110</v>
      </c>
      <c r="P797" t="s">
        <v>3416</v>
      </c>
      <c r="Q797" t="s">
        <v>3508</v>
      </c>
      <c r="R797" t="s">
        <v>3509</v>
      </c>
      <c r="S797" s="11">
        <v>44439</v>
      </c>
      <c r="T797" t="s">
        <v>54</v>
      </c>
      <c r="U797">
        <v>2846</v>
      </c>
      <c r="V797" t="s">
        <v>1107</v>
      </c>
      <c r="W797" t="s">
        <v>62</v>
      </c>
      <c r="X797">
        <v>165077832</v>
      </c>
      <c r="Y797" s="11">
        <v>43829</v>
      </c>
      <c r="AC797" t="s">
        <v>119</v>
      </c>
      <c r="AH797" t="str">
        <f t="shared" si="12"/>
        <v>E35930 Estates &amp; Facilities</v>
      </c>
      <c r="AI797" t="str">
        <f>VLOOKUP(B797,'cc Lookup'!A:E,5,0)</f>
        <v>Estates</v>
      </c>
      <c r="AJ797" t="s">
        <v>5428</v>
      </c>
    </row>
    <row r="798" spans="1:36" x14ac:dyDescent="0.35">
      <c r="A798" t="s">
        <v>36</v>
      </c>
      <c r="B798" s="8" t="s">
        <v>142</v>
      </c>
      <c r="C798" s="8" t="s">
        <v>143</v>
      </c>
      <c r="D798" s="8" t="s">
        <v>39</v>
      </c>
      <c r="E798" s="8" t="s">
        <v>39</v>
      </c>
      <c r="F798" s="8" t="s">
        <v>40</v>
      </c>
      <c r="G798" t="s">
        <v>144</v>
      </c>
      <c r="H798" t="s">
        <v>145</v>
      </c>
      <c r="I798" t="s">
        <v>43</v>
      </c>
      <c r="J798" t="s">
        <v>43</v>
      </c>
      <c r="K798" t="s">
        <v>43</v>
      </c>
      <c r="L798" s="9">
        <v>-194</v>
      </c>
      <c r="M798" s="10">
        <v>44440</v>
      </c>
      <c r="N798" t="s">
        <v>109</v>
      </c>
      <c r="O798" t="s">
        <v>110</v>
      </c>
      <c r="P798" t="s">
        <v>3416</v>
      </c>
      <c r="Q798" t="s">
        <v>3508</v>
      </c>
      <c r="R798" t="s">
        <v>3509</v>
      </c>
      <c r="S798" s="11">
        <v>44439</v>
      </c>
      <c r="T798" t="s">
        <v>54</v>
      </c>
      <c r="U798">
        <v>2847</v>
      </c>
      <c r="V798" t="s">
        <v>3453</v>
      </c>
      <c r="W798" t="s">
        <v>62</v>
      </c>
      <c r="X798">
        <v>165094053</v>
      </c>
      <c r="Y798" s="11">
        <v>44439</v>
      </c>
      <c r="AC798" t="s">
        <v>119</v>
      </c>
      <c r="AH798" t="str">
        <f t="shared" si="12"/>
        <v>E35930 Estates &amp; Facilities</v>
      </c>
      <c r="AI798" t="str">
        <f>VLOOKUP(B798,'cc Lookup'!A:E,5,0)</f>
        <v>Estates</v>
      </c>
      <c r="AJ798" t="s">
        <v>5428</v>
      </c>
    </row>
    <row r="799" spans="1:36" x14ac:dyDescent="0.35">
      <c r="A799" t="s">
        <v>36</v>
      </c>
      <c r="B799" s="8" t="s">
        <v>142</v>
      </c>
      <c r="C799" s="8" t="s">
        <v>143</v>
      </c>
      <c r="D799" s="8" t="s">
        <v>39</v>
      </c>
      <c r="E799" s="8" t="s">
        <v>39</v>
      </c>
      <c r="F799" s="8" t="s">
        <v>40</v>
      </c>
      <c r="G799" t="s">
        <v>144</v>
      </c>
      <c r="H799" t="s">
        <v>145</v>
      </c>
      <c r="I799" t="s">
        <v>43</v>
      </c>
      <c r="J799" t="s">
        <v>43</v>
      </c>
      <c r="K799" t="s">
        <v>43</v>
      </c>
      <c r="L799" s="9">
        <v>-162</v>
      </c>
      <c r="M799" s="10">
        <v>44440</v>
      </c>
      <c r="N799" t="s">
        <v>109</v>
      </c>
      <c r="O799" t="s">
        <v>110</v>
      </c>
      <c r="P799" t="s">
        <v>3416</v>
      </c>
      <c r="Q799" t="s">
        <v>3508</v>
      </c>
      <c r="R799" t="s">
        <v>3509</v>
      </c>
      <c r="S799" s="11">
        <v>44439</v>
      </c>
      <c r="T799" t="s">
        <v>54</v>
      </c>
      <c r="U799">
        <v>2848</v>
      </c>
      <c r="V799" t="s">
        <v>3126</v>
      </c>
      <c r="W799" t="s">
        <v>62</v>
      </c>
      <c r="X799">
        <v>165091758</v>
      </c>
      <c r="Y799" s="11">
        <v>44342</v>
      </c>
      <c r="AC799" t="s">
        <v>119</v>
      </c>
      <c r="AH799" t="str">
        <f t="shared" si="12"/>
        <v>E35930 Estates &amp; Facilities</v>
      </c>
      <c r="AI799" t="str">
        <f>VLOOKUP(B799,'cc Lookup'!A:E,5,0)</f>
        <v>Estates</v>
      </c>
      <c r="AJ799" t="s">
        <v>5428</v>
      </c>
    </row>
    <row r="800" spans="1:36" x14ac:dyDescent="0.35">
      <c r="A800" t="s">
        <v>36</v>
      </c>
      <c r="B800" s="8" t="s">
        <v>142</v>
      </c>
      <c r="C800" s="8" t="s">
        <v>143</v>
      </c>
      <c r="D800" s="8" t="s">
        <v>39</v>
      </c>
      <c r="E800" s="8" t="s">
        <v>39</v>
      </c>
      <c r="F800" s="8" t="s">
        <v>40</v>
      </c>
      <c r="G800" t="s">
        <v>144</v>
      </c>
      <c r="H800" t="s">
        <v>145</v>
      </c>
      <c r="I800" t="s">
        <v>43</v>
      </c>
      <c r="J800" t="s">
        <v>43</v>
      </c>
      <c r="K800" t="s">
        <v>43</v>
      </c>
      <c r="L800" s="9">
        <v>1653</v>
      </c>
      <c r="M800" s="10">
        <v>44440</v>
      </c>
      <c r="N800" t="s">
        <v>109</v>
      </c>
      <c r="O800" t="s">
        <v>110</v>
      </c>
      <c r="P800" t="s">
        <v>3510</v>
      </c>
      <c r="Q800" t="s">
        <v>3511</v>
      </c>
      <c r="R800" t="s">
        <v>3512</v>
      </c>
      <c r="S800" s="11">
        <v>44469</v>
      </c>
      <c r="T800" t="s">
        <v>54</v>
      </c>
      <c r="U800">
        <v>2895</v>
      </c>
      <c r="V800" t="s">
        <v>1107</v>
      </c>
      <c r="W800" t="s">
        <v>62</v>
      </c>
      <c r="X800">
        <v>165077832</v>
      </c>
      <c r="Y800" s="11">
        <v>43829</v>
      </c>
      <c r="AC800" t="s">
        <v>119</v>
      </c>
      <c r="AH800" t="str">
        <f t="shared" si="12"/>
        <v>E35930 Estates &amp; Facilities</v>
      </c>
      <c r="AI800" t="str">
        <f>VLOOKUP(B800,'cc Lookup'!A:E,5,0)</f>
        <v>Estates</v>
      </c>
      <c r="AJ800" t="s">
        <v>5428</v>
      </c>
    </row>
    <row r="801" spans="1:36" x14ac:dyDescent="0.35">
      <c r="A801" t="s">
        <v>36</v>
      </c>
      <c r="B801" s="8" t="s">
        <v>142</v>
      </c>
      <c r="C801" s="8" t="s">
        <v>143</v>
      </c>
      <c r="D801" s="8" t="s">
        <v>39</v>
      </c>
      <c r="E801" s="8" t="s">
        <v>39</v>
      </c>
      <c r="F801" s="8" t="s">
        <v>40</v>
      </c>
      <c r="G801" t="s">
        <v>144</v>
      </c>
      <c r="H801" t="s">
        <v>145</v>
      </c>
      <c r="I801" t="s">
        <v>43</v>
      </c>
      <c r="J801" t="s">
        <v>43</v>
      </c>
      <c r="K801" t="s">
        <v>43</v>
      </c>
      <c r="L801" s="9">
        <v>162</v>
      </c>
      <c r="M801" s="10">
        <v>44440</v>
      </c>
      <c r="N801" t="s">
        <v>109</v>
      </c>
      <c r="O801" t="s">
        <v>110</v>
      </c>
      <c r="P801" t="s">
        <v>3510</v>
      </c>
      <c r="Q801" t="s">
        <v>3511</v>
      </c>
      <c r="R801" t="s">
        <v>3512</v>
      </c>
      <c r="S801" s="11">
        <v>44469</v>
      </c>
      <c r="T801" t="s">
        <v>54</v>
      </c>
      <c r="U801">
        <v>2896</v>
      </c>
      <c r="V801" t="s">
        <v>3126</v>
      </c>
      <c r="W801" t="s">
        <v>62</v>
      </c>
      <c r="X801">
        <v>165091758</v>
      </c>
      <c r="Y801" s="11">
        <v>44342</v>
      </c>
      <c r="AC801" t="s">
        <v>119</v>
      </c>
      <c r="AH801" t="str">
        <f t="shared" si="12"/>
        <v>E35930 Estates &amp; Facilities</v>
      </c>
      <c r="AI801" t="str">
        <f>VLOOKUP(B801,'cc Lookup'!A:E,5,0)</f>
        <v>Estates</v>
      </c>
      <c r="AJ801" t="s">
        <v>5428</v>
      </c>
    </row>
    <row r="802" spans="1:36" x14ac:dyDescent="0.35">
      <c r="A802" t="s">
        <v>36</v>
      </c>
      <c r="B802" s="8" t="s">
        <v>142</v>
      </c>
      <c r="C802" s="8" t="s">
        <v>143</v>
      </c>
      <c r="D802" s="8" t="s">
        <v>39</v>
      </c>
      <c r="E802" s="8" t="s">
        <v>39</v>
      </c>
      <c r="F802" s="8" t="s">
        <v>40</v>
      </c>
      <c r="G802" t="s">
        <v>144</v>
      </c>
      <c r="H802" t="s">
        <v>145</v>
      </c>
      <c r="I802" t="s">
        <v>43</v>
      </c>
      <c r="J802" t="s">
        <v>43</v>
      </c>
      <c r="K802" t="s">
        <v>43</v>
      </c>
      <c r="L802" s="9">
        <v>45.64</v>
      </c>
      <c r="M802" s="10">
        <v>44440</v>
      </c>
      <c r="N802" t="s">
        <v>109</v>
      </c>
      <c r="O802" t="s">
        <v>110</v>
      </c>
      <c r="P802" t="s">
        <v>3510</v>
      </c>
      <c r="Q802" t="s">
        <v>3511</v>
      </c>
      <c r="R802" t="s">
        <v>3512</v>
      </c>
      <c r="S802" s="11">
        <v>44469</v>
      </c>
      <c r="T802" t="s">
        <v>54</v>
      </c>
      <c r="U802">
        <v>2897</v>
      </c>
      <c r="V802" t="s">
        <v>3591</v>
      </c>
      <c r="W802" t="s">
        <v>62</v>
      </c>
      <c r="X802">
        <v>165093938</v>
      </c>
      <c r="Y802" s="11">
        <v>44428</v>
      </c>
      <c r="AC802" t="s">
        <v>119</v>
      </c>
      <c r="AH802" t="str">
        <f t="shared" si="12"/>
        <v>E35930 Estates &amp; Facilities</v>
      </c>
      <c r="AI802" t="str">
        <f>VLOOKUP(B802,'cc Lookup'!A:E,5,0)</f>
        <v>Estates</v>
      </c>
      <c r="AJ802" t="s">
        <v>5428</v>
      </c>
    </row>
    <row r="803" spans="1:36" x14ac:dyDescent="0.35">
      <c r="A803" t="s">
        <v>36</v>
      </c>
      <c r="B803" s="8" t="s">
        <v>738</v>
      </c>
      <c r="C803" s="8" t="s">
        <v>38</v>
      </c>
      <c r="D803" s="8" t="s">
        <v>39</v>
      </c>
      <c r="E803" s="8" t="s">
        <v>39</v>
      </c>
      <c r="F803" s="8" t="s">
        <v>40</v>
      </c>
      <c r="G803" t="s">
        <v>739</v>
      </c>
      <c r="H803" t="s">
        <v>42</v>
      </c>
      <c r="I803" t="s">
        <v>43</v>
      </c>
      <c r="J803" t="s">
        <v>43</v>
      </c>
      <c r="K803" t="s">
        <v>43</v>
      </c>
      <c r="L803" s="9">
        <v>-500</v>
      </c>
      <c r="M803" s="10">
        <v>44440</v>
      </c>
      <c r="N803" t="s">
        <v>109</v>
      </c>
      <c r="O803" t="s">
        <v>110</v>
      </c>
      <c r="P803" t="s">
        <v>3416</v>
      </c>
      <c r="Q803" t="s">
        <v>3508</v>
      </c>
      <c r="R803" t="s">
        <v>3509</v>
      </c>
      <c r="S803" s="11">
        <v>44439</v>
      </c>
      <c r="T803" t="s">
        <v>54</v>
      </c>
      <c r="U803">
        <v>2813</v>
      </c>
      <c r="V803" t="s">
        <v>1537</v>
      </c>
      <c r="W803" t="s">
        <v>62</v>
      </c>
      <c r="X803">
        <v>165083284</v>
      </c>
      <c r="Y803" s="11">
        <v>43923</v>
      </c>
      <c r="AC803" t="s">
        <v>119</v>
      </c>
      <c r="AH803" t="str">
        <f t="shared" si="12"/>
        <v>E35400 Strategic Partnerships</v>
      </c>
      <c r="AI803" t="str">
        <f>VLOOKUP(B803,'cc Lookup'!A:E,5,0)</f>
        <v>Finance</v>
      </c>
      <c r="AJ803" t="s">
        <v>5428</v>
      </c>
    </row>
    <row r="804" spans="1:36" x14ac:dyDescent="0.35">
      <c r="A804" t="s">
        <v>36</v>
      </c>
      <c r="B804" s="8" t="s">
        <v>738</v>
      </c>
      <c r="C804" s="8" t="s">
        <v>38</v>
      </c>
      <c r="D804" s="8" t="s">
        <v>39</v>
      </c>
      <c r="E804" s="8" t="s">
        <v>39</v>
      </c>
      <c r="F804" s="8" t="s">
        <v>40</v>
      </c>
      <c r="G804" t="s">
        <v>739</v>
      </c>
      <c r="H804" t="s">
        <v>42</v>
      </c>
      <c r="I804" t="s">
        <v>43</v>
      </c>
      <c r="J804" t="s">
        <v>43</v>
      </c>
      <c r="K804" t="s">
        <v>43</v>
      </c>
      <c r="L804" s="9">
        <v>500</v>
      </c>
      <c r="M804" s="10">
        <v>44440</v>
      </c>
      <c r="N804" t="s">
        <v>109</v>
      </c>
      <c r="O804" t="s">
        <v>110</v>
      </c>
      <c r="P804" t="s">
        <v>3510</v>
      </c>
      <c r="Q804" t="s">
        <v>3511</v>
      </c>
      <c r="R804" t="s">
        <v>3512</v>
      </c>
      <c r="S804" s="11">
        <v>44469</v>
      </c>
      <c r="T804" t="s">
        <v>54</v>
      </c>
      <c r="U804">
        <v>2851</v>
      </c>
      <c r="V804" t="s">
        <v>1537</v>
      </c>
      <c r="W804" t="s">
        <v>62</v>
      </c>
      <c r="X804">
        <v>165083284</v>
      </c>
      <c r="Y804" s="11">
        <v>43923</v>
      </c>
      <c r="AC804" t="s">
        <v>119</v>
      </c>
      <c r="AH804" t="str">
        <f t="shared" si="12"/>
        <v>E35400 Strategic Partnerships</v>
      </c>
      <c r="AI804" t="str">
        <f>VLOOKUP(B804,'cc Lookup'!A:E,5,0)</f>
        <v>Finance</v>
      </c>
      <c r="AJ804" t="s">
        <v>5428</v>
      </c>
    </row>
    <row r="805" spans="1:36" x14ac:dyDescent="0.35">
      <c r="A805" t="s">
        <v>36</v>
      </c>
      <c r="B805" s="8" t="s">
        <v>142</v>
      </c>
      <c r="C805" s="8" t="s">
        <v>38</v>
      </c>
      <c r="D805" s="8" t="s">
        <v>39</v>
      </c>
      <c r="E805" s="8" t="s">
        <v>39</v>
      </c>
      <c r="F805" s="8" t="s">
        <v>40</v>
      </c>
      <c r="G805" t="s">
        <v>144</v>
      </c>
      <c r="H805" t="s">
        <v>42</v>
      </c>
      <c r="I805" t="s">
        <v>43</v>
      </c>
      <c r="J805" t="s">
        <v>43</v>
      </c>
      <c r="K805" t="s">
        <v>43</v>
      </c>
      <c r="L805" s="9">
        <v>-48</v>
      </c>
      <c r="M805" s="10">
        <v>44440</v>
      </c>
      <c r="N805" t="s">
        <v>109</v>
      </c>
      <c r="O805" t="s">
        <v>110</v>
      </c>
      <c r="P805" t="s">
        <v>3416</v>
      </c>
      <c r="Q805" t="s">
        <v>3508</v>
      </c>
      <c r="R805" t="s">
        <v>3509</v>
      </c>
      <c r="S805" s="11">
        <v>44439</v>
      </c>
      <c r="T805" t="s">
        <v>54</v>
      </c>
      <c r="U805">
        <v>2818</v>
      </c>
      <c r="V805" t="s">
        <v>3473</v>
      </c>
      <c r="W805" t="s">
        <v>62</v>
      </c>
      <c r="X805">
        <v>165094051</v>
      </c>
      <c r="Y805" s="11">
        <v>44439</v>
      </c>
      <c r="AC805" t="s">
        <v>119</v>
      </c>
      <c r="AH805" t="str">
        <f t="shared" si="12"/>
        <v>E35930 Estates &amp; Facilities</v>
      </c>
      <c r="AI805" t="str">
        <f>VLOOKUP(B805,'cc Lookup'!A:E,5,0)</f>
        <v>Estates</v>
      </c>
      <c r="AJ805" t="s">
        <v>5428</v>
      </c>
    </row>
    <row r="806" spans="1:36" x14ac:dyDescent="0.35">
      <c r="A806" t="s">
        <v>36</v>
      </c>
      <c r="B806" s="8" t="s">
        <v>142</v>
      </c>
      <c r="C806" s="8" t="s">
        <v>38</v>
      </c>
      <c r="D806" s="8" t="s">
        <v>39</v>
      </c>
      <c r="E806" s="8" t="s">
        <v>39</v>
      </c>
      <c r="F806" s="8" t="s">
        <v>40</v>
      </c>
      <c r="G806" t="s">
        <v>144</v>
      </c>
      <c r="H806" t="s">
        <v>42</v>
      </c>
      <c r="I806" t="s">
        <v>43</v>
      </c>
      <c r="J806" t="s">
        <v>43</v>
      </c>
      <c r="K806" t="s">
        <v>43</v>
      </c>
      <c r="L806" s="9">
        <v>-5207</v>
      </c>
      <c r="M806" s="10">
        <v>44440</v>
      </c>
      <c r="N806" t="s">
        <v>109</v>
      </c>
      <c r="O806" t="s">
        <v>110</v>
      </c>
      <c r="P806" t="s">
        <v>3416</v>
      </c>
      <c r="Q806" t="s">
        <v>3508</v>
      </c>
      <c r="R806" t="s">
        <v>3509</v>
      </c>
      <c r="S806" s="11">
        <v>44439</v>
      </c>
      <c r="T806" t="s">
        <v>54</v>
      </c>
      <c r="U806">
        <v>2819</v>
      </c>
      <c r="V806" t="s">
        <v>3150</v>
      </c>
      <c r="W806" t="s">
        <v>62</v>
      </c>
      <c r="X806">
        <v>165092174</v>
      </c>
      <c r="Y806" s="11">
        <v>44343</v>
      </c>
      <c r="AC806" t="s">
        <v>119</v>
      </c>
      <c r="AH806" t="str">
        <f t="shared" si="12"/>
        <v>E35930 Estates &amp; Facilities</v>
      </c>
      <c r="AI806" t="str">
        <f>VLOOKUP(B806,'cc Lookup'!A:E,5,0)</f>
        <v>Estates</v>
      </c>
      <c r="AJ806" t="s">
        <v>5428</v>
      </c>
    </row>
    <row r="807" spans="1:36" x14ac:dyDescent="0.35">
      <c r="A807" t="s">
        <v>36</v>
      </c>
      <c r="B807" s="8" t="s">
        <v>142</v>
      </c>
      <c r="C807" s="8" t="s">
        <v>38</v>
      </c>
      <c r="D807" s="8" t="s">
        <v>39</v>
      </c>
      <c r="E807" s="8" t="s">
        <v>39</v>
      </c>
      <c r="F807" s="8" t="s">
        <v>40</v>
      </c>
      <c r="G807" t="s">
        <v>144</v>
      </c>
      <c r="H807" t="s">
        <v>42</v>
      </c>
      <c r="I807" t="s">
        <v>43</v>
      </c>
      <c r="J807" t="s">
        <v>43</v>
      </c>
      <c r="K807" t="s">
        <v>43</v>
      </c>
      <c r="L807" s="9">
        <v>-374</v>
      </c>
      <c r="M807" s="10">
        <v>44440</v>
      </c>
      <c r="N807" t="s">
        <v>109</v>
      </c>
      <c r="O807" t="s">
        <v>110</v>
      </c>
      <c r="P807" t="s">
        <v>3416</v>
      </c>
      <c r="Q807" t="s">
        <v>3508</v>
      </c>
      <c r="R807" t="s">
        <v>3509</v>
      </c>
      <c r="S807" s="11">
        <v>44439</v>
      </c>
      <c r="T807" t="s">
        <v>54</v>
      </c>
      <c r="U807">
        <v>2820</v>
      </c>
      <c r="V807" t="s">
        <v>3474</v>
      </c>
      <c r="W807" t="s">
        <v>62</v>
      </c>
      <c r="X807">
        <v>165094037</v>
      </c>
      <c r="Y807" s="11">
        <v>44439</v>
      </c>
      <c r="AC807" t="s">
        <v>119</v>
      </c>
      <c r="AH807" t="str">
        <f t="shared" si="12"/>
        <v>E35930 Estates &amp; Facilities</v>
      </c>
      <c r="AI807" t="str">
        <f>VLOOKUP(B807,'cc Lookup'!A:E,5,0)</f>
        <v>Estates</v>
      </c>
      <c r="AJ807" t="s">
        <v>5428</v>
      </c>
    </row>
    <row r="808" spans="1:36" x14ac:dyDescent="0.35">
      <c r="A808" t="s">
        <v>36</v>
      </c>
      <c r="B808" s="8" t="s">
        <v>142</v>
      </c>
      <c r="C808" s="8" t="s">
        <v>38</v>
      </c>
      <c r="D808" s="8" t="s">
        <v>39</v>
      </c>
      <c r="E808" s="8" t="s">
        <v>39</v>
      </c>
      <c r="F808" s="8" t="s">
        <v>40</v>
      </c>
      <c r="G808" t="s">
        <v>144</v>
      </c>
      <c r="H808" t="s">
        <v>42</v>
      </c>
      <c r="I808" t="s">
        <v>43</v>
      </c>
      <c r="J808" t="s">
        <v>43</v>
      </c>
      <c r="K808" t="s">
        <v>43</v>
      </c>
      <c r="L808" s="9">
        <v>-142.5</v>
      </c>
      <c r="M808" s="10">
        <v>44440</v>
      </c>
      <c r="N808" t="s">
        <v>109</v>
      </c>
      <c r="O808" t="s">
        <v>110</v>
      </c>
      <c r="P808" t="s">
        <v>3416</v>
      </c>
      <c r="Q808" t="s">
        <v>3508</v>
      </c>
      <c r="R808" t="s">
        <v>3509</v>
      </c>
      <c r="S808" s="11">
        <v>44439</v>
      </c>
      <c r="T808" t="s">
        <v>54</v>
      </c>
      <c r="U808">
        <v>2821</v>
      </c>
      <c r="V808" t="s">
        <v>3475</v>
      </c>
      <c r="W808" t="s">
        <v>62</v>
      </c>
      <c r="X808">
        <v>165094050</v>
      </c>
      <c r="Y808" s="11">
        <v>44439</v>
      </c>
      <c r="AC808" t="s">
        <v>119</v>
      </c>
      <c r="AH808" t="str">
        <f t="shared" si="12"/>
        <v>E35930 Estates &amp; Facilities</v>
      </c>
      <c r="AI808" t="str">
        <f>VLOOKUP(B808,'cc Lookup'!A:E,5,0)</f>
        <v>Estates</v>
      </c>
      <c r="AJ808" t="s">
        <v>5428</v>
      </c>
    </row>
    <row r="809" spans="1:36" x14ac:dyDescent="0.35">
      <c r="A809" t="s">
        <v>36</v>
      </c>
      <c r="B809" s="8" t="s">
        <v>142</v>
      </c>
      <c r="C809" s="8" t="s">
        <v>38</v>
      </c>
      <c r="D809" s="8" t="s">
        <v>39</v>
      </c>
      <c r="E809" s="8" t="s">
        <v>39</v>
      </c>
      <c r="F809" s="8" t="s">
        <v>40</v>
      </c>
      <c r="G809" t="s">
        <v>144</v>
      </c>
      <c r="H809" t="s">
        <v>42</v>
      </c>
      <c r="I809" t="s">
        <v>43</v>
      </c>
      <c r="J809" t="s">
        <v>43</v>
      </c>
      <c r="K809" t="s">
        <v>43</v>
      </c>
      <c r="L809" s="9">
        <v>-1250</v>
      </c>
      <c r="M809" s="10">
        <v>44440</v>
      </c>
      <c r="N809" t="s">
        <v>109</v>
      </c>
      <c r="O809" t="s">
        <v>110</v>
      </c>
      <c r="P809" t="s">
        <v>3416</v>
      </c>
      <c r="Q809" t="s">
        <v>3508</v>
      </c>
      <c r="R809" t="s">
        <v>3509</v>
      </c>
      <c r="S809" s="11">
        <v>44439</v>
      </c>
      <c r="T809" t="s">
        <v>54</v>
      </c>
      <c r="U809">
        <v>2822</v>
      </c>
      <c r="V809" t="s">
        <v>3032</v>
      </c>
      <c r="W809" t="s">
        <v>62</v>
      </c>
      <c r="X809">
        <v>165091391</v>
      </c>
      <c r="Y809" s="11">
        <v>44306</v>
      </c>
      <c r="AC809" t="s">
        <v>119</v>
      </c>
      <c r="AH809" t="str">
        <f t="shared" si="12"/>
        <v>E35930 Estates &amp; Facilities</v>
      </c>
      <c r="AI809" t="str">
        <f>VLOOKUP(B809,'cc Lookup'!A:E,5,0)</f>
        <v>Estates</v>
      </c>
      <c r="AJ809" t="s">
        <v>5428</v>
      </c>
    </row>
    <row r="810" spans="1:36" x14ac:dyDescent="0.35">
      <c r="A810" t="s">
        <v>36</v>
      </c>
      <c r="B810" s="8" t="s">
        <v>142</v>
      </c>
      <c r="C810" s="8" t="s">
        <v>38</v>
      </c>
      <c r="D810" s="8" t="s">
        <v>39</v>
      </c>
      <c r="E810" s="8" t="s">
        <v>39</v>
      </c>
      <c r="F810" s="8" t="s">
        <v>40</v>
      </c>
      <c r="G810" t="s">
        <v>144</v>
      </c>
      <c r="H810" t="s">
        <v>42</v>
      </c>
      <c r="I810" t="s">
        <v>43</v>
      </c>
      <c r="J810" t="s">
        <v>43</v>
      </c>
      <c r="K810" t="s">
        <v>43</v>
      </c>
      <c r="L810" s="9">
        <v>-1702.25</v>
      </c>
      <c r="M810" s="10">
        <v>44440</v>
      </c>
      <c r="N810" t="s">
        <v>109</v>
      </c>
      <c r="O810" t="s">
        <v>110</v>
      </c>
      <c r="P810" t="s">
        <v>3416</v>
      </c>
      <c r="Q810" t="s">
        <v>3508</v>
      </c>
      <c r="R810" t="s">
        <v>3509</v>
      </c>
      <c r="S810" s="11">
        <v>44439</v>
      </c>
      <c r="T810" t="s">
        <v>54</v>
      </c>
      <c r="U810">
        <v>2823</v>
      </c>
      <c r="V810" t="s">
        <v>3476</v>
      </c>
      <c r="W810" t="s">
        <v>62</v>
      </c>
      <c r="X810">
        <v>165094031</v>
      </c>
      <c r="Y810" s="11">
        <v>44439</v>
      </c>
      <c r="AC810" t="s">
        <v>119</v>
      </c>
      <c r="AH810" t="str">
        <f t="shared" si="12"/>
        <v>E35930 Estates &amp; Facilities</v>
      </c>
      <c r="AI810" t="str">
        <f>VLOOKUP(B810,'cc Lookup'!A:E,5,0)</f>
        <v>Estates</v>
      </c>
      <c r="AJ810" t="s">
        <v>5428</v>
      </c>
    </row>
    <row r="811" spans="1:36" x14ac:dyDescent="0.35">
      <c r="A811" t="s">
        <v>36</v>
      </c>
      <c r="B811" s="8" t="s">
        <v>142</v>
      </c>
      <c r="C811" s="8" t="s">
        <v>38</v>
      </c>
      <c r="D811" s="8" t="s">
        <v>39</v>
      </c>
      <c r="E811" s="8" t="s">
        <v>39</v>
      </c>
      <c r="F811" s="8" t="s">
        <v>40</v>
      </c>
      <c r="G811" t="s">
        <v>144</v>
      </c>
      <c r="H811" t="s">
        <v>42</v>
      </c>
      <c r="I811" t="s">
        <v>43</v>
      </c>
      <c r="J811" t="s">
        <v>43</v>
      </c>
      <c r="K811" t="s">
        <v>43</v>
      </c>
      <c r="L811" s="9">
        <v>-736</v>
      </c>
      <c r="M811" s="10">
        <v>44440</v>
      </c>
      <c r="N811" t="s">
        <v>109</v>
      </c>
      <c r="O811" t="s">
        <v>110</v>
      </c>
      <c r="P811" t="s">
        <v>3416</v>
      </c>
      <c r="Q811" t="s">
        <v>3508</v>
      </c>
      <c r="R811" t="s">
        <v>3509</v>
      </c>
      <c r="S811" s="11">
        <v>44439</v>
      </c>
      <c r="T811" t="s">
        <v>54</v>
      </c>
      <c r="U811">
        <v>2824</v>
      </c>
      <c r="V811" t="s">
        <v>3477</v>
      </c>
      <c r="W811" t="s">
        <v>62</v>
      </c>
      <c r="X811">
        <v>165094039</v>
      </c>
      <c r="Y811" s="11">
        <v>44439</v>
      </c>
      <c r="AC811" t="s">
        <v>119</v>
      </c>
      <c r="AH811" t="str">
        <f t="shared" si="12"/>
        <v>E35930 Estates &amp; Facilities</v>
      </c>
      <c r="AI811" t="str">
        <f>VLOOKUP(B811,'cc Lookup'!A:E,5,0)</f>
        <v>Estates</v>
      </c>
      <c r="AJ811" t="s">
        <v>5428</v>
      </c>
    </row>
    <row r="812" spans="1:36" x14ac:dyDescent="0.35">
      <c r="A812" t="s">
        <v>36</v>
      </c>
      <c r="B812" s="8" t="s">
        <v>142</v>
      </c>
      <c r="C812" s="8" t="s">
        <v>38</v>
      </c>
      <c r="D812" s="8" t="s">
        <v>39</v>
      </c>
      <c r="E812" s="8" t="s">
        <v>39</v>
      </c>
      <c r="F812" s="8" t="s">
        <v>40</v>
      </c>
      <c r="G812" t="s">
        <v>144</v>
      </c>
      <c r="H812" t="s">
        <v>42</v>
      </c>
      <c r="I812" t="s">
        <v>43</v>
      </c>
      <c r="J812" t="s">
        <v>43</v>
      </c>
      <c r="K812" t="s">
        <v>43</v>
      </c>
      <c r="L812" s="9">
        <v>-133</v>
      </c>
      <c r="M812" s="10">
        <v>44440</v>
      </c>
      <c r="N812" t="s">
        <v>109</v>
      </c>
      <c r="O812" t="s">
        <v>110</v>
      </c>
      <c r="P812" t="s">
        <v>3416</v>
      </c>
      <c r="Q812" t="s">
        <v>3508</v>
      </c>
      <c r="R812" t="s">
        <v>3509</v>
      </c>
      <c r="S812" s="11">
        <v>44439</v>
      </c>
      <c r="T812" t="s">
        <v>54</v>
      </c>
      <c r="U812">
        <v>2825</v>
      </c>
      <c r="V812" t="s">
        <v>3478</v>
      </c>
      <c r="W812" t="s">
        <v>62</v>
      </c>
      <c r="X812">
        <v>165094049</v>
      </c>
      <c r="Y812" s="11">
        <v>44439</v>
      </c>
      <c r="AC812" t="s">
        <v>119</v>
      </c>
      <c r="AH812" t="str">
        <f t="shared" si="12"/>
        <v>E35930 Estates &amp; Facilities</v>
      </c>
      <c r="AI812" t="str">
        <f>VLOOKUP(B812,'cc Lookup'!A:E,5,0)</f>
        <v>Estates</v>
      </c>
      <c r="AJ812" t="s">
        <v>5428</v>
      </c>
    </row>
    <row r="813" spans="1:36" x14ac:dyDescent="0.35">
      <c r="A813" t="s">
        <v>36</v>
      </c>
      <c r="B813" s="8" t="s">
        <v>142</v>
      </c>
      <c r="C813" s="8" t="s">
        <v>38</v>
      </c>
      <c r="D813" s="8" t="s">
        <v>39</v>
      </c>
      <c r="E813" s="8" t="s">
        <v>39</v>
      </c>
      <c r="F813" s="8" t="s">
        <v>40</v>
      </c>
      <c r="G813" t="s">
        <v>144</v>
      </c>
      <c r="H813" t="s">
        <v>42</v>
      </c>
      <c r="I813" t="s">
        <v>43</v>
      </c>
      <c r="J813" t="s">
        <v>43</v>
      </c>
      <c r="K813" t="s">
        <v>43</v>
      </c>
      <c r="L813" s="9">
        <v>5207</v>
      </c>
      <c r="M813" s="10">
        <v>44440</v>
      </c>
      <c r="N813" t="s">
        <v>109</v>
      </c>
      <c r="O813" t="s">
        <v>110</v>
      </c>
      <c r="P813" t="s">
        <v>3510</v>
      </c>
      <c r="Q813" t="s">
        <v>3511</v>
      </c>
      <c r="R813" t="s">
        <v>3512</v>
      </c>
      <c r="S813" s="11">
        <v>44469</v>
      </c>
      <c r="T813" t="s">
        <v>54</v>
      </c>
      <c r="U813">
        <v>2855</v>
      </c>
      <c r="V813" t="s">
        <v>3150</v>
      </c>
      <c r="W813" t="s">
        <v>62</v>
      </c>
      <c r="X813">
        <v>165092174</v>
      </c>
      <c r="Y813" s="11">
        <v>44343</v>
      </c>
      <c r="AC813" t="s">
        <v>119</v>
      </c>
      <c r="AH813" t="str">
        <f t="shared" si="12"/>
        <v>E35930 Estates &amp; Facilities</v>
      </c>
      <c r="AI813" t="str">
        <f>VLOOKUP(B813,'cc Lookup'!A:E,5,0)</f>
        <v>Estates</v>
      </c>
      <c r="AJ813" t="s">
        <v>5428</v>
      </c>
    </row>
    <row r="814" spans="1:36" x14ac:dyDescent="0.35">
      <c r="A814" t="s">
        <v>36</v>
      </c>
      <c r="B814" s="8" t="s">
        <v>142</v>
      </c>
      <c r="C814" s="8" t="s">
        <v>38</v>
      </c>
      <c r="D814" s="8" t="s">
        <v>39</v>
      </c>
      <c r="E814" s="8" t="s">
        <v>39</v>
      </c>
      <c r="F814" s="8" t="s">
        <v>40</v>
      </c>
      <c r="G814" t="s">
        <v>144</v>
      </c>
      <c r="H814" t="s">
        <v>42</v>
      </c>
      <c r="I814" t="s">
        <v>43</v>
      </c>
      <c r="J814" t="s">
        <v>43</v>
      </c>
      <c r="K814" t="s">
        <v>43</v>
      </c>
      <c r="L814" s="9">
        <v>34</v>
      </c>
      <c r="M814" s="10">
        <v>44440</v>
      </c>
      <c r="N814" t="s">
        <v>109</v>
      </c>
      <c r="O814" t="s">
        <v>110</v>
      </c>
      <c r="P814" t="s">
        <v>3510</v>
      </c>
      <c r="Q814" t="s">
        <v>3511</v>
      </c>
      <c r="R814" t="s">
        <v>3512</v>
      </c>
      <c r="S814" s="11">
        <v>44469</v>
      </c>
      <c r="T814" t="s">
        <v>54</v>
      </c>
      <c r="U814">
        <v>2856</v>
      </c>
      <c r="V814" t="s">
        <v>3476</v>
      </c>
      <c r="W814" t="s">
        <v>62</v>
      </c>
      <c r="X814">
        <v>165094031</v>
      </c>
      <c r="Y814" s="11">
        <v>44439</v>
      </c>
      <c r="AC814" t="s">
        <v>119</v>
      </c>
      <c r="AH814" t="str">
        <f t="shared" si="12"/>
        <v>E35930 Estates &amp; Facilities</v>
      </c>
      <c r="AI814" t="str">
        <f>VLOOKUP(B814,'cc Lookup'!A:E,5,0)</f>
        <v>Estates</v>
      </c>
      <c r="AJ814" t="s">
        <v>5428</v>
      </c>
    </row>
    <row r="815" spans="1:36" x14ac:dyDescent="0.35">
      <c r="A815" t="s">
        <v>36</v>
      </c>
      <c r="B815" s="8" t="s">
        <v>142</v>
      </c>
      <c r="C815" s="8" t="s">
        <v>38</v>
      </c>
      <c r="D815" s="8" t="s">
        <v>39</v>
      </c>
      <c r="E815" s="8" t="s">
        <v>39</v>
      </c>
      <c r="F815" s="8" t="s">
        <v>40</v>
      </c>
      <c r="G815" t="s">
        <v>144</v>
      </c>
      <c r="H815" t="s">
        <v>42</v>
      </c>
      <c r="I815" t="s">
        <v>43</v>
      </c>
      <c r="J815" t="s">
        <v>43</v>
      </c>
      <c r="K815" t="s">
        <v>43</v>
      </c>
      <c r="L815" s="9">
        <v>0.3</v>
      </c>
      <c r="M815" s="10">
        <v>44440</v>
      </c>
      <c r="N815" t="s">
        <v>109</v>
      </c>
      <c r="O815" t="s">
        <v>110</v>
      </c>
      <c r="P815" t="s">
        <v>3510</v>
      </c>
      <c r="Q815" t="s">
        <v>3511</v>
      </c>
      <c r="R815" t="s">
        <v>3512</v>
      </c>
      <c r="S815" s="11">
        <v>44469</v>
      </c>
      <c r="T815" t="s">
        <v>54</v>
      </c>
      <c r="U815">
        <v>2857</v>
      </c>
      <c r="V815" t="s">
        <v>3630</v>
      </c>
      <c r="W815" t="s">
        <v>62</v>
      </c>
      <c r="X815">
        <v>165094259</v>
      </c>
      <c r="Y815" s="11">
        <v>44447</v>
      </c>
      <c r="AC815" t="s">
        <v>119</v>
      </c>
      <c r="AH815" t="str">
        <f t="shared" si="12"/>
        <v>E35930 Estates &amp; Facilities</v>
      </c>
      <c r="AI815" t="str">
        <f>VLOOKUP(B815,'cc Lookup'!A:E,5,0)</f>
        <v>Estates</v>
      </c>
      <c r="AJ815" t="s">
        <v>5428</v>
      </c>
    </row>
    <row r="816" spans="1:36" x14ac:dyDescent="0.35">
      <c r="A816" t="s">
        <v>36</v>
      </c>
      <c r="B816" s="8" t="s">
        <v>142</v>
      </c>
      <c r="C816" s="8" t="s">
        <v>38</v>
      </c>
      <c r="D816" s="8" t="s">
        <v>39</v>
      </c>
      <c r="E816" s="8" t="s">
        <v>39</v>
      </c>
      <c r="F816" s="8" t="s">
        <v>40</v>
      </c>
      <c r="G816" t="s">
        <v>144</v>
      </c>
      <c r="H816" t="s">
        <v>42</v>
      </c>
      <c r="I816" t="s">
        <v>43</v>
      </c>
      <c r="J816" t="s">
        <v>43</v>
      </c>
      <c r="K816" t="s">
        <v>43</v>
      </c>
      <c r="L816" s="9">
        <v>1250</v>
      </c>
      <c r="M816" s="10">
        <v>44440</v>
      </c>
      <c r="N816" t="s">
        <v>109</v>
      </c>
      <c r="O816" t="s">
        <v>110</v>
      </c>
      <c r="P816" t="s">
        <v>3510</v>
      </c>
      <c r="Q816" t="s">
        <v>3511</v>
      </c>
      <c r="R816" t="s">
        <v>3512</v>
      </c>
      <c r="S816" s="11">
        <v>44469</v>
      </c>
      <c r="T816" t="s">
        <v>54</v>
      </c>
      <c r="U816">
        <v>2858</v>
      </c>
      <c r="V816" t="s">
        <v>3032</v>
      </c>
      <c r="W816" t="s">
        <v>62</v>
      </c>
      <c r="X816">
        <v>165091391</v>
      </c>
      <c r="Y816" s="11">
        <v>44306</v>
      </c>
      <c r="AC816" t="s">
        <v>119</v>
      </c>
      <c r="AH816" t="str">
        <f t="shared" si="12"/>
        <v>E35930 Estates &amp; Facilities</v>
      </c>
      <c r="AI816" t="str">
        <f>VLOOKUP(B816,'cc Lookup'!A:E,5,0)</f>
        <v>Estates</v>
      </c>
      <c r="AJ816" t="s">
        <v>5428</v>
      </c>
    </row>
    <row r="817" spans="1:36" x14ac:dyDescent="0.35">
      <c r="A817" t="s">
        <v>36</v>
      </c>
      <c r="B817" s="8" t="s">
        <v>142</v>
      </c>
      <c r="C817" s="8" t="s">
        <v>143</v>
      </c>
      <c r="D817" s="8" t="s">
        <v>39</v>
      </c>
      <c r="E817" s="8" t="s">
        <v>39</v>
      </c>
      <c r="F817" s="8" t="s">
        <v>40</v>
      </c>
      <c r="G817" t="s">
        <v>144</v>
      </c>
      <c r="H817" t="s">
        <v>145</v>
      </c>
      <c r="I817" t="s">
        <v>43</v>
      </c>
      <c r="J817" t="s">
        <v>43</v>
      </c>
      <c r="K817" t="s">
        <v>43</v>
      </c>
      <c r="L817" s="9">
        <v>-1653</v>
      </c>
      <c r="M817" s="10">
        <v>44470</v>
      </c>
      <c r="N817" t="s">
        <v>109</v>
      </c>
      <c r="O817" t="s">
        <v>110</v>
      </c>
      <c r="P817" t="s">
        <v>3510</v>
      </c>
      <c r="Q817" t="s">
        <v>3664</v>
      </c>
      <c r="R817" t="s">
        <v>3665</v>
      </c>
      <c r="S817" s="11">
        <v>44469</v>
      </c>
      <c r="T817" t="s">
        <v>54</v>
      </c>
      <c r="U817">
        <v>2895</v>
      </c>
      <c r="V817" t="s">
        <v>1107</v>
      </c>
      <c r="W817" t="s">
        <v>62</v>
      </c>
      <c r="X817">
        <v>165077832</v>
      </c>
      <c r="Y817" s="11">
        <v>43829</v>
      </c>
      <c r="AC817" t="s">
        <v>119</v>
      </c>
      <c r="AH817" t="str">
        <f t="shared" si="12"/>
        <v>E35930 Estates &amp; Facilities</v>
      </c>
      <c r="AI817" t="str">
        <f>VLOOKUP(B817,'cc Lookup'!A:E,5,0)</f>
        <v>Estates</v>
      </c>
      <c r="AJ817" t="s">
        <v>5428</v>
      </c>
    </row>
    <row r="818" spans="1:36" x14ac:dyDescent="0.35">
      <c r="A818" t="s">
        <v>36</v>
      </c>
      <c r="B818" s="8" t="s">
        <v>142</v>
      </c>
      <c r="C818" s="8" t="s">
        <v>143</v>
      </c>
      <c r="D818" s="8" t="s">
        <v>39</v>
      </c>
      <c r="E818" s="8" t="s">
        <v>39</v>
      </c>
      <c r="F818" s="8" t="s">
        <v>40</v>
      </c>
      <c r="G818" t="s">
        <v>144</v>
      </c>
      <c r="H818" t="s">
        <v>145</v>
      </c>
      <c r="I818" t="s">
        <v>43</v>
      </c>
      <c r="J818" t="s">
        <v>43</v>
      </c>
      <c r="K818" t="s">
        <v>43</v>
      </c>
      <c r="L818" s="9">
        <v>-162</v>
      </c>
      <c r="M818" s="10">
        <v>44470</v>
      </c>
      <c r="N818" t="s">
        <v>109</v>
      </c>
      <c r="O818" t="s">
        <v>110</v>
      </c>
      <c r="P818" t="s">
        <v>3510</v>
      </c>
      <c r="Q818" t="s">
        <v>3664</v>
      </c>
      <c r="R818" t="s">
        <v>3665</v>
      </c>
      <c r="S818" s="11">
        <v>44469</v>
      </c>
      <c r="T818" t="s">
        <v>54</v>
      </c>
      <c r="U818">
        <v>2896</v>
      </c>
      <c r="V818" t="s">
        <v>3126</v>
      </c>
      <c r="W818" t="s">
        <v>62</v>
      </c>
      <c r="X818">
        <v>165091758</v>
      </c>
      <c r="Y818" s="11">
        <v>44342</v>
      </c>
      <c r="AC818" t="s">
        <v>119</v>
      </c>
      <c r="AH818" t="str">
        <f t="shared" si="12"/>
        <v>E35930 Estates &amp; Facilities</v>
      </c>
      <c r="AI818" t="str">
        <f>VLOOKUP(B818,'cc Lookup'!A:E,5,0)</f>
        <v>Estates</v>
      </c>
      <c r="AJ818" t="s">
        <v>5428</v>
      </c>
    </row>
    <row r="819" spans="1:36" x14ac:dyDescent="0.35">
      <c r="A819" t="s">
        <v>36</v>
      </c>
      <c r="B819" s="8" t="s">
        <v>142</v>
      </c>
      <c r="C819" s="8" t="s">
        <v>143</v>
      </c>
      <c r="D819" s="8" t="s">
        <v>39</v>
      </c>
      <c r="E819" s="8" t="s">
        <v>39</v>
      </c>
      <c r="F819" s="8" t="s">
        <v>40</v>
      </c>
      <c r="G819" t="s">
        <v>144</v>
      </c>
      <c r="H819" t="s">
        <v>145</v>
      </c>
      <c r="I819" t="s">
        <v>43</v>
      </c>
      <c r="J819" t="s">
        <v>43</v>
      </c>
      <c r="K819" t="s">
        <v>43</v>
      </c>
      <c r="L819" s="9">
        <v>-45.64</v>
      </c>
      <c r="M819" s="10">
        <v>44470</v>
      </c>
      <c r="N819" t="s">
        <v>109</v>
      </c>
      <c r="O819" t="s">
        <v>110</v>
      </c>
      <c r="P819" t="s">
        <v>3510</v>
      </c>
      <c r="Q819" t="s">
        <v>3664</v>
      </c>
      <c r="R819" t="s">
        <v>3665</v>
      </c>
      <c r="S819" s="11">
        <v>44469</v>
      </c>
      <c r="T819" t="s">
        <v>54</v>
      </c>
      <c r="U819">
        <v>2897</v>
      </c>
      <c r="V819" t="s">
        <v>3591</v>
      </c>
      <c r="W819" t="s">
        <v>62</v>
      </c>
      <c r="X819">
        <v>165093938</v>
      </c>
      <c r="Y819" s="11">
        <v>44428</v>
      </c>
      <c r="AC819" t="s">
        <v>119</v>
      </c>
      <c r="AH819" t="str">
        <f t="shared" si="12"/>
        <v>E35930 Estates &amp; Facilities</v>
      </c>
      <c r="AI819" t="str">
        <f>VLOOKUP(B819,'cc Lookup'!A:E,5,0)</f>
        <v>Estates</v>
      </c>
      <c r="AJ819" t="s">
        <v>5428</v>
      </c>
    </row>
    <row r="820" spans="1:36" x14ac:dyDescent="0.35">
      <c r="A820" t="s">
        <v>36</v>
      </c>
      <c r="B820" s="8" t="s">
        <v>142</v>
      </c>
      <c r="C820" s="8" t="s">
        <v>143</v>
      </c>
      <c r="D820" s="8" t="s">
        <v>39</v>
      </c>
      <c r="E820" s="8" t="s">
        <v>39</v>
      </c>
      <c r="F820" s="8" t="s">
        <v>40</v>
      </c>
      <c r="G820" t="s">
        <v>144</v>
      </c>
      <c r="H820" t="s">
        <v>145</v>
      </c>
      <c r="I820" t="s">
        <v>43</v>
      </c>
      <c r="J820" t="s">
        <v>43</v>
      </c>
      <c r="K820" t="s">
        <v>43</v>
      </c>
      <c r="L820" s="9">
        <v>72.5</v>
      </c>
      <c r="M820" s="10">
        <v>44470</v>
      </c>
      <c r="N820" t="s">
        <v>109</v>
      </c>
      <c r="O820" t="s">
        <v>110</v>
      </c>
      <c r="P820" t="s">
        <v>3666</v>
      </c>
      <c r="Q820" t="s">
        <v>3667</v>
      </c>
      <c r="R820" t="s">
        <v>3668</v>
      </c>
      <c r="S820" s="11">
        <v>44498</v>
      </c>
      <c r="T820" t="s">
        <v>54</v>
      </c>
      <c r="U820">
        <v>2947</v>
      </c>
      <c r="V820" t="s">
        <v>3675</v>
      </c>
      <c r="W820" t="s">
        <v>62</v>
      </c>
      <c r="X820">
        <v>165095321</v>
      </c>
      <c r="Y820" s="11">
        <v>44497</v>
      </c>
      <c r="AC820" t="s">
        <v>119</v>
      </c>
      <c r="AH820" t="str">
        <f t="shared" si="12"/>
        <v>E35930 Estates &amp; Facilities</v>
      </c>
      <c r="AI820" t="str">
        <f>VLOOKUP(B820,'cc Lookup'!A:E,5,0)</f>
        <v>Estates</v>
      </c>
      <c r="AJ820" t="s">
        <v>5428</v>
      </c>
    </row>
    <row r="821" spans="1:36" x14ac:dyDescent="0.35">
      <c r="A821" t="s">
        <v>36</v>
      </c>
      <c r="B821" s="8" t="s">
        <v>142</v>
      </c>
      <c r="C821" s="8" t="s">
        <v>143</v>
      </c>
      <c r="D821" s="8" t="s">
        <v>39</v>
      </c>
      <c r="E821" s="8" t="s">
        <v>39</v>
      </c>
      <c r="F821" s="8" t="s">
        <v>40</v>
      </c>
      <c r="G821" t="s">
        <v>144</v>
      </c>
      <c r="H821" t="s">
        <v>145</v>
      </c>
      <c r="I821" t="s">
        <v>43</v>
      </c>
      <c r="J821" t="s">
        <v>43</v>
      </c>
      <c r="K821" t="s">
        <v>43</v>
      </c>
      <c r="L821" s="9">
        <v>795.8</v>
      </c>
      <c r="M821" s="10">
        <v>44470</v>
      </c>
      <c r="N821" t="s">
        <v>109</v>
      </c>
      <c r="O821" t="s">
        <v>110</v>
      </c>
      <c r="P821" t="s">
        <v>3666</v>
      </c>
      <c r="Q821" t="s">
        <v>3667</v>
      </c>
      <c r="R821" t="s">
        <v>3668</v>
      </c>
      <c r="S821" s="11">
        <v>44498</v>
      </c>
      <c r="T821" t="s">
        <v>54</v>
      </c>
      <c r="U821">
        <v>2948</v>
      </c>
      <c r="V821" t="s">
        <v>3676</v>
      </c>
      <c r="W821" t="s">
        <v>62</v>
      </c>
      <c r="X821">
        <v>165095311</v>
      </c>
      <c r="Y821" s="11">
        <v>44497</v>
      </c>
      <c r="AC821" t="s">
        <v>119</v>
      </c>
      <c r="AH821" t="str">
        <f t="shared" si="12"/>
        <v>E35930 Estates &amp; Facilities</v>
      </c>
      <c r="AI821" t="str">
        <f>VLOOKUP(B821,'cc Lookup'!A:E,5,0)</f>
        <v>Estates</v>
      </c>
      <c r="AJ821" t="s">
        <v>5428</v>
      </c>
    </row>
    <row r="822" spans="1:36" x14ac:dyDescent="0.35">
      <c r="A822" t="s">
        <v>36</v>
      </c>
      <c r="B822" s="8" t="s">
        <v>142</v>
      </c>
      <c r="C822" s="8" t="s">
        <v>143</v>
      </c>
      <c r="D822" s="8" t="s">
        <v>39</v>
      </c>
      <c r="E822" s="8" t="s">
        <v>39</v>
      </c>
      <c r="F822" s="8" t="s">
        <v>40</v>
      </c>
      <c r="G822" t="s">
        <v>144</v>
      </c>
      <c r="H822" t="s">
        <v>145</v>
      </c>
      <c r="I822" t="s">
        <v>43</v>
      </c>
      <c r="J822" t="s">
        <v>43</v>
      </c>
      <c r="K822" t="s">
        <v>43</v>
      </c>
      <c r="L822" s="9">
        <v>822</v>
      </c>
      <c r="M822" s="10">
        <v>44470</v>
      </c>
      <c r="N822" t="s">
        <v>109</v>
      </c>
      <c r="O822" t="s">
        <v>110</v>
      </c>
      <c r="P822" t="s">
        <v>3666</v>
      </c>
      <c r="Q822" t="s">
        <v>3667</v>
      </c>
      <c r="R822" t="s">
        <v>3668</v>
      </c>
      <c r="S822" s="11">
        <v>44498</v>
      </c>
      <c r="T822" t="s">
        <v>54</v>
      </c>
      <c r="U822">
        <v>2949</v>
      </c>
      <c r="V822" t="s">
        <v>3677</v>
      </c>
      <c r="W822" t="s">
        <v>62</v>
      </c>
      <c r="X822">
        <v>165095308</v>
      </c>
      <c r="Y822" s="11">
        <v>44497</v>
      </c>
      <c r="AC822" t="s">
        <v>119</v>
      </c>
      <c r="AH822" t="str">
        <f t="shared" si="12"/>
        <v>E35930 Estates &amp; Facilities</v>
      </c>
      <c r="AI822" t="str">
        <f>VLOOKUP(B822,'cc Lookup'!A:E,5,0)</f>
        <v>Estates</v>
      </c>
      <c r="AJ822" t="s">
        <v>5428</v>
      </c>
    </row>
    <row r="823" spans="1:36" x14ac:dyDescent="0.35">
      <c r="A823" t="s">
        <v>36</v>
      </c>
      <c r="B823" s="8" t="s">
        <v>142</v>
      </c>
      <c r="C823" s="8" t="s">
        <v>143</v>
      </c>
      <c r="D823" s="8" t="s">
        <v>39</v>
      </c>
      <c r="E823" s="8" t="s">
        <v>39</v>
      </c>
      <c r="F823" s="8" t="s">
        <v>40</v>
      </c>
      <c r="G823" t="s">
        <v>144</v>
      </c>
      <c r="H823" t="s">
        <v>145</v>
      </c>
      <c r="I823" t="s">
        <v>43</v>
      </c>
      <c r="J823" t="s">
        <v>43</v>
      </c>
      <c r="K823" t="s">
        <v>43</v>
      </c>
      <c r="L823" s="9">
        <v>1051</v>
      </c>
      <c r="M823" s="10">
        <v>44470</v>
      </c>
      <c r="N823" t="s">
        <v>109</v>
      </c>
      <c r="O823" t="s">
        <v>110</v>
      </c>
      <c r="P823" t="s">
        <v>3666</v>
      </c>
      <c r="Q823" t="s">
        <v>3667</v>
      </c>
      <c r="R823" t="s">
        <v>3668</v>
      </c>
      <c r="S823" s="11">
        <v>44498</v>
      </c>
      <c r="T823" t="s">
        <v>54</v>
      </c>
      <c r="U823">
        <v>2950</v>
      </c>
      <c r="V823" t="s">
        <v>3678</v>
      </c>
      <c r="W823" t="s">
        <v>62</v>
      </c>
      <c r="X823">
        <v>165095322</v>
      </c>
      <c r="Y823" s="11">
        <v>44497</v>
      </c>
      <c r="AC823" t="s">
        <v>119</v>
      </c>
      <c r="AH823" t="str">
        <f t="shared" si="12"/>
        <v>E35930 Estates &amp; Facilities</v>
      </c>
      <c r="AI823" t="str">
        <f>VLOOKUP(B823,'cc Lookup'!A:E,5,0)</f>
        <v>Estates</v>
      </c>
      <c r="AJ823" t="s">
        <v>5428</v>
      </c>
    </row>
    <row r="824" spans="1:36" x14ac:dyDescent="0.35">
      <c r="A824" t="s">
        <v>36</v>
      </c>
      <c r="B824" s="8" t="s">
        <v>142</v>
      </c>
      <c r="C824" s="8" t="s">
        <v>143</v>
      </c>
      <c r="D824" s="8" t="s">
        <v>39</v>
      </c>
      <c r="E824" s="8" t="s">
        <v>39</v>
      </c>
      <c r="F824" s="8" t="s">
        <v>40</v>
      </c>
      <c r="G824" t="s">
        <v>144</v>
      </c>
      <c r="H824" t="s">
        <v>145</v>
      </c>
      <c r="I824" t="s">
        <v>43</v>
      </c>
      <c r="J824" t="s">
        <v>43</v>
      </c>
      <c r="K824" t="s">
        <v>43</v>
      </c>
      <c r="L824" s="9">
        <v>1667.75</v>
      </c>
      <c r="M824" s="10">
        <v>44470</v>
      </c>
      <c r="N824" t="s">
        <v>109</v>
      </c>
      <c r="O824" t="s">
        <v>110</v>
      </c>
      <c r="P824" t="s">
        <v>3666</v>
      </c>
      <c r="Q824" t="s">
        <v>3667</v>
      </c>
      <c r="R824" t="s">
        <v>3668</v>
      </c>
      <c r="S824" s="11">
        <v>44498</v>
      </c>
      <c r="T824" t="s">
        <v>54</v>
      </c>
      <c r="U824">
        <v>2951</v>
      </c>
      <c r="V824" t="s">
        <v>3679</v>
      </c>
      <c r="W824" t="s">
        <v>62</v>
      </c>
      <c r="X824">
        <v>165095310</v>
      </c>
      <c r="Y824" s="11">
        <v>44497</v>
      </c>
      <c r="AC824" t="s">
        <v>119</v>
      </c>
      <c r="AH824" t="str">
        <f t="shared" si="12"/>
        <v>E35930 Estates &amp; Facilities</v>
      </c>
      <c r="AI824" t="str">
        <f>VLOOKUP(B824,'cc Lookup'!A:E,5,0)</f>
        <v>Estates</v>
      </c>
      <c r="AJ824" t="s">
        <v>5428</v>
      </c>
    </row>
    <row r="825" spans="1:36" x14ac:dyDescent="0.35">
      <c r="A825" t="s">
        <v>36</v>
      </c>
      <c r="B825" s="8" t="s">
        <v>142</v>
      </c>
      <c r="C825" s="8" t="s">
        <v>143</v>
      </c>
      <c r="D825" s="8" t="s">
        <v>39</v>
      </c>
      <c r="E825" s="8" t="s">
        <v>39</v>
      </c>
      <c r="F825" s="8" t="s">
        <v>40</v>
      </c>
      <c r="G825" t="s">
        <v>144</v>
      </c>
      <c r="H825" t="s">
        <v>145</v>
      </c>
      <c r="I825" t="s">
        <v>43</v>
      </c>
      <c r="J825" t="s">
        <v>43</v>
      </c>
      <c r="K825" t="s">
        <v>43</v>
      </c>
      <c r="L825" s="9">
        <v>327.67</v>
      </c>
      <c r="M825" s="10">
        <v>44470</v>
      </c>
      <c r="N825" t="s">
        <v>109</v>
      </c>
      <c r="O825" t="s">
        <v>110</v>
      </c>
      <c r="P825" t="s">
        <v>3666</v>
      </c>
      <c r="Q825" t="s">
        <v>3667</v>
      </c>
      <c r="R825" t="s">
        <v>3668</v>
      </c>
      <c r="S825" s="11">
        <v>44498</v>
      </c>
      <c r="T825" t="s">
        <v>54</v>
      </c>
      <c r="U825">
        <v>2952</v>
      </c>
      <c r="V825" t="s">
        <v>3680</v>
      </c>
      <c r="W825" t="s">
        <v>62</v>
      </c>
      <c r="X825">
        <v>165095319</v>
      </c>
      <c r="Y825" s="11">
        <v>44497</v>
      </c>
      <c r="AC825" t="s">
        <v>119</v>
      </c>
      <c r="AH825" t="str">
        <f t="shared" si="12"/>
        <v>E35930 Estates &amp; Facilities</v>
      </c>
      <c r="AI825" t="str">
        <f>VLOOKUP(B825,'cc Lookup'!A:E,5,0)</f>
        <v>Estates</v>
      </c>
      <c r="AJ825" t="s">
        <v>5428</v>
      </c>
    </row>
    <row r="826" spans="1:36" x14ac:dyDescent="0.35">
      <c r="A826" t="s">
        <v>36</v>
      </c>
      <c r="B826" s="8" t="s">
        <v>142</v>
      </c>
      <c r="C826" s="8" t="s">
        <v>143</v>
      </c>
      <c r="D826" s="8" t="s">
        <v>39</v>
      </c>
      <c r="E826" s="8" t="s">
        <v>39</v>
      </c>
      <c r="F826" s="8" t="s">
        <v>40</v>
      </c>
      <c r="G826" t="s">
        <v>144</v>
      </c>
      <c r="H826" t="s">
        <v>145</v>
      </c>
      <c r="I826" t="s">
        <v>43</v>
      </c>
      <c r="J826" t="s">
        <v>43</v>
      </c>
      <c r="K826" t="s">
        <v>43</v>
      </c>
      <c r="L826" s="9">
        <v>1824</v>
      </c>
      <c r="M826" s="10">
        <v>44470</v>
      </c>
      <c r="N826" t="s">
        <v>109</v>
      </c>
      <c r="O826" t="s">
        <v>110</v>
      </c>
      <c r="P826" t="s">
        <v>3666</v>
      </c>
      <c r="Q826" t="s">
        <v>3667</v>
      </c>
      <c r="R826" t="s">
        <v>3668</v>
      </c>
      <c r="S826" s="11">
        <v>44498</v>
      </c>
      <c r="T826" t="s">
        <v>54</v>
      </c>
      <c r="U826">
        <v>2953</v>
      </c>
      <c r="V826" t="s">
        <v>3681</v>
      </c>
      <c r="W826" t="s">
        <v>62</v>
      </c>
      <c r="X826">
        <v>165095307</v>
      </c>
      <c r="Y826" s="11">
        <v>44497</v>
      </c>
      <c r="AC826" t="s">
        <v>119</v>
      </c>
      <c r="AH826" t="str">
        <f t="shared" si="12"/>
        <v>E35930 Estates &amp; Facilities</v>
      </c>
      <c r="AI826" t="str">
        <f>VLOOKUP(B826,'cc Lookup'!A:E,5,0)</f>
        <v>Estates</v>
      </c>
      <c r="AJ826" t="s">
        <v>5428</v>
      </c>
    </row>
    <row r="827" spans="1:36" x14ac:dyDescent="0.35">
      <c r="A827" t="s">
        <v>36</v>
      </c>
      <c r="B827" s="8" t="s">
        <v>142</v>
      </c>
      <c r="C827" s="8" t="s">
        <v>143</v>
      </c>
      <c r="D827" s="8" t="s">
        <v>39</v>
      </c>
      <c r="E827" s="8" t="s">
        <v>39</v>
      </c>
      <c r="F827" s="8" t="s">
        <v>40</v>
      </c>
      <c r="G827" t="s">
        <v>144</v>
      </c>
      <c r="H827" t="s">
        <v>145</v>
      </c>
      <c r="I827" t="s">
        <v>43</v>
      </c>
      <c r="J827" t="s">
        <v>43</v>
      </c>
      <c r="K827" t="s">
        <v>43</v>
      </c>
      <c r="L827" s="9">
        <v>241</v>
      </c>
      <c r="M827" s="10">
        <v>44470</v>
      </c>
      <c r="N827" t="s">
        <v>109</v>
      </c>
      <c r="O827" t="s">
        <v>110</v>
      </c>
      <c r="P827" t="s">
        <v>3666</v>
      </c>
      <c r="Q827" t="s">
        <v>3667</v>
      </c>
      <c r="R827" t="s">
        <v>3668</v>
      </c>
      <c r="S827" s="11">
        <v>44498</v>
      </c>
      <c r="T827" t="s">
        <v>54</v>
      </c>
      <c r="U827">
        <v>2954</v>
      </c>
      <c r="V827" t="s">
        <v>3682</v>
      </c>
      <c r="W827" t="s">
        <v>62</v>
      </c>
      <c r="X827">
        <v>165095309</v>
      </c>
      <c r="Y827" s="11">
        <v>44497</v>
      </c>
      <c r="AC827" t="s">
        <v>119</v>
      </c>
      <c r="AH827" t="str">
        <f t="shared" si="12"/>
        <v>E35930 Estates &amp; Facilities</v>
      </c>
      <c r="AI827" t="str">
        <f>VLOOKUP(B827,'cc Lookup'!A:E,5,0)</f>
        <v>Estates</v>
      </c>
      <c r="AJ827" t="s">
        <v>5428</v>
      </c>
    </row>
    <row r="828" spans="1:36" x14ac:dyDescent="0.35">
      <c r="A828" t="s">
        <v>36</v>
      </c>
      <c r="B828" s="8" t="s">
        <v>142</v>
      </c>
      <c r="C828" s="8" t="s">
        <v>143</v>
      </c>
      <c r="D828" s="8" t="s">
        <v>39</v>
      </c>
      <c r="E828" s="8" t="s">
        <v>39</v>
      </c>
      <c r="F828" s="8" t="s">
        <v>40</v>
      </c>
      <c r="G828" t="s">
        <v>144</v>
      </c>
      <c r="H828" t="s">
        <v>145</v>
      </c>
      <c r="I828" t="s">
        <v>43</v>
      </c>
      <c r="J828" t="s">
        <v>43</v>
      </c>
      <c r="K828" t="s">
        <v>43</v>
      </c>
      <c r="L828" s="9">
        <v>368.6</v>
      </c>
      <c r="M828" s="10">
        <v>44470</v>
      </c>
      <c r="N828" t="s">
        <v>109</v>
      </c>
      <c r="O828" t="s">
        <v>110</v>
      </c>
      <c r="P828" t="s">
        <v>3666</v>
      </c>
      <c r="Q828" t="s">
        <v>3667</v>
      </c>
      <c r="R828" t="s">
        <v>3668</v>
      </c>
      <c r="S828" s="11">
        <v>44498</v>
      </c>
      <c r="T828" t="s">
        <v>54</v>
      </c>
      <c r="U828">
        <v>2955</v>
      </c>
      <c r="V828" t="s">
        <v>3683</v>
      </c>
      <c r="W828" t="s">
        <v>62</v>
      </c>
      <c r="X828">
        <v>165095317</v>
      </c>
      <c r="Y828" s="11">
        <v>44497</v>
      </c>
      <c r="AC828" t="s">
        <v>119</v>
      </c>
      <c r="AH828" t="str">
        <f t="shared" si="12"/>
        <v>E35930 Estates &amp; Facilities</v>
      </c>
      <c r="AI828" t="str">
        <f>VLOOKUP(B828,'cc Lookup'!A:E,5,0)</f>
        <v>Estates</v>
      </c>
      <c r="AJ828" t="s">
        <v>5428</v>
      </c>
    </row>
    <row r="829" spans="1:36" x14ac:dyDescent="0.35">
      <c r="A829" t="s">
        <v>36</v>
      </c>
      <c r="B829" s="8" t="s">
        <v>142</v>
      </c>
      <c r="C829" s="8" t="s">
        <v>143</v>
      </c>
      <c r="D829" s="8" t="s">
        <v>39</v>
      </c>
      <c r="E829" s="8" t="s">
        <v>39</v>
      </c>
      <c r="F829" s="8" t="s">
        <v>40</v>
      </c>
      <c r="G829" t="s">
        <v>144</v>
      </c>
      <c r="H829" t="s">
        <v>145</v>
      </c>
      <c r="I829" t="s">
        <v>43</v>
      </c>
      <c r="J829" t="s">
        <v>43</v>
      </c>
      <c r="K829" t="s">
        <v>43</v>
      </c>
      <c r="L829" s="9">
        <v>175.5</v>
      </c>
      <c r="M829" s="10">
        <v>44470</v>
      </c>
      <c r="N829" t="s">
        <v>109</v>
      </c>
      <c r="O829" t="s">
        <v>110</v>
      </c>
      <c r="P829" t="s">
        <v>3666</v>
      </c>
      <c r="Q829" t="s">
        <v>3667</v>
      </c>
      <c r="R829" t="s">
        <v>3668</v>
      </c>
      <c r="S829" s="11">
        <v>44498</v>
      </c>
      <c r="T829" t="s">
        <v>54</v>
      </c>
      <c r="U829">
        <v>2956</v>
      </c>
      <c r="V829" t="s">
        <v>3684</v>
      </c>
      <c r="W829" t="s">
        <v>62</v>
      </c>
      <c r="X829">
        <v>165095314</v>
      </c>
      <c r="Y829" s="11">
        <v>44497</v>
      </c>
      <c r="AC829" t="s">
        <v>119</v>
      </c>
      <c r="AH829" t="str">
        <f t="shared" si="12"/>
        <v>E35930 Estates &amp; Facilities</v>
      </c>
      <c r="AI829" t="str">
        <f>VLOOKUP(B829,'cc Lookup'!A:E,5,0)</f>
        <v>Estates</v>
      </c>
      <c r="AJ829" t="s">
        <v>5428</v>
      </c>
    </row>
    <row r="830" spans="1:36" x14ac:dyDescent="0.35">
      <c r="A830" t="s">
        <v>36</v>
      </c>
      <c r="B830" s="8" t="s">
        <v>142</v>
      </c>
      <c r="C830" s="8" t="s">
        <v>143</v>
      </c>
      <c r="D830" s="8" t="s">
        <v>39</v>
      </c>
      <c r="E830" s="8" t="s">
        <v>39</v>
      </c>
      <c r="F830" s="8" t="s">
        <v>40</v>
      </c>
      <c r="G830" t="s">
        <v>144</v>
      </c>
      <c r="H830" t="s">
        <v>145</v>
      </c>
      <c r="I830" t="s">
        <v>43</v>
      </c>
      <c r="J830" t="s">
        <v>43</v>
      </c>
      <c r="K830" t="s">
        <v>43</v>
      </c>
      <c r="L830" s="9">
        <v>1653</v>
      </c>
      <c r="M830" s="10">
        <v>44470</v>
      </c>
      <c r="N830" t="s">
        <v>109</v>
      </c>
      <c r="O830" t="s">
        <v>110</v>
      </c>
      <c r="P830" t="s">
        <v>3666</v>
      </c>
      <c r="Q830" t="s">
        <v>3667</v>
      </c>
      <c r="R830" t="s">
        <v>3668</v>
      </c>
      <c r="S830" s="11">
        <v>44498</v>
      </c>
      <c r="T830" t="s">
        <v>54</v>
      </c>
      <c r="U830">
        <v>2957</v>
      </c>
      <c r="V830" t="s">
        <v>1107</v>
      </c>
      <c r="W830" t="s">
        <v>62</v>
      </c>
      <c r="X830">
        <v>165077832</v>
      </c>
      <c r="Y830" s="11">
        <v>43829</v>
      </c>
      <c r="AC830" t="s">
        <v>119</v>
      </c>
      <c r="AH830" t="str">
        <f t="shared" si="12"/>
        <v>E35930 Estates &amp; Facilities</v>
      </c>
      <c r="AI830" t="str">
        <f>VLOOKUP(B830,'cc Lookup'!A:E,5,0)</f>
        <v>Estates</v>
      </c>
      <c r="AJ830" t="s">
        <v>5428</v>
      </c>
    </row>
    <row r="831" spans="1:36" x14ac:dyDescent="0.35">
      <c r="A831" t="s">
        <v>36</v>
      </c>
      <c r="B831" s="8" t="s">
        <v>142</v>
      </c>
      <c r="C831" s="8" t="s">
        <v>143</v>
      </c>
      <c r="D831" s="8" t="s">
        <v>39</v>
      </c>
      <c r="E831" s="8" t="s">
        <v>39</v>
      </c>
      <c r="F831" s="8" t="s">
        <v>40</v>
      </c>
      <c r="G831" t="s">
        <v>144</v>
      </c>
      <c r="H831" t="s">
        <v>145</v>
      </c>
      <c r="I831" t="s">
        <v>43</v>
      </c>
      <c r="J831" t="s">
        <v>43</v>
      </c>
      <c r="K831" t="s">
        <v>43</v>
      </c>
      <c r="L831" s="9">
        <v>40.5</v>
      </c>
      <c r="M831" s="10">
        <v>44470</v>
      </c>
      <c r="N831" t="s">
        <v>109</v>
      </c>
      <c r="O831" t="s">
        <v>110</v>
      </c>
      <c r="P831" t="s">
        <v>3666</v>
      </c>
      <c r="Q831" t="s">
        <v>3667</v>
      </c>
      <c r="R831" t="s">
        <v>3668</v>
      </c>
      <c r="S831" s="11">
        <v>44498</v>
      </c>
      <c r="T831" t="s">
        <v>54</v>
      </c>
      <c r="U831">
        <v>2958</v>
      </c>
      <c r="V831" t="s">
        <v>3685</v>
      </c>
      <c r="W831" t="s">
        <v>62</v>
      </c>
      <c r="X831">
        <v>165095325</v>
      </c>
      <c r="Y831" s="11">
        <v>44497</v>
      </c>
      <c r="AC831" t="s">
        <v>119</v>
      </c>
      <c r="AH831" t="str">
        <f t="shared" si="12"/>
        <v>E35930 Estates &amp; Facilities</v>
      </c>
      <c r="AI831" t="str">
        <f>VLOOKUP(B831,'cc Lookup'!A:E,5,0)</f>
        <v>Estates</v>
      </c>
      <c r="AJ831" t="s">
        <v>5428</v>
      </c>
    </row>
    <row r="832" spans="1:36" x14ac:dyDescent="0.35">
      <c r="A832" t="s">
        <v>36</v>
      </c>
      <c r="B832" s="8" t="s">
        <v>142</v>
      </c>
      <c r="C832" s="8" t="s">
        <v>143</v>
      </c>
      <c r="D832" s="8" t="s">
        <v>39</v>
      </c>
      <c r="E832" s="8" t="s">
        <v>39</v>
      </c>
      <c r="F832" s="8" t="s">
        <v>40</v>
      </c>
      <c r="G832" t="s">
        <v>144</v>
      </c>
      <c r="H832" t="s">
        <v>145</v>
      </c>
      <c r="I832" t="s">
        <v>43</v>
      </c>
      <c r="J832" t="s">
        <v>43</v>
      </c>
      <c r="K832" t="s">
        <v>43</v>
      </c>
      <c r="L832" s="9">
        <v>2764.6</v>
      </c>
      <c r="M832" s="10">
        <v>44470</v>
      </c>
      <c r="N832" t="s">
        <v>109</v>
      </c>
      <c r="O832" t="s">
        <v>110</v>
      </c>
      <c r="P832" t="s">
        <v>3666</v>
      </c>
      <c r="Q832" t="s">
        <v>3667</v>
      </c>
      <c r="R832" t="s">
        <v>3668</v>
      </c>
      <c r="S832" s="11">
        <v>44498</v>
      </c>
      <c r="T832" t="s">
        <v>54</v>
      </c>
      <c r="U832">
        <v>2959</v>
      </c>
      <c r="V832" t="s">
        <v>3686</v>
      </c>
      <c r="W832" t="s">
        <v>62</v>
      </c>
      <c r="X832">
        <v>165095312</v>
      </c>
      <c r="Y832" s="11">
        <v>44497</v>
      </c>
      <c r="AC832" t="s">
        <v>119</v>
      </c>
      <c r="AH832" t="str">
        <f t="shared" si="12"/>
        <v>E35930 Estates &amp; Facilities</v>
      </c>
      <c r="AI832" t="str">
        <f>VLOOKUP(B832,'cc Lookup'!A:E,5,0)</f>
        <v>Estates</v>
      </c>
      <c r="AJ832" t="s">
        <v>5428</v>
      </c>
    </row>
    <row r="833" spans="1:36" x14ac:dyDescent="0.35">
      <c r="A833" t="s">
        <v>36</v>
      </c>
      <c r="B833" s="8" t="s">
        <v>142</v>
      </c>
      <c r="C833" s="8" t="s">
        <v>143</v>
      </c>
      <c r="D833" s="8" t="s">
        <v>39</v>
      </c>
      <c r="E833" s="8" t="s">
        <v>39</v>
      </c>
      <c r="F833" s="8" t="s">
        <v>40</v>
      </c>
      <c r="G833" t="s">
        <v>144</v>
      </c>
      <c r="H833" t="s">
        <v>145</v>
      </c>
      <c r="I833" t="s">
        <v>43</v>
      </c>
      <c r="J833" t="s">
        <v>43</v>
      </c>
      <c r="K833" t="s">
        <v>43</v>
      </c>
      <c r="L833" s="9">
        <v>518</v>
      </c>
      <c r="M833" s="10">
        <v>44470</v>
      </c>
      <c r="N833" t="s">
        <v>109</v>
      </c>
      <c r="O833" t="s">
        <v>110</v>
      </c>
      <c r="P833" t="s">
        <v>3666</v>
      </c>
      <c r="Q833" t="s">
        <v>3667</v>
      </c>
      <c r="R833" t="s">
        <v>3668</v>
      </c>
      <c r="S833" s="11">
        <v>44498</v>
      </c>
      <c r="T833" t="s">
        <v>54</v>
      </c>
      <c r="U833">
        <v>2960</v>
      </c>
      <c r="V833" t="s">
        <v>3687</v>
      </c>
      <c r="W833" t="s">
        <v>62</v>
      </c>
      <c r="X833">
        <v>165095315</v>
      </c>
      <c r="Y833" s="11">
        <v>44497</v>
      </c>
      <c r="AC833" t="s">
        <v>119</v>
      </c>
      <c r="AH833" t="str">
        <f t="shared" si="12"/>
        <v>E35930 Estates &amp; Facilities</v>
      </c>
      <c r="AI833" t="str">
        <f>VLOOKUP(B833,'cc Lookup'!A:E,5,0)</f>
        <v>Estates</v>
      </c>
      <c r="AJ833" t="s">
        <v>5428</v>
      </c>
    </row>
    <row r="834" spans="1:36" x14ac:dyDescent="0.35">
      <c r="A834" t="s">
        <v>36</v>
      </c>
      <c r="B834" s="8" t="s">
        <v>142</v>
      </c>
      <c r="C834" s="8" t="s">
        <v>143</v>
      </c>
      <c r="D834" s="8" t="s">
        <v>39</v>
      </c>
      <c r="E834" s="8" t="s">
        <v>39</v>
      </c>
      <c r="F834" s="8" t="s">
        <v>40</v>
      </c>
      <c r="G834" t="s">
        <v>144</v>
      </c>
      <c r="H834" t="s">
        <v>145</v>
      </c>
      <c r="I834" t="s">
        <v>43</v>
      </c>
      <c r="J834" t="s">
        <v>43</v>
      </c>
      <c r="K834" t="s">
        <v>43</v>
      </c>
      <c r="L834" s="9">
        <v>1612</v>
      </c>
      <c r="M834" s="10">
        <v>44470</v>
      </c>
      <c r="N834" t="s">
        <v>109</v>
      </c>
      <c r="O834" t="s">
        <v>110</v>
      </c>
      <c r="P834" t="s">
        <v>3666</v>
      </c>
      <c r="Q834" t="s">
        <v>3667</v>
      </c>
      <c r="R834" t="s">
        <v>3668</v>
      </c>
      <c r="S834" s="11">
        <v>44498</v>
      </c>
      <c r="T834" t="s">
        <v>54</v>
      </c>
      <c r="U834">
        <v>2961</v>
      </c>
      <c r="V834" t="s">
        <v>3688</v>
      </c>
      <c r="W834" t="s">
        <v>62</v>
      </c>
      <c r="X834">
        <v>165095320</v>
      </c>
      <c r="Y834" s="11">
        <v>44497</v>
      </c>
      <c r="AC834" t="s">
        <v>119</v>
      </c>
      <c r="AH834" t="str">
        <f t="shared" si="12"/>
        <v>E35930 Estates &amp; Facilities</v>
      </c>
      <c r="AI834" t="str">
        <f>VLOOKUP(B834,'cc Lookup'!A:E,5,0)</f>
        <v>Estates</v>
      </c>
      <c r="AJ834" t="s">
        <v>5428</v>
      </c>
    </row>
    <row r="835" spans="1:36" x14ac:dyDescent="0.35">
      <c r="A835" t="s">
        <v>36</v>
      </c>
      <c r="B835" s="8" t="s">
        <v>142</v>
      </c>
      <c r="C835" s="8" t="s">
        <v>143</v>
      </c>
      <c r="D835" s="8" t="s">
        <v>39</v>
      </c>
      <c r="E835" s="8" t="s">
        <v>39</v>
      </c>
      <c r="F835" s="8" t="s">
        <v>40</v>
      </c>
      <c r="G835" t="s">
        <v>144</v>
      </c>
      <c r="H835" t="s">
        <v>145</v>
      </c>
      <c r="I835" t="s">
        <v>43</v>
      </c>
      <c r="J835" t="s">
        <v>43</v>
      </c>
      <c r="K835" t="s">
        <v>43</v>
      </c>
      <c r="L835" s="9">
        <v>45.64</v>
      </c>
      <c r="M835" s="10">
        <v>44470</v>
      </c>
      <c r="N835" t="s">
        <v>109</v>
      </c>
      <c r="O835" t="s">
        <v>110</v>
      </c>
      <c r="P835" t="s">
        <v>3666</v>
      </c>
      <c r="Q835" t="s">
        <v>3667</v>
      </c>
      <c r="R835" t="s">
        <v>3668</v>
      </c>
      <c r="S835" s="11">
        <v>44498</v>
      </c>
      <c r="T835" t="s">
        <v>54</v>
      </c>
      <c r="U835">
        <v>2962</v>
      </c>
      <c r="V835" t="s">
        <v>3591</v>
      </c>
      <c r="W835" t="s">
        <v>62</v>
      </c>
      <c r="X835">
        <v>165093938</v>
      </c>
      <c r="Y835" s="11">
        <v>44428</v>
      </c>
      <c r="AC835" t="s">
        <v>119</v>
      </c>
      <c r="AH835" t="str">
        <f t="shared" si="12"/>
        <v>E35930 Estates &amp; Facilities</v>
      </c>
      <c r="AI835" t="str">
        <f>VLOOKUP(B835,'cc Lookup'!A:E,5,0)</f>
        <v>Estates</v>
      </c>
      <c r="AJ835" t="s">
        <v>5428</v>
      </c>
    </row>
    <row r="836" spans="1:36" x14ac:dyDescent="0.35">
      <c r="A836" t="s">
        <v>36</v>
      </c>
      <c r="B836" s="8" t="s">
        <v>142</v>
      </c>
      <c r="C836" s="8" t="s">
        <v>143</v>
      </c>
      <c r="D836" s="8" t="s">
        <v>39</v>
      </c>
      <c r="E836" s="8" t="s">
        <v>39</v>
      </c>
      <c r="F836" s="8" t="s">
        <v>40</v>
      </c>
      <c r="G836" t="s">
        <v>144</v>
      </c>
      <c r="H836" t="s">
        <v>145</v>
      </c>
      <c r="I836" t="s">
        <v>43</v>
      </c>
      <c r="J836" t="s">
        <v>43</v>
      </c>
      <c r="K836" t="s">
        <v>43</v>
      </c>
      <c r="L836" s="9">
        <v>1453.45</v>
      </c>
      <c r="M836" s="10">
        <v>44470</v>
      </c>
      <c r="N836" t="s">
        <v>109</v>
      </c>
      <c r="O836" t="s">
        <v>110</v>
      </c>
      <c r="P836" t="s">
        <v>3666</v>
      </c>
      <c r="Q836" t="s">
        <v>3667</v>
      </c>
      <c r="R836" t="s">
        <v>3668</v>
      </c>
      <c r="S836" s="11">
        <v>44498</v>
      </c>
      <c r="T836" t="s">
        <v>54</v>
      </c>
      <c r="U836">
        <v>2963</v>
      </c>
      <c r="V836" t="s">
        <v>3689</v>
      </c>
      <c r="W836" t="s">
        <v>62</v>
      </c>
      <c r="X836">
        <v>165095313</v>
      </c>
      <c r="Y836" s="11">
        <v>44497</v>
      </c>
      <c r="AC836" t="s">
        <v>119</v>
      </c>
      <c r="AH836" t="str">
        <f t="shared" si="12"/>
        <v>E35930 Estates &amp; Facilities</v>
      </c>
      <c r="AI836" t="str">
        <f>VLOOKUP(B836,'cc Lookup'!A:E,5,0)</f>
        <v>Estates</v>
      </c>
      <c r="AJ836" t="s">
        <v>5428</v>
      </c>
    </row>
    <row r="837" spans="1:36" x14ac:dyDescent="0.35">
      <c r="A837" t="s">
        <v>36</v>
      </c>
      <c r="B837" s="8" t="s">
        <v>142</v>
      </c>
      <c r="C837" s="8" t="s">
        <v>143</v>
      </c>
      <c r="D837" s="8" t="s">
        <v>39</v>
      </c>
      <c r="E837" s="8" t="s">
        <v>39</v>
      </c>
      <c r="F837" s="8" t="s">
        <v>40</v>
      </c>
      <c r="G837" t="s">
        <v>144</v>
      </c>
      <c r="H837" t="s">
        <v>145</v>
      </c>
      <c r="I837" t="s">
        <v>43</v>
      </c>
      <c r="J837" t="s">
        <v>43</v>
      </c>
      <c r="K837" t="s">
        <v>43</v>
      </c>
      <c r="L837" s="9">
        <v>162</v>
      </c>
      <c r="M837" s="10">
        <v>44470</v>
      </c>
      <c r="N837" t="s">
        <v>109</v>
      </c>
      <c r="O837" t="s">
        <v>110</v>
      </c>
      <c r="P837" t="s">
        <v>3666</v>
      </c>
      <c r="Q837" t="s">
        <v>3667</v>
      </c>
      <c r="R837" t="s">
        <v>3668</v>
      </c>
      <c r="S837" s="11">
        <v>44498</v>
      </c>
      <c r="T837" t="s">
        <v>54</v>
      </c>
      <c r="U837">
        <v>2964</v>
      </c>
      <c r="V837" t="s">
        <v>3126</v>
      </c>
      <c r="W837" t="s">
        <v>62</v>
      </c>
      <c r="X837">
        <v>165091758</v>
      </c>
      <c r="Y837" s="11">
        <v>44342</v>
      </c>
      <c r="AC837" t="s">
        <v>119</v>
      </c>
      <c r="AH837" t="str">
        <f t="shared" ref="AH837:AH900" si="13">B837&amp;" "&amp;G837</f>
        <v>E35930 Estates &amp; Facilities</v>
      </c>
      <c r="AI837" t="str">
        <f>VLOOKUP(B837,'cc Lookup'!A:E,5,0)</f>
        <v>Estates</v>
      </c>
      <c r="AJ837" t="s">
        <v>5428</v>
      </c>
    </row>
    <row r="838" spans="1:36" x14ac:dyDescent="0.35">
      <c r="A838" t="s">
        <v>36</v>
      </c>
      <c r="B838" s="8" t="s">
        <v>142</v>
      </c>
      <c r="C838" s="8" t="s">
        <v>143</v>
      </c>
      <c r="D838" s="8" t="s">
        <v>39</v>
      </c>
      <c r="E838" s="8" t="s">
        <v>39</v>
      </c>
      <c r="F838" s="8" t="s">
        <v>40</v>
      </c>
      <c r="G838" t="s">
        <v>144</v>
      </c>
      <c r="H838" t="s">
        <v>145</v>
      </c>
      <c r="I838" t="s">
        <v>43</v>
      </c>
      <c r="J838" t="s">
        <v>43</v>
      </c>
      <c r="K838" t="s">
        <v>43</v>
      </c>
      <c r="L838" s="9">
        <v>83.5</v>
      </c>
      <c r="M838" s="10">
        <v>44470</v>
      </c>
      <c r="N838" t="s">
        <v>109</v>
      </c>
      <c r="O838" t="s">
        <v>110</v>
      </c>
      <c r="P838" t="s">
        <v>3666</v>
      </c>
      <c r="Q838" t="s">
        <v>3667</v>
      </c>
      <c r="R838" t="s">
        <v>3668</v>
      </c>
      <c r="S838" s="11">
        <v>44498</v>
      </c>
      <c r="T838" t="s">
        <v>54</v>
      </c>
      <c r="U838">
        <v>2965</v>
      </c>
      <c r="V838" t="s">
        <v>3690</v>
      </c>
      <c r="W838" t="s">
        <v>62</v>
      </c>
      <c r="X838">
        <v>165095318</v>
      </c>
      <c r="Y838" s="11">
        <v>44497</v>
      </c>
      <c r="AC838" t="s">
        <v>119</v>
      </c>
      <c r="AH838" t="str">
        <f t="shared" si="13"/>
        <v>E35930 Estates &amp; Facilities</v>
      </c>
      <c r="AI838" t="str">
        <f>VLOOKUP(B838,'cc Lookup'!A:E,5,0)</f>
        <v>Estates</v>
      </c>
      <c r="AJ838" t="s">
        <v>5428</v>
      </c>
    </row>
    <row r="839" spans="1:36" x14ac:dyDescent="0.35">
      <c r="A839" t="s">
        <v>36</v>
      </c>
      <c r="B839" s="8" t="s">
        <v>142</v>
      </c>
      <c r="C839" s="8" t="s">
        <v>143</v>
      </c>
      <c r="D839" s="8" t="s">
        <v>39</v>
      </c>
      <c r="E839" s="8" t="s">
        <v>39</v>
      </c>
      <c r="F839" s="8" t="s">
        <v>40</v>
      </c>
      <c r="G839" t="s">
        <v>144</v>
      </c>
      <c r="H839" t="s">
        <v>145</v>
      </c>
      <c r="I839" t="s">
        <v>43</v>
      </c>
      <c r="J839" t="s">
        <v>43</v>
      </c>
      <c r="K839" t="s">
        <v>43</v>
      </c>
      <c r="L839" s="9">
        <v>1236</v>
      </c>
      <c r="M839" s="10">
        <v>44470</v>
      </c>
      <c r="N839" t="s">
        <v>109</v>
      </c>
      <c r="O839" t="s">
        <v>110</v>
      </c>
      <c r="P839" t="s">
        <v>3666</v>
      </c>
      <c r="Q839" t="s">
        <v>3667</v>
      </c>
      <c r="R839" t="s">
        <v>3668</v>
      </c>
      <c r="S839" s="11">
        <v>44498</v>
      </c>
      <c r="T839" t="s">
        <v>54</v>
      </c>
      <c r="U839">
        <v>2966</v>
      </c>
      <c r="V839" t="s">
        <v>3691</v>
      </c>
      <c r="W839" t="s">
        <v>62</v>
      </c>
      <c r="X839">
        <v>165095316</v>
      </c>
      <c r="Y839" s="11">
        <v>44497</v>
      </c>
      <c r="AC839" t="s">
        <v>119</v>
      </c>
      <c r="AH839" t="str">
        <f t="shared" si="13"/>
        <v>E35930 Estates &amp; Facilities</v>
      </c>
      <c r="AI839" t="str">
        <f>VLOOKUP(B839,'cc Lookup'!A:E,5,0)</f>
        <v>Estates</v>
      </c>
      <c r="AJ839" t="s">
        <v>5428</v>
      </c>
    </row>
    <row r="840" spans="1:36" x14ac:dyDescent="0.35">
      <c r="A840" t="s">
        <v>36</v>
      </c>
      <c r="B840" s="8" t="s">
        <v>738</v>
      </c>
      <c r="C840" s="8" t="s">
        <v>38</v>
      </c>
      <c r="D840" s="8" t="s">
        <v>39</v>
      </c>
      <c r="E840" s="8" t="s">
        <v>39</v>
      </c>
      <c r="F840" s="8" t="s">
        <v>40</v>
      </c>
      <c r="G840" t="s">
        <v>739</v>
      </c>
      <c r="H840" t="s">
        <v>42</v>
      </c>
      <c r="I840" t="s">
        <v>43</v>
      </c>
      <c r="J840" t="s">
        <v>43</v>
      </c>
      <c r="K840" t="s">
        <v>43</v>
      </c>
      <c r="L840" s="9">
        <v>-500</v>
      </c>
      <c r="M840" s="10">
        <v>44470</v>
      </c>
      <c r="N840" t="s">
        <v>109</v>
      </c>
      <c r="O840" t="s">
        <v>110</v>
      </c>
      <c r="P840" t="s">
        <v>3510</v>
      </c>
      <c r="Q840" t="s">
        <v>3664</v>
      </c>
      <c r="R840" t="s">
        <v>3665</v>
      </c>
      <c r="S840" s="11">
        <v>44469</v>
      </c>
      <c r="T840" t="s">
        <v>54</v>
      </c>
      <c r="U840">
        <v>2851</v>
      </c>
      <c r="V840" t="s">
        <v>1537</v>
      </c>
      <c r="W840" t="s">
        <v>62</v>
      </c>
      <c r="X840">
        <v>165083284</v>
      </c>
      <c r="Y840" s="11">
        <v>43923</v>
      </c>
      <c r="AC840" t="s">
        <v>119</v>
      </c>
      <c r="AH840" t="str">
        <f t="shared" si="13"/>
        <v>E35400 Strategic Partnerships</v>
      </c>
      <c r="AI840" t="str">
        <f>VLOOKUP(B840,'cc Lookup'!A:E,5,0)</f>
        <v>Finance</v>
      </c>
      <c r="AJ840" t="s">
        <v>5428</v>
      </c>
    </row>
    <row r="841" spans="1:36" x14ac:dyDescent="0.35">
      <c r="A841" t="s">
        <v>36</v>
      </c>
      <c r="B841" s="8" t="s">
        <v>738</v>
      </c>
      <c r="C841" s="8" t="s">
        <v>38</v>
      </c>
      <c r="D841" s="8" t="s">
        <v>39</v>
      </c>
      <c r="E841" s="8" t="s">
        <v>39</v>
      </c>
      <c r="F841" s="8" t="s">
        <v>40</v>
      </c>
      <c r="G841" t="s">
        <v>739</v>
      </c>
      <c r="H841" t="s">
        <v>42</v>
      </c>
      <c r="I841" t="s">
        <v>43</v>
      </c>
      <c r="J841" t="s">
        <v>43</v>
      </c>
      <c r="K841" t="s">
        <v>43</v>
      </c>
      <c r="L841" s="9">
        <v>500</v>
      </c>
      <c r="M841" s="10">
        <v>44470</v>
      </c>
      <c r="N841" t="s">
        <v>109</v>
      </c>
      <c r="O841" t="s">
        <v>110</v>
      </c>
      <c r="P841" t="s">
        <v>3666</v>
      </c>
      <c r="Q841" t="s">
        <v>3667</v>
      </c>
      <c r="R841" t="s">
        <v>3668</v>
      </c>
      <c r="S841" s="11">
        <v>44498</v>
      </c>
      <c r="T841" t="s">
        <v>54</v>
      </c>
      <c r="U841">
        <v>2892</v>
      </c>
      <c r="V841" t="s">
        <v>1537</v>
      </c>
      <c r="W841" t="s">
        <v>62</v>
      </c>
      <c r="X841">
        <v>165083284</v>
      </c>
      <c r="Y841" s="11">
        <v>43923</v>
      </c>
      <c r="AC841" t="s">
        <v>119</v>
      </c>
      <c r="AH841" t="str">
        <f t="shared" si="13"/>
        <v>E35400 Strategic Partnerships</v>
      </c>
      <c r="AI841" t="str">
        <f>VLOOKUP(B841,'cc Lookup'!A:E,5,0)</f>
        <v>Finance</v>
      </c>
      <c r="AJ841" t="s">
        <v>5428</v>
      </c>
    </row>
    <row r="842" spans="1:36" x14ac:dyDescent="0.35">
      <c r="A842" t="s">
        <v>36</v>
      </c>
      <c r="B842" s="8" t="s">
        <v>142</v>
      </c>
      <c r="C842" s="8" t="s">
        <v>38</v>
      </c>
      <c r="D842" s="8" t="s">
        <v>39</v>
      </c>
      <c r="E842" s="8" t="s">
        <v>39</v>
      </c>
      <c r="F842" s="8" t="s">
        <v>40</v>
      </c>
      <c r="G842" t="s">
        <v>144</v>
      </c>
      <c r="H842" t="s">
        <v>42</v>
      </c>
      <c r="I842" t="s">
        <v>43</v>
      </c>
      <c r="J842" t="s">
        <v>43</v>
      </c>
      <c r="K842" t="s">
        <v>43</v>
      </c>
      <c r="L842" s="9">
        <v>-5207</v>
      </c>
      <c r="M842" s="10">
        <v>44470</v>
      </c>
      <c r="N842" t="s">
        <v>109</v>
      </c>
      <c r="O842" t="s">
        <v>110</v>
      </c>
      <c r="P842" t="s">
        <v>3510</v>
      </c>
      <c r="Q842" t="s">
        <v>3664</v>
      </c>
      <c r="R842" t="s">
        <v>3665</v>
      </c>
      <c r="S842" s="11">
        <v>44469</v>
      </c>
      <c r="T842" t="s">
        <v>54</v>
      </c>
      <c r="U842">
        <v>2855</v>
      </c>
      <c r="V842" t="s">
        <v>3150</v>
      </c>
      <c r="W842" t="s">
        <v>62</v>
      </c>
      <c r="X842">
        <v>165092174</v>
      </c>
      <c r="Y842" s="11">
        <v>44343</v>
      </c>
      <c r="AC842" t="s">
        <v>119</v>
      </c>
      <c r="AH842" t="str">
        <f t="shared" si="13"/>
        <v>E35930 Estates &amp; Facilities</v>
      </c>
      <c r="AI842" t="str">
        <f>VLOOKUP(B842,'cc Lookup'!A:E,5,0)</f>
        <v>Estates</v>
      </c>
      <c r="AJ842" t="s">
        <v>5428</v>
      </c>
    </row>
    <row r="843" spans="1:36" x14ac:dyDescent="0.35">
      <c r="A843" t="s">
        <v>36</v>
      </c>
      <c r="B843" s="8" t="s">
        <v>142</v>
      </c>
      <c r="C843" s="8" t="s">
        <v>38</v>
      </c>
      <c r="D843" s="8" t="s">
        <v>39</v>
      </c>
      <c r="E843" s="8" t="s">
        <v>39</v>
      </c>
      <c r="F843" s="8" t="s">
        <v>40</v>
      </c>
      <c r="G843" t="s">
        <v>144</v>
      </c>
      <c r="H843" t="s">
        <v>42</v>
      </c>
      <c r="I843" t="s">
        <v>43</v>
      </c>
      <c r="J843" t="s">
        <v>43</v>
      </c>
      <c r="K843" t="s">
        <v>43</v>
      </c>
      <c r="L843" s="9">
        <v>-34</v>
      </c>
      <c r="M843" s="10">
        <v>44470</v>
      </c>
      <c r="N843" t="s">
        <v>109</v>
      </c>
      <c r="O843" t="s">
        <v>110</v>
      </c>
      <c r="P843" t="s">
        <v>3510</v>
      </c>
      <c r="Q843" t="s">
        <v>3664</v>
      </c>
      <c r="R843" t="s">
        <v>3665</v>
      </c>
      <c r="S843" s="11">
        <v>44469</v>
      </c>
      <c r="T843" t="s">
        <v>54</v>
      </c>
      <c r="U843">
        <v>2856</v>
      </c>
      <c r="V843" t="s">
        <v>3476</v>
      </c>
      <c r="W843" t="s">
        <v>62</v>
      </c>
      <c r="X843">
        <v>165094031</v>
      </c>
      <c r="Y843" s="11">
        <v>44439</v>
      </c>
      <c r="AC843" t="s">
        <v>119</v>
      </c>
      <c r="AH843" t="str">
        <f t="shared" si="13"/>
        <v>E35930 Estates &amp; Facilities</v>
      </c>
      <c r="AI843" t="str">
        <f>VLOOKUP(B843,'cc Lookup'!A:E,5,0)</f>
        <v>Estates</v>
      </c>
      <c r="AJ843" t="s">
        <v>5428</v>
      </c>
    </row>
    <row r="844" spans="1:36" x14ac:dyDescent="0.35">
      <c r="A844" t="s">
        <v>36</v>
      </c>
      <c r="B844" s="8" t="s">
        <v>142</v>
      </c>
      <c r="C844" s="8" t="s">
        <v>38</v>
      </c>
      <c r="D844" s="8" t="s">
        <v>39</v>
      </c>
      <c r="E844" s="8" t="s">
        <v>39</v>
      </c>
      <c r="F844" s="8" t="s">
        <v>40</v>
      </c>
      <c r="G844" t="s">
        <v>144</v>
      </c>
      <c r="H844" t="s">
        <v>42</v>
      </c>
      <c r="I844" t="s">
        <v>43</v>
      </c>
      <c r="J844" t="s">
        <v>43</v>
      </c>
      <c r="K844" t="s">
        <v>43</v>
      </c>
      <c r="L844" s="9">
        <v>-0.3</v>
      </c>
      <c r="M844" s="10">
        <v>44470</v>
      </c>
      <c r="N844" t="s">
        <v>109</v>
      </c>
      <c r="O844" t="s">
        <v>110</v>
      </c>
      <c r="P844" t="s">
        <v>3510</v>
      </c>
      <c r="Q844" t="s">
        <v>3664</v>
      </c>
      <c r="R844" t="s">
        <v>3665</v>
      </c>
      <c r="S844" s="11">
        <v>44469</v>
      </c>
      <c r="T844" t="s">
        <v>54</v>
      </c>
      <c r="U844">
        <v>2857</v>
      </c>
      <c r="V844" t="s">
        <v>3630</v>
      </c>
      <c r="W844" t="s">
        <v>62</v>
      </c>
      <c r="X844">
        <v>165094259</v>
      </c>
      <c r="Y844" s="11">
        <v>44447</v>
      </c>
      <c r="AC844" t="s">
        <v>119</v>
      </c>
      <c r="AH844" t="str">
        <f t="shared" si="13"/>
        <v>E35930 Estates &amp; Facilities</v>
      </c>
      <c r="AI844" t="str">
        <f>VLOOKUP(B844,'cc Lookup'!A:E,5,0)</f>
        <v>Estates</v>
      </c>
      <c r="AJ844" t="s">
        <v>5428</v>
      </c>
    </row>
    <row r="845" spans="1:36" x14ac:dyDescent="0.35">
      <c r="A845" t="s">
        <v>36</v>
      </c>
      <c r="B845" s="8" t="s">
        <v>142</v>
      </c>
      <c r="C845" s="8" t="s">
        <v>38</v>
      </c>
      <c r="D845" s="8" t="s">
        <v>39</v>
      </c>
      <c r="E845" s="8" t="s">
        <v>39</v>
      </c>
      <c r="F845" s="8" t="s">
        <v>40</v>
      </c>
      <c r="G845" t="s">
        <v>144</v>
      </c>
      <c r="H845" t="s">
        <v>42</v>
      </c>
      <c r="I845" t="s">
        <v>43</v>
      </c>
      <c r="J845" t="s">
        <v>43</v>
      </c>
      <c r="K845" t="s">
        <v>43</v>
      </c>
      <c r="L845" s="9">
        <v>-1250</v>
      </c>
      <c r="M845" s="10">
        <v>44470</v>
      </c>
      <c r="N845" t="s">
        <v>109</v>
      </c>
      <c r="O845" t="s">
        <v>110</v>
      </c>
      <c r="P845" t="s">
        <v>3510</v>
      </c>
      <c r="Q845" t="s">
        <v>3664</v>
      </c>
      <c r="R845" t="s">
        <v>3665</v>
      </c>
      <c r="S845" s="11">
        <v>44469</v>
      </c>
      <c r="T845" t="s">
        <v>54</v>
      </c>
      <c r="U845">
        <v>2858</v>
      </c>
      <c r="V845" t="s">
        <v>3032</v>
      </c>
      <c r="W845" t="s">
        <v>62</v>
      </c>
      <c r="X845">
        <v>165091391</v>
      </c>
      <c r="Y845" s="11">
        <v>44306</v>
      </c>
      <c r="AC845" t="s">
        <v>119</v>
      </c>
      <c r="AH845" t="str">
        <f t="shared" si="13"/>
        <v>E35930 Estates &amp; Facilities</v>
      </c>
      <c r="AI845" t="str">
        <f>VLOOKUP(B845,'cc Lookup'!A:E,5,0)</f>
        <v>Estates</v>
      </c>
      <c r="AJ845" t="s">
        <v>5428</v>
      </c>
    </row>
    <row r="846" spans="1:36" x14ac:dyDescent="0.35">
      <c r="A846" t="s">
        <v>36</v>
      </c>
      <c r="B846" s="8" t="s">
        <v>142</v>
      </c>
      <c r="C846" s="8" t="s">
        <v>38</v>
      </c>
      <c r="D846" s="8" t="s">
        <v>39</v>
      </c>
      <c r="E846" s="8" t="s">
        <v>39</v>
      </c>
      <c r="F846" s="8" t="s">
        <v>40</v>
      </c>
      <c r="G846" t="s">
        <v>144</v>
      </c>
      <c r="H846" t="s">
        <v>42</v>
      </c>
      <c r="I846" t="s">
        <v>43</v>
      </c>
      <c r="J846" t="s">
        <v>43</v>
      </c>
      <c r="K846" t="s">
        <v>43</v>
      </c>
      <c r="L846" s="9">
        <v>1250</v>
      </c>
      <c r="M846" s="10">
        <v>44470</v>
      </c>
      <c r="N846" t="s">
        <v>109</v>
      </c>
      <c r="O846" t="s">
        <v>110</v>
      </c>
      <c r="P846" t="s">
        <v>3666</v>
      </c>
      <c r="Q846" t="s">
        <v>3667</v>
      </c>
      <c r="R846" t="s">
        <v>3668</v>
      </c>
      <c r="S846" s="11">
        <v>44498</v>
      </c>
      <c r="T846" t="s">
        <v>54</v>
      </c>
      <c r="U846">
        <v>2896</v>
      </c>
      <c r="V846" t="s">
        <v>3032</v>
      </c>
      <c r="W846" t="s">
        <v>62</v>
      </c>
      <c r="X846">
        <v>165091391</v>
      </c>
      <c r="Y846" s="11">
        <v>44306</v>
      </c>
      <c r="AC846" t="s">
        <v>119</v>
      </c>
      <c r="AH846" t="str">
        <f t="shared" si="13"/>
        <v>E35930 Estates &amp; Facilities</v>
      </c>
      <c r="AI846" t="str">
        <f>VLOOKUP(B846,'cc Lookup'!A:E,5,0)</f>
        <v>Estates</v>
      </c>
      <c r="AJ846" t="s">
        <v>5428</v>
      </c>
    </row>
    <row r="847" spans="1:36" x14ac:dyDescent="0.35">
      <c r="A847" t="s">
        <v>36</v>
      </c>
      <c r="B847" s="8" t="s">
        <v>142</v>
      </c>
      <c r="C847" s="8" t="s">
        <v>38</v>
      </c>
      <c r="D847" s="8" t="s">
        <v>39</v>
      </c>
      <c r="E847" s="8" t="s">
        <v>39</v>
      </c>
      <c r="F847" s="8" t="s">
        <v>40</v>
      </c>
      <c r="G847" t="s">
        <v>144</v>
      </c>
      <c r="H847" t="s">
        <v>42</v>
      </c>
      <c r="I847" t="s">
        <v>43</v>
      </c>
      <c r="J847" t="s">
        <v>43</v>
      </c>
      <c r="K847" t="s">
        <v>43</v>
      </c>
      <c r="L847" s="9">
        <v>0.3</v>
      </c>
      <c r="M847" s="10">
        <v>44470</v>
      </c>
      <c r="N847" t="s">
        <v>109</v>
      </c>
      <c r="O847" t="s">
        <v>110</v>
      </c>
      <c r="P847" t="s">
        <v>3666</v>
      </c>
      <c r="Q847" t="s">
        <v>3667</v>
      </c>
      <c r="R847" t="s">
        <v>3668</v>
      </c>
      <c r="S847" s="11">
        <v>44498</v>
      </c>
      <c r="T847" t="s">
        <v>54</v>
      </c>
      <c r="U847">
        <v>2897</v>
      </c>
      <c r="V847" t="s">
        <v>3630</v>
      </c>
      <c r="W847" t="s">
        <v>62</v>
      </c>
      <c r="X847">
        <v>165094259</v>
      </c>
      <c r="Y847" s="11">
        <v>44447</v>
      </c>
      <c r="AC847" t="s">
        <v>119</v>
      </c>
      <c r="AH847" t="str">
        <f t="shared" si="13"/>
        <v>E35930 Estates &amp; Facilities</v>
      </c>
      <c r="AI847" t="str">
        <f>VLOOKUP(B847,'cc Lookup'!A:E,5,0)</f>
        <v>Estates</v>
      </c>
      <c r="AJ847" t="s">
        <v>5428</v>
      </c>
    </row>
    <row r="848" spans="1:36" x14ac:dyDescent="0.35">
      <c r="A848" t="s">
        <v>36</v>
      </c>
      <c r="B848" s="8" t="s">
        <v>142</v>
      </c>
      <c r="C848" s="8" t="s">
        <v>38</v>
      </c>
      <c r="D848" s="8" t="s">
        <v>39</v>
      </c>
      <c r="E848" s="8" t="s">
        <v>39</v>
      </c>
      <c r="F848" s="8" t="s">
        <v>40</v>
      </c>
      <c r="G848" t="s">
        <v>144</v>
      </c>
      <c r="H848" t="s">
        <v>42</v>
      </c>
      <c r="I848" t="s">
        <v>43</v>
      </c>
      <c r="J848" t="s">
        <v>43</v>
      </c>
      <c r="K848" t="s">
        <v>43</v>
      </c>
      <c r="L848" s="9">
        <v>712.5</v>
      </c>
      <c r="M848" s="10">
        <v>44470</v>
      </c>
      <c r="N848" t="s">
        <v>109</v>
      </c>
      <c r="O848" t="s">
        <v>110</v>
      </c>
      <c r="P848" t="s">
        <v>3666</v>
      </c>
      <c r="Q848" t="s">
        <v>3667</v>
      </c>
      <c r="R848" t="s">
        <v>3668</v>
      </c>
      <c r="S848" s="11">
        <v>44498</v>
      </c>
      <c r="T848" t="s">
        <v>54</v>
      </c>
      <c r="U848">
        <v>2898</v>
      </c>
      <c r="V848" t="s">
        <v>3704</v>
      </c>
      <c r="W848" t="s">
        <v>62</v>
      </c>
      <c r="X848">
        <v>165095326</v>
      </c>
      <c r="Y848" s="11">
        <v>44497</v>
      </c>
      <c r="AC848" t="s">
        <v>119</v>
      </c>
      <c r="AH848" t="str">
        <f t="shared" si="13"/>
        <v>E35930 Estates &amp; Facilities</v>
      </c>
      <c r="AI848" t="str">
        <f>VLOOKUP(B848,'cc Lookup'!A:E,5,0)</f>
        <v>Estates</v>
      </c>
      <c r="AJ848" t="s">
        <v>5428</v>
      </c>
    </row>
    <row r="849" spans="1:36" x14ac:dyDescent="0.35">
      <c r="A849" t="s">
        <v>36</v>
      </c>
      <c r="B849" s="8" t="s">
        <v>142</v>
      </c>
      <c r="C849" s="8" t="s">
        <v>38</v>
      </c>
      <c r="D849" s="8" t="s">
        <v>39</v>
      </c>
      <c r="E849" s="8" t="s">
        <v>39</v>
      </c>
      <c r="F849" s="8" t="s">
        <v>40</v>
      </c>
      <c r="G849" t="s">
        <v>144</v>
      </c>
      <c r="H849" t="s">
        <v>42</v>
      </c>
      <c r="I849" t="s">
        <v>43</v>
      </c>
      <c r="J849" t="s">
        <v>43</v>
      </c>
      <c r="K849" t="s">
        <v>43</v>
      </c>
      <c r="L849" s="9">
        <v>5207</v>
      </c>
      <c r="M849" s="10">
        <v>44470</v>
      </c>
      <c r="N849" t="s">
        <v>109</v>
      </c>
      <c r="O849" t="s">
        <v>110</v>
      </c>
      <c r="P849" t="s">
        <v>3666</v>
      </c>
      <c r="Q849" t="s">
        <v>3667</v>
      </c>
      <c r="R849" t="s">
        <v>3668</v>
      </c>
      <c r="S849" s="11">
        <v>44498</v>
      </c>
      <c r="T849" t="s">
        <v>54</v>
      </c>
      <c r="U849">
        <v>2899</v>
      </c>
      <c r="V849" t="s">
        <v>3150</v>
      </c>
      <c r="W849" t="s">
        <v>62</v>
      </c>
      <c r="X849">
        <v>165092174</v>
      </c>
      <c r="Y849" s="11">
        <v>44343</v>
      </c>
      <c r="AC849" t="s">
        <v>119</v>
      </c>
      <c r="AH849" t="str">
        <f t="shared" si="13"/>
        <v>E35930 Estates &amp; Facilities</v>
      </c>
      <c r="AI849" t="str">
        <f>VLOOKUP(B849,'cc Lookup'!A:E,5,0)</f>
        <v>Estates</v>
      </c>
      <c r="AJ849" t="s">
        <v>5428</v>
      </c>
    </row>
    <row r="850" spans="1:36" x14ac:dyDescent="0.35">
      <c r="A850" t="s">
        <v>36</v>
      </c>
      <c r="B850" s="8" t="s">
        <v>142</v>
      </c>
      <c r="C850" s="8" t="s">
        <v>38</v>
      </c>
      <c r="D850" s="8" t="s">
        <v>39</v>
      </c>
      <c r="E850" s="8" t="s">
        <v>39</v>
      </c>
      <c r="F850" s="8" t="s">
        <v>40</v>
      </c>
      <c r="G850" t="s">
        <v>144</v>
      </c>
      <c r="H850" t="s">
        <v>42</v>
      </c>
      <c r="I850" t="s">
        <v>43</v>
      </c>
      <c r="J850" t="s">
        <v>43</v>
      </c>
      <c r="K850" t="s">
        <v>43</v>
      </c>
      <c r="L850" s="9">
        <v>185</v>
      </c>
      <c r="M850" s="10">
        <v>44470</v>
      </c>
      <c r="N850" t="s">
        <v>109</v>
      </c>
      <c r="O850" t="s">
        <v>110</v>
      </c>
      <c r="P850" t="s">
        <v>3666</v>
      </c>
      <c r="Q850" t="s">
        <v>3667</v>
      </c>
      <c r="R850" t="s">
        <v>3668</v>
      </c>
      <c r="S850" s="11">
        <v>44498</v>
      </c>
      <c r="T850" t="s">
        <v>54</v>
      </c>
      <c r="U850">
        <v>2900</v>
      </c>
      <c r="V850" t="s">
        <v>3705</v>
      </c>
      <c r="W850" t="s">
        <v>62</v>
      </c>
      <c r="X850">
        <v>165095328</v>
      </c>
      <c r="Y850" s="11">
        <v>44497</v>
      </c>
      <c r="AC850" t="s">
        <v>119</v>
      </c>
      <c r="AH850" t="str">
        <f t="shared" si="13"/>
        <v>E35930 Estates &amp; Facilities</v>
      </c>
      <c r="AI850" t="str">
        <f>VLOOKUP(B850,'cc Lookup'!A:E,5,0)</f>
        <v>Estates</v>
      </c>
      <c r="AJ850" t="s">
        <v>5428</v>
      </c>
    </row>
    <row r="851" spans="1:36" x14ac:dyDescent="0.35">
      <c r="A851" t="s">
        <v>36</v>
      </c>
      <c r="B851" s="8" t="s">
        <v>142</v>
      </c>
      <c r="C851" s="8" t="s">
        <v>38</v>
      </c>
      <c r="D851" s="8" t="s">
        <v>39</v>
      </c>
      <c r="E851" s="8" t="s">
        <v>39</v>
      </c>
      <c r="F851" s="8" t="s">
        <v>40</v>
      </c>
      <c r="G851" t="s">
        <v>144</v>
      </c>
      <c r="H851" t="s">
        <v>42</v>
      </c>
      <c r="I851" t="s">
        <v>43</v>
      </c>
      <c r="J851" t="s">
        <v>43</v>
      </c>
      <c r="K851" t="s">
        <v>43</v>
      </c>
      <c r="L851" s="9">
        <v>34</v>
      </c>
      <c r="M851" s="10">
        <v>44470</v>
      </c>
      <c r="N851" t="s">
        <v>109</v>
      </c>
      <c r="O851" t="s">
        <v>110</v>
      </c>
      <c r="P851" t="s">
        <v>3666</v>
      </c>
      <c r="Q851" t="s">
        <v>3667</v>
      </c>
      <c r="R851" t="s">
        <v>3668</v>
      </c>
      <c r="S851" s="11">
        <v>44498</v>
      </c>
      <c r="T851" t="s">
        <v>54</v>
      </c>
      <c r="U851">
        <v>2901</v>
      </c>
      <c r="V851" t="s">
        <v>3476</v>
      </c>
      <c r="W851" t="s">
        <v>62</v>
      </c>
      <c r="X851">
        <v>165094031</v>
      </c>
      <c r="Y851" s="11">
        <v>44439</v>
      </c>
      <c r="AC851" t="s">
        <v>119</v>
      </c>
      <c r="AH851" t="str">
        <f t="shared" si="13"/>
        <v>E35930 Estates &amp; Facilities</v>
      </c>
      <c r="AI851" t="str">
        <f>VLOOKUP(B851,'cc Lookup'!A:E,5,0)</f>
        <v>Estates</v>
      </c>
      <c r="AJ851" t="s">
        <v>5428</v>
      </c>
    </row>
    <row r="852" spans="1:36" x14ac:dyDescent="0.35">
      <c r="A852" t="s">
        <v>36</v>
      </c>
      <c r="B852" s="8" t="s">
        <v>142</v>
      </c>
      <c r="C852" s="8" t="s">
        <v>38</v>
      </c>
      <c r="D852" s="8" t="s">
        <v>39</v>
      </c>
      <c r="E852" s="8" t="s">
        <v>39</v>
      </c>
      <c r="F852" s="8" t="s">
        <v>40</v>
      </c>
      <c r="G852" t="s">
        <v>144</v>
      </c>
      <c r="H852" t="s">
        <v>42</v>
      </c>
      <c r="I852" t="s">
        <v>43</v>
      </c>
      <c r="J852" t="s">
        <v>43</v>
      </c>
      <c r="K852" t="s">
        <v>43</v>
      </c>
      <c r="L852" s="9">
        <v>5550</v>
      </c>
      <c r="M852" s="10">
        <v>44470</v>
      </c>
      <c r="N852" t="s">
        <v>109</v>
      </c>
      <c r="O852" t="s">
        <v>110</v>
      </c>
      <c r="P852" t="s">
        <v>3666</v>
      </c>
      <c r="Q852" t="s">
        <v>3667</v>
      </c>
      <c r="R852" t="s">
        <v>3668</v>
      </c>
      <c r="S852" s="11">
        <v>44498</v>
      </c>
      <c r="T852" t="s">
        <v>54</v>
      </c>
      <c r="U852">
        <v>2902</v>
      </c>
      <c r="V852" t="s">
        <v>3706</v>
      </c>
      <c r="W852" t="s">
        <v>62</v>
      </c>
      <c r="X852">
        <v>165095159</v>
      </c>
      <c r="Y852" s="11">
        <v>44497</v>
      </c>
      <c r="AC852" t="s">
        <v>119</v>
      </c>
      <c r="AH852" t="str">
        <f t="shared" si="13"/>
        <v>E35930 Estates &amp; Facilities</v>
      </c>
      <c r="AI852" t="str">
        <f>VLOOKUP(B852,'cc Lookup'!A:E,5,0)</f>
        <v>Estates</v>
      </c>
      <c r="AJ852" t="s">
        <v>5428</v>
      </c>
    </row>
    <row r="853" spans="1:36" x14ac:dyDescent="0.35">
      <c r="A853" t="s">
        <v>36</v>
      </c>
      <c r="B853" s="8" t="s">
        <v>142</v>
      </c>
      <c r="C853" s="8" t="s">
        <v>38</v>
      </c>
      <c r="D853" s="8" t="s">
        <v>39</v>
      </c>
      <c r="E853" s="8" t="s">
        <v>39</v>
      </c>
      <c r="F853" s="8" t="s">
        <v>40</v>
      </c>
      <c r="G853" t="s">
        <v>144</v>
      </c>
      <c r="H853" t="s">
        <v>42</v>
      </c>
      <c r="I853" t="s">
        <v>43</v>
      </c>
      <c r="J853" t="s">
        <v>43</v>
      </c>
      <c r="K853" t="s">
        <v>43</v>
      </c>
      <c r="L853" s="9">
        <v>48</v>
      </c>
      <c r="M853" s="10">
        <v>44470</v>
      </c>
      <c r="N853" t="s">
        <v>109</v>
      </c>
      <c r="O853" t="s">
        <v>110</v>
      </c>
      <c r="P853" t="s">
        <v>3666</v>
      </c>
      <c r="Q853" t="s">
        <v>3667</v>
      </c>
      <c r="R853" t="s">
        <v>3668</v>
      </c>
      <c r="S853" s="11">
        <v>44498</v>
      </c>
      <c r="T853" t="s">
        <v>54</v>
      </c>
      <c r="U853">
        <v>2903</v>
      </c>
      <c r="V853" t="s">
        <v>3707</v>
      </c>
      <c r="W853" t="s">
        <v>62</v>
      </c>
      <c r="X853">
        <v>165095327</v>
      </c>
      <c r="Y853" s="11">
        <v>44497</v>
      </c>
      <c r="AC853" t="s">
        <v>119</v>
      </c>
      <c r="AH853" t="str">
        <f t="shared" si="13"/>
        <v>E35930 Estates &amp; Facilities</v>
      </c>
      <c r="AI853" t="str">
        <f>VLOOKUP(B853,'cc Lookup'!A:E,5,0)</f>
        <v>Estates</v>
      </c>
      <c r="AJ853" t="s">
        <v>5428</v>
      </c>
    </row>
    <row r="854" spans="1:36" x14ac:dyDescent="0.35">
      <c r="A854" t="s">
        <v>36</v>
      </c>
      <c r="B854" s="8" t="s">
        <v>142</v>
      </c>
      <c r="C854" s="8" t="s">
        <v>143</v>
      </c>
      <c r="D854" s="8" t="s">
        <v>39</v>
      </c>
      <c r="E854" s="8" t="s">
        <v>39</v>
      </c>
      <c r="F854" s="8" t="s">
        <v>40</v>
      </c>
      <c r="G854" t="s">
        <v>144</v>
      </c>
      <c r="H854" t="s">
        <v>145</v>
      </c>
      <c r="I854" t="s">
        <v>43</v>
      </c>
      <c r="J854" t="s">
        <v>43</v>
      </c>
      <c r="K854" t="s">
        <v>43</v>
      </c>
      <c r="L854" s="9">
        <v>-72.5</v>
      </c>
      <c r="M854" s="10">
        <v>44501</v>
      </c>
      <c r="N854" t="s">
        <v>109</v>
      </c>
      <c r="O854" t="s">
        <v>110</v>
      </c>
      <c r="P854" t="s">
        <v>3666</v>
      </c>
      <c r="Q854" t="s">
        <v>3748</v>
      </c>
      <c r="R854" t="s">
        <v>3749</v>
      </c>
      <c r="S854" s="11">
        <v>44498</v>
      </c>
      <c r="T854" t="s">
        <v>54</v>
      </c>
      <c r="U854">
        <v>2947</v>
      </c>
      <c r="V854" t="s">
        <v>3675</v>
      </c>
      <c r="W854" t="s">
        <v>62</v>
      </c>
      <c r="X854">
        <v>165095321</v>
      </c>
      <c r="Y854" s="11">
        <v>44497</v>
      </c>
      <c r="AC854" t="s">
        <v>119</v>
      </c>
      <c r="AH854" t="str">
        <f t="shared" si="13"/>
        <v>E35930 Estates &amp; Facilities</v>
      </c>
      <c r="AI854" t="str">
        <f>VLOOKUP(B854,'cc Lookup'!A:E,5,0)</f>
        <v>Estates</v>
      </c>
      <c r="AJ854" t="s">
        <v>5428</v>
      </c>
    </row>
    <row r="855" spans="1:36" x14ac:dyDescent="0.35">
      <c r="A855" t="s">
        <v>36</v>
      </c>
      <c r="B855" s="8" t="s">
        <v>142</v>
      </c>
      <c r="C855" s="8" t="s">
        <v>143</v>
      </c>
      <c r="D855" s="8" t="s">
        <v>39</v>
      </c>
      <c r="E855" s="8" t="s">
        <v>39</v>
      </c>
      <c r="F855" s="8" t="s">
        <v>40</v>
      </c>
      <c r="G855" t="s">
        <v>144</v>
      </c>
      <c r="H855" t="s">
        <v>145</v>
      </c>
      <c r="I855" t="s">
        <v>43</v>
      </c>
      <c r="J855" t="s">
        <v>43</v>
      </c>
      <c r="K855" t="s">
        <v>43</v>
      </c>
      <c r="L855" s="9">
        <v>-795.8</v>
      </c>
      <c r="M855" s="10">
        <v>44501</v>
      </c>
      <c r="N855" t="s">
        <v>109</v>
      </c>
      <c r="O855" t="s">
        <v>110</v>
      </c>
      <c r="P855" t="s">
        <v>3666</v>
      </c>
      <c r="Q855" t="s">
        <v>3748</v>
      </c>
      <c r="R855" t="s">
        <v>3749</v>
      </c>
      <c r="S855" s="11">
        <v>44498</v>
      </c>
      <c r="T855" t="s">
        <v>54</v>
      </c>
      <c r="U855">
        <v>2948</v>
      </c>
      <c r="V855" t="s">
        <v>3676</v>
      </c>
      <c r="W855" t="s">
        <v>62</v>
      </c>
      <c r="X855">
        <v>165095311</v>
      </c>
      <c r="Y855" s="11">
        <v>44497</v>
      </c>
      <c r="AC855" t="s">
        <v>119</v>
      </c>
      <c r="AH855" t="str">
        <f t="shared" si="13"/>
        <v>E35930 Estates &amp; Facilities</v>
      </c>
      <c r="AI855" t="str">
        <f>VLOOKUP(B855,'cc Lookup'!A:E,5,0)</f>
        <v>Estates</v>
      </c>
      <c r="AJ855" t="s">
        <v>5428</v>
      </c>
    </row>
    <row r="856" spans="1:36" x14ac:dyDescent="0.35">
      <c r="A856" t="s">
        <v>36</v>
      </c>
      <c r="B856" s="8" t="s">
        <v>142</v>
      </c>
      <c r="C856" s="8" t="s">
        <v>143</v>
      </c>
      <c r="D856" s="8" t="s">
        <v>39</v>
      </c>
      <c r="E856" s="8" t="s">
        <v>39</v>
      </c>
      <c r="F856" s="8" t="s">
        <v>40</v>
      </c>
      <c r="G856" t="s">
        <v>144</v>
      </c>
      <c r="H856" t="s">
        <v>145</v>
      </c>
      <c r="I856" t="s">
        <v>43</v>
      </c>
      <c r="J856" t="s">
        <v>43</v>
      </c>
      <c r="K856" t="s">
        <v>43</v>
      </c>
      <c r="L856" s="9">
        <v>-822</v>
      </c>
      <c r="M856" s="10">
        <v>44501</v>
      </c>
      <c r="N856" t="s">
        <v>109</v>
      </c>
      <c r="O856" t="s">
        <v>110</v>
      </c>
      <c r="P856" t="s">
        <v>3666</v>
      </c>
      <c r="Q856" t="s">
        <v>3748</v>
      </c>
      <c r="R856" t="s">
        <v>3749</v>
      </c>
      <c r="S856" s="11">
        <v>44498</v>
      </c>
      <c r="T856" t="s">
        <v>54</v>
      </c>
      <c r="U856">
        <v>2949</v>
      </c>
      <c r="V856" t="s">
        <v>3677</v>
      </c>
      <c r="W856" t="s">
        <v>62</v>
      </c>
      <c r="X856">
        <v>165095308</v>
      </c>
      <c r="Y856" s="11">
        <v>44497</v>
      </c>
      <c r="AC856" t="s">
        <v>119</v>
      </c>
      <c r="AH856" t="str">
        <f t="shared" si="13"/>
        <v>E35930 Estates &amp; Facilities</v>
      </c>
      <c r="AI856" t="str">
        <f>VLOOKUP(B856,'cc Lookup'!A:E,5,0)</f>
        <v>Estates</v>
      </c>
      <c r="AJ856" t="s">
        <v>5428</v>
      </c>
    </row>
    <row r="857" spans="1:36" x14ac:dyDescent="0.35">
      <c r="A857" t="s">
        <v>36</v>
      </c>
      <c r="B857" s="8" t="s">
        <v>142</v>
      </c>
      <c r="C857" s="8" t="s">
        <v>143</v>
      </c>
      <c r="D857" s="8" t="s">
        <v>39</v>
      </c>
      <c r="E857" s="8" t="s">
        <v>39</v>
      </c>
      <c r="F857" s="8" t="s">
        <v>40</v>
      </c>
      <c r="G857" t="s">
        <v>144</v>
      </c>
      <c r="H857" t="s">
        <v>145</v>
      </c>
      <c r="I857" t="s">
        <v>43</v>
      </c>
      <c r="J857" t="s">
        <v>43</v>
      </c>
      <c r="K857" t="s">
        <v>43</v>
      </c>
      <c r="L857" s="9">
        <v>-1051</v>
      </c>
      <c r="M857" s="10">
        <v>44501</v>
      </c>
      <c r="N857" t="s">
        <v>109</v>
      </c>
      <c r="O857" t="s">
        <v>110</v>
      </c>
      <c r="P857" t="s">
        <v>3666</v>
      </c>
      <c r="Q857" t="s">
        <v>3748</v>
      </c>
      <c r="R857" t="s">
        <v>3749</v>
      </c>
      <c r="S857" s="11">
        <v>44498</v>
      </c>
      <c r="T857" t="s">
        <v>54</v>
      </c>
      <c r="U857">
        <v>2950</v>
      </c>
      <c r="V857" t="s">
        <v>3678</v>
      </c>
      <c r="W857" t="s">
        <v>62</v>
      </c>
      <c r="X857">
        <v>165095322</v>
      </c>
      <c r="Y857" s="11">
        <v>44497</v>
      </c>
      <c r="AC857" t="s">
        <v>119</v>
      </c>
      <c r="AH857" t="str">
        <f t="shared" si="13"/>
        <v>E35930 Estates &amp; Facilities</v>
      </c>
      <c r="AI857" t="str">
        <f>VLOOKUP(B857,'cc Lookup'!A:E,5,0)</f>
        <v>Estates</v>
      </c>
      <c r="AJ857" t="s">
        <v>5428</v>
      </c>
    </row>
    <row r="858" spans="1:36" x14ac:dyDescent="0.35">
      <c r="A858" t="s">
        <v>36</v>
      </c>
      <c r="B858" s="8" t="s">
        <v>142</v>
      </c>
      <c r="C858" s="8" t="s">
        <v>143</v>
      </c>
      <c r="D858" s="8" t="s">
        <v>39</v>
      </c>
      <c r="E858" s="8" t="s">
        <v>39</v>
      </c>
      <c r="F858" s="8" t="s">
        <v>40</v>
      </c>
      <c r="G858" t="s">
        <v>144</v>
      </c>
      <c r="H858" t="s">
        <v>145</v>
      </c>
      <c r="I858" t="s">
        <v>43</v>
      </c>
      <c r="J858" t="s">
        <v>43</v>
      </c>
      <c r="K858" t="s">
        <v>43</v>
      </c>
      <c r="L858" s="9">
        <v>-1667.75</v>
      </c>
      <c r="M858" s="10">
        <v>44501</v>
      </c>
      <c r="N858" t="s">
        <v>109</v>
      </c>
      <c r="O858" t="s">
        <v>110</v>
      </c>
      <c r="P858" t="s">
        <v>3666</v>
      </c>
      <c r="Q858" t="s">
        <v>3748</v>
      </c>
      <c r="R858" t="s">
        <v>3749</v>
      </c>
      <c r="S858" s="11">
        <v>44498</v>
      </c>
      <c r="T858" t="s">
        <v>54</v>
      </c>
      <c r="U858">
        <v>2951</v>
      </c>
      <c r="V858" t="s">
        <v>3679</v>
      </c>
      <c r="W858" t="s">
        <v>62</v>
      </c>
      <c r="X858">
        <v>165095310</v>
      </c>
      <c r="Y858" s="11">
        <v>44497</v>
      </c>
      <c r="AC858" t="s">
        <v>119</v>
      </c>
      <c r="AH858" t="str">
        <f t="shared" si="13"/>
        <v>E35930 Estates &amp; Facilities</v>
      </c>
      <c r="AI858" t="str">
        <f>VLOOKUP(B858,'cc Lookup'!A:E,5,0)</f>
        <v>Estates</v>
      </c>
      <c r="AJ858" t="s">
        <v>5428</v>
      </c>
    </row>
    <row r="859" spans="1:36" x14ac:dyDescent="0.35">
      <c r="A859" t="s">
        <v>36</v>
      </c>
      <c r="B859" s="8" t="s">
        <v>142</v>
      </c>
      <c r="C859" s="8" t="s">
        <v>143</v>
      </c>
      <c r="D859" s="8" t="s">
        <v>39</v>
      </c>
      <c r="E859" s="8" t="s">
        <v>39</v>
      </c>
      <c r="F859" s="8" t="s">
        <v>40</v>
      </c>
      <c r="G859" t="s">
        <v>144</v>
      </c>
      <c r="H859" t="s">
        <v>145</v>
      </c>
      <c r="I859" t="s">
        <v>43</v>
      </c>
      <c r="J859" t="s">
        <v>43</v>
      </c>
      <c r="K859" t="s">
        <v>43</v>
      </c>
      <c r="L859" s="9">
        <v>-327.67</v>
      </c>
      <c r="M859" s="10">
        <v>44501</v>
      </c>
      <c r="N859" t="s">
        <v>109</v>
      </c>
      <c r="O859" t="s">
        <v>110</v>
      </c>
      <c r="P859" t="s">
        <v>3666</v>
      </c>
      <c r="Q859" t="s">
        <v>3748</v>
      </c>
      <c r="R859" t="s">
        <v>3749</v>
      </c>
      <c r="S859" s="11">
        <v>44498</v>
      </c>
      <c r="T859" t="s">
        <v>54</v>
      </c>
      <c r="U859">
        <v>2952</v>
      </c>
      <c r="V859" t="s">
        <v>3680</v>
      </c>
      <c r="W859" t="s">
        <v>62</v>
      </c>
      <c r="X859">
        <v>165095319</v>
      </c>
      <c r="Y859" s="11">
        <v>44497</v>
      </c>
      <c r="AC859" t="s">
        <v>119</v>
      </c>
      <c r="AH859" t="str">
        <f t="shared" si="13"/>
        <v>E35930 Estates &amp; Facilities</v>
      </c>
      <c r="AI859" t="str">
        <f>VLOOKUP(B859,'cc Lookup'!A:E,5,0)</f>
        <v>Estates</v>
      </c>
      <c r="AJ859" t="s">
        <v>5428</v>
      </c>
    </row>
    <row r="860" spans="1:36" x14ac:dyDescent="0.35">
      <c r="A860" t="s">
        <v>36</v>
      </c>
      <c r="B860" s="8" t="s">
        <v>142</v>
      </c>
      <c r="C860" s="8" t="s">
        <v>143</v>
      </c>
      <c r="D860" s="8" t="s">
        <v>39</v>
      </c>
      <c r="E860" s="8" t="s">
        <v>39</v>
      </c>
      <c r="F860" s="8" t="s">
        <v>40</v>
      </c>
      <c r="G860" t="s">
        <v>144</v>
      </c>
      <c r="H860" t="s">
        <v>145</v>
      </c>
      <c r="I860" t="s">
        <v>43</v>
      </c>
      <c r="J860" t="s">
        <v>43</v>
      </c>
      <c r="K860" t="s">
        <v>43</v>
      </c>
      <c r="L860" s="9">
        <v>-1824</v>
      </c>
      <c r="M860" s="10">
        <v>44501</v>
      </c>
      <c r="N860" t="s">
        <v>109</v>
      </c>
      <c r="O860" t="s">
        <v>110</v>
      </c>
      <c r="P860" t="s">
        <v>3666</v>
      </c>
      <c r="Q860" t="s">
        <v>3748</v>
      </c>
      <c r="R860" t="s">
        <v>3749</v>
      </c>
      <c r="S860" s="11">
        <v>44498</v>
      </c>
      <c r="T860" t="s">
        <v>54</v>
      </c>
      <c r="U860">
        <v>2953</v>
      </c>
      <c r="V860" t="s">
        <v>3681</v>
      </c>
      <c r="W860" t="s">
        <v>62</v>
      </c>
      <c r="X860">
        <v>165095307</v>
      </c>
      <c r="Y860" s="11">
        <v>44497</v>
      </c>
      <c r="AC860" t="s">
        <v>119</v>
      </c>
      <c r="AH860" t="str">
        <f t="shared" si="13"/>
        <v>E35930 Estates &amp; Facilities</v>
      </c>
      <c r="AI860" t="str">
        <f>VLOOKUP(B860,'cc Lookup'!A:E,5,0)</f>
        <v>Estates</v>
      </c>
      <c r="AJ860" t="s">
        <v>5428</v>
      </c>
    </row>
    <row r="861" spans="1:36" x14ac:dyDescent="0.35">
      <c r="A861" t="s">
        <v>36</v>
      </c>
      <c r="B861" s="8" t="s">
        <v>142</v>
      </c>
      <c r="C861" s="8" t="s">
        <v>143</v>
      </c>
      <c r="D861" s="8" t="s">
        <v>39</v>
      </c>
      <c r="E861" s="8" t="s">
        <v>39</v>
      </c>
      <c r="F861" s="8" t="s">
        <v>40</v>
      </c>
      <c r="G861" t="s">
        <v>144</v>
      </c>
      <c r="H861" t="s">
        <v>145</v>
      </c>
      <c r="I861" t="s">
        <v>43</v>
      </c>
      <c r="J861" t="s">
        <v>43</v>
      </c>
      <c r="K861" t="s">
        <v>43</v>
      </c>
      <c r="L861" s="9">
        <v>-241</v>
      </c>
      <c r="M861" s="10">
        <v>44501</v>
      </c>
      <c r="N861" t="s">
        <v>109</v>
      </c>
      <c r="O861" t="s">
        <v>110</v>
      </c>
      <c r="P861" t="s">
        <v>3666</v>
      </c>
      <c r="Q861" t="s">
        <v>3748</v>
      </c>
      <c r="R861" t="s">
        <v>3749</v>
      </c>
      <c r="S861" s="11">
        <v>44498</v>
      </c>
      <c r="T861" t="s">
        <v>54</v>
      </c>
      <c r="U861">
        <v>2954</v>
      </c>
      <c r="V861" t="s">
        <v>3682</v>
      </c>
      <c r="W861" t="s">
        <v>62</v>
      </c>
      <c r="X861">
        <v>165095309</v>
      </c>
      <c r="Y861" s="11">
        <v>44497</v>
      </c>
      <c r="AC861" t="s">
        <v>119</v>
      </c>
      <c r="AH861" t="str">
        <f t="shared" si="13"/>
        <v>E35930 Estates &amp; Facilities</v>
      </c>
      <c r="AI861" t="str">
        <f>VLOOKUP(B861,'cc Lookup'!A:E,5,0)</f>
        <v>Estates</v>
      </c>
      <c r="AJ861" t="s">
        <v>5428</v>
      </c>
    </row>
    <row r="862" spans="1:36" x14ac:dyDescent="0.35">
      <c r="A862" t="s">
        <v>36</v>
      </c>
      <c r="B862" s="8" t="s">
        <v>142</v>
      </c>
      <c r="C862" s="8" t="s">
        <v>143</v>
      </c>
      <c r="D862" s="8" t="s">
        <v>39</v>
      </c>
      <c r="E862" s="8" t="s">
        <v>39</v>
      </c>
      <c r="F862" s="8" t="s">
        <v>40</v>
      </c>
      <c r="G862" t="s">
        <v>144</v>
      </c>
      <c r="H862" t="s">
        <v>145</v>
      </c>
      <c r="I862" t="s">
        <v>43</v>
      </c>
      <c r="J862" t="s">
        <v>43</v>
      </c>
      <c r="K862" t="s">
        <v>43</v>
      </c>
      <c r="L862" s="9">
        <v>-368.6</v>
      </c>
      <c r="M862" s="10">
        <v>44501</v>
      </c>
      <c r="N862" t="s">
        <v>109</v>
      </c>
      <c r="O862" t="s">
        <v>110</v>
      </c>
      <c r="P862" t="s">
        <v>3666</v>
      </c>
      <c r="Q862" t="s">
        <v>3748</v>
      </c>
      <c r="R862" t="s">
        <v>3749</v>
      </c>
      <c r="S862" s="11">
        <v>44498</v>
      </c>
      <c r="T862" t="s">
        <v>54</v>
      </c>
      <c r="U862">
        <v>2955</v>
      </c>
      <c r="V862" t="s">
        <v>3683</v>
      </c>
      <c r="W862" t="s">
        <v>62</v>
      </c>
      <c r="X862">
        <v>165095317</v>
      </c>
      <c r="Y862" s="11">
        <v>44497</v>
      </c>
      <c r="AC862" t="s">
        <v>119</v>
      </c>
      <c r="AH862" t="str">
        <f t="shared" si="13"/>
        <v>E35930 Estates &amp; Facilities</v>
      </c>
      <c r="AI862" t="str">
        <f>VLOOKUP(B862,'cc Lookup'!A:E,5,0)</f>
        <v>Estates</v>
      </c>
      <c r="AJ862" t="s">
        <v>5428</v>
      </c>
    </row>
    <row r="863" spans="1:36" x14ac:dyDescent="0.35">
      <c r="A863" t="s">
        <v>36</v>
      </c>
      <c r="B863" s="8" t="s">
        <v>142</v>
      </c>
      <c r="C863" s="8" t="s">
        <v>143</v>
      </c>
      <c r="D863" s="8" t="s">
        <v>39</v>
      </c>
      <c r="E863" s="8" t="s">
        <v>39</v>
      </c>
      <c r="F863" s="8" t="s">
        <v>40</v>
      </c>
      <c r="G863" t="s">
        <v>144</v>
      </c>
      <c r="H863" t="s">
        <v>145</v>
      </c>
      <c r="I863" t="s">
        <v>43</v>
      </c>
      <c r="J863" t="s">
        <v>43</v>
      </c>
      <c r="K863" t="s">
        <v>43</v>
      </c>
      <c r="L863" s="9">
        <v>-175.5</v>
      </c>
      <c r="M863" s="10">
        <v>44501</v>
      </c>
      <c r="N863" t="s">
        <v>109</v>
      </c>
      <c r="O863" t="s">
        <v>110</v>
      </c>
      <c r="P863" t="s">
        <v>3666</v>
      </c>
      <c r="Q863" t="s">
        <v>3748</v>
      </c>
      <c r="R863" t="s">
        <v>3749</v>
      </c>
      <c r="S863" s="11">
        <v>44498</v>
      </c>
      <c r="T863" t="s">
        <v>54</v>
      </c>
      <c r="U863">
        <v>2956</v>
      </c>
      <c r="V863" t="s">
        <v>3684</v>
      </c>
      <c r="W863" t="s">
        <v>62</v>
      </c>
      <c r="X863">
        <v>165095314</v>
      </c>
      <c r="Y863" s="11">
        <v>44497</v>
      </c>
      <c r="AC863" t="s">
        <v>119</v>
      </c>
      <c r="AH863" t="str">
        <f t="shared" si="13"/>
        <v>E35930 Estates &amp; Facilities</v>
      </c>
      <c r="AI863" t="str">
        <f>VLOOKUP(B863,'cc Lookup'!A:E,5,0)</f>
        <v>Estates</v>
      </c>
      <c r="AJ863" t="s">
        <v>5428</v>
      </c>
    </row>
    <row r="864" spans="1:36" x14ac:dyDescent="0.35">
      <c r="A864" t="s">
        <v>36</v>
      </c>
      <c r="B864" s="8" t="s">
        <v>142</v>
      </c>
      <c r="C864" s="8" t="s">
        <v>143</v>
      </c>
      <c r="D864" s="8" t="s">
        <v>39</v>
      </c>
      <c r="E864" s="8" t="s">
        <v>39</v>
      </c>
      <c r="F864" s="8" t="s">
        <v>40</v>
      </c>
      <c r="G864" t="s">
        <v>144</v>
      </c>
      <c r="H864" t="s">
        <v>145</v>
      </c>
      <c r="I864" t="s">
        <v>43</v>
      </c>
      <c r="J864" t="s">
        <v>43</v>
      </c>
      <c r="K864" t="s">
        <v>43</v>
      </c>
      <c r="L864" s="9">
        <v>-1653</v>
      </c>
      <c r="M864" s="10">
        <v>44501</v>
      </c>
      <c r="N864" t="s">
        <v>109</v>
      </c>
      <c r="O864" t="s">
        <v>110</v>
      </c>
      <c r="P864" t="s">
        <v>3666</v>
      </c>
      <c r="Q864" t="s">
        <v>3748</v>
      </c>
      <c r="R864" t="s">
        <v>3749</v>
      </c>
      <c r="S864" s="11">
        <v>44498</v>
      </c>
      <c r="T864" t="s">
        <v>54</v>
      </c>
      <c r="U864">
        <v>2957</v>
      </c>
      <c r="V864" t="s">
        <v>1107</v>
      </c>
      <c r="W864" t="s">
        <v>62</v>
      </c>
      <c r="X864">
        <v>165077832</v>
      </c>
      <c r="Y864" s="11">
        <v>43829</v>
      </c>
      <c r="AC864" t="s">
        <v>119</v>
      </c>
      <c r="AH864" t="str">
        <f t="shared" si="13"/>
        <v>E35930 Estates &amp; Facilities</v>
      </c>
      <c r="AI864" t="str">
        <f>VLOOKUP(B864,'cc Lookup'!A:E,5,0)</f>
        <v>Estates</v>
      </c>
      <c r="AJ864" t="s">
        <v>5428</v>
      </c>
    </row>
    <row r="865" spans="1:36" x14ac:dyDescent="0.35">
      <c r="A865" t="s">
        <v>36</v>
      </c>
      <c r="B865" s="8" t="s">
        <v>142</v>
      </c>
      <c r="C865" s="8" t="s">
        <v>143</v>
      </c>
      <c r="D865" s="8" t="s">
        <v>39</v>
      </c>
      <c r="E865" s="8" t="s">
        <v>39</v>
      </c>
      <c r="F865" s="8" t="s">
        <v>40</v>
      </c>
      <c r="G865" t="s">
        <v>144</v>
      </c>
      <c r="H865" t="s">
        <v>145</v>
      </c>
      <c r="I865" t="s">
        <v>43</v>
      </c>
      <c r="J865" t="s">
        <v>43</v>
      </c>
      <c r="K865" t="s">
        <v>43</v>
      </c>
      <c r="L865" s="9">
        <v>-40.5</v>
      </c>
      <c r="M865" s="10">
        <v>44501</v>
      </c>
      <c r="N865" t="s">
        <v>109</v>
      </c>
      <c r="O865" t="s">
        <v>110</v>
      </c>
      <c r="P865" t="s">
        <v>3666</v>
      </c>
      <c r="Q865" t="s">
        <v>3748</v>
      </c>
      <c r="R865" t="s">
        <v>3749</v>
      </c>
      <c r="S865" s="11">
        <v>44498</v>
      </c>
      <c r="T865" t="s">
        <v>54</v>
      </c>
      <c r="U865">
        <v>2958</v>
      </c>
      <c r="V865" t="s">
        <v>3685</v>
      </c>
      <c r="W865" t="s">
        <v>62</v>
      </c>
      <c r="X865">
        <v>165095325</v>
      </c>
      <c r="Y865" s="11">
        <v>44497</v>
      </c>
      <c r="AC865" t="s">
        <v>119</v>
      </c>
      <c r="AH865" t="str">
        <f t="shared" si="13"/>
        <v>E35930 Estates &amp; Facilities</v>
      </c>
      <c r="AI865" t="str">
        <f>VLOOKUP(B865,'cc Lookup'!A:E,5,0)</f>
        <v>Estates</v>
      </c>
      <c r="AJ865" t="s">
        <v>5428</v>
      </c>
    </row>
    <row r="866" spans="1:36" x14ac:dyDescent="0.35">
      <c r="A866" t="s">
        <v>36</v>
      </c>
      <c r="B866" s="8" t="s">
        <v>142</v>
      </c>
      <c r="C866" s="8" t="s">
        <v>143</v>
      </c>
      <c r="D866" s="8" t="s">
        <v>39</v>
      </c>
      <c r="E866" s="8" t="s">
        <v>39</v>
      </c>
      <c r="F866" s="8" t="s">
        <v>40</v>
      </c>
      <c r="G866" t="s">
        <v>144</v>
      </c>
      <c r="H866" t="s">
        <v>145</v>
      </c>
      <c r="I866" t="s">
        <v>43</v>
      </c>
      <c r="J866" t="s">
        <v>43</v>
      </c>
      <c r="K866" t="s">
        <v>43</v>
      </c>
      <c r="L866" s="9">
        <v>-2764.6</v>
      </c>
      <c r="M866" s="10">
        <v>44501</v>
      </c>
      <c r="N866" t="s">
        <v>109</v>
      </c>
      <c r="O866" t="s">
        <v>110</v>
      </c>
      <c r="P866" t="s">
        <v>3666</v>
      </c>
      <c r="Q866" t="s">
        <v>3748</v>
      </c>
      <c r="R866" t="s">
        <v>3749</v>
      </c>
      <c r="S866" s="11">
        <v>44498</v>
      </c>
      <c r="T866" t="s">
        <v>54</v>
      </c>
      <c r="U866">
        <v>2959</v>
      </c>
      <c r="V866" t="s">
        <v>3686</v>
      </c>
      <c r="W866" t="s">
        <v>62</v>
      </c>
      <c r="X866">
        <v>165095312</v>
      </c>
      <c r="Y866" s="11">
        <v>44497</v>
      </c>
      <c r="AC866" t="s">
        <v>119</v>
      </c>
      <c r="AH866" t="str">
        <f t="shared" si="13"/>
        <v>E35930 Estates &amp; Facilities</v>
      </c>
      <c r="AI866" t="str">
        <f>VLOOKUP(B866,'cc Lookup'!A:E,5,0)</f>
        <v>Estates</v>
      </c>
      <c r="AJ866" t="s">
        <v>5428</v>
      </c>
    </row>
    <row r="867" spans="1:36" x14ac:dyDescent="0.35">
      <c r="A867" t="s">
        <v>36</v>
      </c>
      <c r="B867" s="8" t="s">
        <v>142</v>
      </c>
      <c r="C867" s="8" t="s">
        <v>143</v>
      </c>
      <c r="D867" s="8" t="s">
        <v>39</v>
      </c>
      <c r="E867" s="8" t="s">
        <v>39</v>
      </c>
      <c r="F867" s="8" t="s">
        <v>40</v>
      </c>
      <c r="G867" t="s">
        <v>144</v>
      </c>
      <c r="H867" t="s">
        <v>145</v>
      </c>
      <c r="I867" t="s">
        <v>43</v>
      </c>
      <c r="J867" t="s">
        <v>43</v>
      </c>
      <c r="K867" t="s">
        <v>43</v>
      </c>
      <c r="L867" s="9">
        <v>-518</v>
      </c>
      <c r="M867" s="10">
        <v>44501</v>
      </c>
      <c r="N867" t="s">
        <v>109</v>
      </c>
      <c r="O867" t="s">
        <v>110</v>
      </c>
      <c r="P867" t="s">
        <v>3666</v>
      </c>
      <c r="Q867" t="s">
        <v>3748</v>
      </c>
      <c r="R867" t="s">
        <v>3749</v>
      </c>
      <c r="S867" s="11">
        <v>44498</v>
      </c>
      <c r="T867" t="s">
        <v>54</v>
      </c>
      <c r="U867">
        <v>2960</v>
      </c>
      <c r="V867" t="s">
        <v>3687</v>
      </c>
      <c r="W867" t="s">
        <v>62</v>
      </c>
      <c r="X867">
        <v>165095315</v>
      </c>
      <c r="Y867" s="11">
        <v>44497</v>
      </c>
      <c r="AC867" t="s">
        <v>119</v>
      </c>
      <c r="AH867" t="str">
        <f t="shared" si="13"/>
        <v>E35930 Estates &amp; Facilities</v>
      </c>
      <c r="AI867" t="str">
        <f>VLOOKUP(B867,'cc Lookup'!A:E,5,0)</f>
        <v>Estates</v>
      </c>
      <c r="AJ867" t="s">
        <v>5428</v>
      </c>
    </row>
    <row r="868" spans="1:36" x14ac:dyDescent="0.35">
      <c r="A868" t="s">
        <v>36</v>
      </c>
      <c r="B868" s="8" t="s">
        <v>142</v>
      </c>
      <c r="C868" s="8" t="s">
        <v>143</v>
      </c>
      <c r="D868" s="8" t="s">
        <v>39</v>
      </c>
      <c r="E868" s="8" t="s">
        <v>39</v>
      </c>
      <c r="F868" s="8" t="s">
        <v>40</v>
      </c>
      <c r="G868" t="s">
        <v>144</v>
      </c>
      <c r="H868" t="s">
        <v>145</v>
      </c>
      <c r="I868" t="s">
        <v>43</v>
      </c>
      <c r="J868" t="s">
        <v>43</v>
      </c>
      <c r="K868" t="s">
        <v>43</v>
      </c>
      <c r="L868" s="9">
        <v>-1612</v>
      </c>
      <c r="M868" s="10">
        <v>44501</v>
      </c>
      <c r="N868" t="s">
        <v>109</v>
      </c>
      <c r="O868" t="s">
        <v>110</v>
      </c>
      <c r="P868" t="s">
        <v>3666</v>
      </c>
      <c r="Q868" t="s">
        <v>3748</v>
      </c>
      <c r="R868" t="s">
        <v>3749</v>
      </c>
      <c r="S868" s="11">
        <v>44498</v>
      </c>
      <c r="T868" t="s">
        <v>54</v>
      </c>
      <c r="U868">
        <v>2961</v>
      </c>
      <c r="V868" t="s">
        <v>3688</v>
      </c>
      <c r="W868" t="s">
        <v>62</v>
      </c>
      <c r="X868">
        <v>165095320</v>
      </c>
      <c r="Y868" s="11">
        <v>44497</v>
      </c>
      <c r="AC868" t="s">
        <v>119</v>
      </c>
      <c r="AH868" t="str">
        <f t="shared" si="13"/>
        <v>E35930 Estates &amp; Facilities</v>
      </c>
      <c r="AI868" t="str">
        <f>VLOOKUP(B868,'cc Lookup'!A:E,5,0)</f>
        <v>Estates</v>
      </c>
      <c r="AJ868" t="s">
        <v>5428</v>
      </c>
    </row>
    <row r="869" spans="1:36" x14ac:dyDescent="0.35">
      <c r="A869" t="s">
        <v>36</v>
      </c>
      <c r="B869" s="8" t="s">
        <v>142</v>
      </c>
      <c r="C869" s="8" t="s">
        <v>143</v>
      </c>
      <c r="D869" s="8" t="s">
        <v>39</v>
      </c>
      <c r="E869" s="8" t="s">
        <v>39</v>
      </c>
      <c r="F869" s="8" t="s">
        <v>40</v>
      </c>
      <c r="G869" t="s">
        <v>144</v>
      </c>
      <c r="H869" t="s">
        <v>145</v>
      </c>
      <c r="I869" t="s">
        <v>43</v>
      </c>
      <c r="J869" t="s">
        <v>43</v>
      </c>
      <c r="K869" t="s">
        <v>43</v>
      </c>
      <c r="L869" s="9">
        <v>-45.64</v>
      </c>
      <c r="M869" s="10">
        <v>44501</v>
      </c>
      <c r="N869" t="s">
        <v>109</v>
      </c>
      <c r="O869" t="s">
        <v>110</v>
      </c>
      <c r="P869" t="s">
        <v>3666</v>
      </c>
      <c r="Q869" t="s">
        <v>3748</v>
      </c>
      <c r="R869" t="s">
        <v>3749</v>
      </c>
      <c r="S869" s="11">
        <v>44498</v>
      </c>
      <c r="T869" t="s">
        <v>54</v>
      </c>
      <c r="U869">
        <v>2962</v>
      </c>
      <c r="V869" t="s">
        <v>3591</v>
      </c>
      <c r="W869" t="s">
        <v>62</v>
      </c>
      <c r="X869">
        <v>165093938</v>
      </c>
      <c r="Y869" s="11">
        <v>44428</v>
      </c>
      <c r="AC869" t="s">
        <v>119</v>
      </c>
      <c r="AH869" t="str">
        <f t="shared" si="13"/>
        <v>E35930 Estates &amp; Facilities</v>
      </c>
      <c r="AI869" t="str">
        <f>VLOOKUP(B869,'cc Lookup'!A:E,5,0)</f>
        <v>Estates</v>
      </c>
      <c r="AJ869" t="s">
        <v>5428</v>
      </c>
    </row>
    <row r="870" spans="1:36" x14ac:dyDescent="0.35">
      <c r="A870" t="s">
        <v>36</v>
      </c>
      <c r="B870" s="8" t="s">
        <v>142</v>
      </c>
      <c r="C870" s="8" t="s">
        <v>143</v>
      </c>
      <c r="D870" s="8" t="s">
        <v>39</v>
      </c>
      <c r="E870" s="8" t="s">
        <v>39</v>
      </c>
      <c r="F870" s="8" t="s">
        <v>40</v>
      </c>
      <c r="G870" t="s">
        <v>144</v>
      </c>
      <c r="H870" t="s">
        <v>145</v>
      </c>
      <c r="I870" t="s">
        <v>43</v>
      </c>
      <c r="J870" t="s">
        <v>43</v>
      </c>
      <c r="K870" t="s">
        <v>43</v>
      </c>
      <c r="L870" s="9">
        <v>-1453.45</v>
      </c>
      <c r="M870" s="10">
        <v>44501</v>
      </c>
      <c r="N870" t="s">
        <v>109</v>
      </c>
      <c r="O870" t="s">
        <v>110</v>
      </c>
      <c r="P870" t="s">
        <v>3666</v>
      </c>
      <c r="Q870" t="s">
        <v>3748</v>
      </c>
      <c r="R870" t="s">
        <v>3749</v>
      </c>
      <c r="S870" s="11">
        <v>44498</v>
      </c>
      <c r="T870" t="s">
        <v>54</v>
      </c>
      <c r="U870">
        <v>2963</v>
      </c>
      <c r="V870" t="s">
        <v>3689</v>
      </c>
      <c r="W870" t="s">
        <v>62</v>
      </c>
      <c r="X870">
        <v>165095313</v>
      </c>
      <c r="Y870" s="11">
        <v>44497</v>
      </c>
      <c r="AC870" t="s">
        <v>119</v>
      </c>
      <c r="AH870" t="str">
        <f t="shared" si="13"/>
        <v>E35930 Estates &amp; Facilities</v>
      </c>
      <c r="AI870" t="str">
        <f>VLOOKUP(B870,'cc Lookup'!A:E,5,0)</f>
        <v>Estates</v>
      </c>
      <c r="AJ870" t="s">
        <v>5428</v>
      </c>
    </row>
    <row r="871" spans="1:36" x14ac:dyDescent="0.35">
      <c r="A871" t="s">
        <v>36</v>
      </c>
      <c r="B871" s="8" t="s">
        <v>142</v>
      </c>
      <c r="C871" s="8" t="s">
        <v>143</v>
      </c>
      <c r="D871" s="8" t="s">
        <v>39</v>
      </c>
      <c r="E871" s="8" t="s">
        <v>39</v>
      </c>
      <c r="F871" s="8" t="s">
        <v>40</v>
      </c>
      <c r="G871" t="s">
        <v>144</v>
      </c>
      <c r="H871" t="s">
        <v>145</v>
      </c>
      <c r="I871" t="s">
        <v>43</v>
      </c>
      <c r="J871" t="s">
        <v>43</v>
      </c>
      <c r="K871" t="s">
        <v>43</v>
      </c>
      <c r="L871" s="9">
        <v>-162</v>
      </c>
      <c r="M871" s="10">
        <v>44501</v>
      </c>
      <c r="N871" t="s">
        <v>109</v>
      </c>
      <c r="O871" t="s">
        <v>110</v>
      </c>
      <c r="P871" t="s">
        <v>3666</v>
      </c>
      <c r="Q871" t="s">
        <v>3748</v>
      </c>
      <c r="R871" t="s">
        <v>3749</v>
      </c>
      <c r="S871" s="11">
        <v>44498</v>
      </c>
      <c r="T871" t="s">
        <v>54</v>
      </c>
      <c r="U871">
        <v>2964</v>
      </c>
      <c r="V871" t="s">
        <v>3126</v>
      </c>
      <c r="W871" t="s">
        <v>62</v>
      </c>
      <c r="X871">
        <v>165091758</v>
      </c>
      <c r="Y871" s="11">
        <v>44342</v>
      </c>
      <c r="AC871" t="s">
        <v>119</v>
      </c>
      <c r="AH871" t="str">
        <f t="shared" si="13"/>
        <v>E35930 Estates &amp; Facilities</v>
      </c>
      <c r="AI871" t="str">
        <f>VLOOKUP(B871,'cc Lookup'!A:E,5,0)</f>
        <v>Estates</v>
      </c>
      <c r="AJ871" t="s">
        <v>5428</v>
      </c>
    </row>
    <row r="872" spans="1:36" x14ac:dyDescent="0.35">
      <c r="A872" t="s">
        <v>36</v>
      </c>
      <c r="B872" s="8" t="s">
        <v>142</v>
      </c>
      <c r="C872" s="8" t="s">
        <v>143</v>
      </c>
      <c r="D872" s="8" t="s">
        <v>39</v>
      </c>
      <c r="E872" s="8" t="s">
        <v>39</v>
      </c>
      <c r="F872" s="8" t="s">
        <v>40</v>
      </c>
      <c r="G872" t="s">
        <v>144</v>
      </c>
      <c r="H872" t="s">
        <v>145</v>
      </c>
      <c r="I872" t="s">
        <v>43</v>
      </c>
      <c r="J872" t="s">
        <v>43</v>
      </c>
      <c r="K872" t="s">
        <v>43</v>
      </c>
      <c r="L872" s="9">
        <v>-83.5</v>
      </c>
      <c r="M872" s="10">
        <v>44501</v>
      </c>
      <c r="N872" t="s">
        <v>109</v>
      </c>
      <c r="O872" t="s">
        <v>110</v>
      </c>
      <c r="P872" t="s">
        <v>3666</v>
      </c>
      <c r="Q872" t="s">
        <v>3748</v>
      </c>
      <c r="R872" t="s">
        <v>3749</v>
      </c>
      <c r="S872" s="11">
        <v>44498</v>
      </c>
      <c r="T872" t="s">
        <v>54</v>
      </c>
      <c r="U872">
        <v>2965</v>
      </c>
      <c r="V872" t="s">
        <v>3690</v>
      </c>
      <c r="W872" t="s">
        <v>62</v>
      </c>
      <c r="X872">
        <v>165095318</v>
      </c>
      <c r="Y872" s="11">
        <v>44497</v>
      </c>
      <c r="AC872" t="s">
        <v>119</v>
      </c>
      <c r="AH872" t="str">
        <f t="shared" si="13"/>
        <v>E35930 Estates &amp; Facilities</v>
      </c>
      <c r="AI872" t="str">
        <f>VLOOKUP(B872,'cc Lookup'!A:E,5,0)</f>
        <v>Estates</v>
      </c>
      <c r="AJ872" t="s">
        <v>5428</v>
      </c>
    </row>
    <row r="873" spans="1:36" x14ac:dyDescent="0.35">
      <c r="A873" t="s">
        <v>36</v>
      </c>
      <c r="B873" s="8" t="s">
        <v>142</v>
      </c>
      <c r="C873" s="8" t="s">
        <v>143</v>
      </c>
      <c r="D873" s="8" t="s">
        <v>39</v>
      </c>
      <c r="E873" s="8" t="s">
        <v>39</v>
      </c>
      <c r="F873" s="8" t="s">
        <v>40</v>
      </c>
      <c r="G873" t="s">
        <v>144</v>
      </c>
      <c r="H873" t="s">
        <v>145</v>
      </c>
      <c r="I873" t="s">
        <v>43</v>
      </c>
      <c r="J873" t="s">
        <v>43</v>
      </c>
      <c r="K873" t="s">
        <v>43</v>
      </c>
      <c r="L873" s="9">
        <v>-1236</v>
      </c>
      <c r="M873" s="10">
        <v>44501</v>
      </c>
      <c r="N873" t="s">
        <v>109</v>
      </c>
      <c r="O873" t="s">
        <v>110</v>
      </c>
      <c r="P873" t="s">
        <v>3666</v>
      </c>
      <c r="Q873" t="s">
        <v>3748</v>
      </c>
      <c r="R873" t="s">
        <v>3749</v>
      </c>
      <c r="S873" s="11">
        <v>44498</v>
      </c>
      <c r="T873" t="s">
        <v>54</v>
      </c>
      <c r="U873">
        <v>2966</v>
      </c>
      <c r="V873" t="s">
        <v>3691</v>
      </c>
      <c r="W873" t="s">
        <v>62</v>
      </c>
      <c r="X873">
        <v>165095316</v>
      </c>
      <c r="Y873" s="11">
        <v>44497</v>
      </c>
      <c r="AC873" t="s">
        <v>119</v>
      </c>
      <c r="AH873" t="str">
        <f t="shared" si="13"/>
        <v>E35930 Estates &amp; Facilities</v>
      </c>
      <c r="AI873" t="str">
        <f>VLOOKUP(B873,'cc Lookup'!A:E,5,0)</f>
        <v>Estates</v>
      </c>
      <c r="AJ873" t="s">
        <v>5428</v>
      </c>
    </row>
    <row r="874" spans="1:36" x14ac:dyDescent="0.35">
      <c r="A874" t="s">
        <v>36</v>
      </c>
      <c r="B874" s="8" t="s">
        <v>142</v>
      </c>
      <c r="C874" s="8" t="s">
        <v>143</v>
      </c>
      <c r="D874" s="8" t="s">
        <v>39</v>
      </c>
      <c r="E874" s="8" t="s">
        <v>39</v>
      </c>
      <c r="F874" s="8" t="s">
        <v>40</v>
      </c>
      <c r="G874" t="s">
        <v>144</v>
      </c>
      <c r="H874" t="s">
        <v>145</v>
      </c>
      <c r="I874" t="s">
        <v>43</v>
      </c>
      <c r="J874" t="s">
        <v>43</v>
      </c>
      <c r="K874" t="s">
        <v>43</v>
      </c>
      <c r="L874" s="9">
        <v>1653</v>
      </c>
      <c r="M874" s="10">
        <v>44501</v>
      </c>
      <c r="N874" t="s">
        <v>109</v>
      </c>
      <c r="O874" t="s">
        <v>110</v>
      </c>
      <c r="P874" t="s">
        <v>3731</v>
      </c>
      <c r="Q874" t="s">
        <v>3732</v>
      </c>
      <c r="R874" t="s">
        <v>3733</v>
      </c>
      <c r="S874" s="11">
        <v>44530</v>
      </c>
      <c r="T874" t="s">
        <v>54</v>
      </c>
      <c r="U874">
        <v>2983</v>
      </c>
      <c r="V874" t="s">
        <v>1107</v>
      </c>
      <c r="W874" t="s">
        <v>62</v>
      </c>
      <c r="X874">
        <v>165077832</v>
      </c>
      <c r="Y874" s="11">
        <v>43829</v>
      </c>
      <c r="AC874" t="s">
        <v>119</v>
      </c>
      <c r="AH874" t="str">
        <f t="shared" si="13"/>
        <v>E35930 Estates &amp; Facilities</v>
      </c>
      <c r="AI874" t="str">
        <f>VLOOKUP(B874,'cc Lookup'!A:E,5,0)</f>
        <v>Estates</v>
      </c>
      <c r="AJ874" t="s">
        <v>5428</v>
      </c>
    </row>
    <row r="875" spans="1:36" x14ac:dyDescent="0.35">
      <c r="A875" t="s">
        <v>36</v>
      </c>
      <c r="B875" s="8" t="s">
        <v>142</v>
      </c>
      <c r="C875" s="8" t="s">
        <v>143</v>
      </c>
      <c r="D875" s="8" t="s">
        <v>39</v>
      </c>
      <c r="E875" s="8" t="s">
        <v>39</v>
      </c>
      <c r="F875" s="8" t="s">
        <v>40</v>
      </c>
      <c r="G875" t="s">
        <v>144</v>
      </c>
      <c r="H875" t="s">
        <v>145</v>
      </c>
      <c r="I875" t="s">
        <v>43</v>
      </c>
      <c r="J875" t="s">
        <v>43</v>
      </c>
      <c r="K875" t="s">
        <v>43</v>
      </c>
      <c r="L875" s="9">
        <v>162</v>
      </c>
      <c r="M875" s="10">
        <v>44501</v>
      </c>
      <c r="N875" t="s">
        <v>109</v>
      </c>
      <c r="O875" t="s">
        <v>110</v>
      </c>
      <c r="P875" t="s">
        <v>3731</v>
      </c>
      <c r="Q875" t="s">
        <v>3732</v>
      </c>
      <c r="R875" t="s">
        <v>3733</v>
      </c>
      <c r="S875" s="11">
        <v>44530</v>
      </c>
      <c r="T875" t="s">
        <v>54</v>
      </c>
      <c r="U875">
        <v>2984</v>
      </c>
      <c r="V875" t="s">
        <v>3126</v>
      </c>
      <c r="W875" t="s">
        <v>62</v>
      </c>
      <c r="X875">
        <v>165091758</v>
      </c>
      <c r="Y875" s="11">
        <v>44342</v>
      </c>
      <c r="AC875" t="s">
        <v>119</v>
      </c>
      <c r="AH875" t="str">
        <f t="shared" si="13"/>
        <v>E35930 Estates &amp; Facilities</v>
      </c>
      <c r="AI875" t="str">
        <f>VLOOKUP(B875,'cc Lookup'!A:E,5,0)</f>
        <v>Estates</v>
      </c>
      <c r="AJ875" t="s">
        <v>5428</v>
      </c>
    </row>
    <row r="876" spans="1:36" x14ac:dyDescent="0.35">
      <c r="A876" t="s">
        <v>36</v>
      </c>
      <c r="B876" s="8" t="s">
        <v>142</v>
      </c>
      <c r="C876" s="8" t="s">
        <v>143</v>
      </c>
      <c r="D876" s="8" t="s">
        <v>39</v>
      </c>
      <c r="E876" s="8" t="s">
        <v>39</v>
      </c>
      <c r="F876" s="8" t="s">
        <v>40</v>
      </c>
      <c r="G876" t="s">
        <v>144</v>
      </c>
      <c r="H876" t="s">
        <v>145</v>
      </c>
      <c r="I876" t="s">
        <v>43</v>
      </c>
      <c r="J876" t="s">
        <v>43</v>
      </c>
      <c r="K876" t="s">
        <v>43</v>
      </c>
      <c r="L876" s="9">
        <v>45.64</v>
      </c>
      <c r="M876" s="10">
        <v>44501</v>
      </c>
      <c r="N876" t="s">
        <v>109</v>
      </c>
      <c r="O876" t="s">
        <v>110</v>
      </c>
      <c r="P876" t="s">
        <v>3731</v>
      </c>
      <c r="Q876" t="s">
        <v>3732</v>
      </c>
      <c r="R876" t="s">
        <v>3733</v>
      </c>
      <c r="S876" s="11">
        <v>44530</v>
      </c>
      <c r="T876" t="s">
        <v>54</v>
      </c>
      <c r="U876">
        <v>2985</v>
      </c>
      <c r="V876" t="s">
        <v>3591</v>
      </c>
      <c r="W876" t="s">
        <v>62</v>
      </c>
      <c r="X876">
        <v>165093938</v>
      </c>
      <c r="Y876" s="11">
        <v>44428</v>
      </c>
      <c r="AC876" t="s">
        <v>119</v>
      </c>
      <c r="AH876" t="str">
        <f t="shared" si="13"/>
        <v>E35930 Estates &amp; Facilities</v>
      </c>
      <c r="AI876" t="str">
        <f>VLOOKUP(B876,'cc Lookup'!A:E,5,0)</f>
        <v>Estates</v>
      </c>
      <c r="AJ876" t="s">
        <v>5428</v>
      </c>
    </row>
    <row r="877" spans="1:36" x14ac:dyDescent="0.35">
      <c r="A877" t="s">
        <v>36</v>
      </c>
      <c r="B877" s="8" t="s">
        <v>142</v>
      </c>
      <c r="C877" s="8" t="s">
        <v>143</v>
      </c>
      <c r="D877" s="8" t="s">
        <v>39</v>
      </c>
      <c r="E877" s="8" t="s">
        <v>39</v>
      </c>
      <c r="F877" s="8" t="s">
        <v>40</v>
      </c>
      <c r="G877" t="s">
        <v>144</v>
      </c>
      <c r="H877" t="s">
        <v>145</v>
      </c>
      <c r="I877" t="s">
        <v>43</v>
      </c>
      <c r="J877" t="s">
        <v>43</v>
      </c>
      <c r="K877" t="s">
        <v>43</v>
      </c>
      <c r="L877" s="9">
        <v>0.1</v>
      </c>
      <c r="M877" s="10">
        <v>44501</v>
      </c>
      <c r="N877" t="s">
        <v>109</v>
      </c>
      <c r="O877" t="s">
        <v>110</v>
      </c>
      <c r="P877" t="s">
        <v>3731</v>
      </c>
      <c r="Q877" t="s">
        <v>3732</v>
      </c>
      <c r="R877" t="s">
        <v>3733</v>
      </c>
      <c r="S877" s="11">
        <v>44530</v>
      </c>
      <c r="T877" t="s">
        <v>54</v>
      </c>
      <c r="U877">
        <v>2986</v>
      </c>
      <c r="V877" t="s">
        <v>3686</v>
      </c>
      <c r="W877" t="s">
        <v>62</v>
      </c>
      <c r="X877">
        <v>165095312</v>
      </c>
      <c r="Y877" s="11">
        <v>44497</v>
      </c>
      <c r="AC877" t="s">
        <v>119</v>
      </c>
      <c r="AH877" t="str">
        <f t="shared" si="13"/>
        <v>E35930 Estates &amp; Facilities</v>
      </c>
      <c r="AI877" t="str">
        <f>VLOOKUP(B877,'cc Lookup'!A:E,5,0)</f>
        <v>Estates</v>
      </c>
      <c r="AJ877" t="s">
        <v>5428</v>
      </c>
    </row>
    <row r="878" spans="1:36" x14ac:dyDescent="0.35">
      <c r="A878" t="s">
        <v>36</v>
      </c>
      <c r="B878" s="8" t="s">
        <v>72</v>
      </c>
      <c r="C878" s="8" t="s">
        <v>38</v>
      </c>
      <c r="D878" s="8" t="s">
        <v>39</v>
      </c>
      <c r="E878" s="8" t="s">
        <v>39</v>
      </c>
      <c r="F878" s="8" t="s">
        <v>40</v>
      </c>
      <c r="G878" t="s">
        <v>73</v>
      </c>
      <c r="H878" t="s">
        <v>42</v>
      </c>
      <c r="I878" t="s">
        <v>43</v>
      </c>
      <c r="J878" t="s">
        <v>43</v>
      </c>
      <c r="K878" t="s">
        <v>43</v>
      </c>
      <c r="L878" s="9">
        <v>40</v>
      </c>
      <c r="M878" s="10">
        <v>44501</v>
      </c>
      <c r="N878" t="s">
        <v>109</v>
      </c>
      <c r="O878" t="s">
        <v>110</v>
      </c>
      <c r="P878" t="s">
        <v>3731</v>
      </c>
      <c r="Q878" t="s">
        <v>3732</v>
      </c>
      <c r="R878" t="s">
        <v>3733</v>
      </c>
      <c r="S878" s="11">
        <v>44530</v>
      </c>
      <c r="T878" t="s">
        <v>54</v>
      </c>
      <c r="U878">
        <v>1827</v>
      </c>
      <c r="V878" t="s">
        <v>3734</v>
      </c>
      <c r="W878" t="s">
        <v>107</v>
      </c>
      <c r="X878">
        <v>165095658</v>
      </c>
      <c r="Y878" s="11">
        <v>44518</v>
      </c>
      <c r="AC878" t="s">
        <v>124</v>
      </c>
      <c r="AH878" t="str">
        <f t="shared" si="13"/>
        <v>E35120 Corporate Expenses</v>
      </c>
      <c r="AI878" t="str">
        <f>VLOOKUP(B878,'cc Lookup'!A:E,5,0)</f>
        <v>Corporate Exp</v>
      </c>
      <c r="AJ878" t="s">
        <v>5428</v>
      </c>
    </row>
    <row r="879" spans="1:36" x14ac:dyDescent="0.35">
      <c r="A879" t="s">
        <v>36</v>
      </c>
      <c r="B879" s="8" t="s">
        <v>738</v>
      </c>
      <c r="C879" s="8" t="s">
        <v>38</v>
      </c>
      <c r="D879" s="8" t="s">
        <v>39</v>
      </c>
      <c r="E879" s="8" t="s">
        <v>39</v>
      </c>
      <c r="F879" s="8" t="s">
        <v>40</v>
      </c>
      <c r="G879" t="s">
        <v>739</v>
      </c>
      <c r="H879" t="s">
        <v>42</v>
      </c>
      <c r="I879" t="s">
        <v>43</v>
      </c>
      <c r="J879" t="s">
        <v>43</v>
      </c>
      <c r="K879" t="s">
        <v>43</v>
      </c>
      <c r="L879" s="9">
        <v>-500</v>
      </c>
      <c r="M879" s="10">
        <v>44501</v>
      </c>
      <c r="N879" t="s">
        <v>109</v>
      </c>
      <c r="O879" t="s">
        <v>110</v>
      </c>
      <c r="P879" t="s">
        <v>3666</v>
      </c>
      <c r="Q879" t="s">
        <v>3748</v>
      </c>
      <c r="R879" t="s">
        <v>3749</v>
      </c>
      <c r="S879" s="11">
        <v>44498</v>
      </c>
      <c r="T879" t="s">
        <v>54</v>
      </c>
      <c r="U879">
        <v>2892</v>
      </c>
      <c r="V879" t="s">
        <v>1537</v>
      </c>
      <c r="W879" t="s">
        <v>62</v>
      </c>
      <c r="X879">
        <v>165083284</v>
      </c>
      <c r="Y879" s="11">
        <v>43923</v>
      </c>
      <c r="AC879" t="s">
        <v>119</v>
      </c>
      <c r="AH879" t="str">
        <f t="shared" si="13"/>
        <v>E35400 Strategic Partnerships</v>
      </c>
      <c r="AI879" t="str">
        <f>VLOOKUP(B879,'cc Lookup'!A:E,5,0)</f>
        <v>Finance</v>
      </c>
      <c r="AJ879" t="s">
        <v>5428</v>
      </c>
    </row>
    <row r="880" spans="1:36" x14ac:dyDescent="0.35">
      <c r="A880" t="s">
        <v>36</v>
      </c>
      <c r="B880" s="8" t="s">
        <v>738</v>
      </c>
      <c r="C880" s="8" t="s">
        <v>38</v>
      </c>
      <c r="D880" s="8" t="s">
        <v>39</v>
      </c>
      <c r="E880" s="8" t="s">
        <v>39</v>
      </c>
      <c r="F880" s="8" t="s">
        <v>40</v>
      </c>
      <c r="G880" t="s">
        <v>739</v>
      </c>
      <c r="H880" t="s">
        <v>42</v>
      </c>
      <c r="I880" t="s">
        <v>43</v>
      </c>
      <c r="J880" t="s">
        <v>43</v>
      </c>
      <c r="K880" t="s">
        <v>43</v>
      </c>
      <c r="L880" s="9">
        <v>500</v>
      </c>
      <c r="M880" s="10">
        <v>44501</v>
      </c>
      <c r="N880" t="s">
        <v>109</v>
      </c>
      <c r="O880" t="s">
        <v>110</v>
      </c>
      <c r="P880" t="s">
        <v>3731</v>
      </c>
      <c r="Q880" t="s">
        <v>3732</v>
      </c>
      <c r="R880" t="s">
        <v>3733</v>
      </c>
      <c r="S880" s="11">
        <v>44530</v>
      </c>
      <c r="T880" t="s">
        <v>54</v>
      </c>
      <c r="U880">
        <v>2931</v>
      </c>
      <c r="V880" t="s">
        <v>1537</v>
      </c>
      <c r="W880" t="s">
        <v>62</v>
      </c>
      <c r="X880">
        <v>165083284</v>
      </c>
      <c r="Y880" s="11">
        <v>43923</v>
      </c>
      <c r="AC880" t="s">
        <v>119</v>
      </c>
      <c r="AH880" t="str">
        <f t="shared" si="13"/>
        <v>E35400 Strategic Partnerships</v>
      </c>
      <c r="AI880" t="str">
        <f>VLOOKUP(B880,'cc Lookup'!A:E,5,0)</f>
        <v>Finance</v>
      </c>
      <c r="AJ880" t="s">
        <v>5428</v>
      </c>
    </row>
    <row r="881" spans="1:36" x14ac:dyDescent="0.35">
      <c r="A881" t="s">
        <v>36</v>
      </c>
      <c r="B881" s="8" t="s">
        <v>142</v>
      </c>
      <c r="C881" s="8" t="s">
        <v>38</v>
      </c>
      <c r="D881" s="8" t="s">
        <v>39</v>
      </c>
      <c r="E881" s="8" t="s">
        <v>39</v>
      </c>
      <c r="F881" s="8" t="s">
        <v>40</v>
      </c>
      <c r="G881" t="s">
        <v>144</v>
      </c>
      <c r="H881" t="s">
        <v>42</v>
      </c>
      <c r="I881" t="s">
        <v>43</v>
      </c>
      <c r="J881" t="s">
        <v>43</v>
      </c>
      <c r="K881" t="s">
        <v>43</v>
      </c>
      <c r="L881" s="9">
        <v>-1250</v>
      </c>
      <c r="M881" s="10">
        <v>44501</v>
      </c>
      <c r="N881" t="s">
        <v>109</v>
      </c>
      <c r="O881" t="s">
        <v>110</v>
      </c>
      <c r="P881" t="s">
        <v>3666</v>
      </c>
      <c r="Q881" t="s">
        <v>3748</v>
      </c>
      <c r="R881" t="s">
        <v>3749</v>
      </c>
      <c r="S881" s="11">
        <v>44498</v>
      </c>
      <c r="T881" t="s">
        <v>54</v>
      </c>
      <c r="U881">
        <v>2896</v>
      </c>
      <c r="V881" t="s">
        <v>3032</v>
      </c>
      <c r="W881" t="s">
        <v>62</v>
      </c>
      <c r="X881">
        <v>165091391</v>
      </c>
      <c r="Y881" s="11">
        <v>44306</v>
      </c>
      <c r="AC881" t="s">
        <v>119</v>
      </c>
      <c r="AH881" t="str">
        <f t="shared" si="13"/>
        <v>E35930 Estates &amp; Facilities</v>
      </c>
      <c r="AI881" t="str">
        <f>VLOOKUP(B881,'cc Lookup'!A:E,5,0)</f>
        <v>Estates</v>
      </c>
      <c r="AJ881" t="s">
        <v>5428</v>
      </c>
    </row>
    <row r="882" spans="1:36" x14ac:dyDescent="0.35">
      <c r="A882" t="s">
        <v>36</v>
      </c>
      <c r="B882" s="8" t="s">
        <v>142</v>
      </c>
      <c r="C882" s="8" t="s">
        <v>38</v>
      </c>
      <c r="D882" s="8" t="s">
        <v>39</v>
      </c>
      <c r="E882" s="8" t="s">
        <v>39</v>
      </c>
      <c r="F882" s="8" t="s">
        <v>40</v>
      </c>
      <c r="G882" t="s">
        <v>144</v>
      </c>
      <c r="H882" t="s">
        <v>42</v>
      </c>
      <c r="I882" t="s">
        <v>43</v>
      </c>
      <c r="J882" t="s">
        <v>43</v>
      </c>
      <c r="K882" t="s">
        <v>43</v>
      </c>
      <c r="L882" s="9">
        <v>-0.3</v>
      </c>
      <c r="M882" s="10">
        <v>44501</v>
      </c>
      <c r="N882" t="s">
        <v>109</v>
      </c>
      <c r="O882" t="s">
        <v>110</v>
      </c>
      <c r="P882" t="s">
        <v>3666</v>
      </c>
      <c r="Q882" t="s">
        <v>3748</v>
      </c>
      <c r="R882" t="s">
        <v>3749</v>
      </c>
      <c r="S882" s="11">
        <v>44498</v>
      </c>
      <c r="T882" t="s">
        <v>54</v>
      </c>
      <c r="U882">
        <v>2897</v>
      </c>
      <c r="V882" t="s">
        <v>3630</v>
      </c>
      <c r="W882" t="s">
        <v>62</v>
      </c>
      <c r="X882">
        <v>165094259</v>
      </c>
      <c r="Y882" s="11">
        <v>44447</v>
      </c>
      <c r="AC882" t="s">
        <v>119</v>
      </c>
      <c r="AH882" t="str">
        <f t="shared" si="13"/>
        <v>E35930 Estates &amp; Facilities</v>
      </c>
      <c r="AI882" t="str">
        <f>VLOOKUP(B882,'cc Lookup'!A:E,5,0)</f>
        <v>Estates</v>
      </c>
      <c r="AJ882" t="s">
        <v>5428</v>
      </c>
    </row>
    <row r="883" spans="1:36" x14ac:dyDescent="0.35">
      <c r="A883" t="s">
        <v>36</v>
      </c>
      <c r="B883" s="8" t="s">
        <v>142</v>
      </c>
      <c r="C883" s="8" t="s">
        <v>38</v>
      </c>
      <c r="D883" s="8" t="s">
        <v>39</v>
      </c>
      <c r="E883" s="8" t="s">
        <v>39</v>
      </c>
      <c r="F883" s="8" t="s">
        <v>40</v>
      </c>
      <c r="G883" t="s">
        <v>144</v>
      </c>
      <c r="H883" t="s">
        <v>42</v>
      </c>
      <c r="I883" t="s">
        <v>43</v>
      </c>
      <c r="J883" t="s">
        <v>43</v>
      </c>
      <c r="K883" t="s">
        <v>43</v>
      </c>
      <c r="L883" s="9">
        <v>-712.5</v>
      </c>
      <c r="M883" s="10">
        <v>44501</v>
      </c>
      <c r="N883" t="s">
        <v>109</v>
      </c>
      <c r="O883" t="s">
        <v>110</v>
      </c>
      <c r="P883" t="s">
        <v>3666</v>
      </c>
      <c r="Q883" t="s">
        <v>3748</v>
      </c>
      <c r="R883" t="s">
        <v>3749</v>
      </c>
      <c r="S883" s="11">
        <v>44498</v>
      </c>
      <c r="T883" t="s">
        <v>54</v>
      </c>
      <c r="U883">
        <v>2898</v>
      </c>
      <c r="V883" t="s">
        <v>3704</v>
      </c>
      <c r="W883" t="s">
        <v>62</v>
      </c>
      <c r="X883">
        <v>165095326</v>
      </c>
      <c r="Y883" s="11">
        <v>44497</v>
      </c>
      <c r="AC883" t="s">
        <v>119</v>
      </c>
      <c r="AH883" t="str">
        <f t="shared" si="13"/>
        <v>E35930 Estates &amp; Facilities</v>
      </c>
      <c r="AI883" t="str">
        <f>VLOOKUP(B883,'cc Lookup'!A:E,5,0)</f>
        <v>Estates</v>
      </c>
      <c r="AJ883" t="s">
        <v>5428</v>
      </c>
    </row>
    <row r="884" spans="1:36" x14ac:dyDescent="0.35">
      <c r="A884" t="s">
        <v>36</v>
      </c>
      <c r="B884" s="8" t="s">
        <v>142</v>
      </c>
      <c r="C884" s="8" t="s">
        <v>38</v>
      </c>
      <c r="D884" s="8" t="s">
        <v>39</v>
      </c>
      <c r="E884" s="8" t="s">
        <v>39</v>
      </c>
      <c r="F884" s="8" t="s">
        <v>40</v>
      </c>
      <c r="G884" t="s">
        <v>144</v>
      </c>
      <c r="H884" t="s">
        <v>42</v>
      </c>
      <c r="I884" t="s">
        <v>43</v>
      </c>
      <c r="J884" t="s">
        <v>43</v>
      </c>
      <c r="K884" t="s">
        <v>43</v>
      </c>
      <c r="L884" s="9">
        <v>-5207</v>
      </c>
      <c r="M884" s="10">
        <v>44501</v>
      </c>
      <c r="N884" t="s">
        <v>109</v>
      </c>
      <c r="O884" t="s">
        <v>110</v>
      </c>
      <c r="P884" t="s">
        <v>3666</v>
      </c>
      <c r="Q884" t="s">
        <v>3748</v>
      </c>
      <c r="R884" t="s">
        <v>3749</v>
      </c>
      <c r="S884" s="11">
        <v>44498</v>
      </c>
      <c r="T884" t="s">
        <v>54</v>
      </c>
      <c r="U884">
        <v>2899</v>
      </c>
      <c r="V884" t="s">
        <v>3150</v>
      </c>
      <c r="W884" t="s">
        <v>62</v>
      </c>
      <c r="X884">
        <v>165092174</v>
      </c>
      <c r="Y884" s="11">
        <v>44343</v>
      </c>
      <c r="AC884" t="s">
        <v>119</v>
      </c>
      <c r="AH884" t="str">
        <f t="shared" si="13"/>
        <v>E35930 Estates &amp; Facilities</v>
      </c>
      <c r="AI884" t="str">
        <f>VLOOKUP(B884,'cc Lookup'!A:E,5,0)</f>
        <v>Estates</v>
      </c>
      <c r="AJ884" t="s">
        <v>5428</v>
      </c>
    </row>
    <row r="885" spans="1:36" x14ac:dyDescent="0.35">
      <c r="A885" t="s">
        <v>36</v>
      </c>
      <c r="B885" s="8" t="s">
        <v>142</v>
      </c>
      <c r="C885" s="8" t="s">
        <v>38</v>
      </c>
      <c r="D885" s="8" t="s">
        <v>39</v>
      </c>
      <c r="E885" s="8" t="s">
        <v>39</v>
      </c>
      <c r="F885" s="8" t="s">
        <v>40</v>
      </c>
      <c r="G885" t="s">
        <v>144</v>
      </c>
      <c r="H885" t="s">
        <v>42</v>
      </c>
      <c r="I885" t="s">
        <v>43</v>
      </c>
      <c r="J885" t="s">
        <v>43</v>
      </c>
      <c r="K885" t="s">
        <v>43</v>
      </c>
      <c r="L885" s="9">
        <v>-185</v>
      </c>
      <c r="M885" s="10">
        <v>44501</v>
      </c>
      <c r="N885" t="s">
        <v>109</v>
      </c>
      <c r="O885" t="s">
        <v>110</v>
      </c>
      <c r="P885" t="s">
        <v>3666</v>
      </c>
      <c r="Q885" t="s">
        <v>3748</v>
      </c>
      <c r="R885" t="s">
        <v>3749</v>
      </c>
      <c r="S885" s="11">
        <v>44498</v>
      </c>
      <c r="T885" t="s">
        <v>54</v>
      </c>
      <c r="U885">
        <v>2900</v>
      </c>
      <c r="V885" t="s">
        <v>3705</v>
      </c>
      <c r="W885" t="s">
        <v>62</v>
      </c>
      <c r="X885">
        <v>165095328</v>
      </c>
      <c r="Y885" s="11">
        <v>44497</v>
      </c>
      <c r="AC885" t="s">
        <v>119</v>
      </c>
      <c r="AH885" t="str">
        <f t="shared" si="13"/>
        <v>E35930 Estates &amp; Facilities</v>
      </c>
      <c r="AI885" t="str">
        <f>VLOOKUP(B885,'cc Lookup'!A:E,5,0)</f>
        <v>Estates</v>
      </c>
      <c r="AJ885" t="s">
        <v>5428</v>
      </c>
    </row>
    <row r="886" spans="1:36" x14ac:dyDescent="0.35">
      <c r="A886" t="s">
        <v>36</v>
      </c>
      <c r="B886" s="8" t="s">
        <v>142</v>
      </c>
      <c r="C886" s="8" t="s">
        <v>38</v>
      </c>
      <c r="D886" s="8" t="s">
        <v>39</v>
      </c>
      <c r="E886" s="8" t="s">
        <v>39</v>
      </c>
      <c r="F886" s="8" t="s">
        <v>40</v>
      </c>
      <c r="G886" t="s">
        <v>144</v>
      </c>
      <c r="H886" t="s">
        <v>42</v>
      </c>
      <c r="I886" t="s">
        <v>43</v>
      </c>
      <c r="J886" t="s">
        <v>43</v>
      </c>
      <c r="K886" t="s">
        <v>43</v>
      </c>
      <c r="L886" s="9">
        <v>-34</v>
      </c>
      <c r="M886" s="10">
        <v>44501</v>
      </c>
      <c r="N886" t="s">
        <v>109</v>
      </c>
      <c r="O886" t="s">
        <v>110</v>
      </c>
      <c r="P886" t="s">
        <v>3666</v>
      </c>
      <c r="Q886" t="s">
        <v>3748</v>
      </c>
      <c r="R886" t="s">
        <v>3749</v>
      </c>
      <c r="S886" s="11">
        <v>44498</v>
      </c>
      <c r="T886" t="s">
        <v>54</v>
      </c>
      <c r="U886">
        <v>2901</v>
      </c>
      <c r="V886" t="s">
        <v>3476</v>
      </c>
      <c r="W886" t="s">
        <v>62</v>
      </c>
      <c r="X886">
        <v>165094031</v>
      </c>
      <c r="Y886" s="11">
        <v>44439</v>
      </c>
      <c r="AC886" t="s">
        <v>119</v>
      </c>
      <c r="AH886" t="str">
        <f t="shared" si="13"/>
        <v>E35930 Estates &amp; Facilities</v>
      </c>
      <c r="AI886" t="str">
        <f>VLOOKUP(B886,'cc Lookup'!A:E,5,0)</f>
        <v>Estates</v>
      </c>
      <c r="AJ886" t="s">
        <v>5428</v>
      </c>
    </row>
    <row r="887" spans="1:36" x14ac:dyDescent="0.35">
      <c r="A887" t="s">
        <v>36</v>
      </c>
      <c r="B887" s="8" t="s">
        <v>142</v>
      </c>
      <c r="C887" s="8" t="s">
        <v>38</v>
      </c>
      <c r="D887" s="8" t="s">
        <v>39</v>
      </c>
      <c r="E887" s="8" t="s">
        <v>39</v>
      </c>
      <c r="F887" s="8" t="s">
        <v>40</v>
      </c>
      <c r="G887" t="s">
        <v>144</v>
      </c>
      <c r="H887" t="s">
        <v>42</v>
      </c>
      <c r="I887" t="s">
        <v>43</v>
      </c>
      <c r="J887" t="s">
        <v>43</v>
      </c>
      <c r="K887" t="s">
        <v>43</v>
      </c>
      <c r="L887" s="9">
        <v>-5550</v>
      </c>
      <c r="M887" s="10">
        <v>44501</v>
      </c>
      <c r="N887" t="s">
        <v>109</v>
      </c>
      <c r="O887" t="s">
        <v>110</v>
      </c>
      <c r="P887" t="s">
        <v>3666</v>
      </c>
      <c r="Q887" t="s">
        <v>3748</v>
      </c>
      <c r="R887" t="s">
        <v>3749</v>
      </c>
      <c r="S887" s="11">
        <v>44498</v>
      </c>
      <c r="T887" t="s">
        <v>54</v>
      </c>
      <c r="U887">
        <v>2902</v>
      </c>
      <c r="V887" t="s">
        <v>3706</v>
      </c>
      <c r="W887" t="s">
        <v>62</v>
      </c>
      <c r="X887">
        <v>165095159</v>
      </c>
      <c r="Y887" s="11">
        <v>44497</v>
      </c>
      <c r="AC887" t="s">
        <v>119</v>
      </c>
      <c r="AH887" t="str">
        <f t="shared" si="13"/>
        <v>E35930 Estates &amp; Facilities</v>
      </c>
      <c r="AI887" t="str">
        <f>VLOOKUP(B887,'cc Lookup'!A:E,5,0)</f>
        <v>Estates</v>
      </c>
      <c r="AJ887" t="s">
        <v>5428</v>
      </c>
    </row>
    <row r="888" spans="1:36" x14ac:dyDescent="0.35">
      <c r="A888" t="s">
        <v>36</v>
      </c>
      <c r="B888" s="8" t="s">
        <v>142</v>
      </c>
      <c r="C888" s="8" t="s">
        <v>38</v>
      </c>
      <c r="D888" s="8" t="s">
        <v>39</v>
      </c>
      <c r="E888" s="8" t="s">
        <v>39</v>
      </c>
      <c r="F888" s="8" t="s">
        <v>40</v>
      </c>
      <c r="G888" t="s">
        <v>144</v>
      </c>
      <c r="H888" t="s">
        <v>42</v>
      </c>
      <c r="I888" t="s">
        <v>43</v>
      </c>
      <c r="J888" t="s">
        <v>43</v>
      </c>
      <c r="K888" t="s">
        <v>43</v>
      </c>
      <c r="L888" s="9">
        <v>-48</v>
      </c>
      <c r="M888" s="10">
        <v>44501</v>
      </c>
      <c r="N888" t="s">
        <v>109</v>
      </c>
      <c r="O888" t="s">
        <v>110</v>
      </c>
      <c r="P888" t="s">
        <v>3666</v>
      </c>
      <c r="Q888" t="s">
        <v>3748</v>
      </c>
      <c r="R888" t="s">
        <v>3749</v>
      </c>
      <c r="S888" s="11">
        <v>44498</v>
      </c>
      <c r="T888" t="s">
        <v>54</v>
      </c>
      <c r="U888">
        <v>2903</v>
      </c>
      <c r="V888" t="s">
        <v>3707</v>
      </c>
      <c r="W888" t="s">
        <v>62</v>
      </c>
      <c r="X888">
        <v>165095327</v>
      </c>
      <c r="Y888" s="11">
        <v>44497</v>
      </c>
      <c r="AC888" t="s">
        <v>119</v>
      </c>
      <c r="AH888" t="str">
        <f t="shared" si="13"/>
        <v>E35930 Estates &amp; Facilities</v>
      </c>
      <c r="AI888" t="str">
        <f>VLOOKUP(B888,'cc Lookup'!A:E,5,0)</f>
        <v>Estates</v>
      </c>
      <c r="AJ888" t="s">
        <v>5428</v>
      </c>
    </row>
    <row r="889" spans="1:36" x14ac:dyDescent="0.35">
      <c r="A889" t="s">
        <v>36</v>
      </c>
      <c r="B889" s="8" t="s">
        <v>142</v>
      </c>
      <c r="C889" s="8" t="s">
        <v>38</v>
      </c>
      <c r="D889" s="8" t="s">
        <v>39</v>
      </c>
      <c r="E889" s="8" t="s">
        <v>39</v>
      </c>
      <c r="F889" s="8" t="s">
        <v>40</v>
      </c>
      <c r="G889" t="s">
        <v>144</v>
      </c>
      <c r="H889" t="s">
        <v>42</v>
      </c>
      <c r="I889" t="s">
        <v>43</v>
      </c>
      <c r="J889" t="s">
        <v>43</v>
      </c>
      <c r="K889" t="s">
        <v>43</v>
      </c>
      <c r="L889" s="9">
        <v>5550</v>
      </c>
      <c r="M889" s="10">
        <v>44501</v>
      </c>
      <c r="N889" t="s">
        <v>109</v>
      </c>
      <c r="O889" t="s">
        <v>110</v>
      </c>
      <c r="P889" t="s">
        <v>3731</v>
      </c>
      <c r="Q889" t="s">
        <v>3732</v>
      </c>
      <c r="R889" t="s">
        <v>3733</v>
      </c>
      <c r="S889" s="11">
        <v>44530</v>
      </c>
      <c r="T889" t="s">
        <v>54</v>
      </c>
      <c r="U889">
        <v>2935</v>
      </c>
      <c r="V889" t="s">
        <v>3706</v>
      </c>
      <c r="W889" t="s">
        <v>62</v>
      </c>
      <c r="X889">
        <v>165095159</v>
      </c>
      <c r="Y889" s="11">
        <v>44497</v>
      </c>
      <c r="AC889" t="s">
        <v>119</v>
      </c>
      <c r="AH889" t="str">
        <f t="shared" si="13"/>
        <v>E35930 Estates &amp; Facilities</v>
      </c>
      <c r="AI889" t="str">
        <f>VLOOKUP(B889,'cc Lookup'!A:E,5,0)</f>
        <v>Estates</v>
      </c>
      <c r="AJ889" t="s">
        <v>5428</v>
      </c>
    </row>
    <row r="890" spans="1:36" x14ac:dyDescent="0.35">
      <c r="A890" t="s">
        <v>36</v>
      </c>
      <c r="B890" s="8" t="s">
        <v>142</v>
      </c>
      <c r="C890" s="8" t="s">
        <v>38</v>
      </c>
      <c r="D890" s="8" t="s">
        <v>39</v>
      </c>
      <c r="E890" s="8" t="s">
        <v>39</v>
      </c>
      <c r="F890" s="8" t="s">
        <v>40</v>
      </c>
      <c r="G890" t="s">
        <v>144</v>
      </c>
      <c r="H890" t="s">
        <v>42</v>
      </c>
      <c r="I890" t="s">
        <v>43</v>
      </c>
      <c r="J890" t="s">
        <v>43</v>
      </c>
      <c r="K890" t="s">
        <v>43</v>
      </c>
      <c r="L890" s="9">
        <v>1250</v>
      </c>
      <c r="M890" s="10">
        <v>44501</v>
      </c>
      <c r="N890" t="s">
        <v>109</v>
      </c>
      <c r="O890" t="s">
        <v>110</v>
      </c>
      <c r="P890" t="s">
        <v>3731</v>
      </c>
      <c r="Q890" t="s">
        <v>3732</v>
      </c>
      <c r="R890" t="s">
        <v>3733</v>
      </c>
      <c r="S890" s="11">
        <v>44530</v>
      </c>
      <c r="T890" t="s">
        <v>54</v>
      </c>
      <c r="U890">
        <v>2936</v>
      </c>
      <c r="V890" t="s">
        <v>3032</v>
      </c>
      <c r="W890" t="s">
        <v>62</v>
      </c>
      <c r="X890">
        <v>165091391</v>
      </c>
      <c r="Y890" s="11">
        <v>44306</v>
      </c>
      <c r="AC890" t="s">
        <v>119</v>
      </c>
      <c r="AH890" t="str">
        <f t="shared" si="13"/>
        <v>E35930 Estates &amp; Facilities</v>
      </c>
      <c r="AI890" t="str">
        <f>VLOOKUP(B890,'cc Lookup'!A:E,5,0)</f>
        <v>Estates</v>
      </c>
      <c r="AJ890" t="s">
        <v>5428</v>
      </c>
    </row>
    <row r="891" spans="1:36" x14ac:dyDescent="0.35">
      <c r="A891" t="s">
        <v>36</v>
      </c>
      <c r="B891" s="8" t="s">
        <v>142</v>
      </c>
      <c r="C891" s="8" t="s">
        <v>38</v>
      </c>
      <c r="D891" s="8" t="s">
        <v>39</v>
      </c>
      <c r="E891" s="8" t="s">
        <v>39</v>
      </c>
      <c r="F891" s="8" t="s">
        <v>40</v>
      </c>
      <c r="G891" t="s">
        <v>144</v>
      </c>
      <c r="H891" t="s">
        <v>42</v>
      </c>
      <c r="I891" t="s">
        <v>43</v>
      </c>
      <c r="J891" t="s">
        <v>43</v>
      </c>
      <c r="K891" t="s">
        <v>43</v>
      </c>
      <c r="L891" s="9">
        <v>5207</v>
      </c>
      <c r="M891" s="10">
        <v>44501</v>
      </c>
      <c r="N891" t="s">
        <v>109</v>
      </c>
      <c r="O891" t="s">
        <v>110</v>
      </c>
      <c r="P891" t="s">
        <v>3731</v>
      </c>
      <c r="Q891" t="s">
        <v>3732</v>
      </c>
      <c r="R891" t="s">
        <v>3733</v>
      </c>
      <c r="S891" s="11">
        <v>44530</v>
      </c>
      <c r="T891" t="s">
        <v>54</v>
      </c>
      <c r="U891">
        <v>2937</v>
      </c>
      <c r="V891" t="s">
        <v>3150</v>
      </c>
      <c r="W891" t="s">
        <v>62</v>
      </c>
      <c r="X891">
        <v>165092174</v>
      </c>
      <c r="Y891" s="11">
        <v>44343</v>
      </c>
      <c r="AC891" t="s">
        <v>119</v>
      </c>
      <c r="AH891" t="str">
        <f t="shared" si="13"/>
        <v>E35930 Estates &amp; Facilities</v>
      </c>
      <c r="AI891" t="str">
        <f>VLOOKUP(B891,'cc Lookup'!A:E,5,0)</f>
        <v>Estates</v>
      </c>
      <c r="AJ891" t="s">
        <v>5428</v>
      </c>
    </row>
    <row r="892" spans="1:36" x14ac:dyDescent="0.35">
      <c r="A892" t="s">
        <v>36</v>
      </c>
      <c r="B892" s="8" t="s">
        <v>142</v>
      </c>
      <c r="C892" s="8" t="s">
        <v>38</v>
      </c>
      <c r="D892" s="8" t="s">
        <v>39</v>
      </c>
      <c r="E892" s="8" t="s">
        <v>39</v>
      </c>
      <c r="F892" s="8" t="s">
        <v>40</v>
      </c>
      <c r="G892" t="s">
        <v>144</v>
      </c>
      <c r="H892" t="s">
        <v>42</v>
      </c>
      <c r="I892" t="s">
        <v>43</v>
      </c>
      <c r="J892" t="s">
        <v>43</v>
      </c>
      <c r="K892" t="s">
        <v>43</v>
      </c>
      <c r="L892" s="9">
        <v>34</v>
      </c>
      <c r="M892" s="10">
        <v>44501</v>
      </c>
      <c r="N892" t="s">
        <v>109</v>
      </c>
      <c r="O892" t="s">
        <v>110</v>
      </c>
      <c r="P892" t="s">
        <v>3731</v>
      </c>
      <c r="Q892" t="s">
        <v>3732</v>
      </c>
      <c r="R892" t="s">
        <v>3733</v>
      </c>
      <c r="S892" s="11">
        <v>44530</v>
      </c>
      <c r="T892" t="s">
        <v>54</v>
      </c>
      <c r="U892">
        <v>2938</v>
      </c>
      <c r="V892" t="s">
        <v>3476</v>
      </c>
      <c r="W892" t="s">
        <v>62</v>
      </c>
      <c r="X892">
        <v>165094031</v>
      </c>
      <c r="Y892" s="11">
        <v>44439</v>
      </c>
      <c r="AC892" t="s">
        <v>119</v>
      </c>
      <c r="AH892" t="str">
        <f t="shared" si="13"/>
        <v>E35930 Estates &amp; Facilities</v>
      </c>
      <c r="AI892" t="str">
        <f>VLOOKUP(B892,'cc Lookup'!A:E,5,0)</f>
        <v>Estates</v>
      </c>
      <c r="AJ892" t="s">
        <v>5428</v>
      </c>
    </row>
    <row r="893" spans="1:36" x14ac:dyDescent="0.35">
      <c r="A893" t="s">
        <v>36</v>
      </c>
      <c r="B893" s="8" t="s">
        <v>142</v>
      </c>
      <c r="C893" s="8" t="s">
        <v>38</v>
      </c>
      <c r="D893" s="8" t="s">
        <v>39</v>
      </c>
      <c r="E893" s="8" t="s">
        <v>39</v>
      </c>
      <c r="F893" s="8" t="s">
        <v>40</v>
      </c>
      <c r="G893" t="s">
        <v>144</v>
      </c>
      <c r="H893" t="s">
        <v>42</v>
      </c>
      <c r="I893" t="s">
        <v>43</v>
      </c>
      <c r="J893" t="s">
        <v>43</v>
      </c>
      <c r="K893" t="s">
        <v>43</v>
      </c>
      <c r="L893" s="9">
        <v>0.3</v>
      </c>
      <c r="M893" s="10">
        <v>44501</v>
      </c>
      <c r="N893" t="s">
        <v>109</v>
      </c>
      <c r="O893" t="s">
        <v>110</v>
      </c>
      <c r="P893" t="s">
        <v>3731</v>
      </c>
      <c r="Q893" t="s">
        <v>3732</v>
      </c>
      <c r="R893" t="s">
        <v>3733</v>
      </c>
      <c r="S893" s="11">
        <v>44530</v>
      </c>
      <c r="T893" t="s">
        <v>54</v>
      </c>
      <c r="U893">
        <v>2939</v>
      </c>
      <c r="V893" t="s">
        <v>3630</v>
      </c>
      <c r="W893" t="s">
        <v>62</v>
      </c>
      <c r="X893">
        <v>165094259</v>
      </c>
      <c r="Y893" s="11">
        <v>44447</v>
      </c>
      <c r="AC893" t="s">
        <v>119</v>
      </c>
      <c r="AH893" t="str">
        <f t="shared" si="13"/>
        <v>E35930 Estates &amp; Facilities</v>
      </c>
      <c r="AI893" t="str">
        <f>VLOOKUP(B893,'cc Lookup'!A:E,5,0)</f>
        <v>Estates</v>
      </c>
      <c r="AJ893" t="s">
        <v>5428</v>
      </c>
    </row>
    <row r="894" spans="1:36" x14ac:dyDescent="0.35">
      <c r="A894" t="s">
        <v>36</v>
      </c>
      <c r="B894" s="8" t="s">
        <v>142</v>
      </c>
      <c r="C894" s="8" t="s">
        <v>143</v>
      </c>
      <c r="D894" s="8" t="s">
        <v>39</v>
      </c>
      <c r="E894" s="8" t="s">
        <v>39</v>
      </c>
      <c r="F894" s="8" t="s">
        <v>40</v>
      </c>
      <c r="G894" t="s">
        <v>144</v>
      </c>
      <c r="H894" t="s">
        <v>145</v>
      </c>
      <c r="I894" t="s">
        <v>43</v>
      </c>
      <c r="J894" t="s">
        <v>43</v>
      </c>
      <c r="K894" t="s">
        <v>43</v>
      </c>
      <c r="L894" s="9">
        <v>-1653</v>
      </c>
      <c r="M894" s="10">
        <v>44531</v>
      </c>
      <c r="N894" t="s">
        <v>109</v>
      </c>
      <c r="O894" t="s">
        <v>110</v>
      </c>
      <c r="P894" t="s">
        <v>3731</v>
      </c>
      <c r="Q894" t="s">
        <v>3856</v>
      </c>
      <c r="R894" t="s">
        <v>3857</v>
      </c>
      <c r="S894" s="11">
        <v>44530</v>
      </c>
      <c r="T894" t="s">
        <v>54</v>
      </c>
      <c r="U894">
        <v>2983</v>
      </c>
      <c r="V894" t="s">
        <v>1107</v>
      </c>
      <c r="W894" t="s">
        <v>62</v>
      </c>
      <c r="X894">
        <v>165077832</v>
      </c>
      <c r="Y894" s="11">
        <v>43829</v>
      </c>
      <c r="AC894" t="s">
        <v>119</v>
      </c>
      <c r="AH894" t="str">
        <f t="shared" si="13"/>
        <v>E35930 Estates &amp; Facilities</v>
      </c>
      <c r="AI894" t="str">
        <f>VLOOKUP(B894,'cc Lookup'!A:E,5,0)</f>
        <v>Estates</v>
      </c>
      <c r="AJ894" t="s">
        <v>5428</v>
      </c>
    </row>
    <row r="895" spans="1:36" x14ac:dyDescent="0.35">
      <c r="A895" t="s">
        <v>36</v>
      </c>
      <c r="B895" s="8" t="s">
        <v>142</v>
      </c>
      <c r="C895" s="8" t="s">
        <v>143</v>
      </c>
      <c r="D895" s="8" t="s">
        <v>39</v>
      </c>
      <c r="E895" s="8" t="s">
        <v>39</v>
      </c>
      <c r="F895" s="8" t="s">
        <v>40</v>
      </c>
      <c r="G895" t="s">
        <v>144</v>
      </c>
      <c r="H895" t="s">
        <v>145</v>
      </c>
      <c r="I895" t="s">
        <v>43</v>
      </c>
      <c r="J895" t="s">
        <v>43</v>
      </c>
      <c r="K895" t="s">
        <v>43</v>
      </c>
      <c r="L895" s="9">
        <v>-162</v>
      </c>
      <c r="M895" s="10">
        <v>44531</v>
      </c>
      <c r="N895" t="s">
        <v>109</v>
      </c>
      <c r="O895" t="s">
        <v>110</v>
      </c>
      <c r="P895" t="s">
        <v>3731</v>
      </c>
      <c r="Q895" t="s">
        <v>3856</v>
      </c>
      <c r="R895" t="s">
        <v>3857</v>
      </c>
      <c r="S895" s="11">
        <v>44530</v>
      </c>
      <c r="T895" t="s">
        <v>54</v>
      </c>
      <c r="U895">
        <v>2984</v>
      </c>
      <c r="V895" t="s">
        <v>3126</v>
      </c>
      <c r="W895" t="s">
        <v>62</v>
      </c>
      <c r="X895">
        <v>165091758</v>
      </c>
      <c r="Y895" s="11">
        <v>44342</v>
      </c>
      <c r="AC895" t="s">
        <v>119</v>
      </c>
      <c r="AH895" t="str">
        <f t="shared" si="13"/>
        <v>E35930 Estates &amp; Facilities</v>
      </c>
      <c r="AI895" t="str">
        <f>VLOOKUP(B895,'cc Lookup'!A:E,5,0)</f>
        <v>Estates</v>
      </c>
      <c r="AJ895" t="s">
        <v>5428</v>
      </c>
    </row>
    <row r="896" spans="1:36" x14ac:dyDescent="0.35">
      <c r="A896" t="s">
        <v>36</v>
      </c>
      <c r="B896" s="8" t="s">
        <v>142</v>
      </c>
      <c r="C896" s="8" t="s">
        <v>143</v>
      </c>
      <c r="D896" s="8" t="s">
        <v>39</v>
      </c>
      <c r="E896" s="8" t="s">
        <v>39</v>
      </c>
      <c r="F896" s="8" t="s">
        <v>40</v>
      </c>
      <c r="G896" t="s">
        <v>144</v>
      </c>
      <c r="H896" t="s">
        <v>145</v>
      </c>
      <c r="I896" t="s">
        <v>43</v>
      </c>
      <c r="J896" t="s">
        <v>43</v>
      </c>
      <c r="K896" t="s">
        <v>43</v>
      </c>
      <c r="L896" s="9">
        <v>-45.64</v>
      </c>
      <c r="M896" s="10">
        <v>44531</v>
      </c>
      <c r="N896" t="s">
        <v>109</v>
      </c>
      <c r="O896" t="s">
        <v>110</v>
      </c>
      <c r="P896" t="s">
        <v>3731</v>
      </c>
      <c r="Q896" t="s">
        <v>3856</v>
      </c>
      <c r="R896" t="s">
        <v>3857</v>
      </c>
      <c r="S896" s="11">
        <v>44530</v>
      </c>
      <c r="T896" t="s">
        <v>54</v>
      </c>
      <c r="U896">
        <v>2985</v>
      </c>
      <c r="V896" t="s">
        <v>3591</v>
      </c>
      <c r="W896" t="s">
        <v>62</v>
      </c>
      <c r="X896">
        <v>165093938</v>
      </c>
      <c r="Y896" s="11">
        <v>44428</v>
      </c>
      <c r="AC896" t="s">
        <v>119</v>
      </c>
      <c r="AH896" t="str">
        <f t="shared" si="13"/>
        <v>E35930 Estates &amp; Facilities</v>
      </c>
      <c r="AI896" t="str">
        <f>VLOOKUP(B896,'cc Lookup'!A:E,5,0)</f>
        <v>Estates</v>
      </c>
      <c r="AJ896" t="s">
        <v>5428</v>
      </c>
    </row>
    <row r="897" spans="1:36" x14ac:dyDescent="0.35">
      <c r="A897" t="s">
        <v>36</v>
      </c>
      <c r="B897" s="8" t="s">
        <v>142</v>
      </c>
      <c r="C897" s="8" t="s">
        <v>143</v>
      </c>
      <c r="D897" s="8" t="s">
        <v>39</v>
      </c>
      <c r="E897" s="8" t="s">
        <v>39</v>
      </c>
      <c r="F897" s="8" t="s">
        <v>40</v>
      </c>
      <c r="G897" t="s">
        <v>144</v>
      </c>
      <c r="H897" t="s">
        <v>145</v>
      </c>
      <c r="I897" t="s">
        <v>43</v>
      </c>
      <c r="J897" t="s">
        <v>43</v>
      </c>
      <c r="K897" t="s">
        <v>43</v>
      </c>
      <c r="L897" s="9">
        <v>-0.1</v>
      </c>
      <c r="M897" s="10">
        <v>44531</v>
      </c>
      <c r="N897" t="s">
        <v>109</v>
      </c>
      <c r="O897" t="s">
        <v>110</v>
      </c>
      <c r="P897" t="s">
        <v>3731</v>
      </c>
      <c r="Q897" t="s">
        <v>3856</v>
      </c>
      <c r="R897" t="s">
        <v>3857</v>
      </c>
      <c r="S897" s="11">
        <v>44530</v>
      </c>
      <c r="T897" t="s">
        <v>54</v>
      </c>
      <c r="U897">
        <v>2986</v>
      </c>
      <c r="V897" t="s">
        <v>3686</v>
      </c>
      <c r="W897" t="s">
        <v>62</v>
      </c>
      <c r="X897">
        <v>165095312</v>
      </c>
      <c r="Y897" s="11">
        <v>44497</v>
      </c>
      <c r="AC897" t="s">
        <v>119</v>
      </c>
      <c r="AH897" t="str">
        <f t="shared" si="13"/>
        <v>E35930 Estates &amp; Facilities</v>
      </c>
      <c r="AI897" t="str">
        <f>VLOOKUP(B897,'cc Lookup'!A:E,5,0)</f>
        <v>Estates</v>
      </c>
      <c r="AJ897" t="s">
        <v>5428</v>
      </c>
    </row>
    <row r="898" spans="1:36" x14ac:dyDescent="0.35">
      <c r="A898" t="s">
        <v>36</v>
      </c>
      <c r="B898" s="8" t="s">
        <v>142</v>
      </c>
      <c r="C898" s="8" t="s">
        <v>143</v>
      </c>
      <c r="D898" s="8" t="s">
        <v>39</v>
      </c>
      <c r="E898" s="8" t="s">
        <v>39</v>
      </c>
      <c r="F898" s="8" t="s">
        <v>40</v>
      </c>
      <c r="G898" t="s">
        <v>144</v>
      </c>
      <c r="H898" t="s">
        <v>145</v>
      </c>
      <c r="I898" t="s">
        <v>43</v>
      </c>
      <c r="J898" t="s">
        <v>43</v>
      </c>
      <c r="K898" t="s">
        <v>43</v>
      </c>
      <c r="L898" s="9">
        <v>45.64</v>
      </c>
      <c r="M898" s="10">
        <v>44531</v>
      </c>
      <c r="N898" t="s">
        <v>109</v>
      </c>
      <c r="O898" t="s">
        <v>110</v>
      </c>
      <c r="P898" t="s">
        <v>3858</v>
      </c>
      <c r="Q898" t="s">
        <v>3859</v>
      </c>
      <c r="R898" t="s">
        <v>3860</v>
      </c>
      <c r="S898" s="11">
        <v>44561</v>
      </c>
      <c r="T898" t="s">
        <v>54</v>
      </c>
      <c r="U898">
        <v>3089</v>
      </c>
      <c r="V898" t="s">
        <v>3591</v>
      </c>
      <c r="W898" t="s">
        <v>62</v>
      </c>
      <c r="X898">
        <v>165093938</v>
      </c>
      <c r="Y898" s="11">
        <v>44428</v>
      </c>
      <c r="AC898" t="s">
        <v>119</v>
      </c>
      <c r="AH898" t="str">
        <f t="shared" si="13"/>
        <v>E35930 Estates &amp; Facilities</v>
      </c>
      <c r="AI898" t="str">
        <f>VLOOKUP(B898,'cc Lookup'!A:E,5,0)</f>
        <v>Estates</v>
      </c>
      <c r="AJ898" t="s">
        <v>5428</v>
      </c>
    </row>
    <row r="899" spans="1:36" x14ac:dyDescent="0.35">
      <c r="A899" t="s">
        <v>36</v>
      </c>
      <c r="B899" s="8" t="s">
        <v>142</v>
      </c>
      <c r="C899" s="8" t="s">
        <v>143</v>
      </c>
      <c r="D899" s="8" t="s">
        <v>39</v>
      </c>
      <c r="E899" s="8" t="s">
        <v>39</v>
      </c>
      <c r="F899" s="8" t="s">
        <v>40</v>
      </c>
      <c r="G899" t="s">
        <v>144</v>
      </c>
      <c r="H899" t="s">
        <v>145</v>
      </c>
      <c r="I899" t="s">
        <v>43</v>
      </c>
      <c r="J899" t="s">
        <v>43</v>
      </c>
      <c r="K899" t="s">
        <v>43</v>
      </c>
      <c r="L899" s="9">
        <v>0.1</v>
      </c>
      <c r="M899" s="10">
        <v>44531</v>
      </c>
      <c r="N899" t="s">
        <v>109</v>
      </c>
      <c r="O899" t="s">
        <v>110</v>
      </c>
      <c r="P899" t="s">
        <v>3858</v>
      </c>
      <c r="Q899" t="s">
        <v>3859</v>
      </c>
      <c r="R899" t="s">
        <v>3860</v>
      </c>
      <c r="S899" s="11">
        <v>44561</v>
      </c>
      <c r="T899" t="s">
        <v>54</v>
      </c>
      <c r="U899">
        <v>3090</v>
      </c>
      <c r="V899" t="s">
        <v>3686</v>
      </c>
      <c r="W899" t="s">
        <v>62</v>
      </c>
      <c r="X899">
        <v>165095312</v>
      </c>
      <c r="Y899" s="11">
        <v>44497</v>
      </c>
      <c r="AC899" t="s">
        <v>119</v>
      </c>
      <c r="AH899" t="str">
        <f t="shared" si="13"/>
        <v>E35930 Estates &amp; Facilities</v>
      </c>
      <c r="AI899" t="str">
        <f>VLOOKUP(B899,'cc Lookup'!A:E,5,0)</f>
        <v>Estates</v>
      </c>
      <c r="AJ899" t="s">
        <v>5428</v>
      </c>
    </row>
    <row r="900" spans="1:36" x14ac:dyDescent="0.35">
      <c r="A900" t="s">
        <v>36</v>
      </c>
      <c r="B900" s="8" t="s">
        <v>142</v>
      </c>
      <c r="C900" s="8" t="s">
        <v>143</v>
      </c>
      <c r="D900" s="8" t="s">
        <v>39</v>
      </c>
      <c r="E900" s="8" t="s">
        <v>39</v>
      </c>
      <c r="F900" s="8" t="s">
        <v>40</v>
      </c>
      <c r="G900" t="s">
        <v>144</v>
      </c>
      <c r="H900" t="s">
        <v>145</v>
      </c>
      <c r="I900" t="s">
        <v>43</v>
      </c>
      <c r="J900" t="s">
        <v>43</v>
      </c>
      <c r="K900" t="s">
        <v>43</v>
      </c>
      <c r="L900" s="9">
        <v>162</v>
      </c>
      <c r="M900" s="10">
        <v>44531</v>
      </c>
      <c r="N900" t="s">
        <v>109</v>
      </c>
      <c r="O900" t="s">
        <v>110</v>
      </c>
      <c r="P900" t="s">
        <v>3858</v>
      </c>
      <c r="Q900" t="s">
        <v>3859</v>
      </c>
      <c r="R900" t="s">
        <v>3860</v>
      </c>
      <c r="S900" s="11">
        <v>44561</v>
      </c>
      <c r="T900" t="s">
        <v>54</v>
      </c>
      <c r="U900">
        <v>3091</v>
      </c>
      <c r="V900" t="s">
        <v>3126</v>
      </c>
      <c r="W900" t="s">
        <v>62</v>
      </c>
      <c r="X900">
        <v>165091758</v>
      </c>
      <c r="Y900" s="11">
        <v>44342</v>
      </c>
      <c r="AC900" t="s">
        <v>119</v>
      </c>
      <c r="AH900" t="str">
        <f t="shared" si="13"/>
        <v>E35930 Estates &amp; Facilities</v>
      </c>
      <c r="AI900" t="str">
        <f>VLOOKUP(B900,'cc Lookup'!A:E,5,0)</f>
        <v>Estates</v>
      </c>
      <c r="AJ900" t="s">
        <v>5428</v>
      </c>
    </row>
    <row r="901" spans="1:36" x14ac:dyDescent="0.35">
      <c r="A901" t="s">
        <v>36</v>
      </c>
      <c r="B901" s="8" t="s">
        <v>142</v>
      </c>
      <c r="C901" s="8" t="s">
        <v>143</v>
      </c>
      <c r="D901" s="8" t="s">
        <v>39</v>
      </c>
      <c r="E901" s="8" t="s">
        <v>39</v>
      </c>
      <c r="F901" s="8" t="s">
        <v>40</v>
      </c>
      <c r="G901" t="s">
        <v>144</v>
      </c>
      <c r="H901" t="s">
        <v>145</v>
      </c>
      <c r="I901" t="s">
        <v>43</v>
      </c>
      <c r="J901" t="s">
        <v>43</v>
      </c>
      <c r="K901" t="s">
        <v>43</v>
      </c>
      <c r="L901" s="9">
        <v>1653</v>
      </c>
      <c r="M901" s="10">
        <v>44531</v>
      </c>
      <c r="N901" t="s">
        <v>109</v>
      </c>
      <c r="O901" t="s">
        <v>110</v>
      </c>
      <c r="P901" t="s">
        <v>3858</v>
      </c>
      <c r="Q901" t="s">
        <v>3859</v>
      </c>
      <c r="R901" t="s">
        <v>3860</v>
      </c>
      <c r="S901" s="11">
        <v>44561</v>
      </c>
      <c r="T901" t="s">
        <v>54</v>
      </c>
      <c r="U901">
        <v>3092</v>
      </c>
      <c r="V901" t="s">
        <v>1107</v>
      </c>
      <c r="W901" t="s">
        <v>62</v>
      </c>
      <c r="X901">
        <v>165077832</v>
      </c>
      <c r="Y901" s="11">
        <v>43829</v>
      </c>
      <c r="AC901" t="s">
        <v>119</v>
      </c>
      <c r="AH901" t="str">
        <f t="shared" ref="AH901:AH964" si="14">B901&amp;" "&amp;G901</f>
        <v>E35930 Estates &amp; Facilities</v>
      </c>
      <c r="AI901" t="str">
        <f>VLOOKUP(B901,'cc Lookup'!A:E,5,0)</f>
        <v>Estates</v>
      </c>
      <c r="AJ901" t="s">
        <v>5428</v>
      </c>
    </row>
    <row r="902" spans="1:36" x14ac:dyDescent="0.35">
      <c r="A902" t="s">
        <v>36</v>
      </c>
      <c r="B902" s="8" t="s">
        <v>142</v>
      </c>
      <c r="C902" s="8" t="s">
        <v>143</v>
      </c>
      <c r="D902" s="8" t="s">
        <v>39</v>
      </c>
      <c r="E902" s="8" t="s">
        <v>39</v>
      </c>
      <c r="F902" s="8" t="s">
        <v>40</v>
      </c>
      <c r="G902" t="s">
        <v>144</v>
      </c>
      <c r="H902" t="s">
        <v>145</v>
      </c>
      <c r="I902" t="s">
        <v>43</v>
      </c>
      <c r="J902" t="s">
        <v>43</v>
      </c>
      <c r="K902" t="s">
        <v>43</v>
      </c>
      <c r="L902" s="9">
        <v>0.99</v>
      </c>
      <c r="M902" s="10">
        <v>44531</v>
      </c>
      <c r="N902" t="s">
        <v>109</v>
      </c>
      <c r="O902" t="s">
        <v>110</v>
      </c>
      <c r="P902" t="s">
        <v>3858</v>
      </c>
      <c r="Q902" t="s">
        <v>3859</v>
      </c>
      <c r="R902" t="s">
        <v>3860</v>
      </c>
      <c r="S902" s="11">
        <v>44561</v>
      </c>
      <c r="T902" t="s">
        <v>54</v>
      </c>
      <c r="U902">
        <v>3093</v>
      </c>
      <c r="V902" t="s">
        <v>3928</v>
      </c>
      <c r="W902" t="s">
        <v>62</v>
      </c>
      <c r="X902">
        <v>165096660</v>
      </c>
      <c r="Y902" s="11">
        <v>44551</v>
      </c>
      <c r="AC902" t="s">
        <v>119</v>
      </c>
      <c r="AH902" t="str">
        <f t="shared" si="14"/>
        <v>E35930 Estates &amp; Facilities</v>
      </c>
      <c r="AI902" t="str">
        <f>VLOOKUP(B902,'cc Lookup'!A:E,5,0)</f>
        <v>Estates</v>
      </c>
      <c r="AJ902" t="s">
        <v>5428</v>
      </c>
    </row>
    <row r="903" spans="1:36" x14ac:dyDescent="0.35">
      <c r="A903" t="s">
        <v>36</v>
      </c>
      <c r="B903" s="8" t="s">
        <v>142</v>
      </c>
      <c r="C903" s="8" t="s">
        <v>143</v>
      </c>
      <c r="D903" s="8" t="s">
        <v>39</v>
      </c>
      <c r="E903" s="8" t="s">
        <v>39</v>
      </c>
      <c r="F903" s="8" t="s">
        <v>40</v>
      </c>
      <c r="G903" t="s">
        <v>144</v>
      </c>
      <c r="H903" t="s">
        <v>145</v>
      </c>
      <c r="I903" t="s">
        <v>43</v>
      </c>
      <c r="J903" t="s">
        <v>43</v>
      </c>
      <c r="K903" t="s">
        <v>43</v>
      </c>
      <c r="L903" s="9">
        <v>430</v>
      </c>
      <c r="M903" s="10">
        <v>44531</v>
      </c>
      <c r="N903" t="s">
        <v>109</v>
      </c>
      <c r="O903" t="s">
        <v>110</v>
      </c>
      <c r="P903" t="s">
        <v>3858</v>
      </c>
      <c r="Q903" t="s">
        <v>3859</v>
      </c>
      <c r="R903" t="s">
        <v>3860</v>
      </c>
      <c r="S903" s="11">
        <v>44561</v>
      </c>
      <c r="T903" t="s">
        <v>54</v>
      </c>
      <c r="U903">
        <v>3094</v>
      </c>
      <c r="V903" t="s">
        <v>3929</v>
      </c>
      <c r="W903" t="s">
        <v>1263</v>
      </c>
      <c r="X903">
        <v>165096326</v>
      </c>
      <c r="Y903" s="11">
        <v>44543</v>
      </c>
      <c r="AC903" t="s">
        <v>3930</v>
      </c>
      <c r="AH903" t="str">
        <f t="shared" si="14"/>
        <v>E35930 Estates &amp; Facilities</v>
      </c>
      <c r="AI903" t="str">
        <f>VLOOKUP(B903,'cc Lookup'!A:E,5,0)</f>
        <v>Estates</v>
      </c>
      <c r="AJ903" t="s">
        <v>5428</v>
      </c>
    </row>
    <row r="904" spans="1:36" x14ac:dyDescent="0.35">
      <c r="A904" t="s">
        <v>36</v>
      </c>
      <c r="B904" s="8" t="s">
        <v>142</v>
      </c>
      <c r="C904" s="8" t="s">
        <v>143</v>
      </c>
      <c r="D904" s="8" t="s">
        <v>39</v>
      </c>
      <c r="E904" s="8" t="s">
        <v>39</v>
      </c>
      <c r="F904" s="8" t="s">
        <v>40</v>
      </c>
      <c r="G904" t="s">
        <v>144</v>
      </c>
      <c r="H904" t="s">
        <v>145</v>
      </c>
      <c r="I904" t="s">
        <v>43</v>
      </c>
      <c r="J904" t="s">
        <v>43</v>
      </c>
      <c r="K904" t="s">
        <v>43</v>
      </c>
      <c r="L904" s="9">
        <v>1350</v>
      </c>
      <c r="M904" s="10">
        <v>44531</v>
      </c>
      <c r="N904" t="s">
        <v>109</v>
      </c>
      <c r="O904" t="s">
        <v>110</v>
      </c>
      <c r="P904" t="s">
        <v>3858</v>
      </c>
      <c r="Q904" t="s">
        <v>3859</v>
      </c>
      <c r="R904" t="s">
        <v>3860</v>
      </c>
      <c r="S904" s="11">
        <v>44561</v>
      </c>
      <c r="T904" t="s">
        <v>54</v>
      </c>
      <c r="U904">
        <v>3095</v>
      </c>
      <c r="V904" t="s">
        <v>3931</v>
      </c>
      <c r="W904" t="s">
        <v>62</v>
      </c>
      <c r="X904">
        <v>165096128</v>
      </c>
      <c r="Y904" s="11">
        <v>44537</v>
      </c>
      <c r="AC904" t="s">
        <v>119</v>
      </c>
      <c r="AH904" t="str">
        <f t="shared" si="14"/>
        <v>E35930 Estates &amp; Facilities</v>
      </c>
      <c r="AI904" t="str">
        <f>VLOOKUP(B904,'cc Lookup'!A:E,5,0)</f>
        <v>Estates</v>
      </c>
      <c r="AJ904" t="s">
        <v>5428</v>
      </c>
    </row>
    <row r="905" spans="1:36" x14ac:dyDescent="0.35">
      <c r="A905" t="s">
        <v>36</v>
      </c>
      <c r="B905" s="8" t="s">
        <v>72</v>
      </c>
      <c r="C905" s="8" t="s">
        <v>38</v>
      </c>
      <c r="D905" s="8" t="s">
        <v>39</v>
      </c>
      <c r="E905" s="8" t="s">
        <v>39</v>
      </c>
      <c r="F905" s="8" t="s">
        <v>40</v>
      </c>
      <c r="G905" t="s">
        <v>73</v>
      </c>
      <c r="H905" t="s">
        <v>42</v>
      </c>
      <c r="I905" t="s">
        <v>43</v>
      </c>
      <c r="J905" t="s">
        <v>43</v>
      </c>
      <c r="K905" t="s">
        <v>43</v>
      </c>
      <c r="L905" s="9">
        <v>-40</v>
      </c>
      <c r="M905" s="10">
        <v>44531</v>
      </c>
      <c r="N905" t="s">
        <v>109</v>
      </c>
      <c r="O905" t="s">
        <v>110</v>
      </c>
      <c r="P905" t="s">
        <v>3731</v>
      </c>
      <c r="Q905" t="s">
        <v>3856</v>
      </c>
      <c r="R905" t="s">
        <v>3857</v>
      </c>
      <c r="S905" s="11">
        <v>44530</v>
      </c>
      <c r="T905" t="s">
        <v>54</v>
      </c>
      <c r="U905">
        <v>1827</v>
      </c>
      <c r="V905" t="s">
        <v>3734</v>
      </c>
      <c r="W905" t="s">
        <v>107</v>
      </c>
      <c r="X905">
        <v>165095658</v>
      </c>
      <c r="Y905" s="11">
        <v>44518</v>
      </c>
      <c r="AC905" t="s">
        <v>124</v>
      </c>
      <c r="AH905" t="str">
        <f t="shared" si="14"/>
        <v>E35120 Corporate Expenses</v>
      </c>
      <c r="AI905" t="str">
        <f>VLOOKUP(B905,'cc Lookup'!A:E,5,0)</f>
        <v>Corporate Exp</v>
      </c>
      <c r="AJ905" t="s">
        <v>5428</v>
      </c>
    </row>
    <row r="906" spans="1:36" x14ac:dyDescent="0.35">
      <c r="A906" t="s">
        <v>36</v>
      </c>
      <c r="B906" s="8" t="s">
        <v>72</v>
      </c>
      <c r="C906" s="8" t="s">
        <v>38</v>
      </c>
      <c r="D906" s="8" t="s">
        <v>39</v>
      </c>
      <c r="E906" s="8" t="s">
        <v>39</v>
      </c>
      <c r="F906" s="8" t="s">
        <v>40</v>
      </c>
      <c r="G906" t="s">
        <v>73</v>
      </c>
      <c r="H906" t="s">
        <v>42</v>
      </c>
      <c r="I906" t="s">
        <v>43</v>
      </c>
      <c r="J906" t="s">
        <v>43</v>
      </c>
      <c r="K906" t="s">
        <v>43</v>
      </c>
      <c r="L906" s="9">
        <v>40</v>
      </c>
      <c r="M906" s="10">
        <v>44531</v>
      </c>
      <c r="N906" t="s">
        <v>109</v>
      </c>
      <c r="O906" t="s">
        <v>110</v>
      </c>
      <c r="P906" t="s">
        <v>3858</v>
      </c>
      <c r="Q906" t="s">
        <v>3859</v>
      </c>
      <c r="R906" t="s">
        <v>3860</v>
      </c>
      <c r="S906" s="11">
        <v>44561</v>
      </c>
      <c r="T906" t="s">
        <v>54</v>
      </c>
      <c r="U906">
        <v>1897</v>
      </c>
      <c r="V906" t="s">
        <v>3734</v>
      </c>
      <c r="W906" t="s">
        <v>107</v>
      </c>
      <c r="X906">
        <v>165095658</v>
      </c>
      <c r="Y906" s="11">
        <v>44518</v>
      </c>
      <c r="AC906" t="s">
        <v>124</v>
      </c>
      <c r="AH906" t="str">
        <f t="shared" si="14"/>
        <v>E35120 Corporate Expenses</v>
      </c>
      <c r="AI906" t="str">
        <f>VLOOKUP(B906,'cc Lookup'!A:E,5,0)</f>
        <v>Corporate Exp</v>
      </c>
      <c r="AJ906" t="s">
        <v>5428</v>
      </c>
    </row>
    <row r="907" spans="1:36" x14ac:dyDescent="0.35">
      <c r="A907" t="s">
        <v>36</v>
      </c>
      <c r="B907" s="8" t="s">
        <v>738</v>
      </c>
      <c r="C907" s="8" t="s">
        <v>38</v>
      </c>
      <c r="D907" s="8" t="s">
        <v>39</v>
      </c>
      <c r="E907" s="8" t="s">
        <v>39</v>
      </c>
      <c r="F907" s="8" t="s">
        <v>40</v>
      </c>
      <c r="G907" t="s">
        <v>739</v>
      </c>
      <c r="H907" t="s">
        <v>42</v>
      </c>
      <c r="I907" t="s">
        <v>43</v>
      </c>
      <c r="J907" t="s">
        <v>43</v>
      </c>
      <c r="K907" t="s">
        <v>43</v>
      </c>
      <c r="L907" s="9">
        <v>-500</v>
      </c>
      <c r="M907" s="10">
        <v>44531</v>
      </c>
      <c r="N907" t="s">
        <v>109</v>
      </c>
      <c r="O907" t="s">
        <v>110</v>
      </c>
      <c r="P907" t="s">
        <v>3731</v>
      </c>
      <c r="Q907" t="s">
        <v>3856</v>
      </c>
      <c r="R907" t="s">
        <v>3857</v>
      </c>
      <c r="S907" s="11">
        <v>44530</v>
      </c>
      <c r="T907" t="s">
        <v>54</v>
      </c>
      <c r="U907">
        <v>2931</v>
      </c>
      <c r="V907" t="s">
        <v>1537</v>
      </c>
      <c r="W907" t="s">
        <v>62</v>
      </c>
      <c r="X907">
        <v>165083284</v>
      </c>
      <c r="Y907" s="11">
        <v>43923</v>
      </c>
      <c r="AC907" t="s">
        <v>119</v>
      </c>
      <c r="AH907" t="str">
        <f t="shared" si="14"/>
        <v>E35400 Strategic Partnerships</v>
      </c>
      <c r="AI907" t="str">
        <f>VLOOKUP(B907,'cc Lookup'!A:E,5,0)</f>
        <v>Finance</v>
      </c>
      <c r="AJ907" t="s">
        <v>5428</v>
      </c>
    </row>
    <row r="908" spans="1:36" x14ac:dyDescent="0.35">
      <c r="A908" t="s">
        <v>36</v>
      </c>
      <c r="B908" s="8" t="s">
        <v>738</v>
      </c>
      <c r="C908" s="8" t="s">
        <v>38</v>
      </c>
      <c r="D908" s="8" t="s">
        <v>39</v>
      </c>
      <c r="E908" s="8" t="s">
        <v>39</v>
      </c>
      <c r="F908" s="8" t="s">
        <v>40</v>
      </c>
      <c r="G908" t="s">
        <v>739</v>
      </c>
      <c r="H908" t="s">
        <v>42</v>
      </c>
      <c r="I908" t="s">
        <v>43</v>
      </c>
      <c r="J908" t="s">
        <v>43</v>
      </c>
      <c r="K908" t="s">
        <v>43</v>
      </c>
      <c r="L908" s="9">
        <v>500</v>
      </c>
      <c r="M908" s="10">
        <v>44531</v>
      </c>
      <c r="N908" t="s">
        <v>109</v>
      </c>
      <c r="O908" t="s">
        <v>110</v>
      </c>
      <c r="P908" t="s">
        <v>3858</v>
      </c>
      <c r="Q908" t="s">
        <v>3859</v>
      </c>
      <c r="R908" t="s">
        <v>3860</v>
      </c>
      <c r="S908" s="11">
        <v>44561</v>
      </c>
      <c r="T908" t="s">
        <v>54</v>
      </c>
      <c r="U908">
        <v>3037</v>
      </c>
      <c r="V908" t="s">
        <v>1537</v>
      </c>
      <c r="W908" t="s">
        <v>62</v>
      </c>
      <c r="X908">
        <v>165083284</v>
      </c>
      <c r="Y908" s="11">
        <v>43923</v>
      </c>
      <c r="AC908" t="s">
        <v>119</v>
      </c>
      <c r="AH908" t="str">
        <f t="shared" si="14"/>
        <v>E35400 Strategic Partnerships</v>
      </c>
      <c r="AI908" t="str">
        <f>VLOOKUP(B908,'cc Lookup'!A:E,5,0)</f>
        <v>Finance</v>
      </c>
      <c r="AJ908" t="s">
        <v>5428</v>
      </c>
    </row>
    <row r="909" spans="1:36" x14ac:dyDescent="0.35">
      <c r="A909" t="s">
        <v>36</v>
      </c>
      <c r="B909" s="8" t="s">
        <v>142</v>
      </c>
      <c r="C909" s="8" t="s">
        <v>38</v>
      </c>
      <c r="D909" s="8" t="s">
        <v>39</v>
      </c>
      <c r="E909" s="8" t="s">
        <v>39</v>
      </c>
      <c r="F909" s="8" t="s">
        <v>40</v>
      </c>
      <c r="G909" t="s">
        <v>144</v>
      </c>
      <c r="H909" t="s">
        <v>42</v>
      </c>
      <c r="I909" t="s">
        <v>43</v>
      </c>
      <c r="J909" t="s">
        <v>43</v>
      </c>
      <c r="K909" t="s">
        <v>43</v>
      </c>
      <c r="L909" s="9">
        <v>-5550</v>
      </c>
      <c r="M909" s="10">
        <v>44531</v>
      </c>
      <c r="N909" t="s">
        <v>109</v>
      </c>
      <c r="O909" t="s">
        <v>110</v>
      </c>
      <c r="P909" t="s">
        <v>3731</v>
      </c>
      <c r="Q909" t="s">
        <v>3856</v>
      </c>
      <c r="R909" t="s">
        <v>3857</v>
      </c>
      <c r="S909" s="11">
        <v>44530</v>
      </c>
      <c r="T909" t="s">
        <v>54</v>
      </c>
      <c r="U909">
        <v>2935</v>
      </c>
      <c r="V909" t="s">
        <v>3706</v>
      </c>
      <c r="W909" t="s">
        <v>62</v>
      </c>
      <c r="X909">
        <v>165095159</v>
      </c>
      <c r="Y909" s="11">
        <v>44497</v>
      </c>
      <c r="AC909" t="s">
        <v>119</v>
      </c>
      <c r="AH909" t="str">
        <f t="shared" si="14"/>
        <v>E35930 Estates &amp; Facilities</v>
      </c>
      <c r="AI909" t="str">
        <f>VLOOKUP(B909,'cc Lookup'!A:E,5,0)</f>
        <v>Estates</v>
      </c>
      <c r="AJ909" t="s">
        <v>5428</v>
      </c>
    </row>
    <row r="910" spans="1:36" x14ac:dyDescent="0.35">
      <c r="A910" t="s">
        <v>36</v>
      </c>
      <c r="B910" s="8" t="s">
        <v>142</v>
      </c>
      <c r="C910" s="8" t="s">
        <v>38</v>
      </c>
      <c r="D910" s="8" t="s">
        <v>39</v>
      </c>
      <c r="E910" s="8" t="s">
        <v>39</v>
      </c>
      <c r="F910" s="8" t="s">
        <v>40</v>
      </c>
      <c r="G910" t="s">
        <v>144</v>
      </c>
      <c r="H910" t="s">
        <v>42</v>
      </c>
      <c r="I910" t="s">
        <v>43</v>
      </c>
      <c r="J910" t="s">
        <v>43</v>
      </c>
      <c r="K910" t="s">
        <v>43</v>
      </c>
      <c r="L910" s="9">
        <v>-1250</v>
      </c>
      <c r="M910" s="10">
        <v>44531</v>
      </c>
      <c r="N910" t="s">
        <v>109</v>
      </c>
      <c r="O910" t="s">
        <v>110</v>
      </c>
      <c r="P910" t="s">
        <v>3731</v>
      </c>
      <c r="Q910" t="s">
        <v>3856</v>
      </c>
      <c r="R910" t="s">
        <v>3857</v>
      </c>
      <c r="S910" s="11">
        <v>44530</v>
      </c>
      <c r="T910" t="s">
        <v>54</v>
      </c>
      <c r="U910">
        <v>2936</v>
      </c>
      <c r="V910" t="s">
        <v>3032</v>
      </c>
      <c r="W910" t="s">
        <v>62</v>
      </c>
      <c r="X910">
        <v>165091391</v>
      </c>
      <c r="Y910" s="11">
        <v>44306</v>
      </c>
      <c r="AC910" t="s">
        <v>119</v>
      </c>
      <c r="AH910" t="str">
        <f t="shared" si="14"/>
        <v>E35930 Estates &amp; Facilities</v>
      </c>
      <c r="AI910" t="str">
        <f>VLOOKUP(B910,'cc Lookup'!A:E,5,0)</f>
        <v>Estates</v>
      </c>
      <c r="AJ910" t="s">
        <v>5428</v>
      </c>
    </row>
    <row r="911" spans="1:36" x14ac:dyDescent="0.35">
      <c r="A911" t="s">
        <v>36</v>
      </c>
      <c r="B911" s="8" t="s">
        <v>142</v>
      </c>
      <c r="C911" s="8" t="s">
        <v>38</v>
      </c>
      <c r="D911" s="8" t="s">
        <v>39</v>
      </c>
      <c r="E911" s="8" t="s">
        <v>39</v>
      </c>
      <c r="F911" s="8" t="s">
        <v>40</v>
      </c>
      <c r="G911" t="s">
        <v>144</v>
      </c>
      <c r="H911" t="s">
        <v>42</v>
      </c>
      <c r="I911" t="s">
        <v>43</v>
      </c>
      <c r="J911" t="s">
        <v>43</v>
      </c>
      <c r="K911" t="s">
        <v>43</v>
      </c>
      <c r="L911" s="9">
        <v>-5207</v>
      </c>
      <c r="M911" s="10">
        <v>44531</v>
      </c>
      <c r="N911" t="s">
        <v>109</v>
      </c>
      <c r="O911" t="s">
        <v>110</v>
      </c>
      <c r="P911" t="s">
        <v>3731</v>
      </c>
      <c r="Q911" t="s">
        <v>3856</v>
      </c>
      <c r="R911" t="s">
        <v>3857</v>
      </c>
      <c r="S911" s="11">
        <v>44530</v>
      </c>
      <c r="T911" t="s">
        <v>54</v>
      </c>
      <c r="U911">
        <v>2937</v>
      </c>
      <c r="V911" t="s">
        <v>3150</v>
      </c>
      <c r="W911" t="s">
        <v>62</v>
      </c>
      <c r="X911">
        <v>165092174</v>
      </c>
      <c r="Y911" s="11">
        <v>44343</v>
      </c>
      <c r="AC911" t="s">
        <v>119</v>
      </c>
      <c r="AH911" t="str">
        <f t="shared" si="14"/>
        <v>E35930 Estates &amp; Facilities</v>
      </c>
      <c r="AI911" t="str">
        <f>VLOOKUP(B911,'cc Lookup'!A:E,5,0)</f>
        <v>Estates</v>
      </c>
      <c r="AJ911" t="s">
        <v>5428</v>
      </c>
    </row>
    <row r="912" spans="1:36" x14ac:dyDescent="0.35">
      <c r="A912" t="s">
        <v>36</v>
      </c>
      <c r="B912" s="8" t="s">
        <v>142</v>
      </c>
      <c r="C912" s="8" t="s">
        <v>38</v>
      </c>
      <c r="D912" s="8" t="s">
        <v>39</v>
      </c>
      <c r="E912" s="8" t="s">
        <v>39</v>
      </c>
      <c r="F912" s="8" t="s">
        <v>40</v>
      </c>
      <c r="G912" t="s">
        <v>144</v>
      </c>
      <c r="H912" t="s">
        <v>42</v>
      </c>
      <c r="I912" t="s">
        <v>43</v>
      </c>
      <c r="J912" t="s">
        <v>43</v>
      </c>
      <c r="K912" t="s">
        <v>43</v>
      </c>
      <c r="L912" s="9">
        <v>-34</v>
      </c>
      <c r="M912" s="10">
        <v>44531</v>
      </c>
      <c r="N912" t="s">
        <v>109</v>
      </c>
      <c r="O912" t="s">
        <v>110</v>
      </c>
      <c r="P912" t="s">
        <v>3731</v>
      </c>
      <c r="Q912" t="s">
        <v>3856</v>
      </c>
      <c r="R912" t="s">
        <v>3857</v>
      </c>
      <c r="S912" s="11">
        <v>44530</v>
      </c>
      <c r="T912" t="s">
        <v>54</v>
      </c>
      <c r="U912">
        <v>2938</v>
      </c>
      <c r="V912" t="s">
        <v>3476</v>
      </c>
      <c r="W912" t="s">
        <v>62</v>
      </c>
      <c r="X912">
        <v>165094031</v>
      </c>
      <c r="Y912" s="11">
        <v>44439</v>
      </c>
      <c r="AC912" t="s">
        <v>119</v>
      </c>
      <c r="AH912" t="str">
        <f t="shared" si="14"/>
        <v>E35930 Estates &amp; Facilities</v>
      </c>
      <c r="AI912" t="str">
        <f>VLOOKUP(B912,'cc Lookup'!A:E,5,0)</f>
        <v>Estates</v>
      </c>
      <c r="AJ912" t="s">
        <v>5428</v>
      </c>
    </row>
    <row r="913" spans="1:36" x14ac:dyDescent="0.35">
      <c r="A913" t="s">
        <v>36</v>
      </c>
      <c r="B913" s="8" t="s">
        <v>142</v>
      </c>
      <c r="C913" s="8" t="s">
        <v>38</v>
      </c>
      <c r="D913" s="8" t="s">
        <v>39</v>
      </c>
      <c r="E913" s="8" t="s">
        <v>39</v>
      </c>
      <c r="F913" s="8" t="s">
        <v>40</v>
      </c>
      <c r="G913" t="s">
        <v>144</v>
      </c>
      <c r="H913" t="s">
        <v>42</v>
      </c>
      <c r="I913" t="s">
        <v>43</v>
      </c>
      <c r="J913" t="s">
        <v>43</v>
      </c>
      <c r="K913" t="s">
        <v>43</v>
      </c>
      <c r="L913" s="9">
        <v>-0.3</v>
      </c>
      <c r="M913" s="10">
        <v>44531</v>
      </c>
      <c r="N913" t="s">
        <v>109</v>
      </c>
      <c r="O913" t="s">
        <v>110</v>
      </c>
      <c r="P913" t="s">
        <v>3731</v>
      </c>
      <c r="Q913" t="s">
        <v>3856</v>
      </c>
      <c r="R913" t="s">
        <v>3857</v>
      </c>
      <c r="S913" s="11">
        <v>44530</v>
      </c>
      <c r="T913" t="s">
        <v>54</v>
      </c>
      <c r="U913">
        <v>2939</v>
      </c>
      <c r="V913" t="s">
        <v>3630</v>
      </c>
      <c r="W913" t="s">
        <v>62</v>
      </c>
      <c r="X913">
        <v>165094259</v>
      </c>
      <c r="Y913" s="11">
        <v>44447</v>
      </c>
      <c r="AC913" t="s">
        <v>119</v>
      </c>
      <c r="AH913" t="str">
        <f t="shared" si="14"/>
        <v>E35930 Estates &amp; Facilities</v>
      </c>
      <c r="AI913" t="str">
        <f>VLOOKUP(B913,'cc Lookup'!A:E,5,0)</f>
        <v>Estates</v>
      </c>
      <c r="AJ913" t="s">
        <v>5428</v>
      </c>
    </row>
    <row r="914" spans="1:36" x14ac:dyDescent="0.35">
      <c r="A914" t="s">
        <v>36</v>
      </c>
      <c r="B914" s="8" t="s">
        <v>142</v>
      </c>
      <c r="C914" s="8" t="s">
        <v>38</v>
      </c>
      <c r="D914" s="8" t="s">
        <v>39</v>
      </c>
      <c r="E914" s="8" t="s">
        <v>39</v>
      </c>
      <c r="F914" s="8" t="s">
        <v>40</v>
      </c>
      <c r="G914" t="s">
        <v>144</v>
      </c>
      <c r="H914" t="s">
        <v>42</v>
      </c>
      <c r="I914" t="s">
        <v>43</v>
      </c>
      <c r="J914" t="s">
        <v>43</v>
      </c>
      <c r="K914" t="s">
        <v>43</v>
      </c>
      <c r="L914" s="9">
        <v>5207</v>
      </c>
      <c r="M914" s="10">
        <v>44531</v>
      </c>
      <c r="N914" t="s">
        <v>109</v>
      </c>
      <c r="O914" t="s">
        <v>110</v>
      </c>
      <c r="P914" t="s">
        <v>3858</v>
      </c>
      <c r="Q914" t="s">
        <v>3859</v>
      </c>
      <c r="R914" t="s">
        <v>3860</v>
      </c>
      <c r="S914" s="11">
        <v>44561</v>
      </c>
      <c r="T914" t="s">
        <v>54</v>
      </c>
      <c r="U914">
        <v>3042</v>
      </c>
      <c r="V914" t="s">
        <v>3150</v>
      </c>
      <c r="W914" t="s">
        <v>62</v>
      </c>
      <c r="X914">
        <v>165092174</v>
      </c>
      <c r="Y914" s="11">
        <v>44343</v>
      </c>
      <c r="AC914" t="s">
        <v>119</v>
      </c>
      <c r="AH914" t="str">
        <f t="shared" si="14"/>
        <v>E35930 Estates &amp; Facilities</v>
      </c>
      <c r="AI914" t="str">
        <f>VLOOKUP(B914,'cc Lookup'!A:E,5,0)</f>
        <v>Estates</v>
      </c>
      <c r="AJ914" t="s">
        <v>5428</v>
      </c>
    </row>
    <row r="915" spans="1:36" x14ac:dyDescent="0.35">
      <c r="A915" t="s">
        <v>36</v>
      </c>
      <c r="B915" s="8" t="s">
        <v>142</v>
      </c>
      <c r="C915" s="8" t="s">
        <v>38</v>
      </c>
      <c r="D915" s="8" t="s">
        <v>39</v>
      </c>
      <c r="E915" s="8" t="s">
        <v>39</v>
      </c>
      <c r="F915" s="8" t="s">
        <v>40</v>
      </c>
      <c r="G915" t="s">
        <v>144</v>
      </c>
      <c r="H915" t="s">
        <v>42</v>
      </c>
      <c r="I915" t="s">
        <v>43</v>
      </c>
      <c r="J915" t="s">
        <v>43</v>
      </c>
      <c r="K915" t="s">
        <v>43</v>
      </c>
      <c r="L915" s="9">
        <v>0.3</v>
      </c>
      <c r="M915" s="10">
        <v>44531</v>
      </c>
      <c r="N915" t="s">
        <v>109</v>
      </c>
      <c r="O915" t="s">
        <v>110</v>
      </c>
      <c r="P915" t="s">
        <v>3858</v>
      </c>
      <c r="Q915" t="s">
        <v>3859</v>
      </c>
      <c r="R915" t="s">
        <v>3860</v>
      </c>
      <c r="S915" s="11">
        <v>44561</v>
      </c>
      <c r="T915" t="s">
        <v>54</v>
      </c>
      <c r="U915">
        <v>3043</v>
      </c>
      <c r="V915" t="s">
        <v>3630</v>
      </c>
      <c r="W915" t="s">
        <v>62</v>
      </c>
      <c r="X915">
        <v>165094259</v>
      </c>
      <c r="Y915" s="11">
        <v>44447</v>
      </c>
      <c r="AC915" t="s">
        <v>119</v>
      </c>
      <c r="AH915" t="str">
        <f t="shared" si="14"/>
        <v>E35930 Estates &amp; Facilities</v>
      </c>
      <c r="AI915" t="str">
        <f>VLOOKUP(B915,'cc Lookup'!A:E,5,0)</f>
        <v>Estates</v>
      </c>
      <c r="AJ915" t="s">
        <v>5428</v>
      </c>
    </row>
    <row r="916" spans="1:36" x14ac:dyDescent="0.35">
      <c r="A916" t="s">
        <v>36</v>
      </c>
      <c r="B916" s="8" t="s">
        <v>142</v>
      </c>
      <c r="C916" s="8" t="s">
        <v>38</v>
      </c>
      <c r="D916" s="8" t="s">
        <v>39</v>
      </c>
      <c r="E916" s="8" t="s">
        <v>39</v>
      </c>
      <c r="F916" s="8" t="s">
        <v>40</v>
      </c>
      <c r="G916" t="s">
        <v>144</v>
      </c>
      <c r="H916" t="s">
        <v>42</v>
      </c>
      <c r="I916" t="s">
        <v>43</v>
      </c>
      <c r="J916" t="s">
        <v>43</v>
      </c>
      <c r="K916" t="s">
        <v>43</v>
      </c>
      <c r="L916" s="9">
        <v>34</v>
      </c>
      <c r="M916" s="10">
        <v>44531</v>
      </c>
      <c r="N916" t="s">
        <v>109</v>
      </c>
      <c r="O916" t="s">
        <v>110</v>
      </c>
      <c r="P916" t="s">
        <v>3858</v>
      </c>
      <c r="Q916" t="s">
        <v>3859</v>
      </c>
      <c r="R916" t="s">
        <v>3860</v>
      </c>
      <c r="S916" s="11">
        <v>44561</v>
      </c>
      <c r="T916" t="s">
        <v>54</v>
      </c>
      <c r="U916">
        <v>3044</v>
      </c>
      <c r="V916" t="s">
        <v>3476</v>
      </c>
      <c r="W916" t="s">
        <v>62</v>
      </c>
      <c r="X916">
        <v>165094031</v>
      </c>
      <c r="Y916" s="11">
        <v>44439</v>
      </c>
      <c r="AC916" t="s">
        <v>119</v>
      </c>
      <c r="AH916" t="str">
        <f t="shared" si="14"/>
        <v>E35930 Estates &amp; Facilities</v>
      </c>
      <c r="AI916" t="str">
        <f>VLOOKUP(B916,'cc Lookup'!A:E,5,0)</f>
        <v>Estates</v>
      </c>
      <c r="AJ916" t="s">
        <v>5428</v>
      </c>
    </row>
    <row r="917" spans="1:36" x14ac:dyDescent="0.35">
      <c r="A917" t="s">
        <v>36</v>
      </c>
      <c r="B917" s="8" t="s">
        <v>142</v>
      </c>
      <c r="C917" s="8" t="s">
        <v>38</v>
      </c>
      <c r="D917" s="8" t="s">
        <v>39</v>
      </c>
      <c r="E917" s="8" t="s">
        <v>39</v>
      </c>
      <c r="F917" s="8" t="s">
        <v>40</v>
      </c>
      <c r="G917" t="s">
        <v>144</v>
      </c>
      <c r="H917" t="s">
        <v>42</v>
      </c>
      <c r="I917" t="s">
        <v>43</v>
      </c>
      <c r="J917" t="s">
        <v>43</v>
      </c>
      <c r="K917" t="s">
        <v>43</v>
      </c>
      <c r="L917" s="9">
        <v>12356</v>
      </c>
      <c r="M917" s="10">
        <v>44531</v>
      </c>
      <c r="N917" t="s">
        <v>109</v>
      </c>
      <c r="O917" t="s">
        <v>110</v>
      </c>
      <c r="P917" t="s">
        <v>3858</v>
      </c>
      <c r="Q917" t="s">
        <v>3859</v>
      </c>
      <c r="R917" t="s">
        <v>3860</v>
      </c>
      <c r="S917" s="11">
        <v>44561</v>
      </c>
      <c r="T917" t="s">
        <v>54</v>
      </c>
      <c r="U917">
        <v>3045</v>
      </c>
      <c r="V917" t="s">
        <v>3944</v>
      </c>
      <c r="W917" t="s">
        <v>235</v>
      </c>
      <c r="X917">
        <v>165096645</v>
      </c>
      <c r="Y917" s="11">
        <v>44551</v>
      </c>
      <c r="AC917" t="s">
        <v>3945</v>
      </c>
      <c r="AH917" t="str">
        <f t="shared" si="14"/>
        <v>E35930 Estates &amp; Facilities</v>
      </c>
      <c r="AI917" t="str">
        <f>VLOOKUP(B917,'cc Lookup'!A:E,5,0)</f>
        <v>Estates</v>
      </c>
      <c r="AJ917" t="s">
        <v>5428</v>
      </c>
    </row>
    <row r="918" spans="1:36" x14ac:dyDescent="0.35">
      <c r="A918" t="s">
        <v>36</v>
      </c>
      <c r="B918" s="8" t="s">
        <v>142</v>
      </c>
      <c r="C918" s="8" t="s">
        <v>38</v>
      </c>
      <c r="D918" s="8" t="s">
        <v>39</v>
      </c>
      <c r="E918" s="8" t="s">
        <v>39</v>
      </c>
      <c r="F918" s="8" t="s">
        <v>40</v>
      </c>
      <c r="G918" t="s">
        <v>144</v>
      </c>
      <c r="H918" t="s">
        <v>42</v>
      </c>
      <c r="I918" t="s">
        <v>43</v>
      </c>
      <c r="J918" t="s">
        <v>43</v>
      </c>
      <c r="K918" t="s">
        <v>43</v>
      </c>
      <c r="L918" s="9">
        <v>5550</v>
      </c>
      <c r="M918" s="10">
        <v>44531</v>
      </c>
      <c r="N918" t="s">
        <v>109</v>
      </c>
      <c r="O918" t="s">
        <v>110</v>
      </c>
      <c r="P918" t="s">
        <v>3858</v>
      </c>
      <c r="Q918" t="s">
        <v>3859</v>
      </c>
      <c r="R918" t="s">
        <v>3860</v>
      </c>
      <c r="S918" s="11">
        <v>44561</v>
      </c>
      <c r="T918" t="s">
        <v>54</v>
      </c>
      <c r="U918">
        <v>3046</v>
      </c>
      <c r="V918" t="s">
        <v>3706</v>
      </c>
      <c r="W918" t="s">
        <v>62</v>
      </c>
      <c r="X918">
        <v>165095159</v>
      </c>
      <c r="Y918" s="11">
        <v>44497</v>
      </c>
      <c r="AC918" t="s">
        <v>119</v>
      </c>
      <c r="AH918" t="str">
        <f t="shared" si="14"/>
        <v>E35930 Estates &amp; Facilities</v>
      </c>
      <c r="AI918" t="str">
        <f>VLOOKUP(B918,'cc Lookup'!A:E,5,0)</f>
        <v>Estates</v>
      </c>
      <c r="AJ918" t="s">
        <v>5428</v>
      </c>
    </row>
    <row r="919" spans="1:36" x14ac:dyDescent="0.35">
      <c r="A919" t="s">
        <v>36</v>
      </c>
      <c r="B919" s="8" t="s">
        <v>142</v>
      </c>
      <c r="C919" s="8" t="s">
        <v>38</v>
      </c>
      <c r="D919" s="8" t="s">
        <v>39</v>
      </c>
      <c r="E919" s="8" t="s">
        <v>39</v>
      </c>
      <c r="F919" s="8" t="s">
        <v>40</v>
      </c>
      <c r="G919" t="s">
        <v>144</v>
      </c>
      <c r="H919" t="s">
        <v>42</v>
      </c>
      <c r="I919" t="s">
        <v>43</v>
      </c>
      <c r="J919" t="s">
        <v>43</v>
      </c>
      <c r="K919" t="s">
        <v>43</v>
      </c>
      <c r="L919" s="9">
        <v>1250</v>
      </c>
      <c r="M919" s="10">
        <v>44531</v>
      </c>
      <c r="N919" t="s">
        <v>109</v>
      </c>
      <c r="O919" t="s">
        <v>110</v>
      </c>
      <c r="P919" t="s">
        <v>3858</v>
      </c>
      <c r="Q919" t="s">
        <v>3859</v>
      </c>
      <c r="R919" t="s">
        <v>3860</v>
      </c>
      <c r="S919" s="11">
        <v>44561</v>
      </c>
      <c r="T919" t="s">
        <v>54</v>
      </c>
      <c r="U919">
        <v>3047</v>
      </c>
      <c r="V919" t="s">
        <v>3032</v>
      </c>
      <c r="W919" t="s">
        <v>62</v>
      </c>
      <c r="X919">
        <v>165091391</v>
      </c>
      <c r="Y919" s="11">
        <v>44306</v>
      </c>
      <c r="AC919" t="s">
        <v>119</v>
      </c>
      <c r="AH919" t="str">
        <f t="shared" si="14"/>
        <v>E35930 Estates &amp; Facilities</v>
      </c>
      <c r="AI919" t="str">
        <f>VLOOKUP(B919,'cc Lookup'!A:E,5,0)</f>
        <v>Estates</v>
      </c>
      <c r="AJ919" t="s">
        <v>5428</v>
      </c>
    </row>
    <row r="920" spans="1:36" x14ac:dyDescent="0.35">
      <c r="A920" t="s">
        <v>36</v>
      </c>
      <c r="B920" s="8" t="s">
        <v>142</v>
      </c>
      <c r="C920" s="8" t="s">
        <v>38</v>
      </c>
      <c r="D920" s="8" t="s">
        <v>39</v>
      </c>
      <c r="E920" s="8" t="s">
        <v>39</v>
      </c>
      <c r="F920" s="8" t="s">
        <v>40</v>
      </c>
      <c r="G920" t="s">
        <v>144</v>
      </c>
      <c r="H920" t="s">
        <v>42</v>
      </c>
      <c r="I920" t="s">
        <v>43</v>
      </c>
      <c r="J920" t="s">
        <v>43</v>
      </c>
      <c r="K920" t="s">
        <v>43</v>
      </c>
      <c r="L920" s="9">
        <v>4850</v>
      </c>
      <c r="M920" s="10">
        <v>44531</v>
      </c>
      <c r="N920" t="s">
        <v>109</v>
      </c>
      <c r="O920" t="s">
        <v>110</v>
      </c>
      <c r="P920" t="s">
        <v>3858</v>
      </c>
      <c r="Q920" t="s">
        <v>3859</v>
      </c>
      <c r="R920" t="s">
        <v>3860</v>
      </c>
      <c r="S920" s="11">
        <v>44561</v>
      </c>
      <c r="T920" t="s">
        <v>54</v>
      </c>
      <c r="U920">
        <v>3048</v>
      </c>
      <c r="V920" t="s">
        <v>3946</v>
      </c>
      <c r="W920" t="s">
        <v>235</v>
      </c>
      <c r="X920">
        <v>165096644</v>
      </c>
      <c r="Y920" s="11">
        <v>44551</v>
      </c>
      <c r="AC920" t="s">
        <v>3945</v>
      </c>
      <c r="AH920" t="str">
        <f t="shared" si="14"/>
        <v>E35930 Estates &amp; Facilities</v>
      </c>
      <c r="AI920" t="str">
        <f>VLOOKUP(B920,'cc Lookup'!A:E,5,0)</f>
        <v>Estates</v>
      </c>
      <c r="AJ920" t="s">
        <v>5428</v>
      </c>
    </row>
    <row r="921" spans="1:36" x14ac:dyDescent="0.35">
      <c r="A921" t="s">
        <v>36</v>
      </c>
      <c r="B921" s="8" t="s">
        <v>142</v>
      </c>
      <c r="C921" s="8" t="s">
        <v>143</v>
      </c>
      <c r="D921" s="8" t="s">
        <v>39</v>
      </c>
      <c r="E921" s="8" t="s">
        <v>39</v>
      </c>
      <c r="F921" s="8" t="s">
        <v>40</v>
      </c>
      <c r="G921" t="s">
        <v>144</v>
      </c>
      <c r="H921" t="s">
        <v>145</v>
      </c>
      <c r="I921" t="s">
        <v>43</v>
      </c>
      <c r="J921" t="s">
        <v>43</v>
      </c>
      <c r="K921" t="s">
        <v>43</v>
      </c>
      <c r="L921" s="9">
        <v>-45.64</v>
      </c>
      <c r="M921" s="10">
        <v>44562</v>
      </c>
      <c r="N921" t="s">
        <v>109</v>
      </c>
      <c r="O921" t="s">
        <v>110</v>
      </c>
      <c r="P921" t="s">
        <v>3858</v>
      </c>
      <c r="Q921" t="s">
        <v>3971</v>
      </c>
      <c r="R921" t="s">
        <v>3972</v>
      </c>
      <c r="S921" s="11">
        <v>44561</v>
      </c>
      <c r="T921" t="s">
        <v>54</v>
      </c>
      <c r="U921">
        <v>3089</v>
      </c>
      <c r="V921" t="s">
        <v>3591</v>
      </c>
      <c r="W921" t="s">
        <v>62</v>
      </c>
      <c r="X921">
        <v>165093938</v>
      </c>
      <c r="Y921" s="11">
        <v>44428</v>
      </c>
      <c r="AC921" t="s">
        <v>119</v>
      </c>
      <c r="AH921" t="str">
        <f t="shared" si="14"/>
        <v>E35930 Estates &amp; Facilities</v>
      </c>
      <c r="AI921" t="str">
        <f>VLOOKUP(B921,'cc Lookup'!A:E,5,0)</f>
        <v>Estates</v>
      </c>
      <c r="AJ921" t="s">
        <v>5428</v>
      </c>
    </row>
    <row r="922" spans="1:36" x14ac:dyDescent="0.35">
      <c r="A922" t="s">
        <v>36</v>
      </c>
      <c r="B922" s="8" t="s">
        <v>142</v>
      </c>
      <c r="C922" s="8" t="s">
        <v>143</v>
      </c>
      <c r="D922" s="8" t="s">
        <v>39</v>
      </c>
      <c r="E922" s="8" t="s">
        <v>39</v>
      </c>
      <c r="F922" s="8" t="s">
        <v>40</v>
      </c>
      <c r="G922" t="s">
        <v>144</v>
      </c>
      <c r="H922" t="s">
        <v>145</v>
      </c>
      <c r="I922" t="s">
        <v>43</v>
      </c>
      <c r="J922" t="s">
        <v>43</v>
      </c>
      <c r="K922" t="s">
        <v>43</v>
      </c>
      <c r="L922" s="9">
        <v>-0.1</v>
      </c>
      <c r="M922" s="10">
        <v>44562</v>
      </c>
      <c r="N922" t="s">
        <v>109</v>
      </c>
      <c r="O922" t="s">
        <v>110</v>
      </c>
      <c r="P922" t="s">
        <v>3858</v>
      </c>
      <c r="Q922" t="s">
        <v>3971</v>
      </c>
      <c r="R922" t="s">
        <v>3972</v>
      </c>
      <c r="S922" s="11">
        <v>44561</v>
      </c>
      <c r="T922" t="s">
        <v>54</v>
      </c>
      <c r="U922">
        <v>3090</v>
      </c>
      <c r="V922" t="s">
        <v>3686</v>
      </c>
      <c r="W922" t="s">
        <v>62</v>
      </c>
      <c r="X922">
        <v>165095312</v>
      </c>
      <c r="Y922" s="11">
        <v>44497</v>
      </c>
      <c r="AC922" t="s">
        <v>119</v>
      </c>
      <c r="AH922" t="str">
        <f t="shared" si="14"/>
        <v>E35930 Estates &amp; Facilities</v>
      </c>
      <c r="AI922" t="str">
        <f>VLOOKUP(B922,'cc Lookup'!A:E,5,0)</f>
        <v>Estates</v>
      </c>
      <c r="AJ922" t="s">
        <v>5428</v>
      </c>
    </row>
    <row r="923" spans="1:36" x14ac:dyDescent="0.35">
      <c r="A923" t="s">
        <v>36</v>
      </c>
      <c r="B923" s="8" t="s">
        <v>142</v>
      </c>
      <c r="C923" s="8" t="s">
        <v>143</v>
      </c>
      <c r="D923" s="8" t="s">
        <v>39</v>
      </c>
      <c r="E923" s="8" t="s">
        <v>39</v>
      </c>
      <c r="F923" s="8" t="s">
        <v>40</v>
      </c>
      <c r="G923" t="s">
        <v>144</v>
      </c>
      <c r="H923" t="s">
        <v>145</v>
      </c>
      <c r="I923" t="s">
        <v>43</v>
      </c>
      <c r="J923" t="s">
        <v>43</v>
      </c>
      <c r="K923" t="s">
        <v>43</v>
      </c>
      <c r="L923" s="9">
        <v>-162</v>
      </c>
      <c r="M923" s="10">
        <v>44562</v>
      </c>
      <c r="N923" t="s">
        <v>109</v>
      </c>
      <c r="O923" t="s">
        <v>110</v>
      </c>
      <c r="P923" t="s">
        <v>3858</v>
      </c>
      <c r="Q923" t="s">
        <v>3971</v>
      </c>
      <c r="R923" t="s">
        <v>3972</v>
      </c>
      <c r="S923" s="11">
        <v>44561</v>
      </c>
      <c r="T923" t="s">
        <v>54</v>
      </c>
      <c r="U923">
        <v>3091</v>
      </c>
      <c r="V923" t="s">
        <v>3126</v>
      </c>
      <c r="W923" t="s">
        <v>62</v>
      </c>
      <c r="X923">
        <v>165091758</v>
      </c>
      <c r="Y923" s="11">
        <v>44342</v>
      </c>
      <c r="AC923" t="s">
        <v>119</v>
      </c>
      <c r="AH923" t="str">
        <f t="shared" si="14"/>
        <v>E35930 Estates &amp; Facilities</v>
      </c>
      <c r="AI923" t="str">
        <f>VLOOKUP(B923,'cc Lookup'!A:E,5,0)</f>
        <v>Estates</v>
      </c>
      <c r="AJ923" t="s">
        <v>5428</v>
      </c>
    </row>
    <row r="924" spans="1:36" x14ac:dyDescent="0.35">
      <c r="A924" t="s">
        <v>36</v>
      </c>
      <c r="B924" s="8" t="s">
        <v>142</v>
      </c>
      <c r="C924" s="8" t="s">
        <v>143</v>
      </c>
      <c r="D924" s="8" t="s">
        <v>39</v>
      </c>
      <c r="E924" s="8" t="s">
        <v>39</v>
      </c>
      <c r="F924" s="8" t="s">
        <v>40</v>
      </c>
      <c r="G924" t="s">
        <v>144</v>
      </c>
      <c r="H924" t="s">
        <v>145</v>
      </c>
      <c r="I924" t="s">
        <v>43</v>
      </c>
      <c r="J924" t="s">
        <v>43</v>
      </c>
      <c r="K924" t="s">
        <v>43</v>
      </c>
      <c r="L924" s="9">
        <v>-1653</v>
      </c>
      <c r="M924" s="10">
        <v>44562</v>
      </c>
      <c r="N924" t="s">
        <v>109</v>
      </c>
      <c r="O924" t="s">
        <v>110</v>
      </c>
      <c r="P924" t="s">
        <v>3858</v>
      </c>
      <c r="Q924" t="s">
        <v>3971</v>
      </c>
      <c r="R924" t="s">
        <v>3972</v>
      </c>
      <c r="S924" s="11">
        <v>44561</v>
      </c>
      <c r="T924" t="s">
        <v>54</v>
      </c>
      <c r="U924">
        <v>3092</v>
      </c>
      <c r="V924" t="s">
        <v>1107</v>
      </c>
      <c r="W924" t="s">
        <v>62</v>
      </c>
      <c r="X924">
        <v>165077832</v>
      </c>
      <c r="Y924" s="11">
        <v>43829</v>
      </c>
      <c r="AC924" t="s">
        <v>119</v>
      </c>
      <c r="AH924" t="str">
        <f t="shared" si="14"/>
        <v>E35930 Estates &amp; Facilities</v>
      </c>
      <c r="AI924" t="str">
        <f>VLOOKUP(B924,'cc Lookup'!A:E,5,0)</f>
        <v>Estates</v>
      </c>
      <c r="AJ924" t="s">
        <v>5428</v>
      </c>
    </row>
    <row r="925" spans="1:36" x14ac:dyDescent="0.35">
      <c r="A925" t="s">
        <v>36</v>
      </c>
      <c r="B925" s="8" t="s">
        <v>142</v>
      </c>
      <c r="C925" s="8" t="s">
        <v>143</v>
      </c>
      <c r="D925" s="8" t="s">
        <v>39</v>
      </c>
      <c r="E925" s="8" t="s">
        <v>39</v>
      </c>
      <c r="F925" s="8" t="s">
        <v>40</v>
      </c>
      <c r="G925" t="s">
        <v>144</v>
      </c>
      <c r="H925" t="s">
        <v>145</v>
      </c>
      <c r="I925" t="s">
        <v>43</v>
      </c>
      <c r="J925" t="s">
        <v>43</v>
      </c>
      <c r="K925" t="s">
        <v>43</v>
      </c>
      <c r="L925" s="9">
        <v>-0.99</v>
      </c>
      <c r="M925" s="10">
        <v>44562</v>
      </c>
      <c r="N925" t="s">
        <v>109</v>
      </c>
      <c r="O925" t="s">
        <v>110</v>
      </c>
      <c r="P925" t="s">
        <v>3858</v>
      </c>
      <c r="Q925" t="s">
        <v>3971</v>
      </c>
      <c r="R925" t="s">
        <v>3972</v>
      </c>
      <c r="S925" s="11">
        <v>44561</v>
      </c>
      <c r="T925" t="s">
        <v>54</v>
      </c>
      <c r="U925">
        <v>3093</v>
      </c>
      <c r="V925" t="s">
        <v>3928</v>
      </c>
      <c r="W925" t="s">
        <v>62</v>
      </c>
      <c r="X925">
        <v>165096660</v>
      </c>
      <c r="Y925" s="11">
        <v>44551</v>
      </c>
      <c r="AC925" t="s">
        <v>119</v>
      </c>
      <c r="AH925" t="str">
        <f t="shared" si="14"/>
        <v>E35930 Estates &amp; Facilities</v>
      </c>
      <c r="AI925" t="str">
        <f>VLOOKUP(B925,'cc Lookup'!A:E,5,0)</f>
        <v>Estates</v>
      </c>
      <c r="AJ925" t="s">
        <v>5428</v>
      </c>
    </row>
    <row r="926" spans="1:36" x14ac:dyDescent="0.35">
      <c r="A926" t="s">
        <v>36</v>
      </c>
      <c r="B926" s="8" t="s">
        <v>142</v>
      </c>
      <c r="C926" s="8" t="s">
        <v>143</v>
      </c>
      <c r="D926" s="8" t="s">
        <v>39</v>
      </c>
      <c r="E926" s="8" t="s">
        <v>39</v>
      </c>
      <c r="F926" s="8" t="s">
        <v>40</v>
      </c>
      <c r="G926" t="s">
        <v>144</v>
      </c>
      <c r="H926" t="s">
        <v>145</v>
      </c>
      <c r="I926" t="s">
        <v>43</v>
      </c>
      <c r="J926" t="s">
        <v>43</v>
      </c>
      <c r="K926" t="s">
        <v>43</v>
      </c>
      <c r="L926" s="9">
        <v>-430</v>
      </c>
      <c r="M926" s="10">
        <v>44562</v>
      </c>
      <c r="N926" t="s">
        <v>109</v>
      </c>
      <c r="O926" t="s">
        <v>110</v>
      </c>
      <c r="P926" t="s">
        <v>3858</v>
      </c>
      <c r="Q926" t="s">
        <v>3971</v>
      </c>
      <c r="R926" t="s">
        <v>3972</v>
      </c>
      <c r="S926" s="11">
        <v>44561</v>
      </c>
      <c r="T926" t="s">
        <v>54</v>
      </c>
      <c r="U926">
        <v>3094</v>
      </c>
      <c r="V926" t="s">
        <v>3929</v>
      </c>
      <c r="W926" t="s">
        <v>1263</v>
      </c>
      <c r="X926">
        <v>165096326</v>
      </c>
      <c r="Y926" s="11">
        <v>44543</v>
      </c>
      <c r="AC926" t="s">
        <v>3930</v>
      </c>
      <c r="AH926" t="str">
        <f t="shared" si="14"/>
        <v>E35930 Estates &amp; Facilities</v>
      </c>
      <c r="AI926" t="str">
        <f>VLOOKUP(B926,'cc Lookup'!A:E,5,0)</f>
        <v>Estates</v>
      </c>
      <c r="AJ926" t="s">
        <v>5428</v>
      </c>
    </row>
    <row r="927" spans="1:36" x14ac:dyDescent="0.35">
      <c r="A927" t="s">
        <v>36</v>
      </c>
      <c r="B927" s="8" t="s">
        <v>142</v>
      </c>
      <c r="C927" s="8" t="s">
        <v>143</v>
      </c>
      <c r="D927" s="8" t="s">
        <v>39</v>
      </c>
      <c r="E927" s="8" t="s">
        <v>39</v>
      </c>
      <c r="F927" s="8" t="s">
        <v>40</v>
      </c>
      <c r="G927" t="s">
        <v>144</v>
      </c>
      <c r="H927" t="s">
        <v>145</v>
      </c>
      <c r="I927" t="s">
        <v>43</v>
      </c>
      <c r="J927" t="s">
        <v>43</v>
      </c>
      <c r="K927" t="s">
        <v>43</v>
      </c>
      <c r="L927" s="9">
        <v>-1350</v>
      </c>
      <c r="M927" s="10">
        <v>44562</v>
      </c>
      <c r="N927" t="s">
        <v>109</v>
      </c>
      <c r="O927" t="s">
        <v>110</v>
      </c>
      <c r="P927" t="s">
        <v>3858</v>
      </c>
      <c r="Q927" t="s">
        <v>3971</v>
      </c>
      <c r="R927" t="s">
        <v>3972</v>
      </c>
      <c r="S927" s="11">
        <v>44561</v>
      </c>
      <c r="T927" t="s">
        <v>54</v>
      </c>
      <c r="U927">
        <v>3095</v>
      </c>
      <c r="V927" t="s">
        <v>3931</v>
      </c>
      <c r="W927" t="s">
        <v>62</v>
      </c>
      <c r="X927">
        <v>165096128</v>
      </c>
      <c r="Y927" s="11">
        <v>44537</v>
      </c>
      <c r="AC927" t="s">
        <v>119</v>
      </c>
      <c r="AH927" t="str">
        <f t="shared" si="14"/>
        <v>E35930 Estates &amp; Facilities</v>
      </c>
      <c r="AI927" t="str">
        <f>VLOOKUP(B927,'cc Lookup'!A:E,5,0)</f>
        <v>Estates</v>
      </c>
      <c r="AJ927" t="s">
        <v>5428</v>
      </c>
    </row>
    <row r="928" spans="1:36" x14ac:dyDescent="0.35">
      <c r="A928" t="s">
        <v>36</v>
      </c>
      <c r="B928" s="8" t="s">
        <v>142</v>
      </c>
      <c r="C928" s="8" t="s">
        <v>143</v>
      </c>
      <c r="D928" s="8" t="s">
        <v>39</v>
      </c>
      <c r="E928" s="8" t="s">
        <v>39</v>
      </c>
      <c r="F928" s="8" t="s">
        <v>40</v>
      </c>
      <c r="G928" t="s">
        <v>144</v>
      </c>
      <c r="H928" t="s">
        <v>145</v>
      </c>
      <c r="I928" t="s">
        <v>43</v>
      </c>
      <c r="J928" t="s">
        <v>43</v>
      </c>
      <c r="K928" t="s">
        <v>43</v>
      </c>
      <c r="L928" s="9">
        <v>430</v>
      </c>
      <c r="M928" s="10">
        <v>44562</v>
      </c>
      <c r="N928" t="s">
        <v>109</v>
      </c>
      <c r="O928" t="s">
        <v>110</v>
      </c>
      <c r="P928" t="s">
        <v>3973</v>
      </c>
      <c r="Q928" t="s">
        <v>3974</v>
      </c>
      <c r="R928" t="s">
        <v>3975</v>
      </c>
      <c r="S928" s="11">
        <v>44592</v>
      </c>
      <c r="T928" t="s">
        <v>54</v>
      </c>
      <c r="U928">
        <v>3166</v>
      </c>
      <c r="V928" t="s">
        <v>3929</v>
      </c>
      <c r="W928" t="s">
        <v>1263</v>
      </c>
      <c r="X928">
        <v>165096326</v>
      </c>
      <c r="Y928" s="11">
        <v>44543</v>
      </c>
      <c r="AC928" t="s">
        <v>3930</v>
      </c>
      <c r="AH928" t="str">
        <f t="shared" si="14"/>
        <v>E35930 Estates &amp; Facilities</v>
      </c>
      <c r="AI928" t="str">
        <f>VLOOKUP(B928,'cc Lookup'!A:E,5,0)</f>
        <v>Estates</v>
      </c>
      <c r="AJ928" t="s">
        <v>5428</v>
      </c>
    </row>
    <row r="929" spans="1:36" x14ac:dyDescent="0.35">
      <c r="A929" t="s">
        <v>36</v>
      </c>
      <c r="B929" s="8" t="s">
        <v>142</v>
      </c>
      <c r="C929" s="8" t="s">
        <v>143</v>
      </c>
      <c r="D929" s="8" t="s">
        <v>39</v>
      </c>
      <c r="E929" s="8" t="s">
        <v>39</v>
      </c>
      <c r="F929" s="8" t="s">
        <v>40</v>
      </c>
      <c r="G929" t="s">
        <v>144</v>
      </c>
      <c r="H929" t="s">
        <v>145</v>
      </c>
      <c r="I929" t="s">
        <v>43</v>
      </c>
      <c r="J929" t="s">
        <v>43</v>
      </c>
      <c r="K929" t="s">
        <v>43</v>
      </c>
      <c r="L929" s="9">
        <v>100.5</v>
      </c>
      <c r="M929" s="10">
        <v>44562</v>
      </c>
      <c r="N929" t="s">
        <v>109</v>
      </c>
      <c r="O929" t="s">
        <v>110</v>
      </c>
      <c r="P929" t="s">
        <v>3973</v>
      </c>
      <c r="Q929" t="s">
        <v>3974</v>
      </c>
      <c r="R929" t="s">
        <v>3975</v>
      </c>
      <c r="S929" s="11">
        <v>44592</v>
      </c>
      <c r="T929" t="s">
        <v>54</v>
      </c>
      <c r="U929">
        <v>3167</v>
      </c>
      <c r="V929" t="s">
        <v>4026</v>
      </c>
      <c r="W929" t="s">
        <v>62</v>
      </c>
      <c r="X929">
        <v>165097221</v>
      </c>
      <c r="Y929" s="11">
        <v>44588</v>
      </c>
      <c r="AC929" t="s">
        <v>119</v>
      </c>
      <c r="AH929" t="str">
        <f t="shared" si="14"/>
        <v>E35930 Estates &amp; Facilities</v>
      </c>
      <c r="AI929" t="str">
        <f>VLOOKUP(B929,'cc Lookup'!A:E,5,0)</f>
        <v>Estates</v>
      </c>
      <c r="AJ929" t="s">
        <v>5428</v>
      </c>
    </row>
    <row r="930" spans="1:36" x14ac:dyDescent="0.35">
      <c r="A930" t="s">
        <v>36</v>
      </c>
      <c r="B930" s="8" t="s">
        <v>142</v>
      </c>
      <c r="C930" s="8" t="s">
        <v>143</v>
      </c>
      <c r="D930" s="8" t="s">
        <v>39</v>
      </c>
      <c r="E930" s="8" t="s">
        <v>39</v>
      </c>
      <c r="F930" s="8" t="s">
        <v>40</v>
      </c>
      <c r="G930" t="s">
        <v>144</v>
      </c>
      <c r="H930" t="s">
        <v>145</v>
      </c>
      <c r="I930" t="s">
        <v>43</v>
      </c>
      <c r="J930" t="s">
        <v>43</v>
      </c>
      <c r="K930" t="s">
        <v>43</v>
      </c>
      <c r="L930" s="9">
        <v>131.5</v>
      </c>
      <c r="M930" s="10">
        <v>44562</v>
      </c>
      <c r="N930" t="s">
        <v>109</v>
      </c>
      <c r="O930" t="s">
        <v>110</v>
      </c>
      <c r="P930" t="s">
        <v>3973</v>
      </c>
      <c r="Q930" t="s">
        <v>3974</v>
      </c>
      <c r="R930" t="s">
        <v>3975</v>
      </c>
      <c r="S930" s="11">
        <v>44592</v>
      </c>
      <c r="T930" t="s">
        <v>54</v>
      </c>
      <c r="U930">
        <v>3168</v>
      </c>
      <c r="V930" t="s">
        <v>4027</v>
      </c>
      <c r="W930" t="s">
        <v>62</v>
      </c>
      <c r="X930">
        <v>165097221</v>
      </c>
      <c r="Y930" s="11">
        <v>44588</v>
      </c>
      <c r="AC930" t="s">
        <v>119</v>
      </c>
      <c r="AH930" t="str">
        <f t="shared" si="14"/>
        <v>E35930 Estates &amp; Facilities</v>
      </c>
      <c r="AI930" t="str">
        <f>VLOOKUP(B930,'cc Lookup'!A:E,5,0)</f>
        <v>Estates</v>
      </c>
      <c r="AJ930" t="s">
        <v>5428</v>
      </c>
    </row>
    <row r="931" spans="1:36" x14ac:dyDescent="0.35">
      <c r="A931" t="s">
        <v>36</v>
      </c>
      <c r="B931" s="8" t="s">
        <v>142</v>
      </c>
      <c r="C931" s="8" t="s">
        <v>143</v>
      </c>
      <c r="D931" s="8" t="s">
        <v>39</v>
      </c>
      <c r="E931" s="8" t="s">
        <v>39</v>
      </c>
      <c r="F931" s="8" t="s">
        <v>40</v>
      </c>
      <c r="G931" t="s">
        <v>144</v>
      </c>
      <c r="H931" t="s">
        <v>145</v>
      </c>
      <c r="I931" t="s">
        <v>43</v>
      </c>
      <c r="J931" t="s">
        <v>43</v>
      </c>
      <c r="K931" t="s">
        <v>43</v>
      </c>
      <c r="L931" s="9">
        <v>75.599999999999994</v>
      </c>
      <c r="M931" s="10">
        <v>44562</v>
      </c>
      <c r="N931" t="s">
        <v>109</v>
      </c>
      <c r="O931" t="s">
        <v>110</v>
      </c>
      <c r="P931" t="s">
        <v>3973</v>
      </c>
      <c r="Q931" t="s">
        <v>3974</v>
      </c>
      <c r="R931" t="s">
        <v>3975</v>
      </c>
      <c r="S931" s="11">
        <v>44592</v>
      </c>
      <c r="T931" t="s">
        <v>54</v>
      </c>
      <c r="U931">
        <v>3169</v>
      </c>
      <c r="V931" t="s">
        <v>4028</v>
      </c>
      <c r="W931" t="s">
        <v>62</v>
      </c>
      <c r="X931">
        <v>165097221</v>
      </c>
      <c r="Y931" s="11">
        <v>44588</v>
      </c>
      <c r="AC931" t="s">
        <v>119</v>
      </c>
      <c r="AH931" t="str">
        <f t="shared" si="14"/>
        <v>E35930 Estates &amp; Facilities</v>
      </c>
      <c r="AI931" t="str">
        <f>VLOOKUP(B931,'cc Lookup'!A:E,5,0)</f>
        <v>Estates</v>
      </c>
      <c r="AJ931" t="s">
        <v>5428</v>
      </c>
    </row>
    <row r="932" spans="1:36" x14ac:dyDescent="0.35">
      <c r="A932" t="s">
        <v>36</v>
      </c>
      <c r="B932" s="8" t="s">
        <v>142</v>
      </c>
      <c r="C932" s="8" t="s">
        <v>143</v>
      </c>
      <c r="D932" s="8" t="s">
        <v>39</v>
      </c>
      <c r="E932" s="8" t="s">
        <v>39</v>
      </c>
      <c r="F932" s="8" t="s">
        <v>40</v>
      </c>
      <c r="G932" t="s">
        <v>144</v>
      </c>
      <c r="H932" t="s">
        <v>145</v>
      </c>
      <c r="I932" t="s">
        <v>43</v>
      </c>
      <c r="J932" t="s">
        <v>43</v>
      </c>
      <c r="K932" t="s">
        <v>43</v>
      </c>
      <c r="L932" s="9">
        <v>162</v>
      </c>
      <c r="M932" s="10">
        <v>44562</v>
      </c>
      <c r="N932" t="s">
        <v>109</v>
      </c>
      <c r="O932" t="s">
        <v>110</v>
      </c>
      <c r="P932" t="s">
        <v>3973</v>
      </c>
      <c r="Q932" t="s">
        <v>3974</v>
      </c>
      <c r="R932" t="s">
        <v>3975</v>
      </c>
      <c r="S932" s="11">
        <v>44592</v>
      </c>
      <c r="T932" t="s">
        <v>54</v>
      </c>
      <c r="U932">
        <v>3170</v>
      </c>
      <c r="V932" t="s">
        <v>3126</v>
      </c>
      <c r="W932" t="s">
        <v>62</v>
      </c>
      <c r="X932">
        <v>165091758</v>
      </c>
      <c r="Y932" s="11">
        <v>44342</v>
      </c>
      <c r="AC932" t="s">
        <v>119</v>
      </c>
      <c r="AH932" t="str">
        <f t="shared" si="14"/>
        <v>E35930 Estates &amp; Facilities</v>
      </c>
      <c r="AI932" t="str">
        <f>VLOOKUP(B932,'cc Lookup'!A:E,5,0)</f>
        <v>Estates</v>
      </c>
      <c r="AJ932" t="s">
        <v>5428</v>
      </c>
    </row>
    <row r="933" spans="1:36" x14ac:dyDescent="0.35">
      <c r="A933" t="s">
        <v>36</v>
      </c>
      <c r="B933" s="8" t="s">
        <v>142</v>
      </c>
      <c r="C933" s="8" t="s">
        <v>143</v>
      </c>
      <c r="D933" s="8" t="s">
        <v>39</v>
      </c>
      <c r="E933" s="8" t="s">
        <v>39</v>
      </c>
      <c r="F933" s="8" t="s">
        <v>40</v>
      </c>
      <c r="G933" t="s">
        <v>144</v>
      </c>
      <c r="H933" t="s">
        <v>145</v>
      </c>
      <c r="I933" t="s">
        <v>43</v>
      </c>
      <c r="J933" t="s">
        <v>43</v>
      </c>
      <c r="K933" t="s">
        <v>43</v>
      </c>
      <c r="L933" s="9">
        <v>45.64</v>
      </c>
      <c r="M933" s="10">
        <v>44562</v>
      </c>
      <c r="N933" t="s">
        <v>109</v>
      </c>
      <c r="O933" t="s">
        <v>110</v>
      </c>
      <c r="P933" t="s">
        <v>3973</v>
      </c>
      <c r="Q933" t="s">
        <v>3974</v>
      </c>
      <c r="R933" t="s">
        <v>3975</v>
      </c>
      <c r="S933" s="11">
        <v>44592</v>
      </c>
      <c r="T933" t="s">
        <v>54</v>
      </c>
      <c r="U933">
        <v>3171</v>
      </c>
      <c r="V933" t="s">
        <v>3591</v>
      </c>
      <c r="W933" t="s">
        <v>62</v>
      </c>
      <c r="X933">
        <v>165093938</v>
      </c>
      <c r="Y933" s="11">
        <v>44428</v>
      </c>
      <c r="AC933" t="s">
        <v>119</v>
      </c>
      <c r="AH933" t="str">
        <f t="shared" si="14"/>
        <v>E35930 Estates &amp; Facilities</v>
      </c>
      <c r="AI933" t="str">
        <f>VLOOKUP(B933,'cc Lookup'!A:E,5,0)</f>
        <v>Estates</v>
      </c>
      <c r="AJ933" t="s">
        <v>5428</v>
      </c>
    </row>
    <row r="934" spans="1:36" x14ac:dyDescent="0.35">
      <c r="A934" t="s">
        <v>36</v>
      </c>
      <c r="B934" s="8" t="s">
        <v>142</v>
      </c>
      <c r="C934" s="8" t="s">
        <v>143</v>
      </c>
      <c r="D934" s="8" t="s">
        <v>39</v>
      </c>
      <c r="E934" s="8" t="s">
        <v>39</v>
      </c>
      <c r="F934" s="8" t="s">
        <v>40</v>
      </c>
      <c r="G934" t="s">
        <v>144</v>
      </c>
      <c r="H934" t="s">
        <v>145</v>
      </c>
      <c r="I934" t="s">
        <v>43</v>
      </c>
      <c r="J934" t="s">
        <v>43</v>
      </c>
      <c r="K934" t="s">
        <v>43</v>
      </c>
      <c r="L934" s="9">
        <v>1653</v>
      </c>
      <c r="M934" s="10">
        <v>44562</v>
      </c>
      <c r="N934" t="s">
        <v>109</v>
      </c>
      <c r="O934" t="s">
        <v>110</v>
      </c>
      <c r="P934" t="s">
        <v>3973</v>
      </c>
      <c r="Q934" t="s">
        <v>3974</v>
      </c>
      <c r="R934" t="s">
        <v>3975</v>
      </c>
      <c r="S934" s="11">
        <v>44592</v>
      </c>
      <c r="T934" t="s">
        <v>54</v>
      </c>
      <c r="U934">
        <v>3172</v>
      </c>
      <c r="V934" t="s">
        <v>1107</v>
      </c>
      <c r="W934" t="s">
        <v>62</v>
      </c>
      <c r="X934">
        <v>165077832</v>
      </c>
      <c r="Y934" s="11">
        <v>43829</v>
      </c>
      <c r="AC934" t="s">
        <v>119</v>
      </c>
      <c r="AH934" t="str">
        <f t="shared" si="14"/>
        <v>E35930 Estates &amp; Facilities</v>
      </c>
      <c r="AI934" t="str">
        <f>VLOOKUP(B934,'cc Lookup'!A:E,5,0)</f>
        <v>Estates</v>
      </c>
      <c r="AJ934" t="s">
        <v>5428</v>
      </c>
    </row>
    <row r="935" spans="1:36" x14ac:dyDescent="0.35">
      <c r="A935" t="s">
        <v>36</v>
      </c>
      <c r="B935" s="8" t="s">
        <v>142</v>
      </c>
      <c r="C935" s="8" t="s">
        <v>143</v>
      </c>
      <c r="D935" s="8" t="s">
        <v>39</v>
      </c>
      <c r="E935" s="8" t="s">
        <v>39</v>
      </c>
      <c r="F935" s="8" t="s">
        <v>40</v>
      </c>
      <c r="G935" t="s">
        <v>144</v>
      </c>
      <c r="H935" t="s">
        <v>145</v>
      </c>
      <c r="I935" t="s">
        <v>43</v>
      </c>
      <c r="J935" t="s">
        <v>43</v>
      </c>
      <c r="K935" t="s">
        <v>43</v>
      </c>
      <c r="L935" s="9">
        <v>1350</v>
      </c>
      <c r="M935" s="10">
        <v>44562</v>
      </c>
      <c r="N935" t="s">
        <v>109</v>
      </c>
      <c r="O935" t="s">
        <v>110</v>
      </c>
      <c r="P935" t="s">
        <v>3973</v>
      </c>
      <c r="Q935" t="s">
        <v>3974</v>
      </c>
      <c r="R935" t="s">
        <v>3975</v>
      </c>
      <c r="S935" s="11">
        <v>44592</v>
      </c>
      <c r="T935" t="s">
        <v>54</v>
      </c>
      <c r="U935">
        <v>3173</v>
      </c>
      <c r="V935" t="s">
        <v>3931</v>
      </c>
      <c r="W935" t="s">
        <v>62</v>
      </c>
      <c r="X935">
        <v>165096128</v>
      </c>
      <c r="Y935" s="11">
        <v>44537</v>
      </c>
      <c r="AC935" t="s">
        <v>119</v>
      </c>
      <c r="AH935" t="str">
        <f t="shared" si="14"/>
        <v>E35930 Estates &amp; Facilities</v>
      </c>
      <c r="AI935" t="str">
        <f>VLOOKUP(B935,'cc Lookup'!A:E,5,0)</f>
        <v>Estates</v>
      </c>
      <c r="AJ935" t="s">
        <v>5428</v>
      </c>
    </row>
    <row r="936" spans="1:36" x14ac:dyDescent="0.35">
      <c r="A936" t="s">
        <v>36</v>
      </c>
      <c r="B936" s="8" t="s">
        <v>142</v>
      </c>
      <c r="C936" s="8" t="s">
        <v>143</v>
      </c>
      <c r="D936" s="8" t="s">
        <v>39</v>
      </c>
      <c r="E936" s="8" t="s">
        <v>39</v>
      </c>
      <c r="F936" s="8" t="s">
        <v>40</v>
      </c>
      <c r="G936" t="s">
        <v>144</v>
      </c>
      <c r="H936" t="s">
        <v>145</v>
      </c>
      <c r="I936" t="s">
        <v>43</v>
      </c>
      <c r="J936" t="s">
        <v>43</v>
      </c>
      <c r="K936" t="s">
        <v>43</v>
      </c>
      <c r="L936" s="9">
        <v>938.4</v>
      </c>
      <c r="M936" s="10">
        <v>44562</v>
      </c>
      <c r="N936" t="s">
        <v>109</v>
      </c>
      <c r="O936" t="s">
        <v>110</v>
      </c>
      <c r="P936" t="s">
        <v>3973</v>
      </c>
      <c r="Q936" t="s">
        <v>3974</v>
      </c>
      <c r="R936" t="s">
        <v>3975</v>
      </c>
      <c r="S936" s="11">
        <v>44592</v>
      </c>
      <c r="T936" t="s">
        <v>54</v>
      </c>
      <c r="U936">
        <v>3174</v>
      </c>
      <c r="V936" t="s">
        <v>4029</v>
      </c>
      <c r="W936" t="s">
        <v>62</v>
      </c>
      <c r="X936">
        <v>165097221</v>
      </c>
      <c r="Y936" s="11">
        <v>44588</v>
      </c>
      <c r="AC936" t="s">
        <v>119</v>
      </c>
      <c r="AH936" t="str">
        <f t="shared" si="14"/>
        <v>E35930 Estates &amp; Facilities</v>
      </c>
      <c r="AI936" t="str">
        <f>VLOOKUP(B936,'cc Lookup'!A:E,5,0)</f>
        <v>Estates</v>
      </c>
      <c r="AJ936" t="s">
        <v>5428</v>
      </c>
    </row>
    <row r="937" spans="1:36" x14ac:dyDescent="0.35">
      <c r="A937" t="s">
        <v>36</v>
      </c>
      <c r="B937" s="8" t="s">
        <v>142</v>
      </c>
      <c r="C937" s="8" t="s">
        <v>143</v>
      </c>
      <c r="D937" s="8" t="s">
        <v>39</v>
      </c>
      <c r="E937" s="8" t="s">
        <v>39</v>
      </c>
      <c r="F937" s="8" t="s">
        <v>40</v>
      </c>
      <c r="G937" t="s">
        <v>144</v>
      </c>
      <c r="H937" t="s">
        <v>145</v>
      </c>
      <c r="I937" t="s">
        <v>43</v>
      </c>
      <c r="J937" t="s">
        <v>43</v>
      </c>
      <c r="K937" t="s">
        <v>43</v>
      </c>
      <c r="L937" s="9">
        <v>62</v>
      </c>
      <c r="M937" s="10">
        <v>44562</v>
      </c>
      <c r="N937" t="s">
        <v>109</v>
      </c>
      <c r="O937" t="s">
        <v>110</v>
      </c>
      <c r="P937" t="s">
        <v>3973</v>
      </c>
      <c r="Q937" t="s">
        <v>3974</v>
      </c>
      <c r="R937" t="s">
        <v>3975</v>
      </c>
      <c r="S937" s="11">
        <v>44592</v>
      </c>
      <c r="T937" t="s">
        <v>54</v>
      </c>
      <c r="U937">
        <v>3175</v>
      </c>
      <c r="V937" t="s">
        <v>4030</v>
      </c>
      <c r="W937" t="s">
        <v>62</v>
      </c>
      <c r="X937">
        <v>165097221</v>
      </c>
      <c r="Y937" s="11">
        <v>44588</v>
      </c>
      <c r="AC937" t="s">
        <v>119</v>
      </c>
      <c r="AH937" t="str">
        <f t="shared" si="14"/>
        <v>E35930 Estates &amp; Facilities</v>
      </c>
      <c r="AI937" t="str">
        <f>VLOOKUP(B937,'cc Lookup'!A:E,5,0)</f>
        <v>Estates</v>
      </c>
      <c r="AJ937" t="s">
        <v>5428</v>
      </c>
    </row>
    <row r="938" spans="1:36" x14ac:dyDescent="0.35">
      <c r="A938" t="s">
        <v>36</v>
      </c>
      <c r="B938" s="8" t="s">
        <v>142</v>
      </c>
      <c r="C938" s="8" t="s">
        <v>143</v>
      </c>
      <c r="D938" s="8" t="s">
        <v>39</v>
      </c>
      <c r="E938" s="8" t="s">
        <v>39</v>
      </c>
      <c r="F938" s="8" t="s">
        <v>40</v>
      </c>
      <c r="G938" t="s">
        <v>144</v>
      </c>
      <c r="H938" t="s">
        <v>145</v>
      </c>
      <c r="I938" t="s">
        <v>43</v>
      </c>
      <c r="J938" t="s">
        <v>43</v>
      </c>
      <c r="K938" t="s">
        <v>43</v>
      </c>
      <c r="L938" s="9">
        <v>0.1</v>
      </c>
      <c r="M938" s="10">
        <v>44562</v>
      </c>
      <c r="N938" t="s">
        <v>109</v>
      </c>
      <c r="O938" t="s">
        <v>110</v>
      </c>
      <c r="P938" t="s">
        <v>3973</v>
      </c>
      <c r="Q938" t="s">
        <v>3974</v>
      </c>
      <c r="R938" t="s">
        <v>3975</v>
      </c>
      <c r="S938" s="11">
        <v>44592</v>
      </c>
      <c r="T938" t="s">
        <v>54</v>
      </c>
      <c r="U938">
        <v>3176</v>
      </c>
      <c r="V938" t="s">
        <v>3686</v>
      </c>
      <c r="W938" t="s">
        <v>62</v>
      </c>
      <c r="X938">
        <v>165095312</v>
      </c>
      <c r="Y938" s="11">
        <v>44497</v>
      </c>
      <c r="AC938" t="s">
        <v>119</v>
      </c>
      <c r="AH938" t="str">
        <f t="shared" si="14"/>
        <v>E35930 Estates &amp; Facilities</v>
      </c>
      <c r="AI938" t="str">
        <f>VLOOKUP(B938,'cc Lookup'!A:E,5,0)</f>
        <v>Estates</v>
      </c>
      <c r="AJ938" t="s">
        <v>5428</v>
      </c>
    </row>
    <row r="939" spans="1:36" x14ac:dyDescent="0.35">
      <c r="A939" t="s">
        <v>36</v>
      </c>
      <c r="B939" s="8" t="s">
        <v>142</v>
      </c>
      <c r="C939" s="8" t="s">
        <v>143</v>
      </c>
      <c r="D939" s="8" t="s">
        <v>39</v>
      </c>
      <c r="E939" s="8" t="s">
        <v>39</v>
      </c>
      <c r="F939" s="8" t="s">
        <v>40</v>
      </c>
      <c r="G939" t="s">
        <v>144</v>
      </c>
      <c r="H939" t="s">
        <v>145</v>
      </c>
      <c r="I939" t="s">
        <v>43</v>
      </c>
      <c r="J939" t="s">
        <v>43</v>
      </c>
      <c r="K939" t="s">
        <v>43</v>
      </c>
      <c r="L939" s="9">
        <v>0.99</v>
      </c>
      <c r="M939" s="10">
        <v>44562</v>
      </c>
      <c r="N939" t="s">
        <v>109</v>
      </c>
      <c r="O939" t="s">
        <v>110</v>
      </c>
      <c r="P939" t="s">
        <v>3973</v>
      </c>
      <c r="Q939" t="s">
        <v>3974</v>
      </c>
      <c r="R939" t="s">
        <v>3975</v>
      </c>
      <c r="S939" s="11">
        <v>44592</v>
      </c>
      <c r="T939" t="s">
        <v>54</v>
      </c>
      <c r="U939">
        <v>3177</v>
      </c>
      <c r="V939" t="s">
        <v>3928</v>
      </c>
      <c r="W939" t="s">
        <v>62</v>
      </c>
      <c r="X939">
        <v>165096660</v>
      </c>
      <c r="Y939" s="11">
        <v>44551</v>
      </c>
      <c r="AC939" t="s">
        <v>119</v>
      </c>
      <c r="AH939" t="str">
        <f t="shared" si="14"/>
        <v>E35930 Estates &amp; Facilities</v>
      </c>
      <c r="AI939" t="str">
        <f>VLOOKUP(B939,'cc Lookup'!A:E,5,0)</f>
        <v>Estates</v>
      </c>
      <c r="AJ939" t="s">
        <v>5428</v>
      </c>
    </row>
    <row r="940" spans="1:36" x14ac:dyDescent="0.35">
      <c r="A940" t="s">
        <v>36</v>
      </c>
      <c r="B940" s="8" t="s">
        <v>142</v>
      </c>
      <c r="C940" s="8" t="s">
        <v>143</v>
      </c>
      <c r="D940" s="8" t="s">
        <v>39</v>
      </c>
      <c r="E940" s="8" t="s">
        <v>39</v>
      </c>
      <c r="F940" s="8" t="s">
        <v>40</v>
      </c>
      <c r="G940" t="s">
        <v>144</v>
      </c>
      <c r="H940" t="s">
        <v>145</v>
      </c>
      <c r="I940" t="s">
        <v>43</v>
      </c>
      <c r="J940" t="s">
        <v>43</v>
      </c>
      <c r="K940" t="s">
        <v>43</v>
      </c>
      <c r="L940" s="9">
        <v>48</v>
      </c>
      <c r="M940" s="10">
        <v>44562</v>
      </c>
      <c r="N940" t="s">
        <v>109</v>
      </c>
      <c r="O940" t="s">
        <v>110</v>
      </c>
      <c r="P940" t="s">
        <v>3973</v>
      </c>
      <c r="Q940" t="s">
        <v>3974</v>
      </c>
      <c r="R940" t="s">
        <v>3975</v>
      </c>
      <c r="S940" s="11">
        <v>44592</v>
      </c>
      <c r="T940" t="s">
        <v>54</v>
      </c>
      <c r="U940">
        <v>3178</v>
      </c>
      <c r="V940" t="s">
        <v>4031</v>
      </c>
      <c r="W940" t="s">
        <v>62</v>
      </c>
      <c r="X940">
        <v>165097221</v>
      </c>
      <c r="Y940" s="11">
        <v>44588</v>
      </c>
      <c r="AC940" t="s">
        <v>119</v>
      </c>
      <c r="AH940" t="str">
        <f t="shared" si="14"/>
        <v>E35930 Estates &amp; Facilities</v>
      </c>
      <c r="AI940" t="str">
        <f>VLOOKUP(B940,'cc Lookup'!A:E,5,0)</f>
        <v>Estates</v>
      </c>
      <c r="AJ940" t="s">
        <v>5428</v>
      </c>
    </row>
    <row r="941" spans="1:36" x14ac:dyDescent="0.35">
      <c r="A941" t="s">
        <v>36</v>
      </c>
      <c r="B941" s="8" t="s">
        <v>72</v>
      </c>
      <c r="C941" s="8" t="s">
        <v>38</v>
      </c>
      <c r="D941" s="8" t="s">
        <v>39</v>
      </c>
      <c r="E941" s="8" t="s">
        <v>39</v>
      </c>
      <c r="F941" s="8" t="s">
        <v>40</v>
      </c>
      <c r="G941" t="s">
        <v>73</v>
      </c>
      <c r="H941" t="s">
        <v>42</v>
      </c>
      <c r="I941" t="s">
        <v>43</v>
      </c>
      <c r="J941" t="s">
        <v>43</v>
      </c>
      <c r="K941" t="s">
        <v>43</v>
      </c>
      <c r="L941" s="9">
        <v>-40</v>
      </c>
      <c r="M941" s="10">
        <v>44562</v>
      </c>
      <c r="N941" t="s">
        <v>109</v>
      </c>
      <c r="O941" t="s">
        <v>110</v>
      </c>
      <c r="P941" t="s">
        <v>3858</v>
      </c>
      <c r="Q941" t="s">
        <v>3971</v>
      </c>
      <c r="R941" t="s">
        <v>3972</v>
      </c>
      <c r="S941" s="11">
        <v>44561</v>
      </c>
      <c r="T941" t="s">
        <v>54</v>
      </c>
      <c r="U941">
        <v>1897</v>
      </c>
      <c r="V941" t="s">
        <v>3734</v>
      </c>
      <c r="W941" t="s">
        <v>107</v>
      </c>
      <c r="X941">
        <v>165095658</v>
      </c>
      <c r="Y941" s="11">
        <v>44518</v>
      </c>
      <c r="AC941" t="s">
        <v>124</v>
      </c>
      <c r="AH941" t="str">
        <f t="shared" si="14"/>
        <v>E35120 Corporate Expenses</v>
      </c>
      <c r="AI941" t="str">
        <f>VLOOKUP(B941,'cc Lookup'!A:E,5,0)</f>
        <v>Corporate Exp</v>
      </c>
      <c r="AJ941" t="s">
        <v>5428</v>
      </c>
    </row>
    <row r="942" spans="1:36" x14ac:dyDescent="0.35">
      <c r="A942" t="s">
        <v>36</v>
      </c>
      <c r="B942" s="8" t="s">
        <v>72</v>
      </c>
      <c r="C942" s="8" t="s">
        <v>38</v>
      </c>
      <c r="D942" s="8" t="s">
        <v>39</v>
      </c>
      <c r="E942" s="8" t="s">
        <v>39</v>
      </c>
      <c r="F942" s="8" t="s">
        <v>40</v>
      </c>
      <c r="G942" t="s">
        <v>73</v>
      </c>
      <c r="H942" t="s">
        <v>42</v>
      </c>
      <c r="I942" t="s">
        <v>43</v>
      </c>
      <c r="J942" t="s">
        <v>43</v>
      </c>
      <c r="K942" t="s">
        <v>43</v>
      </c>
      <c r="L942" s="9">
        <v>40</v>
      </c>
      <c r="M942" s="10">
        <v>44562</v>
      </c>
      <c r="N942" t="s">
        <v>109</v>
      </c>
      <c r="O942" t="s">
        <v>110</v>
      </c>
      <c r="P942" t="s">
        <v>3973</v>
      </c>
      <c r="Q942" t="s">
        <v>3974</v>
      </c>
      <c r="R942" t="s">
        <v>3975</v>
      </c>
      <c r="S942" s="11">
        <v>44592</v>
      </c>
      <c r="T942" t="s">
        <v>54</v>
      </c>
      <c r="U942">
        <v>1968</v>
      </c>
      <c r="V942" t="s">
        <v>3734</v>
      </c>
      <c r="W942" t="s">
        <v>107</v>
      </c>
      <c r="X942">
        <v>165095658</v>
      </c>
      <c r="Y942" s="11">
        <v>44518</v>
      </c>
      <c r="AC942" t="s">
        <v>124</v>
      </c>
      <c r="AH942" t="str">
        <f t="shared" si="14"/>
        <v>E35120 Corporate Expenses</v>
      </c>
      <c r="AI942" t="str">
        <f>VLOOKUP(B942,'cc Lookup'!A:E,5,0)</f>
        <v>Corporate Exp</v>
      </c>
      <c r="AJ942" t="s">
        <v>5428</v>
      </c>
    </row>
    <row r="943" spans="1:36" x14ac:dyDescent="0.35">
      <c r="A943" t="s">
        <v>36</v>
      </c>
      <c r="B943" s="8" t="s">
        <v>72</v>
      </c>
      <c r="C943" s="8" t="s">
        <v>38</v>
      </c>
      <c r="D943" s="8" t="s">
        <v>39</v>
      </c>
      <c r="E943" s="8" t="s">
        <v>39</v>
      </c>
      <c r="F943" s="8" t="s">
        <v>40</v>
      </c>
      <c r="G943" t="s">
        <v>73</v>
      </c>
      <c r="H943" t="s">
        <v>42</v>
      </c>
      <c r="I943" t="s">
        <v>43</v>
      </c>
      <c r="J943" t="s">
        <v>43</v>
      </c>
      <c r="K943" t="s">
        <v>43</v>
      </c>
      <c r="L943" s="9">
        <v>4200</v>
      </c>
      <c r="M943" s="10">
        <v>44562</v>
      </c>
      <c r="N943" t="s">
        <v>109</v>
      </c>
      <c r="O943" t="s">
        <v>110</v>
      </c>
      <c r="P943" t="s">
        <v>3973</v>
      </c>
      <c r="Q943" t="s">
        <v>3974</v>
      </c>
      <c r="R943" t="s">
        <v>3975</v>
      </c>
      <c r="S943" s="11">
        <v>44592</v>
      </c>
      <c r="T943" t="s">
        <v>54</v>
      </c>
      <c r="U943">
        <v>1969</v>
      </c>
      <c r="V943" t="s">
        <v>3976</v>
      </c>
      <c r="W943" t="s">
        <v>107</v>
      </c>
      <c r="X943">
        <v>165097254</v>
      </c>
      <c r="Y943" s="11">
        <v>44587</v>
      </c>
      <c r="AC943" t="s">
        <v>124</v>
      </c>
      <c r="AH943" t="str">
        <f t="shared" si="14"/>
        <v>E35120 Corporate Expenses</v>
      </c>
      <c r="AI943" t="str">
        <f>VLOOKUP(B943,'cc Lookup'!A:E,5,0)</f>
        <v>Corporate Exp</v>
      </c>
      <c r="AJ943" t="s">
        <v>5428</v>
      </c>
    </row>
    <row r="944" spans="1:36" x14ac:dyDescent="0.35">
      <c r="A944" t="s">
        <v>36</v>
      </c>
      <c r="B944" s="8" t="s">
        <v>738</v>
      </c>
      <c r="C944" s="8" t="s">
        <v>38</v>
      </c>
      <c r="D944" s="8" t="s">
        <v>39</v>
      </c>
      <c r="E944" s="8" t="s">
        <v>39</v>
      </c>
      <c r="F944" s="8" t="s">
        <v>40</v>
      </c>
      <c r="G944" t="s">
        <v>739</v>
      </c>
      <c r="H944" t="s">
        <v>42</v>
      </c>
      <c r="I944" t="s">
        <v>43</v>
      </c>
      <c r="J944" t="s">
        <v>43</v>
      </c>
      <c r="K944" t="s">
        <v>43</v>
      </c>
      <c r="L944" s="9">
        <v>-500</v>
      </c>
      <c r="M944" s="10">
        <v>44562</v>
      </c>
      <c r="N944" t="s">
        <v>109</v>
      </c>
      <c r="O944" t="s">
        <v>110</v>
      </c>
      <c r="P944" t="s">
        <v>3858</v>
      </c>
      <c r="Q944" t="s">
        <v>3971</v>
      </c>
      <c r="R944" t="s">
        <v>3972</v>
      </c>
      <c r="S944" s="11">
        <v>44561</v>
      </c>
      <c r="T944" t="s">
        <v>54</v>
      </c>
      <c r="U944">
        <v>3037</v>
      </c>
      <c r="V944" t="s">
        <v>1537</v>
      </c>
      <c r="W944" t="s">
        <v>62</v>
      </c>
      <c r="X944">
        <v>165083284</v>
      </c>
      <c r="Y944" s="11">
        <v>43923</v>
      </c>
      <c r="AC944" t="s">
        <v>119</v>
      </c>
      <c r="AH944" t="str">
        <f t="shared" si="14"/>
        <v>E35400 Strategic Partnerships</v>
      </c>
      <c r="AI944" t="str">
        <f>VLOOKUP(B944,'cc Lookup'!A:E,5,0)</f>
        <v>Finance</v>
      </c>
      <c r="AJ944" t="s">
        <v>5428</v>
      </c>
    </row>
    <row r="945" spans="1:36" x14ac:dyDescent="0.35">
      <c r="A945" t="s">
        <v>36</v>
      </c>
      <c r="B945" s="8" t="s">
        <v>738</v>
      </c>
      <c r="C945" s="8" t="s">
        <v>38</v>
      </c>
      <c r="D945" s="8" t="s">
        <v>39</v>
      </c>
      <c r="E945" s="8" t="s">
        <v>39</v>
      </c>
      <c r="F945" s="8" t="s">
        <v>40</v>
      </c>
      <c r="G945" t="s">
        <v>739</v>
      </c>
      <c r="H945" t="s">
        <v>42</v>
      </c>
      <c r="I945" t="s">
        <v>43</v>
      </c>
      <c r="J945" t="s">
        <v>43</v>
      </c>
      <c r="K945" t="s">
        <v>43</v>
      </c>
      <c r="L945" s="9">
        <v>500</v>
      </c>
      <c r="M945" s="10">
        <v>44562</v>
      </c>
      <c r="N945" t="s">
        <v>109</v>
      </c>
      <c r="O945" t="s">
        <v>110</v>
      </c>
      <c r="P945" t="s">
        <v>3973</v>
      </c>
      <c r="Q945" t="s">
        <v>3974</v>
      </c>
      <c r="R945" t="s">
        <v>3975</v>
      </c>
      <c r="S945" s="11">
        <v>44592</v>
      </c>
      <c r="T945" t="s">
        <v>54</v>
      </c>
      <c r="U945">
        <v>3115</v>
      </c>
      <c r="V945" t="s">
        <v>1537</v>
      </c>
      <c r="W945" t="s">
        <v>62</v>
      </c>
      <c r="X945">
        <v>165083284</v>
      </c>
      <c r="Y945" s="11">
        <v>43923</v>
      </c>
      <c r="AC945" t="s">
        <v>119</v>
      </c>
      <c r="AH945" t="str">
        <f t="shared" si="14"/>
        <v>E35400 Strategic Partnerships</v>
      </c>
      <c r="AI945" t="str">
        <f>VLOOKUP(B945,'cc Lookup'!A:E,5,0)</f>
        <v>Finance</v>
      </c>
      <c r="AJ945" t="s">
        <v>5428</v>
      </c>
    </row>
    <row r="946" spans="1:36" x14ac:dyDescent="0.35">
      <c r="A946" t="s">
        <v>36</v>
      </c>
      <c r="B946" s="8" t="s">
        <v>142</v>
      </c>
      <c r="C946" s="8" t="s">
        <v>38</v>
      </c>
      <c r="D946" s="8" t="s">
        <v>39</v>
      </c>
      <c r="E946" s="8" t="s">
        <v>39</v>
      </c>
      <c r="F946" s="8" t="s">
        <v>40</v>
      </c>
      <c r="G946" t="s">
        <v>144</v>
      </c>
      <c r="H946" t="s">
        <v>42</v>
      </c>
      <c r="I946" t="s">
        <v>43</v>
      </c>
      <c r="J946" t="s">
        <v>43</v>
      </c>
      <c r="K946" t="s">
        <v>43</v>
      </c>
      <c r="L946" s="9">
        <v>-5207</v>
      </c>
      <c r="M946" s="10">
        <v>44562</v>
      </c>
      <c r="N946" t="s">
        <v>109</v>
      </c>
      <c r="O946" t="s">
        <v>110</v>
      </c>
      <c r="P946" t="s">
        <v>3858</v>
      </c>
      <c r="Q946" t="s">
        <v>3971</v>
      </c>
      <c r="R946" t="s">
        <v>3972</v>
      </c>
      <c r="S946" s="11">
        <v>44561</v>
      </c>
      <c r="T946" t="s">
        <v>54</v>
      </c>
      <c r="U946">
        <v>3042</v>
      </c>
      <c r="V946" t="s">
        <v>3150</v>
      </c>
      <c r="W946" t="s">
        <v>62</v>
      </c>
      <c r="X946">
        <v>165092174</v>
      </c>
      <c r="Y946" s="11">
        <v>44343</v>
      </c>
      <c r="AC946" t="s">
        <v>119</v>
      </c>
      <c r="AH946" t="str">
        <f t="shared" si="14"/>
        <v>E35930 Estates &amp; Facilities</v>
      </c>
      <c r="AI946" t="str">
        <f>VLOOKUP(B946,'cc Lookup'!A:E,5,0)</f>
        <v>Estates</v>
      </c>
      <c r="AJ946" t="s">
        <v>5428</v>
      </c>
    </row>
    <row r="947" spans="1:36" x14ac:dyDescent="0.35">
      <c r="A947" t="s">
        <v>36</v>
      </c>
      <c r="B947" s="8" t="s">
        <v>142</v>
      </c>
      <c r="C947" s="8" t="s">
        <v>38</v>
      </c>
      <c r="D947" s="8" t="s">
        <v>39</v>
      </c>
      <c r="E947" s="8" t="s">
        <v>39</v>
      </c>
      <c r="F947" s="8" t="s">
        <v>40</v>
      </c>
      <c r="G947" t="s">
        <v>144</v>
      </c>
      <c r="H947" t="s">
        <v>42</v>
      </c>
      <c r="I947" t="s">
        <v>43</v>
      </c>
      <c r="J947" t="s">
        <v>43</v>
      </c>
      <c r="K947" t="s">
        <v>43</v>
      </c>
      <c r="L947" s="9">
        <v>-0.3</v>
      </c>
      <c r="M947" s="10">
        <v>44562</v>
      </c>
      <c r="N947" t="s">
        <v>109</v>
      </c>
      <c r="O947" t="s">
        <v>110</v>
      </c>
      <c r="P947" t="s">
        <v>3858</v>
      </c>
      <c r="Q947" t="s">
        <v>3971</v>
      </c>
      <c r="R947" t="s">
        <v>3972</v>
      </c>
      <c r="S947" s="11">
        <v>44561</v>
      </c>
      <c r="T947" t="s">
        <v>54</v>
      </c>
      <c r="U947">
        <v>3043</v>
      </c>
      <c r="V947" t="s">
        <v>3630</v>
      </c>
      <c r="W947" t="s">
        <v>62</v>
      </c>
      <c r="X947">
        <v>165094259</v>
      </c>
      <c r="Y947" s="11">
        <v>44447</v>
      </c>
      <c r="AC947" t="s">
        <v>119</v>
      </c>
      <c r="AH947" t="str">
        <f t="shared" si="14"/>
        <v>E35930 Estates &amp; Facilities</v>
      </c>
      <c r="AI947" t="str">
        <f>VLOOKUP(B947,'cc Lookup'!A:E,5,0)</f>
        <v>Estates</v>
      </c>
      <c r="AJ947" t="s">
        <v>5428</v>
      </c>
    </row>
    <row r="948" spans="1:36" x14ac:dyDescent="0.35">
      <c r="A948" t="s">
        <v>36</v>
      </c>
      <c r="B948" s="8" t="s">
        <v>142</v>
      </c>
      <c r="C948" s="8" t="s">
        <v>38</v>
      </c>
      <c r="D948" s="8" t="s">
        <v>39</v>
      </c>
      <c r="E948" s="8" t="s">
        <v>39</v>
      </c>
      <c r="F948" s="8" t="s">
        <v>40</v>
      </c>
      <c r="G948" t="s">
        <v>144</v>
      </c>
      <c r="H948" t="s">
        <v>42</v>
      </c>
      <c r="I948" t="s">
        <v>43</v>
      </c>
      <c r="J948" t="s">
        <v>43</v>
      </c>
      <c r="K948" t="s">
        <v>43</v>
      </c>
      <c r="L948" s="9">
        <v>-34</v>
      </c>
      <c r="M948" s="10">
        <v>44562</v>
      </c>
      <c r="N948" t="s">
        <v>109</v>
      </c>
      <c r="O948" t="s">
        <v>110</v>
      </c>
      <c r="P948" t="s">
        <v>3858</v>
      </c>
      <c r="Q948" t="s">
        <v>3971</v>
      </c>
      <c r="R948" t="s">
        <v>3972</v>
      </c>
      <c r="S948" s="11">
        <v>44561</v>
      </c>
      <c r="T948" t="s">
        <v>54</v>
      </c>
      <c r="U948">
        <v>3044</v>
      </c>
      <c r="V948" t="s">
        <v>3476</v>
      </c>
      <c r="W948" t="s">
        <v>62</v>
      </c>
      <c r="X948">
        <v>165094031</v>
      </c>
      <c r="Y948" s="11">
        <v>44439</v>
      </c>
      <c r="AC948" t="s">
        <v>119</v>
      </c>
      <c r="AH948" t="str">
        <f t="shared" si="14"/>
        <v>E35930 Estates &amp; Facilities</v>
      </c>
      <c r="AI948" t="str">
        <f>VLOOKUP(B948,'cc Lookup'!A:E,5,0)</f>
        <v>Estates</v>
      </c>
      <c r="AJ948" t="s">
        <v>5428</v>
      </c>
    </row>
    <row r="949" spans="1:36" x14ac:dyDescent="0.35">
      <c r="A949" t="s">
        <v>36</v>
      </c>
      <c r="B949" s="8" t="s">
        <v>142</v>
      </c>
      <c r="C949" s="8" t="s">
        <v>38</v>
      </c>
      <c r="D949" s="8" t="s">
        <v>39</v>
      </c>
      <c r="E949" s="8" t="s">
        <v>39</v>
      </c>
      <c r="F949" s="8" t="s">
        <v>40</v>
      </c>
      <c r="G949" t="s">
        <v>144</v>
      </c>
      <c r="H949" t="s">
        <v>42</v>
      </c>
      <c r="I949" t="s">
        <v>43</v>
      </c>
      <c r="J949" t="s">
        <v>43</v>
      </c>
      <c r="K949" t="s">
        <v>43</v>
      </c>
      <c r="L949" s="9">
        <v>-12356</v>
      </c>
      <c r="M949" s="10">
        <v>44562</v>
      </c>
      <c r="N949" t="s">
        <v>109</v>
      </c>
      <c r="O949" t="s">
        <v>110</v>
      </c>
      <c r="P949" t="s">
        <v>3858</v>
      </c>
      <c r="Q949" t="s">
        <v>3971</v>
      </c>
      <c r="R949" t="s">
        <v>3972</v>
      </c>
      <c r="S949" s="11">
        <v>44561</v>
      </c>
      <c r="T949" t="s">
        <v>54</v>
      </c>
      <c r="U949">
        <v>3045</v>
      </c>
      <c r="V949" t="s">
        <v>3944</v>
      </c>
      <c r="W949" t="s">
        <v>235</v>
      </c>
      <c r="X949">
        <v>165096645</v>
      </c>
      <c r="Y949" s="11">
        <v>44551</v>
      </c>
      <c r="AC949" t="s">
        <v>3945</v>
      </c>
      <c r="AH949" t="str">
        <f t="shared" si="14"/>
        <v>E35930 Estates &amp; Facilities</v>
      </c>
      <c r="AI949" t="str">
        <f>VLOOKUP(B949,'cc Lookup'!A:E,5,0)</f>
        <v>Estates</v>
      </c>
      <c r="AJ949" t="s">
        <v>5428</v>
      </c>
    </row>
    <row r="950" spans="1:36" x14ac:dyDescent="0.35">
      <c r="A950" t="s">
        <v>36</v>
      </c>
      <c r="B950" s="8" t="s">
        <v>142</v>
      </c>
      <c r="C950" s="8" t="s">
        <v>38</v>
      </c>
      <c r="D950" s="8" t="s">
        <v>39</v>
      </c>
      <c r="E950" s="8" t="s">
        <v>39</v>
      </c>
      <c r="F950" s="8" t="s">
        <v>40</v>
      </c>
      <c r="G950" t="s">
        <v>144</v>
      </c>
      <c r="H950" t="s">
        <v>42</v>
      </c>
      <c r="I950" t="s">
        <v>43</v>
      </c>
      <c r="J950" t="s">
        <v>43</v>
      </c>
      <c r="K950" t="s">
        <v>43</v>
      </c>
      <c r="L950" s="9">
        <v>-5550</v>
      </c>
      <c r="M950" s="10">
        <v>44562</v>
      </c>
      <c r="N950" t="s">
        <v>109</v>
      </c>
      <c r="O950" t="s">
        <v>110</v>
      </c>
      <c r="P950" t="s">
        <v>3858</v>
      </c>
      <c r="Q950" t="s">
        <v>3971</v>
      </c>
      <c r="R950" t="s">
        <v>3972</v>
      </c>
      <c r="S950" s="11">
        <v>44561</v>
      </c>
      <c r="T950" t="s">
        <v>54</v>
      </c>
      <c r="U950">
        <v>3046</v>
      </c>
      <c r="V950" t="s">
        <v>3706</v>
      </c>
      <c r="W950" t="s">
        <v>62</v>
      </c>
      <c r="X950">
        <v>165095159</v>
      </c>
      <c r="Y950" s="11">
        <v>44497</v>
      </c>
      <c r="AC950" t="s">
        <v>119</v>
      </c>
      <c r="AH950" t="str">
        <f t="shared" si="14"/>
        <v>E35930 Estates &amp; Facilities</v>
      </c>
      <c r="AI950" t="str">
        <f>VLOOKUP(B950,'cc Lookup'!A:E,5,0)</f>
        <v>Estates</v>
      </c>
      <c r="AJ950" t="s">
        <v>5428</v>
      </c>
    </row>
    <row r="951" spans="1:36" x14ac:dyDescent="0.35">
      <c r="A951" t="s">
        <v>36</v>
      </c>
      <c r="B951" s="8" t="s">
        <v>142</v>
      </c>
      <c r="C951" s="8" t="s">
        <v>38</v>
      </c>
      <c r="D951" s="8" t="s">
        <v>39</v>
      </c>
      <c r="E951" s="8" t="s">
        <v>39</v>
      </c>
      <c r="F951" s="8" t="s">
        <v>40</v>
      </c>
      <c r="G951" t="s">
        <v>144</v>
      </c>
      <c r="H951" t="s">
        <v>42</v>
      </c>
      <c r="I951" t="s">
        <v>43</v>
      </c>
      <c r="J951" t="s">
        <v>43</v>
      </c>
      <c r="K951" t="s">
        <v>43</v>
      </c>
      <c r="L951" s="9">
        <v>-1250</v>
      </c>
      <c r="M951" s="10">
        <v>44562</v>
      </c>
      <c r="N951" t="s">
        <v>109</v>
      </c>
      <c r="O951" t="s">
        <v>110</v>
      </c>
      <c r="P951" t="s">
        <v>3858</v>
      </c>
      <c r="Q951" t="s">
        <v>3971</v>
      </c>
      <c r="R951" t="s">
        <v>3972</v>
      </c>
      <c r="S951" s="11">
        <v>44561</v>
      </c>
      <c r="T951" t="s">
        <v>54</v>
      </c>
      <c r="U951">
        <v>3047</v>
      </c>
      <c r="V951" t="s">
        <v>3032</v>
      </c>
      <c r="W951" t="s">
        <v>62</v>
      </c>
      <c r="X951">
        <v>165091391</v>
      </c>
      <c r="Y951" s="11">
        <v>44306</v>
      </c>
      <c r="AC951" t="s">
        <v>119</v>
      </c>
      <c r="AH951" t="str">
        <f t="shared" si="14"/>
        <v>E35930 Estates &amp; Facilities</v>
      </c>
      <c r="AI951" t="str">
        <f>VLOOKUP(B951,'cc Lookup'!A:E,5,0)</f>
        <v>Estates</v>
      </c>
      <c r="AJ951" t="s">
        <v>5428</v>
      </c>
    </row>
    <row r="952" spans="1:36" x14ac:dyDescent="0.35">
      <c r="A952" t="s">
        <v>36</v>
      </c>
      <c r="B952" s="8" t="s">
        <v>142</v>
      </c>
      <c r="C952" s="8" t="s">
        <v>38</v>
      </c>
      <c r="D952" s="8" t="s">
        <v>39</v>
      </c>
      <c r="E952" s="8" t="s">
        <v>39</v>
      </c>
      <c r="F952" s="8" t="s">
        <v>40</v>
      </c>
      <c r="G952" t="s">
        <v>144</v>
      </c>
      <c r="H952" t="s">
        <v>42</v>
      </c>
      <c r="I952" t="s">
        <v>43</v>
      </c>
      <c r="J952" t="s">
        <v>43</v>
      </c>
      <c r="K952" t="s">
        <v>43</v>
      </c>
      <c r="L952" s="9">
        <v>-4850</v>
      </c>
      <c r="M952" s="10">
        <v>44562</v>
      </c>
      <c r="N952" t="s">
        <v>109</v>
      </c>
      <c r="O952" t="s">
        <v>110</v>
      </c>
      <c r="P952" t="s">
        <v>3858</v>
      </c>
      <c r="Q952" t="s">
        <v>3971</v>
      </c>
      <c r="R952" t="s">
        <v>3972</v>
      </c>
      <c r="S952" s="11">
        <v>44561</v>
      </c>
      <c r="T952" t="s">
        <v>54</v>
      </c>
      <c r="U952">
        <v>3048</v>
      </c>
      <c r="V952" t="s">
        <v>3946</v>
      </c>
      <c r="W952" t="s">
        <v>235</v>
      </c>
      <c r="X952">
        <v>165096644</v>
      </c>
      <c r="Y952" s="11">
        <v>44551</v>
      </c>
      <c r="AC952" t="s">
        <v>3945</v>
      </c>
      <c r="AH952" t="str">
        <f t="shared" si="14"/>
        <v>E35930 Estates &amp; Facilities</v>
      </c>
      <c r="AI952" t="str">
        <f>VLOOKUP(B952,'cc Lookup'!A:E,5,0)</f>
        <v>Estates</v>
      </c>
      <c r="AJ952" t="s">
        <v>5428</v>
      </c>
    </row>
    <row r="953" spans="1:36" x14ac:dyDescent="0.35">
      <c r="A953" t="s">
        <v>36</v>
      </c>
      <c r="B953" s="8" t="s">
        <v>142</v>
      </c>
      <c r="C953" s="8" t="s">
        <v>38</v>
      </c>
      <c r="D953" s="8" t="s">
        <v>39</v>
      </c>
      <c r="E953" s="8" t="s">
        <v>39</v>
      </c>
      <c r="F953" s="8" t="s">
        <v>40</v>
      </c>
      <c r="G953" t="s">
        <v>144</v>
      </c>
      <c r="H953" t="s">
        <v>42</v>
      </c>
      <c r="I953" t="s">
        <v>43</v>
      </c>
      <c r="J953" t="s">
        <v>43</v>
      </c>
      <c r="K953" t="s">
        <v>43</v>
      </c>
      <c r="L953" s="9">
        <v>34</v>
      </c>
      <c r="M953" s="10">
        <v>44562</v>
      </c>
      <c r="N953" t="s">
        <v>109</v>
      </c>
      <c r="O953" t="s">
        <v>110</v>
      </c>
      <c r="P953" t="s">
        <v>3973</v>
      </c>
      <c r="Q953" t="s">
        <v>3974</v>
      </c>
      <c r="R953" t="s">
        <v>3975</v>
      </c>
      <c r="S953" s="11">
        <v>44592</v>
      </c>
      <c r="T953" t="s">
        <v>54</v>
      </c>
      <c r="U953">
        <v>3120</v>
      </c>
      <c r="V953" t="s">
        <v>3476</v>
      </c>
      <c r="W953" t="s">
        <v>62</v>
      </c>
      <c r="X953">
        <v>165094031</v>
      </c>
      <c r="Y953" s="11">
        <v>44439</v>
      </c>
      <c r="AC953" t="s">
        <v>119</v>
      </c>
      <c r="AH953" t="str">
        <f t="shared" si="14"/>
        <v>E35930 Estates &amp; Facilities</v>
      </c>
      <c r="AI953" t="str">
        <f>VLOOKUP(B953,'cc Lookup'!A:E,5,0)</f>
        <v>Estates</v>
      </c>
      <c r="AJ953" t="s">
        <v>5428</v>
      </c>
    </row>
    <row r="954" spans="1:36" x14ac:dyDescent="0.35">
      <c r="A954" t="s">
        <v>36</v>
      </c>
      <c r="B954" s="8" t="s">
        <v>142</v>
      </c>
      <c r="C954" s="8" t="s">
        <v>38</v>
      </c>
      <c r="D954" s="8" t="s">
        <v>39</v>
      </c>
      <c r="E954" s="8" t="s">
        <v>39</v>
      </c>
      <c r="F954" s="8" t="s">
        <v>40</v>
      </c>
      <c r="G954" t="s">
        <v>144</v>
      </c>
      <c r="H954" t="s">
        <v>42</v>
      </c>
      <c r="I954" t="s">
        <v>43</v>
      </c>
      <c r="J954" t="s">
        <v>43</v>
      </c>
      <c r="K954" t="s">
        <v>43</v>
      </c>
      <c r="L954" s="9">
        <v>1250</v>
      </c>
      <c r="M954" s="10">
        <v>44562</v>
      </c>
      <c r="N954" t="s">
        <v>109</v>
      </c>
      <c r="O954" t="s">
        <v>110</v>
      </c>
      <c r="P954" t="s">
        <v>3973</v>
      </c>
      <c r="Q954" t="s">
        <v>3974</v>
      </c>
      <c r="R954" t="s">
        <v>3975</v>
      </c>
      <c r="S954" s="11">
        <v>44592</v>
      </c>
      <c r="T954" t="s">
        <v>54</v>
      </c>
      <c r="U954">
        <v>3121</v>
      </c>
      <c r="V954" t="s">
        <v>3032</v>
      </c>
      <c r="W954" t="s">
        <v>62</v>
      </c>
      <c r="X954">
        <v>165091391</v>
      </c>
      <c r="Y954" s="11">
        <v>44306</v>
      </c>
      <c r="AC954" t="s">
        <v>119</v>
      </c>
      <c r="AH954" t="str">
        <f t="shared" si="14"/>
        <v>E35930 Estates &amp; Facilities</v>
      </c>
      <c r="AI954" t="str">
        <f>VLOOKUP(B954,'cc Lookup'!A:E,5,0)</f>
        <v>Estates</v>
      </c>
      <c r="AJ954" t="s">
        <v>5428</v>
      </c>
    </row>
    <row r="955" spans="1:36" x14ac:dyDescent="0.35">
      <c r="A955" t="s">
        <v>36</v>
      </c>
      <c r="B955" s="8" t="s">
        <v>142</v>
      </c>
      <c r="C955" s="8" t="s">
        <v>38</v>
      </c>
      <c r="D955" s="8" t="s">
        <v>39</v>
      </c>
      <c r="E955" s="8" t="s">
        <v>39</v>
      </c>
      <c r="F955" s="8" t="s">
        <v>40</v>
      </c>
      <c r="G955" t="s">
        <v>144</v>
      </c>
      <c r="H955" t="s">
        <v>42</v>
      </c>
      <c r="I955" t="s">
        <v>43</v>
      </c>
      <c r="J955" t="s">
        <v>43</v>
      </c>
      <c r="K955" t="s">
        <v>43</v>
      </c>
      <c r="L955" s="9">
        <v>5207</v>
      </c>
      <c r="M955" s="10">
        <v>44562</v>
      </c>
      <c r="N955" t="s">
        <v>109</v>
      </c>
      <c r="O955" t="s">
        <v>110</v>
      </c>
      <c r="P955" t="s">
        <v>3973</v>
      </c>
      <c r="Q955" t="s">
        <v>3974</v>
      </c>
      <c r="R955" t="s">
        <v>3975</v>
      </c>
      <c r="S955" s="11">
        <v>44592</v>
      </c>
      <c r="T955" t="s">
        <v>54</v>
      </c>
      <c r="U955">
        <v>3122</v>
      </c>
      <c r="V955" t="s">
        <v>3150</v>
      </c>
      <c r="W955" t="s">
        <v>62</v>
      </c>
      <c r="X955">
        <v>165092174</v>
      </c>
      <c r="Y955" s="11">
        <v>44343</v>
      </c>
      <c r="AC955" t="s">
        <v>119</v>
      </c>
      <c r="AH955" t="str">
        <f t="shared" si="14"/>
        <v>E35930 Estates &amp; Facilities</v>
      </c>
      <c r="AI955" t="str">
        <f>VLOOKUP(B955,'cc Lookup'!A:E,5,0)</f>
        <v>Estates</v>
      </c>
      <c r="AJ955" t="s">
        <v>5428</v>
      </c>
    </row>
    <row r="956" spans="1:36" x14ac:dyDescent="0.35">
      <c r="A956" t="s">
        <v>36</v>
      </c>
      <c r="B956" s="8" t="s">
        <v>142</v>
      </c>
      <c r="C956" s="8" t="s">
        <v>38</v>
      </c>
      <c r="D956" s="8" t="s">
        <v>39</v>
      </c>
      <c r="E956" s="8" t="s">
        <v>39</v>
      </c>
      <c r="F956" s="8" t="s">
        <v>40</v>
      </c>
      <c r="G956" t="s">
        <v>144</v>
      </c>
      <c r="H956" t="s">
        <v>42</v>
      </c>
      <c r="I956" t="s">
        <v>43</v>
      </c>
      <c r="J956" t="s">
        <v>43</v>
      </c>
      <c r="K956" t="s">
        <v>43</v>
      </c>
      <c r="L956" s="9">
        <v>5550</v>
      </c>
      <c r="M956" s="10">
        <v>44562</v>
      </c>
      <c r="N956" t="s">
        <v>109</v>
      </c>
      <c r="O956" t="s">
        <v>110</v>
      </c>
      <c r="P956" t="s">
        <v>3973</v>
      </c>
      <c r="Q956" t="s">
        <v>3974</v>
      </c>
      <c r="R956" t="s">
        <v>3975</v>
      </c>
      <c r="S956" s="11">
        <v>44592</v>
      </c>
      <c r="T956" t="s">
        <v>54</v>
      </c>
      <c r="U956">
        <v>3123</v>
      </c>
      <c r="V956" t="s">
        <v>3706</v>
      </c>
      <c r="W956" t="s">
        <v>62</v>
      </c>
      <c r="X956">
        <v>165095159</v>
      </c>
      <c r="Y956" s="11">
        <v>44497</v>
      </c>
      <c r="AC956" t="s">
        <v>119</v>
      </c>
      <c r="AH956" t="str">
        <f t="shared" si="14"/>
        <v>E35930 Estates &amp; Facilities</v>
      </c>
      <c r="AI956" t="str">
        <f>VLOOKUP(B956,'cc Lookup'!A:E,5,0)</f>
        <v>Estates</v>
      </c>
      <c r="AJ956" t="s">
        <v>5428</v>
      </c>
    </row>
    <row r="957" spans="1:36" x14ac:dyDescent="0.35">
      <c r="A957" t="s">
        <v>36</v>
      </c>
      <c r="B957" s="8" t="s">
        <v>142</v>
      </c>
      <c r="C957" s="8" t="s">
        <v>38</v>
      </c>
      <c r="D957" s="8" t="s">
        <v>39</v>
      </c>
      <c r="E957" s="8" t="s">
        <v>39</v>
      </c>
      <c r="F957" s="8" t="s">
        <v>40</v>
      </c>
      <c r="G957" t="s">
        <v>144</v>
      </c>
      <c r="H957" t="s">
        <v>42</v>
      </c>
      <c r="I957" t="s">
        <v>43</v>
      </c>
      <c r="J957" t="s">
        <v>43</v>
      </c>
      <c r="K957" t="s">
        <v>43</v>
      </c>
      <c r="L957" s="9">
        <v>0.3</v>
      </c>
      <c r="M957" s="10">
        <v>44562</v>
      </c>
      <c r="N957" t="s">
        <v>109</v>
      </c>
      <c r="O957" t="s">
        <v>110</v>
      </c>
      <c r="P957" t="s">
        <v>3973</v>
      </c>
      <c r="Q957" t="s">
        <v>3974</v>
      </c>
      <c r="R957" t="s">
        <v>3975</v>
      </c>
      <c r="S957" s="11">
        <v>44592</v>
      </c>
      <c r="T957" t="s">
        <v>54</v>
      </c>
      <c r="U957">
        <v>3124</v>
      </c>
      <c r="V957" t="s">
        <v>3630</v>
      </c>
      <c r="W957" t="s">
        <v>62</v>
      </c>
      <c r="X957">
        <v>165094259</v>
      </c>
      <c r="Y957" s="11">
        <v>44447</v>
      </c>
      <c r="AC957" t="s">
        <v>119</v>
      </c>
      <c r="AH957" t="str">
        <f t="shared" si="14"/>
        <v>E35930 Estates &amp; Facilities</v>
      </c>
      <c r="AI957" t="str">
        <f>VLOOKUP(B957,'cc Lookup'!A:E,5,0)</f>
        <v>Estates</v>
      </c>
      <c r="AJ957" t="s">
        <v>5428</v>
      </c>
    </row>
    <row r="958" spans="1:36" x14ac:dyDescent="0.35">
      <c r="A958" t="s">
        <v>36</v>
      </c>
      <c r="B958" s="8" t="s">
        <v>142</v>
      </c>
      <c r="C958" s="8" t="s">
        <v>143</v>
      </c>
      <c r="D958" s="8" t="s">
        <v>39</v>
      </c>
      <c r="E958" s="8" t="s">
        <v>39</v>
      </c>
      <c r="F958" s="8" t="s">
        <v>40</v>
      </c>
      <c r="G958" t="s">
        <v>144</v>
      </c>
      <c r="H958" t="s">
        <v>145</v>
      </c>
      <c r="I958" t="s">
        <v>43</v>
      </c>
      <c r="J958" t="s">
        <v>43</v>
      </c>
      <c r="K958" t="s">
        <v>43</v>
      </c>
      <c r="L958" s="9">
        <v>-430</v>
      </c>
      <c r="M958" s="10">
        <v>44593</v>
      </c>
      <c r="N958" t="s">
        <v>109</v>
      </c>
      <c r="O958" t="s">
        <v>110</v>
      </c>
      <c r="P958" t="s">
        <v>3973</v>
      </c>
      <c r="Q958" t="s">
        <v>4071</v>
      </c>
      <c r="R958" t="s">
        <v>4072</v>
      </c>
      <c r="S958" s="11">
        <v>44592</v>
      </c>
      <c r="T958" t="s">
        <v>54</v>
      </c>
      <c r="U958">
        <v>3166</v>
      </c>
      <c r="V958" t="s">
        <v>3929</v>
      </c>
      <c r="W958" t="s">
        <v>1263</v>
      </c>
      <c r="X958">
        <v>165096326</v>
      </c>
      <c r="Y958" s="11">
        <v>44543</v>
      </c>
      <c r="AC958" t="s">
        <v>3930</v>
      </c>
      <c r="AH958" t="str">
        <f t="shared" si="14"/>
        <v>E35930 Estates &amp; Facilities</v>
      </c>
      <c r="AI958" t="str">
        <f>VLOOKUP(B958,'cc Lookup'!A:E,5,0)</f>
        <v>Estates</v>
      </c>
      <c r="AJ958" t="s">
        <v>5428</v>
      </c>
    </row>
    <row r="959" spans="1:36" x14ac:dyDescent="0.35">
      <c r="A959" t="s">
        <v>36</v>
      </c>
      <c r="B959" s="8" t="s">
        <v>142</v>
      </c>
      <c r="C959" s="8" t="s">
        <v>143</v>
      </c>
      <c r="D959" s="8" t="s">
        <v>39</v>
      </c>
      <c r="E959" s="8" t="s">
        <v>39</v>
      </c>
      <c r="F959" s="8" t="s">
        <v>40</v>
      </c>
      <c r="G959" t="s">
        <v>144</v>
      </c>
      <c r="H959" t="s">
        <v>145</v>
      </c>
      <c r="I959" t="s">
        <v>43</v>
      </c>
      <c r="J959" t="s">
        <v>43</v>
      </c>
      <c r="K959" t="s">
        <v>43</v>
      </c>
      <c r="L959" s="9">
        <v>-100.5</v>
      </c>
      <c r="M959" s="10">
        <v>44593</v>
      </c>
      <c r="N959" t="s">
        <v>109</v>
      </c>
      <c r="O959" t="s">
        <v>110</v>
      </c>
      <c r="P959" t="s">
        <v>3973</v>
      </c>
      <c r="Q959" t="s">
        <v>4071</v>
      </c>
      <c r="R959" t="s">
        <v>4072</v>
      </c>
      <c r="S959" s="11">
        <v>44592</v>
      </c>
      <c r="T959" t="s">
        <v>54</v>
      </c>
      <c r="U959">
        <v>3167</v>
      </c>
      <c r="V959" t="s">
        <v>4026</v>
      </c>
      <c r="W959" t="s">
        <v>62</v>
      </c>
      <c r="X959">
        <v>165097221</v>
      </c>
      <c r="Y959" s="11">
        <v>44588</v>
      </c>
      <c r="AC959" t="s">
        <v>119</v>
      </c>
      <c r="AH959" t="str">
        <f t="shared" si="14"/>
        <v>E35930 Estates &amp; Facilities</v>
      </c>
      <c r="AI959" t="str">
        <f>VLOOKUP(B959,'cc Lookup'!A:E,5,0)</f>
        <v>Estates</v>
      </c>
      <c r="AJ959" t="s">
        <v>5428</v>
      </c>
    </row>
    <row r="960" spans="1:36" x14ac:dyDescent="0.35">
      <c r="A960" t="s">
        <v>36</v>
      </c>
      <c r="B960" s="8" t="s">
        <v>142</v>
      </c>
      <c r="C960" s="8" t="s">
        <v>143</v>
      </c>
      <c r="D960" s="8" t="s">
        <v>39</v>
      </c>
      <c r="E960" s="8" t="s">
        <v>39</v>
      </c>
      <c r="F960" s="8" t="s">
        <v>40</v>
      </c>
      <c r="G960" t="s">
        <v>144</v>
      </c>
      <c r="H960" t="s">
        <v>145</v>
      </c>
      <c r="I960" t="s">
        <v>43</v>
      </c>
      <c r="J960" t="s">
        <v>43</v>
      </c>
      <c r="K960" t="s">
        <v>43</v>
      </c>
      <c r="L960" s="9">
        <v>-131.5</v>
      </c>
      <c r="M960" s="10">
        <v>44593</v>
      </c>
      <c r="N960" t="s">
        <v>109</v>
      </c>
      <c r="O960" t="s">
        <v>110</v>
      </c>
      <c r="P960" t="s">
        <v>3973</v>
      </c>
      <c r="Q960" t="s">
        <v>4071</v>
      </c>
      <c r="R960" t="s">
        <v>4072</v>
      </c>
      <c r="S960" s="11">
        <v>44592</v>
      </c>
      <c r="T960" t="s">
        <v>54</v>
      </c>
      <c r="U960">
        <v>3168</v>
      </c>
      <c r="V960" t="s">
        <v>4027</v>
      </c>
      <c r="W960" t="s">
        <v>62</v>
      </c>
      <c r="X960">
        <v>165097221</v>
      </c>
      <c r="Y960" s="11">
        <v>44588</v>
      </c>
      <c r="AC960" t="s">
        <v>119</v>
      </c>
      <c r="AH960" t="str">
        <f t="shared" si="14"/>
        <v>E35930 Estates &amp; Facilities</v>
      </c>
      <c r="AI960" t="str">
        <f>VLOOKUP(B960,'cc Lookup'!A:E,5,0)</f>
        <v>Estates</v>
      </c>
      <c r="AJ960" t="s">
        <v>5428</v>
      </c>
    </row>
    <row r="961" spans="1:36" x14ac:dyDescent="0.35">
      <c r="A961" t="s">
        <v>36</v>
      </c>
      <c r="B961" s="8" t="s">
        <v>142</v>
      </c>
      <c r="C961" s="8" t="s">
        <v>143</v>
      </c>
      <c r="D961" s="8" t="s">
        <v>39</v>
      </c>
      <c r="E961" s="8" t="s">
        <v>39</v>
      </c>
      <c r="F961" s="8" t="s">
        <v>40</v>
      </c>
      <c r="G961" t="s">
        <v>144</v>
      </c>
      <c r="H961" t="s">
        <v>145</v>
      </c>
      <c r="I961" t="s">
        <v>43</v>
      </c>
      <c r="J961" t="s">
        <v>43</v>
      </c>
      <c r="K961" t="s">
        <v>43</v>
      </c>
      <c r="L961" s="9">
        <v>-75.599999999999994</v>
      </c>
      <c r="M961" s="10">
        <v>44593</v>
      </c>
      <c r="N961" t="s">
        <v>109</v>
      </c>
      <c r="O961" t="s">
        <v>110</v>
      </c>
      <c r="P961" t="s">
        <v>3973</v>
      </c>
      <c r="Q961" t="s">
        <v>4071</v>
      </c>
      <c r="R961" t="s">
        <v>4072</v>
      </c>
      <c r="S961" s="11">
        <v>44592</v>
      </c>
      <c r="T961" t="s">
        <v>54</v>
      </c>
      <c r="U961">
        <v>3169</v>
      </c>
      <c r="V961" t="s">
        <v>4028</v>
      </c>
      <c r="W961" t="s">
        <v>62</v>
      </c>
      <c r="X961">
        <v>165097221</v>
      </c>
      <c r="Y961" s="11">
        <v>44588</v>
      </c>
      <c r="AC961" t="s">
        <v>119</v>
      </c>
      <c r="AH961" t="str">
        <f t="shared" si="14"/>
        <v>E35930 Estates &amp; Facilities</v>
      </c>
      <c r="AI961" t="str">
        <f>VLOOKUP(B961,'cc Lookup'!A:E,5,0)</f>
        <v>Estates</v>
      </c>
      <c r="AJ961" t="s">
        <v>5428</v>
      </c>
    </row>
    <row r="962" spans="1:36" x14ac:dyDescent="0.35">
      <c r="A962" t="s">
        <v>36</v>
      </c>
      <c r="B962" s="8" t="s">
        <v>142</v>
      </c>
      <c r="C962" s="8" t="s">
        <v>143</v>
      </c>
      <c r="D962" s="8" t="s">
        <v>39</v>
      </c>
      <c r="E962" s="8" t="s">
        <v>39</v>
      </c>
      <c r="F962" s="8" t="s">
        <v>40</v>
      </c>
      <c r="G962" t="s">
        <v>144</v>
      </c>
      <c r="H962" t="s">
        <v>145</v>
      </c>
      <c r="I962" t="s">
        <v>43</v>
      </c>
      <c r="J962" t="s">
        <v>43</v>
      </c>
      <c r="K962" t="s">
        <v>43</v>
      </c>
      <c r="L962" s="9">
        <v>-162</v>
      </c>
      <c r="M962" s="10">
        <v>44593</v>
      </c>
      <c r="N962" t="s">
        <v>109</v>
      </c>
      <c r="O962" t="s">
        <v>110</v>
      </c>
      <c r="P962" t="s">
        <v>3973</v>
      </c>
      <c r="Q962" t="s">
        <v>4071</v>
      </c>
      <c r="R962" t="s">
        <v>4072</v>
      </c>
      <c r="S962" s="11">
        <v>44592</v>
      </c>
      <c r="T962" t="s">
        <v>54</v>
      </c>
      <c r="U962">
        <v>3170</v>
      </c>
      <c r="V962" t="s">
        <v>3126</v>
      </c>
      <c r="W962" t="s">
        <v>62</v>
      </c>
      <c r="X962">
        <v>165091758</v>
      </c>
      <c r="Y962" s="11">
        <v>44342</v>
      </c>
      <c r="AC962" t="s">
        <v>119</v>
      </c>
      <c r="AH962" t="str">
        <f t="shared" si="14"/>
        <v>E35930 Estates &amp; Facilities</v>
      </c>
      <c r="AI962" t="str">
        <f>VLOOKUP(B962,'cc Lookup'!A:E,5,0)</f>
        <v>Estates</v>
      </c>
      <c r="AJ962" t="s">
        <v>5428</v>
      </c>
    </row>
    <row r="963" spans="1:36" x14ac:dyDescent="0.35">
      <c r="A963" t="s">
        <v>36</v>
      </c>
      <c r="B963" s="8" t="s">
        <v>142</v>
      </c>
      <c r="C963" s="8" t="s">
        <v>143</v>
      </c>
      <c r="D963" s="8" t="s">
        <v>39</v>
      </c>
      <c r="E963" s="8" t="s">
        <v>39</v>
      </c>
      <c r="F963" s="8" t="s">
        <v>40</v>
      </c>
      <c r="G963" t="s">
        <v>144</v>
      </c>
      <c r="H963" t="s">
        <v>145</v>
      </c>
      <c r="I963" t="s">
        <v>43</v>
      </c>
      <c r="J963" t="s">
        <v>43</v>
      </c>
      <c r="K963" t="s">
        <v>43</v>
      </c>
      <c r="L963" s="9">
        <v>-45.64</v>
      </c>
      <c r="M963" s="10">
        <v>44593</v>
      </c>
      <c r="N963" t="s">
        <v>109</v>
      </c>
      <c r="O963" t="s">
        <v>110</v>
      </c>
      <c r="P963" t="s">
        <v>3973</v>
      </c>
      <c r="Q963" t="s">
        <v>4071</v>
      </c>
      <c r="R963" t="s">
        <v>4072</v>
      </c>
      <c r="S963" s="11">
        <v>44592</v>
      </c>
      <c r="T963" t="s">
        <v>54</v>
      </c>
      <c r="U963">
        <v>3171</v>
      </c>
      <c r="V963" t="s">
        <v>3591</v>
      </c>
      <c r="W963" t="s">
        <v>62</v>
      </c>
      <c r="X963">
        <v>165093938</v>
      </c>
      <c r="Y963" s="11">
        <v>44428</v>
      </c>
      <c r="AC963" t="s">
        <v>119</v>
      </c>
      <c r="AH963" t="str">
        <f t="shared" si="14"/>
        <v>E35930 Estates &amp; Facilities</v>
      </c>
      <c r="AI963" t="str">
        <f>VLOOKUP(B963,'cc Lookup'!A:E,5,0)</f>
        <v>Estates</v>
      </c>
      <c r="AJ963" t="s">
        <v>5428</v>
      </c>
    </row>
    <row r="964" spans="1:36" x14ac:dyDescent="0.35">
      <c r="A964" t="s">
        <v>36</v>
      </c>
      <c r="B964" s="8" t="s">
        <v>142</v>
      </c>
      <c r="C964" s="8" t="s">
        <v>143</v>
      </c>
      <c r="D964" s="8" t="s">
        <v>39</v>
      </c>
      <c r="E964" s="8" t="s">
        <v>39</v>
      </c>
      <c r="F964" s="8" t="s">
        <v>40</v>
      </c>
      <c r="G964" t="s">
        <v>144</v>
      </c>
      <c r="H964" t="s">
        <v>145</v>
      </c>
      <c r="I964" t="s">
        <v>43</v>
      </c>
      <c r="J964" t="s">
        <v>43</v>
      </c>
      <c r="K964" t="s">
        <v>43</v>
      </c>
      <c r="L964" s="9">
        <v>-1653</v>
      </c>
      <c r="M964" s="10">
        <v>44593</v>
      </c>
      <c r="N964" t="s">
        <v>109</v>
      </c>
      <c r="O964" t="s">
        <v>110</v>
      </c>
      <c r="P964" t="s">
        <v>3973</v>
      </c>
      <c r="Q964" t="s">
        <v>4071</v>
      </c>
      <c r="R964" t="s">
        <v>4072</v>
      </c>
      <c r="S964" s="11">
        <v>44592</v>
      </c>
      <c r="T964" t="s">
        <v>54</v>
      </c>
      <c r="U964">
        <v>3172</v>
      </c>
      <c r="V964" t="s">
        <v>1107</v>
      </c>
      <c r="W964" t="s">
        <v>62</v>
      </c>
      <c r="X964">
        <v>165077832</v>
      </c>
      <c r="Y964" s="11">
        <v>43829</v>
      </c>
      <c r="AC964" t="s">
        <v>119</v>
      </c>
      <c r="AH964" t="str">
        <f t="shared" si="14"/>
        <v>E35930 Estates &amp; Facilities</v>
      </c>
      <c r="AI964" t="str">
        <f>VLOOKUP(B964,'cc Lookup'!A:E,5,0)</f>
        <v>Estates</v>
      </c>
      <c r="AJ964" t="s">
        <v>5428</v>
      </c>
    </row>
    <row r="965" spans="1:36" x14ac:dyDescent="0.35">
      <c r="A965" t="s">
        <v>36</v>
      </c>
      <c r="B965" s="8" t="s">
        <v>142</v>
      </c>
      <c r="C965" s="8" t="s">
        <v>143</v>
      </c>
      <c r="D965" s="8" t="s">
        <v>39</v>
      </c>
      <c r="E965" s="8" t="s">
        <v>39</v>
      </c>
      <c r="F965" s="8" t="s">
        <v>40</v>
      </c>
      <c r="G965" t="s">
        <v>144</v>
      </c>
      <c r="H965" t="s">
        <v>145</v>
      </c>
      <c r="I965" t="s">
        <v>43</v>
      </c>
      <c r="J965" t="s">
        <v>43</v>
      </c>
      <c r="K965" t="s">
        <v>43</v>
      </c>
      <c r="L965" s="9">
        <v>-1350</v>
      </c>
      <c r="M965" s="10">
        <v>44593</v>
      </c>
      <c r="N965" t="s">
        <v>109</v>
      </c>
      <c r="O965" t="s">
        <v>110</v>
      </c>
      <c r="P965" t="s">
        <v>3973</v>
      </c>
      <c r="Q965" t="s">
        <v>4071</v>
      </c>
      <c r="R965" t="s">
        <v>4072</v>
      </c>
      <c r="S965" s="11">
        <v>44592</v>
      </c>
      <c r="T965" t="s">
        <v>54</v>
      </c>
      <c r="U965">
        <v>3173</v>
      </c>
      <c r="V965" t="s">
        <v>3931</v>
      </c>
      <c r="W965" t="s">
        <v>62</v>
      </c>
      <c r="X965">
        <v>165096128</v>
      </c>
      <c r="Y965" s="11">
        <v>44537</v>
      </c>
      <c r="AC965" t="s">
        <v>119</v>
      </c>
      <c r="AH965" t="str">
        <f t="shared" ref="AH965:AH1028" si="15">B965&amp;" "&amp;G965</f>
        <v>E35930 Estates &amp; Facilities</v>
      </c>
      <c r="AI965" t="str">
        <f>VLOOKUP(B965,'cc Lookup'!A:E,5,0)</f>
        <v>Estates</v>
      </c>
      <c r="AJ965" t="s">
        <v>5428</v>
      </c>
    </row>
    <row r="966" spans="1:36" x14ac:dyDescent="0.35">
      <c r="A966" t="s">
        <v>36</v>
      </c>
      <c r="B966" s="8" t="s">
        <v>142</v>
      </c>
      <c r="C966" s="8" t="s">
        <v>143</v>
      </c>
      <c r="D966" s="8" t="s">
        <v>39</v>
      </c>
      <c r="E966" s="8" t="s">
        <v>39</v>
      </c>
      <c r="F966" s="8" t="s">
        <v>40</v>
      </c>
      <c r="G966" t="s">
        <v>144</v>
      </c>
      <c r="H966" t="s">
        <v>145</v>
      </c>
      <c r="I966" t="s">
        <v>43</v>
      </c>
      <c r="J966" t="s">
        <v>43</v>
      </c>
      <c r="K966" t="s">
        <v>43</v>
      </c>
      <c r="L966" s="9">
        <v>-938.4</v>
      </c>
      <c r="M966" s="10">
        <v>44593</v>
      </c>
      <c r="N966" t="s">
        <v>109</v>
      </c>
      <c r="O966" t="s">
        <v>110</v>
      </c>
      <c r="P966" t="s">
        <v>3973</v>
      </c>
      <c r="Q966" t="s">
        <v>4071</v>
      </c>
      <c r="R966" t="s">
        <v>4072</v>
      </c>
      <c r="S966" s="11">
        <v>44592</v>
      </c>
      <c r="T966" t="s">
        <v>54</v>
      </c>
      <c r="U966">
        <v>3174</v>
      </c>
      <c r="V966" t="s">
        <v>4029</v>
      </c>
      <c r="W966" t="s">
        <v>62</v>
      </c>
      <c r="X966">
        <v>165097221</v>
      </c>
      <c r="Y966" s="11">
        <v>44588</v>
      </c>
      <c r="AC966" t="s">
        <v>119</v>
      </c>
      <c r="AH966" t="str">
        <f t="shared" si="15"/>
        <v>E35930 Estates &amp; Facilities</v>
      </c>
      <c r="AI966" t="str">
        <f>VLOOKUP(B966,'cc Lookup'!A:E,5,0)</f>
        <v>Estates</v>
      </c>
      <c r="AJ966" t="s">
        <v>5428</v>
      </c>
    </row>
    <row r="967" spans="1:36" x14ac:dyDescent="0.35">
      <c r="A967" t="s">
        <v>36</v>
      </c>
      <c r="B967" s="8" t="s">
        <v>142</v>
      </c>
      <c r="C967" s="8" t="s">
        <v>143</v>
      </c>
      <c r="D967" s="8" t="s">
        <v>39</v>
      </c>
      <c r="E967" s="8" t="s">
        <v>39</v>
      </c>
      <c r="F967" s="8" t="s">
        <v>40</v>
      </c>
      <c r="G967" t="s">
        <v>144</v>
      </c>
      <c r="H967" t="s">
        <v>145</v>
      </c>
      <c r="I967" t="s">
        <v>43</v>
      </c>
      <c r="J967" t="s">
        <v>43</v>
      </c>
      <c r="K967" t="s">
        <v>43</v>
      </c>
      <c r="L967" s="9">
        <v>-62</v>
      </c>
      <c r="M967" s="10">
        <v>44593</v>
      </c>
      <c r="N967" t="s">
        <v>109</v>
      </c>
      <c r="O967" t="s">
        <v>110</v>
      </c>
      <c r="P967" t="s">
        <v>3973</v>
      </c>
      <c r="Q967" t="s">
        <v>4071</v>
      </c>
      <c r="R967" t="s">
        <v>4072</v>
      </c>
      <c r="S967" s="11">
        <v>44592</v>
      </c>
      <c r="T967" t="s">
        <v>54</v>
      </c>
      <c r="U967">
        <v>3175</v>
      </c>
      <c r="V967" t="s">
        <v>4030</v>
      </c>
      <c r="W967" t="s">
        <v>62</v>
      </c>
      <c r="X967">
        <v>165097221</v>
      </c>
      <c r="Y967" s="11">
        <v>44588</v>
      </c>
      <c r="AC967" t="s">
        <v>119</v>
      </c>
      <c r="AH967" t="str">
        <f t="shared" si="15"/>
        <v>E35930 Estates &amp; Facilities</v>
      </c>
      <c r="AI967" t="str">
        <f>VLOOKUP(B967,'cc Lookup'!A:E,5,0)</f>
        <v>Estates</v>
      </c>
      <c r="AJ967" t="s">
        <v>5428</v>
      </c>
    </row>
    <row r="968" spans="1:36" x14ac:dyDescent="0.35">
      <c r="A968" t="s">
        <v>36</v>
      </c>
      <c r="B968" s="8" t="s">
        <v>142</v>
      </c>
      <c r="C968" s="8" t="s">
        <v>143</v>
      </c>
      <c r="D968" s="8" t="s">
        <v>39</v>
      </c>
      <c r="E968" s="8" t="s">
        <v>39</v>
      </c>
      <c r="F968" s="8" t="s">
        <v>40</v>
      </c>
      <c r="G968" t="s">
        <v>144</v>
      </c>
      <c r="H968" t="s">
        <v>145</v>
      </c>
      <c r="I968" t="s">
        <v>43</v>
      </c>
      <c r="J968" t="s">
        <v>43</v>
      </c>
      <c r="K968" t="s">
        <v>43</v>
      </c>
      <c r="L968" s="9">
        <v>-0.1</v>
      </c>
      <c r="M968" s="10">
        <v>44593</v>
      </c>
      <c r="N968" t="s">
        <v>109</v>
      </c>
      <c r="O968" t="s">
        <v>110</v>
      </c>
      <c r="P968" t="s">
        <v>3973</v>
      </c>
      <c r="Q968" t="s">
        <v>4071</v>
      </c>
      <c r="R968" t="s">
        <v>4072</v>
      </c>
      <c r="S968" s="11">
        <v>44592</v>
      </c>
      <c r="T968" t="s">
        <v>54</v>
      </c>
      <c r="U968">
        <v>3176</v>
      </c>
      <c r="V968" t="s">
        <v>3686</v>
      </c>
      <c r="W968" t="s">
        <v>62</v>
      </c>
      <c r="X968">
        <v>165095312</v>
      </c>
      <c r="Y968" s="11">
        <v>44497</v>
      </c>
      <c r="AC968" t="s">
        <v>119</v>
      </c>
      <c r="AH968" t="str">
        <f t="shared" si="15"/>
        <v>E35930 Estates &amp; Facilities</v>
      </c>
      <c r="AI968" t="str">
        <f>VLOOKUP(B968,'cc Lookup'!A:E,5,0)</f>
        <v>Estates</v>
      </c>
      <c r="AJ968" t="s">
        <v>5428</v>
      </c>
    </row>
    <row r="969" spans="1:36" x14ac:dyDescent="0.35">
      <c r="A969" t="s">
        <v>36</v>
      </c>
      <c r="B969" s="8" t="s">
        <v>142</v>
      </c>
      <c r="C969" s="8" t="s">
        <v>143</v>
      </c>
      <c r="D969" s="8" t="s">
        <v>39</v>
      </c>
      <c r="E969" s="8" t="s">
        <v>39</v>
      </c>
      <c r="F969" s="8" t="s">
        <v>40</v>
      </c>
      <c r="G969" t="s">
        <v>144</v>
      </c>
      <c r="H969" t="s">
        <v>145</v>
      </c>
      <c r="I969" t="s">
        <v>43</v>
      </c>
      <c r="J969" t="s">
        <v>43</v>
      </c>
      <c r="K969" t="s">
        <v>43</v>
      </c>
      <c r="L969" s="9">
        <v>-0.99</v>
      </c>
      <c r="M969" s="10">
        <v>44593</v>
      </c>
      <c r="N969" t="s">
        <v>109</v>
      </c>
      <c r="O969" t="s">
        <v>110</v>
      </c>
      <c r="P969" t="s">
        <v>3973</v>
      </c>
      <c r="Q969" t="s">
        <v>4071</v>
      </c>
      <c r="R969" t="s">
        <v>4072</v>
      </c>
      <c r="S969" s="11">
        <v>44592</v>
      </c>
      <c r="T969" t="s">
        <v>54</v>
      </c>
      <c r="U969">
        <v>3177</v>
      </c>
      <c r="V969" t="s">
        <v>3928</v>
      </c>
      <c r="W969" t="s">
        <v>62</v>
      </c>
      <c r="X969">
        <v>165096660</v>
      </c>
      <c r="Y969" s="11">
        <v>44551</v>
      </c>
      <c r="AC969" t="s">
        <v>119</v>
      </c>
      <c r="AH969" t="str">
        <f t="shared" si="15"/>
        <v>E35930 Estates &amp; Facilities</v>
      </c>
      <c r="AI969" t="str">
        <f>VLOOKUP(B969,'cc Lookup'!A:E,5,0)</f>
        <v>Estates</v>
      </c>
      <c r="AJ969" t="s">
        <v>5428</v>
      </c>
    </row>
    <row r="970" spans="1:36" x14ac:dyDescent="0.35">
      <c r="A970" t="s">
        <v>36</v>
      </c>
      <c r="B970" s="8" t="s">
        <v>142</v>
      </c>
      <c r="C970" s="8" t="s">
        <v>143</v>
      </c>
      <c r="D970" s="8" t="s">
        <v>39</v>
      </c>
      <c r="E970" s="8" t="s">
        <v>39</v>
      </c>
      <c r="F970" s="8" t="s">
        <v>40</v>
      </c>
      <c r="G970" t="s">
        <v>144</v>
      </c>
      <c r="H970" t="s">
        <v>145</v>
      </c>
      <c r="I970" t="s">
        <v>43</v>
      </c>
      <c r="J970" t="s">
        <v>43</v>
      </c>
      <c r="K970" t="s">
        <v>43</v>
      </c>
      <c r="L970" s="9">
        <v>-48</v>
      </c>
      <c r="M970" s="10">
        <v>44593</v>
      </c>
      <c r="N970" t="s">
        <v>109</v>
      </c>
      <c r="O970" t="s">
        <v>110</v>
      </c>
      <c r="P970" t="s">
        <v>3973</v>
      </c>
      <c r="Q970" t="s">
        <v>4071</v>
      </c>
      <c r="R970" t="s">
        <v>4072</v>
      </c>
      <c r="S970" s="11">
        <v>44592</v>
      </c>
      <c r="T970" t="s">
        <v>54</v>
      </c>
      <c r="U970">
        <v>3178</v>
      </c>
      <c r="V970" t="s">
        <v>4031</v>
      </c>
      <c r="W970" t="s">
        <v>62</v>
      </c>
      <c r="X970">
        <v>165097221</v>
      </c>
      <c r="Y970" s="11">
        <v>44588</v>
      </c>
      <c r="AC970" t="s">
        <v>119</v>
      </c>
      <c r="AH970" t="str">
        <f t="shared" si="15"/>
        <v>E35930 Estates &amp; Facilities</v>
      </c>
      <c r="AI970" t="str">
        <f>VLOOKUP(B970,'cc Lookup'!A:E,5,0)</f>
        <v>Estates</v>
      </c>
      <c r="AJ970" t="s">
        <v>5428</v>
      </c>
    </row>
    <row r="971" spans="1:36" x14ac:dyDescent="0.35">
      <c r="A971" t="s">
        <v>36</v>
      </c>
      <c r="B971" s="8" t="s">
        <v>142</v>
      </c>
      <c r="C971" s="8" t="s">
        <v>143</v>
      </c>
      <c r="D971" s="8" t="s">
        <v>39</v>
      </c>
      <c r="E971" s="8" t="s">
        <v>39</v>
      </c>
      <c r="F971" s="8" t="s">
        <v>40</v>
      </c>
      <c r="G971" t="s">
        <v>144</v>
      </c>
      <c r="H971" t="s">
        <v>145</v>
      </c>
      <c r="I971" t="s">
        <v>43</v>
      </c>
      <c r="J971" t="s">
        <v>43</v>
      </c>
      <c r="K971" t="s">
        <v>43</v>
      </c>
      <c r="L971" s="9">
        <v>1653</v>
      </c>
      <c r="M971" s="10">
        <v>44593</v>
      </c>
      <c r="N971" t="s">
        <v>109</v>
      </c>
      <c r="O971" t="s">
        <v>110</v>
      </c>
      <c r="P971" t="s">
        <v>4073</v>
      </c>
      <c r="Q971" t="s">
        <v>4074</v>
      </c>
      <c r="R971" t="s">
        <v>4075</v>
      </c>
      <c r="S971" s="11">
        <v>44620</v>
      </c>
      <c r="T971" t="s">
        <v>54</v>
      </c>
      <c r="U971">
        <v>3072</v>
      </c>
      <c r="V971" t="s">
        <v>1107</v>
      </c>
      <c r="W971" t="s">
        <v>62</v>
      </c>
      <c r="X971">
        <v>165077832</v>
      </c>
      <c r="Y971" s="11">
        <v>43829</v>
      </c>
      <c r="AC971" t="s">
        <v>119</v>
      </c>
      <c r="AH971" t="str">
        <f t="shared" si="15"/>
        <v>E35930 Estates &amp; Facilities</v>
      </c>
      <c r="AI971" t="str">
        <f>VLOOKUP(B971,'cc Lookup'!A:E,5,0)</f>
        <v>Estates</v>
      </c>
      <c r="AJ971" t="s">
        <v>5428</v>
      </c>
    </row>
    <row r="972" spans="1:36" x14ac:dyDescent="0.35">
      <c r="A972" t="s">
        <v>36</v>
      </c>
      <c r="B972" s="8" t="s">
        <v>142</v>
      </c>
      <c r="C972" s="8" t="s">
        <v>143</v>
      </c>
      <c r="D972" s="8" t="s">
        <v>39</v>
      </c>
      <c r="E972" s="8" t="s">
        <v>39</v>
      </c>
      <c r="F972" s="8" t="s">
        <v>40</v>
      </c>
      <c r="G972" t="s">
        <v>144</v>
      </c>
      <c r="H972" t="s">
        <v>145</v>
      </c>
      <c r="I972" t="s">
        <v>43</v>
      </c>
      <c r="J972" t="s">
        <v>43</v>
      </c>
      <c r="K972" t="s">
        <v>43</v>
      </c>
      <c r="L972" s="9">
        <v>430</v>
      </c>
      <c r="M972" s="10">
        <v>44593</v>
      </c>
      <c r="N972" t="s">
        <v>109</v>
      </c>
      <c r="O972" t="s">
        <v>110</v>
      </c>
      <c r="P972" t="s">
        <v>4073</v>
      </c>
      <c r="Q972" t="s">
        <v>4074</v>
      </c>
      <c r="R972" t="s">
        <v>4075</v>
      </c>
      <c r="S972" s="11">
        <v>44620</v>
      </c>
      <c r="T972" t="s">
        <v>54</v>
      </c>
      <c r="U972">
        <v>3073</v>
      </c>
      <c r="V972" t="s">
        <v>3929</v>
      </c>
      <c r="W972" t="s">
        <v>1263</v>
      </c>
      <c r="X972">
        <v>165096326</v>
      </c>
      <c r="Y972" s="11">
        <v>44543</v>
      </c>
      <c r="AC972" t="s">
        <v>3930</v>
      </c>
      <c r="AH972" t="str">
        <f t="shared" si="15"/>
        <v>E35930 Estates &amp; Facilities</v>
      </c>
      <c r="AI972" t="str">
        <f>VLOOKUP(B972,'cc Lookup'!A:E,5,0)</f>
        <v>Estates</v>
      </c>
      <c r="AJ972" t="s">
        <v>5428</v>
      </c>
    </row>
    <row r="973" spans="1:36" x14ac:dyDescent="0.35">
      <c r="A973" t="s">
        <v>36</v>
      </c>
      <c r="B973" s="8" t="s">
        <v>142</v>
      </c>
      <c r="C973" s="8" t="s">
        <v>143</v>
      </c>
      <c r="D973" s="8" t="s">
        <v>39</v>
      </c>
      <c r="E973" s="8" t="s">
        <v>39</v>
      </c>
      <c r="F973" s="8" t="s">
        <v>40</v>
      </c>
      <c r="G973" t="s">
        <v>144</v>
      </c>
      <c r="H973" t="s">
        <v>145</v>
      </c>
      <c r="I973" t="s">
        <v>43</v>
      </c>
      <c r="J973" t="s">
        <v>43</v>
      </c>
      <c r="K973" t="s">
        <v>43</v>
      </c>
      <c r="L973" s="9">
        <v>1350</v>
      </c>
      <c r="M973" s="10">
        <v>44593</v>
      </c>
      <c r="N973" t="s">
        <v>109</v>
      </c>
      <c r="O973" t="s">
        <v>110</v>
      </c>
      <c r="P973" t="s">
        <v>4073</v>
      </c>
      <c r="Q973" t="s">
        <v>4074</v>
      </c>
      <c r="R973" t="s">
        <v>4075</v>
      </c>
      <c r="S973" s="11">
        <v>44620</v>
      </c>
      <c r="T973" t="s">
        <v>54</v>
      </c>
      <c r="U973">
        <v>3074</v>
      </c>
      <c r="V973" t="s">
        <v>3931</v>
      </c>
      <c r="W973" t="s">
        <v>62</v>
      </c>
      <c r="X973">
        <v>165096128</v>
      </c>
      <c r="Y973" s="11">
        <v>44537</v>
      </c>
      <c r="AC973" t="s">
        <v>119</v>
      </c>
      <c r="AH973" t="str">
        <f t="shared" si="15"/>
        <v>E35930 Estates &amp; Facilities</v>
      </c>
      <c r="AI973" t="str">
        <f>VLOOKUP(B973,'cc Lookup'!A:E,5,0)</f>
        <v>Estates</v>
      </c>
      <c r="AJ973" t="s">
        <v>5428</v>
      </c>
    </row>
    <row r="974" spans="1:36" x14ac:dyDescent="0.35">
      <c r="A974" t="s">
        <v>36</v>
      </c>
      <c r="B974" s="8" t="s">
        <v>142</v>
      </c>
      <c r="C974" s="8" t="s">
        <v>143</v>
      </c>
      <c r="D974" s="8" t="s">
        <v>39</v>
      </c>
      <c r="E974" s="8" t="s">
        <v>39</v>
      </c>
      <c r="F974" s="8" t="s">
        <v>40</v>
      </c>
      <c r="G974" t="s">
        <v>144</v>
      </c>
      <c r="H974" t="s">
        <v>145</v>
      </c>
      <c r="I974" t="s">
        <v>43</v>
      </c>
      <c r="J974" t="s">
        <v>43</v>
      </c>
      <c r="K974" t="s">
        <v>43</v>
      </c>
      <c r="L974" s="9">
        <v>45.64</v>
      </c>
      <c r="M974" s="10">
        <v>44593</v>
      </c>
      <c r="N974" t="s">
        <v>109</v>
      </c>
      <c r="O974" t="s">
        <v>110</v>
      </c>
      <c r="P974" t="s">
        <v>4073</v>
      </c>
      <c r="Q974" t="s">
        <v>4074</v>
      </c>
      <c r="R974" t="s">
        <v>4075</v>
      </c>
      <c r="S974" s="11">
        <v>44620</v>
      </c>
      <c r="T974" t="s">
        <v>54</v>
      </c>
      <c r="U974">
        <v>3075</v>
      </c>
      <c r="V974" t="s">
        <v>3591</v>
      </c>
      <c r="W974" t="s">
        <v>62</v>
      </c>
      <c r="X974">
        <v>165093938</v>
      </c>
      <c r="Y974" s="11">
        <v>44428</v>
      </c>
      <c r="AC974" t="s">
        <v>119</v>
      </c>
      <c r="AH974" t="str">
        <f t="shared" si="15"/>
        <v>E35930 Estates &amp; Facilities</v>
      </c>
      <c r="AI974" t="str">
        <f>VLOOKUP(B974,'cc Lookup'!A:E,5,0)</f>
        <v>Estates</v>
      </c>
      <c r="AJ974" t="s">
        <v>5428</v>
      </c>
    </row>
    <row r="975" spans="1:36" x14ac:dyDescent="0.35">
      <c r="A975" t="s">
        <v>36</v>
      </c>
      <c r="B975" s="8" t="s">
        <v>142</v>
      </c>
      <c r="C975" s="8" t="s">
        <v>143</v>
      </c>
      <c r="D975" s="8" t="s">
        <v>39</v>
      </c>
      <c r="E975" s="8" t="s">
        <v>39</v>
      </c>
      <c r="F975" s="8" t="s">
        <v>40</v>
      </c>
      <c r="G975" t="s">
        <v>144</v>
      </c>
      <c r="H975" t="s">
        <v>145</v>
      </c>
      <c r="I975" t="s">
        <v>43</v>
      </c>
      <c r="J975" t="s">
        <v>43</v>
      </c>
      <c r="K975" t="s">
        <v>43</v>
      </c>
      <c r="L975" s="9">
        <v>162</v>
      </c>
      <c r="M975" s="10">
        <v>44593</v>
      </c>
      <c r="N975" t="s">
        <v>109</v>
      </c>
      <c r="O975" t="s">
        <v>110</v>
      </c>
      <c r="P975" t="s">
        <v>4073</v>
      </c>
      <c r="Q975" t="s">
        <v>4074</v>
      </c>
      <c r="R975" t="s">
        <v>4075</v>
      </c>
      <c r="S975" s="11">
        <v>44620</v>
      </c>
      <c r="T975" t="s">
        <v>54</v>
      </c>
      <c r="U975">
        <v>3076</v>
      </c>
      <c r="V975" t="s">
        <v>3126</v>
      </c>
      <c r="W975" t="s">
        <v>62</v>
      </c>
      <c r="X975">
        <v>165091758</v>
      </c>
      <c r="Y975" s="11">
        <v>44342</v>
      </c>
      <c r="AC975" t="s">
        <v>119</v>
      </c>
      <c r="AH975" t="str">
        <f t="shared" si="15"/>
        <v>E35930 Estates &amp; Facilities</v>
      </c>
      <c r="AI975" t="str">
        <f>VLOOKUP(B975,'cc Lookup'!A:E,5,0)</f>
        <v>Estates</v>
      </c>
      <c r="AJ975" t="s">
        <v>5428</v>
      </c>
    </row>
    <row r="976" spans="1:36" x14ac:dyDescent="0.35">
      <c r="A976" t="s">
        <v>36</v>
      </c>
      <c r="B976" s="8" t="s">
        <v>142</v>
      </c>
      <c r="C976" s="8" t="s">
        <v>143</v>
      </c>
      <c r="D976" s="8" t="s">
        <v>39</v>
      </c>
      <c r="E976" s="8" t="s">
        <v>39</v>
      </c>
      <c r="F976" s="8" t="s">
        <v>40</v>
      </c>
      <c r="G976" t="s">
        <v>144</v>
      </c>
      <c r="H976" t="s">
        <v>145</v>
      </c>
      <c r="I976" t="s">
        <v>43</v>
      </c>
      <c r="J976" t="s">
        <v>43</v>
      </c>
      <c r="K976" t="s">
        <v>43</v>
      </c>
      <c r="L976" s="9">
        <v>640.5</v>
      </c>
      <c r="M976" s="10">
        <v>44593</v>
      </c>
      <c r="N976" t="s">
        <v>109</v>
      </c>
      <c r="O976" t="s">
        <v>110</v>
      </c>
      <c r="P976" t="s">
        <v>4073</v>
      </c>
      <c r="Q976" t="s">
        <v>4074</v>
      </c>
      <c r="R976" t="s">
        <v>4075</v>
      </c>
      <c r="S976" s="11">
        <v>44620</v>
      </c>
      <c r="T976" t="s">
        <v>54</v>
      </c>
      <c r="U976">
        <v>3077</v>
      </c>
      <c r="V976" t="s">
        <v>4029</v>
      </c>
      <c r="W976" t="s">
        <v>62</v>
      </c>
      <c r="X976">
        <v>165097221</v>
      </c>
      <c r="Y976" s="11">
        <v>44588</v>
      </c>
      <c r="AC976" t="s">
        <v>119</v>
      </c>
      <c r="AH976" t="str">
        <f t="shared" si="15"/>
        <v>E35930 Estates &amp; Facilities</v>
      </c>
      <c r="AI976" t="str">
        <f>VLOOKUP(B976,'cc Lookup'!A:E,5,0)</f>
        <v>Estates</v>
      </c>
      <c r="AJ976" t="s">
        <v>5428</v>
      </c>
    </row>
    <row r="977" spans="1:36" x14ac:dyDescent="0.35">
      <c r="A977" t="s">
        <v>36</v>
      </c>
      <c r="B977" s="8" t="s">
        <v>142</v>
      </c>
      <c r="C977" s="8" t="s">
        <v>143</v>
      </c>
      <c r="D977" s="8" t="s">
        <v>39</v>
      </c>
      <c r="E977" s="8" t="s">
        <v>39</v>
      </c>
      <c r="F977" s="8" t="s">
        <v>40</v>
      </c>
      <c r="G977" t="s">
        <v>144</v>
      </c>
      <c r="H977" t="s">
        <v>145</v>
      </c>
      <c r="I977" t="s">
        <v>43</v>
      </c>
      <c r="J977" t="s">
        <v>43</v>
      </c>
      <c r="K977" t="s">
        <v>43</v>
      </c>
      <c r="L977" s="9">
        <v>0.99</v>
      </c>
      <c r="M977" s="10">
        <v>44593</v>
      </c>
      <c r="N977" t="s">
        <v>109</v>
      </c>
      <c r="O977" t="s">
        <v>110</v>
      </c>
      <c r="P977" t="s">
        <v>4073</v>
      </c>
      <c r="Q977" t="s">
        <v>4074</v>
      </c>
      <c r="R977" t="s">
        <v>4075</v>
      </c>
      <c r="S977" s="11">
        <v>44620</v>
      </c>
      <c r="T977" t="s">
        <v>54</v>
      </c>
      <c r="U977">
        <v>3078</v>
      </c>
      <c r="V977" t="s">
        <v>3928</v>
      </c>
      <c r="W977" t="s">
        <v>62</v>
      </c>
      <c r="X977">
        <v>165096660</v>
      </c>
      <c r="Y977" s="11">
        <v>44551</v>
      </c>
      <c r="AC977" t="s">
        <v>119</v>
      </c>
      <c r="AH977" t="str">
        <f t="shared" si="15"/>
        <v>E35930 Estates &amp; Facilities</v>
      </c>
      <c r="AI977" t="str">
        <f>VLOOKUP(B977,'cc Lookup'!A:E,5,0)</f>
        <v>Estates</v>
      </c>
      <c r="AJ977" t="s">
        <v>5428</v>
      </c>
    </row>
    <row r="978" spans="1:36" x14ac:dyDescent="0.35">
      <c r="A978" t="s">
        <v>36</v>
      </c>
      <c r="B978" s="8" t="s">
        <v>142</v>
      </c>
      <c r="C978" s="8" t="s">
        <v>143</v>
      </c>
      <c r="D978" s="8" t="s">
        <v>39</v>
      </c>
      <c r="E978" s="8" t="s">
        <v>39</v>
      </c>
      <c r="F978" s="8" t="s">
        <v>40</v>
      </c>
      <c r="G978" t="s">
        <v>144</v>
      </c>
      <c r="H978" t="s">
        <v>145</v>
      </c>
      <c r="I978" t="s">
        <v>43</v>
      </c>
      <c r="J978" t="s">
        <v>43</v>
      </c>
      <c r="K978" t="s">
        <v>43</v>
      </c>
      <c r="L978" s="9">
        <v>0.1</v>
      </c>
      <c r="M978" s="10">
        <v>44593</v>
      </c>
      <c r="N978" t="s">
        <v>109</v>
      </c>
      <c r="O978" t="s">
        <v>110</v>
      </c>
      <c r="P978" t="s">
        <v>4073</v>
      </c>
      <c r="Q978" t="s">
        <v>4074</v>
      </c>
      <c r="R978" t="s">
        <v>4075</v>
      </c>
      <c r="S978" s="11">
        <v>44620</v>
      </c>
      <c r="T978" t="s">
        <v>54</v>
      </c>
      <c r="U978">
        <v>3079</v>
      </c>
      <c r="V978" t="s">
        <v>3686</v>
      </c>
      <c r="W978" t="s">
        <v>62</v>
      </c>
      <c r="X978">
        <v>165095312</v>
      </c>
      <c r="Y978" s="11">
        <v>44497</v>
      </c>
      <c r="AC978" t="s">
        <v>119</v>
      </c>
      <c r="AH978" t="str">
        <f t="shared" si="15"/>
        <v>E35930 Estates &amp; Facilities</v>
      </c>
      <c r="AI978" t="str">
        <f>VLOOKUP(B978,'cc Lookup'!A:E,5,0)</f>
        <v>Estates</v>
      </c>
      <c r="AJ978" t="s">
        <v>5428</v>
      </c>
    </row>
    <row r="979" spans="1:36" x14ac:dyDescent="0.35">
      <c r="A979" t="s">
        <v>36</v>
      </c>
      <c r="B979" s="8" t="s">
        <v>72</v>
      </c>
      <c r="C979" s="8" t="s">
        <v>38</v>
      </c>
      <c r="D979" s="8" t="s">
        <v>39</v>
      </c>
      <c r="E979" s="8" t="s">
        <v>39</v>
      </c>
      <c r="F979" s="8" t="s">
        <v>40</v>
      </c>
      <c r="G979" t="s">
        <v>73</v>
      </c>
      <c r="H979" t="s">
        <v>42</v>
      </c>
      <c r="I979" t="s">
        <v>43</v>
      </c>
      <c r="J979" t="s">
        <v>43</v>
      </c>
      <c r="K979" t="s">
        <v>43</v>
      </c>
      <c r="L979" s="9">
        <v>-40</v>
      </c>
      <c r="M979" s="10">
        <v>44593</v>
      </c>
      <c r="N979" t="s">
        <v>109</v>
      </c>
      <c r="O979" t="s">
        <v>110</v>
      </c>
      <c r="P979" t="s">
        <v>3973</v>
      </c>
      <c r="Q979" t="s">
        <v>4071</v>
      </c>
      <c r="R979" t="s">
        <v>4072</v>
      </c>
      <c r="S979" s="11">
        <v>44592</v>
      </c>
      <c r="T979" t="s">
        <v>54</v>
      </c>
      <c r="U979">
        <v>1968</v>
      </c>
      <c r="V979" t="s">
        <v>3734</v>
      </c>
      <c r="W979" t="s">
        <v>107</v>
      </c>
      <c r="X979">
        <v>165095658</v>
      </c>
      <c r="Y979" s="11">
        <v>44518</v>
      </c>
      <c r="AC979" t="s">
        <v>124</v>
      </c>
      <c r="AH979" t="str">
        <f t="shared" si="15"/>
        <v>E35120 Corporate Expenses</v>
      </c>
      <c r="AI979" t="str">
        <f>VLOOKUP(B979,'cc Lookup'!A:E,5,0)</f>
        <v>Corporate Exp</v>
      </c>
      <c r="AJ979" t="s">
        <v>5428</v>
      </c>
    </row>
    <row r="980" spans="1:36" x14ac:dyDescent="0.35">
      <c r="A980" t="s">
        <v>36</v>
      </c>
      <c r="B980" s="8" t="s">
        <v>72</v>
      </c>
      <c r="C980" s="8" t="s">
        <v>38</v>
      </c>
      <c r="D980" s="8" t="s">
        <v>39</v>
      </c>
      <c r="E980" s="8" t="s">
        <v>39</v>
      </c>
      <c r="F980" s="8" t="s">
        <v>40</v>
      </c>
      <c r="G980" t="s">
        <v>73</v>
      </c>
      <c r="H980" t="s">
        <v>42</v>
      </c>
      <c r="I980" t="s">
        <v>43</v>
      </c>
      <c r="J980" t="s">
        <v>43</v>
      </c>
      <c r="K980" t="s">
        <v>43</v>
      </c>
      <c r="L980" s="9">
        <v>-4200</v>
      </c>
      <c r="M980" s="10">
        <v>44593</v>
      </c>
      <c r="N980" t="s">
        <v>109</v>
      </c>
      <c r="O980" t="s">
        <v>110</v>
      </c>
      <c r="P980" t="s">
        <v>3973</v>
      </c>
      <c r="Q980" t="s">
        <v>4071</v>
      </c>
      <c r="R980" t="s">
        <v>4072</v>
      </c>
      <c r="S980" s="11">
        <v>44592</v>
      </c>
      <c r="T980" t="s">
        <v>54</v>
      </c>
      <c r="U980">
        <v>1969</v>
      </c>
      <c r="V980" t="s">
        <v>3976</v>
      </c>
      <c r="W980" t="s">
        <v>107</v>
      </c>
      <c r="X980">
        <v>165097254</v>
      </c>
      <c r="Y980" s="11">
        <v>44587</v>
      </c>
      <c r="AC980" t="s">
        <v>124</v>
      </c>
      <c r="AH980" t="str">
        <f t="shared" si="15"/>
        <v>E35120 Corporate Expenses</v>
      </c>
      <c r="AI980" t="str">
        <f>VLOOKUP(B980,'cc Lookup'!A:E,5,0)</f>
        <v>Corporate Exp</v>
      </c>
      <c r="AJ980" t="s">
        <v>5428</v>
      </c>
    </row>
    <row r="981" spans="1:36" x14ac:dyDescent="0.35">
      <c r="A981" t="s">
        <v>36</v>
      </c>
      <c r="B981" s="8" t="s">
        <v>72</v>
      </c>
      <c r="C981" s="8" t="s">
        <v>38</v>
      </c>
      <c r="D981" s="8" t="s">
        <v>39</v>
      </c>
      <c r="E981" s="8" t="s">
        <v>39</v>
      </c>
      <c r="F981" s="8" t="s">
        <v>40</v>
      </c>
      <c r="G981" t="s">
        <v>73</v>
      </c>
      <c r="H981" t="s">
        <v>42</v>
      </c>
      <c r="I981" t="s">
        <v>43</v>
      </c>
      <c r="J981" t="s">
        <v>43</v>
      </c>
      <c r="K981" t="s">
        <v>43</v>
      </c>
      <c r="L981" s="9">
        <v>40</v>
      </c>
      <c r="M981" s="10">
        <v>44593</v>
      </c>
      <c r="N981" t="s">
        <v>109</v>
      </c>
      <c r="O981" t="s">
        <v>110</v>
      </c>
      <c r="P981" t="s">
        <v>4073</v>
      </c>
      <c r="Q981" t="s">
        <v>4074</v>
      </c>
      <c r="R981" t="s">
        <v>4075</v>
      </c>
      <c r="S981" s="11">
        <v>44620</v>
      </c>
      <c r="T981" t="s">
        <v>54</v>
      </c>
      <c r="U981">
        <v>1852</v>
      </c>
      <c r="V981" t="s">
        <v>3734</v>
      </c>
      <c r="W981" t="s">
        <v>107</v>
      </c>
      <c r="X981">
        <v>165095658</v>
      </c>
      <c r="Y981" s="11">
        <v>44518</v>
      </c>
      <c r="AC981" t="s">
        <v>124</v>
      </c>
      <c r="AH981" t="str">
        <f t="shared" si="15"/>
        <v>E35120 Corporate Expenses</v>
      </c>
      <c r="AI981" t="str">
        <f>VLOOKUP(B981,'cc Lookup'!A:E,5,0)</f>
        <v>Corporate Exp</v>
      </c>
      <c r="AJ981" t="s">
        <v>5428</v>
      </c>
    </row>
    <row r="982" spans="1:36" x14ac:dyDescent="0.35">
      <c r="A982" t="s">
        <v>36</v>
      </c>
      <c r="B982" s="8" t="s">
        <v>72</v>
      </c>
      <c r="C982" s="8" t="s">
        <v>38</v>
      </c>
      <c r="D982" s="8" t="s">
        <v>39</v>
      </c>
      <c r="E982" s="8" t="s">
        <v>39</v>
      </c>
      <c r="F982" s="8" t="s">
        <v>40</v>
      </c>
      <c r="G982" t="s">
        <v>73</v>
      </c>
      <c r="H982" t="s">
        <v>42</v>
      </c>
      <c r="I982" t="s">
        <v>43</v>
      </c>
      <c r="J982" t="s">
        <v>43</v>
      </c>
      <c r="K982" t="s">
        <v>43</v>
      </c>
      <c r="L982" s="9">
        <v>4750</v>
      </c>
      <c r="M982" s="10">
        <v>44593</v>
      </c>
      <c r="N982" t="s">
        <v>109</v>
      </c>
      <c r="O982" t="s">
        <v>110</v>
      </c>
      <c r="P982" t="s">
        <v>4073</v>
      </c>
      <c r="Q982" t="s">
        <v>4074</v>
      </c>
      <c r="R982" t="s">
        <v>4075</v>
      </c>
      <c r="S982" s="11">
        <v>44620</v>
      </c>
      <c r="T982" t="s">
        <v>54</v>
      </c>
      <c r="U982">
        <v>1853</v>
      </c>
      <c r="V982" t="s">
        <v>4076</v>
      </c>
      <c r="W982" t="s">
        <v>107</v>
      </c>
      <c r="X982">
        <v>165097918</v>
      </c>
      <c r="Y982" s="11">
        <v>44616</v>
      </c>
      <c r="AC982" t="s">
        <v>124</v>
      </c>
      <c r="AH982" t="str">
        <f t="shared" si="15"/>
        <v>E35120 Corporate Expenses</v>
      </c>
      <c r="AI982" t="str">
        <f>VLOOKUP(B982,'cc Lookup'!A:E,5,0)</f>
        <v>Corporate Exp</v>
      </c>
      <c r="AJ982" t="s">
        <v>5428</v>
      </c>
    </row>
    <row r="983" spans="1:36" x14ac:dyDescent="0.35">
      <c r="A983" t="s">
        <v>36</v>
      </c>
      <c r="B983" s="8" t="s">
        <v>738</v>
      </c>
      <c r="C983" s="8" t="s">
        <v>38</v>
      </c>
      <c r="D983" s="8" t="s">
        <v>39</v>
      </c>
      <c r="E983" s="8" t="s">
        <v>39</v>
      </c>
      <c r="F983" s="8" t="s">
        <v>40</v>
      </c>
      <c r="G983" t="s">
        <v>739</v>
      </c>
      <c r="H983" t="s">
        <v>42</v>
      </c>
      <c r="I983" t="s">
        <v>43</v>
      </c>
      <c r="J983" t="s">
        <v>43</v>
      </c>
      <c r="K983" t="s">
        <v>43</v>
      </c>
      <c r="L983" s="9">
        <v>-500</v>
      </c>
      <c r="M983" s="10">
        <v>44593</v>
      </c>
      <c r="N983" t="s">
        <v>109</v>
      </c>
      <c r="O983" t="s">
        <v>110</v>
      </c>
      <c r="P983" t="s">
        <v>3973</v>
      </c>
      <c r="Q983" t="s">
        <v>4071</v>
      </c>
      <c r="R983" t="s">
        <v>4072</v>
      </c>
      <c r="S983" s="11">
        <v>44592</v>
      </c>
      <c r="T983" t="s">
        <v>54</v>
      </c>
      <c r="U983">
        <v>3115</v>
      </c>
      <c r="V983" t="s">
        <v>1537</v>
      </c>
      <c r="W983" t="s">
        <v>62</v>
      </c>
      <c r="X983">
        <v>165083284</v>
      </c>
      <c r="Y983" s="11">
        <v>43923</v>
      </c>
      <c r="AC983" t="s">
        <v>119</v>
      </c>
      <c r="AH983" t="str">
        <f t="shared" si="15"/>
        <v>E35400 Strategic Partnerships</v>
      </c>
      <c r="AI983" t="str">
        <f>VLOOKUP(B983,'cc Lookup'!A:E,5,0)</f>
        <v>Finance</v>
      </c>
      <c r="AJ983" t="s">
        <v>5428</v>
      </c>
    </row>
    <row r="984" spans="1:36" x14ac:dyDescent="0.35">
      <c r="A984" t="s">
        <v>36</v>
      </c>
      <c r="B984" s="8" t="s">
        <v>738</v>
      </c>
      <c r="C984" s="8" t="s">
        <v>38</v>
      </c>
      <c r="D984" s="8" t="s">
        <v>39</v>
      </c>
      <c r="E984" s="8" t="s">
        <v>39</v>
      </c>
      <c r="F984" s="8" t="s">
        <v>40</v>
      </c>
      <c r="G984" t="s">
        <v>739</v>
      </c>
      <c r="H984" t="s">
        <v>42</v>
      </c>
      <c r="I984" t="s">
        <v>43</v>
      </c>
      <c r="J984" t="s">
        <v>43</v>
      </c>
      <c r="K984" t="s">
        <v>43</v>
      </c>
      <c r="L984" s="9">
        <v>500</v>
      </c>
      <c r="M984" s="10">
        <v>44593</v>
      </c>
      <c r="N984" t="s">
        <v>109</v>
      </c>
      <c r="O984" t="s">
        <v>110</v>
      </c>
      <c r="P984" t="s">
        <v>4073</v>
      </c>
      <c r="Q984" t="s">
        <v>4074</v>
      </c>
      <c r="R984" t="s">
        <v>4075</v>
      </c>
      <c r="S984" s="11">
        <v>44620</v>
      </c>
      <c r="T984" t="s">
        <v>54</v>
      </c>
      <c r="U984">
        <v>3013</v>
      </c>
      <c r="V984" t="s">
        <v>1537</v>
      </c>
      <c r="W984" t="s">
        <v>62</v>
      </c>
      <c r="X984">
        <v>165083284</v>
      </c>
      <c r="Y984" s="11">
        <v>43923</v>
      </c>
      <c r="AC984" t="s">
        <v>119</v>
      </c>
      <c r="AH984" t="str">
        <f t="shared" si="15"/>
        <v>E35400 Strategic Partnerships</v>
      </c>
      <c r="AI984" t="str">
        <f>VLOOKUP(B984,'cc Lookup'!A:E,5,0)</f>
        <v>Finance</v>
      </c>
      <c r="AJ984" t="s">
        <v>5428</v>
      </c>
    </row>
    <row r="985" spans="1:36" x14ac:dyDescent="0.35">
      <c r="A985" t="s">
        <v>36</v>
      </c>
      <c r="B985" s="8" t="s">
        <v>142</v>
      </c>
      <c r="C985" s="8" t="s">
        <v>38</v>
      </c>
      <c r="D985" s="8" t="s">
        <v>39</v>
      </c>
      <c r="E985" s="8" t="s">
        <v>39</v>
      </c>
      <c r="F985" s="8" t="s">
        <v>40</v>
      </c>
      <c r="G985" t="s">
        <v>144</v>
      </c>
      <c r="H985" t="s">
        <v>42</v>
      </c>
      <c r="I985" t="s">
        <v>43</v>
      </c>
      <c r="J985" t="s">
        <v>43</v>
      </c>
      <c r="K985" t="s">
        <v>43</v>
      </c>
      <c r="L985" s="9">
        <v>-34</v>
      </c>
      <c r="M985" s="10">
        <v>44593</v>
      </c>
      <c r="N985" t="s">
        <v>109</v>
      </c>
      <c r="O985" t="s">
        <v>110</v>
      </c>
      <c r="P985" t="s">
        <v>3973</v>
      </c>
      <c r="Q985" t="s">
        <v>4071</v>
      </c>
      <c r="R985" t="s">
        <v>4072</v>
      </c>
      <c r="S985" s="11">
        <v>44592</v>
      </c>
      <c r="T985" t="s">
        <v>54</v>
      </c>
      <c r="U985">
        <v>3120</v>
      </c>
      <c r="V985" t="s">
        <v>3476</v>
      </c>
      <c r="W985" t="s">
        <v>62</v>
      </c>
      <c r="X985">
        <v>165094031</v>
      </c>
      <c r="Y985" s="11">
        <v>44439</v>
      </c>
      <c r="AC985" t="s">
        <v>119</v>
      </c>
      <c r="AH985" t="str">
        <f t="shared" si="15"/>
        <v>E35930 Estates &amp; Facilities</v>
      </c>
      <c r="AI985" t="str">
        <f>VLOOKUP(B985,'cc Lookup'!A:E,5,0)</f>
        <v>Estates</v>
      </c>
      <c r="AJ985" t="s">
        <v>5428</v>
      </c>
    </row>
    <row r="986" spans="1:36" x14ac:dyDescent="0.35">
      <c r="A986" t="s">
        <v>36</v>
      </c>
      <c r="B986" s="8" t="s">
        <v>142</v>
      </c>
      <c r="C986" s="8" t="s">
        <v>38</v>
      </c>
      <c r="D986" s="8" t="s">
        <v>39</v>
      </c>
      <c r="E986" s="8" t="s">
        <v>39</v>
      </c>
      <c r="F986" s="8" t="s">
        <v>40</v>
      </c>
      <c r="G986" t="s">
        <v>144</v>
      </c>
      <c r="H986" t="s">
        <v>42</v>
      </c>
      <c r="I986" t="s">
        <v>43</v>
      </c>
      <c r="J986" t="s">
        <v>43</v>
      </c>
      <c r="K986" t="s">
        <v>43</v>
      </c>
      <c r="L986" s="9">
        <v>-1250</v>
      </c>
      <c r="M986" s="10">
        <v>44593</v>
      </c>
      <c r="N986" t="s">
        <v>109</v>
      </c>
      <c r="O986" t="s">
        <v>110</v>
      </c>
      <c r="P986" t="s">
        <v>3973</v>
      </c>
      <c r="Q986" t="s">
        <v>4071</v>
      </c>
      <c r="R986" t="s">
        <v>4072</v>
      </c>
      <c r="S986" s="11">
        <v>44592</v>
      </c>
      <c r="T986" t="s">
        <v>54</v>
      </c>
      <c r="U986">
        <v>3121</v>
      </c>
      <c r="V986" t="s">
        <v>3032</v>
      </c>
      <c r="W986" t="s">
        <v>62</v>
      </c>
      <c r="X986">
        <v>165091391</v>
      </c>
      <c r="Y986" s="11">
        <v>44306</v>
      </c>
      <c r="AC986" t="s">
        <v>119</v>
      </c>
      <c r="AH986" t="str">
        <f t="shared" si="15"/>
        <v>E35930 Estates &amp; Facilities</v>
      </c>
      <c r="AI986" t="str">
        <f>VLOOKUP(B986,'cc Lookup'!A:E,5,0)</f>
        <v>Estates</v>
      </c>
      <c r="AJ986" t="s">
        <v>5428</v>
      </c>
    </row>
    <row r="987" spans="1:36" x14ac:dyDescent="0.35">
      <c r="A987" t="s">
        <v>36</v>
      </c>
      <c r="B987" s="8" t="s">
        <v>142</v>
      </c>
      <c r="C987" s="8" t="s">
        <v>38</v>
      </c>
      <c r="D987" s="8" t="s">
        <v>39</v>
      </c>
      <c r="E987" s="8" t="s">
        <v>39</v>
      </c>
      <c r="F987" s="8" t="s">
        <v>40</v>
      </c>
      <c r="G987" t="s">
        <v>144</v>
      </c>
      <c r="H987" t="s">
        <v>42</v>
      </c>
      <c r="I987" t="s">
        <v>43</v>
      </c>
      <c r="J987" t="s">
        <v>43</v>
      </c>
      <c r="K987" t="s">
        <v>43</v>
      </c>
      <c r="L987" s="9">
        <v>-5207</v>
      </c>
      <c r="M987" s="10">
        <v>44593</v>
      </c>
      <c r="N987" t="s">
        <v>109</v>
      </c>
      <c r="O987" t="s">
        <v>110</v>
      </c>
      <c r="P987" t="s">
        <v>3973</v>
      </c>
      <c r="Q987" t="s">
        <v>4071</v>
      </c>
      <c r="R987" t="s">
        <v>4072</v>
      </c>
      <c r="S987" s="11">
        <v>44592</v>
      </c>
      <c r="T987" t="s">
        <v>54</v>
      </c>
      <c r="U987">
        <v>3122</v>
      </c>
      <c r="V987" t="s">
        <v>3150</v>
      </c>
      <c r="W987" t="s">
        <v>62</v>
      </c>
      <c r="X987">
        <v>165092174</v>
      </c>
      <c r="Y987" s="11">
        <v>44343</v>
      </c>
      <c r="AC987" t="s">
        <v>119</v>
      </c>
      <c r="AH987" t="str">
        <f t="shared" si="15"/>
        <v>E35930 Estates &amp; Facilities</v>
      </c>
      <c r="AI987" t="str">
        <f>VLOOKUP(B987,'cc Lookup'!A:E,5,0)</f>
        <v>Estates</v>
      </c>
      <c r="AJ987" t="s">
        <v>5428</v>
      </c>
    </row>
    <row r="988" spans="1:36" x14ac:dyDescent="0.35">
      <c r="A988" t="s">
        <v>36</v>
      </c>
      <c r="B988" s="8" t="s">
        <v>142</v>
      </c>
      <c r="C988" s="8" t="s">
        <v>38</v>
      </c>
      <c r="D988" s="8" t="s">
        <v>39</v>
      </c>
      <c r="E988" s="8" t="s">
        <v>39</v>
      </c>
      <c r="F988" s="8" t="s">
        <v>40</v>
      </c>
      <c r="G988" t="s">
        <v>144</v>
      </c>
      <c r="H988" t="s">
        <v>42</v>
      </c>
      <c r="I988" t="s">
        <v>43</v>
      </c>
      <c r="J988" t="s">
        <v>43</v>
      </c>
      <c r="K988" t="s">
        <v>43</v>
      </c>
      <c r="L988" s="9">
        <v>-5550</v>
      </c>
      <c r="M988" s="10">
        <v>44593</v>
      </c>
      <c r="N988" t="s">
        <v>109</v>
      </c>
      <c r="O988" t="s">
        <v>110</v>
      </c>
      <c r="P988" t="s">
        <v>3973</v>
      </c>
      <c r="Q988" t="s">
        <v>4071</v>
      </c>
      <c r="R988" t="s">
        <v>4072</v>
      </c>
      <c r="S988" s="11">
        <v>44592</v>
      </c>
      <c r="T988" t="s">
        <v>54</v>
      </c>
      <c r="U988">
        <v>3123</v>
      </c>
      <c r="V988" t="s">
        <v>3706</v>
      </c>
      <c r="W988" t="s">
        <v>62</v>
      </c>
      <c r="X988">
        <v>165095159</v>
      </c>
      <c r="Y988" s="11">
        <v>44497</v>
      </c>
      <c r="AC988" t="s">
        <v>119</v>
      </c>
      <c r="AH988" t="str">
        <f t="shared" si="15"/>
        <v>E35930 Estates &amp; Facilities</v>
      </c>
      <c r="AI988" t="str">
        <f>VLOOKUP(B988,'cc Lookup'!A:E,5,0)</f>
        <v>Estates</v>
      </c>
      <c r="AJ988" t="s">
        <v>5428</v>
      </c>
    </row>
    <row r="989" spans="1:36" x14ac:dyDescent="0.35">
      <c r="A989" t="s">
        <v>36</v>
      </c>
      <c r="B989" s="8" t="s">
        <v>142</v>
      </c>
      <c r="C989" s="8" t="s">
        <v>38</v>
      </c>
      <c r="D989" s="8" t="s">
        <v>39</v>
      </c>
      <c r="E989" s="8" t="s">
        <v>39</v>
      </c>
      <c r="F989" s="8" t="s">
        <v>40</v>
      </c>
      <c r="G989" t="s">
        <v>144</v>
      </c>
      <c r="H989" t="s">
        <v>42</v>
      </c>
      <c r="I989" t="s">
        <v>43</v>
      </c>
      <c r="J989" t="s">
        <v>43</v>
      </c>
      <c r="K989" t="s">
        <v>43</v>
      </c>
      <c r="L989" s="9">
        <v>-0.3</v>
      </c>
      <c r="M989" s="10">
        <v>44593</v>
      </c>
      <c r="N989" t="s">
        <v>109</v>
      </c>
      <c r="O989" t="s">
        <v>110</v>
      </c>
      <c r="P989" t="s">
        <v>3973</v>
      </c>
      <c r="Q989" t="s">
        <v>4071</v>
      </c>
      <c r="R989" t="s">
        <v>4072</v>
      </c>
      <c r="S989" s="11">
        <v>44592</v>
      </c>
      <c r="T989" t="s">
        <v>54</v>
      </c>
      <c r="U989">
        <v>3124</v>
      </c>
      <c r="V989" t="s">
        <v>3630</v>
      </c>
      <c r="W989" t="s">
        <v>62</v>
      </c>
      <c r="X989">
        <v>165094259</v>
      </c>
      <c r="Y989" s="11">
        <v>44447</v>
      </c>
      <c r="AC989" t="s">
        <v>119</v>
      </c>
      <c r="AH989" t="str">
        <f t="shared" si="15"/>
        <v>E35930 Estates &amp; Facilities</v>
      </c>
      <c r="AI989" t="str">
        <f>VLOOKUP(B989,'cc Lookup'!A:E,5,0)</f>
        <v>Estates</v>
      </c>
      <c r="AJ989" t="s">
        <v>5428</v>
      </c>
    </row>
    <row r="990" spans="1:36" x14ac:dyDescent="0.35">
      <c r="A990" t="s">
        <v>36</v>
      </c>
      <c r="B990" s="8" t="s">
        <v>142</v>
      </c>
      <c r="C990" s="8" t="s">
        <v>38</v>
      </c>
      <c r="D990" s="8" t="s">
        <v>39</v>
      </c>
      <c r="E990" s="8" t="s">
        <v>39</v>
      </c>
      <c r="F990" s="8" t="s">
        <v>40</v>
      </c>
      <c r="G990" t="s">
        <v>144</v>
      </c>
      <c r="H990" t="s">
        <v>42</v>
      </c>
      <c r="I990" t="s">
        <v>43</v>
      </c>
      <c r="J990" t="s">
        <v>43</v>
      </c>
      <c r="K990" t="s">
        <v>43</v>
      </c>
      <c r="L990" s="9">
        <v>5207</v>
      </c>
      <c r="M990" s="10">
        <v>44593</v>
      </c>
      <c r="N990" t="s">
        <v>109</v>
      </c>
      <c r="O990" t="s">
        <v>110</v>
      </c>
      <c r="P990" t="s">
        <v>4073</v>
      </c>
      <c r="Q990" t="s">
        <v>4074</v>
      </c>
      <c r="R990" t="s">
        <v>4075</v>
      </c>
      <c r="S990" s="11">
        <v>44620</v>
      </c>
      <c r="T990" t="s">
        <v>54</v>
      </c>
      <c r="U990">
        <v>3028</v>
      </c>
      <c r="V990" t="s">
        <v>3150</v>
      </c>
      <c r="W990" t="s">
        <v>62</v>
      </c>
      <c r="X990">
        <v>165092174</v>
      </c>
      <c r="Y990" s="11">
        <v>44343</v>
      </c>
      <c r="AC990" t="s">
        <v>119</v>
      </c>
      <c r="AH990" t="str">
        <f t="shared" si="15"/>
        <v>E35930 Estates &amp; Facilities</v>
      </c>
      <c r="AI990" t="str">
        <f>VLOOKUP(B990,'cc Lookup'!A:E,5,0)</f>
        <v>Estates</v>
      </c>
      <c r="AJ990" t="s">
        <v>5428</v>
      </c>
    </row>
    <row r="991" spans="1:36" x14ac:dyDescent="0.35">
      <c r="A991" t="s">
        <v>36</v>
      </c>
      <c r="B991" s="8" t="s">
        <v>142</v>
      </c>
      <c r="C991" s="8" t="s">
        <v>38</v>
      </c>
      <c r="D991" s="8" t="s">
        <v>39</v>
      </c>
      <c r="E991" s="8" t="s">
        <v>39</v>
      </c>
      <c r="F991" s="8" t="s">
        <v>40</v>
      </c>
      <c r="G991" t="s">
        <v>144</v>
      </c>
      <c r="H991" t="s">
        <v>42</v>
      </c>
      <c r="I991" t="s">
        <v>43</v>
      </c>
      <c r="J991" t="s">
        <v>43</v>
      </c>
      <c r="K991" t="s">
        <v>43</v>
      </c>
      <c r="L991" s="9">
        <v>0.3</v>
      </c>
      <c r="M991" s="10">
        <v>44593</v>
      </c>
      <c r="N991" t="s">
        <v>109</v>
      </c>
      <c r="O991" t="s">
        <v>110</v>
      </c>
      <c r="P991" t="s">
        <v>4073</v>
      </c>
      <c r="Q991" t="s">
        <v>4074</v>
      </c>
      <c r="R991" t="s">
        <v>4075</v>
      </c>
      <c r="S991" s="11">
        <v>44620</v>
      </c>
      <c r="T991" t="s">
        <v>54</v>
      </c>
      <c r="U991">
        <v>3029</v>
      </c>
      <c r="V991" t="s">
        <v>3630</v>
      </c>
      <c r="W991" t="s">
        <v>62</v>
      </c>
      <c r="X991">
        <v>165094259</v>
      </c>
      <c r="Y991" s="11">
        <v>44447</v>
      </c>
      <c r="AC991" t="s">
        <v>119</v>
      </c>
      <c r="AH991" t="str">
        <f t="shared" si="15"/>
        <v>E35930 Estates &amp; Facilities</v>
      </c>
      <c r="AI991" t="str">
        <f>VLOOKUP(B991,'cc Lookup'!A:E,5,0)</f>
        <v>Estates</v>
      </c>
      <c r="AJ991" t="s">
        <v>5428</v>
      </c>
    </row>
    <row r="992" spans="1:36" x14ac:dyDescent="0.35">
      <c r="A992" t="s">
        <v>36</v>
      </c>
      <c r="B992" s="8" t="s">
        <v>142</v>
      </c>
      <c r="C992" s="8" t="s">
        <v>38</v>
      </c>
      <c r="D992" s="8" t="s">
        <v>39</v>
      </c>
      <c r="E992" s="8" t="s">
        <v>39</v>
      </c>
      <c r="F992" s="8" t="s">
        <v>40</v>
      </c>
      <c r="G992" t="s">
        <v>144</v>
      </c>
      <c r="H992" t="s">
        <v>42</v>
      </c>
      <c r="I992" t="s">
        <v>43</v>
      </c>
      <c r="J992" t="s">
        <v>43</v>
      </c>
      <c r="K992" t="s">
        <v>43</v>
      </c>
      <c r="L992" s="9">
        <v>5550</v>
      </c>
      <c r="M992" s="10">
        <v>44593</v>
      </c>
      <c r="N992" t="s">
        <v>109</v>
      </c>
      <c r="O992" t="s">
        <v>110</v>
      </c>
      <c r="P992" t="s">
        <v>4073</v>
      </c>
      <c r="Q992" t="s">
        <v>4074</v>
      </c>
      <c r="R992" t="s">
        <v>4075</v>
      </c>
      <c r="S992" s="11">
        <v>44620</v>
      </c>
      <c r="T992" t="s">
        <v>54</v>
      </c>
      <c r="U992">
        <v>3030</v>
      </c>
      <c r="V992" t="s">
        <v>3706</v>
      </c>
      <c r="W992" t="s">
        <v>62</v>
      </c>
      <c r="X992">
        <v>165095159</v>
      </c>
      <c r="Y992" s="11">
        <v>44497</v>
      </c>
      <c r="AC992" t="s">
        <v>119</v>
      </c>
      <c r="AH992" t="str">
        <f t="shared" si="15"/>
        <v>E35930 Estates &amp; Facilities</v>
      </c>
      <c r="AI992" t="str">
        <f>VLOOKUP(B992,'cc Lookup'!A:E,5,0)</f>
        <v>Estates</v>
      </c>
      <c r="AJ992" t="s">
        <v>5428</v>
      </c>
    </row>
    <row r="993" spans="1:36" x14ac:dyDescent="0.35">
      <c r="A993" t="s">
        <v>36</v>
      </c>
      <c r="B993" s="8" t="s">
        <v>142</v>
      </c>
      <c r="C993" s="8" t="s">
        <v>38</v>
      </c>
      <c r="D993" s="8" t="s">
        <v>39</v>
      </c>
      <c r="E993" s="8" t="s">
        <v>39</v>
      </c>
      <c r="F993" s="8" t="s">
        <v>40</v>
      </c>
      <c r="G993" t="s">
        <v>144</v>
      </c>
      <c r="H993" t="s">
        <v>42</v>
      </c>
      <c r="I993" t="s">
        <v>43</v>
      </c>
      <c r="J993" t="s">
        <v>43</v>
      </c>
      <c r="K993" t="s">
        <v>43</v>
      </c>
      <c r="L993" s="9">
        <v>34</v>
      </c>
      <c r="M993" s="10">
        <v>44593</v>
      </c>
      <c r="N993" t="s">
        <v>109</v>
      </c>
      <c r="O993" t="s">
        <v>110</v>
      </c>
      <c r="P993" t="s">
        <v>4073</v>
      </c>
      <c r="Q993" t="s">
        <v>4074</v>
      </c>
      <c r="R993" t="s">
        <v>4075</v>
      </c>
      <c r="S993" s="11">
        <v>44620</v>
      </c>
      <c r="T993" t="s">
        <v>54</v>
      </c>
      <c r="U993">
        <v>3031</v>
      </c>
      <c r="V993" t="s">
        <v>3476</v>
      </c>
      <c r="W993" t="s">
        <v>62</v>
      </c>
      <c r="X993">
        <v>165094031</v>
      </c>
      <c r="Y993" s="11">
        <v>44439</v>
      </c>
      <c r="AC993" t="s">
        <v>119</v>
      </c>
      <c r="AH993" t="str">
        <f t="shared" si="15"/>
        <v>E35930 Estates &amp; Facilities</v>
      </c>
      <c r="AI993" t="str">
        <f>VLOOKUP(B993,'cc Lookup'!A:E,5,0)</f>
        <v>Estates</v>
      </c>
      <c r="AJ993" t="s">
        <v>5428</v>
      </c>
    </row>
    <row r="994" spans="1:36" x14ac:dyDescent="0.35">
      <c r="A994" t="s">
        <v>36</v>
      </c>
      <c r="B994" s="8" t="s">
        <v>142</v>
      </c>
      <c r="C994" s="8" t="s">
        <v>38</v>
      </c>
      <c r="D994" s="8" t="s">
        <v>39</v>
      </c>
      <c r="E994" s="8" t="s">
        <v>39</v>
      </c>
      <c r="F994" s="8" t="s">
        <v>40</v>
      </c>
      <c r="G994" t="s">
        <v>144</v>
      </c>
      <c r="H994" t="s">
        <v>42</v>
      </c>
      <c r="I994" t="s">
        <v>43</v>
      </c>
      <c r="J994" t="s">
        <v>43</v>
      </c>
      <c r="K994" t="s">
        <v>43</v>
      </c>
      <c r="L994" s="9">
        <v>1250</v>
      </c>
      <c r="M994" s="10">
        <v>44593</v>
      </c>
      <c r="N994" t="s">
        <v>109</v>
      </c>
      <c r="O994" t="s">
        <v>110</v>
      </c>
      <c r="P994" t="s">
        <v>4073</v>
      </c>
      <c r="Q994" t="s">
        <v>4074</v>
      </c>
      <c r="R994" t="s">
        <v>4075</v>
      </c>
      <c r="S994" s="11">
        <v>44620</v>
      </c>
      <c r="T994" t="s">
        <v>54</v>
      </c>
      <c r="U994">
        <v>3032</v>
      </c>
      <c r="V994" t="s">
        <v>3032</v>
      </c>
      <c r="W994" t="s">
        <v>62</v>
      </c>
      <c r="X994">
        <v>165091391</v>
      </c>
      <c r="Y994" s="11">
        <v>44306</v>
      </c>
      <c r="AC994" t="s">
        <v>119</v>
      </c>
      <c r="AH994" t="str">
        <f t="shared" si="15"/>
        <v>E35930 Estates &amp; Facilities</v>
      </c>
      <c r="AI994" t="str">
        <f>VLOOKUP(B994,'cc Lookup'!A:E,5,0)</f>
        <v>Estates</v>
      </c>
      <c r="AJ994" t="s">
        <v>5428</v>
      </c>
    </row>
    <row r="995" spans="1:36" x14ac:dyDescent="0.35">
      <c r="A995" t="s">
        <v>36</v>
      </c>
      <c r="B995" s="8" t="s">
        <v>142</v>
      </c>
      <c r="C995" s="8" t="s">
        <v>143</v>
      </c>
      <c r="D995" s="8" t="s">
        <v>39</v>
      </c>
      <c r="E995" s="8" t="s">
        <v>39</v>
      </c>
      <c r="F995" s="8" t="s">
        <v>40</v>
      </c>
      <c r="G995" t="s">
        <v>144</v>
      </c>
      <c r="H995" t="s">
        <v>145</v>
      </c>
      <c r="I995" t="s">
        <v>43</v>
      </c>
      <c r="J995" t="s">
        <v>43</v>
      </c>
      <c r="K995" t="s">
        <v>43</v>
      </c>
      <c r="L995" s="9">
        <v>-1653</v>
      </c>
      <c r="M995" s="10">
        <v>44621</v>
      </c>
      <c r="N995" t="s">
        <v>109</v>
      </c>
      <c r="O995" t="s">
        <v>110</v>
      </c>
      <c r="P995" t="s">
        <v>4073</v>
      </c>
      <c r="Q995" t="s">
        <v>4074</v>
      </c>
      <c r="R995" t="s">
        <v>4235</v>
      </c>
      <c r="S995" s="11">
        <v>44620</v>
      </c>
      <c r="T995" t="s">
        <v>54</v>
      </c>
      <c r="U995">
        <v>3072</v>
      </c>
      <c r="V995" t="s">
        <v>1107</v>
      </c>
      <c r="W995" t="s">
        <v>62</v>
      </c>
      <c r="X995">
        <v>165077832</v>
      </c>
      <c r="Y995" s="11">
        <v>43829</v>
      </c>
      <c r="AC995" t="s">
        <v>119</v>
      </c>
      <c r="AH995" t="str">
        <f t="shared" si="15"/>
        <v>E35930 Estates &amp; Facilities</v>
      </c>
      <c r="AI995" t="str">
        <f>VLOOKUP(B995,'cc Lookup'!A:E,5,0)</f>
        <v>Estates</v>
      </c>
      <c r="AJ995" t="s">
        <v>5428</v>
      </c>
    </row>
    <row r="996" spans="1:36" x14ac:dyDescent="0.35">
      <c r="A996" t="s">
        <v>36</v>
      </c>
      <c r="B996" s="8" t="s">
        <v>142</v>
      </c>
      <c r="C996" s="8" t="s">
        <v>143</v>
      </c>
      <c r="D996" s="8" t="s">
        <v>39</v>
      </c>
      <c r="E996" s="8" t="s">
        <v>39</v>
      </c>
      <c r="F996" s="8" t="s">
        <v>40</v>
      </c>
      <c r="G996" t="s">
        <v>144</v>
      </c>
      <c r="H996" t="s">
        <v>145</v>
      </c>
      <c r="I996" t="s">
        <v>43</v>
      </c>
      <c r="J996" t="s">
        <v>43</v>
      </c>
      <c r="K996" t="s">
        <v>43</v>
      </c>
      <c r="L996" s="9">
        <v>-430</v>
      </c>
      <c r="M996" s="10">
        <v>44621</v>
      </c>
      <c r="N996" t="s">
        <v>109</v>
      </c>
      <c r="O996" t="s">
        <v>110</v>
      </c>
      <c r="P996" t="s">
        <v>4073</v>
      </c>
      <c r="Q996" t="s">
        <v>4074</v>
      </c>
      <c r="R996" t="s">
        <v>4235</v>
      </c>
      <c r="S996" s="11">
        <v>44620</v>
      </c>
      <c r="T996" t="s">
        <v>54</v>
      </c>
      <c r="U996">
        <v>3073</v>
      </c>
      <c r="V996" t="s">
        <v>3929</v>
      </c>
      <c r="W996" t="s">
        <v>1263</v>
      </c>
      <c r="X996">
        <v>165096326</v>
      </c>
      <c r="Y996" s="11">
        <v>44543</v>
      </c>
      <c r="AC996" t="s">
        <v>3930</v>
      </c>
      <c r="AH996" t="str">
        <f t="shared" si="15"/>
        <v>E35930 Estates &amp; Facilities</v>
      </c>
      <c r="AI996" t="str">
        <f>VLOOKUP(B996,'cc Lookup'!A:E,5,0)</f>
        <v>Estates</v>
      </c>
      <c r="AJ996" t="s">
        <v>5428</v>
      </c>
    </row>
    <row r="997" spans="1:36" x14ac:dyDescent="0.35">
      <c r="A997" t="s">
        <v>36</v>
      </c>
      <c r="B997" s="8" t="s">
        <v>142</v>
      </c>
      <c r="C997" s="8" t="s">
        <v>143</v>
      </c>
      <c r="D997" s="8" t="s">
        <v>39</v>
      </c>
      <c r="E997" s="8" t="s">
        <v>39</v>
      </c>
      <c r="F997" s="8" t="s">
        <v>40</v>
      </c>
      <c r="G997" t="s">
        <v>144</v>
      </c>
      <c r="H997" t="s">
        <v>145</v>
      </c>
      <c r="I997" t="s">
        <v>43</v>
      </c>
      <c r="J997" t="s">
        <v>43</v>
      </c>
      <c r="K997" t="s">
        <v>43</v>
      </c>
      <c r="L997" s="9">
        <v>-1350</v>
      </c>
      <c r="M997" s="10">
        <v>44621</v>
      </c>
      <c r="N997" t="s">
        <v>109</v>
      </c>
      <c r="O997" t="s">
        <v>110</v>
      </c>
      <c r="P997" t="s">
        <v>4073</v>
      </c>
      <c r="Q997" t="s">
        <v>4074</v>
      </c>
      <c r="R997" t="s">
        <v>4235</v>
      </c>
      <c r="S997" s="11">
        <v>44620</v>
      </c>
      <c r="T997" t="s">
        <v>54</v>
      </c>
      <c r="U997">
        <v>3074</v>
      </c>
      <c r="V997" t="s">
        <v>3931</v>
      </c>
      <c r="W997" t="s">
        <v>62</v>
      </c>
      <c r="X997">
        <v>165096128</v>
      </c>
      <c r="Y997" s="11">
        <v>44537</v>
      </c>
      <c r="AC997" t="s">
        <v>119</v>
      </c>
      <c r="AH997" t="str">
        <f t="shared" si="15"/>
        <v>E35930 Estates &amp; Facilities</v>
      </c>
      <c r="AI997" t="str">
        <f>VLOOKUP(B997,'cc Lookup'!A:E,5,0)</f>
        <v>Estates</v>
      </c>
      <c r="AJ997" t="s">
        <v>5428</v>
      </c>
    </row>
    <row r="998" spans="1:36" x14ac:dyDescent="0.35">
      <c r="A998" t="s">
        <v>36</v>
      </c>
      <c r="B998" s="8" t="s">
        <v>142</v>
      </c>
      <c r="C998" s="8" t="s">
        <v>143</v>
      </c>
      <c r="D998" s="8" t="s">
        <v>39</v>
      </c>
      <c r="E998" s="8" t="s">
        <v>39</v>
      </c>
      <c r="F998" s="8" t="s">
        <v>40</v>
      </c>
      <c r="G998" t="s">
        <v>144</v>
      </c>
      <c r="H998" t="s">
        <v>145</v>
      </c>
      <c r="I998" t="s">
        <v>43</v>
      </c>
      <c r="J998" t="s">
        <v>43</v>
      </c>
      <c r="K998" t="s">
        <v>43</v>
      </c>
      <c r="L998" s="9">
        <v>-45.64</v>
      </c>
      <c r="M998" s="10">
        <v>44621</v>
      </c>
      <c r="N998" t="s">
        <v>109</v>
      </c>
      <c r="O998" t="s">
        <v>110</v>
      </c>
      <c r="P998" t="s">
        <v>4073</v>
      </c>
      <c r="Q998" t="s">
        <v>4074</v>
      </c>
      <c r="R998" t="s">
        <v>4235</v>
      </c>
      <c r="S998" s="11">
        <v>44620</v>
      </c>
      <c r="T998" t="s">
        <v>54</v>
      </c>
      <c r="U998">
        <v>3075</v>
      </c>
      <c r="V998" t="s">
        <v>3591</v>
      </c>
      <c r="W998" t="s">
        <v>62</v>
      </c>
      <c r="X998">
        <v>165093938</v>
      </c>
      <c r="Y998" s="11">
        <v>44428</v>
      </c>
      <c r="AC998" t="s">
        <v>119</v>
      </c>
      <c r="AH998" t="str">
        <f t="shared" si="15"/>
        <v>E35930 Estates &amp; Facilities</v>
      </c>
      <c r="AI998" t="str">
        <f>VLOOKUP(B998,'cc Lookup'!A:E,5,0)</f>
        <v>Estates</v>
      </c>
      <c r="AJ998" t="s">
        <v>5428</v>
      </c>
    </row>
    <row r="999" spans="1:36" x14ac:dyDescent="0.35">
      <c r="A999" t="s">
        <v>36</v>
      </c>
      <c r="B999" s="8" t="s">
        <v>142</v>
      </c>
      <c r="C999" s="8" t="s">
        <v>143</v>
      </c>
      <c r="D999" s="8" t="s">
        <v>39</v>
      </c>
      <c r="E999" s="8" t="s">
        <v>39</v>
      </c>
      <c r="F999" s="8" t="s">
        <v>40</v>
      </c>
      <c r="G999" t="s">
        <v>144</v>
      </c>
      <c r="H999" t="s">
        <v>145</v>
      </c>
      <c r="I999" t="s">
        <v>43</v>
      </c>
      <c r="J999" t="s">
        <v>43</v>
      </c>
      <c r="K999" t="s">
        <v>43</v>
      </c>
      <c r="L999" s="9">
        <v>-162</v>
      </c>
      <c r="M999" s="10">
        <v>44621</v>
      </c>
      <c r="N999" t="s">
        <v>109</v>
      </c>
      <c r="O999" t="s">
        <v>110</v>
      </c>
      <c r="P999" t="s">
        <v>4073</v>
      </c>
      <c r="Q999" t="s">
        <v>4074</v>
      </c>
      <c r="R999" t="s">
        <v>4235</v>
      </c>
      <c r="S999" s="11">
        <v>44620</v>
      </c>
      <c r="T999" t="s">
        <v>54</v>
      </c>
      <c r="U999">
        <v>3076</v>
      </c>
      <c r="V999" t="s">
        <v>3126</v>
      </c>
      <c r="W999" t="s">
        <v>62</v>
      </c>
      <c r="X999">
        <v>165091758</v>
      </c>
      <c r="Y999" s="11">
        <v>44342</v>
      </c>
      <c r="AC999" t="s">
        <v>119</v>
      </c>
      <c r="AH999" t="str">
        <f t="shared" si="15"/>
        <v>E35930 Estates &amp; Facilities</v>
      </c>
      <c r="AI999" t="str">
        <f>VLOOKUP(B999,'cc Lookup'!A:E,5,0)</f>
        <v>Estates</v>
      </c>
      <c r="AJ999" t="s">
        <v>5428</v>
      </c>
    </row>
    <row r="1000" spans="1:36" x14ac:dyDescent="0.35">
      <c r="A1000" t="s">
        <v>36</v>
      </c>
      <c r="B1000" s="8" t="s">
        <v>142</v>
      </c>
      <c r="C1000" s="8" t="s">
        <v>143</v>
      </c>
      <c r="D1000" s="8" t="s">
        <v>39</v>
      </c>
      <c r="E1000" s="8" t="s">
        <v>39</v>
      </c>
      <c r="F1000" s="8" t="s">
        <v>40</v>
      </c>
      <c r="G1000" t="s">
        <v>144</v>
      </c>
      <c r="H1000" t="s">
        <v>145</v>
      </c>
      <c r="I1000" t="s">
        <v>43</v>
      </c>
      <c r="J1000" t="s">
        <v>43</v>
      </c>
      <c r="K1000" t="s">
        <v>43</v>
      </c>
      <c r="L1000" s="9">
        <v>-640.5</v>
      </c>
      <c r="M1000" s="10">
        <v>44621</v>
      </c>
      <c r="N1000" t="s">
        <v>109</v>
      </c>
      <c r="O1000" t="s">
        <v>110</v>
      </c>
      <c r="P1000" t="s">
        <v>4073</v>
      </c>
      <c r="Q1000" t="s">
        <v>4074</v>
      </c>
      <c r="R1000" t="s">
        <v>4235</v>
      </c>
      <c r="S1000" s="11">
        <v>44620</v>
      </c>
      <c r="T1000" t="s">
        <v>54</v>
      </c>
      <c r="U1000">
        <v>3077</v>
      </c>
      <c r="V1000" t="s">
        <v>4029</v>
      </c>
      <c r="W1000" t="s">
        <v>62</v>
      </c>
      <c r="X1000">
        <v>165097221</v>
      </c>
      <c r="Y1000" s="11">
        <v>44588</v>
      </c>
      <c r="AC1000" t="s">
        <v>119</v>
      </c>
      <c r="AH1000" t="str">
        <f t="shared" si="15"/>
        <v>E35930 Estates &amp; Facilities</v>
      </c>
      <c r="AI1000" t="str">
        <f>VLOOKUP(B1000,'cc Lookup'!A:E,5,0)</f>
        <v>Estates</v>
      </c>
      <c r="AJ1000" t="s">
        <v>5428</v>
      </c>
    </row>
    <row r="1001" spans="1:36" x14ac:dyDescent="0.35">
      <c r="A1001" t="s">
        <v>36</v>
      </c>
      <c r="B1001" s="8" t="s">
        <v>142</v>
      </c>
      <c r="C1001" s="8" t="s">
        <v>143</v>
      </c>
      <c r="D1001" s="8" t="s">
        <v>39</v>
      </c>
      <c r="E1001" s="8" t="s">
        <v>39</v>
      </c>
      <c r="F1001" s="8" t="s">
        <v>40</v>
      </c>
      <c r="G1001" t="s">
        <v>144</v>
      </c>
      <c r="H1001" t="s">
        <v>145</v>
      </c>
      <c r="I1001" t="s">
        <v>43</v>
      </c>
      <c r="J1001" t="s">
        <v>43</v>
      </c>
      <c r="K1001" t="s">
        <v>43</v>
      </c>
      <c r="L1001" s="9">
        <v>-0.99</v>
      </c>
      <c r="M1001" s="10">
        <v>44621</v>
      </c>
      <c r="N1001" t="s">
        <v>109</v>
      </c>
      <c r="O1001" t="s">
        <v>110</v>
      </c>
      <c r="P1001" t="s">
        <v>4073</v>
      </c>
      <c r="Q1001" t="s">
        <v>4074</v>
      </c>
      <c r="R1001" t="s">
        <v>4235</v>
      </c>
      <c r="S1001" s="11">
        <v>44620</v>
      </c>
      <c r="T1001" t="s">
        <v>54</v>
      </c>
      <c r="U1001">
        <v>3078</v>
      </c>
      <c r="V1001" t="s">
        <v>3928</v>
      </c>
      <c r="W1001" t="s">
        <v>62</v>
      </c>
      <c r="X1001">
        <v>165096660</v>
      </c>
      <c r="Y1001" s="11">
        <v>44551</v>
      </c>
      <c r="AC1001" t="s">
        <v>119</v>
      </c>
      <c r="AH1001" t="str">
        <f t="shared" si="15"/>
        <v>E35930 Estates &amp; Facilities</v>
      </c>
      <c r="AI1001" t="str">
        <f>VLOOKUP(B1001,'cc Lookup'!A:E,5,0)</f>
        <v>Estates</v>
      </c>
      <c r="AJ1001" t="s">
        <v>5428</v>
      </c>
    </row>
    <row r="1002" spans="1:36" x14ac:dyDescent="0.35">
      <c r="A1002" t="s">
        <v>36</v>
      </c>
      <c r="B1002" s="8" t="s">
        <v>142</v>
      </c>
      <c r="C1002" s="8" t="s">
        <v>143</v>
      </c>
      <c r="D1002" s="8" t="s">
        <v>39</v>
      </c>
      <c r="E1002" s="8" t="s">
        <v>39</v>
      </c>
      <c r="F1002" s="8" t="s">
        <v>40</v>
      </c>
      <c r="G1002" t="s">
        <v>144</v>
      </c>
      <c r="H1002" t="s">
        <v>145</v>
      </c>
      <c r="I1002" t="s">
        <v>43</v>
      </c>
      <c r="J1002" t="s">
        <v>43</v>
      </c>
      <c r="K1002" t="s">
        <v>43</v>
      </c>
      <c r="L1002" s="9">
        <v>-0.1</v>
      </c>
      <c r="M1002" s="10">
        <v>44621</v>
      </c>
      <c r="N1002" t="s">
        <v>109</v>
      </c>
      <c r="O1002" t="s">
        <v>110</v>
      </c>
      <c r="P1002" t="s">
        <v>4073</v>
      </c>
      <c r="Q1002" t="s">
        <v>4074</v>
      </c>
      <c r="R1002" t="s">
        <v>4235</v>
      </c>
      <c r="S1002" s="11">
        <v>44620</v>
      </c>
      <c r="T1002" t="s">
        <v>54</v>
      </c>
      <c r="U1002">
        <v>3079</v>
      </c>
      <c r="V1002" t="s">
        <v>3686</v>
      </c>
      <c r="W1002" t="s">
        <v>62</v>
      </c>
      <c r="X1002">
        <v>165095312</v>
      </c>
      <c r="Y1002" s="11">
        <v>44497</v>
      </c>
      <c r="AC1002" t="s">
        <v>119</v>
      </c>
      <c r="AH1002" t="str">
        <f t="shared" si="15"/>
        <v>E35930 Estates &amp; Facilities</v>
      </c>
      <c r="AI1002" t="str">
        <f>VLOOKUP(B1002,'cc Lookup'!A:E,5,0)</f>
        <v>Estates</v>
      </c>
      <c r="AJ1002" t="s">
        <v>5428</v>
      </c>
    </row>
    <row r="1003" spans="1:36" x14ac:dyDescent="0.35">
      <c r="A1003" t="s">
        <v>36</v>
      </c>
      <c r="B1003" s="8" t="s">
        <v>142</v>
      </c>
      <c r="C1003" s="8" t="s">
        <v>143</v>
      </c>
      <c r="D1003" s="8" t="s">
        <v>39</v>
      </c>
      <c r="E1003" s="8" t="s">
        <v>39</v>
      </c>
      <c r="F1003" s="8" t="s">
        <v>40</v>
      </c>
      <c r="G1003" t="s">
        <v>144</v>
      </c>
      <c r="H1003" t="s">
        <v>145</v>
      </c>
      <c r="I1003" t="s">
        <v>43</v>
      </c>
      <c r="J1003" t="s">
        <v>43</v>
      </c>
      <c r="K1003" t="s">
        <v>43</v>
      </c>
      <c r="L1003" s="9">
        <v>45.64</v>
      </c>
      <c r="M1003" s="10">
        <v>44621</v>
      </c>
      <c r="N1003" t="s">
        <v>109</v>
      </c>
      <c r="O1003" t="s">
        <v>110</v>
      </c>
      <c r="P1003" t="s">
        <v>4254</v>
      </c>
      <c r="Q1003" t="s">
        <v>4255</v>
      </c>
      <c r="R1003" t="s">
        <v>4256</v>
      </c>
      <c r="S1003" s="11">
        <v>44651</v>
      </c>
      <c r="T1003" t="s">
        <v>54</v>
      </c>
      <c r="U1003">
        <v>2639</v>
      </c>
      <c r="V1003" t="s">
        <v>3591</v>
      </c>
      <c r="W1003" t="s">
        <v>62</v>
      </c>
      <c r="X1003">
        <v>165093938</v>
      </c>
      <c r="Y1003" s="11">
        <v>44428</v>
      </c>
      <c r="AC1003" t="s">
        <v>119</v>
      </c>
      <c r="AH1003" t="str">
        <f t="shared" si="15"/>
        <v>E35930 Estates &amp; Facilities</v>
      </c>
      <c r="AI1003" t="str">
        <f>VLOOKUP(B1003,'cc Lookup'!A:E,5,0)</f>
        <v>Estates</v>
      </c>
      <c r="AJ1003" t="s">
        <v>5428</v>
      </c>
    </row>
    <row r="1004" spans="1:36" x14ac:dyDescent="0.35">
      <c r="A1004" t="s">
        <v>36</v>
      </c>
      <c r="B1004" s="8" t="s">
        <v>142</v>
      </c>
      <c r="C1004" s="8" t="s">
        <v>143</v>
      </c>
      <c r="D1004" s="8" t="s">
        <v>39</v>
      </c>
      <c r="E1004" s="8" t="s">
        <v>39</v>
      </c>
      <c r="F1004" s="8" t="s">
        <v>40</v>
      </c>
      <c r="G1004" t="s">
        <v>144</v>
      </c>
      <c r="H1004" t="s">
        <v>145</v>
      </c>
      <c r="I1004" t="s">
        <v>43</v>
      </c>
      <c r="J1004" t="s">
        <v>43</v>
      </c>
      <c r="K1004" t="s">
        <v>43</v>
      </c>
      <c r="L1004" s="9">
        <v>430</v>
      </c>
      <c r="M1004" s="10">
        <v>44621</v>
      </c>
      <c r="N1004" t="s">
        <v>109</v>
      </c>
      <c r="O1004" t="s">
        <v>110</v>
      </c>
      <c r="P1004" t="s">
        <v>4254</v>
      </c>
      <c r="Q1004" t="s">
        <v>4255</v>
      </c>
      <c r="R1004" t="s">
        <v>4256</v>
      </c>
      <c r="S1004" s="11">
        <v>44651</v>
      </c>
      <c r="T1004" t="s">
        <v>54</v>
      </c>
      <c r="U1004">
        <v>2640</v>
      </c>
      <c r="V1004" t="s">
        <v>3929</v>
      </c>
      <c r="W1004" t="s">
        <v>1263</v>
      </c>
      <c r="X1004">
        <v>165096326</v>
      </c>
      <c r="Y1004" s="11">
        <v>44543</v>
      </c>
      <c r="AC1004" t="s">
        <v>3930</v>
      </c>
      <c r="AH1004" t="str">
        <f t="shared" si="15"/>
        <v>E35930 Estates &amp; Facilities</v>
      </c>
      <c r="AI1004" t="str">
        <f>VLOOKUP(B1004,'cc Lookup'!A:E,5,0)</f>
        <v>Estates</v>
      </c>
      <c r="AJ1004" t="s">
        <v>5428</v>
      </c>
    </row>
    <row r="1005" spans="1:36" x14ac:dyDescent="0.35">
      <c r="A1005" t="s">
        <v>36</v>
      </c>
      <c r="B1005" s="8" t="s">
        <v>142</v>
      </c>
      <c r="C1005" s="8" t="s">
        <v>143</v>
      </c>
      <c r="D1005" s="8" t="s">
        <v>39</v>
      </c>
      <c r="E1005" s="8" t="s">
        <v>39</v>
      </c>
      <c r="F1005" s="8" t="s">
        <v>40</v>
      </c>
      <c r="G1005" t="s">
        <v>144</v>
      </c>
      <c r="H1005" t="s">
        <v>145</v>
      </c>
      <c r="I1005" t="s">
        <v>43</v>
      </c>
      <c r="J1005" t="s">
        <v>43</v>
      </c>
      <c r="K1005" t="s">
        <v>43</v>
      </c>
      <c r="L1005" s="9">
        <v>10000</v>
      </c>
      <c r="M1005" s="10">
        <v>44621</v>
      </c>
      <c r="N1005" t="s">
        <v>109</v>
      </c>
      <c r="O1005" t="s">
        <v>110</v>
      </c>
      <c r="P1005" t="s">
        <v>4254</v>
      </c>
      <c r="Q1005" t="s">
        <v>4255</v>
      </c>
      <c r="R1005" t="s">
        <v>4256</v>
      </c>
      <c r="S1005" s="11">
        <v>44651</v>
      </c>
      <c r="T1005" t="s">
        <v>54</v>
      </c>
      <c r="U1005">
        <v>2641</v>
      </c>
      <c r="V1005" t="s">
        <v>4315</v>
      </c>
      <c r="W1005" t="s">
        <v>62</v>
      </c>
      <c r="X1005">
        <v>165098803</v>
      </c>
      <c r="Y1005" s="11">
        <v>44650</v>
      </c>
      <c r="AC1005" t="s">
        <v>119</v>
      </c>
      <c r="AH1005" t="str">
        <f t="shared" si="15"/>
        <v>E35930 Estates &amp; Facilities</v>
      </c>
      <c r="AI1005" t="str">
        <f>VLOOKUP(B1005,'cc Lookup'!A:E,5,0)</f>
        <v>Estates</v>
      </c>
      <c r="AJ1005" t="s">
        <v>5428</v>
      </c>
    </row>
    <row r="1006" spans="1:36" x14ac:dyDescent="0.35">
      <c r="A1006" t="s">
        <v>36</v>
      </c>
      <c r="B1006" s="8" t="s">
        <v>142</v>
      </c>
      <c r="C1006" s="8" t="s">
        <v>143</v>
      </c>
      <c r="D1006" s="8" t="s">
        <v>39</v>
      </c>
      <c r="E1006" s="8" t="s">
        <v>39</v>
      </c>
      <c r="F1006" s="8" t="s">
        <v>40</v>
      </c>
      <c r="G1006" t="s">
        <v>144</v>
      </c>
      <c r="H1006" t="s">
        <v>145</v>
      </c>
      <c r="I1006" t="s">
        <v>43</v>
      </c>
      <c r="J1006" t="s">
        <v>43</v>
      </c>
      <c r="K1006" t="s">
        <v>43</v>
      </c>
      <c r="L1006" s="9">
        <v>0.99</v>
      </c>
      <c r="M1006" s="10">
        <v>44621</v>
      </c>
      <c r="N1006" t="s">
        <v>109</v>
      </c>
      <c r="O1006" t="s">
        <v>110</v>
      </c>
      <c r="P1006" t="s">
        <v>4254</v>
      </c>
      <c r="Q1006" t="s">
        <v>4255</v>
      </c>
      <c r="R1006" t="s">
        <v>4256</v>
      </c>
      <c r="S1006" s="11">
        <v>44651</v>
      </c>
      <c r="T1006" t="s">
        <v>54</v>
      </c>
      <c r="U1006">
        <v>2642</v>
      </c>
      <c r="V1006" t="s">
        <v>3928</v>
      </c>
      <c r="W1006" t="s">
        <v>62</v>
      </c>
      <c r="X1006">
        <v>165096660</v>
      </c>
      <c r="Y1006" s="11">
        <v>44551</v>
      </c>
      <c r="AC1006" t="s">
        <v>119</v>
      </c>
      <c r="AH1006" t="str">
        <f t="shared" si="15"/>
        <v>E35930 Estates &amp; Facilities</v>
      </c>
      <c r="AI1006" t="str">
        <f>VLOOKUP(B1006,'cc Lookup'!A:E,5,0)</f>
        <v>Estates</v>
      </c>
      <c r="AJ1006" t="s">
        <v>5428</v>
      </c>
    </row>
    <row r="1007" spans="1:36" x14ac:dyDescent="0.35">
      <c r="A1007" t="s">
        <v>36</v>
      </c>
      <c r="B1007" s="8" t="s">
        <v>142</v>
      </c>
      <c r="C1007" s="8" t="s">
        <v>143</v>
      </c>
      <c r="D1007" s="8" t="s">
        <v>39</v>
      </c>
      <c r="E1007" s="8" t="s">
        <v>39</v>
      </c>
      <c r="F1007" s="8" t="s">
        <v>40</v>
      </c>
      <c r="G1007" t="s">
        <v>144</v>
      </c>
      <c r="H1007" t="s">
        <v>145</v>
      </c>
      <c r="I1007" t="s">
        <v>43</v>
      </c>
      <c r="J1007" t="s">
        <v>43</v>
      </c>
      <c r="K1007" t="s">
        <v>43</v>
      </c>
      <c r="L1007" s="9">
        <v>0.1</v>
      </c>
      <c r="M1007" s="10">
        <v>44621</v>
      </c>
      <c r="N1007" t="s">
        <v>109</v>
      </c>
      <c r="O1007" t="s">
        <v>110</v>
      </c>
      <c r="P1007" t="s">
        <v>4254</v>
      </c>
      <c r="Q1007" t="s">
        <v>4255</v>
      </c>
      <c r="R1007" t="s">
        <v>4256</v>
      </c>
      <c r="S1007" s="11">
        <v>44651</v>
      </c>
      <c r="T1007" t="s">
        <v>54</v>
      </c>
      <c r="U1007">
        <v>2643</v>
      </c>
      <c r="V1007" t="s">
        <v>4316</v>
      </c>
      <c r="W1007" t="s">
        <v>62</v>
      </c>
      <c r="X1007">
        <v>165097399</v>
      </c>
      <c r="Y1007" s="11">
        <v>44627</v>
      </c>
      <c r="AC1007" t="s">
        <v>119</v>
      </c>
      <c r="AH1007" t="str">
        <f t="shared" si="15"/>
        <v>E35930 Estates &amp; Facilities</v>
      </c>
      <c r="AI1007" t="str">
        <f>VLOOKUP(B1007,'cc Lookup'!A:E,5,0)</f>
        <v>Estates</v>
      </c>
      <c r="AJ1007" t="s">
        <v>5428</v>
      </c>
    </row>
    <row r="1008" spans="1:36" x14ac:dyDescent="0.35">
      <c r="A1008" t="s">
        <v>36</v>
      </c>
      <c r="B1008" s="8" t="s">
        <v>142</v>
      </c>
      <c r="C1008" s="8" t="s">
        <v>143</v>
      </c>
      <c r="D1008" s="8" t="s">
        <v>39</v>
      </c>
      <c r="E1008" s="8" t="s">
        <v>39</v>
      </c>
      <c r="F1008" s="8" t="s">
        <v>40</v>
      </c>
      <c r="G1008" t="s">
        <v>144</v>
      </c>
      <c r="H1008" t="s">
        <v>145</v>
      </c>
      <c r="I1008" t="s">
        <v>43</v>
      </c>
      <c r="J1008" t="s">
        <v>43</v>
      </c>
      <c r="K1008" t="s">
        <v>43</v>
      </c>
      <c r="L1008" s="9">
        <v>1000</v>
      </c>
      <c r="M1008" s="10">
        <v>44621</v>
      </c>
      <c r="N1008" t="s">
        <v>109</v>
      </c>
      <c r="O1008" t="s">
        <v>110</v>
      </c>
      <c r="P1008" t="s">
        <v>4254</v>
      </c>
      <c r="Q1008" t="s">
        <v>4255</v>
      </c>
      <c r="R1008" t="s">
        <v>4256</v>
      </c>
      <c r="S1008" s="11">
        <v>44651</v>
      </c>
      <c r="T1008" t="s">
        <v>54</v>
      </c>
      <c r="U1008">
        <v>2644</v>
      </c>
      <c r="V1008" t="s">
        <v>4317</v>
      </c>
      <c r="W1008" t="s">
        <v>62</v>
      </c>
      <c r="X1008">
        <v>165098755</v>
      </c>
      <c r="Y1008" s="11">
        <v>44645</v>
      </c>
      <c r="AC1008" t="s">
        <v>119</v>
      </c>
      <c r="AH1008" t="str">
        <f t="shared" si="15"/>
        <v>E35930 Estates &amp; Facilities</v>
      </c>
      <c r="AI1008" t="str">
        <f>VLOOKUP(B1008,'cc Lookup'!A:E,5,0)</f>
        <v>Estates</v>
      </c>
      <c r="AJ1008" t="s">
        <v>5428</v>
      </c>
    </row>
    <row r="1009" spans="1:36" x14ac:dyDescent="0.35">
      <c r="A1009" t="s">
        <v>36</v>
      </c>
      <c r="B1009" s="8" t="s">
        <v>142</v>
      </c>
      <c r="C1009" s="8" t="s">
        <v>143</v>
      </c>
      <c r="D1009" s="8" t="s">
        <v>39</v>
      </c>
      <c r="E1009" s="8" t="s">
        <v>39</v>
      </c>
      <c r="F1009" s="8" t="s">
        <v>40</v>
      </c>
      <c r="G1009" t="s">
        <v>144</v>
      </c>
      <c r="H1009" t="s">
        <v>145</v>
      </c>
      <c r="I1009" t="s">
        <v>43</v>
      </c>
      <c r="J1009" t="s">
        <v>43</v>
      </c>
      <c r="K1009" t="s">
        <v>43</v>
      </c>
      <c r="L1009" s="9">
        <v>0.1</v>
      </c>
      <c r="M1009" s="10">
        <v>44621</v>
      </c>
      <c r="N1009" t="s">
        <v>109</v>
      </c>
      <c r="O1009" t="s">
        <v>110</v>
      </c>
      <c r="P1009" t="s">
        <v>4254</v>
      </c>
      <c r="Q1009" t="s">
        <v>4255</v>
      </c>
      <c r="R1009" t="s">
        <v>4256</v>
      </c>
      <c r="S1009" s="11">
        <v>44651</v>
      </c>
      <c r="T1009" t="s">
        <v>54</v>
      </c>
      <c r="U1009">
        <v>2645</v>
      </c>
      <c r="V1009" t="s">
        <v>3686</v>
      </c>
      <c r="W1009" t="s">
        <v>62</v>
      </c>
      <c r="X1009">
        <v>165095312</v>
      </c>
      <c r="Y1009" s="11">
        <v>44497</v>
      </c>
      <c r="AC1009" t="s">
        <v>119</v>
      </c>
      <c r="AH1009" t="str">
        <f t="shared" si="15"/>
        <v>E35930 Estates &amp; Facilities</v>
      </c>
      <c r="AI1009" t="str">
        <f>VLOOKUP(B1009,'cc Lookup'!A:E,5,0)</f>
        <v>Estates</v>
      </c>
      <c r="AJ1009" t="s">
        <v>5428</v>
      </c>
    </row>
    <row r="1010" spans="1:36" x14ac:dyDescent="0.35">
      <c r="A1010" t="s">
        <v>36</v>
      </c>
      <c r="B1010" s="8" t="s">
        <v>142</v>
      </c>
      <c r="C1010" s="8" t="s">
        <v>143</v>
      </c>
      <c r="D1010" s="8" t="s">
        <v>39</v>
      </c>
      <c r="E1010" s="8" t="s">
        <v>39</v>
      </c>
      <c r="F1010" s="8" t="s">
        <v>40</v>
      </c>
      <c r="G1010" t="s">
        <v>144</v>
      </c>
      <c r="H1010" t="s">
        <v>145</v>
      </c>
      <c r="I1010" t="s">
        <v>43</v>
      </c>
      <c r="J1010" t="s">
        <v>43</v>
      </c>
      <c r="K1010" t="s">
        <v>43</v>
      </c>
      <c r="L1010" s="9">
        <v>1350</v>
      </c>
      <c r="M1010" s="10">
        <v>44621</v>
      </c>
      <c r="N1010" t="s">
        <v>109</v>
      </c>
      <c r="O1010" t="s">
        <v>110</v>
      </c>
      <c r="P1010" t="s">
        <v>4254</v>
      </c>
      <c r="Q1010" t="s">
        <v>4255</v>
      </c>
      <c r="R1010" t="s">
        <v>4256</v>
      </c>
      <c r="S1010" s="11">
        <v>44651</v>
      </c>
      <c r="T1010" t="s">
        <v>54</v>
      </c>
      <c r="U1010">
        <v>2646</v>
      </c>
      <c r="V1010" t="s">
        <v>3931</v>
      </c>
      <c r="W1010" t="s">
        <v>62</v>
      </c>
      <c r="X1010">
        <v>165096128</v>
      </c>
      <c r="Y1010" s="11">
        <v>44537</v>
      </c>
      <c r="AC1010" t="s">
        <v>119</v>
      </c>
      <c r="AH1010" t="str">
        <f t="shared" si="15"/>
        <v>E35930 Estates &amp; Facilities</v>
      </c>
      <c r="AI1010" t="str">
        <f>VLOOKUP(B1010,'cc Lookup'!A:E,5,0)</f>
        <v>Estates</v>
      </c>
      <c r="AJ1010" t="s">
        <v>5428</v>
      </c>
    </row>
    <row r="1011" spans="1:36" x14ac:dyDescent="0.35">
      <c r="A1011" t="s">
        <v>36</v>
      </c>
      <c r="B1011" s="8" t="s">
        <v>142</v>
      </c>
      <c r="C1011" s="8" t="s">
        <v>143</v>
      </c>
      <c r="D1011" s="8" t="s">
        <v>39</v>
      </c>
      <c r="E1011" s="8" t="s">
        <v>39</v>
      </c>
      <c r="F1011" s="8" t="s">
        <v>40</v>
      </c>
      <c r="G1011" t="s">
        <v>144</v>
      </c>
      <c r="H1011" t="s">
        <v>145</v>
      </c>
      <c r="I1011" t="s">
        <v>43</v>
      </c>
      <c r="J1011" t="s">
        <v>43</v>
      </c>
      <c r="K1011" t="s">
        <v>43</v>
      </c>
      <c r="L1011" s="9">
        <v>640.5</v>
      </c>
      <c r="M1011" s="10">
        <v>44621</v>
      </c>
      <c r="N1011" t="s">
        <v>109</v>
      </c>
      <c r="O1011" t="s">
        <v>110</v>
      </c>
      <c r="P1011" t="s">
        <v>4254</v>
      </c>
      <c r="Q1011" t="s">
        <v>4255</v>
      </c>
      <c r="R1011" t="s">
        <v>4256</v>
      </c>
      <c r="S1011" s="11">
        <v>44651</v>
      </c>
      <c r="T1011" t="s">
        <v>54</v>
      </c>
      <c r="U1011">
        <v>2647</v>
      </c>
      <c r="V1011" t="s">
        <v>4029</v>
      </c>
      <c r="W1011" t="s">
        <v>62</v>
      </c>
      <c r="X1011">
        <v>165097221</v>
      </c>
      <c r="Y1011" s="11">
        <v>44588</v>
      </c>
      <c r="AC1011" t="s">
        <v>119</v>
      </c>
      <c r="AH1011" t="str">
        <f t="shared" si="15"/>
        <v>E35930 Estates &amp; Facilities</v>
      </c>
      <c r="AI1011" t="str">
        <f>VLOOKUP(B1011,'cc Lookup'!A:E,5,0)</f>
        <v>Estates</v>
      </c>
      <c r="AJ1011" t="s">
        <v>5428</v>
      </c>
    </row>
    <row r="1012" spans="1:36" x14ac:dyDescent="0.35">
      <c r="A1012" t="s">
        <v>36</v>
      </c>
      <c r="B1012" s="8" t="s">
        <v>72</v>
      </c>
      <c r="C1012" s="8" t="s">
        <v>38</v>
      </c>
      <c r="D1012" s="8" t="s">
        <v>39</v>
      </c>
      <c r="E1012" s="8" t="s">
        <v>39</v>
      </c>
      <c r="F1012" s="8" t="s">
        <v>40</v>
      </c>
      <c r="G1012" t="s">
        <v>73</v>
      </c>
      <c r="H1012" t="s">
        <v>42</v>
      </c>
      <c r="I1012" t="s">
        <v>43</v>
      </c>
      <c r="J1012" t="s">
        <v>43</v>
      </c>
      <c r="K1012" t="s">
        <v>43</v>
      </c>
      <c r="L1012" s="9">
        <v>-40</v>
      </c>
      <c r="M1012" s="10">
        <v>44621</v>
      </c>
      <c r="N1012" t="s">
        <v>109</v>
      </c>
      <c r="O1012" t="s">
        <v>110</v>
      </c>
      <c r="P1012" t="s">
        <v>4073</v>
      </c>
      <c r="Q1012" t="s">
        <v>4074</v>
      </c>
      <c r="R1012" t="s">
        <v>4235</v>
      </c>
      <c r="S1012" s="11">
        <v>44620</v>
      </c>
      <c r="T1012" t="s">
        <v>54</v>
      </c>
      <c r="U1012">
        <v>1852</v>
      </c>
      <c r="V1012" t="s">
        <v>3734</v>
      </c>
      <c r="W1012" t="s">
        <v>107</v>
      </c>
      <c r="X1012">
        <v>165095658</v>
      </c>
      <c r="Y1012" s="11">
        <v>44518</v>
      </c>
      <c r="AC1012" t="s">
        <v>124</v>
      </c>
      <c r="AH1012" t="str">
        <f t="shared" si="15"/>
        <v>E35120 Corporate Expenses</v>
      </c>
      <c r="AI1012" t="str">
        <f>VLOOKUP(B1012,'cc Lookup'!A:E,5,0)</f>
        <v>Corporate Exp</v>
      </c>
      <c r="AJ1012" t="s">
        <v>5428</v>
      </c>
    </row>
    <row r="1013" spans="1:36" x14ac:dyDescent="0.35">
      <c r="A1013" t="s">
        <v>36</v>
      </c>
      <c r="B1013" s="8" t="s">
        <v>72</v>
      </c>
      <c r="C1013" s="8" t="s">
        <v>38</v>
      </c>
      <c r="D1013" s="8" t="s">
        <v>39</v>
      </c>
      <c r="E1013" s="8" t="s">
        <v>39</v>
      </c>
      <c r="F1013" s="8" t="s">
        <v>40</v>
      </c>
      <c r="G1013" t="s">
        <v>73</v>
      </c>
      <c r="H1013" t="s">
        <v>42</v>
      </c>
      <c r="I1013" t="s">
        <v>43</v>
      </c>
      <c r="J1013" t="s">
        <v>43</v>
      </c>
      <c r="K1013" t="s">
        <v>43</v>
      </c>
      <c r="L1013" s="9">
        <v>-4750</v>
      </c>
      <c r="M1013" s="10">
        <v>44621</v>
      </c>
      <c r="N1013" t="s">
        <v>109</v>
      </c>
      <c r="O1013" t="s">
        <v>110</v>
      </c>
      <c r="P1013" t="s">
        <v>4073</v>
      </c>
      <c r="Q1013" t="s">
        <v>4074</v>
      </c>
      <c r="R1013" t="s">
        <v>4235</v>
      </c>
      <c r="S1013" s="11">
        <v>44620</v>
      </c>
      <c r="T1013" t="s">
        <v>54</v>
      </c>
      <c r="U1013">
        <v>1853</v>
      </c>
      <c r="V1013" t="s">
        <v>4076</v>
      </c>
      <c r="W1013" t="s">
        <v>107</v>
      </c>
      <c r="X1013">
        <v>165097918</v>
      </c>
      <c r="Y1013" s="11">
        <v>44616</v>
      </c>
      <c r="AC1013" t="s">
        <v>124</v>
      </c>
      <c r="AH1013" t="str">
        <f t="shared" si="15"/>
        <v>E35120 Corporate Expenses</v>
      </c>
      <c r="AI1013" t="str">
        <f>VLOOKUP(B1013,'cc Lookup'!A:E,5,0)</f>
        <v>Corporate Exp</v>
      </c>
      <c r="AJ1013" t="s">
        <v>5428</v>
      </c>
    </row>
    <row r="1014" spans="1:36" x14ac:dyDescent="0.35">
      <c r="A1014" t="s">
        <v>36</v>
      </c>
      <c r="B1014" s="8" t="s">
        <v>738</v>
      </c>
      <c r="C1014" s="8" t="s">
        <v>38</v>
      </c>
      <c r="D1014" s="8" t="s">
        <v>39</v>
      </c>
      <c r="E1014" s="8" t="s">
        <v>39</v>
      </c>
      <c r="F1014" s="8" t="s">
        <v>40</v>
      </c>
      <c r="G1014" t="s">
        <v>739</v>
      </c>
      <c r="H1014" t="s">
        <v>42</v>
      </c>
      <c r="I1014" t="s">
        <v>43</v>
      </c>
      <c r="J1014" t="s">
        <v>43</v>
      </c>
      <c r="K1014" t="s">
        <v>43</v>
      </c>
      <c r="L1014" s="9">
        <v>-500</v>
      </c>
      <c r="M1014" s="10">
        <v>44621</v>
      </c>
      <c r="N1014" t="s">
        <v>109</v>
      </c>
      <c r="O1014" t="s">
        <v>110</v>
      </c>
      <c r="P1014" t="s">
        <v>4073</v>
      </c>
      <c r="Q1014" t="s">
        <v>4074</v>
      </c>
      <c r="R1014" t="s">
        <v>4235</v>
      </c>
      <c r="S1014" s="11">
        <v>44620</v>
      </c>
      <c r="T1014" t="s">
        <v>54</v>
      </c>
      <c r="U1014">
        <v>3013</v>
      </c>
      <c r="V1014" t="s">
        <v>1537</v>
      </c>
      <c r="W1014" t="s">
        <v>62</v>
      </c>
      <c r="X1014">
        <v>165083284</v>
      </c>
      <c r="Y1014" s="11">
        <v>43923</v>
      </c>
      <c r="AC1014" t="s">
        <v>119</v>
      </c>
      <c r="AH1014" t="str">
        <f t="shared" si="15"/>
        <v>E35400 Strategic Partnerships</v>
      </c>
      <c r="AI1014" t="str">
        <f>VLOOKUP(B1014,'cc Lookup'!A:E,5,0)</f>
        <v>Finance</v>
      </c>
      <c r="AJ1014" t="s">
        <v>5428</v>
      </c>
    </row>
    <row r="1015" spans="1:36" x14ac:dyDescent="0.35">
      <c r="A1015" t="s">
        <v>36</v>
      </c>
      <c r="B1015" s="8" t="s">
        <v>738</v>
      </c>
      <c r="C1015" s="8" t="s">
        <v>38</v>
      </c>
      <c r="D1015" s="8" t="s">
        <v>39</v>
      </c>
      <c r="E1015" s="8" t="s">
        <v>39</v>
      </c>
      <c r="F1015" s="8" t="s">
        <v>40</v>
      </c>
      <c r="G1015" t="s">
        <v>739</v>
      </c>
      <c r="H1015" t="s">
        <v>42</v>
      </c>
      <c r="I1015" t="s">
        <v>43</v>
      </c>
      <c r="J1015" t="s">
        <v>43</v>
      </c>
      <c r="K1015" t="s">
        <v>43</v>
      </c>
      <c r="L1015" s="9">
        <v>500</v>
      </c>
      <c r="M1015" s="10">
        <v>44621</v>
      </c>
      <c r="N1015" t="s">
        <v>109</v>
      </c>
      <c r="O1015" t="s">
        <v>110</v>
      </c>
      <c r="P1015" t="s">
        <v>4254</v>
      </c>
      <c r="Q1015" t="s">
        <v>4255</v>
      </c>
      <c r="R1015" t="s">
        <v>4256</v>
      </c>
      <c r="S1015" s="11">
        <v>44651</v>
      </c>
      <c r="T1015" t="s">
        <v>54</v>
      </c>
      <c r="U1015">
        <v>2600</v>
      </c>
      <c r="V1015" t="s">
        <v>1537</v>
      </c>
      <c r="W1015" t="s">
        <v>62</v>
      </c>
      <c r="X1015">
        <v>165083284</v>
      </c>
      <c r="Y1015" s="11">
        <v>43923</v>
      </c>
      <c r="AC1015" t="s">
        <v>119</v>
      </c>
      <c r="AH1015" t="str">
        <f t="shared" si="15"/>
        <v>E35400 Strategic Partnerships</v>
      </c>
      <c r="AI1015" t="str">
        <f>VLOOKUP(B1015,'cc Lookup'!A:E,5,0)</f>
        <v>Finance</v>
      </c>
      <c r="AJ1015" t="s">
        <v>5428</v>
      </c>
    </row>
    <row r="1016" spans="1:36" x14ac:dyDescent="0.35">
      <c r="A1016" t="s">
        <v>36</v>
      </c>
      <c r="B1016" s="8" t="s">
        <v>142</v>
      </c>
      <c r="C1016" s="8" t="s">
        <v>38</v>
      </c>
      <c r="D1016" s="8" t="s">
        <v>39</v>
      </c>
      <c r="E1016" s="8" t="s">
        <v>39</v>
      </c>
      <c r="F1016" s="8" t="s">
        <v>40</v>
      </c>
      <c r="G1016" t="s">
        <v>144</v>
      </c>
      <c r="H1016" t="s">
        <v>42</v>
      </c>
      <c r="I1016" t="s">
        <v>43</v>
      </c>
      <c r="J1016" t="s">
        <v>43</v>
      </c>
      <c r="K1016" t="s">
        <v>43</v>
      </c>
      <c r="L1016" s="9">
        <v>-5207</v>
      </c>
      <c r="M1016" s="10">
        <v>44621</v>
      </c>
      <c r="N1016" t="s">
        <v>109</v>
      </c>
      <c r="O1016" t="s">
        <v>110</v>
      </c>
      <c r="P1016" t="s">
        <v>4073</v>
      </c>
      <c r="Q1016" t="s">
        <v>4074</v>
      </c>
      <c r="R1016" t="s">
        <v>4235</v>
      </c>
      <c r="S1016" s="11">
        <v>44620</v>
      </c>
      <c r="T1016" t="s">
        <v>54</v>
      </c>
      <c r="U1016">
        <v>3028</v>
      </c>
      <c r="V1016" t="s">
        <v>3150</v>
      </c>
      <c r="W1016" t="s">
        <v>62</v>
      </c>
      <c r="X1016">
        <v>165092174</v>
      </c>
      <c r="Y1016" s="11">
        <v>44343</v>
      </c>
      <c r="AC1016" t="s">
        <v>119</v>
      </c>
      <c r="AH1016" t="str">
        <f t="shared" si="15"/>
        <v>E35930 Estates &amp; Facilities</v>
      </c>
      <c r="AI1016" t="str">
        <f>VLOOKUP(B1016,'cc Lookup'!A:E,5,0)</f>
        <v>Estates</v>
      </c>
      <c r="AJ1016" t="s">
        <v>5428</v>
      </c>
    </row>
    <row r="1017" spans="1:36" x14ac:dyDescent="0.35">
      <c r="A1017" t="s">
        <v>36</v>
      </c>
      <c r="B1017" s="8" t="s">
        <v>142</v>
      </c>
      <c r="C1017" s="8" t="s">
        <v>38</v>
      </c>
      <c r="D1017" s="8" t="s">
        <v>39</v>
      </c>
      <c r="E1017" s="8" t="s">
        <v>39</v>
      </c>
      <c r="F1017" s="8" t="s">
        <v>40</v>
      </c>
      <c r="G1017" t="s">
        <v>144</v>
      </c>
      <c r="H1017" t="s">
        <v>42</v>
      </c>
      <c r="I1017" t="s">
        <v>43</v>
      </c>
      <c r="J1017" t="s">
        <v>43</v>
      </c>
      <c r="K1017" t="s">
        <v>43</v>
      </c>
      <c r="L1017" s="9">
        <v>-0.3</v>
      </c>
      <c r="M1017" s="10">
        <v>44621</v>
      </c>
      <c r="N1017" t="s">
        <v>109</v>
      </c>
      <c r="O1017" t="s">
        <v>110</v>
      </c>
      <c r="P1017" t="s">
        <v>4073</v>
      </c>
      <c r="Q1017" t="s">
        <v>4074</v>
      </c>
      <c r="R1017" t="s">
        <v>4235</v>
      </c>
      <c r="S1017" s="11">
        <v>44620</v>
      </c>
      <c r="T1017" t="s">
        <v>54</v>
      </c>
      <c r="U1017">
        <v>3029</v>
      </c>
      <c r="V1017" t="s">
        <v>3630</v>
      </c>
      <c r="W1017" t="s">
        <v>62</v>
      </c>
      <c r="X1017">
        <v>165094259</v>
      </c>
      <c r="Y1017" s="11">
        <v>44447</v>
      </c>
      <c r="AC1017" t="s">
        <v>119</v>
      </c>
      <c r="AH1017" t="str">
        <f t="shared" si="15"/>
        <v>E35930 Estates &amp; Facilities</v>
      </c>
      <c r="AI1017" t="str">
        <f>VLOOKUP(B1017,'cc Lookup'!A:E,5,0)</f>
        <v>Estates</v>
      </c>
      <c r="AJ1017" t="s">
        <v>5428</v>
      </c>
    </row>
    <row r="1018" spans="1:36" x14ac:dyDescent="0.35">
      <c r="A1018" t="s">
        <v>36</v>
      </c>
      <c r="B1018" s="8" t="s">
        <v>142</v>
      </c>
      <c r="C1018" s="8" t="s">
        <v>38</v>
      </c>
      <c r="D1018" s="8" t="s">
        <v>39</v>
      </c>
      <c r="E1018" s="8" t="s">
        <v>39</v>
      </c>
      <c r="F1018" s="8" t="s">
        <v>40</v>
      </c>
      <c r="G1018" t="s">
        <v>144</v>
      </c>
      <c r="H1018" t="s">
        <v>42</v>
      </c>
      <c r="I1018" t="s">
        <v>43</v>
      </c>
      <c r="J1018" t="s">
        <v>43</v>
      </c>
      <c r="K1018" t="s">
        <v>43</v>
      </c>
      <c r="L1018" s="9">
        <v>-5550</v>
      </c>
      <c r="M1018" s="10">
        <v>44621</v>
      </c>
      <c r="N1018" t="s">
        <v>109</v>
      </c>
      <c r="O1018" t="s">
        <v>110</v>
      </c>
      <c r="P1018" t="s">
        <v>4073</v>
      </c>
      <c r="Q1018" t="s">
        <v>4074</v>
      </c>
      <c r="R1018" t="s">
        <v>4235</v>
      </c>
      <c r="S1018" s="11">
        <v>44620</v>
      </c>
      <c r="T1018" t="s">
        <v>54</v>
      </c>
      <c r="U1018">
        <v>3030</v>
      </c>
      <c r="V1018" t="s">
        <v>3706</v>
      </c>
      <c r="W1018" t="s">
        <v>62</v>
      </c>
      <c r="X1018">
        <v>165095159</v>
      </c>
      <c r="Y1018" s="11">
        <v>44497</v>
      </c>
      <c r="AC1018" t="s">
        <v>119</v>
      </c>
      <c r="AH1018" t="str">
        <f t="shared" si="15"/>
        <v>E35930 Estates &amp; Facilities</v>
      </c>
      <c r="AI1018" t="str">
        <f>VLOOKUP(B1018,'cc Lookup'!A:E,5,0)</f>
        <v>Estates</v>
      </c>
      <c r="AJ1018" t="s">
        <v>5428</v>
      </c>
    </row>
    <row r="1019" spans="1:36" x14ac:dyDescent="0.35">
      <c r="A1019" t="s">
        <v>36</v>
      </c>
      <c r="B1019" s="8" t="s">
        <v>142</v>
      </c>
      <c r="C1019" s="8" t="s">
        <v>38</v>
      </c>
      <c r="D1019" s="8" t="s">
        <v>39</v>
      </c>
      <c r="E1019" s="8" t="s">
        <v>39</v>
      </c>
      <c r="F1019" s="8" t="s">
        <v>40</v>
      </c>
      <c r="G1019" t="s">
        <v>144</v>
      </c>
      <c r="H1019" t="s">
        <v>42</v>
      </c>
      <c r="I1019" t="s">
        <v>43</v>
      </c>
      <c r="J1019" t="s">
        <v>43</v>
      </c>
      <c r="K1019" t="s">
        <v>43</v>
      </c>
      <c r="L1019" s="9">
        <v>-34</v>
      </c>
      <c r="M1019" s="10">
        <v>44621</v>
      </c>
      <c r="N1019" t="s">
        <v>109</v>
      </c>
      <c r="O1019" t="s">
        <v>110</v>
      </c>
      <c r="P1019" t="s">
        <v>4073</v>
      </c>
      <c r="Q1019" t="s">
        <v>4074</v>
      </c>
      <c r="R1019" t="s">
        <v>4235</v>
      </c>
      <c r="S1019" s="11">
        <v>44620</v>
      </c>
      <c r="T1019" t="s">
        <v>54</v>
      </c>
      <c r="U1019">
        <v>3031</v>
      </c>
      <c r="V1019" t="s">
        <v>3476</v>
      </c>
      <c r="W1019" t="s">
        <v>62</v>
      </c>
      <c r="X1019">
        <v>165094031</v>
      </c>
      <c r="Y1019" s="11">
        <v>44439</v>
      </c>
      <c r="AC1019" t="s">
        <v>119</v>
      </c>
      <c r="AH1019" t="str">
        <f t="shared" si="15"/>
        <v>E35930 Estates &amp; Facilities</v>
      </c>
      <c r="AI1019" t="str">
        <f>VLOOKUP(B1019,'cc Lookup'!A:E,5,0)</f>
        <v>Estates</v>
      </c>
      <c r="AJ1019" t="s">
        <v>5428</v>
      </c>
    </row>
    <row r="1020" spans="1:36" x14ac:dyDescent="0.35">
      <c r="A1020" t="s">
        <v>36</v>
      </c>
      <c r="B1020" s="8" t="s">
        <v>142</v>
      </c>
      <c r="C1020" s="8" t="s">
        <v>38</v>
      </c>
      <c r="D1020" s="8" t="s">
        <v>39</v>
      </c>
      <c r="E1020" s="8" t="s">
        <v>39</v>
      </c>
      <c r="F1020" s="8" t="s">
        <v>40</v>
      </c>
      <c r="G1020" t="s">
        <v>144</v>
      </c>
      <c r="H1020" t="s">
        <v>42</v>
      </c>
      <c r="I1020" t="s">
        <v>43</v>
      </c>
      <c r="J1020" t="s">
        <v>43</v>
      </c>
      <c r="K1020" t="s">
        <v>43</v>
      </c>
      <c r="L1020" s="9">
        <v>-1250</v>
      </c>
      <c r="M1020" s="10">
        <v>44621</v>
      </c>
      <c r="N1020" t="s">
        <v>109</v>
      </c>
      <c r="O1020" t="s">
        <v>110</v>
      </c>
      <c r="P1020" t="s">
        <v>4073</v>
      </c>
      <c r="Q1020" t="s">
        <v>4074</v>
      </c>
      <c r="R1020" t="s">
        <v>4235</v>
      </c>
      <c r="S1020" s="11">
        <v>44620</v>
      </c>
      <c r="T1020" t="s">
        <v>54</v>
      </c>
      <c r="U1020">
        <v>3032</v>
      </c>
      <c r="V1020" t="s">
        <v>3032</v>
      </c>
      <c r="W1020" t="s">
        <v>62</v>
      </c>
      <c r="X1020">
        <v>165091391</v>
      </c>
      <c r="Y1020" s="11">
        <v>44306</v>
      </c>
      <c r="AC1020" t="s">
        <v>119</v>
      </c>
      <c r="AH1020" t="str">
        <f t="shared" si="15"/>
        <v>E35930 Estates &amp; Facilities</v>
      </c>
      <c r="AI1020" t="str">
        <f>VLOOKUP(B1020,'cc Lookup'!A:E,5,0)</f>
        <v>Estates</v>
      </c>
      <c r="AJ1020" t="s">
        <v>5428</v>
      </c>
    </row>
    <row r="1021" spans="1:36" x14ac:dyDescent="0.35">
      <c r="A1021" t="s">
        <v>36</v>
      </c>
      <c r="B1021" s="8" t="s">
        <v>142</v>
      </c>
      <c r="C1021" s="8" t="s">
        <v>38</v>
      </c>
      <c r="D1021" s="8" t="s">
        <v>39</v>
      </c>
      <c r="E1021" s="8" t="s">
        <v>39</v>
      </c>
      <c r="F1021" s="8" t="s">
        <v>40</v>
      </c>
      <c r="G1021" t="s">
        <v>144</v>
      </c>
      <c r="H1021" t="s">
        <v>42</v>
      </c>
      <c r="I1021" t="s">
        <v>43</v>
      </c>
      <c r="J1021" t="s">
        <v>43</v>
      </c>
      <c r="K1021" t="s">
        <v>43</v>
      </c>
      <c r="L1021" s="9">
        <v>5207</v>
      </c>
      <c r="M1021" s="10">
        <v>44621</v>
      </c>
      <c r="N1021" t="s">
        <v>109</v>
      </c>
      <c r="O1021" t="s">
        <v>110</v>
      </c>
      <c r="P1021" t="s">
        <v>4254</v>
      </c>
      <c r="Q1021" t="s">
        <v>4255</v>
      </c>
      <c r="R1021" t="s">
        <v>4256</v>
      </c>
      <c r="S1021" s="11">
        <v>44651</v>
      </c>
      <c r="T1021" t="s">
        <v>54</v>
      </c>
      <c r="U1021">
        <v>2604</v>
      </c>
      <c r="V1021" t="s">
        <v>3150</v>
      </c>
      <c r="W1021" t="s">
        <v>62</v>
      </c>
      <c r="X1021">
        <v>165092174</v>
      </c>
      <c r="Y1021" s="11">
        <v>44343</v>
      </c>
      <c r="AC1021" t="s">
        <v>119</v>
      </c>
      <c r="AH1021" t="str">
        <f t="shared" si="15"/>
        <v>E35930 Estates &amp; Facilities</v>
      </c>
      <c r="AI1021" t="str">
        <f>VLOOKUP(B1021,'cc Lookup'!A:E,5,0)</f>
        <v>Estates</v>
      </c>
      <c r="AJ1021" t="s">
        <v>5428</v>
      </c>
    </row>
    <row r="1022" spans="1:36" x14ac:dyDescent="0.35">
      <c r="A1022" t="s">
        <v>36</v>
      </c>
      <c r="B1022" s="8" t="s">
        <v>142</v>
      </c>
      <c r="C1022" s="8" t="s">
        <v>38</v>
      </c>
      <c r="D1022" s="8" t="s">
        <v>39</v>
      </c>
      <c r="E1022" s="8" t="s">
        <v>39</v>
      </c>
      <c r="F1022" s="8" t="s">
        <v>40</v>
      </c>
      <c r="G1022" t="s">
        <v>144</v>
      </c>
      <c r="H1022" t="s">
        <v>42</v>
      </c>
      <c r="I1022" t="s">
        <v>43</v>
      </c>
      <c r="J1022" t="s">
        <v>43</v>
      </c>
      <c r="K1022" t="s">
        <v>43</v>
      </c>
      <c r="L1022" s="9">
        <v>0.3</v>
      </c>
      <c r="M1022" s="10">
        <v>44621</v>
      </c>
      <c r="N1022" t="s">
        <v>109</v>
      </c>
      <c r="O1022" t="s">
        <v>110</v>
      </c>
      <c r="P1022" t="s">
        <v>4254</v>
      </c>
      <c r="Q1022" t="s">
        <v>4255</v>
      </c>
      <c r="R1022" t="s">
        <v>4256</v>
      </c>
      <c r="S1022" s="11">
        <v>44651</v>
      </c>
      <c r="T1022" t="s">
        <v>54</v>
      </c>
      <c r="U1022">
        <v>2605</v>
      </c>
      <c r="V1022" t="s">
        <v>3630</v>
      </c>
      <c r="W1022" t="s">
        <v>62</v>
      </c>
      <c r="X1022">
        <v>165094259</v>
      </c>
      <c r="Y1022" s="11">
        <v>44447</v>
      </c>
      <c r="AC1022" t="s">
        <v>119</v>
      </c>
      <c r="AH1022" t="str">
        <f t="shared" si="15"/>
        <v>E35930 Estates &amp; Facilities</v>
      </c>
      <c r="AI1022" t="str">
        <f>VLOOKUP(B1022,'cc Lookup'!A:E,5,0)</f>
        <v>Estates</v>
      </c>
      <c r="AJ1022" t="s">
        <v>5428</v>
      </c>
    </row>
    <row r="1023" spans="1:36" x14ac:dyDescent="0.35">
      <c r="A1023" t="s">
        <v>36</v>
      </c>
      <c r="B1023" s="8" t="s">
        <v>142</v>
      </c>
      <c r="C1023" s="8" t="s">
        <v>38</v>
      </c>
      <c r="D1023" s="8" t="s">
        <v>39</v>
      </c>
      <c r="E1023" s="8" t="s">
        <v>39</v>
      </c>
      <c r="F1023" s="8" t="s">
        <v>40</v>
      </c>
      <c r="G1023" t="s">
        <v>144</v>
      </c>
      <c r="H1023" t="s">
        <v>42</v>
      </c>
      <c r="I1023" t="s">
        <v>43</v>
      </c>
      <c r="J1023" t="s">
        <v>43</v>
      </c>
      <c r="K1023" t="s">
        <v>43</v>
      </c>
      <c r="L1023" s="9">
        <v>34</v>
      </c>
      <c r="M1023" s="10">
        <v>44621</v>
      </c>
      <c r="N1023" t="s">
        <v>109</v>
      </c>
      <c r="O1023" t="s">
        <v>110</v>
      </c>
      <c r="P1023" t="s">
        <v>4254</v>
      </c>
      <c r="Q1023" t="s">
        <v>4255</v>
      </c>
      <c r="R1023" t="s">
        <v>4256</v>
      </c>
      <c r="S1023" s="11">
        <v>44651</v>
      </c>
      <c r="T1023" t="s">
        <v>54</v>
      </c>
      <c r="U1023">
        <v>2606</v>
      </c>
      <c r="V1023" t="s">
        <v>3476</v>
      </c>
      <c r="W1023" t="s">
        <v>62</v>
      </c>
      <c r="X1023">
        <v>165094031</v>
      </c>
      <c r="Y1023" s="11">
        <v>44439</v>
      </c>
      <c r="AC1023" t="s">
        <v>119</v>
      </c>
      <c r="AH1023" t="str">
        <f t="shared" si="15"/>
        <v>E35930 Estates &amp; Facilities</v>
      </c>
      <c r="AI1023" t="str">
        <f>VLOOKUP(B1023,'cc Lookup'!A:E,5,0)</f>
        <v>Estates</v>
      </c>
      <c r="AJ1023" t="s">
        <v>5428</v>
      </c>
    </row>
    <row r="1024" spans="1:36" x14ac:dyDescent="0.35">
      <c r="A1024" t="s">
        <v>36</v>
      </c>
      <c r="B1024" s="8" t="s">
        <v>142</v>
      </c>
      <c r="C1024" s="8" t="s">
        <v>38</v>
      </c>
      <c r="D1024" s="8" t="s">
        <v>39</v>
      </c>
      <c r="E1024" s="8" t="s">
        <v>39</v>
      </c>
      <c r="F1024" s="8" t="s">
        <v>40</v>
      </c>
      <c r="G1024" t="s">
        <v>144</v>
      </c>
      <c r="H1024" t="s">
        <v>42</v>
      </c>
      <c r="I1024" t="s">
        <v>43</v>
      </c>
      <c r="J1024" t="s">
        <v>43</v>
      </c>
      <c r="K1024" t="s">
        <v>43</v>
      </c>
      <c r="L1024" s="9">
        <v>5550</v>
      </c>
      <c r="M1024" s="10">
        <v>44621</v>
      </c>
      <c r="N1024" t="s">
        <v>109</v>
      </c>
      <c r="O1024" t="s">
        <v>110</v>
      </c>
      <c r="P1024" t="s">
        <v>4254</v>
      </c>
      <c r="Q1024" t="s">
        <v>4255</v>
      </c>
      <c r="R1024" t="s">
        <v>4256</v>
      </c>
      <c r="S1024" s="11">
        <v>44651</v>
      </c>
      <c r="T1024" t="s">
        <v>54</v>
      </c>
      <c r="U1024">
        <v>2607</v>
      </c>
      <c r="V1024" t="s">
        <v>3706</v>
      </c>
      <c r="W1024" t="s">
        <v>62</v>
      </c>
      <c r="X1024">
        <v>165095159</v>
      </c>
      <c r="Y1024" s="11">
        <v>44497</v>
      </c>
      <c r="AC1024" t="s">
        <v>119</v>
      </c>
      <c r="AH1024" t="str">
        <f t="shared" si="15"/>
        <v>E35930 Estates &amp; Facilities</v>
      </c>
      <c r="AI1024" t="str">
        <f>VLOOKUP(B1024,'cc Lookup'!A:E,5,0)</f>
        <v>Estates</v>
      </c>
      <c r="AJ1024" t="s">
        <v>5428</v>
      </c>
    </row>
    <row r="1025" spans="1:36" x14ac:dyDescent="0.35">
      <c r="A1025" t="s">
        <v>36</v>
      </c>
      <c r="B1025" s="8" t="s">
        <v>142</v>
      </c>
      <c r="C1025" s="8" t="s">
        <v>143</v>
      </c>
      <c r="D1025" s="8" t="s">
        <v>39</v>
      </c>
      <c r="E1025" s="8" t="s">
        <v>39</v>
      </c>
      <c r="F1025" s="8" t="s">
        <v>40</v>
      </c>
      <c r="G1025" t="s">
        <v>144</v>
      </c>
      <c r="H1025" t="s">
        <v>145</v>
      </c>
      <c r="I1025" t="s">
        <v>43</v>
      </c>
      <c r="J1025" t="s">
        <v>43</v>
      </c>
      <c r="K1025" t="s">
        <v>43</v>
      </c>
      <c r="L1025" s="9">
        <v>263</v>
      </c>
      <c r="M1025" s="10">
        <v>43556</v>
      </c>
      <c r="N1025" t="s">
        <v>56</v>
      </c>
      <c r="O1025" t="s">
        <v>57</v>
      </c>
      <c r="P1025" t="s">
        <v>175</v>
      </c>
      <c r="Q1025" t="s">
        <v>176</v>
      </c>
      <c r="R1025" t="s">
        <v>60</v>
      </c>
      <c r="S1025" s="11">
        <v>43556</v>
      </c>
      <c r="T1025" t="s">
        <v>54</v>
      </c>
      <c r="U1025">
        <v>48</v>
      </c>
      <c r="V1025" t="s">
        <v>61</v>
      </c>
      <c r="W1025" t="s">
        <v>62</v>
      </c>
      <c r="X1025">
        <v>423768</v>
      </c>
      <c r="Y1025" s="11">
        <v>43546</v>
      </c>
      <c r="Z1025">
        <v>165076441</v>
      </c>
      <c r="AB1025" t="s">
        <v>63</v>
      </c>
      <c r="AD1025" t="s">
        <v>177</v>
      </c>
      <c r="AE1025">
        <v>1</v>
      </c>
      <c r="AF1025">
        <v>263</v>
      </c>
      <c r="AH1025" t="str">
        <f t="shared" si="15"/>
        <v>E35930 Estates &amp; Facilities</v>
      </c>
      <c r="AI1025" t="str">
        <f>VLOOKUP(B1025,'cc Lookup'!A:E,5,0)</f>
        <v>Estates</v>
      </c>
      <c r="AJ1025" t="s">
        <v>5426</v>
      </c>
    </row>
    <row r="1026" spans="1:36" x14ac:dyDescent="0.35">
      <c r="A1026" t="s">
        <v>36</v>
      </c>
      <c r="B1026" s="8" t="s">
        <v>142</v>
      </c>
      <c r="C1026" s="8" t="s">
        <v>143</v>
      </c>
      <c r="D1026" s="8" t="s">
        <v>39</v>
      </c>
      <c r="E1026" s="8" t="s">
        <v>39</v>
      </c>
      <c r="F1026" s="8" t="s">
        <v>40</v>
      </c>
      <c r="G1026" t="s">
        <v>144</v>
      </c>
      <c r="H1026" t="s">
        <v>145</v>
      </c>
      <c r="I1026" t="s">
        <v>43</v>
      </c>
      <c r="J1026" t="s">
        <v>43</v>
      </c>
      <c r="K1026" t="s">
        <v>43</v>
      </c>
      <c r="L1026" s="9">
        <v>720</v>
      </c>
      <c r="M1026" s="10">
        <v>43556</v>
      </c>
      <c r="N1026" t="s">
        <v>56</v>
      </c>
      <c r="O1026" t="s">
        <v>57</v>
      </c>
      <c r="P1026" t="s">
        <v>178</v>
      </c>
      <c r="Q1026" t="s">
        <v>179</v>
      </c>
      <c r="R1026" t="s">
        <v>60</v>
      </c>
      <c r="S1026" s="11">
        <v>43557</v>
      </c>
      <c r="T1026" t="s">
        <v>54</v>
      </c>
      <c r="U1026">
        <v>47</v>
      </c>
      <c r="V1026" t="s">
        <v>61</v>
      </c>
      <c r="W1026" t="s">
        <v>62</v>
      </c>
      <c r="X1026">
        <v>423131</v>
      </c>
      <c r="Y1026" s="11">
        <v>43542</v>
      </c>
      <c r="Z1026">
        <v>165075723</v>
      </c>
      <c r="AB1026" t="s">
        <v>63</v>
      </c>
      <c r="AD1026" t="s">
        <v>168</v>
      </c>
      <c r="AE1026">
        <v>1</v>
      </c>
      <c r="AF1026">
        <v>720</v>
      </c>
      <c r="AH1026" t="str">
        <f t="shared" si="15"/>
        <v>E35930 Estates &amp; Facilities</v>
      </c>
      <c r="AI1026" t="str">
        <f>VLOOKUP(B1026,'cc Lookup'!A:E,5,0)</f>
        <v>Estates</v>
      </c>
      <c r="AJ1026" t="s">
        <v>5426</v>
      </c>
    </row>
    <row r="1027" spans="1:36" x14ac:dyDescent="0.35">
      <c r="A1027" t="s">
        <v>36</v>
      </c>
      <c r="B1027" s="8" t="s">
        <v>142</v>
      </c>
      <c r="C1027" s="8" t="s">
        <v>143</v>
      </c>
      <c r="D1027" s="8" t="s">
        <v>39</v>
      </c>
      <c r="E1027" s="8" t="s">
        <v>39</v>
      </c>
      <c r="F1027" s="8" t="s">
        <v>40</v>
      </c>
      <c r="G1027" t="s">
        <v>144</v>
      </c>
      <c r="H1027" t="s">
        <v>145</v>
      </c>
      <c r="I1027" t="s">
        <v>43</v>
      </c>
      <c r="J1027" t="s">
        <v>43</v>
      </c>
      <c r="K1027" t="s">
        <v>43</v>
      </c>
      <c r="L1027" s="9">
        <v>-720</v>
      </c>
      <c r="M1027" s="10">
        <v>43556</v>
      </c>
      <c r="N1027" t="s">
        <v>56</v>
      </c>
      <c r="O1027" t="s">
        <v>57</v>
      </c>
      <c r="P1027" t="s">
        <v>178</v>
      </c>
      <c r="Q1027" t="s">
        <v>179</v>
      </c>
      <c r="R1027" t="s">
        <v>60</v>
      </c>
      <c r="S1027" s="11">
        <v>43557</v>
      </c>
      <c r="T1027" t="s">
        <v>54</v>
      </c>
      <c r="U1027">
        <v>48</v>
      </c>
      <c r="V1027" t="s">
        <v>61</v>
      </c>
      <c r="W1027" t="s">
        <v>62</v>
      </c>
      <c r="X1027">
        <v>423131</v>
      </c>
      <c r="Y1027" s="11">
        <v>43542</v>
      </c>
      <c r="Z1027">
        <v>165075723</v>
      </c>
      <c r="AB1027" t="s">
        <v>63</v>
      </c>
      <c r="AD1027" t="s">
        <v>168</v>
      </c>
      <c r="AE1027">
        <v>1</v>
      </c>
      <c r="AF1027">
        <v>-720</v>
      </c>
      <c r="AH1027" t="str">
        <f t="shared" si="15"/>
        <v>E35930 Estates &amp; Facilities</v>
      </c>
      <c r="AI1027" t="str">
        <f>VLOOKUP(B1027,'cc Lookup'!A:E,5,0)</f>
        <v>Estates</v>
      </c>
      <c r="AJ1027" t="s">
        <v>5426</v>
      </c>
    </row>
    <row r="1028" spans="1:36" x14ac:dyDescent="0.35">
      <c r="A1028" t="s">
        <v>36</v>
      </c>
      <c r="B1028" s="8" t="s">
        <v>142</v>
      </c>
      <c r="C1028" s="8" t="s">
        <v>143</v>
      </c>
      <c r="D1028" s="8" t="s">
        <v>39</v>
      </c>
      <c r="E1028" s="8" t="s">
        <v>39</v>
      </c>
      <c r="F1028" s="8" t="s">
        <v>40</v>
      </c>
      <c r="G1028" t="s">
        <v>144</v>
      </c>
      <c r="H1028" t="s">
        <v>145</v>
      </c>
      <c r="I1028" t="s">
        <v>43</v>
      </c>
      <c r="J1028" t="s">
        <v>43</v>
      </c>
      <c r="K1028" t="s">
        <v>43</v>
      </c>
      <c r="L1028" s="9">
        <v>249.2</v>
      </c>
      <c r="M1028" s="10">
        <v>43556</v>
      </c>
      <c r="N1028" t="s">
        <v>56</v>
      </c>
      <c r="O1028" t="s">
        <v>57</v>
      </c>
      <c r="P1028" t="s">
        <v>180</v>
      </c>
      <c r="Q1028" t="s">
        <v>181</v>
      </c>
      <c r="R1028" t="s">
        <v>60</v>
      </c>
      <c r="S1028" s="11">
        <v>43584</v>
      </c>
      <c r="T1028" t="s">
        <v>54</v>
      </c>
      <c r="U1028">
        <v>25</v>
      </c>
      <c r="V1028" t="s">
        <v>61</v>
      </c>
      <c r="W1028" t="s">
        <v>62</v>
      </c>
      <c r="X1028">
        <v>426015</v>
      </c>
      <c r="Y1028" s="11">
        <v>43571</v>
      </c>
      <c r="Z1028">
        <v>165056810</v>
      </c>
      <c r="AB1028" t="s">
        <v>63</v>
      </c>
      <c r="AD1028" t="s">
        <v>182</v>
      </c>
      <c r="AE1028">
        <v>1</v>
      </c>
      <c r="AF1028">
        <v>249</v>
      </c>
      <c r="AH1028" t="str">
        <f t="shared" si="15"/>
        <v>E35930 Estates &amp; Facilities</v>
      </c>
      <c r="AI1028" t="str">
        <f>VLOOKUP(B1028,'cc Lookup'!A:E,5,0)</f>
        <v>Estates</v>
      </c>
      <c r="AJ1028" t="s">
        <v>5426</v>
      </c>
    </row>
    <row r="1029" spans="1:36" x14ac:dyDescent="0.35">
      <c r="A1029" t="s">
        <v>36</v>
      </c>
      <c r="B1029" s="8" t="s">
        <v>37</v>
      </c>
      <c r="C1029" s="8" t="s">
        <v>38</v>
      </c>
      <c r="D1029" s="8" t="s">
        <v>39</v>
      </c>
      <c r="E1029" s="8" t="s">
        <v>39</v>
      </c>
      <c r="F1029" s="8" t="s">
        <v>40</v>
      </c>
      <c r="G1029" t="s">
        <v>41</v>
      </c>
      <c r="H1029" t="s">
        <v>42</v>
      </c>
      <c r="I1029" t="s">
        <v>43</v>
      </c>
      <c r="J1029" t="s">
        <v>43</v>
      </c>
      <c r="K1029" t="s">
        <v>43</v>
      </c>
      <c r="L1029" s="9">
        <v>36.799999999999997</v>
      </c>
      <c r="M1029" s="10">
        <v>43556</v>
      </c>
      <c r="N1029" t="s">
        <v>56</v>
      </c>
      <c r="O1029" t="s">
        <v>57</v>
      </c>
      <c r="P1029" t="s">
        <v>58</v>
      </c>
      <c r="Q1029" t="s">
        <v>59</v>
      </c>
      <c r="R1029" t="s">
        <v>60</v>
      </c>
      <c r="S1029" s="11">
        <v>43584</v>
      </c>
      <c r="T1029" t="s">
        <v>54</v>
      </c>
      <c r="U1029">
        <v>19</v>
      </c>
      <c r="V1029" t="s">
        <v>61</v>
      </c>
      <c r="W1029" t="s">
        <v>62</v>
      </c>
      <c r="X1029">
        <v>426016</v>
      </c>
      <c r="Y1029" s="11">
        <v>43572</v>
      </c>
      <c r="Z1029">
        <v>165065420</v>
      </c>
      <c r="AB1029" t="s">
        <v>63</v>
      </c>
      <c r="AD1029" t="s">
        <v>64</v>
      </c>
      <c r="AE1029">
        <v>1</v>
      </c>
      <c r="AF1029">
        <v>37</v>
      </c>
      <c r="AH1029" t="str">
        <f t="shared" ref="AH1029:AH1092" si="16">B1029&amp;" "&amp;G1029</f>
        <v>E35005 Legal Services</v>
      </c>
      <c r="AI1029" t="str">
        <f>VLOOKUP(B1029,'cc Lookup'!A:E,5,0)</f>
        <v>Chief Executive Office</v>
      </c>
      <c r="AJ1029" t="s">
        <v>5426</v>
      </c>
    </row>
    <row r="1030" spans="1:36" x14ac:dyDescent="0.35">
      <c r="A1030" t="s">
        <v>36</v>
      </c>
      <c r="B1030" s="8" t="s">
        <v>37</v>
      </c>
      <c r="C1030" s="8" t="s">
        <v>38</v>
      </c>
      <c r="D1030" s="8" t="s">
        <v>39</v>
      </c>
      <c r="E1030" s="8" t="s">
        <v>39</v>
      </c>
      <c r="F1030" s="8" t="s">
        <v>40</v>
      </c>
      <c r="G1030" t="s">
        <v>41</v>
      </c>
      <c r="H1030" t="s">
        <v>42</v>
      </c>
      <c r="I1030" t="s">
        <v>43</v>
      </c>
      <c r="J1030" t="s">
        <v>43</v>
      </c>
      <c r="K1030" t="s">
        <v>43</v>
      </c>
      <c r="L1030" s="9">
        <v>-36.799999999999997</v>
      </c>
      <c r="M1030" s="10">
        <v>43556</v>
      </c>
      <c r="N1030" t="s">
        <v>56</v>
      </c>
      <c r="O1030" t="s">
        <v>57</v>
      </c>
      <c r="P1030" t="s">
        <v>58</v>
      </c>
      <c r="Q1030" t="s">
        <v>59</v>
      </c>
      <c r="R1030" t="s">
        <v>60</v>
      </c>
      <c r="S1030" s="11">
        <v>43584</v>
      </c>
      <c r="T1030" t="s">
        <v>54</v>
      </c>
      <c r="U1030">
        <v>20</v>
      </c>
      <c r="V1030" t="s">
        <v>61</v>
      </c>
      <c r="W1030" t="s">
        <v>62</v>
      </c>
      <c r="X1030">
        <v>426016</v>
      </c>
      <c r="Y1030" s="11">
        <v>43572</v>
      </c>
      <c r="Z1030">
        <v>165065420</v>
      </c>
      <c r="AB1030" t="s">
        <v>63</v>
      </c>
      <c r="AD1030" t="s">
        <v>64</v>
      </c>
      <c r="AE1030">
        <v>1</v>
      </c>
      <c r="AF1030">
        <v>-37</v>
      </c>
      <c r="AH1030" t="str">
        <f t="shared" si="16"/>
        <v>E35005 Legal Services</v>
      </c>
      <c r="AI1030" t="str">
        <f>VLOOKUP(B1030,'cc Lookup'!A:E,5,0)</f>
        <v>Chief Executive Office</v>
      </c>
      <c r="AJ1030" t="s">
        <v>5426</v>
      </c>
    </row>
    <row r="1031" spans="1:36" x14ac:dyDescent="0.35">
      <c r="A1031" t="s">
        <v>36</v>
      </c>
      <c r="B1031" s="8" t="s">
        <v>72</v>
      </c>
      <c r="C1031" s="8" t="s">
        <v>38</v>
      </c>
      <c r="D1031" s="8" t="s">
        <v>39</v>
      </c>
      <c r="E1031" s="8" t="s">
        <v>39</v>
      </c>
      <c r="F1031" s="8" t="s">
        <v>40</v>
      </c>
      <c r="G1031" t="s">
        <v>73</v>
      </c>
      <c r="H1031" t="s">
        <v>42</v>
      </c>
      <c r="I1031" t="s">
        <v>43</v>
      </c>
      <c r="J1031" t="s">
        <v>43</v>
      </c>
      <c r="K1031" t="s">
        <v>43</v>
      </c>
      <c r="L1031" s="9">
        <v>23092.57</v>
      </c>
      <c r="M1031" s="10">
        <v>43556</v>
      </c>
      <c r="N1031" t="s">
        <v>56</v>
      </c>
      <c r="O1031" t="s">
        <v>57</v>
      </c>
      <c r="P1031" t="s">
        <v>105</v>
      </c>
      <c r="Q1031" t="s">
        <v>106</v>
      </c>
      <c r="R1031" t="s">
        <v>60</v>
      </c>
      <c r="S1031" s="11">
        <v>43580</v>
      </c>
      <c r="T1031" t="s">
        <v>54</v>
      </c>
      <c r="U1031">
        <v>7</v>
      </c>
      <c r="V1031" t="s">
        <v>61</v>
      </c>
      <c r="W1031" t="s">
        <v>107</v>
      </c>
      <c r="X1031">
        <v>10211560</v>
      </c>
      <c r="Y1031" s="11">
        <v>43565</v>
      </c>
      <c r="Z1031">
        <v>165076938</v>
      </c>
      <c r="AB1031" t="s">
        <v>63</v>
      </c>
      <c r="AD1031" t="s">
        <v>108</v>
      </c>
      <c r="AE1031">
        <v>1</v>
      </c>
      <c r="AF1031">
        <v>23093</v>
      </c>
      <c r="AH1031" t="str">
        <f t="shared" si="16"/>
        <v>E35120 Corporate Expenses</v>
      </c>
      <c r="AI1031" t="str">
        <f>VLOOKUP(B1031,'cc Lookup'!A:E,5,0)</f>
        <v>Corporate Exp</v>
      </c>
      <c r="AJ1031" t="s">
        <v>5426</v>
      </c>
    </row>
    <row r="1032" spans="1:36" x14ac:dyDescent="0.35">
      <c r="A1032" t="s">
        <v>36</v>
      </c>
      <c r="B1032" s="8" t="s">
        <v>72</v>
      </c>
      <c r="C1032" s="8" t="s">
        <v>38</v>
      </c>
      <c r="D1032" s="8" t="s">
        <v>39</v>
      </c>
      <c r="E1032" s="8" t="s">
        <v>39</v>
      </c>
      <c r="F1032" s="8" t="s">
        <v>40</v>
      </c>
      <c r="G1032" t="s">
        <v>73</v>
      </c>
      <c r="H1032" t="s">
        <v>42</v>
      </c>
      <c r="I1032" t="s">
        <v>43</v>
      </c>
      <c r="J1032" t="s">
        <v>43</v>
      </c>
      <c r="K1032" t="s">
        <v>43</v>
      </c>
      <c r="L1032" s="9">
        <v>4618.51</v>
      </c>
      <c r="M1032" s="10">
        <v>43556</v>
      </c>
      <c r="N1032" t="s">
        <v>56</v>
      </c>
      <c r="O1032" t="s">
        <v>57</v>
      </c>
      <c r="P1032" t="s">
        <v>105</v>
      </c>
      <c r="Q1032" t="s">
        <v>106</v>
      </c>
      <c r="R1032" t="s">
        <v>60</v>
      </c>
      <c r="S1032" s="11">
        <v>43580</v>
      </c>
      <c r="T1032" t="s">
        <v>54</v>
      </c>
      <c r="U1032">
        <v>7</v>
      </c>
      <c r="V1032" t="s">
        <v>61</v>
      </c>
      <c r="W1032" t="s">
        <v>107</v>
      </c>
      <c r="X1032">
        <v>10211560</v>
      </c>
      <c r="Y1032" s="11">
        <v>43565</v>
      </c>
      <c r="Z1032">
        <v>165076938</v>
      </c>
      <c r="AB1032" t="s">
        <v>63</v>
      </c>
      <c r="AD1032" t="s">
        <v>108</v>
      </c>
      <c r="AH1032" t="str">
        <f t="shared" si="16"/>
        <v>E35120 Corporate Expenses</v>
      </c>
      <c r="AI1032" t="str">
        <f>VLOOKUP(B1032,'cc Lookup'!A:E,5,0)</f>
        <v>Corporate Exp</v>
      </c>
      <c r="AJ1032" t="s">
        <v>5426</v>
      </c>
    </row>
    <row r="1033" spans="1:36" x14ac:dyDescent="0.35">
      <c r="A1033" t="s">
        <v>36</v>
      </c>
      <c r="B1033" s="8" t="s">
        <v>72</v>
      </c>
      <c r="C1033" s="8" t="s">
        <v>38</v>
      </c>
      <c r="D1033" s="8" t="s">
        <v>125</v>
      </c>
      <c r="E1033" s="8" t="s">
        <v>39</v>
      </c>
      <c r="F1033" s="8" t="s">
        <v>40</v>
      </c>
      <c r="G1033" t="s">
        <v>73</v>
      </c>
      <c r="H1033" t="s">
        <v>42</v>
      </c>
      <c r="I1033" t="s">
        <v>126</v>
      </c>
      <c r="J1033" t="s">
        <v>43</v>
      </c>
      <c r="K1033" t="s">
        <v>43</v>
      </c>
      <c r="L1033" s="9">
        <v>36.799999999999997</v>
      </c>
      <c r="M1033" s="10">
        <v>43556</v>
      </c>
      <c r="N1033" t="s">
        <v>56</v>
      </c>
      <c r="O1033" t="s">
        <v>57</v>
      </c>
      <c r="P1033" t="s">
        <v>58</v>
      </c>
      <c r="Q1033" t="s">
        <v>59</v>
      </c>
      <c r="R1033" t="s">
        <v>60</v>
      </c>
      <c r="S1033" s="11">
        <v>43584</v>
      </c>
      <c r="T1033" t="s">
        <v>54</v>
      </c>
      <c r="U1033">
        <v>13</v>
      </c>
      <c r="V1033" t="s">
        <v>61</v>
      </c>
      <c r="W1033" t="s">
        <v>62</v>
      </c>
      <c r="X1033">
        <v>426016</v>
      </c>
      <c r="Y1033" s="11">
        <v>43572</v>
      </c>
      <c r="Z1033">
        <v>165065420</v>
      </c>
      <c r="AB1033" t="s">
        <v>63</v>
      </c>
      <c r="AD1033" t="s">
        <v>64</v>
      </c>
      <c r="AE1033">
        <v>1</v>
      </c>
      <c r="AF1033">
        <v>37</v>
      </c>
      <c r="AH1033" t="str">
        <f t="shared" si="16"/>
        <v>E35120 Corporate Expenses</v>
      </c>
      <c r="AI1033" t="str">
        <f>VLOOKUP(B1033,'cc Lookup'!A:E,5,0)</f>
        <v>Corporate Exp</v>
      </c>
      <c r="AJ1033" t="s">
        <v>5426</v>
      </c>
    </row>
    <row r="1034" spans="1:36" x14ac:dyDescent="0.35">
      <c r="A1034" t="s">
        <v>36</v>
      </c>
      <c r="B1034" s="8" t="s">
        <v>133</v>
      </c>
      <c r="C1034" s="8" t="s">
        <v>38</v>
      </c>
      <c r="D1034" s="8" t="s">
        <v>39</v>
      </c>
      <c r="E1034" s="8" t="s">
        <v>39</v>
      </c>
      <c r="F1034" s="8" t="s">
        <v>40</v>
      </c>
      <c r="G1034" t="s">
        <v>134</v>
      </c>
      <c r="H1034" t="s">
        <v>42</v>
      </c>
      <c r="I1034" t="s">
        <v>43</v>
      </c>
      <c r="J1034" t="s">
        <v>43</v>
      </c>
      <c r="K1034" t="s">
        <v>43</v>
      </c>
      <c r="L1034" s="9">
        <v>45.2</v>
      </c>
      <c r="M1034" s="10">
        <v>43556</v>
      </c>
      <c r="N1034" t="s">
        <v>56</v>
      </c>
      <c r="O1034" t="s">
        <v>57</v>
      </c>
      <c r="P1034" t="s">
        <v>135</v>
      </c>
      <c r="Q1034" t="s">
        <v>136</v>
      </c>
      <c r="R1034" t="s">
        <v>60</v>
      </c>
      <c r="S1034" s="11">
        <v>43559</v>
      </c>
      <c r="T1034" t="s">
        <v>54</v>
      </c>
      <c r="U1034">
        <v>45</v>
      </c>
      <c r="V1034" t="s">
        <v>61</v>
      </c>
      <c r="W1034" t="s">
        <v>62</v>
      </c>
      <c r="X1034">
        <v>423163</v>
      </c>
      <c r="Y1034" s="11">
        <v>43543</v>
      </c>
      <c r="Z1034">
        <v>165075880</v>
      </c>
      <c r="AB1034" t="s">
        <v>63</v>
      </c>
      <c r="AD1034" t="s">
        <v>137</v>
      </c>
      <c r="AE1034">
        <v>1</v>
      </c>
      <c r="AF1034">
        <v>45</v>
      </c>
      <c r="AH1034" t="str">
        <f t="shared" si="16"/>
        <v>E35461 NHS 111 Set-up (Tender_Contract)</v>
      </c>
      <c r="AI1034" t="str">
        <f>VLOOKUP(B1034,'cc Lookup'!A:E,5,0)</f>
        <v>111 Set-up</v>
      </c>
      <c r="AJ1034" t="s">
        <v>5426</v>
      </c>
    </row>
    <row r="1035" spans="1:36" x14ac:dyDescent="0.35">
      <c r="A1035" t="s">
        <v>36</v>
      </c>
      <c r="B1035" s="8" t="s">
        <v>133</v>
      </c>
      <c r="C1035" s="8" t="s">
        <v>38</v>
      </c>
      <c r="D1035" s="8" t="s">
        <v>39</v>
      </c>
      <c r="E1035" s="8" t="s">
        <v>39</v>
      </c>
      <c r="F1035" s="8" t="s">
        <v>40</v>
      </c>
      <c r="G1035" t="s">
        <v>134</v>
      </c>
      <c r="H1035" t="s">
        <v>42</v>
      </c>
      <c r="I1035" t="s">
        <v>43</v>
      </c>
      <c r="J1035" t="s">
        <v>43</v>
      </c>
      <c r="K1035" t="s">
        <v>43</v>
      </c>
      <c r="L1035" s="9">
        <v>522.4</v>
      </c>
      <c r="M1035" s="10">
        <v>43556</v>
      </c>
      <c r="N1035" t="s">
        <v>56</v>
      </c>
      <c r="O1035" t="s">
        <v>57</v>
      </c>
      <c r="P1035" t="s">
        <v>135</v>
      </c>
      <c r="Q1035" t="s">
        <v>136</v>
      </c>
      <c r="R1035" t="s">
        <v>60</v>
      </c>
      <c r="S1035" s="11">
        <v>43559</v>
      </c>
      <c r="T1035" t="s">
        <v>54</v>
      </c>
      <c r="U1035">
        <v>45</v>
      </c>
      <c r="V1035" t="s">
        <v>61</v>
      </c>
      <c r="W1035" t="s">
        <v>62</v>
      </c>
      <c r="X1035">
        <v>423163</v>
      </c>
      <c r="Y1035" s="11">
        <v>43543</v>
      </c>
      <c r="Z1035">
        <v>165075880</v>
      </c>
      <c r="AB1035" t="s">
        <v>63</v>
      </c>
      <c r="AD1035" t="s">
        <v>137</v>
      </c>
      <c r="AE1035">
        <v>1</v>
      </c>
      <c r="AF1035">
        <v>261</v>
      </c>
      <c r="AH1035" t="str">
        <f t="shared" si="16"/>
        <v>E35461 NHS 111 Set-up (Tender_Contract)</v>
      </c>
      <c r="AI1035" t="str">
        <f>VLOOKUP(B1035,'cc Lookup'!A:E,5,0)</f>
        <v>111 Set-up</v>
      </c>
      <c r="AJ1035" t="s">
        <v>5426</v>
      </c>
    </row>
    <row r="1036" spans="1:36" x14ac:dyDescent="0.35">
      <c r="A1036" t="s">
        <v>36</v>
      </c>
      <c r="B1036" s="8" t="s">
        <v>133</v>
      </c>
      <c r="C1036" s="8" t="s">
        <v>38</v>
      </c>
      <c r="D1036" s="8" t="s">
        <v>39</v>
      </c>
      <c r="E1036" s="8" t="s">
        <v>39</v>
      </c>
      <c r="F1036" s="8" t="s">
        <v>40</v>
      </c>
      <c r="G1036" t="s">
        <v>134</v>
      </c>
      <c r="H1036" t="s">
        <v>42</v>
      </c>
      <c r="I1036" t="s">
        <v>43</v>
      </c>
      <c r="J1036" t="s">
        <v>43</v>
      </c>
      <c r="K1036" t="s">
        <v>43</v>
      </c>
      <c r="L1036" s="9">
        <v>-261.2</v>
      </c>
      <c r="M1036" s="10">
        <v>43556</v>
      </c>
      <c r="N1036" t="s">
        <v>56</v>
      </c>
      <c r="O1036" t="s">
        <v>57</v>
      </c>
      <c r="P1036" t="s">
        <v>135</v>
      </c>
      <c r="Q1036" t="s">
        <v>136</v>
      </c>
      <c r="R1036" t="s">
        <v>60</v>
      </c>
      <c r="S1036" s="11">
        <v>43559</v>
      </c>
      <c r="T1036" t="s">
        <v>54</v>
      </c>
      <c r="U1036">
        <v>46</v>
      </c>
      <c r="V1036" t="s">
        <v>61</v>
      </c>
      <c r="W1036" t="s">
        <v>62</v>
      </c>
      <c r="X1036">
        <v>423163</v>
      </c>
      <c r="Y1036" s="11">
        <v>43543</v>
      </c>
      <c r="Z1036">
        <v>165075880</v>
      </c>
      <c r="AB1036" t="s">
        <v>63</v>
      </c>
      <c r="AD1036" t="s">
        <v>137</v>
      </c>
      <c r="AE1036">
        <v>1</v>
      </c>
      <c r="AF1036">
        <v>-261</v>
      </c>
      <c r="AH1036" t="str">
        <f t="shared" si="16"/>
        <v>E35461 NHS 111 Set-up (Tender_Contract)</v>
      </c>
      <c r="AI1036" t="str">
        <f>VLOOKUP(B1036,'cc Lookup'!A:E,5,0)</f>
        <v>111 Set-up</v>
      </c>
      <c r="AJ1036" t="s">
        <v>5426</v>
      </c>
    </row>
    <row r="1037" spans="1:36" x14ac:dyDescent="0.35">
      <c r="A1037" t="s">
        <v>36</v>
      </c>
      <c r="B1037" s="8" t="s">
        <v>142</v>
      </c>
      <c r="C1037" s="8" t="s">
        <v>38</v>
      </c>
      <c r="D1037" s="8" t="s">
        <v>39</v>
      </c>
      <c r="E1037" s="8" t="s">
        <v>39</v>
      </c>
      <c r="F1037" s="8" t="s">
        <v>40</v>
      </c>
      <c r="G1037" t="s">
        <v>144</v>
      </c>
      <c r="H1037" t="s">
        <v>42</v>
      </c>
      <c r="I1037" t="s">
        <v>43</v>
      </c>
      <c r="J1037" t="s">
        <v>43</v>
      </c>
      <c r="K1037" t="s">
        <v>43</v>
      </c>
      <c r="L1037" s="9">
        <v>372</v>
      </c>
      <c r="M1037" s="10">
        <v>43556</v>
      </c>
      <c r="N1037" t="s">
        <v>56</v>
      </c>
      <c r="O1037" t="s">
        <v>57</v>
      </c>
      <c r="P1037" t="s">
        <v>175</v>
      </c>
      <c r="Q1037" t="s">
        <v>176</v>
      </c>
      <c r="R1037" t="s">
        <v>60</v>
      </c>
      <c r="S1037" s="11">
        <v>43556</v>
      </c>
      <c r="T1037" t="s">
        <v>54</v>
      </c>
      <c r="U1037">
        <v>47</v>
      </c>
      <c r="V1037" t="s">
        <v>61</v>
      </c>
      <c r="W1037" t="s">
        <v>62</v>
      </c>
      <c r="X1037">
        <v>423128</v>
      </c>
      <c r="Y1037" s="11">
        <v>43542</v>
      </c>
      <c r="Z1037">
        <v>165076560</v>
      </c>
      <c r="AB1037" t="s">
        <v>63</v>
      </c>
      <c r="AD1037" t="s">
        <v>219</v>
      </c>
      <c r="AE1037">
        <v>1</v>
      </c>
      <c r="AF1037">
        <v>372</v>
      </c>
      <c r="AH1037" t="str">
        <f t="shared" si="16"/>
        <v>E35930 Estates &amp; Facilities</v>
      </c>
      <c r="AI1037" t="str">
        <f>VLOOKUP(B1037,'cc Lookup'!A:E,5,0)</f>
        <v>Estates</v>
      </c>
      <c r="AJ1037" t="s">
        <v>5426</v>
      </c>
    </row>
    <row r="1038" spans="1:36" x14ac:dyDescent="0.35">
      <c r="A1038" t="s">
        <v>36</v>
      </c>
      <c r="B1038" s="8" t="s">
        <v>142</v>
      </c>
      <c r="C1038" s="8" t="s">
        <v>38</v>
      </c>
      <c r="D1038" s="8" t="s">
        <v>39</v>
      </c>
      <c r="E1038" s="8" t="s">
        <v>39</v>
      </c>
      <c r="F1038" s="8" t="s">
        <v>40</v>
      </c>
      <c r="G1038" t="s">
        <v>144</v>
      </c>
      <c r="H1038" t="s">
        <v>42</v>
      </c>
      <c r="I1038" t="s">
        <v>43</v>
      </c>
      <c r="J1038" t="s">
        <v>43</v>
      </c>
      <c r="K1038" t="s">
        <v>43</v>
      </c>
      <c r="L1038" s="9">
        <v>11055</v>
      </c>
      <c r="M1038" s="10">
        <v>43556</v>
      </c>
      <c r="N1038" t="s">
        <v>56</v>
      </c>
      <c r="O1038" t="s">
        <v>57</v>
      </c>
      <c r="P1038" t="s">
        <v>220</v>
      </c>
      <c r="Q1038" t="s">
        <v>221</v>
      </c>
      <c r="R1038" t="s">
        <v>60</v>
      </c>
      <c r="S1038" s="11">
        <v>43560</v>
      </c>
      <c r="T1038" t="s">
        <v>54</v>
      </c>
      <c r="U1038">
        <v>48</v>
      </c>
      <c r="V1038" t="s">
        <v>61</v>
      </c>
      <c r="W1038" t="s">
        <v>222</v>
      </c>
      <c r="X1038">
        <v>949</v>
      </c>
      <c r="Y1038" s="11">
        <v>43553</v>
      </c>
      <c r="Z1038">
        <v>165076610</v>
      </c>
      <c r="AB1038" t="s">
        <v>63</v>
      </c>
      <c r="AD1038" t="s">
        <v>223</v>
      </c>
      <c r="AE1038">
        <v>1</v>
      </c>
      <c r="AF1038">
        <v>5528</v>
      </c>
      <c r="AH1038" t="str">
        <f t="shared" si="16"/>
        <v>E35930 Estates &amp; Facilities</v>
      </c>
      <c r="AI1038" t="str">
        <f>VLOOKUP(B1038,'cc Lookup'!A:E,5,0)</f>
        <v>Estates</v>
      </c>
      <c r="AJ1038" t="s">
        <v>5426</v>
      </c>
    </row>
    <row r="1039" spans="1:36" x14ac:dyDescent="0.35">
      <c r="A1039" t="s">
        <v>36</v>
      </c>
      <c r="B1039" s="8" t="s">
        <v>142</v>
      </c>
      <c r="C1039" s="8" t="s">
        <v>38</v>
      </c>
      <c r="D1039" s="8" t="s">
        <v>39</v>
      </c>
      <c r="E1039" s="8" t="s">
        <v>39</v>
      </c>
      <c r="F1039" s="8" t="s">
        <v>40</v>
      </c>
      <c r="G1039" t="s">
        <v>144</v>
      </c>
      <c r="H1039" t="s">
        <v>42</v>
      </c>
      <c r="I1039" t="s">
        <v>43</v>
      </c>
      <c r="J1039" t="s">
        <v>43</v>
      </c>
      <c r="K1039" t="s">
        <v>43</v>
      </c>
      <c r="L1039" s="9">
        <v>-5527.5</v>
      </c>
      <c r="M1039" s="10">
        <v>43556</v>
      </c>
      <c r="N1039" t="s">
        <v>56</v>
      </c>
      <c r="O1039" t="s">
        <v>57</v>
      </c>
      <c r="P1039" t="s">
        <v>220</v>
      </c>
      <c r="Q1039" t="s">
        <v>221</v>
      </c>
      <c r="R1039" t="s">
        <v>60</v>
      </c>
      <c r="S1039" s="11">
        <v>43560</v>
      </c>
      <c r="T1039" t="s">
        <v>54</v>
      </c>
      <c r="U1039">
        <v>49</v>
      </c>
      <c r="V1039" t="s">
        <v>61</v>
      </c>
      <c r="W1039" t="s">
        <v>222</v>
      </c>
      <c r="X1039">
        <v>949</v>
      </c>
      <c r="Y1039" s="11">
        <v>43553</v>
      </c>
      <c r="Z1039">
        <v>165076610</v>
      </c>
      <c r="AB1039" t="s">
        <v>63</v>
      </c>
      <c r="AD1039" t="s">
        <v>223</v>
      </c>
      <c r="AE1039">
        <v>1</v>
      </c>
      <c r="AF1039">
        <v>-5528</v>
      </c>
      <c r="AH1039" t="str">
        <f t="shared" si="16"/>
        <v>E35930 Estates &amp; Facilities</v>
      </c>
      <c r="AI1039" t="str">
        <f>VLOOKUP(B1039,'cc Lookup'!A:E,5,0)</f>
        <v>Estates</v>
      </c>
      <c r="AJ1039" t="s">
        <v>5426</v>
      </c>
    </row>
    <row r="1040" spans="1:36" x14ac:dyDescent="0.35">
      <c r="A1040" t="s">
        <v>36</v>
      </c>
      <c r="B1040" s="8" t="s">
        <v>142</v>
      </c>
      <c r="C1040" s="8" t="s">
        <v>38</v>
      </c>
      <c r="D1040" s="8" t="s">
        <v>39</v>
      </c>
      <c r="E1040" s="8" t="s">
        <v>39</v>
      </c>
      <c r="F1040" s="8" t="s">
        <v>40</v>
      </c>
      <c r="G1040" t="s">
        <v>144</v>
      </c>
      <c r="H1040" t="s">
        <v>42</v>
      </c>
      <c r="I1040" t="s">
        <v>43</v>
      </c>
      <c r="J1040" t="s">
        <v>43</v>
      </c>
      <c r="K1040" t="s">
        <v>43</v>
      </c>
      <c r="L1040" s="9">
        <v>60</v>
      </c>
      <c r="M1040" s="10">
        <v>43556</v>
      </c>
      <c r="N1040" t="s">
        <v>56</v>
      </c>
      <c r="O1040" t="s">
        <v>57</v>
      </c>
      <c r="P1040" t="s">
        <v>105</v>
      </c>
      <c r="Q1040" t="s">
        <v>106</v>
      </c>
      <c r="R1040" t="s">
        <v>60</v>
      </c>
      <c r="S1040" s="11">
        <v>43580</v>
      </c>
      <c r="T1040" t="s">
        <v>54</v>
      </c>
      <c r="U1040">
        <v>27</v>
      </c>
      <c r="V1040" t="s">
        <v>61</v>
      </c>
      <c r="W1040" t="s">
        <v>62</v>
      </c>
      <c r="X1040">
        <v>426017</v>
      </c>
      <c r="Y1040" s="11">
        <v>43572</v>
      </c>
      <c r="Z1040">
        <v>165063135</v>
      </c>
      <c r="AB1040" t="s">
        <v>63</v>
      </c>
      <c r="AD1040" t="s">
        <v>224</v>
      </c>
      <c r="AE1040">
        <v>1</v>
      </c>
      <c r="AF1040">
        <v>60</v>
      </c>
      <c r="AH1040" t="str">
        <f t="shared" si="16"/>
        <v>E35930 Estates &amp; Facilities</v>
      </c>
      <c r="AI1040" t="str">
        <f>VLOOKUP(B1040,'cc Lookup'!A:E,5,0)</f>
        <v>Estates</v>
      </c>
      <c r="AJ1040" t="s">
        <v>5426</v>
      </c>
    </row>
    <row r="1041" spans="1:36" x14ac:dyDescent="0.35">
      <c r="A1041" t="s">
        <v>36</v>
      </c>
      <c r="B1041" s="8" t="s">
        <v>142</v>
      </c>
      <c r="C1041" s="8" t="s">
        <v>38</v>
      </c>
      <c r="D1041" s="8" t="s">
        <v>39</v>
      </c>
      <c r="E1041" s="8" t="s">
        <v>39</v>
      </c>
      <c r="F1041" s="8" t="s">
        <v>40</v>
      </c>
      <c r="G1041" t="s">
        <v>144</v>
      </c>
      <c r="H1041" t="s">
        <v>42</v>
      </c>
      <c r="I1041" t="s">
        <v>43</v>
      </c>
      <c r="J1041" t="s">
        <v>43</v>
      </c>
      <c r="K1041" t="s">
        <v>43</v>
      </c>
      <c r="L1041" s="9">
        <v>107</v>
      </c>
      <c r="M1041" s="10">
        <v>43556</v>
      </c>
      <c r="N1041" t="s">
        <v>56</v>
      </c>
      <c r="O1041" t="s">
        <v>57</v>
      </c>
      <c r="P1041" t="s">
        <v>70</v>
      </c>
      <c r="Q1041" t="s">
        <v>71</v>
      </c>
      <c r="R1041" t="s">
        <v>60</v>
      </c>
      <c r="S1041" s="11">
        <v>43581</v>
      </c>
      <c r="T1041" t="s">
        <v>54</v>
      </c>
      <c r="U1041">
        <v>20</v>
      </c>
      <c r="V1041" t="s">
        <v>61</v>
      </c>
      <c r="W1041" t="s">
        <v>62</v>
      </c>
      <c r="X1041">
        <v>426020</v>
      </c>
      <c r="Y1041" s="11">
        <v>43571</v>
      </c>
      <c r="Z1041">
        <v>165070096</v>
      </c>
      <c r="AB1041" t="s">
        <v>63</v>
      </c>
      <c r="AD1041" t="s">
        <v>225</v>
      </c>
      <c r="AE1041">
        <v>1</v>
      </c>
      <c r="AF1041">
        <v>107</v>
      </c>
      <c r="AH1041" t="str">
        <f t="shared" si="16"/>
        <v>E35930 Estates &amp; Facilities</v>
      </c>
      <c r="AI1041" t="str">
        <f>VLOOKUP(B1041,'cc Lookup'!A:E,5,0)</f>
        <v>Estates</v>
      </c>
      <c r="AJ1041" t="s">
        <v>5426</v>
      </c>
    </row>
    <row r="1042" spans="1:36" x14ac:dyDescent="0.35">
      <c r="A1042" t="s">
        <v>36</v>
      </c>
      <c r="B1042" s="8" t="s">
        <v>142</v>
      </c>
      <c r="C1042" s="8" t="s">
        <v>38</v>
      </c>
      <c r="D1042" s="8" t="s">
        <v>39</v>
      </c>
      <c r="E1042" s="8" t="s">
        <v>231</v>
      </c>
      <c r="F1042" s="8" t="s">
        <v>40</v>
      </c>
      <c r="G1042" t="s">
        <v>144</v>
      </c>
      <c r="H1042" t="s">
        <v>42</v>
      </c>
      <c r="I1042" t="s">
        <v>43</v>
      </c>
      <c r="J1042" t="s">
        <v>232</v>
      </c>
      <c r="K1042" t="s">
        <v>43</v>
      </c>
      <c r="L1042" s="9">
        <v>187.5</v>
      </c>
      <c r="M1042" s="10">
        <v>43556</v>
      </c>
      <c r="N1042" t="s">
        <v>56</v>
      </c>
      <c r="O1042" t="s">
        <v>57</v>
      </c>
      <c r="P1042" t="s">
        <v>233</v>
      </c>
      <c r="Q1042" t="s">
        <v>234</v>
      </c>
      <c r="R1042" t="s">
        <v>60</v>
      </c>
      <c r="S1042" s="11">
        <v>43570</v>
      </c>
      <c r="T1042" t="s">
        <v>54</v>
      </c>
      <c r="U1042">
        <v>23</v>
      </c>
      <c r="V1042" t="s">
        <v>61</v>
      </c>
      <c r="W1042" t="s">
        <v>235</v>
      </c>
      <c r="X1042">
        <v>8782</v>
      </c>
      <c r="Y1042" s="11">
        <v>43563</v>
      </c>
      <c r="Z1042">
        <v>165076311</v>
      </c>
      <c r="AB1042" t="s">
        <v>63</v>
      </c>
      <c r="AD1042" t="s">
        <v>236</v>
      </c>
      <c r="AE1042">
        <v>1</v>
      </c>
      <c r="AF1042">
        <v>188</v>
      </c>
      <c r="AH1042" t="str">
        <f t="shared" si="16"/>
        <v>E35930 Estates &amp; Facilities</v>
      </c>
      <c r="AI1042" t="str">
        <f>VLOOKUP(B1042,'cc Lookup'!A:E,5,0)</f>
        <v>Estates</v>
      </c>
      <c r="AJ1042" t="s">
        <v>5426</v>
      </c>
    </row>
    <row r="1043" spans="1:36" x14ac:dyDescent="0.35">
      <c r="A1043" t="s">
        <v>36</v>
      </c>
      <c r="B1043" s="8" t="s">
        <v>142</v>
      </c>
      <c r="C1043" s="8" t="s">
        <v>38</v>
      </c>
      <c r="D1043" s="8" t="s">
        <v>39</v>
      </c>
      <c r="E1043" s="8" t="s">
        <v>237</v>
      </c>
      <c r="F1043" s="8" t="s">
        <v>40</v>
      </c>
      <c r="G1043" t="s">
        <v>144</v>
      </c>
      <c r="H1043" t="s">
        <v>42</v>
      </c>
      <c r="I1043" t="s">
        <v>43</v>
      </c>
      <c r="J1043" t="s">
        <v>238</v>
      </c>
      <c r="K1043" t="s">
        <v>43</v>
      </c>
      <c r="L1043" s="9">
        <v>-510</v>
      </c>
      <c r="M1043" s="10">
        <v>43556</v>
      </c>
      <c r="N1043" t="s">
        <v>56</v>
      </c>
      <c r="O1043" t="s">
        <v>57</v>
      </c>
      <c r="P1043" t="s">
        <v>175</v>
      </c>
      <c r="Q1043" t="s">
        <v>176</v>
      </c>
      <c r="R1043" t="s">
        <v>60</v>
      </c>
      <c r="S1043" s="11">
        <v>43556</v>
      </c>
      <c r="T1043" t="s">
        <v>54</v>
      </c>
      <c r="U1043">
        <v>69</v>
      </c>
      <c r="V1043" t="s">
        <v>61</v>
      </c>
      <c r="W1043" t="s">
        <v>62</v>
      </c>
      <c r="X1043">
        <v>423157</v>
      </c>
      <c r="Y1043" s="11">
        <v>43543</v>
      </c>
      <c r="Z1043">
        <v>165076561</v>
      </c>
      <c r="AB1043" t="s">
        <v>63</v>
      </c>
      <c r="AD1043" t="s">
        <v>239</v>
      </c>
      <c r="AE1043">
        <v>1</v>
      </c>
      <c r="AF1043">
        <v>-510</v>
      </c>
      <c r="AH1043" t="str">
        <f t="shared" si="16"/>
        <v>E35930 Estates &amp; Facilities</v>
      </c>
      <c r="AI1043" t="str">
        <f>VLOOKUP(B1043,'cc Lookup'!A:E,5,0)</f>
        <v>Estates</v>
      </c>
      <c r="AJ1043" t="s">
        <v>5426</v>
      </c>
    </row>
    <row r="1044" spans="1:36" x14ac:dyDescent="0.35">
      <c r="A1044" t="s">
        <v>36</v>
      </c>
      <c r="B1044" s="8" t="s">
        <v>241</v>
      </c>
      <c r="C1044" s="8" t="s">
        <v>38</v>
      </c>
      <c r="D1044" s="8" t="s">
        <v>39</v>
      </c>
      <c r="E1044" s="8" t="s">
        <v>39</v>
      </c>
      <c r="F1044" s="8" t="s">
        <v>40</v>
      </c>
      <c r="G1044" t="s">
        <v>242</v>
      </c>
      <c r="H1044" t="s">
        <v>42</v>
      </c>
      <c r="I1044" t="s">
        <v>43</v>
      </c>
      <c r="J1044" t="s">
        <v>43</v>
      </c>
      <c r="K1044" t="s">
        <v>43</v>
      </c>
      <c r="L1044" s="9">
        <v>510</v>
      </c>
      <c r="M1044" s="10">
        <v>43556</v>
      </c>
      <c r="N1044" t="s">
        <v>56</v>
      </c>
      <c r="O1044" t="s">
        <v>57</v>
      </c>
      <c r="P1044" t="s">
        <v>175</v>
      </c>
      <c r="Q1044" t="s">
        <v>176</v>
      </c>
      <c r="R1044" t="s">
        <v>60</v>
      </c>
      <c r="S1044" s="11">
        <v>43556</v>
      </c>
      <c r="T1044" t="s">
        <v>54</v>
      </c>
      <c r="U1044">
        <v>28</v>
      </c>
      <c r="V1044" t="s">
        <v>61</v>
      </c>
      <c r="W1044" t="s">
        <v>62</v>
      </c>
      <c r="X1044">
        <v>423157</v>
      </c>
      <c r="Y1044" s="11">
        <v>43543</v>
      </c>
      <c r="Z1044">
        <v>165076561</v>
      </c>
      <c r="AB1044" t="s">
        <v>63</v>
      </c>
      <c r="AD1044" t="s">
        <v>239</v>
      </c>
      <c r="AE1044">
        <v>1</v>
      </c>
      <c r="AF1044">
        <v>510</v>
      </c>
      <c r="AH1044" t="str">
        <f t="shared" si="16"/>
        <v>E35932 Response Posts</v>
      </c>
      <c r="AI1044" t="str">
        <f>VLOOKUP(B1044,'cc Lookup'!A:E,5,0)</f>
        <v>Make Ready</v>
      </c>
      <c r="AJ1044" t="s">
        <v>5426</v>
      </c>
    </row>
    <row r="1045" spans="1:36" x14ac:dyDescent="0.35">
      <c r="A1045" t="s">
        <v>36</v>
      </c>
      <c r="B1045" s="8" t="s">
        <v>241</v>
      </c>
      <c r="C1045" s="8" t="s">
        <v>38</v>
      </c>
      <c r="D1045" s="8" t="s">
        <v>39</v>
      </c>
      <c r="E1045" s="8" t="s">
        <v>39</v>
      </c>
      <c r="F1045" s="8" t="s">
        <v>40</v>
      </c>
      <c r="G1045" t="s">
        <v>242</v>
      </c>
      <c r="H1045" t="s">
        <v>42</v>
      </c>
      <c r="I1045" t="s">
        <v>43</v>
      </c>
      <c r="J1045" t="s">
        <v>43</v>
      </c>
      <c r="K1045" t="s">
        <v>43</v>
      </c>
      <c r="L1045" s="9">
        <v>180</v>
      </c>
      <c r="M1045" s="10">
        <v>43556</v>
      </c>
      <c r="N1045" t="s">
        <v>56</v>
      </c>
      <c r="O1045" t="s">
        <v>57</v>
      </c>
      <c r="P1045" t="s">
        <v>70</v>
      </c>
      <c r="Q1045" t="s">
        <v>71</v>
      </c>
      <c r="R1045" t="s">
        <v>60</v>
      </c>
      <c r="S1045" s="11">
        <v>43581</v>
      </c>
      <c r="T1045" t="s">
        <v>54</v>
      </c>
      <c r="U1045">
        <v>14</v>
      </c>
      <c r="V1045" t="s">
        <v>61</v>
      </c>
      <c r="W1045" t="s">
        <v>62</v>
      </c>
      <c r="X1045">
        <v>426023</v>
      </c>
      <c r="Y1045" s="11">
        <v>43571</v>
      </c>
      <c r="Z1045">
        <v>165074748</v>
      </c>
      <c r="AB1045" t="s">
        <v>63</v>
      </c>
      <c r="AD1045" t="s">
        <v>243</v>
      </c>
      <c r="AE1045">
        <v>1</v>
      </c>
      <c r="AF1045">
        <v>180</v>
      </c>
      <c r="AH1045" t="str">
        <f t="shared" si="16"/>
        <v>E35932 Response Posts</v>
      </c>
      <c r="AI1045" t="str">
        <f>VLOOKUP(B1045,'cc Lookup'!A:E,5,0)</f>
        <v>Make Ready</v>
      </c>
      <c r="AJ1045" t="s">
        <v>5426</v>
      </c>
    </row>
    <row r="1046" spans="1:36" x14ac:dyDescent="0.35">
      <c r="A1046" t="s">
        <v>36</v>
      </c>
      <c r="B1046" s="8" t="s">
        <v>241</v>
      </c>
      <c r="C1046" s="8" t="s">
        <v>38</v>
      </c>
      <c r="D1046" s="8" t="s">
        <v>39</v>
      </c>
      <c r="E1046" s="8" t="s">
        <v>39</v>
      </c>
      <c r="F1046" s="8" t="s">
        <v>40</v>
      </c>
      <c r="G1046" t="s">
        <v>242</v>
      </c>
      <c r="H1046" t="s">
        <v>42</v>
      </c>
      <c r="I1046" t="s">
        <v>43</v>
      </c>
      <c r="J1046" t="s">
        <v>43</v>
      </c>
      <c r="K1046" t="s">
        <v>43</v>
      </c>
      <c r="L1046" s="9">
        <v>1246.8</v>
      </c>
      <c r="M1046" s="10">
        <v>43556</v>
      </c>
      <c r="N1046" t="s">
        <v>56</v>
      </c>
      <c r="O1046" t="s">
        <v>57</v>
      </c>
      <c r="P1046" t="s">
        <v>70</v>
      </c>
      <c r="Q1046" t="s">
        <v>71</v>
      </c>
      <c r="R1046" t="s">
        <v>60</v>
      </c>
      <c r="S1046" s="11">
        <v>43581</v>
      </c>
      <c r="T1046" t="s">
        <v>54</v>
      </c>
      <c r="U1046">
        <v>14</v>
      </c>
      <c r="V1046" t="s">
        <v>61</v>
      </c>
      <c r="W1046" t="s">
        <v>62</v>
      </c>
      <c r="X1046">
        <v>426024</v>
      </c>
      <c r="Y1046" s="11">
        <v>43571</v>
      </c>
      <c r="Z1046">
        <v>165074748</v>
      </c>
      <c r="AB1046" t="s">
        <v>63</v>
      </c>
      <c r="AD1046" t="s">
        <v>244</v>
      </c>
      <c r="AE1046">
        <v>1</v>
      </c>
      <c r="AF1046">
        <v>1247</v>
      </c>
      <c r="AH1046" t="str">
        <f t="shared" si="16"/>
        <v>E35932 Response Posts</v>
      </c>
      <c r="AI1046" t="str">
        <f>VLOOKUP(B1046,'cc Lookup'!A:E,5,0)</f>
        <v>Make Ready</v>
      </c>
      <c r="AJ1046" t="s">
        <v>5426</v>
      </c>
    </row>
    <row r="1047" spans="1:36" x14ac:dyDescent="0.35">
      <c r="A1047" t="s">
        <v>36</v>
      </c>
      <c r="B1047" s="8" t="s">
        <v>241</v>
      </c>
      <c r="C1047" s="8" t="s">
        <v>38</v>
      </c>
      <c r="D1047" s="8" t="s">
        <v>39</v>
      </c>
      <c r="E1047" s="8" t="s">
        <v>39</v>
      </c>
      <c r="F1047" s="8" t="s">
        <v>40</v>
      </c>
      <c r="G1047" t="s">
        <v>242</v>
      </c>
      <c r="H1047" t="s">
        <v>42</v>
      </c>
      <c r="I1047" t="s">
        <v>43</v>
      </c>
      <c r="J1047" t="s">
        <v>43</v>
      </c>
      <c r="K1047" t="s">
        <v>43</v>
      </c>
      <c r="L1047" s="9">
        <v>465</v>
      </c>
      <c r="M1047" s="10">
        <v>43556</v>
      </c>
      <c r="N1047" t="s">
        <v>56</v>
      </c>
      <c r="O1047" t="s">
        <v>57</v>
      </c>
      <c r="P1047" t="s">
        <v>70</v>
      </c>
      <c r="Q1047" t="s">
        <v>71</v>
      </c>
      <c r="R1047" t="s">
        <v>60</v>
      </c>
      <c r="S1047" s="11">
        <v>43581</v>
      </c>
      <c r="T1047" t="s">
        <v>54</v>
      </c>
      <c r="U1047">
        <v>14</v>
      </c>
      <c r="V1047" t="s">
        <v>61</v>
      </c>
      <c r="W1047" t="s">
        <v>62</v>
      </c>
      <c r="X1047">
        <v>426025</v>
      </c>
      <c r="Y1047" s="11">
        <v>43571</v>
      </c>
      <c r="Z1047">
        <v>165074866</v>
      </c>
      <c r="AB1047" t="s">
        <v>63</v>
      </c>
      <c r="AD1047" t="s">
        <v>245</v>
      </c>
      <c r="AE1047">
        <v>1</v>
      </c>
      <c r="AF1047">
        <v>465</v>
      </c>
      <c r="AH1047" t="str">
        <f t="shared" si="16"/>
        <v>E35932 Response Posts</v>
      </c>
      <c r="AI1047" t="str">
        <f>VLOOKUP(B1047,'cc Lookup'!A:E,5,0)</f>
        <v>Make Ready</v>
      </c>
      <c r="AJ1047" t="s">
        <v>5426</v>
      </c>
    </row>
    <row r="1048" spans="1:36" x14ac:dyDescent="0.35">
      <c r="A1048" t="s">
        <v>36</v>
      </c>
      <c r="B1048" s="8" t="s">
        <v>252</v>
      </c>
      <c r="C1048" s="8" t="s">
        <v>38</v>
      </c>
      <c r="D1048" s="8" t="s">
        <v>39</v>
      </c>
      <c r="E1048" s="8" t="s">
        <v>253</v>
      </c>
      <c r="F1048" s="8" t="s">
        <v>40</v>
      </c>
      <c r="G1048" t="s">
        <v>254</v>
      </c>
      <c r="H1048" t="s">
        <v>42</v>
      </c>
      <c r="I1048" t="s">
        <v>43</v>
      </c>
      <c r="J1048" t="s">
        <v>255</v>
      </c>
      <c r="K1048" t="s">
        <v>43</v>
      </c>
      <c r="L1048" s="9">
        <v>-372</v>
      </c>
      <c r="M1048" s="10">
        <v>43556</v>
      </c>
      <c r="N1048" t="s">
        <v>56</v>
      </c>
      <c r="O1048" t="s">
        <v>57</v>
      </c>
      <c r="P1048" t="s">
        <v>175</v>
      </c>
      <c r="Q1048" t="s">
        <v>176</v>
      </c>
      <c r="R1048" t="s">
        <v>60</v>
      </c>
      <c r="S1048" s="11">
        <v>43556</v>
      </c>
      <c r="T1048" t="s">
        <v>54</v>
      </c>
      <c r="U1048">
        <v>71</v>
      </c>
      <c r="V1048" t="s">
        <v>61</v>
      </c>
      <c r="W1048" t="s">
        <v>62</v>
      </c>
      <c r="X1048">
        <v>423128</v>
      </c>
      <c r="Y1048" s="11">
        <v>43542</v>
      </c>
      <c r="Z1048">
        <v>165076560</v>
      </c>
      <c r="AB1048" t="s">
        <v>63</v>
      </c>
      <c r="AD1048" t="s">
        <v>219</v>
      </c>
      <c r="AE1048">
        <v>1</v>
      </c>
      <c r="AF1048">
        <v>-372</v>
      </c>
      <c r="AH1048" t="str">
        <f t="shared" si="16"/>
        <v>E35960 Make Ready</v>
      </c>
      <c r="AI1048" t="str">
        <f>VLOOKUP(B1048,'cc Lookup'!A:E,5,0)</f>
        <v>Make Ready</v>
      </c>
      <c r="AJ1048" t="s">
        <v>5426</v>
      </c>
    </row>
    <row r="1049" spans="1:36" x14ac:dyDescent="0.35">
      <c r="A1049" t="s">
        <v>36</v>
      </c>
      <c r="B1049" s="8" t="s">
        <v>142</v>
      </c>
      <c r="C1049" s="8" t="s">
        <v>143</v>
      </c>
      <c r="D1049" s="8" t="s">
        <v>39</v>
      </c>
      <c r="E1049" s="8" t="s">
        <v>39</v>
      </c>
      <c r="F1049" s="8" t="s">
        <v>40</v>
      </c>
      <c r="G1049" t="s">
        <v>144</v>
      </c>
      <c r="H1049" t="s">
        <v>145</v>
      </c>
      <c r="I1049" t="s">
        <v>43</v>
      </c>
      <c r="J1049" t="s">
        <v>43</v>
      </c>
      <c r="K1049" t="s">
        <v>43</v>
      </c>
      <c r="L1049" s="9">
        <v>357</v>
      </c>
      <c r="M1049" s="10">
        <v>43586</v>
      </c>
      <c r="N1049" t="s">
        <v>56</v>
      </c>
      <c r="O1049" t="s">
        <v>57</v>
      </c>
      <c r="P1049" t="s">
        <v>326</v>
      </c>
      <c r="Q1049" t="s">
        <v>327</v>
      </c>
      <c r="R1049" t="s">
        <v>266</v>
      </c>
      <c r="S1049" s="11">
        <v>43586</v>
      </c>
      <c r="T1049" t="s">
        <v>54</v>
      </c>
      <c r="U1049">
        <v>29</v>
      </c>
      <c r="V1049" t="s">
        <v>61</v>
      </c>
      <c r="W1049" t="s">
        <v>62</v>
      </c>
      <c r="X1049">
        <v>426022</v>
      </c>
      <c r="Y1049" s="11">
        <v>43571</v>
      </c>
      <c r="Z1049">
        <v>165077116</v>
      </c>
      <c r="AB1049" t="s">
        <v>63</v>
      </c>
      <c r="AD1049" t="s">
        <v>328</v>
      </c>
      <c r="AE1049">
        <v>1</v>
      </c>
      <c r="AF1049">
        <v>357</v>
      </c>
      <c r="AH1049" t="str">
        <f t="shared" si="16"/>
        <v>E35930 Estates &amp; Facilities</v>
      </c>
      <c r="AI1049" t="str">
        <f>VLOOKUP(B1049,'cc Lookup'!A:E,5,0)</f>
        <v>Estates</v>
      </c>
      <c r="AJ1049" t="s">
        <v>5426</v>
      </c>
    </row>
    <row r="1050" spans="1:36" x14ac:dyDescent="0.35">
      <c r="A1050" t="s">
        <v>36</v>
      </c>
      <c r="B1050" s="8" t="s">
        <v>142</v>
      </c>
      <c r="C1050" s="8" t="s">
        <v>143</v>
      </c>
      <c r="D1050" s="8" t="s">
        <v>39</v>
      </c>
      <c r="E1050" s="8" t="s">
        <v>39</v>
      </c>
      <c r="F1050" s="8" t="s">
        <v>40</v>
      </c>
      <c r="G1050" t="s">
        <v>144</v>
      </c>
      <c r="H1050" t="s">
        <v>145</v>
      </c>
      <c r="I1050" t="s">
        <v>43</v>
      </c>
      <c r="J1050" t="s">
        <v>43</v>
      </c>
      <c r="K1050" t="s">
        <v>43</v>
      </c>
      <c r="L1050" s="9">
        <v>249.2</v>
      </c>
      <c r="M1050" s="10">
        <v>43586</v>
      </c>
      <c r="N1050" t="s">
        <v>56</v>
      </c>
      <c r="O1050" t="s">
        <v>57</v>
      </c>
      <c r="P1050" t="s">
        <v>264</v>
      </c>
      <c r="Q1050" t="s">
        <v>265</v>
      </c>
      <c r="R1050" t="s">
        <v>266</v>
      </c>
      <c r="S1050" s="11">
        <v>43594</v>
      </c>
      <c r="T1050" t="s">
        <v>54</v>
      </c>
      <c r="U1050">
        <v>20</v>
      </c>
      <c r="V1050" t="s">
        <v>61</v>
      </c>
      <c r="W1050" t="s">
        <v>62</v>
      </c>
      <c r="X1050">
        <v>426015</v>
      </c>
      <c r="Y1050" s="11">
        <v>43571</v>
      </c>
      <c r="Z1050">
        <v>165077288</v>
      </c>
      <c r="AB1050" t="s">
        <v>63</v>
      </c>
      <c r="AD1050" t="s">
        <v>182</v>
      </c>
      <c r="AE1050">
        <v>1</v>
      </c>
      <c r="AF1050">
        <v>249</v>
      </c>
      <c r="AH1050" t="str">
        <f t="shared" si="16"/>
        <v>E35930 Estates &amp; Facilities</v>
      </c>
      <c r="AI1050" t="str">
        <f>VLOOKUP(B1050,'cc Lookup'!A:E,5,0)</f>
        <v>Estates</v>
      </c>
      <c r="AJ1050" t="s">
        <v>5426</v>
      </c>
    </row>
    <row r="1051" spans="1:36" x14ac:dyDescent="0.35">
      <c r="A1051" t="s">
        <v>36</v>
      </c>
      <c r="B1051" s="8" t="s">
        <v>142</v>
      </c>
      <c r="C1051" s="8" t="s">
        <v>143</v>
      </c>
      <c r="D1051" s="8" t="s">
        <v>39</v>
      </c>
      <c r="E1051" s="8" t="s">
        <v>39</v>
      </c>
      <c r="F1051" s="8" t="s">
        <v>40</v>
      </c>
      <c r="G1051" t="s">
        <v>144</v>
      </c>
      <c r="H1051" t="s">
        <v>145</v>
      </c>
      <c r="I1051" t="s">
        <v>43</v>
      </c>
      <c r="J1051" t="s">
        <v>43</v>
      </c>
      <c r="K1051" t="s">
        <v>43</v>
      </c>
      <c r="L1051" s="9">
        <v>-249.2</v>
      </c>
      <c r="M1051" s="10">
        <v>43586</v>
      </c>
      <c r="N1051" t="s">
        <v>56</v>
      </c>
      <c r="O1051" t="s">
        <v>57</v>
      </c>
      <c r="P1051" t="s">
        <v>264</v>
      </c>
      <c r="Q1051" t="s">
        <v>265</v>
      </c>
      <c r="R1051" t="s">
        <v>266</v>
      </c>
      <c r="S1051" s="11">
        <v>43594</v>
      </c>
      <c r="T1051" t="s">
        <v>54</v>
      </c>
      <c r="U1051">
        <v>21</v>
      </c>
      <c r="V1051" t="s">
        <v>61</v>
      </c>
      <c r="W1051" t="s">
        <v>62</v>
      </c>
      <c r="X1051">
        <v>426015</v>
      </c>
      <c r="Y1051" s="11">
        <v>43571</v>
      </c>
      <c r="Z1051">
        <v>165077288</v>
      </c>
      <c r="AB1051" t="s">
        <v>63</v>
      </c>
      <c r="AD1051" t="s">
        <v>182</v>
      </c>
      <c r="AE1051">
        <v>1</v>
      </c>
      <c r="AF1051">
        <v>-249</v>
      </c>
      <c r="AH1051" t="str">
        <f t="shared" si="16"/>
        <v>E35930 Estates &amp; Facilities</v>
      </c>
      <c r="AI1051" t="str">
        <f>VLOOKUP(B1051,'cc Lookup'!A:E,5,0)</f>
        <v>Estates</v>
      </c>
      <c r="AJ1051" t="s">
        <v>5426</v>
      </c>
    </row>
    <row r="1052" spans="1:36" x14ac:dyDescent="0.35">
      <c r="A1052" t="s">
        <v>36</v>
      </c>
      <c r="B1052" s="8" t="s">
        <v>72</v>
      </c>
      <c r="C1052" s="8" t="s">
        <v>38</v>
      </c>
      <c r="D1052" s="8" t="s">
        <v>39</v>
      </c>
      <c r="E1052" s="8" t="s">
        <v>39</v>
      </c>
      <c r="F1052" s="8" t="s">
        <v>40</v>
      </c>
      <c r="G1052" t="s">
        <v>73</v>
      </c>
      <c r="H1052" t="s">
        <v>42</v>
      </c>
      <c r="I1052" t="s">
        <v>43</v>
      </c>
      <c r="J1052" t="s">
        <v>43</v>
      </c>
      <c r="K1052" t="s">
        <v>43</v>
      </c>
      <c r="L1052" s="9">
        <v>159809</v>
      </c>
      <c r="M1052" s="10">
        <v>43586</v>
      </c>
      <c r="N1052" t="s">
        <v>56</v>
      </c>
      <c r="O1052" t="s">
        <v>57</v>
      </c>
      <c r="P1052" t="s">
        <v>283</v>
      </c>
      <c r="Q1052" t="s">
        <v>284</v>
      </c>
      <c r="R1052" t="s">
        <v>266</v>
      </c>
      <c r="S1052" s="11">
        <v>43602</v>
      </c>
      <c r="T1052" t="s">
        <v>54</v>
      </c>
      <c r="U1052">
        <v>8</v>
      </c>
      <c r="V1052" t="s">
        <v>61</v>
      </c>
      <c r="W1052" t="s">
        <v>285</v>
      </c>
      <c r="X1052">
        <v>42518588</v>
      </c>
      <c r="Y1052" s="11">
        <v>43571</v>
      </c>
      <c r="Z1052" t="s">
        <v>286</v>
      </c>
      <c r="AB1052" t="s">
        <v>287</v>
      </c>
      <c r="AD1052" t="s">
        <v>288</v>
      </c>
      <c r="AH1052" t="str">
        <f t="shared" si="16"/>
        <v>E35120 Corporate Expenses</v>
      </c>
      <c r="AI1052" t="str">
        <f>VLOOKUP(B1052,'cc Lookup'!A:E,5,0)</f>
        <v>Corporate Exp</v>
      </c>
      <c r="AJ1052" t="s">
        <v>5426</v>
      </c>
    </row>
    <row r="1053" spans="1:36" x14ac:dyDescent="0.35">
      <c r="A1053" t="s">
        <v>36</v>
      </c>
      <c r="B1053" s="8" t="s">
        <v>72</v>
      </c>
      <c r="C1053" s="8" t="s">
        <v>38</v>
      </c>
      <c r="D1053" s="8" t="s">
        <v>39</v>
      </c>
      <c r="E1053" s="8" t="s">
        <v>39</v>
      </c>
      <c r="F1053" s="8" t="s">
        <v>40</v>
      </c>
      <c r="G1053" t="s">
        <v>73</v>
      </c>
      <c r="H1053" t="s">
        <v>42</v>
      </c>
      <c r="I1053" t="s">
        <v>43</v>
      </c>
      <c r="J1053" t="s">
        <v>43</v>
      </c>
      <c r="K1053" t="s">
        <v>43</v>
      </c>
      <c r="L1053" s="9">
        <v>75</v>
      </c>
      <c r="M1053" s="10">
        <v>43586</v>
      </c>
      <c r="N1053" t="s">
        <v>56</v>
      </c>
      <c r="O1053" t="s">
        <v>57</v>
      </c>
      <c r="P1053" t="s">
        <v>289</v>
      </c>
      <c r="Q1053" t="s">
        <v>290</v>
      </c>
      <c r="R1053" t="s">
        <v>266</v>
      </c>
      <c r="S1053" s="11">
        <v>43608</v>
      </c>
      <c r="T1053" t="s">
        <v>54</v>
      </c>
      <c r="U1053">
        <v>10</v>
      </c>
      <c r="V1053" t="s">
        <v>61</v>
      </c>
      <c r="W1053" t="s">
        <v>62</v>
      </c>
      <c r="X1053">
        <v>428690</v>
      </c>
      <c r="Y1053" s="11">
        <v>43602</v>
      </c>
      <c r="Z1053">
        <v>165026831</v>
      </c>
      <c r="AB1053" t="s">
        <v>63</v>
      </c>
      <c r="AD1053" t="s">
        <v>291</v>
      </c>
      <c r="AE1053">
        <v>1</v>
      </c>
      <c r="AF1053">
        <v>75</v>
      </c>
      <c r="AH1053" t="str">
        <f t="shared" si="16"/>
        <v>E35120 Corporate Expenses</v>
      </c>
      <c r="AI1053" t="str">
        <f>VLOOKUP(B1053,'cc Lookup'!A:E,5,0)</f>
        <v>Corporate Exp</v>
      </c>
      <c r="AJ1053" t="s">
        <v>5426</v>
      </c>
    </row>
    <row r="1054" spans="1:36" x14ac:dyDescent="0.35">
      <c r="A1054" t="s">
        <v>36</v>
      </c>
      <c r="B1054" s="8" t="s">
        <v>72</v>
      </c>
      <c r="C1054" s="8" t="s">
        <v>38</v>
      </c>
      <c r="D1054" s="8" t="s">
        <v>39</v>
      </c>
      <c r="E1054" s="8" t="s">
        <v>39</v>
      </c>
      <c r="F1054" s="8" t="s">
        <v>40</v>
      </c>
      <c r="G1054" t="s">
        <v>73</v>
      </c>
      <c r="H1054" t="s">
        <v>42</v>
      </c>
      <c r="I1054" t="s">
        <v>43</v>
      </c>
      <c r="J1054" t="s">
        <v>43</v>
      </c>
      <c r="K1054" t="s">
        <v>43</v>
      </c>
      <c r="L1054" s="9">
        <v>-75</v>
      </c>
      <c r="M1054" s="10">
        <v>43586</v>
      </c>
      <c r="N1054" t="s">
        <v>56</v>
      </c>
      <c r="O1054" t="s">
        <v>57</v>
      </c>
      <c r="P1054" t="s">
        <v>292</v>
      </c>
      <c r="Q1054" t="s">
        <v>293</v>
      </c>
      <c r="R1054" t="s">
        <v>266</v>
      </c>
      <c r="S1054" s="11">
        <v>43614</v>
      </c>
      <c r="T1054" t="s">
        <v>54</v>
      </c>
      <c r="U1054">
        <v>16</v>
      </c>
      <c r="V1054" t="s">
        <v>61</v>
      </c>
      <c r="W1054" t="s">
        <v>62</v>
      </c>
      <c r="X1054">
        <v>428690</v>
      </c>
      <c r="Y1054" s="11">
        <v>43602</v>
      </c>
      <c r="Z1054">
        <v>165076398</v>
      </c>
      <c r="AB1054" t="s">
        <v>63</v>
      </c>
      <c r="AD1054" t="s">
        <v>291</v>
      </c>
      <c r="AE1054">
        <v>1</v>
      </c>
      <c r="AF1054">
        <v>-75</v>
      </c>
      <c r="AH1054" t="str">
        <f t="shared" si="16"/>
        <v>E35120 Corporate Expenses</v>
      </c>
      <c r="AI1054" t="str">
        <f>VLOOKUP(B1054,'cc Lookup'!A:E,5,0)</f>
        <v>Corporate Exp</v>
      </c>
      <c r="AJ1054" t="s">
        <v>5426</v>
      </c>
    </row>
    <row r="1055" spans="1:36" x14ac:dyDescent="0.35">
      <c r="A1055" t="s">
        <v>36</v>
      </c>
      <c r="B1055" s="8" t="s">
        <v>142</v>
      </c>
      <c r="C1055" s="8" t="s">
        <v>38</v>
      </c>
      <c r="D1055" s="8" t="s">
        <v>39</v>
      </c>
      <c r="E1055" s="8" t="s">
        <v>39</v>
      </c>
      <c r="F1055" s="8" t="s">
        <v>40</v>
      </c>
      <c r="G1055" t="s">
        <v>144</v>
      </c>
      <c r="H1055" t="s">
        <v>42</v>
      </c>
      <c r="I1055" t="s">
        <v>43</v>
      </c>
      <c r="J1055" t="s">
        <v>43</v>
      </c>
      <c r="K1055" t="s">
        <v>43</v>
      </c>
      <c r="L1055" s="9">
        <v>831</v>
      </c>
      <c r="M1055" s="10">
        <v>43586</v>
      </c>
      <c r="N1055" t="s">
        <v>56</v>
      </c>
      <c r="O1055" t="s">
        <v>57</v>
      </c>
      <c r="P1055" t="s">
        <v>326</v>
      </c>
      <c r="Q1055" t="s">
        <v>327</v>
      </c>
      <c r="R1055" t="s">
        <v>266</v>
      </c>
      <c r="S1055" s="11">
        <v>43586</v>
      </c>
      <c r="T1055" t="s">
        <v>54</v>
      </c>
      <c r="U1055">
        <v>26</v>
      </c>
      <c r="V1055" t="s">
        <v>61</v>
      </c>
      <c r="W1055" t="s">
        <v>62</v>
      </c>
      <c r="X1055">
        <v>426014</v>
      </c>
      <c r="Y1055" s="11">
        <v>43585</v>
      </c>
      <c r="Z1055">
        <v>165077117</v>
      </c>
      <c r="AB1055" t="s">
        <v>63</v>
      </c>
      <c r="AD1055" t="s">
        <v>346</v>
      </c>
      <c r="AE1055">
        <v>1</v>
      </c>
      <c r="AF1055">
        <v>831</v>
      </c>
      <c r="AH1055" t="str">
        <f t="shared" si="16"/>
        <v>E35930 Estates &amp; Facilities</v>
      </c>
      <c r="AI1055" t="str">
        <f>VLOOKUP(B1055,'cc Lookup'!A:E,5,0)</f>
        <v>Estates</v>
      </c>
      <c r="AJ1055" t="s">
        <v>5426</v>
      </c>
    </row>
    <row r="1056" spans="1:36" x14ac:dyDescent="0.35">
      <c r="A1056" t="s">
        <v>36</v>
      </c>
      <c r="B1056" s="8" t="s">
        <v>142</v>
      </c>
      <c r="C1056" s="8" t="s">
        <v>38</v>
      </c>
      <c r="D1056" s="8" t="s">
        <v>39</v>
      </c>
      <c r="E1056" s="8" t="s">
        <v>39</v>
      </c>
      <c r="F1056" s="8" t="s">
        <v>40</v>
      </c>
      <c r="G1056" t="s">
        <v>144</v>
      </c>
      <c r="H1056" t="s">
        <v>42</v>
      </c>
      <c r="I1056" t="s">
        <v>43</v>
      </c>
      <c r="J1056" t="s">
        <v>43</v>
      </c>
      <c r="K1056" t="s">
        <v>43</v>
      </c>
      <c r="L1056" s="9">
        <v>1808</v>
      </c>
      <c r="M1056" s="10">
        <v>43586</v>
      </c>
      <c r="N1056" t="s">
        <v>56</v>
      </c>
      <c r="O1056" t="s">
        <v>57</v>
      </c>
      <c r="P1056" t="s">
        <v>326</v>
      </c>
      <c r="Q1056" t="s">
        <v>327</v>
      </c>
      <c r="R1056" t="s">
        <v>266</v>
      </c>
      <c r="S1056" s="11">
        <v>43586</v>
      </c>
      <c r="T1056" t="s">
        <v>54</v>
      </c>
      <c r="U1056">
        <v>26</v>
      </c>
      <c r="V1056" t="s">
        <v>61</v>
      </c>
      <c r="W1056" t="s">
        <v>62</v>
      </c>
      <c r="X1056">
        <v>426021</v>
      </c>
      <c r="Y1056" s="11">
        <v>43571</v>
      </c>
      <c r="Z1056">
        <v>165077117</v>
      </c>
      <c r="AB1056" t="s">
        <v>63</v>
      </c>
      <c r="AD1056" t="s">
        <v>347</v>
      </c>
      <c r="AE1056">
        <v>1</v>
      </c>
      <c r="AF1056">
        <v>1808</v>
      </c>
      <c r="AH1056" t="str">
        <f t="shared" si="16"/>
        <v>E35930 Estates &amp; Facilities</v>
      </c>
      <c r="AI1056" t="str">
        <f>VLOOKUP(B1056,'cc Lookup'!A:E,5,0)</f>
        <v>Estates</v>
      </c>
      <c r="AJ1056" t="s">
        <v>5426</v>
      </c>
    </row>
    <row r="1057" spans="1:36" x14ac:dyDescent="0.35">
      <c r="A1057" t="s">
        <v>36</v>
      </c>
      <c r="B1057" s="8" t="s">
        <v>142</v>
      </c>
      <c r="C1057" s="8" t="s">
        <v>38</v>
      </c>
      <c r="D1057" s="8" t="s">
        <v>39</v>
      </c>
      <c r="E1057" s="8" t="s">
        <v>39</v>
      </c>
      <c r="F1057" s="8" t="s">
        <v>40</v>
      </c>
      <c r="G1057" t="s">
        <v>144</v>
      </c>
      <c r="H1057" t="s">
        <v>42</v>
      </c>
      <c r="I1057" t="s">
        <v>43</v>
      </c>
      <c r="J1057" t="s">
        <v>43</v>
      </c>
      <c r="K1057" t="s">
        <v>43</v>
      </c>
      <c r="L1057" s="9">
        <v>831</v>
      </c>
      <c r="M1057" s="10">
        <v>43586</v>
      </c>
      <c r="N1057" t="s">
        <v>56</v>
      </c>
      <c r="O1057" t="s">
        <v>57</v>
      </c>
      <c r="P1057" t="s">
        <v>348</v>
      </c>
      <c r="Q1057" t="s">
        <v>349</v>
      </c>
      <c r="R1057" t="s">
        <v>266</v>
      </c>
      <c r="S1057" s="11">
        <v>43587</v>
      </c>
      <c r="T1057" t="s">
        <v>54</v>
      </c>
      <c r="U1057">
        <v>38</v>
      </c>
      <c r="V1057" t="s">
        <v>61</v>
      </c>
      <c r="W1057" t="s">
        <v>62</v>
      </c>
      <c r="X1057">
        <v>426014</v>
      </c>
      <c r="Y1057" s="11">
        <v>43585</v>
      </c>
      <c r="Z1057">
        <v>165077117</v>
      </c>
      <c r="AB1057" t="s">
        <v>63</v>
      </c>
      <c r="AD1057" t="s">
        <v>346</v>
      </c>
      <c r="AE1057">
        <v>1</v>
      </c>
      <c r="AF1057">
        <v>831</v>
      </c>
      <c r="AH1057" t="str">
        <f t="shared" si="16"/>
        <v>E35930 Estates &amp; Facilities</v>
      </c>
      <c r="AI1057" t="str">
        <f>VLOOKUP(B1057,'cc Lookup'!A:E,5,0)</f>
        <v>Estates</v>
      </c>
      <c r="AJ1057" t="s">
        <v>5426</v>
      </c>
    </row>
    <row r="1058" spans="1:36" x14ac:dyDescent="0.35">
      <c r="A1058" t="s">
        <v>36</v>
      </c>
      <c r="B1058" s="8" t="s">
        <v>142</v>
      </c>
      <c r="C1058" s="8" t="s">
        <v>38</v>
      </c>
      <c r="D1058" s="8" t="s">
        <v>39</v>
      </c>
      <c r="E1058" s="8" t="s">
        <v>39</v>
      </c>
      <c r="F1058" s="8" t="s">
        <v>40</v>
      </c>
      <c r="G1058" t="s">
        <v>144</v>
      </c>
      <c r="H1058" t="s">
        <v>42</v>
      </c>
      <c r="I1058" t="s">
        <v>43</v>
      </c>
      <c r="J1058" t="s">
        <v>43</v>
      </c>
      <c r="K1058" t="s">
        <v>43</v>
      </c>
      <c r="L1058" s="9">
        <v>-831</v>
      </c>
      <c r="M1058" s="10">
        <v>43586</v>
      </c>
      <c r="N1058" t="s">
        <v>56</v>
      </c>
      <c r="O1058" t="s">
        <v>57</v>
      </c>
      <c r="P1058" t="s">
        <v>348</v>
      </c>
      <c r="Q1058" t="s">
        <v>349</v>
      </c>
      <c r="R1058" t="s">
        <v>266</v>
      </c>
      <c r="S1058" s="11">
        <v>43587</v>
      </c>
      <c r="T1058" t="s">
        <v>54</v>
      </c>
      <c r="U1058">
        <v>39</v>
      </c>
      <c r="V1058" t="s">
        <v>61</v>
      </c>
      <c r="W1058" t="s">
        <v>62</v>
      </c>
      <c r="X1058">
        <v>426014</v>
      </c>
      <c r="Y1058" s="11">
        <v>43585</v>
      </c>
      <c r="Z1058">
        <v>165077117</v>
      </c>
      <c r="AB1058" t="s">
        <v>63</v>
      </c>
      <c r="AD1058" t="s">
        <v>346</v>
      </c>
      <c r="AE1058">
        <v>1</v>
      </c>
      <c r="AF1058">
        <v>-831</v>
      </c>
      <c r="AH1058" t="str">
        <f t="shared" si="16"/>
        <v>E35930 Estates &amp; Facilities</v>
      </c>
      <c r="AI1058" t="str">
        <f>VLOOKUP(B1058,'cc Lookup'!A:E,5,0)</f>
        <v>Estates</v>
      </c>
      <c r="AJ1058" t="s">
        <v>5426</v>
      </c>
    </row>
    <row r="1059" spans="1:36" x14ac:dyDescent="0.35">
      <c r="A1059" t="s">
        <v>36</v>
      </c>
      <c r="B1059" s="8" t="s">
        <v>142</v>
      </c>
      <c r="C1059" s="8" t="s">
        <v>38</v>
      </c>
      <c r="D1059" s="8" t="s">
        <v>39</v>
      </c>
      <c r="E1059" s="8" t="s">
        <v>39</v>
      </c>
      <c r="F1059" s="8" t="s">
        <v>40</v>
      </c>
      <c r="G1059" t="s">
        <v>144</v>
      </c>
      <c r="H1059" t="s">
        <v>42</v>
      </c>
      <c r="I1059" t="s">
        <v>43</v>
      </c>
      <c r="J1059" t="s">
        <v>43</v>
      </c>
      <c r="K1059" t="s">
        <v>43</v>
      </c>
      <c r="L1059" s="9">
        <v>1808</v>
      </c>
      <c r="M1059" s="10">
        <v>43586</v>
      </c>
      <c r="N1059" t="s">
        <v>56</v>
      </c>
      <c r="O1059" t="s">
        <v>57</v>
      </c>
      <c r="P1059" t="s">
        <v>350</v>
      </c>
      <c r="Q1059" t="s">
        <v>351</v>
      </c>
      <c r="R1059" t="s">
        <v>266</v>
      </c>
      <c r="S1059" s="11">
        <v>43593</v>
      </c>
      <c r="T1059" t="s">
        <v>54</v>
      </c>
      <c r="U1059">
        <v>44</v>
      </c>
      <c r="V1059" t="s">
        <v>61</v>
      </c>
      <c r="W1059" t="s">
        <v>62</v>
      </c>
      <c r="X1059">
        <v>426021</v>
      </c>
      <c r="Y1059" s="11">
        <v>43571</v>
      </c>
      <c r="Z1059">
        <v>165077117</v>
      </c>
      <c r="AB1059" t="s">
        <v>63</v>
      </c>
      <c r="AD1059" t="s">
        <v>347</v>
      </c>
      <c r="AE1059">
        <v>1</v>
      </c>
      <c r="AF1059">
        <v>1808</v>
      </c>
      <c r="AH1059" t="str">
        <f t="shared" si="16"/>
        <v>E35930 Estates &amp; Facilities</v>
      </c>
      <c r="AI1059" t="str">
        <f>VLOOKUP(B1059,'cc Lookup'!A:E,5,0)</f>
        <v>Estates</v>
      </c>
      <c r="AJ1059" t="s">
        <v>5426</v>
      </c>
    </row>
    <row r="1060" spans="1:36" x14ac:dyDescent="0.35">
      <c r="A1060" t="s">
        <v>36</v>
      </c>
      <c r="B1060" s="8" t="s">
        <v>142</v>
      </c>
      <c r="C1060" s="8" t="s">
        <v>38</v>
      </c>
      <c r="D1060" s="8" t="s">
        <v>39</v>
      </c>
      <c r="E1060" s="8" t="s">
        <v>39</v>
      </c>
      <c r="F1060" s="8" t="s">
        <v>40</v>
      </c>
      <c r="G1060" t="s">
        <v>144</v>
      </c>
      <c r="H1060" t="s">
        <v>42</v>
      </c>
      <c r="I1060" t="s">
        <v>43</v>
      </c>
      <c r="J1060" t="s">
        <v>43</v>
      </c>
      <c r="K1060" t="s">
        <v>43</v>
      </c>
      <c r="L1060" s="9">
        <v>10395</v>
      </c>
      <c r="M1060" s="10">
        <v>43586</v>
      </c>
      <c r="N1060" t="s">
        <v>56</v>
      </c>
      <c r="O1060" t="s">
        <v>57</v>
      </c>
      <c r="P1060" t="s">
        <v>350</v>
      </c>
      <c r="Q1060" t="s">
        <v>351</v>
      </c>
      <c r="R1060" t="s">
        <v>266</v>
      </c>
      <c r="S1060" s="11">
        <v>43593</v>
      </c>
      <c r="T1060" t="s">
        <v>54</v>
      </c>
      <c r="U1060">
        <v>44</v>
      </c>
      <c r="V1060" t="s">
        <v>61</v>
      </c>
      <c r="W1060" t="s">
        <v>222</v>
      </c>
      <c r="X1060">
        <v>950</v>
      </c>
      <c r="Y1060" s="11">
        <v>43585</v>
      </c>
      <c r="Z1060">
        <v>165077291</v>
      </c>
      <c r="AB1060" t="s">
        <v>63</v>
      </c>
      <c r="AD1060" t="s">
        <v>339</v>
      </c>
      <c r="AE1060">
        <v>1</v>
      </c>
      <c r="AF1060">
        <v>5198</v>
      </c>
      <c r="AH1060" t="str">
        <f t="shared" si="16"/>
        <v>E35930 Estates &amp; Facilities</v>
      </c>
      <c r="AI1060" t="str">
        <f>VLOOKUP(B1060,'cc Lookup'!A:E,5,0)</f>
        <v>Estates</v>
      </c>
      <c r="AJ1060" t="s">
        <v>5426</v>
      </c>
    </row>
    <row r="1061" spans="1:36" x14ac:dyDescent="0.35">
      <c r="A1061" t="s">
        <v>36</v>
      </c>
      <c r="B1061" s="8" t="s">
        <v>142</v>
      </c>
      <c r="C1061" s="8" t="s">
        <v>38</v>
      </c>
      <c r="D1061" s="8" t="s">
        <v>39</v>
      </c>
      <c r="E1061" s="8" t="s">
        <v>39</v>
      </c>
      <c r="F1061" s="8" t="s">
        <v>40</v>
      </c>
      <c r="G1061" t="s">
        <v>144</v>
      </c>
      <c r="H1061" t="s">
        <v>42</v>
      </c>
      <c r="I1061" t="s">
        <v>43</v>
      </c>
      <c r="J1061" t="s">
        <v>43</v>
      </c>
      <c r="K1061" t="s">
        <v>43</v>
      </c>
      <c r="L1061" s="9">
        <v>5917.5</v>
      </c>
      <c r="M1061" s="10">
        <v>43586</v>
      </c>
      <c r="N1061" t="s">
        <v>56</v>
      </c>
      <c r="O1061" t="s">
        <v>57</v>
      </c>
      <c r="P1061" t="s">
        <v>350</v>
      </c>
      <c r="Q1061" t="s">
        <v>351</v>
      </c>
      <c r="R1061" t="s">
        <v>266</v>
      </c>
      <c r="S1061" s="11">
        <v>43593</v>
      </c>
      <c r="T1061" t="s">
        <v>54</v>
      </c>
      <c r="U1061">
        <v>44</v>
      </c>
      <c r="V1061" t="s">
        <v>61</v>
      </c>
      <c r="W1061" t="s">
        <v>222</v>
      </c>
      <c r="X1061">
        <v>950</v>
      </c>
      <c r="Y1061" s="11">
        <v>43585</v>
      </c>
      <c r="Z1061">
        <v>165077291</v>
      </c>
      <c r="AB1061" t="s">
        <v>63</v>
      </c>
      <c r="AD1061" t="s">
        <v>339</v>
      </c>
      <c r="AE1061">
        <v>1</v>
      </c>
      <c r="AF1061">
        <v>5918</v>
      </c>
      <c r="AH1061" t="str">
        <f t="shared" si="16"/>
        <v>E35930 Estates &amp; Facilities</v>
      </c>
      <c r="AI1061" t="str">
        <f>VLOOKUP(B1061,'cc Lookup'!A:E,5,0)</f>
        <v>Estates</v>
      </c>
      <c r="AJ1061" t="s">
        <v>5426</v>
      </c>
    </row>
    <row r="1062" spans="1:36" x14ac:dyDescent="0.35">
      <c r="A1062" t="s">
        <v>36</v>
      </c>
      <c r="B1062" s="8" t="s">
        <v>142</v>
      </c>
      <c r="C1062" s="8" t="s">
        <v>38</v>
      </c>
      <c r="D1062" s="8" t="s">
        <v>39</v>
      </c>
      <c r="E1062" s="8" t="s">
        <v>39</v>
      </c>
      <c r="F1062" s="8" t="s">
        <v>40</v>
      </c>
      <c r="G1062" t="s">
        <v>144</v>
      </c>
      <c r="H1062" t="s">
        <v>42</v>
      </c>
      <c r="I1062" t="s">
        <v>43</v>
      </c>
      <c r="J1062" t="s">
        <v>43</v>
      </c>
      <c r="K1062" t="s">
        <v>43</v>
      </c>
      <c r="L1062" s="9">
        <v>-1808</v>
      </c>
      <c r="M1062" s="10">
        <v>43586</v>
      </c>
      <c r="N1062" t="s">
        <v>56</v>
      </c>
      <c r="O1062" t="s">
        <v>57</v>
      </c>
      <c r="P1062" t="s">
        <v>350</v>
      </c>
      <c r="Q1062" t="s">
        <v>351</v>
      </c>
      <c r="R1062" t="s">
        <v>266</v>
      </c>
      <c r="S1062" s="11">
        <v>43593</v>
      </c>
      <c r="T1062" t="s">
        <v>54</v>
      </c>
      <c r="U1062">
        <v>45</v>
      </c>
      <c r="V1062" t="s">
        <v>61</v>
      </c>
      <c r="W1062" t="s">
        <v>62</v>
      </c>
      <c r="X1062">
        <v>426021</v>
      </c>
      <c r="Y1062" s="11">
        <v>43571</v>
      </c>
      <c r="Z1062">
        <v>165077117</v>
      </c>
      <c r="AB1062" t="s">
        <v>63</v>
      </c>
      <c r="AD1062" t="s">
        <v>347</v>
      </c>
      <c r="AE1062">
        <v>1</v>
      </c>
      <c r="AF1062">
        <v>-1808</v>
      </c>
      <c r="AH1062" t="str">
        <f t="shared" si="16"/>
        <v>E35930 Estates &amp; Facilities</v>
      </c>
      <c r="AI1062" t="str">
        <f>VLOOKUP(B1062,'cc Lookup'!A:E,5,0)</f>
        <v>Estates</v>
      </c>
      <c r="AJ1062" t="s">
        <v>5426</v>
      </c>
    </row>
    <row r="1063" spans="1:36" x14ac:dyDescent="0.35">
      <c r="A1063" t="s">
        <v>36</v>
      </c>
      <c r="B1063" s="8" t="s">
        <v>142</v>
      </c>
      <c r="C1063" s="8" t="s">
        <v>38</v>
      </c>
      <c r="D1063" s="8" t="s">
        <v>39</v>
      </c>
      <c r="E1063" s="8" t="s">
        <v>39</v>
      </c>
      <c r="F1063" s="8" t="s">
        <v>40</v>
      </c>
      <c r="G1063" t="s">
        <v>144</v>
      </c>
      <c r="H1063" t="s">
        <v>42</v>
      </c>
      <c r="I1063" t="s">
        <v>43</v>
      </c>
      <c r="J1063" t="s">
        <v>43</v>
      </c>
      <c r="K1063" t="s">
        <v>43</v>
      </c>
      <c r="L1063" s="9">
        <v>-5917.5</v>
      </c>
      <c r="M1063" s="10">
        <v>43586</v>
      </c>
      <c r="N1063" t="s">
        <v>56</v>
      </c>
      <c r="O1063" t="s">
        <v>57</v>
      </c>
      <c r="P1063" t="s">
        <v>350</v>
      </c>
      <c r="Q1063" t="s">
        <v>351</v>
      </c>
      <c r="R1063" t="s">
        <v>266</v>
      </c>
      <c r="S1063" s="11">
        <v>43593</v>
      </c>
      <c r="T1063" t="s">
        <v>54</v>
      </c>
      <c r="U1063">
        <v>45</v>
      </c>
      <c r="V1063" t="s">
        <v>61</v>
      </c>
      <c r="W1063" t="s">
        <v>222</v>
      </c>
      <c r="X1063">
        <v>950</v>
      </c>
      <c r="Y1063" s="11">
        <v>43585</v>
      </c>
      <c r="Z1063">
        <v>165077291</v>
      </c>
      <c r="AB1063" t="s">
        <v>63</v>
      </c>
      <c r="AD1063" t="s">
        <v>339</v>
      </c>
      <c r="AE1063">
        <v>1</v>
      </c>
      <c r="AF1063">
        <v>-5918</v>
      </c>
      <c r="AH1063" t="str">
        <f t="shared" si="16"/>
        <v>E35930 Estates &amp; Facilities</v>
      </c>
      <c r="AI1063" t="str">
        <f>VLOOKUP(B1063,'cc Lookup'!A:E,5,0)</f>
        <v>Estates</v>
      </c>
      <c r="AJ1063" t="s">
        <v>5426</v>
      </c>
    </row>
    <row r="1064" spans="1:36" x14ac:dyDescent="0.35">
      <c r="A1064" t="s">
        <v>36</v>
      </c>
      <c r="B1064" s="8" t="s">
        <v>142</v>
      </c>
      <c r="C1064" s="8" t="s">
        <v>38</v>
      </c>
      <c r="D1064" s="8" t="s">
        <v>39</v>
      </c>
      <c r="E1064" s="8" t="s">
        <v>39</v>
      </c>
      <c r="F1064" s="8" t="s">
        <v>40</v>
      </c>
      <c r="G1064" t="s">
        <v>144</v>
      </c>
      <c r="H1064" t="s">
        <v>42</v>
      </c>
      <c r="I1064" t="s">
        <v>43</v>
      </c>
      <c r="J1064" t="s">
        <v>43</v>
      </c>
      <c r="K1064" t="s">
        <v>43</v>
      </c>
      <c r="L1064" s="9">
        <v>-5197.5</v>
      </c>
      <c r="M1064" s="10">
        <v>43586</v>
      </c>
      <c r="N1064" t="s">
        <v>56</v>
      </c>
      <c r="O1064" t="s">
        <v>57</v>
      </c>
      <c r="P1064" t="s">
        <v>350</v>
      </c>
      <c r="Q1064" t="s">
        <v>351</v>
      </c>
      <c r="R1064" t="s">
        <v>266</v>
      </c>
      <c r="S1064" s="11">
        <v>43593</v>
      </c>
      <c r="T1064" t="s">
        <v>54</v>
      </c>
      <c r="U1064">
        <v>45</v>
      </c>
      <c r="V1064" t="s">
        <v>61</v>
      </c>
      <c r="W1064" t="s">
        <v>222</v>
      </c>
      <c r="X1064">
        <v>950</v>
      </c>
      <c r="Y1064" s="11">
        <v>43585</v>
      </c>
      <c r="Z1064">
        <v>165077291</v>
      </c>
      <c r="AB1064" t="s">
        <v>63</v>
      </c>
      <c r="AD1064" t="s">
        <v>339</v>
      </c>
      <c r="AE1064">
        <v>1</v>
      </c>
      <c r="AF1064">
        <v>-5198</v>
      </c>
      <c r="AH1064" t="str">
        <f t="shared" si="16"/>
        <v>E35930 Estates &amp; Facilities</v>
      </c>
      <c r="AI1064" t="str">
        <f>VLOOKUP(B1064,'cc Lookup'!A:E,5,0)</f>
        <v>Estates</v>
      </c>
      <c r="AJ1064" t="s">
        <v>5426</v>
      </c>
    </row>
    <row r="1065" spans="1:36" x14ac:dyDescent="0.35">
      <c r="A1065" t="s">
        <v>36</v>
      </c>
      <c r="B1065" s="8" t="s">
        <v>142</v>
      </c>
      <c r="C1065" s="8" t="s">
        <v>38</v>
      </c>
      <c r="D1065" s="8" t="s">
        <v>39</v>
      </c>
      <c r="E1065" s="8" t="s">
        <v>39</v>
      </c>
      <c r="F1065" s="8" t="s">
        <v>40</v>
      </c>
      <c r="G1065" t="s">
        <v>144</v>
      </c>
      <c r="H1065" t="s">
        <v>42</v>
      </c>
      <c r="I1065" t="s">
        <v>43</v>
      </c>
      <c r="J1065" t="s">
        <v>43</v>
      </c>
      <c r="K1065" t="s">
        <v>43</v>
      </c>
      <c r="L1065" s="9">
        <v>112</v>
      </c>
      <c r="M1065" s="10">
        <v>43586</v>
      </c>
      <c r="N1065" t="s">
        <v>56</v>
      </c>
      <c r="O1065" t="s">
        <v>57</v>
      </c>
      <c r="P1065" t="s">
        <v>352</v>
      </c>
      <c r="Q1065" t="s">
        <v>353</v>
      </c>
      <c r="R1065" t="s">
        <v>266</v>
      </c>
      <c r="S1065" s="11">
        <v>43594</v>
      </c>
      <c r="T1065" t="s">
        <v>54</v>
      </c>
      <c r="U1065">
        <v>42</v>
      </c>
      <c r="V1065" t="s">
        <v>61</v>
      </c>
      <c r="W1065" t="s">
        <v>62</v>
      </c>
      <c r="X1065">
        <v>426633</v>
      </c>
      <c r="Y1065" s="11">
        <v>43583</v>
      </c>
      <c r="Z1065">
        <v>165077332</v>
      </c>
      <c r="AB1065" t="s">
        <v>63</v>
      </c>
      <c r="AD1065" t="s">
        <v>354</v>
      </c>
      <c r="AE1065">
        <v>1</v>
      </c>
      <c r="AF1065">
        <v>112</v>
      </c>
      <c r="AH1065" t="str">
        <f t="shared" si="16"/>
        <v>E35930 Estates &amp; Facilities</v>
      </c>
      <c r="AI1065" t="str">
        <f>VLOOKUP(B1065,'cc Lookup'!A:E,5,0)</f>
        <v>Estates</v>
      </c>
      <c r="AJ1065" t="s">
        <v>5426</v>
      </c>
    </row>
    <row r="1066" spans="1:36" x14ac:dyDescent="0.35">
      <c r="A1066" t="s">
        <v>36</v>
      </c>
      <c r="B1066" s="8" t="s">
        <v>142</v>
      </c>
      <c r="C1066" s="8" t="s">
        <v>38</v>
      </c>
      <c r="D1066" s="8" t="s">
        <v>39</v>
      </c>
      <c r="E1066" s="8" t="s">
        <v>39</v>
      </c>
      <c r="F1066" s="8" t="s">
        <v>40</v>
      </c>
      <c r="G1066" t="s">
        <v>144</v>
      </c>
      <c r="H1066" t="s">
        <v>42</v>
      </c>
      <c r="I1066" t="s">
        <v>43</v>
      </c>
      <c r="J1066" t="s">
        <v>43</v>
      </c>
      <c r="K1066" t="s">
        <v>43</v>
      </c>
      <c r="L1066" s="9">
        <v>219.2</v>
      </c>
      <c r="M1066" s="10">
        <v>43586</v>
      </c>
      <c r="N1066" t="s">
        <v>56</v>
      </c>
      <c r="O1066" t="s">
        <v>57</v>
      </c>
      <c r="P1066" t="s">
        <v>289</v>
      </c>
      <c r="Q1066" t="s">
        <v>290</v>
      </c>
      <c r="R1066" t="s">
        <v>266</v>
      </c>
      <c r="S1066" s="11">
        <v>43608</v>
      </c>
      <c r="T1066" t="s">
        <v>54</v>
      </c>
      <c r="U1066">
        <v>25</v>
      </c>
      <c r="V1066" t="s">
        <v>61</v>
      </c>
      <c r="W1066" t="s">
        <v>62</v>
      </c>
      <c r="X1066">
        <v>428702</v>
      </c>
      <c r="Y1066" s="11">
        <v>43602</v>
      </c>
      <c r="Z1066">
        <v>165073469</v>
      </c>
      <c r="AB1066" t="s">
        <v>63</v>
      </c>
      <c r="AD1066" t="s">
        <v>355</v>
      </c>
      <c r="AE1066">
        <v>1</v>
      </c>
      <c r="AF1066">
        <v>219</v>
      </c>
      <c r="AH1066" t="str">
        <f t="shared" si="16"/>
        <v>E35930 Estates &amp; Facilities</v>
      </c>
      <c r="AI1066" t="str">
        <f>VLOOKUP(B1066,'cc Lookup'!A:E,5,0)</f>
        <v>Estates</v>
      </c>
      <c r="AJ1066" t="s">
        <v>5426</v>
      </c>
    </row>
    <row r="1067" spans="1:36" x14ac:dyDescent="0.35">
      <c r="A1067" t="s">
        <v>36</v>
      </c>
      <c r="B1067" s="8" t="s">
        <v>142</v>
      </c>
      <c r="C1067" s="8" t="s">
        <v>38</v>
      </c>
      <c r="D1067" s="8" t="s">
        <v>39</v>
      </c>
      <c r="E1067" s="8" t="s">
        <v>39</v>
      </c>
      <c r="F1067" s="8" t="s">
        <v>40</v>
      </c>
      <c r="G1067" t="s">
        <v>144</v>
      </c>
      <c r="H1067" t="s">
        <v>42</v>
      </c>
      <c r="I1067" t="s">
        <v>43</v>
      </c>
      <c r="J1067" t="s">
        <v>43</v>
      </c>
      <c r="K1067" t="s">
        <v>43</v>
      </c>
      <c r="L1067" s="9">
        <v>81.5</v>
      </c>
      <c r="M1067" s="10">
        <v>43586</v>
      </c>
      <c r="N1067" t="s">
        <v>56</v>
      </c>
      <c r="O1067" t="s">
        <v>57</v>
      </c>
      <c r="P1067" t="s">
        <v>356</v>
      </c>
      <c r="Q1067" t="s">
        <v>357</v>
      </c>
      <c r="R1067" t="s">
        <v>266</v>
      </c>
      <c r="S1067" s="11">
        <v>43609</v>
      </c>
      <c r="T1067" t="s">
        <v>54</v>
      </c>
      <c r="U1067">
        <v>28</v>
      </c>
      <c r="V1067" t="s">
        <v>61</v>
      </c>
      <c r="W1067" t="s">
        <v>358</v>
      </c>
      <c r="X1067" t="s">
        <v>359</v>
      </c>
      <c r="Y1067" s="11">
        <v>43598</v>
      </c>
      <c r="Z1067" t="s">
        <v>286</v>
      </c>
      <c r="AB1067" t="s">
        <v>287</v>
      </c>
      <c r="AD1067" t="s">
        <v>360</v>
      </c>
      <c r="AH1067" t="str">
        <f t="shared" si="16"/>
        <v>E35930 Estates &amp; Facilities</v>
      </c>
      <c r="AI1067" t="str">
        <f>VLOOKUP(B1067,'cc Lookup'!A:E,5,0)</f>
        <v>Estates</v>
      </c>
      <c r="AJ1067" t="s">
        <v>5426</v>
      </c>
    </row>
    <row r="1068" spans="1:36" x14ac:dyDescent="0.35">
      <c r="A1068" t="s">
        <v>36</v>
      </c>
      <c r="B1068" s="8" t="s">
        <v>142</v>
      </c>
      <c r="C1068" s="8" t="s">
        <v>38</v>
      </c>
      <c r="D1068" s="8" t="s">
        <v>39</v>
      </c>
      <c r="E1068" s="8" t="s">
        <v>237</v>
      </c>
      <c r="F1068" s="8" t="s">
        <v>40</v>
      </c>
      <c r="G1068" t="s">
        <v>144</v>
      </c>
      <c r="H1068" t="s">
        <v>42</v>
      </c>
      <c r="I1068" t="s">
        <v>43</v>
      </c>
      <c r="J1068" t="s">
        <v>238</v>
      </c>
      <c r="K1068" t="s">
        <v>43</v>
      </c>
      <c r="L1068" s="9">
        <v>199.2</v>
      </c>
      <c r="M1068" s="10">
        <v>43586</v>
      </c>
      <c r="N1068" t="s">
        <v>56</v>
      </c>
      <c r="O1068" t="s">
        <v>57</v>
      </c>
      <c r="P1068" t="s">
        <v>350</v>
      </c>
      <c r="Q1068" t="s">
        <v>351</v>
      </c>
      <c r="R1068" t="s">
        <v>266</v>
      </c>
      <c r="S1068" s="11">
        <v>43593</v>
      </c>
      <c r="T1068" t="s">
        <v>54</v>
      </c>
      <c r="U1068">
        <v>56</v>
      </c>
      <c r="V1068" t="s">
        <v>61</v>
      </c>
      <c r="W1068" t="s">
        <v>62</v>
      </c>
      <c r="X1068">
        <v>426018</v>
      </c>
      <c r="Y1068" s="11">
        <v>43572</v>
      </c>
      <c r="Z1068">
        <v>165077289</v>
      </c>
      <c r="AB1068" t="s">
        <v>63</v>
      </c>
      <c r="AD1068" t="s">
        <v>363</v>
      </c>
      <c r="AE1068">
        <v>1</v>
      </c>
      <c r="AF1068">
        <v>199</v>
      </c>
      <c r="AH1068" t="str">
        <f t="shared" si="16"/>
        <v>E35930 Estates &amp; Facilities</v>
      </c>
      <c r="AI1068" t="str">
        <f>VLOOKUP(B1068,'cc Lookup'!A:E,5,0)</f>
        <v>Estates</v>
      </c>
      <c r="AJ1068" t="s">
        <v>5426</v>
      </c>
    </row>
    <row r="1069" spans="1:36" x14ac:dyDescent="0.35">
      <c r="A1069" t="s">
        <v>36</v>
      </c>
      <c r="B1069" s="8" t="s">
        <v>142</v>
      </c>
      <c r="C1069" s="8" t="s">
        <v>38</v>
      </c>
      <c r="D1069" s="8" t="s">
        <v>39</v>
      </c>
      <c r="E1069" s="8" t="s">
        <v>237</v>
      </c>
      <c r="F1069" s="8" t="s">
        <v>40</v>
      </c>
      <c r="G1069" t="s">
        <v>144</v>
      </c>
      <c r="H1069" t="s">
        <v>42</v>
      </c>
      <c r="I1069" t="s">
        <v>43</v>
      </c>
      <c r="J1069" t="s">
        <v>238</v>
      </c>
      <c r="K1069" t="s">
        <v>43</v>
      </c>
      <c r="L1069" s="9">
        <v>-199.2</v>
      </c>
      <c r="M1069" s="10">
        <v>43586</v>
      </c>
      <c r="N1069" t="s">
        <v>56</v>
      </c>
      <c r="O1069" t="s">
        <v>57</v>
      </c>
      <c r="P1069" t="s">
        <v>350</v>
      </c>
      <c r="Q1069" t="s">
        <v>351</v>
      </c>
      <c r="R1069" t="s">
        <v>266</v>
      </c>
      <c r="S1069" s="11">
        <v>43593</v>
      </c>
      <c r="T1069" t="s">
        <v>54</v>
      </c>
      <c r="U1069">
        <v>57</v>
      </c>
      <c r="V1069" t="s">
        <v>61</v>
      </c>
      <c r="W1069" t="s">
        <v>62</v>
      </c>
      <c r="X1069">
        <v>426018</v>
      </c>
      <c r="Y1069" s="11">
        <v>43572</v>
      </c>
      <c r="Z1069">
        <v>165077289</v>
      </c>
      <c r="AB1069" t="s">
        <v>63</v>
      </c>
      <c r="AD1069" t="s">
        <v>363</v>
      </c>
      <c r="AE1069">
        <v>1</v>
      </c>
      <c r="AF1069">
        <v>-199</v>
      </c>
      <c r="AH1069" t="str">
        <f t="shared" si="16"/>
        <v>E35930 Estates &amp; Facilities</v>
      </c>
      <c r="AI1069" t="str">
        <f>VLOOKUP(B1069,'cc Lookup'!A:E,5,0)</f>
        <v>Estates</v>
      </c>
      <c r="AJ1069" t="s">
        <v>5426</v>
      </c>
    </row>
    <row r="1070" spans="1:36" x14ac:dyDescent="0.35">
      <c r="A1070" t="s">
        <v>36</v>
      </c>
      <c r="B1070" s="8" t="s">
        <v>142</v>
      </c>
      <c r="C1070" s="8" t="s">
        <v>38</v>
      </c>
      <c r="D1070" s="8" t="s">
        <v>39</v>
      </c>
      <c r="E1070" s="8" t="s">
        <v>237</v>
      </c>
      <c r="F1070" s="8" t="s">
        <v>40</v>
      </c>
      <c r="G1070" t="s">
        <v>144</v>
      </c>
      <c r="H1070" t="s">
        <v>42</v>
      </c>
      <c r="I1070" t="s">
        <v>43</v>
      </c>
      <c r="J1070" t="s">
        <v>238</v>
      </c>
      <c r="K1070" t="s">
        <v>43</v>
      </c>
      <c r="L1070" s="9">
        <v>1551.6</v>
      </c>
      <c r="M1070" s="10">
        <v>43586</v>
      </c>
      <c r="N1070" t="s">
        <v>56</v>
      </c>
      <c r="O1070" t="s">
        <v>57</v>
      </c>
      <c r="P1070" t="s">
        <v>364</v>
      </c>
      <c r="Q1070" t="s">
        <v>365</v>
      </c>
      <c r="R1070" t="s">
        <v>266</v>
      </c>
      <c r="S1070" s="11">
        <v>43609</v>
      </c>
      <c r="T1070" t="s">
        <v>54</v>
      </c>
      <c r="U1070">
        <v>44</v>
      </c>
      <c r="V1070" t="s">
        <v>61</v>
      </c>
      <c r="W1070" t="s">
        <v>62</v>
      </c>
      <c r="X1070">
        <v>428692</v>
      </c>
      <c r="Y1070" s="11">
        <v>43602</v>
      </c>
      <c r="Z1070">
        <v>165064187</v>
      </c>
      <c r="AB1070" t="s">
        <v>63</v>
      </c>
      <c r="AD1070" t="s">
        <v>366</v>
      </c>
      <c r="AE1070">
        <v>1</v>
      </c>
      <c r="AF1070">
        <v>776</v>
      </c>
      <c r="AH1070" t="str">
        <f t="shared" si="16"/>
        <v>E35930 Estates &amp; Facilities</v>
      </c>
      <c r="AI1070" t="str">
        <f>VLOOKUP(B1070,'cc Lookup'!A:E,5,0)</f>
        <v>Estates</v>
      </c>
      <c r="AJ1070" t="s">
        <v>5426</v>
      </c>
    </row>
    <row r="1071" spans="1:36" x14ac:dyDescent="0.35">
      <c r="A1071" t="s">
        <v>36</v>
      </c>
      <c r="B1071" s="8" t="s">
        <v>142</v>
      </c>
      <c r="C1071" s="8" t="s">
        <v>38</v>
      </c>
      <c r="D1071" s="8" t="s">
        <v>39</v>
      </c>
      <c r="E1071" s="8" t="s">
        <v>237</v>
      </c>
      <c r="F1071" s="8" t="s">
        <v>40</v>
      </c>
      <c r="G1071" t="s">
        <v>144</v>
      </c>
      <c r="H1071" t="s">
        <v>42</v>
      </c>
      <c r="I1071" t="s">
        <v>43</v>
      </c>
      <c r="J1071" t="s">
        <v>238</v>
      </c>
      <c r="K1071" t="s">
        <v>43</v>
      </c>
      <c r="L1071" s="9">
        <v>-775.8</v>
      </c>
      <c r="M1071" s="10">
        <v>43586</v>
      </c>
      <c r="N1071" t="s">
        <v>56</v>
      </c>
      <c r="O1071" t="s">
        <v>57</v>
      </c>
      <c r="P1071" t="s">
        <v>364</v>
      </c>
      <c r="Q1071" t="s">
        <v>365</v>
      </c>
      <c r="R1071" t="s">
        <v>266</v>
      </c>
      <c r="S1071" s="11">
        <v>43609</v>
      </c>
      <c r="T1071" t="s">
        <v>54</v>
      </c>
      <c r="U1071">
        <v>45</v>
      </c>
      <c r="V1071" t="s">
        <v>61</v>
      </c>
      <c r="W1071" t="s">
        <v>62</v>
      </c>
      <c r="X1071">
        <v>428692</v>
      </c>
      <c r="Y1071" s="11">
        <v>43602</v>
      </c>
      <c r="Z1071">
        <v>165064187</v>
      </c>
      <c r="AB1071" t="s">
        <v>63</v>
      </c>
      <c r="AD1071" t="s">
        <v>366</v>
      </c>
      <c r="AE1071">
        <v>1</v>
      </c>
      <c r="AF1071">
        <v>-776</v>
      </c>
      <c r="AH1071" t="str">
        <f t="shared" si="16"/>
        <v>E35930 Estates &amp; Facilities</v>
      </c>
      <c r="AI1071" t="str">
        <f>VLOOKUP(B1071,'cc Lookup'!A:E,5,0)</f>
        <v>Estates</v>
      </c>
      <c r="AJ1071" t="s">
        <v>5426</v>
      </c>
    </row>
    <row r="1072" spans="1:36" x14ac:dyDescent="0.35">
      <c r="A1072" t="s">
        <v>36</v>
      </c>
      <c r="B1072" s="8" t="s">
        <v>142</v>
      </c>
      <c r="C1072" s="8" t="s">
        <v>38</v>
      </c>
      <c r="D1072" s="8" t="s">
        <v>39</v>
      </c>
      <c r="E1072" s="8" t="s">
        <v>237</v>
      </c>
      <c r="F1072" s="8" t="s">
        <v>40</v>
      </c>
      <c r="G1072" t="s">
        <v>144</v>
      </c>
      <c r="H1072" t="s">
        <v>42</v>
      </c>
      <c r="I1072" t="s">
        <v>43</v>
      </c>
      <c r="J1072" t="s">
        <v>238</v>
      </c>
      <c r="K1072" t="s">
        <v>43</v>
      </c>
      <c r="L1072" s="9">
        <v>-775.8</v>
      </c>
      <c r="M1072" s="10">
        <v>43586</v>
      </c>
      <c r="N1072" t="s">
        <v>56</v>
      </c>
      <c r="O1072" t="s">
        <v>57</v>
      </c>
      <c r="P1072" t="s">
        <v>367</v>
      </c>
      <c r="Q1072" t="s">
        <v>368</v>
      </c>
      <c r="R1072" t="s">
        <v>266</v>
      </c>
      <c r="S1072" s="11">
        <v>43615</v>
      </c>
      <c r="T1072" t="s">
        <v>54</v>
      </c>
      <c r="U1072">
        <v>48</v>
      </c>
      <c r="V1072" t="s">
        <v>61</v>
      </c>
      <c r="W1072" t="s">
        <v>62</v>
      </c>
      <c r="X1072">
        <v>428692</v>
      </c>
      <c r="Y1072" s="11">
        <v>43602</v>
      </c>
      <c r="Z1072">
        <v>165077742</v>
      </c>
      <c r="AB1072" t="s">
        <v>63</v>
      </c>
      <c r="AD1072" t="s">
        <v>366</v>
      </c>
      <c r="AE1072">
        <v>1</v>
      </c>
      <c r="AF1072">
        <v>-776</v>
      </c>
      <c r="AH1072" t="str">
        <f t="shared" si="16"/>
        <v>E35930 Estates &amp; Facilities</v>
      </c>
      <c r="AI1072" t="str">
        <f>VLOOKUP(B1072,'cc Lookup'!A:E,5,0)</f>
        <v>Estates</v>
      </c>
      <c r="AJ1072" t="s">
        <v>5426</v>
      </c>
    </row>
    <row r="1073" spans="1:36" x14ac:dyDescent="0.35">
      <c r="A1073" t="s">
        <v>36</v>
      </c>
      <c r="B1073" s="8" t="s">
        <v>241</v>
      </c>
      <c r="C1073" s="8" t="s">
        <v>38</v>
      </c>
      <c r="D1073" s="8" t="s">
        <v>39</v>
      </c>
      <c r="E1073" s="8" t="s">
        <v>39</v>
      </c>
      <c r="F1073" s="8" t="s">
        <v>40</v>
      </c>
      <c r="G1073" t="s">
        <v>242</v>
      </c>
      <c r="H1073" t="s">
        <v>42</v>
      </c>
      <c r="I1073" t="s">
        <v>43</v>
      </c>
      <c r="J1073" t="s">
        <v>43</v>
      </c>
      <c r="K1073" t="s">
        <v>43</v>
      </c>
      <c r="L1073" s="9">
        <v>13</v>
      </c>
      <c r="M1073" s="10">
        <v>43586</v>
      </c>
      <c r="N1073" t="s">
        <v>56</v>
      </c>
      <c r="O1073" t="s">
        <v>57</v>
      </c>
      <c r="P1073" t="s">
        <v>350</v>
      </c>
      <c r="Q1073" t="s">
        <v>351</v>
      </c>
      <c r="R1073" t="s">
        <v>266</v>
      </c>
      <c r="S1073" s="11">
        <v>43593</v>
      </c>
      <c r="T1073" t="s">
        <v>54</v>
      </c>
      <c r="U1073">
        <v>24</v>
      </c>
      <c r="V1073" t="s">
        <v>61</v>
      </c>
      <c r="W1073" t="s">
        <v>62</v>
      </c>
      <c r="X1073">
        <v>426018</v>
      </c>
      <c r="Y1073" s="11">
        <v>43572</v>
      </c>
      <c r="Z1073">
        <v>165077289</v>
      </c>
      <c r="AB1073" t="s">
        <v>63</v>
      </c>
      <c r="AD1073" t="s">
        <v>363</v>
      </c>
      <c r="AE1073">
        <v>1</v>
      </c>
      <c r="AF1073">
        <v>13</v>
      </c>
      <c r="AH1073" t="str">
        <f t="shared" si="16"/>
        <v>E35932 Response Posts</v>
      </c>
      <c r="AI1073" t="str">
        <f>VLOOKUP(B1073,'cc Lookup'!A:E,5,0)</f>
        <v>Make Ready</v>
      </c>
      <c r="AJ1073" t="s">
        <v>5426</v>
      </c>
    </row>
    <row r="1074" spans="1:36" x14ac:dyDescent="0.35">
      <c r="A1074" t="s">
        <v>36</v>
      </c>
      <c r="B1074" s="8" t="s">
        <v>241</v>
      </c>
      <c r="C1074" s="8" t="s">
        <v>38</v>
      </c>
      <c r="D1074" s="8" t="s">
        <v>39</v>
      </c>
      <c r="E1074" s="8" t="s">
        <v>39</v>
      </c>
      <c r="F1074" s="8" t="s">
        <v>40</v>
      </c>
      <c r="G1074" t="s">
        <v>242</v>
      </c>
      <c r="H1074" t="s">
        <v>42</v>
      </c>
      <c r="I1074" t="s">
        <v>43</v>
      </c>
      <c r="J1074" t="s">
        <v>43</v>
      </c>
      <c r="K1074" t="s">
        <v>43</v>
      </c>
      <c r="L1074" s="9">
        <v>20</v>
      </c>
      <c r="M1074" s="10">
        <v>43586</v>
      </c>
      <c r="N1074" t="s">
        <v>56</v>
      </c>
      <c r="O1074" t="s">
        <v>57</v>
      </c>
      <c r="P1074" t="s">
        <v>350</v>
      </c>
      <c r="Q1074" t="s">
        <v>351</v>
      </c>
      <c r="R1074" t="s">
        <v>266</v>
      </c>
      <c r="S1074" s="11">
        <v>43593</v>
      </c>
      <c r="T1074" t="s">
        <v>54</v>
      </c>
      <c r="U1074">
        <v>24</v>
      </c>
      <c r="V1074" t="s">
        <v>61</v>
      </c>
      <c r="W1074" t="s">
        <v>62</v>
      </c>
      <c r="X1074">
        <v>426018</v>
      </c>
      <c r="Y1074" s="11">
        <v>43572</v>
      </c>
      <c r="Z1074">
        <v>165077289</v>
      </c>
      <c r="AB1074" t="s">
        <v>63</v>
      </c>
      <c r="AD1074" t="s">
        <v>363</v>
      </c>
      <c r="AE1074">
        <v>1</v>
      </c>
      <c r="AF1074">
        <v>20</v>
      </c>
      <c r="AH1074" t="str">
        <f t="shared" si="16"/>
        <v>E35932 Response Posts</v>
      </c>
      <c r="AI1074" t="str">
        <f>VLOOKUP(B1074,'cc Lookup'!A:E,5,0)</f>
        <v>Make Ready</v>
      </c>
      <c r="AJ1074" t="s">
        <v>5426</v>
      </c>
    </row>
    <row r="1075" spans="1:36" x14ac:dyDescent="0.35">
      <c r="A1075" t="s">
        <v>36</v>
      </c>
      <c r="B1075" s="8" t="s">
        <v>241</v>
      </c>
      <c r="C1075" s="8" t="s">
        <v>38</v>
      </c>
      <c r="D1075" s="8" t="s">
        <v>39</v>
      </c>
      <c r="E1075" s="8" t="s">
        <v>39</v>
      </c>
      <c r="F1075" s="8" t="s">
        <v>40</v>
      </c>
      <c r="G1075" t="s">
        <v>242</v>
      </c>
      <c r="H1075" t="s">
        <v>42</v>
      </c>
      <c r="I1075" t="s">
        <v>43</v>
      </c>
      <c r="J1075" t="s">
        <v>43</v>
      </c>
      <c r="K1075" t="s">
        <v>43</v>
      </c>
      <c r="L1075" s="9">
        <v>166.2</v>
      </c>
      <c r="M1075" s="10">
        <v>43586</v>
      </c>
      <c r="N1075" t="s">
        <v>56</v>
      </c>
      <c r="O1075" t="s">
        <v>57</v>
      </c>
      <c r="P1075" t="s">
        <v>350</v>
      </c>
      <c r="Q1075" t="s">
        <v>351</v>
      </c>
      <c r="R1075" t="s">
        <v>266</v>
      </c>
      <c r="S1075" s="11">
        <v>43593</v>
      </c>
      <c r="T1075" t="s">
        <v>54</v>
      </c>
      <c r="U1075">
        <v>24</v>
      </c>
      <c r="V1075" t="s">
        <v>61</v>
      </c>
      <c r="W1075" t="s">
        <v>62</v>
      </c>
      <c r="X1075">
        <v>426018</v>
      </c>
      <c r="Y1075" s="11">
        <v>43572</v>
      </c>
      <c r="Z1075">
        <v>165077289</v>
      </c>
      <c r="AB1075" t="s">
        <v>63</v>
      </c>
      <c r="AD1075" t="s">
        <v>363</v>
      </c>
      <c r="AE1075">
        <v>1</v>
      </c>
      <c r="AF1075">
        <v>166</v>
      </c>
      <c r="AH1075" t="str">
        <f t="shared" si="16"/>
        <v>E35932 Response Posts</v>
      </c>
      <c r="AI1075" t="str">
        <f>VLOOKUP(B1075,'cc Lookup'!A:E,5,0)</f>
        <v>Make Ready</v>
      </c>
      <c r="AJ1075" t="s">
        <v>5426</v>
      </c>
    </row>
    <row r="1076" spans="1:36" x14ac:dyDescent="0.35">
      <c r="A1076" t="s">
        <v>36</v>
      </c>
      <c r="B1076" s="8" t="s">
        <v>241</v>
      </c>
      <c r="C1076" s="8" t="s">
        <v>38</v>
      </c>
      <c r="D1076" s="8" t="s">
        <v>39</v>
      </c>
      <c r="E1076" s="8" t="s">
        <v>39</v>
      </c>
      <c r="F1076" s="8" t="s">
        <v>40</v>
      </c>
      <c r="G1076" t="s">
        <v>242</v>
      </c>
      <c r="H1076" t="s">
        <v>42</v>
      </c>
      <c r="I1076" t="s">
        <v>43</v>
      </c>
      <c r="J1076" t="s">
        <v>43</v>
      </c>
      <c r="K1076" t="s">
        <v>43</v>
      </c>
      <c r="L1076" s="9">
        <v>447.4</v>
      </c>
      <c r="M1076" s="10">
        <v>43586</v>
      </c>
      <c r="N1076" t="s">
        <v>56</v>
      </c>
      <c r="O1076" t="s">
        <v>57</v>
      </c>
      <c r="P1076" t="s">
        <v>289</v>
      </c>
      <c r="Q1076" t="s">
        <v>290</v>
      </c>
      <c r="R1076" t="s">
        <v>266</v>
      </c>
      <c r="S1076" s="11">
        <v>43608</v>
      </c>
      <c r="T1076" t="s">
        <v>54</v>
      </c>
      <c r="U1076">
        <v>14</v>
      </c>
      <c r="V1076" t="s">
        <v>61</v>
      </c>
      <c r="W1076" t="s">
        <v>62</v>
      </c>
      <c r="X1076">
        <v>428700</v>
      </c>
      <c r="Y1076" s="11">
        <v>43602</v>
      </c>
      <c r="Z1076">
        <v>165074866</v>
      </c>
      <c r="AB1076" t="s">
        <v>63</v>
      </c>
      <c r="AD1076" t="s">
        <v>369</v>
      </c>
      <c r="AE1076">
        <v>1</v>
      </c>
      <c r="AF1076">
        <v>447</v>
      </c>
      <c r="AH1076" t="str">
        <f t="shared" si="16"/>
        <v>E35932 Response Posts</v>
      </c>
      <c r="AI1076" t="str">
        <f>VLOOKUP(B1076,'cc Lookup'!A:E,5,0)</f>
        <v>Make Ready</v>
      </c>
      <c r="AJ1076" t="s">
        <v>5426</v>
      </c>
    </row>
    <row r="1077" spans="1:36" x14ac:dyDescent="0.35">
      <c r="A1077" t="s">
        <v>36</v>
      </c>
      <c r="B1077" s="8" t="s">
        <v>241</v>
      </c>
      <c r="C1077" s="8" t="s">
        <v>38</v>
      </c>
      <c r="D1077" s="8" t="s">
        <v>39</v>
      </c>
      <c r="E1077" s="8" t="s">
        <v>39</v>
      </c>
      <c r="F1077" s="8" t="s">
        <v>40</v>
      </c>
      <c r="G1077" t="s">
        <v>242</v>
      </c>
      <c r="H1077" t="s">
        <v>42</v>
      </c>
      <c r="I1077" t="s">
        <v>43</v>
      </c>
      <c r="J1077" t="s">
        <v>43</v>
      </c>
      <c r="K1077" t="s">
        <v>43</v>
      </c>
      <c r="L1077" s="9">
        <v>775.8</v>
      </c>
      <c r="M1077" s="10">
        <v>43586</v>
      </c>
      <c r="N1077" t="s">
        <v>56</v>
      </c>
      <c r="O1077" t="s">
        <v>57</v>
      </c>
      <c r="P1077" t="s">
        <v>367</v>
      </c>
      <c r="Q1077" t="s">
        <v>368</v>
      </c>
      <c r="R1077" t="s">
        <v>266</v>
      </c>
      <c r="S1077" s="11">
        <v>43615</v>
      </c>
      <c r="T1077" t="s">
        <v>54</v>
      </c>
      <c r="U1077">
        <v>24</v>
      </c>
      <c r="V1077" t="s">
        <v>61</v>
      </c>
      <c r="W1077" t="s">
        <v>62</v>
      </c>
      <c r="X1077">
        <v>428692</v>
      </c>
      <c r="Y1077" s="11">
        <v>43602</v>
      </c>
      <c r="Z1077">
        <v>165077742</v>
      </c>
      <c r="AB1077" t="s">
        <v>63</v>
      </c>
      <c r="AD1077" t="s">
        <v>366</v>
      </c>
      <c r="AE1077">
        <v>1</v>
      </c>
      <c r="AF1077">
        <v>776</v>
      </c>
      <c r="AH1077" t="str">
        <f t="shared" si="16"/>
        <v>E35932 Response Posts</v>
      </c>
      <c r="AI1077" t="str">
        <f>VLOOKUP(B1077,'cc Lookup'!A:E,5,0)</f>
        <v>Make Ready</v>
      </c>
      <c r="AJ1077" t="s">
        <v>5426</v>
      </c>
    </row>
    <row r="1078" spans="1:36" x14ac:dyDescent="0.35">
      <c r="A1078" t="s">
        <v>36</v>
      </c>
      <c r="B1078" s="8" t="s">
        <v>252</v>
      </c>
      <c r="C1078" s="8" t="s">
        <v>38</v>
      </c>
      <c r="D1078" s="8" t="s">
        <v>39</v>
      </c>
      <c r="E1078" s="8" t="s">
        <v>253</v>
      </c>
      <c r="F1078" s="8" t="s">
        <v>40</v>
      </c>
      <c r="G1078" t="s">
        <v>254</v>
      </c>
      <c r="H1078" t="s">
        <v>42</v>
      </c>
      <c r="I1078" t="s">
        <v>43</v>
      </c>
      <c r="J1078" t="s">
        <v>255</v>
      </c>
      <c r="K1078" t="s">
        <v>43</v>
      </c>
      <c r="L1078" s="9">
        <v>224</v>
      </c>
      <c r="M1078" s="10">
        <v>43586</v>
      </c>
      <c r="N1078" t="s">
        <v>56</v>
      </c>
      <c r="O1078" t="s">
        <v>57</v>
      </c>
      <c r="P1078" t="s">
        <v>370</v>
      </c>
      <c r="Q1078" t="s">
        <v>371</v>
      </c>
      <c r="R1078" t="s">
        <v>266</v>
      </c>
      <c r="S1078" s="11">
        <v>43592</v>
      </c>
      <c r="T1078" t="s">
        <v>54</v>
      </c>
      <c r="U1078">
        <v>55</v>
      </c>
      <c r="V1078" t="s">
        <v>61</v>
      </c>
      <c r="W1078" t="s">
        <v>62</v>
      </c>
      <c r="X1078">
        <v>426633</v>
      </c>
      <c r="Y1078" s="11">
        <v>43583</v>
      </c>
      <c r="Z1078">
        <v>165065876</v>
      </c>
      <c r="AB1078" t="s">
        <v>63</v>
      </c>
      <c r="AD1078" t="s">
        <v>354</v>
      </c>
      <c r="AE1078">
        <v>1</v>
      </c>
      <c r="AF1078">
        <v>112</v>
      </c>
      <c r="AH1078" t="str">
        <f t="shared" si="16"/>
        <v>E35960 Make Ready</v>
      </c>
      <c r="AI1078" t="str">
        <f>VLOOKUP(B1078,'cc Lookup'!A:E,5,0)</f>
        <v>Make Ready</v>
      </c>
      <c r="AJ1078" t="s">
        <v>5426</v>
      </c>
    </row>
    <row r="1079" spans="1:36" x14ac:dyDescent="0.35">
      <c r="A1079" t="s">
        <v>36</v>
      </c>
      <c r="B1079" s="8" t="s">
        <v>252</v>
      </c>
      <c r="C1079" s="8" t="s">
        <v>38</v>
      </c>
      <c r="D1079" s="8" t="s">
        <v>39</v>
      </c>
      <c r="E1079" s="8" t="s">
        <v>253</v>
      </c>
      <c r="F1079" s="8" t="s">
        <v>40</v>
      </c>
      <c r="G1079" t="s">
        <v>254</v>
      </c>
      <c r="H1079" t="s">
        <v>42</v>
      </c>
      <c r="I1079" t="s">
        <v>43</v>
      </c>
      <c r="J1079" t="s">
        <v>255</v>
      </c>
      <c r="K1079" t="s">
        <v>43</v>
      </c>
      <c r="L1079" s="9">
        <v>-112</v>
      </c>
      <c r="M1079" s="10">
        <v>43586</v>
      </c>
      <c r="N1079" t="s">
        <v>56</v>
      </c>
      <c r="O1079" t="s">
        <v>57</v>
      </c>
      <c r="P1079" t="s">
        <v>370</v>
      </c>
      <c r="Q1079" t="s">
        <v>371</v>
      </c>
      <c r="R1079" t="s">
        <v>266</v>
      </c>
      <c r="S1079" s="11">
        <v>43592</v>
      </c>
      <c r="T1079" t="s">
        <v>54</v>
      </c>
      <c r="U1079">
        <v>56</v>
      </c>
      <c r="V1079" t="s">
        <v>61</v>
      </c>
      <c r="W1079" t="s">
        <v>62</v>
      </c>
      <c r="X1079">
        <v>426633</v>
      </c>
      <c r="Y1079" s="11">
        <v>43583</v>
      </c>
      <c r="Z1079">
        <v>165065876</v>
      </c>
      <c r="AB1079" t="s">
        <v>63</v>
      </c>
      <c r="AD1079" t="s">
        <v>354</v>
      </c>
      <c r="AE1079">
        <v>1</v>
      </c>
      <c r="AF1079">
        <v>-112</v>
      </c>
      <c r="AH1079" t="str">
        <f t="shared" si="16"/>
        <v>E35960 Make Ready</v>
      </c>
      <c r="AI1079" t="str">
        <f>VLOOKUP(B1079,'cc Lookup'!A:E,5,0)</f>
        <v>Make Ready</v>
      </c>
      <c r="AJ1079" t="s">
        <v>5426</v>
      </c>
    </row>
    <row r="1080" spans="1:36" x14ac:dyDescent="0.35">
      <c r="A1080" t="s">
        <v>36</v>
      </c>
      <c r="B1080" s="8" t="s">
        <v>252</v>
      </c>
      <c r="C1080" s="8" t="s">
        <v>38</v>
      </c>
      <c r="D1080" s="8" t="s">
        <v>39</v>
      </c>
      <c r="E1080" s="8" t="s">
        <v>253</v>
      </c>
      <c r="F1080" s="8" t="s">
        <v>40</v>
      </c>
      <c r="G1080" t="s">
        <v>254</v>
      </c>
      <c r="H1080" t="s">
        <v>42</v>
      </c>
      <c r="I1080" t="s">
        <v>43</v>
      </c>
      <c r="J1080" t="s">
        <v>255</v>
      </c>
      <c r="K1080" t="s">
        <v>43</v>
      </c>
      <c r="L1080" s="9">
        <v>-112</v>
      </c>
      <c r="M1080" s="10">
        <v>43586</v>
      </c>
      <c r="N1080" t="s">
        <v>56</v>
      </c>
      <c r="O1080" t="s">
        <v>57</v>
      </c>
      <c r="P1080" t="s">
        <v>352</v>
      </c>
      <c r="Q1080" t="s">
        <v>353</v>
      </c>
      <c r="R1080" t="s">
        <v>266</v>
      </c>
      <c r="S1080" s="11">
        <v>43594</v>
      </c>
      <c r="T1080" t="s">
        <v>54</v>
      </c>
      <c r="U1080">
        <v>67</v>
      </c>
      <c r="V1080" t="s">
        <v>61</v>
      </c>
      <c r="W1080" t="s">
        <v>62</v>
      </c>
      <c r="X1080">
        <v>426633</v>
      </c>
      <c r="Y1080" s="11">
        <v>43583</v>
      </c>
      <c r="Z1080">
        <v>165077332</v>
      </c>
      <c r="AB1080" t="s">
        <v>63</v>
      </c>
      <c r="AD1080" t="s">
        <v>354</v>
      </c>
      <c r="AE1080">
        <v>1</v>
      </c>
      <c r="AF1080">
        <v>-112</v>
      </c>
      <c r="AH1080" t="str">
        <f t="shared" si="16"/>
        <v>E35960 Make Ready</v>
      </c>
      <c r="AI1080" t="str">
        <f>VLOOKUP(B1080,'cc Lookup'!A:E,5,0)</f>
        <v>Make Ready</v>
      </c>
      <c r="AJ1080" t="s">
        <v>5426</v>
      </c>
    </row>
    <row r="1081" spans="1:36" x14ac:dyDescent="0.35">
      <c r="A1081" t="s">
        <v>36</v>
      </c>
      <c r="B1081" s="8" t="s">
        <v>142</v>
      </c>
      <c r="C1081" s="8" t="s">
        <v>143</v>
      </c>
      <c r="D1081" s="8" t="s">
        <v>39</v>
      </c>
      <c r="E1081" s="8" t="s">
        <v>39</v>
      </c>
      <c r="F1081" s="8" t="s">
        <v>40</v>
      </c>
      <c r="G1081" t="s">
        <v>144</v>
      </c>
      <c r="H1081" t="s">
        <v>145</v>
      </c>
      <c r="I1081" t="s">
        <v>43</v>
      </c>
      <c r="J1081" t="s">
        <v>43</v>
      </c>
      <c r="K1081" t="s">
        <v>43</v>
      </c>
      <c r="L1081" s="9">
        <v>105</v>
      </c>
      <c r="M1081" s="10">
        <v>43617</v>
      </c>
      <c r="N1081" t="s">
        <v>56</v>
      </c>
      <c r="O1081" t="s">
        <v>57</v>
      </c>
      <c r="P1081" t="s">
        <v>458</v>
      </c>
      <c r="Q1081" t="s">
        <v>459</v>
      </c>
      <c r="R1081" t="s">
        <v>395</v>
      </c>
      <c r="S1081" s="11">
        <v>43620</v>
      </c>
      <c r="T1081" t="s">
        <v>54</v>
      </c>
      <c r="U1081">
        <v>53</v>
      </c>
      <c r="V1081" t="s">
        <v>61</v>
      </c>
      <c r="W1081" t="s">
        <v>62</v>
      </c>
      <c r="X1081">
        <v>428691</v>
      </c>
      <c r="Y1081" s="11">
        <v>43602</v>
      </c>
      <c r="Z1081">
        <v>165077806</v>
      </c>
      <c r="AB1081" t="s">
        <v>63</v>
      </c>
      <c r="AD1081" t="s">
        <v>460</v>
      </c>
      <c r="AE1081">
        <v>1</v>
      </c>
      <c r="AF1081">
        <v>105</v>
      </c>
      <c r="AH1081" t="str">
        <f t="shared" si="16"/>
        <v>E35930 Estates &amp; Facilities</v>
      </c>
      <c r="AI1081" t="str">
        <f>VLOOKUP(B1081,'cc Lookup'!A:E,5,0)</f>
        <v>Estates</v>
      </c>
      <c r="AJ1081" t="s">
        <v>5426</v>
      </c>
    </row>
    <row r="1082" spans="1:36" x14ac:dyDescent="0.35">
      <c r="A1082" t="s">
        <v>36</v>
      </c>
      <c r="B1082" s="8" t="s">
        <v>142</v>
      </c>
      <c r="C1082" s="8" t="s">
        <v>143</v>
      </c>
      <c r="D1082" s="8" t="s">
        <v>39</v>
      </c>
      <c r="E1082" s="8" t="s">
        <v>39</v>
      </c>
      <c r="F1082" s="8" t="s">
        <v>40</v>
      </c>
      <c r="G1082" t="s">
        <v>144</v>
      </c>
      <c r="H1082" t="s">
        <v>145</v>
      </c>
      <c r="I1082" t="s">
        <v>43</v>
      </c>
      <c r="J1082" t="s">
        <v>43</v>
      </c>
      <c r="K1082" t="s">
        <v>43</v>
      </c>
      <c r="L1082" s="9">
        <v>443.1</v>
      </c>
      <c r="M1082" s="10">
        <v>43617</v>
      </c>
      <c r="N1082" t="s">
        <v>56</v>
      </c>
      <c r="O1082" t="s">
        <v>57</v>
      </c>
      <c r="P1082" t="s">
        <v>461</v>
      </c>
      <c r="Q1082" t="s">
        <v>462</v>
      </c>
      <c r="R1082" t="s">
        <v>395</v>
      </c>
      <c r="S1082" s="11">
        <v>43624</v>
      </c>
      <c r="T1082" t="s">
        <v>54</v>
      </c>
      <c r="U1082">
        <v>20</v>
      </c>
      <c r="V1082" t="s">
        <v>61</v>
      </c>
      <c r="W1082" t="s">
        <v>62</v>
      </c>
      <c r="X1082">
        <v>428689</v>
      </c>
      <c r="Y1082" s="11">
        <v>43602</v>
      </c>
      <c r="Z1082">
        <v>165077832</v>
      </c>
      <c r="AB1082" t="s">
        <v>63</v>
      </c>
      <c r="AD1082" t="s">
        <v>463</v>
      </c>
      <c r="AE1082">
        <v>1</v>
      </c>
      <c r="AF1082">
        <v>443</v>
      </c>
      <c r="AH1082" t="str">
        <f t="shared" si="16"/>
        <v>E35930 Estates &amp; Facilities</v>
      </c>
      <c r="AI1082" t="str">
        <f>VLOOKUP(B1082,'cc Lookup'!A:E,5,0)</f>
        <v>Estates</v>
      </c>
      <c r="AJ1082" t="s">
        <v>5426</v>
      </c>
    </row>
    <row r="1083" spans="1:36" x14ac:dyDescent="0.35">
      <c r="A1083" t="s">
        <v>36</v>
      </c>
      <c r="B1083" s="8" t="s">
        <v>142</v>
      </c>
      <c r="C1083" s="8" t="s">
        <v>143</v>
      </c>
      <c r="D1083" s="8" t="s">
        <v>39</v>
      </c>
      <c r="E1083" s="8" t="s">
        <v>39</v>
      </c>
      <c r="F1083" s="8" t="s">
        <v>40</v>
      </c>
      <c r="G1083" t="s">
        <v>144</v>
      </c>
      <c r="H1083" t="s">
        <v>145</v>
      </c>
      <c r="I1083" t="s">
        <v>43</v>
      </c>
      <c r="J1083" t="s">
        <v>43</v>
      </c>
      <c r="K1083" t="s">
        <v>43</v>
      </c>
      <c r="L1083" s="9">
        <v>96</v>
      </c>
      <c r="M1083" s="10">
        <v>43617</v>
      </c>
      <c r="N1083" t="s">
        <v>56</v>
      </c>
      <c r="O1083" t="s">
        <v>57</v>
      </c>
      <c r="P1083" t="s">
        <v>461</v>
      </c>
      <c r="Q1083" t="s">
        <v>462</v>
      </c>
      <c r="R1083" t="s">
        <v>395</v>
      </c>
      <c r="S1083" s="11">
        <v>43624</v>
      </c>
      <c r="T1083" t="s">
        <v>54</v>
      </c>
      <c r="U1083">
        <v>20</v>
      </c>
      <c r="V1083" t="s">
        <v>61</v>
      </c>
      <c r="W1083" t="s">
        <v>62</v>
      </c>
      <c r="X1083">
        <v>428693</v>
      </c>
      <c r="Y1083" s="11">
        <v>43602</v>
      </c>
      <c r="Z1083">
        <v>165077836</v>
      </c>
      <c r="AB1083" t="s">
        <v>63</v>
      </c>
      <c r="AD1083" t="s">
        <v>464</v>
      </c>
      <c r="AE1083">
        <v>1</v>
      </c>
      <c r="AF1083">
        <v>96</v>
      </c>
      <c r="AH1083" t="str">
        <f t="shared" si="16"/>
        <v>E35930 Estates &amp; Facilities</v>
      </c>
      <c r="AI1083" t="str">
        <f>VLOOKUP(B1083,'cc Lookup'!A:E,5,0)</f>
        <v>Estates</v>
      </c>
      <c r="AJ1083" t="s">
        <v>5426</v>
      </c>
    </row>
    <row r="1084" spans="1:36" x14ac:dyDescent="0.35">
      <c r="A1084" t="s">
        <v>36</v>
      </c>
      <c r="B1084" s="8" t="s">
        <v>142</v>
      </c>
      <c r="C1084" s="8" t="s">
        <v>143</v>
      </c>
      <c r="D1084" s="8" t="s">
        <v>39</v>
      </c>
      <c r="E1084" s="8" t="s">
        <v>39</v>
      </c>
      <c r="F1084" s="8" t="s">
        <v>40</v>
      </c>
      <c r="G1084" t="s">
        <v>144</v>
      </c>
      <c r="H1084" t="s">
        <v>145</v>
      </c>
      <c r="I1084" t="s">
        <v>43</v>
      </c>
      <c r="J1084" t="s">
        <v>43</v>
      </c>
      <c r="K1084" t="s">
        <v>43</v>
      </c>
      <c r="L1084" s="9">
        <v>896</v>
      </c>
      <c r="M1084" s="10">
        <v>43617</v>
      </c>
      <c r="N1084" t="s">
        <v>56</v>
      </c>
      <c r="O1084" t="s">
        <v>57</v>
      </c>
      <c r="P1084" t="s">
        <v>461</v>
      </c>
      <c r="Q1084" t="s">
        <v>462</v>
      </c>
      <c r="R1084" t="s">
        <v>395</v>
      </c>
      <c r="S1084" s="11">
        <v>43624</v>
      </c>
      <c r="T1084" t="s">
        <v>54</v>
      </c>
      <c r="U1084">
        <v>20</v>
      </c>
      <c r="V1084" t="s">
        <v>61</v>
      </c>
      <c r="W1084" t="s">
        <v>62</v>
      </c>
      <c r="X1084">
        <v>428694</v>
      </c>
      <c r="Y1084" s="11">
        <v>43602</v>
      </c>
      <c r="Z1084">
        <v>165077835</v>
      </c>
      <c r="AB1084" t="s">
        <v>63</v>
      </c>
      <c r="AD1084" t="s">
        <v>465</v>
      </c>
      <c r="AE1084">
        <v>1</v>
      </c>
      <c r="AF1084">
        <v>896</v>
      </c>
      <c r="AH1084" t="str">
        <f t="shared" si="16"/>
        <v>E35930 Estates &amp; Facilities</v>
      </c>
      <c r="AI1084" t="str">
        <f>VLOOKUP(B1084,'cc Lookup'!A:E,5,0)</f>
        <v>Estates</v>
      </c>
      <c r="AJ1084" t="s">
        <v>5426</v>
      </c>
    </row>
    <row r="1085" spans="1:36" x14ac:dyDescent="0.35">
      <c r="A1085" t="s">
        <v>36</v>
      </c>
      <c r="B1085" s="8" t="s">
        <v>142</v>
      </c>
      <c r="C1085" s="8" t="s">
        <v>143</v>
      </c>
      <c r="D1085" s="8" t="s">
        <v>39</v>
      </c>
      <c r="E1085" s="8" t="s">
        <v>39</v>
      </c>
      <c r="F1085" s="8" t="s">
        <v>40</v>
      </c>
      <c r="G1085" t="s">
        <v>144</v>
      </c>
      <c r="H1085" t="s">
        <v>145</v>
      </c>
      <c r="I1085" t="s">
        <v>43</v>
      </c>
      <c r="J1085" t="s">
        <v>43</v>
      </c>
      <c r="K1085" t="s">
        <v>43</v>
      </c>
      <c r="L1085" s="9">
        <v>229.21</v>
      </c>
      <c r="M1085" s="10">
        <v>43617</v>
      </c>
      <c r="N1085" t="s">
        <v>56</v>
      </c>
      <c r="O1085" t="s">
        <v>57</v>
      </c>
      <c r="P1085" t="s">
        <v>461</v>
      </c>
      <c r="Q1085" t="s">
        <v>462</v>
      </c>
      <c r="R1085" t="s">
        <v>395</v>
      </c>
      <c r="S1085" s="11">
        <v>43624</v>
      </c>
      <c r="T1085" t="s">
        <v>54</v>
      </c>
      <c r="U1085">
        <v>20</v>
      </c>
      <c r="V1085" t="s">
        <v>61</v>
      </c>
      <c r="W1085" t="s">
        <v>62</v>
      </c>
      <c r="X1085">
        <v>428695</v>
      </c>
      <c r="Y1085" s="11">
        <v>43602</v>
      </c>
      <c r="Z1085">
        <v>165077834</v>
      </c>
      <c r="AB1085" t="s">
        <v>63</v>
      </c>
      <c r="AD1085" t="s">
        <v>466</v>
      </c>
      <c r="AE1085">
        <v>1</v>
      </c>
      <c r="AF1085">
        <v>229</v>
      </c>
      <c r="AH1085" t="str">
        <f t="shared" si="16"/>
        <v>E35930 Estates &amp; Facilities</v>
      </c>
      <c r="AI1085" t="str">
        <f>VLOOKUP(B1085,'cc Lookup'!A:E,5,0)</f>
        <v>Estates</v>
      </c>
      <c r="AJ1085" t="s">
        <v>5426</v>
      </c>
    </row>
    <row r="1086" spans="1:36" x14ac:dyDescent="0.35">
      <c r="A1086" t="s">
        <v>36</v>
      </c>
      <c r="B1086" s="8" t="s">
        <v>142</v>
      </c>
      <c r="C1086" s="8" t="s">
        <v>143</v>
      </c>
      <c r="D1086" s="8" t="s">
        <v>39</v>
      </c>
      <c r="E1086" s="8" t="s">
        <v>39</v>
      </c>
      <c r="F1086" s="8" t="s">
        <v>40</v>
      </c>
      <c r="G1086" t="s">
        <v>144</v>
      </c>
      <c r="H1086" t="s">
        <v>145</v>
      </c>
      <c r="I1086" t="s">
        <v>43</v>
      </c>
      <c r="J1086" t="s">
        <v>43</v>
      </c>
      <c r="K1086" t="s">
        <v>43</v>
      </c>
      <c r="L1086" s="9">
        <v>75</v>
      </c>
      <c r="M1086" s="10">
        <v>43617</v>
      </c>
      <c r="N1086" t="s">
        <v>56</v>
      </c>
      <c r="O1086" t="s">
        <v>57</v>
      </c>
      <c r="P1086" t="s">
        <v>461</v>
      </c>
      <c r="Q1086" t="s">
        <v>462</v>
      </c>
      <c r="R1086" t="s">
        <v>395</v>
      </c>
      <c r="S1086" s="11">
        <v>43624</v>
      </c>
      <c r="T1086" t="s">
        <v>54</v>
      </c>
      <c r="U1086">
        <v>20</v>
      </c>
      <c r="V1086" t="s">
        <v>61</v>
      </c>
      <c r="W1086" t="s">
        <v>62</v>
      </c>
      <c r="X1086">
        <v>428698</v>
      </c>
      <c r="Y1086" s="11">
        <v>43602</v>
      </c>
      <c r="Z1086">
        <v>165077838</v>
      </c>
      <c r="AB1086" t="s">
        <v>63</v>
      </c>
      <c r="AD1086" t="s">
        <v>467</v>
      </c>
      <c r="AE1086">
        <v>1</v>
      </c>
      <c r="AF1086">
        <v>75</v>
      </c>
      <c r="AH1086" t="str">
        <f t="shared" si="16"/>
        <v>E35930 Estates &amp; Facilities</v>
      </c>
      <c r="AI1086" t="str">
        <f>VLOOKUP(B1086,'cc Lookup'!A:E,5,0)</f>
        <v>Estates</v>
      </c>
      <c r="AJ1086" t="s">
        <v>5426</v>
      </c>
    </row>
    <row r="1087" spans="1:36" x14ac:dyDescent="0.35">
      <c r="A1087" t="s">
        <v>36</v>
      </c>
      <c r="B1087" s="8" t="s">
        <v>142</v>
      </c>
      <c r="C1087" s="8" t="s">
        <v>143</v>
      </c>
      <c r="D1087" s="8" t="s">
        <v>39</v>
      </c>
      <c r="E1087" s="8" t="s">
        <v>39</v>
      </c>
      <c r="F1087" s="8" t="s">
        <v>40</v>
      </c>
      <c r="G1087" t="s">
        <v>144</v>
      </c>
      <c r="H1087" t="s">
        <v>145</v>
      </c>
      <c r="I1087" t="s">
        <v>43</v>
      </c>
      <c r="J1087" t="s">
        <v>43</v>
      </c>
      <c r="K1087" t="s">
        <v>43</v>
      </c>
      <c r="L1087" s="9">
        <v>210</v>
      </c>
      <c r="M1087" s="10">
        <v>43617</v>
      </c>
      <c r="N1087" t="s">
        <v>56</v>
      </c>
      <c r="O1087" t="s">
        <v>57</v>
      </c>
      <c r="P1087" t="s">
        <v>461</v>
      </c>
      <c r="Q1087" t="s">
        <v>462</v>
      </c>
      <c r="R1087" t="s">
        <v>395</v>
      </c>
      <c r="S1087" s="11">
        <v>43624</v>
      </c>
      <c r="T1087" t="s">
        <v>54</v>
      </c>
      <c r="U1087">
        <v>20</v>
      </c>
      <c r="V1087" t="s">
        <v>61</v>
      </c>
      <c r="W1087" t="s">
        <v>62</v>
      </c>
      <c r="X1087">
        <v>428699</v>
      </c>
      <c r="Y1087" s="11">
        <v>43602</v>
      </c>
      <c r="Z1087">
        <v>165077839</v>
      </c>
      <c r="AB1087" t="s">
        <v>63</v>
      </c>
      <c r="AD1087" t="s">
        <v>468</v>
      </c>
      <c r="AE1087">
        <v>1</v>
      </c>
      <c r="AF1087">
        <v>210</v>
      </c>
      <c r="AH1087" t="str">
        <f t="shared" si="16"/>
        <v>E35930 Estates &amp; Facilities</v>
      </c>
      <c r="AI1087" t="str">
        <f>VLOOKUP(B1087,'cc Lookup'!A:E,5,0)</f>
        <v>Estates</v>
      </c>
      <c r="AJ1087" t="s">
        <v>5426</v>
      </c>
    </row>
    <row r="1088" spans="1:36" x14ac:dyDescent="0.35">
      <c r="A1088" t="s">
        <v>36</v>
      </c>
      <c r="B1088" s="8" t="s">
        <v>142</v>
      </c>
      <c r="C1088" s="8" t="s">
        <v>143</v>
      </c>
      <c r="D1088" s="8" t="s">
        <v>39</v>
      </c>
      <c r="E1088" s="8" t="s">
        <v>39</v>
      </c>
      <c r="F1088" s="8" t="s">
        <v>40</v>
      </c>
      <c r="G1088" t="s">
        <v>144</v>
      </c>
      <c r="H1088" t="s">
        <v>145</v>
      </c>
      <c r="I1088" t="s">
        <v>43</v>
      </c>
      <c r="J1088" t="s">
        <v>43</v>
      </c>
      <c r="K1088" t="s">
        <v>43</v>
      </c>
      <c r="L1088" s="9">
        <v>750</v>
      </c>
      <c r="M1088" s="10">
        <v>43617</v>
      </c>
      <c r="N1088" t="s">
        <v>56</v>
      </c>
      <c r="O1088" t="s">
        <v>57</v>
      </c>
      <c r="P1088" t="s">
        <v>461</v>
      </c>
      <c r="Q1088" t="s">
        <v>462</v>
      </c>
      <c r="R1088" t="s">
        <v>395</v>
      </c>
      <c r="S1088" s="11">
        <v>43624</v>
      </c>
      <c r="T1088" t="s">
        <v>54</v>
      </c>
      <c r="U1088">
        <v>20</v>
      </c>
      <c r="V1088" t="s">
        <v>61</v>
      </c>
      <c r="W1088" t="s">
        <v>62</v>
      </c>
      <c r="X1088">
        <v>428703</v>
      </c>
      <c r="Y1088" s="11">
        <v>43602</v>
      </c>
      <c r="Z1088">
        <v>165077840</v>
      </c>
      <c r="AB1088" t="s">
        <v>63</v>
      </c>
      <c r="AD1088" t="s">
        <v>469</v>
      </c>
      <c r="AE1088">
        <v>1</v>
      </c>
      <c r="AF1088">
        <v>750</v>
      </c>
      <c r="AH1088" t="str">
        <f t="shared" si="16"/>
        <v>E35930 Estates &amp; Facilities</v>
      </c>
      <c r="AI1088" t="str">
        <f>VLOOKUP(B1088,'cc Lookup'!A:E,5,0)</f>
        <v>Estates</v>
      </c>
      <c r="AJ1088" t="s">
        <v>5426</v>
      </c>
    </row>
    <row r="1089" spans="1:36" x14ac:dyDescent="0.35">
      <c r="A1089" t="s">
        <v>36</v>
      </c>
      <c r="B1089" s="8" t="s">
        <v>142</v>
      </c>
      <c r="C1089" s="8" t="s">
        <v>143</v>
      </c>
      <c r="D1089" s="8" t="s">
        <v>39</v>
      </c>
      <c r="E1089" s="8" t="s">
        <v>39</v>
      </c>
      <c r="F1089" s="8" t="s">
        <v>40</v>
      </c>
      <c r="G1089" t="s">
        <v>144</v>
      </c>
      <c r="H1089" t="s">
        <v>145</v>
      </c>
      <c r="I1089" t="s">
        <v>43</v>
      </c>
      <c r="J1089" t="s">
        <v>43</v>
      </c>
      <c r="K1089" t="s">
        <v>43</v>
      </c>
      <c r="L1089" s="9">
        <v>530.6</v>
      </c>
      <c r="M1089" s="10">
        <v>43617</v>
      </c>
      <c r="N1089" t="s">
        <v>56</v>
      </c>
      <c r="O1089" t="s">
        <v>57</v>
      </c>
      <c r="P1089" t="s">
        <v>470</v>
      </c>
      <c r="Q1089" t="s">
        <v>471</v>
      </c>
      <c r="R1089" t="s">
        <v>395</v>
      </c>
      <c r="S1089" s="11">
        <v>43643</v>
      </c>
      <c r="T1089" t="s">
        <v>54</v>
      </c>
      <c r="U1089">
        <v>17</v>
      </c>
      <c r="V1089" t="s">
        <v>61</v>
      </c>
      <c r="W1089" t="s">
        <v>62</v>
      </c>
      <c r="X1089">
        <v>430679</v>
      </c>
      <c r="Y1089" s="11">
        <v>43643</v>
      </c>
      <c r="Z1089">
        <v>165075309</v>
      </c>
      <c r="AB1089" t="s">
        <v>63</v>
      </c>
      <c r="AD1089" t="s">
        <v>472</v>
      </c>
      <c r="AE1089">
        <v>1</v>
      </c>
      <c r="AF1089">
        <v>531</v>
      </c>
      <c r="AH1089" t="str">
        <f t="shared" si="16"/>
        <v>E35930 Estates &amp; Facilities</v>
      </c>
      <c r="AI1089" t="str">
        <f>VLOOKUP(B1089,'cc Lookup'!A:E,5,0)</f>
        <v>Estates</v>
      </c>
      <c r="AJ1089" t="s">
        <v>5426</v>
      </c>
    </row>
    <row r="1090" spans="1:36" x14ac:dyDescent="0.35">
      <c r="A1090" t="s">
        <v>36</v>
      </c>
      <c r="B1090" s="8" t="s">
        <v>142</v>
      </c>
      <c r="C1090" s="8" t="s">
        <v>143</v>
      </c>
      <c r="D1090" s="8" t="s">
        <v>39</v>
      </c>
      <c r="E1090" s="8" t="s">
        <v>39</v>
      </c>
      <c r="F1090" s="8" t="s">
        <v>40</v>
      </c>
      <c r="G1090" t="s">
        <v>144</v>
      </c>
      <c r="H1090" t="s">
        <v>145</v>
      </c>
      <c r="I1090" t="s">
        <v>43</v>
      </c>
      <c r="J1090" t="s">
        <v>43</v>
      </c>
      <c r="K1090" t="s">
        <v>43</v>
      </c>
      <c r="L1090" s="9">
        <v>530.6</v>
      </c>
      <c r="M1090" s="10">
        <v>43617</v>
      </c>
      <c r="N1090" t="s">
        <v>56</v>
      </c>
      <c r="O1090" t="s">
        <v>57</v>
      </c>
      <c r="P1090" t="s">
        <v>473</v>
      </c>
      <c r="Q1090" t="s">
        <v>474</v>
      </c>
      <c r="R1090" t="s">
        <v>395</v>
      </c>
      <c r="S1090" s="11">
        <v>43644</v>
      </c>
      <c r="T1090" t="s">
        <v>54</v>
      </c>
      <c r="U1090">
        <v>42</v>
      </c>
      <c r="V1090" t="s">
        <v>61</v>
      </c>
      <c r="W1090" t="s">
        <v>62</v>
      </c>
      <c r="X1090">
        <v>430679</v>
      </c>
      <c r="Y1090" s="11">
        <v>43643</v>
      </c>
      <c r="Z1090">
        <v>165075309</v>
      </c>
      <c r="AB1090" t="s">
        <v>63</v>
      </c>
      <c r="AD1090" t="s">
        <v>472</v>
      </c>
      <c r="AE1090">
        <v>1</v>
      </c>
      <c r="AF1090">
        <v>531</v>
      </c>
      <c r="AH1090" t="str">
        <f t="shared" si="16"/>
        <v>E35930 Estates &amp; Facilities</v>
      </c>
      <c r="AI1090" t="str">
        <f>VLOOKUP(B1090,'cc Lookup'!A:E,5,0)</f>
        <v>Estates</v>
      </c>
      <c r="AJ1090" t="s">
        <v>5426</v>
      </c>
    </row>
    <row r="1091" spans="1:36" x14ac:dyDescent="0.35">
      <c r="A1091" t="s">
        <v>36</v>
      </c>
      <c r="B1091" s="8" t="s">
        <v>142</v>
      </c>
      <c r="C1091" s="8" t="s">
        <v>143</v>
      </c>
      <c r="D1091" s="8" t="s">
        <v>39</v>
      </c>
      <c r="E1091" s="8" t="s">
        <v>39</v>
      </c>
      <c r="F1091" s="8" t="s">
        <v>40</v>
      </c>
      <c r="G1091" t="s">
        <v>144</v>
      </c>
      <c r="H1091" t="s">
        <v>145</v>
      </c>
      <c r="I1091" t="s">
        <v>43</v>
      </c>
      <c r="J1091" t="s">
        <v>43</v>
      </c>
      <c r="K1091" t="s">
        <v>43</v>
      </c>
      <c r="L1091" s="9">
        <v>-530.6</v>
      </c>
      <c r="M1091" s="10">
        <v>43617</v>
      </c>
      <c r="N1091" t="s">
        <v>56</v>
      </c>
      <c r="O1091" t="s">
        <v>57</v>
      </c>
      <c r="P1091" t="s">
        <v>473</v>
      </c>
      <c r="Q1091" t="s">
        <v>474</v>
      </c>
      <c r="R1091" t="s">
        <v>395</v>
      </c>
      <c r="S1091" s="11">
        <v>43644</v>
      </c>
      <c r="T1091" t="s">
        <v>54</v>
      </c>
      <c r="U1091">
        <v>43</v>
      </c>
      <c r="V1091" t="s">
        <v>61</v>
      </c>
      <c r="W1091" t="s">
        <v>62</v>
      </c>
      <c r="X1091">
        <v>430679</v>
      </c>
      <c r="Y1091" s="11">
        <v>43643</v>
      </c>
      <c r="Z1091">
        <v>165075309</v>
      </c>
      <c r="AB1091" t="s">
        <v>63</v>
      </c>
      <c r="AD1091" t="s">
        <v>472</v>
      </c>
      <c r="AE1091">
        <v>1</v>
      </c>
      <c r="AF1091">
        <v>-531</v>
      </c>
      <c r="AH1091" t="str">
        <f t="shared" si="16"/>
        <v>E35930 Estates &amp; Facilities</v>
      </c>
      <c r="AI1091" t="str">
        <f>VLOOKUP(B1091,'cc Lookup'!A:E,5,0)</f>
        <v>Estates</v>
      </c>
      <c r="AJ1091" t="s">
        <v>5426</v>
      </c>
    </row>
    <row r="1092" spans="1:36" x14ac:dyDescent="0.35">
      <c r="A1092" t="s">
        <v>36</v>
      </c>
      <c r="B1092" s="8" t="s">
        <v>72</v>
      </c>
      <c r="C1092" s="8" t="s">
        <v>38</v>
      </c>
      <c r="D1092" s="8" t="s">
        <v>39</v>
      </c>
      <c r="E1092" s="8" t="s">
        <v>39</v>
      </c>
      <c r="F1092" s="8" t="s">
        <v>40</v>
      </c>
      <c r="G1092" t="s">
        <v>73</v>
      </c>
      <c r="H1092" t="s">
        <v>42</v>
      </c>
      <c r="I1092" t="s">
        <v>43</v>
      </c>
      <c r="J1092" t="s">
        <v>43</v>
      </c>
      <c r="K1092" t="s">
        <v>43</v>
      </c>
      <c r="L1092" s="9">
        <v>350</v>
      </c>
      <c r="M1092" s="10">
        <v>43617</v>
      </c>
      <c r="N1092" t="s">
        <v>56</v>
      </c>
      <c r="O1092" t="s">
        <v>57</v>
      </c>
      <c r="P1092" t="s">
        <v>393</v>
      </c>
      <c r="Q1092" t="s">
        <v>394</v>
      </c>
      <c r="R1092" t="s">
        <v>395</v>
      </c>
      <c r="S1092" s="11">
        <v>43636</v>
      </c>
      <c r="T1092" t="s">
        <v>54</v>
      </c>
      <c r="U1092">
        <v>9</v>
      </c>
      <c r="V1092" t="s">
        <v>61</v>
      </c>
      <c r="W1092" t="s">
        <v>415</v>
      </c>
      <c r="X1092">
        <v>8099</v>
      </c>
      <c r="Y1092" s="11">
        <v>43605</v>
      </c>
      <c r="Z1092">
        <v>165078098</v>
      </c>
      <c r="AB1092" t="s">
        <v>63</v>
      </c>
      <c r="AD1092" t="s">
        <v>416</v>
      </c>
      <c r="AE1092">
        <v>1</v>
      </c>
      <c r="AF1092">
        <v>350</v>
      </c>
      <c r="AH1092" t="str">
        <f t="shared" si="16"/>
        <v>E35120 Corporate Expenses</v>
      </c>
      <c r="AI1092" t="str">
        <f>VLOOKUP(B1092,'cc Lookup'!A:E,5,0)</f>
        <v>Corporate Exp</v>
      </c>
      <c r="AJ1092" t="s">
        <v>5426</v>
      </c>
    </row>
    <row r="1093" spans="1:36" x14ac:dyDescent="0.35">
      <c r="A1093" t="s">
        <v>36</v>
      </c>
      <c r="B1093" s="8" t="s">
        <v>72</v>
      </c>
      <c r="C1093" s="8" t="s">
        <v>38</v>
      </c>
      <c r="D1093" s="8" t="s">
        <v>39</v>
      </c>
      <c r="E1093" s="8" t="s">
        <v>39</v>
      </c>
      <c r="F1093" s="8" t="s">
        <v>40</v>
      </c>
      <c r="G1093" t="s">
        <v>73</v>
      </c>
      <c r="H1093" t="s">
        <v>42</v>
      </c>
      <c r="I1093" t="s">
        <v>43</v>
      </c>
      <c r="J1093" t="s">
        <v>43</v>
      </c>
      <c r="K1093" t="s">
        <v>43</v>
      </c>
      <c r="L1093" s="9">
        <v>5167.9799999999996</v>
      </c>
      <c r="M1093" s="10">
        <v>43617</v>
      </c>
      <c r="N1093" t="s">
        <v>56</v>
      </c>
      <c r="O1093" t="s">
        <v>57</v>
      </c>
      <c r="P1093" t="s">
        <v>417</v>
      </c>
      <c r="Q1093" t="s">
        <v>418</v>
      </c>
      <c r="R1093" t="s">
        <v>395</v>
      </c>
      <c r="S1093" s="11">
        <v>43637</v>
      </c>
      <c r="T1093" t="s">
        <v>54</v>
      </c>
      <c r="U1093">
        <v>8</v>
      </c>
      <c r="V1093" t="s">
        <v>61</v>
      </c>
      <c r="W1093" t="s">
        <v>107</v>
      </c>
      <c r="X1093">
        <v>1387134</v>
      </c>
      <c r="Y1093" s="11">
        <v>43532</v>
      </c>
      <c r="Z1093">
        <v>165078185</v>
      </c>
      <c r="AB1093" t="s">
        <v>63</v>
      </c>
      <c r="AD1093" t="s">
        <v>419</v>
      </c>
      <c r="AE1093">
        <v>1</v>
      </c>
      <c r="AF1093">
        <v>5168</v>
      </c>
      <c r="AH1093" t="str">
        <f t="shared" ref="AH1093:AH1156" si="17">B1093&amp;" "&amp;G1093</f>
        <v>E35120 Corporate Expenses</v>
      </c>
      <c r="AI1093" t="str">
        <f>VLOOKUP(B1093,'cc Lookup'!A:E,5,0)</f>
        <v>Corporate Exp</v>
      </c>
      <c r="AJ1093" t="s">
        <v>5426</v>
      </c>
    </row>
    <row r="1094" spans="1:36" x14ac:dyDescent="0.35">
      <c r="A1094" t="s">
        <v>36</v>
      </c>
      <c r="B1094" s="8" t="s">
        <v>72</v>
      </c>
      <c r="C1094" s="8" t="s">
        <v>38</v>
      </c>
      <c r="D1094" s="8" t="s">
        <v>39</v>
      </c>
      <c r="E1094" s="8" t="s">
        <v>39</v>
      </c>
      <c r="F1094" s="8" t="s">
        <v>40</v>
      </c>
      <c r="G1094" t="s">
        <v>73</v>
      </c>
      <c r="H1094" t="s">
        <v>42</v>
      </c>
      <c r="I1094" t="s">
        <v>43</v>
      </c>
      <c r="J1094" t="s">
        <v>43</v>
      </c>
      <c r="K1094" t="s">
        <v>43</v>
      </c>
      <c r="L1094" s="9">
        <v>915.6</v>
      </c>
      <c r="M1094" s="10">
        <v>43617</v>
      </c>
      <c r="N1094" t="s">
        <v>56</v>
      </c>
      <c r="O1094" t="s">
        <v>57</v>
      </c>
      <c r="P1094" t="s">
        <v>420</v>
      </c>
      <c r="Q1094" t="s">
        <v>421</v>
      </c>
      <c r="R1094" t="s">
        <v>395</v>
      </c>
      <c r="S1094" s="11">
        <v>43641</v>
      </c>
      <c r="T1094" t="s">
        <v>54</v>
      </c>
      <c r="U1094">
        <v>7</v>
      </c>
      <c r="V1094" t="s">
        <v>61</v>
      </c>
      <c r="W1094" t="s">
        <v>107</v>
      </c>
      <c r="X1094">
        <v>1393495</v>
      </c>
      <c r="Y1094" s="11">
        <v>43622</v>
      </c>
      <c r="Z1094">
        <v>165078185</v>
      </c>
      <c r="AB1094" t="s">
        <v>63</v>
      </c>
      <c r="AD1094" t="s">
        <v>422</v>
      </c>
      <c r="AE1094">
        <v>1</v>
      </c>
      <c r="AF1094">
        <v>916</v>
      </c>
      <c r="AH1094" t="str">
        <f t="shared" si="17"/>
        <v>E35120 Corporate Expenses</v>
      </c>
      <c r="AI1094" t="str">
        <f>VLOOKUP(B1094,'cc Lookup'!A:E,5,0)</f>
        <v>Corporate Exp</v>
      </c>
      <c r="AJ1094" t="s">
        <v>5426</v>
      </c>
    </row>
    <row r="1095" spans="1:36" x14ac:dyDescent="0.35">
      <c r="A1095" t="s">
        <v>36</v>
      </c>
      <c r="B1095" s="8" t="s">
        <v>142</v>
      </c>
      <c r="C1095" s="8" t="s">
        <v>38</v>
      </c>
      <c r="D1095" s="8" t="s">
        <v>39</v>
      </c>
      <c r="E1095" s="8" t="s">
        <v>39</v>
      </c>
      <c r="F1095" s="8" t="s">
        <v>40</v>
      </c>
      <c r="G1095" t="s">
        <v>144</v>
      </c>
      <c r="H1095" t="s">
        <v>42</v>
      </c>
      <c r="I1095" t="s">
        <v>43</v>
      </c>
      <c r="J1095" t="s">
        <v>43</v>
      </c>
      <c r="K1095" t="s">
        <v>43</v>
      </c>
      <c r="L1095" s="9">
        <v>10230</v>
      </c>
      <c r="M1095" s="10">
        <v>43617</v>
      </c>
      <c r="N1095" t="s">
        <v>56</v>
      </c>
      <c r="O1095" t="s">
        <v>57</v>
      </c>
      <c r="P1095" t="s">
        <v>486</v>
      </c>
      <c r="Q1095" t="s">
        <v>487</v>
      </c>
      <c r="R1095" t="s">
        <v>395</v>
      </c>
      <c r="S1095" s="11">
        <v>43620</v>
      </c>
      <c r="T1095" t="s">
        <v>54</v>
      </c>
      <c r="U1095">
        <v>47</v>
      </c>
      <c r="V1095" t="s">
        <v>61</v>
      </c>
      <c r="W1095" t="s">
        <v>222</v>
      </c>
      <c r="X1095">
        <v>951</v>
      </c>
      <c r="Y1095" s="11">
        <v>43616</v>
      </c>
      <c r="Z1095">
        <v>165077291</v>
      </c>
      <c r="AB1095" t="s">
        <v>63</v>
      </c>
      <c r="AD1095" t="s">
        <v>488</v>
      </c>
      <c r="AE1095">
        <v>1</v>
      </c>
      <c r="AF1095">
        <v>5115</v>
      </c>
      <c r="AH1095" t="str">
        <f t="shared" si="17"/>
        <v>E35930 Estates &amp; Facilities</v>
      </c>
      <c r="AI1095" t="str">
        <f>VLOOKUP(B1095,'cc Lookup'!A:E,5,0)</f>
        <v>Estates</v>
      </c>
      <c r="AJ1095" t="s">
        <v>5426</v>
      </c>
    </row>
    <row r="1096" spans="1:36" x14ac:dyDescent="0.35">
      <c r="A1096" t="s">
        <v>36</v>
      </c>
      <c r="B1096" s="8" t="s">
        <v>142</v>
      </c>
      <c r="C1096" s="8" t="s">
        <v>38</v>
      </c>
      <c r="D1096" s="8" t="s">
        <v>39</v>
      </c>
      <c r="E1096" s="8" t="s">
        <v>39</v>
      </c>
      <c r="F1096" s="8" t="s">
        <v>40</v>
      </c>
      <c r="G1096" t="s">
        <v>144</v>
      </c>
      <c r="H1096" t="s">
        <v>42</v>
      </c>
      <c r="I1096" t="s">
        <v>43</v>
      </c>
      <c r="J1096" t="s">
        <v>43</v>
      </c>
      <c r="K1096" t="s">
        <v>43</v>
      </c>
      <c r="L1096" s="9">
        <v>-5115</v>
      </c>
      <c r="M1096" s="10">
        <v>43617</v>
      </c>
      <c r="N1096" t="s">
        <v>56</v>
      </c>
      <c r="O1096" t="s">
        <v>57</v>
      </c>
      <c r="P1096" t="s">
        <v>486</v>
      </c>
      <c r="Q1096" t="s">
        <v>487</v>
      </c>
      <c r="R1096" t="s">
        <v>395</v>
      </c>
      <c r="S1096" s="11">
        <v>43620</v>
      </c>
      <c r="T1096" t="s">
        <v>54</v>
      </c>
      <c r="U1096">
        <v>48</v>
      </c>
      <c r="V1096" t="s">
        <v>61</v>
      </c>
      <c r="W1096" t="s">
        <v>222</v>
      </c>
      <c r="X1096">
        <v>951</v>
      </c>
      <c r="Y1096" s="11">
        <v>43616</v>
      </c>
      <c r="Z1096">
        <v>165077291</v>
      </c>
      <c r="AB1096" t="s">
        <v>63</v>
      </c>
      <c r="AD1096" t="s">
        <v>488</v>
      </c>
      <c r="AE1096">
        <v>1</v>
      </c>
      <c r="AF1096">
        <v>-5115</v>
      </c>
      <c r="AH1096" t="str">
        <f t="shared" si="17"/>
        <v>E35930 Estates &amp; Facilities</v>
      </c>
      <c r="AI1096" t="str">
        <f>VLOOKUP(B1096,'cc Lookup'!A:E,5,0)</f>
        <v>Estates</v>
      </c>
      <c r="AJ1096" t="s">
        <v>5426</v>
      </c>
    </row>
    <row r="1097" spans="1:36" x14ac:dyDescent="0.35">
      <c r="A1097" t="s">
        <v>36</v>
      </c>
      <c r="B1097" s="8" t="s">
        <v>241</v>
      </c>
      <c r="C1097" s="8" t="s">
        <v>38</v>
      </c>
      <c r="D1097" s="8" t="s">
        <v>39</v>
      </c>
      <c r="E1097" s="8" t="s">
        <v>39</v>
      </c>
      <c r="F1097" s="8" t="s">
        <v>40</v>
      </c>
      <c r="G1097" t="s">
        <v>242</v>
      </c>
      <c r="H1097" t="s">
        <v>42</v>
      </c>
      <c r="I1097" t="s">
        <v>43</v>
      </c>
      <c r="J1097" t="s">
        <v>43</v>
      </c>
      <c r="K1097" t="s">
        <v>43</v>
      </c>
      <c r="L1097" s="9">
        <v>830.4</v>
      </c>
      <c r="M1097" s="10">
        <v>43617</v>
      </c>
      <c r="N1097" t="s">
        <v>56</v>
      </c>
      <c r="O1097" t="s">
        <v>57</v>
      </c>
      <c r="P1097" t="s">
        <v>470</v>
      </c>
      <c r="Q1097" t="s">
        <v>471</v>
      </c>
      <c r="R1097" t="s">
        <v>395</v>
      </c>
      <c r="S1097" s="11">
        <v>43643</v>
      </c>
      <c r="T1097" t="s">
        <v>54</v>
      </c>
      <c r="U1097">
        <v>10</v>
      </c>
      <c r="V1097" t="s">
        <v>61</v>
      </c>
      <c r="W1097" t="s">
        <v>62</v>
      </c>
      <c r="X1097">
        <v>430678</v>
      </c>
      <c r="Y1097" s="11">
        <v>43632</v>
      </c>
      <c r="Z1097">
        <v>165074866</v>
      </c>
      <c r="AB1097" t="s">
        <v>63</v>
      </c>
      <c r="AD1097" t="s">
        <v>489</v>
      </c>
      <c r="AE1097">
        <v>1</v>
      </c>
      <c r="AF1097">
        <v>830</v>
      </c>
      <c r="AH1097" t="str">
        <f t="shared" si="17"/>
        <v>E35932 Response Posts</v>
      </c>
      <c r="AI1097" t="str">
        <f>VLOOKUP(B1097,'cc Lookup'!A:E,5,0)</f>
        <v>Make Ready</v>
      </c>
      <c r="AJ1097" t="s">
        <v>5426</v>
      </c>
    </row>
    <row r="1098" spans="1:36" x14ac:dyDescent="0.35">
      <c r="A1098" t="s">
        <v>36</v>
      </c>
      <c r="B1098" s="8" t="s">
        <v>241</v>
      </c>
      <c r="C1098" s="8" t="s">
        <v>38</v>
      </c>
      <c r="D1098" s="8" t="s">
        <v>39</v>
      </c>
      <c r="E1098" s="8" t="s">
        <v>39</v>
      </c>
      <c r="F1098" s="8" t="s">
        <v>40</v>
      </c>
      <c r="G1098" t="s">
        <v>242</v>
      </c>
      <c r="H1098" t="s">
        <v>42</v>
      </c>
      <c r="I1098" t="s">
        <v>43</v>
      </c>
      <c r="J1098" t="s">
        <v>43</v>
      </c>
      <c r="K1098" t="s">
        <v>43</v>
      </c>
      <c r="L1098" s="9">
        <v>830.4</v>
      </c>
      <c r="M1098" s="10">
        <v>43617</v>
      </c>
      <c r="N1098" t="s">
        <v>56</v>
      </c>
      <c r="O1098" t="s">
        <v>57</v>
      </c>
      <c r="P1098" t="s">
        <v>473</v>
      </c>
      <c r="Q1098" t="s">
        <v>474</v>
      </c>
      <c r="R1098" t="s">
        <v>395</v>
      </c>
      <c r="S1098" s="11">
        <v>43644</v>
      </c>
      <c r="T1098" t="s">
        <v>54</v>
      </c>
      <c r="U1098">
        <v>14</v>
      </c>
      <c r="V1098" t="s">
        <v>61</v>
      </c>
      <c r="W1098" t="s">
        <v>62</v>
      </c>
      <c r="X1098">
        <v>430678</v>
      </c>
      <c r="Y1098" s="11">
        <v>43632</v>
      </c>
      <c r="Z1098">
        <v>165074866</v>
      </c>
      <c r="AB1098" t="s">
        <v>63</v>
      </c>
      <c r="AD1098" t="s">
        <v>489</v>
      </c>
      <c r="AE1098">
        <v>1</v>
      </c>
      <c r="AF1098">
        <v>830</v>
      </c>
      <c r="AH1098" t="str">
        <f t="shared" si="17"/>
        <v>E35932 Response Posts</v>
      </c>
      <c r="AI1098" t="str">
        <f>VLOOKUP(B1098,'cc Lookup'!A:E,5,0)</f>
        <v>Make Ready</v>
      </c>
      <c r="AJ1098" t="s">
        <v>5426</v>
      </c>
    </row>
    <row r="1099" spans="1:36" x14ac:dyDescent="0.35">
      <c r="A1099" t="s">
        <v>36</v>
      </c>
      <c r="B1099" s="8" t="s">
        <v>241</v>
      </c>
      <c r="C1099" s="8" t="s">
        <v>38</v>
      </c>
      <c r="D1099" s="8" t="s">
        <v>39</v>
      </c>
      <c r="E1099" s="8" t="s">
        <v>39</v>
      </c>
      <c r="F1099" s="8" t="s">
        <v>40</v>
      </c>
      <c r="G1099" t="s">
        <v>242</v>
      </c>
      <c r="H1099" t="s">
        <v>42</v>
      </c>
      <c r="I1099" t="s">
        <v>43</v>
      </c>
      <c r="J1099" t="s">
        <v>43</v>
      </c>
      <c r="K1099" t="s">
        <v>43</v>
      </c>
      <c r="L1099" s="9">
        <v>-830.4</v>
      </c>
      <c r="M1099" s="10">
        <v>43617</v>
      </c>
      <c r="N1099" t="s">
        <v>56</v>
      </c>
      <c r="O1099" t="s">
        <v>57</v>
      </c>
      <c r="P1099" t="s">
        <v>473</v>
      </c>
      <c r="Q1099" t="s">
        <v>474</v>
      </c>
      <c r="R1099" t="s">
        <v>395</v>
      </c>
      <c r="S1099" s="11">
        <v>43644</v>
      </c>
      <c r="T1099" t="s">
        <v>54</v>
      </c>
      <c r="U1099">
        <v>15</v>
      </c>
      <c r="V1099" t="s">
        <v>61</v>
      </c>
      <c r="W1099" t="s">
        <v>62</v>
      </c>
      <c r="X1099">
        <v>430678</v>
      </c>
      <c r="Y1099" s="11">
        <v>43632</v>
      </c>
      <c r="Z1099">
        <v>165074866</v>
      </c>
      <c r="AB1099" t="s">
        <v>63</v>
      </c>
      <c r="AD1099" t="s">
        <v>489</v>
      </c>
      <c r="AE1099">
        <v>1</v>
      </c>
      <c r="AF1099">
        <v>-830</v>
      </c>
      <c r="AH1099" t="str">
        <f t="shared" si="17"/>
        <v>E35932 Response Posts</v>
      </c>
      <c r="AI1099" t="str">
        <f>VLOOKUP(B1099,'cc Lookup'!A:E,5,0)</f>
        <v>Make Ready</v>
      </c>
      <c r="AJ1099" t="s">
        <v>5426</v>
      </c>
    </row>
    <row r="1100" spans="1:36" x14ac:dyDescent="0.35">
      <c r="A1100" t="s">
        <v>36</v>
      </c>
      <c r="B1100" s="8" t="s">
        <v>490</v>
      </c>
      <c r="C1100" s="8" t="s">
        <v>38</v>
      </c>
      <c r="D1100" s="8" t="s">
        <v>39</v>
      </c>
      <c r="E1100" s="8" t="s">
        <v>491</v>
      </c>
      <c r="F1100" s="8" t="s">
        <v>40</v>
      </c>
      <c r="G1100" t="s">
        <v>492</v>
      </c>
      <c r="H1100" t="s">
        <v>42</v>
      </c>
      <c r="I1100" t="s">
        <v>43</v>
      </c>
      <c r="J1100" t="s">
        <v>493</v>
      </c>
      <c r="K1100" t="s">
        <v>43</v>
      </c>
      <c r="L1100" s="9">
        <v>-1</v>
      </c>
      <c r="M1100" s="10">
        <v>43617</v>
      </c>
      <c r="N1100" t="s">
        <v>56</v>
      </c>
      <c r="O1100" t="s">
        <v>57</v>
      </c>
      <c r="P1100" t="s">
        <v>494</v>
      </c>
      <c r="Q1100" t="s">
        <v>495</v>
      </c>
      <c r="R1100" t="s">
        <v>395</v>
      </c>
      <c r="S1100" s="11">
        <v>43637</v>
      </c>
      <c r="T1100" t="s">
        <v>54</v>
      </c>
      <c r="U1100">
        <v>11</v>
      </c>
      <c r="V1100" t="s">
        <v>61</v>
      </c>
      <c r="W1100" t="s">
        <v>62</v>
      </c>
      <c r="X1100" t="s">
        <v>496</v>
      </c>
      <c r="Y1100" s="11">
        <v>43451</v>
      </c>
      <c r="Z1100">
        <v>165066262</v>
      </c>
      <c r="AA1100" t="s">
        <v>497</v>
      </c>
      <c r="AB1100" t="s">
        <v>63</v>
      </c>
      <c r="AD1100" t="s">
        <v>498</v>
      </c>
      <c r="AE1100">
        <v>1</v>
      </c>
      <c r="AF1100">
        <v>-1</v>
      </c>
      <c r="AH1100" t="str">
        <f t="shared" si="17"/>
        <v>E35941 Estates - Fleet</v>
      </c>
      <c r="AI1100" t="str">
        <f>VLOOKUP(B1100,'cc Lookup'!A:E,5,0)</f>
        <v>Estates</v>
      </c>
      <c r="AJ1100" t="s">
        <v>5426</v>
      </c>
    </row>
    <row r="1101" spans="1:36" x14ac:dyDescent="0.35">
      <c r="A1101" t="s">
        <v>36</v>
      </c>
      <c r="B1101" s="8" t="s">
        <v>490</v>
      </c>
      <c r="C1101" s="8" t="s">
        <v>38</v>
      </c>
      <c r="D1101" s="8" t="s">
        <v>39</v>
      </c>
      <c r="E1101" s="8" t="s">
        <v>491</v>
      </c>
      <c r="F1101" s="8" t="s">
        <v>40</v>
      </c>
      <c r="G1101" t="s">
        <v>492</v>
      </c>
      <c r="H1101" t="s">
        <v>42</v>
      </c>
      <c r="I1101" t="s">
        <v>43</v>
      </c>
      <c r="J1101" t="s">
        <v>493</v>
      </c>
      <c r="K1101" t="s">
        <v>43</v>
      </c>
      <c r="L1101" s="9">
        <v>1</v>
      </c>
      <c r="M1101" s="10">
        <v>43617</v>
      </c>
      <c r="N1101" t="s">
        <v>56</v>
      </c>
      <c r="O1101" t="s">
        <v>57</v>
      </c>
      <c r="P1101" t="s">
        <v>494</v>
      </c>
      <c r="Q1101" t="s">
        <v>495</v>
      </c>
      <c r="R1101" t="s">
        <v>395</v>
      </c>
      <c r="S1101" s="11">
        <v>43637</v>
      </c>
      <c r="T1101" t="s">
        <v>54</v>
      </c>
      <c r="U1101">
        <v>11</v>
      </c>
      <c r="V1101" t="s">
        <v>61</v>
      </c>
      <c r="W1101" t="s">
        <v>62</v>
      </c>
      <c r="X1101" t="s">
        <v>496</v>
      </c>
      <c r="Y1101" s="11">
        <v>43451</v>
      </c>
      <c r="Z1101">
        <v>165066262</v>
      </c>
      <c r="AA1101" t="s">
        <v>497</v>
      </c>
      <c r="AB1101" t="s">
        <v>63</v>
      </c>
      <c r="AD1101" t="s">
        <v>498</v>
      </c>
      <c r="AE1101">
        <v>1</v>
      </c>
      <c r="AF1101">
        <v>1</v>
      </c>
      <c r="AH1101" t="str">
        <f t="shared" si="17"/>
        <v>E35941 Estates - Fleet</v>
      </c>
      <c r="AI1101" t="str">
        <f>VLOOKUP(B1101,'cc Lookup'!A:E,5,0)</f>
        <v>Estates</v>
      </c>
      <c r="AJ1101" t="s">
        <v>5426</v>
      </c>
    </row>
    <row r="1102" spans="1:36" x14ac:dyDescent="0.35">
      <c r="A1102" t="s">
        <v>36</v>
      </c>
      <c r="B1102" s="8" t="s">
        <v>490</v>
      </c>
      <c r="C1102" s="8" t="s">
        <v>38</v>
      </c>
      <c r="D1102" s="8" t="s">
        <v>39</v>
      </c>
      <c r="E1102" s="8" t="s">
        <v>491</v>
      </c>
      <c r="F1102" s="8" t="s">
        <v>40</v>
      </c>
      <c r="G1102" t="s">
        <v>492</v>
      </c>
      <c r="H1102" t="s">
        <v>42</v>
      </c>
      <c r="I1102" t="s">
        <v>43</v>
      </c>
      <c r="J1102" t="s">
        <v>493</v>
      </c>
      <c r="K1102" t="s">
        <v>43</v>
      </c>
      <c r="L1102" s="9">
        <v>-43</v>
      </c>
      <c r="M1102" s="10">
        <v>43617</v>
      </c>
      <c r="N1102" t="s">
        <v>56</v>
      </c>
      <c r="O1102" t="s">
        <v>57</v>
      </c>
      <c r="P1102" t="s">
        <v>494</v>
      </c>
      <c r="Q1102" t="s">
        <v>495</v>
      </c>
      <c r="R1102" t="s">
        <v>395</v>
      </c>
      <c r="S1102" s="11">
        <v>43637</v>
      </c>
      <c r="T1102" t="s">
        <v>54</v>
      </c>
      <c r="U1102">
        <v>12</v>
      </c>
      <c r="V1102" t="s">
        <v>61</v>
      </c>
      <c r="W1102" t="s">
        <v>62</v>
      </c>
      <c r="X1102" t="s">
        <v>496</v>
      </c>
      <c r="Y1102" s="11">
        <v>43451</v>
      </c>
      <c r="Z1102">
        <v>165066262</v>
      </c>
      <c r="AA1102" t="s">
        <v>497</v>
      </c>
      <c r="AB1102" t="s">
        <v>63</v>
      </c>
      <c r="AD1102" t="s">
        <v>498</v>
      </c>
      <c r="AE1102">
        <v>1</v>
      </c>
      <c r="AH1102" t="str">
        <f t="shared" si="17"/>
        <v>E35941 Estates - Fleet</v>
      </c>
      <c r="AI1102" t="str">
        <f>VLOOKUP(B1102,'cc Lookup'!A:E,5,0)</f>
        <v>Estates</v>
      </c>
      <c r="AJ1102" t="s">
        <v>5426</v>
      </c>
    </row>
    <row r="1103" spans="1:36" x14ac:dyDescent="0.35">
      <c r="A1103" t="s">
        <v>36</v>
      </c>
      <c r="B1103" s="8" t="s">
        <v>142</v>
      </c>
      <c r="C1103" s="8" t="s">
        <v>143</v>
      </c>
      <c r="D1103" s="8" t="s">
        <v>39</v>
      </c>
      <c r="E1103" s="8" t="s">
        <v>39</v>
      </c>
      <c r="F1103" s="8" t="s">
        <v>40</v>
      </c>
      <c r="G1103" t="s">
        <v>144</v>
      </c>
      <c r="H1103" t="s">
        <v>145</v>
      </c>
      <c r="I1103" t="s">
        <v>43</v>
      </c>
      <c r="J1103" t="s">
        <v>43</v>
      </c>
      <c r="K1103" t="s">
        <v>43</v>
      </c>
      <c r="L1103" s="9">
        <v>736</v>
      </c>
      <c r="M1103" s="10">
        <v>43647</v>
      </c>
      <c r="N1103" t="s">
        <v>56</v>
      </c>
      <c r="O1103" t="s">
        <v>57</v>
      </c>
      <c r="P1103" t="s">
        <v>566</v>
      </c>
      <c r="Q1103" t="s">
        <v>567</v>
      </c>
      <c r="R1103" t="s">
        <v>550</v>
      </c>
      <c r="S1103" s="11">
        <v>43647</v>
      </c>
      <c r="T1103" t="s">
        <v>54</v>
      </c>
      <c r="U1103">
        <v>38</v>
      </c>
      <c r="V1103" t="s">
        <v>61</v>
      </c>
      <c r="W1103" t="s">
        <v>62</v>
      </c>
      <c r="X1103">
        <v>430671</v>
      </c>
      <c r="Y1103" s="11">
        <v>43632</v>
      </c>
      <c r="Z1103">
        <v>165078325</v>
      </c>
      <c r="AB1103" t="s">
        <v>63</v>
      </c>
      <c r="AD1103" t="s">
        <v>568</v>
      </c>
      <c r="AE1103">
        <v>1</v>
      </c>
      <c r="AF1103">
        <v>736</v>
      </c>
      <c r="AH1103" t="str">
        <f t="shared" si="17"/>
        <v>E35930 Estates &amp; Facilities</v>
      </c>
      <c r="AI1103" t="str">
        <f>VLOOKUP(B1103,'cc Lookup'!A:E,5,0)</f>
        <v>Estates</v>
      </c>
      <c r="AJ1103" t="s">
        <v>5426</v>
      </c>
    </row>
    <row r="1104" spans="1:36" x14ac:dyDescent="0.35">
      <c r="A1104" t="s">
        <v>36</v>
      </c>
      <c r="B1104" s="8" t="s">
        <v>142</v>
      </c>
      <c r="C1104" s="8" t="s">
        <v>143</v>
      </c>
      <c r="D1104" s="8" t="s">
        <v>39</v>
      </c>
      <c r="E1104" s="8" t="s">
        <v>39</v>
      </c>
      <c r="F1104" s="8" t="s">
        <v>40</v>
      </c>
      <c r="G1104" t="s">
        <v>144</v>
      </c>
      <c r="H1104" t="s">
        <v>145</v>
      </c>
      <c r="I1104" t="s">
        <v>43</v>
      </c>
      <c r="J1104" t="s">
        <v>43</v>
      </c>
      <c r="K1104" t="s">
        <v>43</v>
      </c>
      <c r="L1104" s="9">
        <v>1177.8</v>
      </c>
      <c r="M1104" s="10">
        <v>43647</v>
      </c>
      <c r="N1104" t="s">
        <v>56</v>
      </c>
      <c r="O1104" t="s">
        <v>57</v>
      </c>
      <c r="P1104" t="s">
        <v>566</v>
      </c>
      <c r="Q1104" t="s">
        <v>567</v>
      </c>
      <c r="R1104" t="s">
        <v>550</v>
      </c>
      <c r="S1104" s="11">
        <v>43647</v>
      </c>
      <c r="T1104" t="s">
        <v>54</v>
      </c>
      <c r="U1104">
        <v>38</v>
      </c>
      <c r="V1104" t="s">
        <v>61</v>
      </c>
      <c r="W1104" t="s">
        <v>62</v>
      </c>
      <c r="X1104">
        <v>430672</v>
      </c>
      <c r="Y1104" s="11">
        <v>43632</v>
      </c>
      <c r="Z1104">
        <v>165078325</v>
      </c>
      <c r="AB1104" t="s">
        <v>63</v>
      </c>
      <c r="AD1104" t="s">
        <v>569</v>
      </c>
      <c r="AE1104">
        <v>1</v>
      </c>
      <c r="AF1104">
        <v>1178</v>
      </c>
      <c r="AH1104" t="str">
        <f t="shared" si="17"/>
        <v>E35930 Estates &amp; Facilities</v>
      </c>
      <c r="AI1104" t="str">
        <f>VLOOKUP(B1104,'cc Lookup'!A:E,5,0)</f>
        <v>Estates</v>
      </c>
      <c r="AJ1104" t="s">
        <v>5426</v>
      </c>
    </row>
    <row r="1105" spans="1:36" x14ac:dyDescent="0.35">
      <c r="A1105" t="s">
        <v>36</v>
      </c>
      <c r="B1105" s="8" t="s">
        <v>142</v>
      </c>
      <c r="C1105" s="8" t="s">
        <v>143</v>
      </c>
      <c r="D1105" s="8" t="s">
        <v>39</v>
      </c>
      <c r="E1105" s="8" t="s">
        <v>39</v>
      </c>
      <c r="F1105" s="8" t="s">
        <v>40</v>
      </c>
      <c r="G1105" t="s">
        <v>144</v>
      </c>
      <c r="H1105" t="s">
        <v>145</v>
      </c>
      <c r="I1105" t="s">
        <v>43</v>
      </c>
      <c r="J1105" t="s">
        <v>43</v>
      </c>
      <c r="K1105" t="s">
        <v>43</v>
      </c>
      <c r="L1105" s="9">
        <v>202</v>
      </c>
      <c r="M1105" s="10">
        <v>43647</v>
      </c>
      <c r="N1105" t="s">
        <v>56</v>
      </c>
      <c r="O1105" t="s">
        <v>57</v>
      </c>
      <c r="P1105" t="s">
        <v>566</v>
      </c>
      <c r="Q1105" t="s">
        <v>567</v>
      </c>
      <c r="R1105" t="s">
        <v>550</v>
      </c>
      <c r="S1105" s="11">
        <v>43647</v>
      </c>
      <c r="T1105" t="s">
        <v>54</v>
      </c>
      <c r="U1105">
        <v>38</v>
      </c>
      <c r="V1105" t="s">
        <v>61</v>
      </c>
      <c r="W1105" t="s">
        <v>62</v>
      </c>
      <c r="X1105">
        <v>430673</v>
      </c>
      <c r="Y1105" s="11">
        <v>43632</v>
      </c>
      <c r="Z1105">
        <v>165078325</v>
      </c>
      <c r="AB1105" t="s">
        <v>63</v>
      </c>
      <c r="AD1105" t="s">
        <v>570</v>
      </c>
      <c r="AE1105">
        <v>1</v>
      </c>
      <c r="AF1105">
        <v>202</v>
      </c>
      <c r="AH1105" t="str">
        <f t="shared" si="17"/>
        <v>E35930 Estates &amp; Facilities</v>
      </c>
      <c r="AI1105" t="str">
        <f>VLOOKUP(B1105,'cc Lookup'!A:E,5,0)</f>
        <v>Estates</v>
      </c>
      <c r="AJ1105" t="s">
        <v>5426</v>
      </c>
    </row>
    <row r="1106" spans="1:36" x14ac:dyDescent="0.35">
      <c r="A1106" t="s">
        <v>36</v>
      </c>
      <c r="B1106" s="8" t="s">
        <v>142</v>
      </c>
      <c r="C1106" s="8" t="s">
        <v>143</v>
      </c>
      <c r="D1106" s="8" t="s">
        <v>39</v>
      </c>
      <c r="E1106" s="8" t="s">
        <v>39</v>
      </c>
      <c r="F1106" s="8" t="s">
        <v>40</v>
      </c>
      <c r="G1106" t="s">
        <v>144</v>
      </c>
      <c r="H1106" t="s">
        <v>145</v>
      </c>
      <c r="I1106" t="s">
        <v>43</v>
      </c>
      <c r="J1106" t="s">
        <v>43</v>
      </c>
      <c r="K1106" t="s">
        <v>43</v>
      </c>
      <c r="L1106" s="9">
        <v>530.6</v>
      </c>
      <c r="M1106" s="10">
        <v>43647</v>
      </c>
      <c r="N1106" t="s">
        <v>56</v>
      </c>
      <c r="O1106" t="s">
        <v>57</v>
      </c>
      <c r="P1106" t="s">
        <v>571</v>
      </c>
      <c r="Q1106" t="s">
        <v>572</v>
      </c>
      <c r="R1106" t="s">
        <v>550</v>
      </c>
      <c r="S1106" s="11">
        <v>43648</v>
      </c>
      <c r="T1106" t="s">
        <v>54</v>
      </c>
      <c r="U1106">
        <v>30</v>
      </c>
      <c r="V1106" t="s">
        <v>61</v>
      </c>
      <c r="W1106" t="s">
        <v>62</v>
      </c>
      <c r="X1106">
        <v>430679</v>
      </c>
      <c r="Y1106" s="11">
        <v>43643</v>
      </c>
      <c r="Z1106">
        <v>165075309</v>
      </c>
      <c r="AB1106" t="s">
        <v>63</v>
      </c>
      <c r="AD1106" t="s">
        <v>472</v>
      </c>
      <c r="AE1106">
        <v>1</v>
      </c>
      <c r="AF1106">
        <v>531</v>
      </c>
      <c r="AH1106" t="str">
        <f t="shared" si="17"/>
        <v>E35930 Estates &amp; Facilities</v>
      </c>
      <c r="AI1106" t="str">
        <f>VLOOKUP(B1106,'cc Lookup'!A:E,5,0)</f>
        <v>Estates</v>
      </c>
      <c r="AJ1106" t="s">
        <v>5426</v>
      </c>
    </row>
    <row r="1107" spans="1:36" x14ac:dyDescent="0.35">
      <c r="A1107" t="s">
        <v>36</v>
      </c>
      <c r="B1107" s="8" t="s">
        <v>142</v>
      </c>
      <c r="C1107" s="8" t="s">
        <v>143</v>
      </c>
      <c r="D1107" s="8" t="s">
        <v>39</v>
      </c>
      <c r="E1107" s="8" t="s">
        <v>39</v>
      </c>
      <c r="F1107" s="8" t="s">
        <v>40</v>
      </c>
      <c r="G1107" t="s">
        <v>144</v>
      </c>
      <c r="H1107" t="s">
        <v>145</v>
      </c>
      <c r="I1107" t="s">
        <v>43</v>
      </c>
      <c r="J1107" t="s">
        <v>43</v>
      </c>
      <c r="K1107" t="s">
        <v>43</v>
      </c>
      <c r="L1107" s="9">
        <v>-530.6</v>
      </c>
      <c r="M1107" s="10">
        <v>43647</v>
      </c>
      <c r="N1107" t="s">
        <v>56</v>
      </c>
      <c r="O1107" t="s">
        <v>57</v>
      </c>
      <c r="P1107" t="s">
        <v>571</v>
      </c>
      <c r="Q1107" t="s">
        <v>572</v>
      </c>
      <c r="R1107" t="s">
        <v>550</v>
      </c>
      <c r="S1107" s="11">
        <v>43648</v>
      </c>
      <c r="T1107" t="s">
        <v>54</v>
      </c>
      <c r="U1107">
        <v>31</v>
      </c>
      <c r="V1107" t="s">
        <v>61</v>
      </c>
      <c r="W1107" t="s">
        <v>62</v>
      </c>
      <c r="X1107">
        <v>430679</v>
      </c>
      <c r="Y1107" s="11">
        <v>43643</v>
      </c>
      <c r="Z1107">
        <v>165075309</v>
      </c>
      <c r="AB1107" t="s">
        <v>63</v>
      </c>
      <c r="AD1107" t="s">
        <v>472</v>
      </c>
      <c r="AE1107">
        <v>1</v>
      </c>
      <c r="AF1107">
        <v>-531</v>
      </c>
      <c r="AH1107" t="str">
        <f t="shared" si="17"/>
        <v>E35930 Estates &amp; Facilities</v>
      </c>
      <c r="AI1107" t="str">
        <f>VLOOKUP(B1107,'cc Lookup'!A:E,5,0)</f>
        <v>Estates</v>
      </c>
      <c r="AJ1107" t="s">
        <v>5426</v>
      </c>
    </row>
    <row r="1108" spans="1:36" x14ac:dyDescent="0.35">
      <c r="A1108" t="s">
        <v>36</v>
      </c>
      <c r="B1108" s="8" t="s">
        <v>142</v>
      </c>
      <c r="C1108" s="8" t="s">
        <v>143</v>
      </c>
      <c r="D1108" s="8" t="s">
        <v>39</v>
      </c>
      <c r="E1108" s="8" t="s">
        <v>39</v>
      </c>
      <c r="F1108" s="8" t="s">
        <v>40</v>
      </c>
      <c r="G1108" t="s">
        <v>144</v>
      </c>
      <c r="H1108" t="s">
        <v>145</v>
      </c>
      <c r="I1108" t="s">
        <v>43</v>
      </c>
      <c r="J1108" t="s">
        <v>43</v>
      </c>
      <c r="K1108" t="s">
        <v>43</v>
      </c>
      <c r="L1108" s="9">
        <v>125.4</v>
      </c>
      <c r="M1108" s="10">
        <v>43647</v>
      </c>
      <c r="N1108" t="s">
        <v>56</v>
      </c>
      <c r="O1108" t="s">
        <v>57</v>
      </c>
      <c r="P1108" t="s">
        <v>573</v>
      </c>
      <c r="Q1108" t="s">
        <v>574</v>
      </c>
      <c r="R1108" t="s">
        <v>550</v>
      </c>
      <c r="S1108" s="11">
        <v>43657</v>
      </c>
      <c r="T1108" t="s">
        <v>54</v>
      </c>
      <c r="U1108">
        <v>42</v>
      </c>
      <c r="V1108" t="s">
        <v>61</v>
      </c>
      <c r="W1108" t="s">
        <v>62</v>
      </c>
      <c r="X1108">
        <v>418065</v>
      </c>
      <c r="Y1108" s="11">
        <v>43486</v>
      </c>
      <c r="Z1108">
        <v>165078325</v>
      </c>
      <c r="AB1108" t="s">
        <v>63</v>
      </c>
      <c r="AD1108" t="s">
        <v>575</v>
      </c>
      <c r="AE1108">
        <v>1</v>
      </c>
      <c r="AF1108">
        <v>125</v>
      </c>
      <c r="AH1108" t="str">
        <f t="shared" si="17"/>
        <v>E35930 Estates &amp; Facilities</v>
      </c>
      <c r="AI1108" t="str">
        <f>VLOOKUP(B1108,'cc Lookup'!A:E,5,0)</f>
        <v>Estates</v>
      </c>
      <c r="AJ1108" t="s">
        <v>5426</v>
      </c>
    </row>
    <row r="1109" spans="1:36" x14ac:dyDescent="0.35">
      <c r="A1109" t="s">
        <v>36</v>
      </c>
      <c r="B1109" s="8" t="s">
        <v>142</v>
      </c>
      <c r="C1109" s="8" t="s">
        <v>143</v>
      </c>
      <c r="D1109" s="8" t="s">
        <v>39</v>
      </c>
      <c r="E1109" s="8" t="s">
        <v>39</v>
      </c>
      <c r="F1109" s="8" t="s">
        <v>40</v>
      </c>
      <c r="G1109" t="s">
        <v>144</v>
      </c>
      <c r="H1109" t="s">
        <v>145</v>
      </c>
      <c r="I1109" t="s">
        <v>43</v>
      </c>
      <c r="J1109" t="s">
        <v>43</v>
      </c>
      <c r="K1109" t="s">
        <v>43</v>
      </c>
      <c r="L1109" s="9">
        <v>125.4</v>
      </c>
      <c r="M1109" s="10">
        <v>43647</v>
      </c>
      <c r="N1109" t="s">
        <v>56</v>
      </c>
      <c r="O1109" t="s">
        <v>57</v>
      </c>
      <c r="P1109" t="s">
        <v>576</v>
      </c>
      <c r="Q1109" t="s">
        <v>577</v>
      </c>
      <c r="R1109" t="s">
        <v>550</v>
      </c>
      <c r="S1109" s="11">
        <v>43658</v>
      </c>
      <c r="T1109" t="s">
        <v>54</v>
      </c>
      <c r="U1109">
        <v>23</v>
      </c>
      <c r="V1109" t="s">
        <v>61</v>
      </c>
      <c r="W1109" t="s">
        <v>62</v>
      </c>
      <c r="X1109">
        <v>418065</v>
      </c>
      <c r="Y1109" s="11">
        <v>43486</v>
      </c>
      <c r="Z1109">
        <v>165078325</v>
      </c>
      <c r="AB1109" t="s">
        <v>63</v>
      </c>
      <c r="AD1109" t="s">
        <v>575</v>
      </c>
      <c r="AE1109">
        <v>1</v>
      </c>
      <c r="AF1109">
        <v>125</v>
      </c>
      <c r="AH1109" t="str">
        <f t="shared" si="17"/>
        <v>E35930 Estates &amp; Facilities</v>
      </c>
      <c r="AI1109" t="str">
        <f>VLOOKUP(B1109,'cc Lookup'!A:E,5,0)</f>
        <v>Estates</v>
      </c>
      <c r="AJ1109" t="s">
        <v>5426</v>
      </c>
    </row>
    <row r="1110" spans="1:36" x14ac:dyDescent="0.35">
      <c r="A1110" t="s">
        <v>36</v>
      </c>
      <c r="B1110" s="8" t="s">
        <v>142</v>
      </c>
      <c r="C1110" s="8" t="s">
        <v>143</v>
      </c>
      <c r="D1110" s="8" t="s">
        <v>39</v>
      </c>
      <c r="E1110" s="8" t="s">
        <v>39</v>
      </c>
      <c r="F1110" s="8" t="s">
        <v>40</v>
      </c>
      <c r="G1110" t="s">
        <v>144</v>
      </c>
      <c r="H1110" t="s">
        <v>145</v>
      </c>
      <c r="I1110" t="s">
        <v>43</v>
      </c>
      <c r="J1110" t="s">
        <v>43</v>
      </c>
      <c r="K1110" t="s">
        <v>43</v>
      </c>
      <c r="L1110" s="9">
        <v>-125.4</v>
      </c>
      <c r="M1110" s="10">
        <v>43647</v>
      </c>
      <c r="N1110" t="s">
        <v>56</v>
      </c>
      <c r="O1110" t="s">
        <v>57</v>
      </c>
      <c r="P1110" t="s">
        <v>576</v>
      </c>
      <c r="Q1110" t="s">
        <v>577</v>
      </c>
      <c r="R1110" t="s">
        <v>550</v>
      </c>
      <c r="S1110" s="11">
        <v>43658</v>
      </c>
      <c r="T1110" t="s">
        <v>54</v>
      </c>
      <c r="U1110">
        <v>24</v>
      </c>
      <c r="V1110" t="s">
        <v>61</v>
      </c>
      <c r="W1110" t="s">
        <v>62</v>
      </c>
      <c r="X1110">
        <v>418065</v>
      </c>
      <c r="Y1110" s="11">
        <v>43486</v>
      </c>
      <c r="Z1110">
        <v>165078325</v>
      </c>
      <c r="AB1110" t="s">
        <v>63</v>
      </c>
      <c r="AD1110" t="s">
        <v>575</v>
      </c>
      <c r="AE1110">
        <v>1</v>
      </c>
      <c r="AF1110">
        <v>-125</v>
      </c>
      <c r="AH1110" t="str">
        <f t="shared" si="17"/>
        <v>E35930 Estates &amp; Facilities</v>
      </c>
      <c r="AI1110" t="str">
        <f>VLOOKUP(B1110,'cc Lookup'!A:E,5,0)</f>
        <v>Estates</v>
      </c>
      <c r="AJ1110" t="s">
        <v>5426</v>
      </c>
    </row>
    <row r="1111" spans="1:36" x14ac:dyDescent="0.35">
      <c r="A1111" t="s">
        <v>36</v>
      </c>
      <c r="B1111" s="8" t="s">
        <v>142</v>
      </c>
      <c r="C1111" s="8" t="s">
        <v>143</v>
      </c>
      <c r="D1111" s="8" t="s">
        <v>39</v>
      </c>
      <c r="E1111" s="8" t="s">
        <v>39</v>
      </c>
      <c r="F1111" s="8" t="s">
        <v>40</v>
      </c>
      <c r="G1111" t="s">
        <v>144</v>
      </c>
      <c r="H1111" t="s">
        <v>145</v>
      </c>
      <c r="I1111" t="s">
        <v>43</v>
      </c>
      <c r="J1111" t="s">
        <v>43</v>
      </c>
      <c r="K1111" t="s">
        <v>43</v>
      </c>
      <c r="L1111" s="9">
        <v>655</v>
      </c>
      <c r="M1111" s="10">
        <v>43647</v>
      </c>
      <c r="N1111" t="s">
        <v>56</v>
      </c>
      <c r="O1111" t="s">
        <v>57</v>
      </c>
      <c r="P1111" t="s">
        <v>578</v>
      </c>
      <c r="Q1111" t="s">
        <v>579</v>
      </c>
      <c r="R1111" t="s">
        <v>550</v>
      </c>
      <c r="S1111" s="11">
        <v>43670</v>
      </c>
      <c r="T1111" t="s">
        <v>54</v>
      </c>
      <c r="U1111">
        <v>53</v>
      </c>
      <c r="V1111" t="s">
        <v>61</v>
      </c>
      <c r="W1111" t="s">
        <v>62</v>
      </c>
      <c r="X1111">
        <v>415393</v>
      </c>
      <c r="Y1111" s="11">
        <v>43453</v>
      </c>
      <c r="Z1111">
        <v>165074889</v>
      </c>
      <c r="AB1111" t="s">
        <v>63</v>
      </c>
      <c r="AD1111" t="s">
        <v>580</v>
      </c>
      <c r="AE1111">
        <v>1</v>
      </c>
      <c r="AF1111">
        <v>655</v>
      </c>
      <c r="AH1111" t="str">
        <f t="shared" si="17"/>
        <v>E35930 Estates &amp; Facilities</v>
      </c>
      <c r="AI1111" t="str">
        <f>VLOOKUP(B1111,'cc Lookup'!A:E,5,0)</f>
        <v>Estates</v>
      </c>
      <c r="AJ1111" t="s">
        <v>5426</v>
      </c>
    </row>
    <row r="1112" spans="1:36" x14ac:dyDescent="0.35">
      <c r="A1112" t="s">
        <v>36</v>
      </c>
      <c r="B1112" s="8" t="s">
        <v>142</v>
      </c>
      <c r="C1112" s="8" t="s">
        <v>143</v>
      </c>
      <c r="D1112" s="8" t="s">
        <v>39</v>
      </c>
      <c r="E1112" s="8" t="s">
        <v>39</v>
      </c>
      <c r="F1112" s="8" t="s">
        <v>40</v>
      </c>
      <c r="G1112" t="s">
        <v>144</v>
      </c>
      <c r="H1112" t="s">
        <v>145</v>
      </c>
      <c r="I1112" t="s">
        <v>43</v>
      </c>
      <c r="J1112" t="s">
        <v>43</v>
      </c>
      <c r="K1112" t="s">
        <v>43</v>
      </c>
      <c r="L1112" s="9">
        <v>282</v>
      </c>
      <c r="M1112" s="10">
        <v>43647</v>
      </c>
      <c r="N1112" t="s">
        <v>56</v>
      </c>
      <c r="O1112" t="s">
        <v>57</v>
      </c>
      <c r="P1112" t="s">
        <v>581</v>
      </c>
      <c r="Q1112" t="s">
        <v>582</v>
      </c>
      <c r="R1112" t="s">
        <v>550</v>
      </c>
      <c r="S1112" s="11">
        <v>43673</v>
      </c>
      <c r="T1112" t="s">
        <v>54</v>
      </c>
      <c r="U1112">
        <v>13</v>
      </c>
      <c r="V1112" t="s">
        <v>61</v>
      </c>
      <c r="W1112" t="s">
        <v>62</v>
      </c>
      <c r="X1112">
        <v>433314</v>
      </c>
      <c r="Y1112" s="11">
        <v>43661</v>
      </c>
      <c r="Z1112">
        <v>165075309</v>
      </c>
      <c r="AB1112" t="s">
        <v>63</v>
      </c>
      <c r="AD1112" t="s">
        <v>583</v>
      </c>
      <c r="AE1112">
        <v>1</v>
      </c>
      <c r="AF1112">
        <v>282</v>
      </c>
      <c r="AH1112" t="str">
        <f t="shared" si="17"/>
        <v>E35930 Estates &amp; Facilities</v>
      </c>
      <c r="AI1112" t="str">
        <f>VLOOKUP(B1112,'cc Lookup'!A:E,5,0)</f>
        <v>Estates</v>
      </c>
      <c r="AJ1112" t="s">
        <v>5426</v>
      </c>
    </row>
    <row r="1113" spans="1:36" x14ac:dyDescent="0.35">
      <c r="A1113" t="s">
        <v>36</v>
      </c>
      <c r="B1113" s="8" t="s">
        <v>142</v>
      </c>
      <c r="C1113" s="8" t="s">
        <v>143</v>
      </c>
      <c r="D1113" s="8" t="s">
        <v>39</v>
      </c>
      <c r="E1113" s="8" t="s">
        <v>39</v>
      </c>
      <c r="F1113" s="8" t="s">
        <v>40</v>
      </c>
      <c r="G1113" t="s">
        <v>144</v>
      </c>
      <c r="H1113" t="s">
        <v>145</v>
      </c>
      <c r="I1113" t="s">
        <v>43</v>
      </c>
      <c r="J1113" t="s">
        <v>43</v>
      </c>
      <c r="K1113" t="s">
        <v>43</v>
      </c>
      <c r="L1113" s="9">
        <v>722.6</v>
      </c>
      <c r="M1113" s="10">
        <v>43647</v>
      </c>
      <c r="N1113" t="s">
        <v>56</v>
      </c>
      <c r="O1113" t="s">
        <v>57</v>
      </c>
      <c r="P1113" t="s">
        <v>553</v>
      </c>
      <c r="Q1113" t="s">
        <v>554</v>
      </c>
      <c r="R1113" t="s">
        <v>550</v>
      </c>
      <c r="S1113" s="11">
        <v>43676</v>
      </c>
      <c r="T1113" t="s">
        <v>54</v>
      </c>
      <c r="U1113">
        <v>18</v>
      </c>
      <c r="V1113" t="s">
        <v>61</v>
      </c>
      <c r="W1113" t="s">
        <v>62</v>
      </c>
      <c r="X1113">
        <v>433304</v>
      </c>
      <c r="Y1113" s="11">
        <v>43661</v>
      </c>
      <c r="Z1113">
        <v>165078325</v>
      </c>
      <c r="AB1113" t="s">
        <v>63</v>
      </c>
      <c r="AD1113" t="s">
        <v>551</v>
      </c>
      <c r="AE1113">
        <v>1</v>
      </c>
      <c r="AF1113">
        <v>723</v>
      </c>
      <c r="AH1113" t="str">
        <f t="shared" si="17"/>
        <v>E35930 Estates &amp; Facilities</v>
      </c>
      <c r="AI1113" t="str">
        <f>VLOOKUP(B1113,'cc Lookup'!A:E,5,0)</f>
        <v>Estates</v>
      </c>
      <c r="AJ1113" t="s">
        <v>5426</v>
      </c>
    </row>
    <row r="1114" spans="1:36" x14ac:dyDescent="0.35">
      <c r="A1114" t="s">
        <v>36</v>
      </c>
      <c r="B1114" s="8" t="s">
        <v>142</v>
      </c>
      <c r="C1114" s="8" t="s">
        <v>143</v>
      </c>
      <c r="D1114" s="8" t="s">
        <v>39</v>
      </c>
      <c r="E1114" s="8" t="s">
        <v>39</v>
      </c>
      <c r="F1114" s="8" t="s">
        <v>40</v>
      </c>
      <c r="G1114" t="s">
        <v>144</v>
      </c>
      <c r="H1114" t="s">
        <v>145</v>
      </c>
      <c r="I1114" t="s">
        <v>43</v>
      </c>
      <c r="J1114" t="s">
        <v>43</v>
      </c>
      <c r="K1114" t="s">
        <v>43</v>
      </c>
      <c r="L1114" s="9">
        <v>96</v>
      </c>
      <c r="M1114" s="10">
        <v>43647</v>
      </c>
      <c r="N1114" t="s">
        <v>56</v>
      </c>
      <c r="O1114" t="s">
        <v>57</v>
      </c>
      <c r="P1114" t="s">
        <v>553</v>
      </c>
      <c r="Q1114" t="s">
        <v>554</v>
      </c>
      <c r="R1114" t="s">
        <v>550</v>
      </c>
      <c r="S1114" s="11">
        <v>43676</v>
      </c>
      <c r="T1114" t="s">
        <v>54</v>
      </c>
      <c r="U1114">
        <v>18</v>
      </c>
      <c r="V1114" t="s">
        <v>61</v>
      </c>
      <c r="W1114" t="s">
        <v>62</v>
      </c>
      <c r="X1114">
        <v>433305</v>
      </c>
      <c r="Y1114" s="11">
        <v>43661</v>
      </c>
      <c r="Z1114">
        <v>165078325</v>
      </c>
      <c r="AB1114" t="s">
        <v>63</v>
      </c>
      <c r="AD1114" t="s">
        <v>552</v>
      </c>
      <c r="AE1114">
        <v>1</v>
      </c>
      <c r="AF1114">
        <v>96</v>
      </c>
      <c r="AH1114" t="str">
        <f t="shared" si="17"/>
        <v>E35930 Estates &amp; Facilities</v>
      </c>
      <c r="AI1114" t="str">
        <f>VLOOKUP(B1114,'cc Lookup'!A:E,5,0)</f>
        <v>Estates</v>
      </c>
      <c r="AJ1114" t="s">
        <v>5426</v>
      </c>
    </row>
    <row r="1115" spans="1:36" x14ac:dyDescent="0.35">
      <c r="A1115" t="s">
        <v>36</v>
      </c>
      <c r="B1115" s="8" t="s">
        <v>142</v>
      </c>
      <c r="C1115" s="8" t="s">
        <v>143</v>
      </c>
      <c r="D1115" s="8" t="s">
        <v>39</v>
      </c>
      <c r="E1115" s="8" t="s">
        <v>39</v>
      </c>
      <c r="F1115" s="8" t="s">
        <v>40</v>
      </c>
      <c r="G1115" t="s">
        <v>144</v>
      </c>
      <c r="H1115" t="s">
        <v>145</v>
      </c>
      <c r="I1115" t="s">
        <v>43</v>
      </c>
      <c r="J1115" t="s">
        <v>43</v>
      </c>
      <c r="K1115" t="s">
        <v>43</v>
      </c>
      <c r="L1115" s="9">
        <v>468</v>
      </c>
      <c r="M1115" s="10">
        <v>43647</v>
      </c>
      <c r="N1115" t="s">
        <v>56</v>
      </c>
      <c r="O1115" t="s">
        <v>57</v>
      </c>
      <c r="P1115" t="s">
        <v>553</v>
      </c>
      <c r="Q1115" t="s">
        <v>554</v>
      </c>
      <c r="R1115" t="s">
        <v>550</v>
      </c>
      <c r="S1115" s="11">
        <v>43676</v>
      </c>
      <c r="T1115" t="s">
        <v>54</v>
      </c>
      <c r="U1115">
        <v>18</v>
      </c>
      <c r="V1115" t="s">
        <v>61</v>
      </c>
      <c r="W1115" t="s">
        <v>62</v>
      </c>
      <c r="X1115">
        <v>433307</v>
      </c>
      <c r="Y1115" s="11">
        <v>43661</v>
      </c>
      <c r="Z1115">
        <v>165078325</v>
      </c>
      <c r="AB1115" t="s">
        <v>63</v>
      </c>
      <c r="AD1115" t="s">
        <v>584</v>
      </c>
      <c r="AE1115">
        <v>1</v>
      </c>
      <c r="AF1115">
        <v>468</v>
      </c>
      <c r="AH1115" t="str">
        <f t="shared" si="17"/>
        <v>E35930 Estates &amp; Facilities</v>
      </c>
      <c r="AI1115" t="str">
        <f>VLOOKUP(B1115,'cc Lookup'!A:E,5,0)</f>
        <v>Estates</v>
      </c>
      <c r="AJ1115" t="s">
        <v>5426</v>
      </c>
    </row>
    <row r="1116" spans="1:36" x14ac:dyDescent="0.35">
      <c r="A1116" t="s">
        <v>36</v>
      </c>
      <c r="B1116" s="8" t="s">
        <v>142</v>
      </c>
      <c r="C1116" s="8" t="s">
        <v>143</v>
      </c>
      <c r="D1116" s="8" t="s">
        <v>39</v>
      </c>
      <c r="E1116" s="8" t="s">
        <v>39</v>
      </c>
      <c r="F1116" s="8" t="s">
        <v>40</v>
      </c>
      <c r="G1116" t="s">
        <v>144</v>
      </c>
      <c r="H1116" t="s">
        <v>145</v>
      </c>
      <c r="I1116" t="s">
        <v>43</v>
      </c>
      <c r="J1116" t="s">
        <v>43</v>
      </c>
      <c r="K1116" t="s">
        <v>43</v>
      </c>
      <c r="L1116" s="9">
        <v>539</v>
      </c>
      <c r="M1116" s="10">
        <v>43647</v>
      </c>
      <c r="N1116" t="s">
        <v>56</v>
      </c>
      <c r="O1116" t="s">
        <v>57</v>
      </c>
      <c r="P1116" t="s">
        <v>585</v>
      </c>
      <c r="Q1116" t="s">
        <v>586</v>
      </c>
      <c r="R1116" t="s">
        <v>550</v>
      </c>
      <c r="S1116" s="11">
        <v>43677</v>
      </c>
      <c r="T1116" t="s">
        <v>54</v>
      </c>
      <c r="U1116">
        <v>14</v>
      </c>
      <c r="V1116" t="s">
        <v>61</v>
      </c>
      <c r="W1116" t="s">
        <v>62</v>
      </c>
      <c r="X1116">
        <v>433309</v>
      </c>
      <c r="Y1116" s="11">
        <v>43661</v>
      </c>
      <c r="Z1116">
        <v>165078325</v>
      </c>
      <c r="AB1116" t="s">
        <v>63</v>
      </c>
      <c r="AD1116" t="s">
        <v>587</v>
      </c>
      <c r="AE1116">
        <v>1</v>
      </c>
      <c r="AF1116">
        <v>539</v>
      </c>
      <c r="AH1116" t="str">
        <f t="shared" si="17"/>
        <v>E35930 Estates &amp; Facilities</v>
      </c>
      <c r="AI1116" t="str">
        <f>VLOOKUP(B1116,'cc Lookup'!A:E,5,0)</f>
        <v>Estates</v>
      </c>
      <c r="AJ1116" t="s">
        <v>5426</v>
      </c>
    </row>
    <row r="1117" spans="1:36" x14ac:dyDescent="0.35">
      <c r="A1117" t="s">
        <v>36</v>
      </c>
      <c r="B1117" s="8" t="s">
        <v>72</v>
      </c>
      <c r="C1117" s="8" t="s">
        <v>38</v>
      </c>
      <c r="D1117" s="8" t="s">
        <v>39</v>
      </c>
      <c r="E1117" s="8" t="s">
        <v>39</v>
      </c>
      <c r="F1117" s="8" t="s">
        <v>40</v>
      </c>
      <c r="G1117" t="s">
        <v>73</v>
      </c>
      <c r="H1117" t="s">
        <v>42</v>
      </c>
      <c r="I1117" t="s">
        <v>43</v>
      </c>
      <c r="J1117" t="s">
        <v>43</v>
      </c>
      <c r="K1117" t="s">
        <v>43</v>
      </c>
      <c r="L1117" s="9">
        <v>722.6</v>
      </c>
      <c r="M1117" s="10">
        <v>43647</v>
      </c>
      <c r="N1117" t="s">
        <v>56</v>
      </c>
      <c r="O1117" t="s">
        <v>57</v>
      </c>
      <c r="P1117" t="s">
        <v>548</v>
      </c>
      <c r="Q1117" t="s">
        <v>549</v>
      </c>
      <c r="R1117" t="s">
        <v>550</v>
      </c>
      <c r="S1117" s="11">
        <v>43671</v>
      </c>
      <c r="T1117" t="s">
        <v>54</v>
      </c>
      <c r="U1117">
        <v>10</v>
      </c>
      <c r="V1117" t="s">
        <v>61</v>
      </c>
      <c r="W1117" t="s">
        <v>62</v>
      </c>
      <c r="X1117">
        <v>433304</v>
      </c>
      <c r="Y1117" s="11">
        <v>43661</v>
      </c>
      <c r="Z1117">
        <v>165028647</v>
      </c>
      <c r="AB1117" t="s">
        <v>63</v>
      </c>
      <c r="AD1117" t="s">
        <v>551</v>
      </c>
      <c r="AE1117">
        <v>1</v>
      </c>
      <c r="AF1117">
        <v>723</v>
      </c>
      <c r="AH1117" t="str">
        <f t="shared" si="17"/>
        <v>E35120 Corporate Expenses</v>
      </c>
      <c r="AI1117" t="str">
        <f>VLOOKUP(B1117,'cc Lookup'!A:E,5,0)</f>
        <v>Corporate Exp</v>
      </c>
      <c r="AJ1117" t="s">
        <v>5426</v>
      </c>
    </row>
    <row r="1118" spans="1:36" x14ac:dyDescent="0.35">
      <c r="A1118" t="s">
        <v>36</v>
      </c>
      <c r="B1118" s="8" t="s">
        <v>72</v>
      </c>
      <c r="C1118" s="8" t="s">
        <v>38</v>
      </c>
      <c r="D1118" s="8" t="s">
        <v>39</v>
      </c>
      <c r="E1118" s="8" t="s">
        <v>39</v>
      </c>
      <c r="F1118" s="8" t="s">
        <v>40</v>
      </c>
      <c r="G1118" t="s">
        <v>73</v>
      </c>
      <c r="H1118" t="s">
        <v>42</v>
      </c>
      <c r="I1118" t="s">
        <v>43</v>
      </c>
      <c r="J1118" t="s">
        <v>43</v>
      </c>
      <c r="K1118" t="s">
        <v>43</v>
      </c>
      <c r="L1118" s="9">
        <v>96</v>
      </c>
      <c r="M1118" s="10">
        <v>43647</v>
      </c>
      <c r="N1118" t="s">
        <v>56</v>
      </c>
      <c r="O1118" t="s">
        <v>57</v>
      </c>
      <c r="P1118" t="s">
        <v>548</v>
      </c>
      <c r="Q1118" t="s">
        <v>549</v>
      </c>
      <c r="R1118" t="s">
        <v>550</v>
      </c>
      <c r="S1118" s="11">
        <v>43671</v>
      </c>
      <c r="T1118" t="s">
        <v>54</v>
      </c>
      <c r="U1118">
        <v>10</v>
      </c>
      <c r="V1118" t="s">
        <v>61</v>
      </c>
      <c r="W1118" t="s">
        <v>62</v>
      </c>
      <c r="X1118">
        <v>433305</v>
      </c>
      <c r="Y1118" s="11">
        <v>43661</v>
      </c>
      <c r="Z1118">
        <v>165026831</v>
      </c>
      <c r="AB1118" t="s">
        <v>63</v>
      </c>
      <c r="AD1118" t="s">
        <v>552</v>
      </c>
      <c r="AE1118">
        <v>1</v>
      </c>
      <c r="AF1118">
        <v>96</v>
      </c>
      <c r="AH1118" t="str">
        <f t="shared" si="17"/>
        <v>E35120 Corporate Expenses</v>
      </c>
      <c r="AI1118" t="str">
        <f>VLOOKUP(B1118,'cc Lookup'!A:E,5,0)</f>
        <v>Corporate Exp</v>
      </c>
      <c r="AJ1118" t="s">
        <v>5426</v>
      </c>
    </row>
    <row r="1119" spans="1:36" x14ac:dyDescent="0.35">
      <c r="A1119" t="s">
        <v>36</v>
      </c>
      <c r="B1119" s="8" t="s">
        <v>72</v>
      </c>
      <c r="C1119" s="8" t="s">
        <v>38</v>
      </c>
      <c r="D1119" s="8" t="s">
        <v>39</v>
      </c>
      <c r="E1119" s="8" t="s">
        <v>39</v>
      </c>
      <c r="F1119" s="8" t="s">
        <v>40</v>
      </c>
      <c r="G1119" t="s">
        <v>73</v>
      </c>
      <c r="H1119" t="s">
        <v>42</v>
      </c>
      <c r="I1119" t="s">
        <v>43</v>
      </c>
      <c r="J1119" t="s">
        <v>43</v>
      </c>
      <c r="K1119" t="s">
        <v>43</v>
      </c>
      <c r="L1119" s="9">
        <v>-722.6</v>
      </c>
      <c r="M1119" s="10">
        <v>43647</v>
      </c>
      <c r="N1119" t="s">
        <v>56</v>
      </c>
      <c r="O1119" t="s">
        <v>57</v>
      </c>
      <c r="P1119" t="s">
        <v>553</v>
      </c>
      <c r="Q1119" t="s">
        <v>554</v>
      </c>
      <c r="R1119" t="s">
        <v>550</v>
      </c>
      <c r="S1119" s="11">
        <v>43676</v>
      </c>
      <c r="T1119" t="s">
        <v>54</v>
      </c>
      <c r="U1119">
        <v>10</v>
      </c>
      <c r="V1119" t="s">
        <v>61</v>
      </c>
      <c r="W1119" t="s">
        <v>62</v>
      </c>
      <c r="X1119">
        <v>433304</v>
      </c>
      <c r="Y1119" s="11">
        <v>43661</v>
      </c>
      <c r="Z1119">
        <v>165078325</v>
      </c>
      <c r="AB1119" t="s">
        <v>63</v>
      </c>
      <c r="AD1119" t="s">
        <v>551</v>
      </c>
      <c r="AE1119">
        <v>1</v>
      </c>
      <c r="AF1119">
        <v>-723</v>
      </c>
      <c r="AH1119" t="str">
        <f t="shared" si="17"/>
        <v>E35120 Corporate Expenses</v>
      </c>
      <c r="AI1119" t="str">
        <f>VLOOKUP(B1119,'cc Lookup'!A:E,5,0)</f>
        <v>Corporate Exp</v>
      </c>
      <c r="AJ1119" t="s">
        <v>5426</v>
      </c>
    </row>
    <row r="1120" spans="1:36" x14ac:dyDescent="0.35">
      <c r="A1120" t="s">
        <v>36</v>
      </c>
      <c r="B1120" s="8" t="s">
        <v>72</v>
      </c>
      <c r="C1120" s="8" t="s">
        <v>38</v>
      </c>
      <c r="D1120" s="8" t="s">
        <v>39</v>
      </c>
      <c r="E1120" s="8" t="s">
        <v>39</v>
      </c>
      <c r="F1120" s="8" t="s">
        <v>40</v>
      </c>
      <c r="G1120" t="s">
        <v>73</v>
      </c>
      <c r="H1120" t="s">
        <v>42</v>
      </c>
      <c r="I1120" t="s">
        <v>43</v>
      </c>
      <c r="J1120" t="s">
        <v>43</v>
      </c>
      <c r="K1120" t="s">
        <v>43</v>
      </c>
      <c r="L1120" s="9">
        <v>-96</v>
      </c>
      <c r="M1120" s="10">
        <v>43647</v>
      </c>
      <c r="N1120" t="s">
        <v>56</v>
      </c>
      <c r="O1120" t="s">
        <v>57</v>
      </c>
      <c r="P1120" t="s">
        <v>553</v>
      </c>
      <c r="Q1120" t="s">
        <v>554</v>
      </c>
      <c r="R1120" t="s">
        <v>550</v>
      </c>
      <c r="S1120" s="11">
        <v>43676</v>
      </c>
      <c r="T1120" t="s">
        <v>54</v>
      </c>
      <c r="U1120">
        <v>10</v>
      </c>
      <c r="V1120" t="s">
        <v>61</v>
      </c>
      <c r="W1120" t="s">
        <v>62</v>
      </c>
      <c r="X1120">
        <v>433305</v>
      </c>
      <c r="Y1120" s="11">
        <v>43661</v>
      </c>
      <c r="Z1120">
        <v>165078325</v>
      </c>
      <c r="AB1120" t="s">
        <v>63</v>
      </c>
      <c r="AD1120" t="s">
        <v>552</v>
      </c>
      <c r="AE1120">
        <v>1</v>
      </c>
      <c r="AF1120">
        <v>-96</v>
      </c>
      <c r="AH1120" t="str">
        <f t="shared" si="17"/>
        <v>E35120 Corporate Expenses</v>
      </c>
      <c r="AI1120" t="str">
        <f>VLOOKUP(B1120,'cc Lookup'!A:E,5,0)</f>
        <v>Corporate Exp</v>
      </c>
      <c r="AJ1120" t="s">
        <v>5426</v>
      </c>
    </row>
    <row r="1121" spans="1:36" x14ac:dyDescent="0.35">
      <c r="A1121" t="s">
        <v>36</v>
      </c>
      <c r="B1121" s="8" t="s">
        <v>142</v>
      </c>
      <c r="C1121" s="8" t="s">
        <v>38</v>
      </c>
      <c r="D1121" s="8" t="s">
        <v>39</v>
      </c>
      <c r="E1121" s="8" t="s">
        <v>39</v>
      </c>
      <c r="F1121" s="8" t="s">
        <v>40</v>
      </c>
      <c r="G1121" t="s">
        <v>144</v>
      </c>
      <c r="H1121" t="s">
        <v>42</v>
      </c>
      <c r="I1121" t="s">
        <v>43</v>
      </c>
      <c r="J1121" t="s">
        <v>43</v>
      </c>
      <c r="K1121" t="s">
        <v>43</v>
      </c>
      <c r="L1121" s="9">
        <v>736</v>
      </c>
      <c r="M1121" s="10">
        <v>43647</v>
      </c>
      <c r="N1121" t="s">
        <v>56</v>
      </c>
      <c r="O1121" t="s">
        <v>57</v>
      </c>
      <c r="P1121" t="s">
        <v>566</v>
      </c>
      <c r="Q1121" t="s">
        <v>567</v>
      </c>
      <c r="R1121" t="s">
        <v>550</v>
      </c>
      <c r="S1121" s="11">
        <v>43647</v>
      </c>
      <c r="T1121" t="s">
        <v>54</v>
      </c>
      <c r="U1121">
        <v>36</v>
      </c>
      <c r="V1121" t="s">
        <v>61</v>
      </c>
      <c r="W1121" t="s">
        <v>62</v>
      </c>
      <c r="X1121">
        <v>430671</v>
      </c>
      <c r="Y1121" s="11">
        <v>43632</v>
      </c>
      <c r="Z1121">
        <v>165078325</v>
      </c>
      <c r="AB1121" t="s">
        <v>63</v>
      </c>
      <c r="AD1121" t="s">
        <v>568</v>
      </c>
      <c r="AE1121">
        <v>1</v>
      </c>
      <c r="AF1121">
        <v>736</v>
      </c>
      <c r="AH1121" t="str">
        <f t="shared" si="17"/>
        <v>E35930 Estates &amp; Facilities</v>
      </c>
      <c r="AI1121" t="str">
        <f>VLOOKUP(B1121,'cc Lookup'!A:E,5,0)</f>
        <v>Estates</v>
      </c>
      <c r="AJ1121" t="s">
        <v>5426</v>
      </c>
    </row>
    <row r="1122" spans="1:36" x14ac:dyDescent="0.35">
      <c r="A1122" t="s">
        <v>36</v>
      </c>
      <c r="B1122" s="8" t="s">
        <v>142</v>
      </c>
      <c r="C1122" s="8" t="s">
        <v>38</v>
      </c>
      <c r="D1122" s="8" t="s">
        <v>39</v>
      </c>
      <c r="E1122" s="8" t="s">
        <v>39</v>
      </c>
      <c r="F1122" s="8" t="s">
        <v>40</v>
      </c>
      <c r="G1122" t="s">
        <v>144</v>
      </c>
      <c r="H1122" t="s">
        <v>42</v>
      </c>
      <c r="I1122" t="s">
        <v>43</v>
      </c>
      <c r="J1122" t="s">
        <v>43</v>
      </c>
      <c r="K1122" t="s">
        <v>43</v>
      </c>
      <c r="L1122" s="9">
        <v>-736</v>
      </c>
      <c r="M1122" s="10">
        <v>43647</v>
      </c>
      <c r="N1122" t="s">
        <v>56</v>
      </c>
      <c r="O1122" t="s">
        <v>57</v>
      </c>
      <c r="P1122" t="s">
        <v>566</v>
      </c>
      <c r="Q1122" t="s">
        <v>567</v>
      </c>
      <c r="R1122" t="s">
        <v>550</v>
      </c>
      <c r="S1122" s="11">
        <v>43647</v>
      </c>
      <c r="T1122" t="s">
        <v>54</v>
      </c>
      <c r="U1122">
        <v>37</v>
      </c>
      <c r="V1122" t="s">
        <v>61</v>
      </c>
      <c r="W1122" t="s">
        <v>62</v>
      </c>
      <c r="X1122">
        <v>430671</v>
      </c>
      <c r="Y1122" s="11">
        <v>43632</v>
      </c>
      <c r="Z1122">
        <v>165078325</v>
      </c>
      <c r="AB1122" t="s">
        <v>63</v>
      </c>
      <c r="AD1122" t="s">
        <v>568</v>
      </c>
      <c r="AE1122">
        <v>1</v>
      </c>
      <c r="AF1122">
        <v>-736</v>
      </c>
      <c r="AH1122" t="str">
        <f t="shared" si="17"/>
        <v>E35930 Estates &amp; Facilities</v>
      </c>
      <c r="AI1122" t="str">
        <f>VLOOKUP(B1122,'cc Lookup'!A:E,5,0)</f>
        <v>Estates</v>
      </c>
      <c r="AJ1122" t="s">
        <v>5426</v>
      </c>
    </row>
    <row r="1123" spans="1:36" x14ac:dyDescent="0.35">
      <c r="A1123" t="s">
        <v>36</v>
      </c>
      <c r="B1123" s="8" t="s">
        <v>142</v>
      </c>
      <c r="C1123" s="8" t="s">
        <v>38</v>
      </c>
      <c r="D1123" s="8" t="s">
        <v>39</v>
      </c>
      <c r="E1123" s="8" t="s">
        <v>39</v>
      </c>
      <c r="F1123" s="8" t="s">
        <v>40</v>
      </c>
      <c r="G1123" t="s">
        <v>144</v>
      </c>
      <c r="H1123" t="s">
        <v>42</v>
      </c>
      <c r="I1123" t="s">
        <v>43</v>
      </c>
      <c r="J1123" t="s">
        <v>43</v>
      </c>
      <c r="K1123" t="s">
        <v>43</v>
      </c>
      <c r="L1123" s="9">
        <v>10725</v>
      </c>
      <c r="M1123" s="10">
        <v>43647</v>
      </c>
      <c r="N1123" t="s">
        <v>56</v>
      </c>
      <c r="O1123" t="s">
        <v>57</v>
      </c>
      <c r="P1123" t="s">
        <v>595</v>
      </c>
      <c r="Q1123" t="s">
        <v>596</v>
      </c>
      <c r="R1123" t="s">
        <v>550</v>
      </c>
      <c r="S1123" s="11">
        <v>43651</v>
      </c>
      <c r="T1123" t="s">
        <v>54</v>
      </c>
      <c r="U1123">
        <v>17</v>
      </c>
      <c r="V1123" t="s">
        <v>61</v>
      </c>
      <c r="W1123" t="s">
        <v>222</v>
      </c>
      <c r="X1123">
        <v>952</v>
      </c>
      <c r="Y1123" s="11">
        <v>43647</v>
      </c>
      <c r="Z1123">
        <v>165077291</v>
      </c>
      <c r="AB1123" t="s">
        <v>63</v>
      </c>
      <c r="AD1123" t="s">
        <v>597</v>
      </c>
      <c r="AE1123">
        <v>1</v>
      </c>
      <c r="AF1123">
        <v>5363</v>
      </c>
      <c r="AH1123" t="str">
        <f t="shared" si="17"/>
        <v>E35930 Estates &amp; Facilities</v>
      </c>
      <c r="AI1123" t="str">
        <f>VLOOKUP(B1123,'cc Lookup'!A:E,5,0)</f>
        <v>Estates</v>
      </c>
      <c r="AJ1123" t="s">
        <v>5426</v>
      </c>
    </row>
    <row r="1124" spans="1:36" x14ac:dyDescent="0.35">
      <c r="A1124" t="s">
        <v>36</v>
      </c>
      <c r="B1124" s="8" t="s">
        <v>142</v>
      </c>
      <c r="C1124" s="8" t="s">
        <v>38</v>
      </c>
      <c r="D1124" s="8" t="s">
        <v>39</v>
      </c>
      <c r="E1124" s="8" t="s">
        <v>39</v>
      </c>
      <c r="F1124" s="8" t="s">
        <v>40</v>
      </c>
      <c r="G1124" t="s">
        <v>144</v>
      </c>
      <c r="H1124" t="s">
        <v>42</v>
      </c>
      <c r="I1124" t="s">
        <v>43</v>
      </c>
      <c r="J1124" t="s">
        <v>43</v>
      </c>
      <c r="K1124" t="s">
        <v>43</v>
      </c>
      <c r="L1124" s="9">
        <v>-5362.5</v>
      </c>
      <c r="M1124" s="10">
        <v>43647</v>
      </c>
      <c r="N1124" t="s">
        <v>56</v>
      </c>
      <c r="O1124" t="s">
        <v>57</v>
      </c>
      <c r="P1124" t="s">
        <v>595</v>
      </c>
      <c r="Q1124" t="s">
        <v>596</v>
      </c>
      <c r="R1124" t="s">
        <v>550</v>
      </c>
      <c r="S1124" s="11">
        <v>43651</v>
      </c>
      <c r="T1124" t="s">
        <v>54</v>
      </c>
      <c r="U1124">
        <v>18</v>
      </c>
      <c r="V1124" t="s">
        <v>61</v>
      </c>
      <c r="W1124" t="s">
        <v>222</v>
      </c>
      <c r="X1124">
        <v>952</v>
      </c>
      <c r="Y1124" s="11">
        <v>43647</v>
      </c>
      <c r="Z1124">
        <v>165077291</v>
      </c>
      <c r="AB1124" t="s">
        <v>63</v>
      </c>
      <c r="AD1124" t="s">
        <v>597</v>
      </c>
      <c r="AE1124">
        <v>1</v>
      </c>
      <c r="AF1124">
        <v>-5363</v>
      </c>
      <c r="AH1124" t="str">
        <f t="shared" si="17"/>
        <v>E35930 Estates &amp; Facilities</v>
      </c>
      <c r="AI1124" t="str">
        <f>VLOOKUP(B1124,'cc Lookup'!A:E,5,0)</f>
        <v>Estates</v>
      </c>
      <c r="AJ1124" t="s">
        <v>5426</v>
      </c>
    </row>
    <row r="1125" spans="1:36" x14ac:dyDescent="0.35">
      <c r="A1125" t="s">
        <v>36</v>
      </c>
      <c r="B1125" s="8" t="s">
        <v>142</v>
      </c>
      <c r="C1125" s="8" t="s">
        <v>38</v>
      </c>
      <c r="D1125" s="8" t="s">
        <v>39</v>
      </c>
      <c r="E1125" s="8" t="s">
        <v>39</v>
      </c>
      <c r="F1125" s="8" t="s">
        <v>40</v>
      </c>
      <c r="G1125" t="s">
        <v>144</v>
      </c>
      <c r="H1125" t="s">
        <v>42</v>
      </c>
      <c r="I1125" t="s">
        <v>43</v>
      </c>
      <c r="J1125" t="s">
        <v>43</v>
      </c>
      <c r="K1125" t="s">
        <v>43</v>
      </c>
      <c r="L1125" s="9">
        <v>206.4</v>
      </c>
      <c r="M1125" s="10">
        <v>43647</v>
      </c>
      <c r="N1125" t="s">
        <v>56</v>
      </c>
      <c r="O1125" t="s">
        <v>57</v>
      </c>
      <c r="P1125" t="s">
        <v>548</v>
      </c>
      <c r="Q1125" t="s">
        <v>549</v>
      </c>
      <c r="R1125" t="s">
        <v>550</v>
      </c>
      <c r="S1125" s="11">
        <v>43671</v>
      </c>
      <c r="T1125" t="s">
        <v>54</v>
      </c>
      <c r="U1125">
        <v>28</v>
      </c>
      <c r="V1125" t="s">
        <v>61</v>
      </c>
      <c r="W1125" t="s">
        <v>62</v>
      </c>
      <c r="X1125">
        <v>433313</v>
      </c>
      <c r="Y1125" s="11">
        <v>43661</v>
      </c>
      <c r="Z1125">
        <v>165073469</v>
      </c>
      <c r="AB1125" t="s">
        <v>63</v>
      </c>
      <c r="AD1125" t="s">
        <v>598</v>
      </c>
      <c r="AE1125">
        <v>1</v>
      </c>
      <c r="AF1125">
        <v>206</v>
      </c>
      <c r="AH1125" t="str">
        <f t="shared" si="17"/>
        <v>E35930 Estates &amp; Facilities</v>
      </c>
      <c r="AI1125" t="str">
        <f>VLOOKUP(B1125,'cc Lookup'!A:E,5,0)</f>
        <v>Estates</v>
      </c>
      <c r="AJ1125" t="s">
        <v>5426</v>
      </c>
    </row>
    <row r="1126" spans="1:36" x14ac:dyDescent="0.35">
      <c r="A1126" t="s">
        <v>36</v>
      </c>
      <c r="B1126" s="8" t="s">
        <v>142</v>
      </c>
      <c r="C1126" s="8" t="s">
        <v>38</v>
      </c>
      <c r="D1126" s="8" t="s">
        <v>39</v>
      </c>
      <c r="E1126" s="8" t="s">
        <v>39</v>
      </c>
      <c r="F1126" s="8" t="s">
        <v>40</v>
      </c>
      <c r="G1126" t="s">
        <v>144</v>
      </c>
      <c r="H1126" t="s">
        <v>42</v>
      </c>
      <c r="I1126" t="s">
        <v>43</v>
      </c>
      <c r="J1126" t="s">
        <v>43</v>
      </c>
      <c r="K1126" t="s">
        <v>43</v>
      </c>
      <c r="L1126" s="9">
        <v>384</v>
      </c>
      <c r="M1126" s="10">
        <v>43647</v>
      </c>
      <c r="N1126" t="s">
        <v>56</v>
      </c>
      <c r="O1126" t="s">
        <v>57</v>
      </c>
      <c r="P1126" t="s">
        <v>599</v>
      </c>
      <c r="Q1126" t="s">
        <v>600</v>
      </c>
      <c r="R1126" t="s">
        <v>550</v>
      </c>
      <c r="S1126" s="11">
        <v>43675</v>
      </c>
      <c r="T1126" t="s">
        <v>54</v>
      </c>
      <c r="U1126">
        <v>11</v>
      </c>
      <c r="V1126" t="s">
        <v>61</v>
      </c>
      <c r="W1126" t="s">
        <v>62</v>
      </c>
      <c r="X1126">
        <v>433306</v>
      </c>
      <c r="Y1126" s="11">
        <v>43661</v>
      </c>
      <c r="Z1126">
        <v>165042377</v>
      </c>
      <c r="AB1126" t="s">
        <v>63</v>
      </c>
      <c r="AD1126" t="s">
        <v>601</v>
      </c>
      <c r="AE1126">
        <v>1</v>
      </c>
      <c r="AF1126">
        <v>384</v>
      </c>
      <c r="AH1126" t="str">
        <f t="shared" si="17"/>
        <v>E35930 Estates &amp; Facilities</v>
      </c>
      <c r="AI1126" t="str">
        <f>VLOOKUP(B1126,'cc Lookup'!A:E,5,0)</f>
        <v>Estates</v>
      </c>
      <c r="AJ1126" t="s">
        <v>5426</v>
      </c>
    </row>
    <row r="1127" spans="1:36" x14ac:dyDescent="0.35">
      <c r="A1127" t="s">
        <v>36</v>
      </c>
      <c r="B1127" s="8" t="s">
        <v>142</v>
      </c>
      <c r="C1127" s="8" t="s">
        <v>38</v>
      </c>
      <c r="D1127" s="8" t="s">
        <v>39</v>
      </c>
      <c r="E1127" s="8" t="s">
        <v>237</v>
      </c>
      <c r="F1127" s="8" t="s">
        <v>40</v>
      </c>
      <c r="G1127" t="s">
        <v>144</v>
      </c>
      <c r="H1127" t="s">
        <v>42</v>
      </c>
      <c r="I1127" t="s">
        <v>43</v>
      </c>
      <c r="J1127" t="s">
        <v>238</v>
      </c>
      <c r="K1127" t="s">
        <v>43</v>
      </c>
      <c r="L1127" s="9">
        <v>404</v>
      </c>
      <c r="M1127" s="10">
        <v>43647</v>
      </c>
      <c r="N1127" t="s">
        <v>56</v>
      </c>
      <c r="O1127" t="s">
        <v>57</v>
      </c>
      <c r="P1127" t="s">
        <v>566</v>
      </c>
      <c r="Q1127" t="s">
        <v>567</v>
      </c>
      <c r="R1127" t="s">
        <v>550</v>
      </c>
      <c r="S1127" s="11">
        <v>43647</v>
      </c>
      <c r="T1127" t="s">
        <v>54</v>
      </c>
      <c r="U1127">
        <v>51</v>
      </c>
      <c r="V1127" t="s">
        <v>61</v>
      </c>
      <c r="W1127" t="s">
        <v>62</v>
      </c>
      <c r="X1127">
        <v>430673</v>
      </c>
      <c r="Y1127" s="11">
        <v>43632</v>
      </c>
      <c r="Z1127">
        <v>165078325</v>
      </c>
      <c r="AB1127" t="s">
        <v>63</v>
      </c>
      <c r="AD1127" t="s">
        <v>570</v>
      </c>
      <c r="AE1127">
        <v>1</v>
      </c>
      <c r="AF1127">
        <v>202</v>
      </c>
      <c r="AH1127" t="str">
        <f t="shared" si="17"/>
        <v>E35930 Estates &amp; Facilities</v>
      </c>
      <c r="AI1127" t="str">
        <f>VLOOKUP(B1127,'cc Lookup'!A:E,5,0)</f>
        <v>Estates</v>
      </c>
      <c r="AJ1127" t="s">
        <v>5426</v>
      </c>
    </row>
    <row r="1128" spans="1:36" x14ac:dyDescent="0.35">
      <c r="A1128" t="s">
        <v>36</v>
      </c>
      <c r="B1128" s="8" t="s">
        <v>142</v>
      </c>
      <c r="C1128" s="8" t="s">
        <v>38</v>
      </c>
      <c r="D1128" s="8" t="s">
        <v>39</v>
      </c>
      <c r="E1128" s="8" t="s">
        <v>237</v>
      </c>
      <c r="F1128" s="8" t="s">
        <v>40</v>
      </c>
      <c r="G1128" t="s">
        <v>144</v>
      </c>
      <c r="H1128" t="s">
        <v>42</v>
      </c>
      <c r="I1128" t="s">
        <v>43</v>
      </c>
      <c r="J1128" t="s">
        <v>238</v>
      </c>
      <c r="K1128" t="s">
        <v>43</v>
      </c>
      <c r="L1128" s="9">
        <v>-404</v>
      </c>
      <c r="M1128" s="10">
        <v>43647</v>
      </c>
      <c r="N1128" t="s">
        <v>56</v>
      </c>
      <c r="O1128" t="s">
        <v>57</v>
      </c>
      <c r="P1128" t="s">
        <v>566</v>
      </c>
      <c r="Q1128" t="s">
        <v>567</v>
      </c>
      <c r="R1128" t="s">
        <v>550</v>
      </c>
      <c r="S1128" s="11">
        <v>43647</v>
      </c>
      <c r="T1128" t="s">
        <v>54</v>
      </c>
      <c r="U1128">
        <v>52</v>
      </c>
      <c r="V1128" t="s">
        <v>61</v>
      </c>
      <c r="W1128" t="s">
        <v>62</v>
      </c>
      <c r="X1128">
        <v>430673</v>
      </c>
      <c r="Y1128" s="11">
        <v>43632</v>
      </c>
      <c r="Z1128">
        <v>165078325</v>
      </c>
      <c r="AB1128" t="s">
        <v>63</v>
      </c>
      <c r="AD1128" t="s">
        <v>570</v>
      </c>
      <c r="AE1128">
        <v>1</v>
      </c>
      <c r="AF1128">
        <v>-202</v>
      </c>
      <c r="AH1128" t="str">
        <f t="shared" si="17"/>
        <v>E35930 Estates &amp; Facilities</v>
      </c>
      <c r="AI1128" t="str">
        <f>VLOOKUP(B1128,'cc Lookup'!A:E,5,0)</f>
        <v>Estates</v>
      </c>
      <c r="AJ1128" t="s">
        <v>5426</v>
      </c>
    </row>
    <row r="1129" spans="1:36" x14ac:dyDescent="0.35">
      <c r="A1129" t="s">
        <v>36</v>
      </c>
      <c r="B1129" s="8" t="s">
        <v>142</v>
      </c>
      <c r="C1129" s="8" t="s">
        <v>38</v>
      </c>
      <c r="D1129" s="8" t="s">
        <v>39</v>
      </c>
      <c r="E1129" s="8" t="s">
        <v>237</v>
      </c>
      <c r="F1129" s="8" t="s">
        <v>40</v>
      </c>
      <c r="G1129" t="s">
        <v>144</v>
      </c>
      <c r="H1129" t="s">
        <v>42</v>
      </c>
      <c r="I1129" t="s">
        <v>43</v>
      </c>
      <c r="J1129" t="s">
        <v>238</v>
      </c>
      <c r="K1129" t="s">
        <v>43</v>
      </c>
      <c r="L1129" s="9">
        <v>1078</v>
      </c>
      <c r="M1129" s="10">
        <v>43647</v>
      </c>
      <c r="N1129" t="s">
        <v>56</v>
      </c>
      <c r="O1129" t="s">
        <v>57</v>
      </c>
      <c r="P1129" t="s">
        <v>599</v>
      </c>
      <c r="Q1129" t="s">
        <v>600</v>
      </c>
      <c r="R1129" t="s">
        <v>550</v>
      </c>
      <c r="S1129" s="11">
        <v>43675</v>
      </c>
      <c r="T1129" t="s">
        <v>54</v>
      </c>
      <c r="U1129">
        <v>16</v>
      </c>
      <c r="V1129" t="s">
        <v>61</v>
      </c>
      <c r="W1129" t="s">
        <v>62</v>
      </c>
      <c r="X1129">
        <v>433309</v>
      </c>
      <c r="Y1129" s="11">
        <v>43661</v>
      </c>
      <c r="Z1129">
        <v>165064187</v>
      </c>
      <c r="AB1129" t="s">
        <v>63</v>
      </c>
      <c r="AD1129" t="s">
        <v>587</v>
      </c>
      <c r="AE1129">
        <v>1</v>
      </c>
      <c r="AF1129">
        <v>539</v>
      </c>
      <c r="AH1129" t="str">
        <f t="shared" si="17"/>
        <v>E35930 Estates &amp; Facilities</v>
      </c>
      <c r="AI1129" t="str">
        <f>VLOOKUP(B1129,'cc Lookup'!A:E,5,0)</f>
        <v>Estates</v>
      </c>
      <c r="AJ1129" t="s">
        <v>5426</v>
      </c>
    </row>
    <row r="1130" spans="1:36" x14ac:dyDescent="0.35">
      <c r="A1130" t="s">
        <v>36</v>
      </c>
      <c r="B1130" s="8" t="s">
        <v>142</v>
      </c>
      <c r="C1130" s="8" t="s">
        <v>38</v>
      </c>
      <c r="D1130" s="8" t="s">
        <v>39</v>
      </c>
      <c r="E1130" s="8" t="s">
        <v>237</v>
      </c>
      <c r="F1130" s="8" t="s">
        <v>40</v>
      </c>
      <c r="G1130" t="s">
        <v>144</v>
      </c>
      <c r="H1130" t="s">
        <v>42</v>
      </c>
      <c r="I1130" t="s">
        <v>43</v>
      </c>
      <c r="J1130" t="s">
        <v>238</v>
      </c>
      <c r="K1130" t="s">
        <v>43</v>
      </c>
      <c r="L1130" s="9">
        <v>-539</v>
      </c>
      <c r="M1130" s="10">
        <v>43647</v>
      </c>
      <c r="N1130" t="s">
        <v>56</v>
      </c>
      <c r="O1130" t="s">
        <v>57</v>
      </c>
      <c r="P1130" t="s">
        <v>599</v>
      </c>
      <c r="Q1130" t="s">
        <v>600</v>
      </c>
      <c r="R1130" t="s">
        <v>550</v>
      </c>
      <c r="S1130" s="11">
        <v>43675</v>
      </c>
      <c r="T1130" t="s">
        <v>54</v>
      </c>
      <c r="U1130">
        <v>17</v>
      </c>
      <c r="V1130" t="s">
        <v>61</v>
      </c>
      <c r="W1130" t="s">
        <v>62</v>
      </c>
      <c r="X1130">
        <v>433309</v>
      </c>
      <c r="Y1130" s="11">
        <v>43661</v>
      </c>
      <c r="Z1130">
        <v>165064187</v>
      </c>
      <c r="AB1130" t="s">
        <v>63</v>
      </c>
      <c r="AD1130" t="s">
        <v>587</v>
      </c>
      <c r="AE1130">
        <v>1</v>
      </c>
      <c r="AF1130">
        <v>-539</v>
      </c>
      <c r="AH1130" t="str">
        <f t="shared" si="17"/>
        <v>E35930 Estates &amp; Facilities</v>
      </c>
      <c r="AI1130" t="str">
        <f>VLOOKUP(B1130,'cc Lookup'!A:E,5,0)</f>
        <v>Estates</v>
      </c>
      <c r="AJ1130" t="s">
        <v>5426</v>
      </c>
    </row>
    <row r="1131" spans="1:36" x14ac:dyDescent="0.35">
      <c r="A1131" t="s">
        <v>36</v>
      </c>
      <c r="B1131" s="8" t="s">
        <v>142</v>
      </c>
      <c r="C1131" s="8" t="s">
        <v>38</v>
      </c>
      <c r="D1131" s="8" t="s">
        <v>39</v>
      </c>
      <c r="E1131" s="8" t="s">
        <v>237</v>
      </c>
      <c r="F1131" s="8" t="s">
        <v>40</v>
      </c>
      <c r="G1131" t="s">
        <v>144</v>
      </c>
      <c r="H1131" t="s">
        <v>42</v>
      </c>
      <c r="I1131" t="s">
        <v>43</v>
      </c>
      <c r="J1131" t="s">
        <v>238</v>
      </c>
      <c r="K1131" t="s">
        <v>43</v>
      </c>
      <c r="L1131" s="9">
        <v>-539</v>
      </c>
      <c r="M1131" s="10">
        <v>43647</v>
      </c>
      <c r="N1131" t="s">
        <v>56</v>
      </c>
      <c r="O1131" t="s">
        <v>57</v>
      </c>
      <c r="P1131" t="s">
        <v>585</v>
      </c>
      <c r="Q1131" t="s">
        <v>586</v>
      </c>
      <c r="R1131" t="s">
        <v>550</v>
      </c>
      <c r="S1131" s="11">
        <v>43677</v>
      </c>
      <c r="T1131" t="s">
        <v>54</v>
      </c>
      <c r="U1131">
        <v>23</v>
      </c>
      <c r="V1131" t="s">
        <v>61</v>
      </c>
      <c r="W1131" t="s">
        <v>62</v>
      </c>
      <c r="X1131">
        <v>433309</v>
      </c>
      <c r="Y1131" s="11">
        <v>43661</v>
      </c>
      <c r="Z1131">
        <v>165078325</v>
      </c>
      <c r="AB1131" t="s">
        <v>63</v>
      </c>
      <c r="AD1131" t="s">
        <v>587</v>
      </c>
      <c r="AE1131">
        <v>1</v>
      </c>
      <c r="AF1131">
        <v>-539</v>
      </c>
      <c r="AH1131" t="str">
        <f t="shared" si="17"/>
        <v>E35930 Estates &amp; Facilities</v>
      </c>
      <c r="AI1131" t="str">
        <f>VLOOKUP(B1131,'cc Lookup'!A:E,5,0)</f>
        <v>Estates</v>
      </c>
      <c r="AJ1131" t="s">
        <v>5426</v>
      </c>
    </row>
    <row r="1132" spans="1:36" x14ac:dyDescent="0.35">
      <c r="A1132" t="s">
        <v>36</v>
      </c>
      <c r="B1132" s="8" t="s">
        <v>241</v>
      </c>
      <c r="C1132" s="8" t="s">
        <v>38</v>
      </c>
      <c r="D1132" s="8" t="s">
        <v>39</v>
      </c>
      <c r="E1132" s="8" t="s">
        <v>39</v>
      </c>
      <c r="F1132" s="8" t="s">
        <v>40</v>
      </c>
      <c r="G1132" t="s">
        <v>242</v>
      </c>
      <c r="H1132" t="s">
        <v>42</v>
      </c>
      <c r="I1132" t="s">
        <v>43</v>
      </c>
      <c r="J1132" t="s">
        <v>43</v>
      </c>
      <c r="K1132" t="s">
        <v>43</v>
      </c>
      <c r="L1132" s="9">
        <v>830.4</v>
      </c>
      <c r="M1132" s="10">
        <v>43647</v>
      </c>
      <c r="N1132" t="s">
        <v>56</v>
      </c>
      <c r="O1132" t="s">
        <v>57</v>
      </c>
      <c r="P1132" t="s">
        <v>571</v>
      </c>
      <c r="Q1132" t="s">
        <v>572</v>
      </c>
      <c r="R1132" t="s">
        <v>550</v>
      </c>
      <c r="S1132" s="11">
        <v>43648</v>
      </c>
      <c r="T1132" t="s">
        <v>54</v>
      </c>
      <c r="U1132">
        <v>17</v>
      </c>
      <c r="V1132" t="s">
        <v>61</v>
      </c>
      <c r="W1132" t="s">
        <v>62</v>
      </c>
      <c r="X1132">
        <v>430678</v>
      </c>
      <c r="Y1132" s="11">
        <v>43632</v>
      </c>
      <c r="Z1132">
        <v>165074866</v>
      </c>
      <c r="AB1132" t="s">
        <v>63</v>
      </c>
      <c r="AD1132" t="s">
        <v>489</v>
      </c>
      <c r="AE1132">
        <v>1</v>
      </c>
      <c r="AF1132">
        <v>830</v>
      </c>
      <c r="AH1132" t="str">
        <f t="shared" si="17"/>
        <v>E35932 Response Posts</v>
      </c>
      <c r="AI1132" t="str">
        <f>VLOOKUP(B1132,'cc Lookup'!A:E,5,0)</f>
        <v>Make Ready</v>
      </c>
      <c r="AJ1132" t="s">
        <v>5426</v>
      </c>
    </row>
    <row r="1133" spans="1:36" x14ac:dyDescent="0.35">
      <c r="A1133" t="s">
        <v>36</v>
      </c>
      <c r="B1133" s="8" t="s">
        <v>241</v>
      </c>
      <c r="C1133" s="8" t="s">
        <v>38</v>
      </c>
      <c r="D1133" s="8" t="s">
        <v>39</v>
      </c>
      <c r="E1133" s="8" t="s">
        <v>39</v>
      </c>
      <c r="F1133" s="8" t="s">
        <v>40</v>
      </c>
      <c r="G1133" t="s">
        <v>242</v>
      </c>
      <c r="H1133" t="s">
        <v>42</v>
      </c>
      <c r="I1133" t="s">
        <v>43</v>
      </c>
      <c r="J1133" t="s">
        <v>43</v>
      </c>
      <c r="K1133" t="s">
        <v>43</v>
      </c>
      <c r="L1133" s="9">
        <v>-830.4</v>
      </c>
      <c r="M1133" s="10">
        <v>43647</v>
      </c>
      <c r="N1133" t="s">
        <v>56</v>
      </c>
      <c r="O1133" t="s">
        <v>57</v>
      </c>
      <c r="P1133" t="s">
        <v>571</v>
      </c>
      <c r="Q1133" t="s">
        <v>572</v>
      </c>
      <c r="R1133" t="s">
        <v>550</v>
      </c>
      <c r="S1133" s="11">
        <v>43648</v>
      </c>
      <c r="T1133" t="s">
        <v>54</v>
      </c>
      <c r="U1133">
        <v>18</v>
      </c>
      <c r="V1133" t="s">
        <v>61</v>
      </c>
      <c r="W1133" t="s">
        <v>62</v>
      </c>
      <c r="X1133">
        <v>430678</v>
      </c>
      <c r="Y1133" s="11">
        <v>43632</v>
      </c>
      <c r="Z1133">
        <v>165074866</v>
      </c>
      <c r="AB1133" t="s">
        <v>63</v>
      </c>
      <c r="AD1133" t="s">
        <v>489</v>
      </c>
      <c r="AE1133">
        <v>1</v>
      </c>
      <c r="AF1133">
        <v>-830</v>
      </c>
      <c r="AH1133" t="str">
        <f t="shared" si="17"/>
        <v>E35932 Response Posts</v>
      </c>
      <c r="AI1133" t="str">
        <f>VLOOKUP(B1133,'cc Lookup'!A:E,5,0)</f>
        <v>Make Ready</v>
      </c>
      <c r="AJ1133" t="s">
        <v>5426</v>
      </c>
    </row>
    <row r="1134" spans="1:36" x14ac:dyDescent="0.35">
      <c r="A1134" t="s">
        <v>36</v>
      </c>
      <c r="B1134" s="8" t="s">
        <v>241</v>
      </c>
      <c r="C1134" s="8" t="s">
        <v>38</v>
      </c>
      <c r="D1134" s="8" t="s">
        <v>39</v>
      </c>
      <c r="E1134" s="8" t="s">
        <v>39</v>
      </c>
      <c r="F1134" s="8" t="s">
        <v>40</v>
      </c>
      <c r="G1134" t="s">
        <v>242</v>
      </c>
      <c r="H1134" t="s">
        <v>42</v>
      </c>
      <c r="I1134" t="s">
        <v>43</v>
      </c>
      <c r="J1134" t="s">
        <v>43</v>
      </c>
      <c r="K1134" t="s">
        <v>43</v>
      </c>
      <c r="L1134" s="9">
        <v>0.5</v>
      </c>
      <c r="M1134" s="10">
        <v>43647</v>
      </c>
      <c r="N1134" t="s">
        <v>56</v>
      </c>
      <c r="O1134" t="s">
        <v>57</v>
      </c>
      <c r="P1134" t="s">
        <v>581</v>
      </c>
      <c r="Q1134" t="s">
        <v>582</v>
      </c>
      <c r="R1134" t="s">
        <v>550</v>
      </c>
      <c r="S1134" s="11">
        <v>43673</v>
      </c>
      <c r="T1134" t="s">
        <v>54</v>
      </c>
      <c r="U1134">
        <v>8</v>
      </c>
      <c r="V1134" t="s">
        <v>61</v>
      </c>
      <c r="W1134" t="s">
        <v>62</v>
      </c>
      <c r="X1134" t="s">
        <v>602</v>
      </c>
      <c r="Y1134" s="11">
        <v>43671</v>
      </c>
      <c r="Z1134">
        <v>165074866</v>
      </c>
      <c r="AB1134" t="s">
        <v>63</v>
      </c>
      <c r="AD1134" t="s">
        <v>603</v>
      </c>
      <c r="AE1134">
        <v>1</v>
      </c>
      <c r="AF1134">
        <v>1</v>
      </c>
      <c r="AH1134" t="str">
        <f t="shared" si="17"/>
        <v>E35932 Response Posts</v>
      </c>
      <c r="AI1134" t="str">
        <f>VLOOKUP(B1134,'cc Lookup'!A:E,5,0)</f>
        <v>Make Ready</v>
      </c>
      <c r="AJ1134" t="s">
        <v>5426</v>
      </c>
    </row>
    <row r="1135" spans="1:36" x14ac:dyDescent="0.35">
      <c r="A1135" t="s">
        <v>36</v>
      </c>
      <c r="B1135" s="8" t="s">
        <v>241</v>
      </c>
      <c r="C1135" s="8" t="s">
        <v>38</v>
      </c>
      <c r="D1135" s="8" t="s">
        <v>39</v>
      </c>
      <c r="E1135" s="8" t="s">
        <v>39</v>
      </c>
      <c r="F1135" s="8" t="s">
        <v>40</v>
      </c>
      <c r="G1135" t="s">
        <v>242</v>
      </c>
      <c r="H1135" t="s">
        <v>42</v>
      </c>
      <c r="I1135" t="s">
        <v>43</v>
      </c>
      <c r="J1135" t="s">
        <v>43</v>
      </c>
      <c r="K1135" t="s">
        <v>43</v>
      </c>
      <c r="L1135" s="9">
        <v>23</v>
      </c>
      <c r="M1135" s="10">
        <v>43647</v>
      </c>
      <c r="N1135" t="s">
        <v>56</v>
      </c>
      <c r="O1135" t="s">
        <v>57</v>
      </c>
      <c r="P1135" t="s">
        <v>599</v>
      </c>
      <c r="Q1135" t="s">
        <v>600</v>
      </c>
      <c r="R1135" t="s">
        <v>550</v>
      </c>
      <c r="S1135" s="11">
        <v>43675</v>
      </c>
      <c r="T1135" t="s">
        <v>54</v>
      </c>
      <c r="U1135">
        <v>7</v>
      </c>
      <c r="V1135" t="s">
        <v>61</v>
      </c>
      <c r="W1135" t="s">
        <v>62</v>
      </c>
      <c r="X1135">
        <v>433315</v>
      </c>
      <c r="Y1135" s="11">
        <v>43661</v>
      </c>
      <c r="Z1135">
        <v>165074866</v>
      </c>
      <c r="AB1135" t="s">
        <v>63</v>
      </c>
      <c r="AD1135" t="s">
        <v>604</v>
      </c>
      <c r="AE1135">
        <v>1</v>
      </c>
      <c r="AF1135">
        <v>23</v>
      </c>
      <c r="AH1135" t="str">
        <f t="shared" si="17"/>
        <v>E35932 Response Posts</v>
      </c>
      <c r="AI1135" t="str">
        <f>VLOOKUP(B1135,'cc Lookup'!A:E,5,0)</f>
        <v>Make Ready</v>
      </c>
      <c r="AJ1135" t="s">
        <v>5426</v>
      </c>
    </row>
    <row r="1136" spans="1:36" x14ac:dyDescent="0.35">
      <c r="A1136" t="s">
        <v>36</v>
      </c>
      <c r="B1136" s="8" t="s">
        <v>241</v>
      </c>
      <c r="C1136" s="8" t="s">
        <v>38</v>
      </c>
      <c r="D1136" s="8" t="s">
        <v>39</v>
      </c>
      <c r="E1136" s="8" t="s">
        <v>39</v>
      </c>
      <c r="F1136" s="8" t="s">
        <v>40</v>
      </c>
      <c r="G1136" t="s">
        <v>242</v>
      </c>
      <c r="H1136" t="s">
        <v>42</v>
      </c>
      <c r="I1136" t="s">
        <v>43</v>
      </c>
      <c r="J1136" t="s">
        <v>43</v>
      </c>
      <c r="K1136" t="s">
        <v>43</v>
      </c>
      <c r="L1136" s="9">
        <v>112.4</v>
      </c>
      <c r="M1136" s="10">
        <v>43647</v>
      </c>
      <c r="N1136" t="s">
        <v>56</v>
      </c>
      <c r="O1136" t="s">
        <v>57</v>
      </c>
      <c r="P1136" t="s">
        <v>599</v>
      </c>
      <c r="Q1136" t="s">
        <v>600</v>
      </c>
      <c r="R1136" t="s">
        <v>550</v>
      </c>
      <c r="S1136" s="11">
        <v>43675</v>
      </c>
      <c r="T1136" t="s">
        <v>54</v>
      </c>
      <c r="U1136">
        <v>7</v>
      </c>
      <c r="V1136" t="s">
        <v>61</v>
      </c>
      <c r="W1136" t="s">
        <v>62</v>
      </c>
      <c r="X1136">
        <v>433315</v>
      </c>
      <c r="Y1136" s="11">
        <v>43661</v>
      </c>
      <c r="Z1136">
        <v>165074866</v>
      </c>
      <c r="AB1136" t="s">
        <v>63</v>
      </c>
      <c r="AD1136" t="s">
        <v>604</v>
      </c>
      <c r="AE1136">
        <v>1</v>
      </c>
      <c r="AF1136">
        <v>112</v>
      </c>
      <c r="AH1136" t="str">
        <f t="shared" si="17"/>
        <v>E35932 Response Posts</v>
      </c>
      <c r="AI1136" t="str">
        <f>VLOOKUP(B1136,'cc Lookup'!A:E,5,0)</f>
        <v>Make Ready</v>
      </c>
      <c r="AJ1136" t="s">
        <v>5426</v>
      </c>
    </row>
    <row r="1137" spans="1:36" x14ac:dyDescent="0.35">
      <c r="A1137" t="s">
        <v>36</v>
      </c>
      <c r="B1137" s="8" t="s">
        <v>241</v>
      </c>
      <c r="C1137" s="8" t="s">
        <v>38</v>
      </c>
      <c r="D1137" s="8" t="s">
        <v>39</v>
      </c>
      <c r="E1137" s="8" t="s">
        <v>39</v>
      </c>
      <c r="F1137" s="8" t="s">
        <v>40</v>
      </c>
      <c r="G1137" t="s">
        <v>242</v>
      </c>
      <c r="H1137" t="s">
        <v>42</v>
      </c>
      <c r="I1137" t="s">
        <v>43</v>
      </c>
      <c r="J1137" t="s">
        <v>43</v>
      </c>
      <c r="K1137" t="s">
        <v>43</v>
      </c>
      <c r="L1137" s="9">
        <v>135.4</v>
      </c>
      <c r="M1137" s="10">
        <v>43647</v>
      </c>
      <c r="N1137" t="s">
        <v>56</v>
      </c>
      <c r="O1137" t="s">
        <v>57</v>
      </c>
      <c r="P1137" t="s">
        <v>599</v>
      </c>
      <c r="Q1137" t="s">
        <v>600</v>
      </c>
      <c r="R1137" t="s">
        <v>550</v>
      </c>
      <c r="S1137" s="11">
        <v>43675</v>
      </c>
      <c r="T1137" t="s">
        <v>54</v>
      </c>
      <c r="U1137">
        <v>7</v>
      </c>
      <c r="V1137" t="s">
        <v>61</v>
      </c>
      <c r="W1137" t="s">
        <v>62</v>
      </c>
      <c r="X1137">
        <v>433315</v>
      </c>
      <c r="Y1137" s="11">
        <v>43661</v>
      </c>
      <c r="Z1137">
        <v>165074866</v>
      </c>
      <c r="AB1137" t="s">
        <v>63</v>
      </c>
      <c r="AD1137" t="s">
        <v>604</v>
      </c>
      <c r="AE1137">
        <v>1</v>
      </c>
      <c r="AF1137">
        <v>135</v>
      </c>
      <c r="AH1137" t="str">
        <f t="shared" si="17"/>
        <v>E35932 Response Posts</v>
      </c>
      <c r="AI1137" t="str">
        <f>VLOOKUP(B1137,'cc Lookup'!A:E,5,0)</f>
        <v>Make Ready</v>
      </c>
      <c r="AJ1137" t="s">
        <v>5426</v>
      </c>
    </row>
    <row r="1138" spans="1:36" x14ac:dyDescent="0.35">
      <c r="A1138" t="s">
        <v>36</v>
      </c>
      <c r="B1138" s="8" t="s">
        <v>241</v>
      </c>
      <c r="C1138" s="8" t="s">
        <v>38</v>
      </c>
      <c r="D1138" s="8" t="s">
        <v>39</v>
      </c>
      <c r="E1138" s="8" t="s">
        <v>39</v>
      </c>
      <c r="F1138" s="8" t="s">
        <v>40</v>
      </c>
      <c r="G1138" t="s">
        <v>242</v>
      </c>
      <c r="H1138" t="s">
        <v>42</v>
      </c>
      <c r="I1138" t="s">
        <v>43</v>
      </c>
      <c r="J1138" t="s">
        <v>43</v>
      </c>
      <c r="K1138" t="s">
        <v>43</v>
      </c>
      <c r="L1138" s="9">
        <v>-135.4</v>
      </c>
      <c r="M1138" s="10">
        <v>43647</v>
      </c>
      <c r="N1138" t="s">
        <v>56</v>
      </c>
      <c r="O1138" t="s">
        <v>57</v>
      </c>
      <c r="P1138" t="s">
        <v>599</v>
      </c>
      <c r="Q1138" t="s">
        <v>600</v>
      </c>
      <c r="R1138" t="s">
        <v>550</v>
      </c>
      <c r="S1138" s="11">
        <v>43675</v>
      </c>
      <c r="T1138" t="s">
        <v>54</v>
      </c>
      <c r="U1138">
        <v>8</v>
      </c>
      <c r="V1138" t="s">
        <v>61</v>
      </c>
      <c r="W1138" t="s">
        <v>62</v>
      </c>
      <c r="X1138">
        <v>433315</v>
      </c>
      <c r="Y1138" s="11">
        <v>43661</v>
      </c>
      <c r="Z1138">
        <v>165074866</v>
      </c>
      <c r="AB1138" t="s">
        <v>63</v>
      </c>
      <c r="AD1138" t="s">
        <v>604</v>
      </c>
      <c r="AE1138">
        <v>1</v>
      </c>
      <c r="AF1138">
        <v>-135</v>
      </c>
      <c r="AH1138" t="str">
        <f t="shared" si="17"/>
        <v>E35932 Response Posts</v>
      </c>
      <c r="AI1138" t="str">
        <f>VLOOKUP(B1138,'cc Lookup'!A:E,5,0)</f>
        <v>Make Ready</v>
      </c>
      <c r="AJ1138" t="s">
        <v>5426</v>
      </c>
    </row>
    <row r="1139" spans="1:36" x14ac:dyDescent="0.35">
      <c r="A1139" t="s">
        <v>36</v>
      </c>
      <c r="B1139" s="8" t="s">
        <v>241</v>
      </c>
      <c r="C1139" s="8" t="s">
        <v>38</v>
      </c>
      <c r="D1139" s="8" t="s">
        <v>39</v>
      </c>
      <c r="E1139" s="8" t="s">
        <v>247</v>
      </c>
      <c r="F1139" s="8" t="s">
        <v>40</v>
      </c>
      <c r="G1139" t="s">
        <v>242</v>
      </c>
      <c r="H1139" t="s">
        <v>42</v>
      </c>
      <c r="I1139" t="s">
        <v>43</v>
      </c>
      <c r="J1139" t="s">
        <v>248</v>
      </c>
      <c r="K1139" t="s">
        <v>43</v>
      </c>
      <c r="L1139" s="9">
        <v>94</v>
      </c>
      <c r="M1139" s="10">
        <v>43647</v>
      </c>
      <c r="N1139" t="s">
        <v>56</v>
      </c>
      <c r="O1139" t="s">
        <v>57</v>
      </c>
      <c r="P1139" t="s">
        <v>566</v>
      </c>
      <c r="Q1139" t="s">
        <v>567</v>
      </c>
      <c r="R1139" t="s">
        <v>550</v>
      </c>
      <c r="S1139" s="11">
        <v>43647</v>
      </c>
      <c r="T1139" t="s">
        <v>54</v>
      </c>
      <c r="U1139">
        <v>32</v>
      </c>
      <c r="V1139" t="s">
        <v>61</v>
      </c>
      <c r="W1139" t="s">
        <v>62</v>
      </c>
      <c r="X1139">
        <v>430674</v>
      </c>
      <c r="Y1139" s="11">
        <v>43632</v>
      </c>
      <c r="Z1139">
        <v>165070006</v>
      </c>
      <c r="AB1139" t="s">
        <v>63</v>
      </c>
      <c r="AD1139" t="s">
        <v>606</v>
      </c>
      <c r="AE1139">
        <v>1</v>
      </c>
      <c r="AF1139">
        <v>47</v>
      </c>
      <c r="AH1139" t="str">
        <f t="shared" si="17"/>
        <v>E35932 Response Posts</v>
      </c>
      <c r="AI1139" t="str">
        <f>VLOOKUP(B1139,'cc Lookup'!A:E,5,0)</f>
        <v>Make Ready</v>
      </c>
      <c r="AJ1139" t="s">
        <v>5426</v>
      </c>
    </row>
    <row r="1140" spans="1:36" x14ac:dyDescent="0.35">
      <c r="A1140" t="s">
        <v>36</v>
      </c>
      <c r="B1140" s="8" t="s">
        <v>241</v>
      </c>
      <c r="C1140" s="8" t="s">
        <v>38</v>
      </c>
      <c r="D1140" s="8" t="s">
        <v>39</v>
      </c>
      <c r="E1140" s="8" t="s">
        <v>247</v>
      </c>
      <c r="F1140" s="8" t="s">
        <v>40</v>
      </c>
      <c r="G1140" t="s">
        <v>242</v>
      </c>
      <c r="H1140" t="s">
        <v>42</v>
      </c>
      <c r="I1140" t="s">
        <v>43</v>
      </c>
      <c r="J1140" t="s">
        <v>248</v>
      </c>
      <c r="K1140" t="s">
        <v>43</v>
      </c>
      <c r="L1140" s="9">
        <v>-47</v>
      </c>
      <c r="M1140" s="10">
        <v>43647</v>
      </c>
      <c r="N1140" t="s">
        <v>56</v>
      </c>
      <c r="O1140" t="s">
        <v>57</v>
      </c>
      <c r="P1140" t="s">
        <v>566</v>
      </c>
      <c r="Q1140" t="s">
        <v>567</v>
      </c>
      <c r="R1140" t="s">
        <v>550</v>
      </c>
      <c r="S1140" s="11">
        <v>43647</v>
      </c>
      <c r="T1140" t="s">
        <v>54</v>
      </c>
      <c r="U1140">
        <v>33</v>
      </c>
      <c r="V1140" t="s">
        <v>61</v>
      </c>
      <c r="W1140" t="s">
        <v>62</v>
      </c>
      <c r="X1140">
        <v>430674</v>
      </c>
      <c r="Y1140" s="11">
        <v>43632</v>
      </c>
      <c r="Z1140">
        <v>165070006</v>
      </c>
      <c r="AB1140" t="s">
        <v>63</v>
      </c>
      <c r="AD1140" t="s">
        <v>606</v>
      </c>
      <c r="AE1140">
        <v>1</v>
      </c>
      <c r="AF1140">
        <v>-47</v>
      </c>
      <c r="AH1140" t="str">
        <f t="shared" si="17"/>
        <v>E35932 Response Posts</v>
      </c>
      <c r="AI1140" t="str">
        <f>VLOOKUP(B1140,'cc Lookup'!A:E,5,0)</f>
        <v>Make Ready</v>
      </c>
      <c r="AJ1140" t="s">
        <v>5426</v>
      </c>
    </row>
    <row r="1141" spans="1:36" x14ac:dyDescent="0.35">
      <c r="A1141" t="s">
        <v>36</v>
      </c>
      <c r="B1141" s="8" t="s">
        <v>142</v>
      </c>
      <c r="C1141" s="8" t="s">
        <v>143</v>
      </c>
      <c r="D1141" s="8" t="s">
        <v>39</v>
      </c>
      <c r="E1141" s="8" t="s">
        <v>39</v>
      </c>
      <c r="F1141" s="8" t="s">
        <v>40</v>
      </c>
      <c r="G1141" t="s">
        <v>144</v>
      </c>
      <c r="H1141" t="s">
        <v>145</v>
      </c>
      <c r="I1141" t="s">
        <v>43</v>
      </c>
      <c r="J1141" t="s">
        <v>43</v>
      </c>
      <c r="K1141" t="s">
        <v>43</v>
      </c>
      <c r="L1141" s="9">
        <v>384</v>
      </c>
      <c r="M1141" s="10">
        <v>43678</v>
      </c>
      <c r="N1141" t="s">
        <v>56</v>
      </c>
      <c r="O1141" t="s">
        <v>57</v>
      </c>
      <c r="P1141" t="s">
        <v>651</v>
      </c>
      <c r="Q1141" t="s">
        <v>652</v>
      </c>
      <c r="R1141" t="s">
        <v>620</v>
      </c>
      <c r="S1141" s="11">
        <v>43678</v>
      </c>
      <c r="T1141" t="s">
        <v>54</v>
      </c>
      <c r="U1141">
        <v>49</v>
      </c>
      <c r="V1141" t="s">
        <v>61</v>
      </c>
      <c r="W1141" t="s">
        <v>62</v>
      </c>
      <c r="X1141">
        <v>433306</v>
      </c>
      <c r="Y1141" s="11">
        <v>43661</v>
      </c>
      <c r="Z1141">
        <v>165078325</v>
      </c>
      <c r="AB1141" t="s">
        <v>63</v>
      </c>
      <c r="AD1141" t="s">
        <v>601</v>
      </c>
      <c r="AE1141">
        <v>1</v>
      </c>
      <c r="AF1141">
        <v>384</v>
      </c>
      <c r="AH1141" t="str">
        <f t="shared" si="17"/>
        <v>E35930 Estates &amp; Facilities</v>
      </c>
      <c r="AI1141" t="str">
        <f>VLOOKUP(B1141,'cc Lookup'!A:E,5,0)</f>
        <v>Estates</v>
      </c>
      <c r="AJ1141" t="s">
        <v>5426</v>
      </c>
    </row>
    <row r="1142" spans="1:36" x14ac:dyDescent="0.35">
      <c r="A1142" t="s">
        <v>36</v>
      </c>
      <c r="B1142" s="8" t="s">
        <v>142</v>
      </c>
      <c r="C1142" s="8" t="s">
        <v>143</v>
      </c>
      <c r="D1142" s="8" t="s">
        <v>39</v>
      </c>
      <c r="E1142" s="8" t="s">
        <v>39</v>
      </c>
      <c r="F1142" s="8" t="s">
        <v>40</v>
      </c>
      <c r="G1142" t="s">
        <v>144</v>
      </c>
      <c r="H1142" t="s">
        <v>145</v>
      </c>
      <c r="I1142" t="s">
        <v>43</v>
      </c>
      <c r="J1142" t="s">
        <v>43</v>
      </c>
      <c r="K1142" t="s">
        <v>43</v>
      </c>
      <c r="L1142" s="9">
        <v>282</v>
      </c>
      <c r="M1142" s="10">
        <v>43678</v>
      </c>
      <c r="N1142" t="s">
        <v>56</v>
      </c>
      <c r="O1142" t="s">
        <v>57</v>
      </c>
      <c r="P1142" t="s">
        <v>651</v>
      </c>
      <c r="Q1142" t="s">
        <v>652</v>
      </c>
      <c r="R1142" t="s">
        <v>620</v>
      </c>
      <c r="S1142" s="11">
        <v>43678</v>
      </c>
      <c r="T1142" t="s">
        <v>54</v>
      </c>
      <c r="U1142">
        <v>49</v>
      </c>
      <c r="V1142" t="s">
        <v>61</v>
      </c>
      <c r="W1142" t="s">
        <v>62</v>
      </c>
      <c r="X1142">
        <v>433314</v>
      </c>
      <c r="Y1142" s="11">
        <v>43661</v>
      </c>
      <c r="Z1142">
        <v>165078325</v>
      </c>
      <c r="AB1142" t="s">
        <v>63</v>
      </c>
      <c r="AD1142" t="s">
        <v>583</v>
      </c>
      <c r="AE1142">
        <v>1</v>
      </c>
      <c r="AF1142">
        <v>282</v>
      </c>
      <c r="AH1142" t="str">
        <f t="shared" si="17"/>
        <v>E35930 Estates &amp; Facilities</v>
      </c>
      <c r="AI1142" t="str">
        <f>VLOOKUP(B1142,'cc Lookup'!A:E,5,0)</f>
        <v>Estates</v>
      </c>
      <c r="AJ1142" t="s">
        <v>5426</v>
      </c>
    </row>
    <row r="1143" spans="1:36" x14ac:dyDescent="0.35">
      <c r="A1143" t="s">
        <v>36</v>
      </c>
      <c r="B1143" s="8" t="s">
        <v>142</v>
      </c>
      <c r="C1143" s="8" t="s">
        <v>143</v>
      </c>
      <c r="D1143" s="8" t="s">
        <v>39</v>
      </c>
      <c r="E1143" s="8" t="s">
        <v>39</v>
      </c>
      <c r="F1143" s="8" t="s">
        <v>40</v>
      </c>
      <c r="G1143" t="s">
        <v>144</v>
      </c>
      <c r="H1143" t="s">
        <v>145</v>
      </c>
      <c r="I1143" t="s">
        <v>43</v>
      </c>
      <c r="J1143" t="s">
        <v>43</v>
      </c>
      <c r="K1143" t="s">
        <v>43</v>
      </c>
      <c r="L1143" s="9">
        <v>-282</v>
      </c>
      <c r="M1143" s="10">
        <v>43678</v>
      </c>
      <c r="N1143" t="s">
        <v>56</v>
      </c>
      <c r="O1143" t="s">
        <v>57</v>
      </c>
      <c r="P1143" t="s">
        <v>651</v>
      </c>
      <c r="Q1143" t="s">
        <v>652</v>
      </c>
      <c r="R1143" t="s">
        <v>620</v>
      </c>
      <c r="S1143" s="11">
        <v>43678</v>
      </c>
      <c r="T1143" t="s">
        <v>54</v>
      </c>
      <c r="U1143">
        <v>50</v>
      </c>
      <c r="V1143" t="s">
        <v>61</v>
      </c>
      <c r="W1143" t="s">
        <v>62</v>
      </c>
      <c r="X1143">
        <v>433314</v>
      </c>
      <c r="Y1143" s="11">
        <v>43661</v>
      </c>
      <c r="Z1143">
        <v>165078325</v>
      </c>
      <c r="AB1143" t="s">
        <v>63</v>
      </c>
      <c r="AD1143" t="s">
        <v>583</v>
      </c>
      <c r="AE1143">
        <v>1</v>
      </c>
      <c r="AF1143">
        <v>-282</v>
      </c>
      <c r="AH1143" t="str">
        <f t="shared" si="17"/>
        <v>E35930 Estates &amp; Facilities</v>
      </c>
      <c r="AI1143" t="str">
        <f>VLOOKUP(B1143,'cc Lookup'!A:E,5,0)</f>
        <v>Estates</v>
      </c>
      <c r="AJ1143" t="s">
        <v>5426</v>
      </c>
    </row>
    <row r="1144" spans="1:36" x14ac:dyDescent="0.35">
      <c r="A1144" t="s">
        <v>36</v>
      </c>
      <c r="B1144" s="8" t="s">
        <v>142</v>
      </c>
      <c r="C1144" s="8" t="s">
        <v>143</v>
      </c>
      <c r="D1144" s="8" t="s">
        <v>39</v>
      </c>
      <c r="E1144" s="8" t="s">
        <v>39</v>
      </c>
      <c r="F1144" s="8" t="s">
        <v>40</v>
      </c>
      <c r="G1144" t="s">
        <v>144</v>
      </c>
      <c r="H1144" t="s">
        <v>145</v>
      </c>
      <c r="I1144" t="s">
        <v>43</v>
      </c>
      <c r="J1144" t="s">
        <v>43</v>
      </c>
      <c r="K1144" t="s">
        <v>43</v>
      </c>
      <c r="L1144" s="9">
        <v>398</v>
      </c>
      <c r="M1144" s="10">
        <v>43678</v>
      </c>
      <c r="N1144" t="s">
        <v>56</v>
      </c>
      <c r="O1144" t="s">
        <v>57</v>
      </c>
      <c r="P1144" t="s">
        <v>653</v>
      </c>
      <c r="Q1144" t="s">
        <v>654</v>
      </c>
      <c r="R1144" t="s">
        <v>620</v>
      </c>
      <c r="S1144" s="11">
        <v>43679</v>
      </c>
      <c r="T1144" t="s">
        <v>54</v>
      </c>
      <c r="U1144">
        <v>53</v>
      </c>
      <c r="V1144" t="s">
        <v>61</v>
      </c>
      <c r="W1144" t="s">
        <v>62</v>
      </c>
      <c r="X1144">
        <v>433308</v>
      </c>
      <c r="Y1144" s="11">
        <v>43661</v>
      </c>
      <c r="Z1144">
        <v>165078325</v>
      </c>
      <c r="AB1144" t="s">
        <v>63</v>
      </c>
      <c r="AD1144" t="s">
        <v>655</v>
      </c>
      <c r="AE1144">
        <v>1</v>
      </c>
      <c r="AF1144">
        <v>398</v>
      </c>
      <c r="AH1144" t="str">
        <f t="shared" si="17"/>
        <v>E35930 Estates &amp; Facilities</v>
      </c>
      <c r="AI1144" t="str">
        <f>VLOOKUP(B1144,'cc Lookup'!A:E,5,0)</f>
        <v>Estates</v>
      </c>
      <c r="AJ1144" t="s">
        <v>5426</v>
      </c>
    </row>
    <row r="1145" spans="1:36" x14ac:dyDescent="0.35">
      <c r="A1145" t="s">
        <v>36</v>
      </c>
      <c r="B1145" s="8" t="s">
        <v>142</v>
      </c>
      <c r="C1145" s="8" t="s">
        <v>143</v>
      </c>
      <c r="D1145" s="8" t="s">
        <v>39</v>
      </c>
      <c r="E1145" s="8" t="s">
        <v>39</v>
      </c>
      <c r="F1145" s="8" t="s">
        <v>40</v>
      </c>
      <c r="G1145" t="s">
        <v>144</v>
      </c>
      <c r="H1145" t="s">
        <v>145</v>
      </c>
      <c r="I1145" t="s">
        <v>43</v>
      </c>
      <c r="J1145" t="s">
        <v>43</v>
      </c>
      <c r="K1145" t="s">
        <v>43</v>
      </c>
      <c r="L1145" s="9">
        <v>130</v>
      </c>
      <c r="M1145" s="10">
        <v>43678</v>
      </c>
      <c r="N1145" t="s">
        <v>56</v>
      </c>
      <c r="O1145" t="s">
        <v>57</v>
      </c>
      <c r="P1145" t="s">
        <v>656</v>
      </c>
      <c r="Q1145" t="s">
        <v>657</v>
      </c>
      <c r="R1145" t="s">
        <v>620</v>
      </c>
      <c r="S1145" s="11">
        <v>43679</v>
      </c>
      <c r="T1145" t="s">
        <v>54</v>
      </c>
      <c r="U1145">
        <v>26</v>
      </c>
      <c r="V1145" t="s">
        <v>61</v>
      </c>
      <c r="W1145" t="s">
        <v>62</v>
      </c>
      <c r="X1145">
        <v>428696</v>
      </c>
      <c r="Y1145" s="11">
        <v>43661</v>
      </c>
      <c r="Z1145">
        <v>165078959</v>
      </c>
      <c r="AB1145" t="s">
        <v>63</v>
      </c>
      <c r="AD1145" t="s">
        <v>658</v>
      </c>
      <c r="AE1145">
        <v>1</v>
      </c>
      <c r="AF1145">
        <v>130</v>
      </c>
      <c r="AH1145" t="str">
        <f t="shared" si="17"/>
        <v>E35930 Estates &amp; Facilities</v>
      </c>
      <c r="AI1145" t="str">
        <f>VLOOKUP(B1145,'cc Lookup'!A:E,5,0)</f>
        <v>Estates</v>
      </c>
      <c r="AJ1145" t="s">
        <v>5426</v>
      </c>
    </row>
    <row r="1146" spans="1:36" x14ac:dyDescent="0.35">
      <c r="A1146" t="s">
        <v>36</v>
      </c>
      <c r="B1146" s="8" t="s">
        <v>142</v>
      </c>
      <c r="C1146" s="8" t="s">
        <v>143</v>
      </c>
      <c r="D1146" s="8" t="s">
        <v>39</v>
      </c>
      <c r="E1146" s="8" t="s">
        <v>39</v>
      </c>
      <c r="F1146" s="8" t="s">
        <v>40</v>
      </c>
      <c r="G1146" t="s">
        <v>144</v>
      </c>
      <c r="H1146" t="s">
        <v>145</v>
      </c>
      <c r="I1146" t="s">
        <v>43</v>
      </c>
      <c r="J1146" t="s">
        <v>43</v>
      </c>
      <c r="K1146" t="s">
        <v>43</v>
      </c>
      <c r="L1146" s="9">
        <v>439</v>
      </c>
      <c r="M1146" s="10">
        <v>43678</v>
      </c>
      <c r="N1146" t="s">
        <v>56</v>
      </c>
      <c r="O1146" t="s">
        <v>57</v>
      </c>
      <c r="P1146" t="s">
        <v>656</v>
      </c>
      <c r="Q1146" t="s">
        <v>657</v>
      </c>
      <c r="R1146" t="s">
        <v>620</v>
      </c>
      <c r="S1146" s="11">
        <v>43679</v>
      </c>
      <c r="T1146" t="s">
        <v>54</v>
      </c>
      <c r="U1146">
        <v>26</v>
      </c>
      <c r="V1146" t="s">
        <v>61</v>
      </c>
      <c r="W1146" t="s">
        <v>62</v>
      </c>
      <c r="X1146">
        <v>430677</v>
      </c>
      <c r="Y1146" s="11">
        <v>43661</v>
      </c>
      <c r="Z1146">
        <v>165078941</v>
      </c>
      <c r="AB1146" t="s">
        <v>63</v>
      </c>
      <c r="AD1146" t="s">
        <v>659</v>
      </c>
      <c r="AE1146">
        <v>1</v>
      </c>
      <c r="AF1146">
        <v>439</v>
      </c>
      <c r="AH1146" t="str">
        <f t="shared" si="17"/>
        <v>E35930 Estates &amp; Facilities</v>
      </c>
      <c r="AI1146" t="str">
        <f>VLOOKUP(B1146,'cc Lookup'!A:E,5,0)</f>
        <v>Estates</v>
      </c>
      <c r="AJ1146" t="s">
        <v>5426</v>
      </c>
    </row>
    <row r="1147" spans="1:36" x14ac:dyDescent="0.35">
      <c r="A1147" t="s">
        <v>36</v>
      </c>
      <c r="B1147" s="8" t="s">
        <v>142</v>
      </c>
      <c r="C1147" s="8" t="s">
        <v>143</v>
      </c>
      <c r="D1147" s="8" t="s">
        <v>39</v>
      </c>
      <c r="E1147" s="8" t="s">
        <v>39</v>
      </c>
      <c r="F1147" s="8" t="s">
        <v>40</v>
      </c>
      <c r="G1147" t="s">
        <v>144</v>
      </c>
      <c r="H1147" t="s">
        <v>145</v>
      </c>
      <c r="I1147" t="s">
        <v>43</v>
      </c>
      <c r="J1147" t="s">
        <v>43</v>
      </c>
      <c r="K1147" t="s">
        <v>43</v>
      </c>
      <c r="L1147" s="9">
        <v>502</v>
      </c>
      <c r="M1147" s="10">
        <v>43678</v>
      </c>
      <c r="N1147" t="s">
        <v>56</v>
      </c>
      <c r="O1147" t="s">
        <v>57</v>
      </c>
      <c r="P1147" t="s">
        <v>656</v>
      </c>
      <c r="Q1147" t="s">
        <v>657</v>
      </c>
      <c r="R1147" t="s">
        <v>620</v>
      </c>
      <c r="S1147" s="11">
        <v>43679</v>
      </c>
      <c r="T1147" t="s">
        <v>54</v>
      </c>
      <c r="U1147">
        <v>26</v>
      </c>
      <c r="V1147" t="s">
        <v>61</v>
      </c>
      <c r="W1147" t="s">
        <v>62</v>
      </c>
      <c r="X1147">
        <v>430681</v>
      </c>
      <c r="Y1147" s="11">
        <v>43661</v>
      </c>
      <c r="Z1147">
        <v>165078325</v>
      </c>
      <c r="AB1147" t="s">
        <v>63</v>
      </c>
      <c r="AD1147" t="s">
        <v>660</v>
      </c>
      <c r="AE1147">
        <v>1</v>
      </c>
      <c r="AF1147">
        <v>502</v>
      </c>
      <c r="AH1147" t="str">
        <f t="shared" si="17"/>
        <v>E35930 Estates &amp; Facilities</v>
      </c>
      <c r="AI1147" t="str">
        <f>VLOOKUP(B1147,'cc Lookup'!A:E,5,0)</f>
        <v>Estates</v>
      </c>
      <c r="AJ1147" t="s">
        <v>5426</v>
      </c>
    </row>
    <row r="1148" spans="1:36" x14ac:dyDescent="0.35">
      <c r="A1148" t="s">
        <v>36</v>
      </c>
      <c r="B1148" s="8" t="s">
        <v>142</v>
      </c>
      <c r="C1148" s="8" t="s">
        <v>143</v>
      </c>
      <c r="D1148" s="8" t="s">
        <v>39</v>
      </c>
      <c r="E1148" s="8" t="s">
        <v>39</v>
      </c>
      <c r="F1148" s="8" t="s">
        <v>40</v>
      </c>
      <c r="G1148" t="s">
        <v>144</v>
      </c>
      <c r="H1148" t="s">
        <v>145</v>
      </c>
      <c r="I1148" t="s">
        <v>43</v>
      </c>
      <c r="J1148" t="s">
        <v>43</v>
      </c>
      <c r="K1148" t="s">
        <v>43</v>
      </c>
      <c r="L1148" s="9">
        <v>42</v>
      </c>
      <c r="M1148" s="10">
        <v>43678</v>
      </c>
      <c r="N1148" t="s">
        <v>56</v>
      </c>
      <c r="O1148" t="s">
        <v>57</v>
      </c>
      <c r="P1148" t="s">
        <v>656</v>
      </c>
      <c r="Q1148" t="s">
        <v>657</v>
      </c>
      <c r="R1148" t="s">
        <v>620</v>
      </c>
      <c r="S1148" s="11">
        <v>43679</v>
      </c>
      <c r="T1148" t="s">
        <v>54</v>
      </c>
      <c r="U1148">
        <v>26</v>
      </c>
      <c r="V1148" t="s">
        <v>61</v>
      </c>
      <c r="W1148" t="s">
        <v>62</v>
      </c>
      <c r="X1148">
        <v>433310</v>
      </c>
      <c r="Y1148" s="11">
        <v>43661</v>
      </c>
      <c r="Z1148">
        <v>165078959</v>
      </c>
      <c r="AB1148" t="s">
        <v>63</v>
      </c>
      <c r="AD1148" t="s">
        <v>661</v>
      </c>
      <c r="AE1148">
        <v>1</v>
      </c>
      <c r="AF1148">
        <v>42</v>
      </c>
      <c r="AH1148" t="str">
        <f t="shared" si="17"/>
        <v>E35930 Estates &amp; Facilities</v>
      </c>
      <c r="AI1148" t="str">
        <f>VLOOKUP(B1148,'cc Lookup'!A:E,5,0)</f>
        <v>Estates</v>
      </c>
      <c r="AJ1148" t="s">
        <v>5426</v>
      </c>
    </row>
    <row r="1149" spans="1:36" x14ac:dyDescent="0.35">
      <c r="A1149" t="s">
        <v>36</v>
      </c>
      <c r="B1149" s="8" t="s">
        <v>142</v>
      </c>
      <c r="C1149" s="8" t="s">
        <v>143</v>
      </c>
      <c r="D1149" s="8" t="s">
        <v>39</v>
      </c>
      <c r="E1149" s="8" t="s">
        <v>39</v>
      </c>
      <c r="F1149" s="8" t="s">
        <v>40</v>
      </c>
      <c r="G1149" t="s">
        <v>144</v>
      </c>
      <c r="H1149" t="s">
        <v>145</v>
      </c>
      <c r="I1149" t="s">
        <v>43</v>
      </c>
      <c r="J1149" t="s">
        <v>43</v>
      </c>
      <c r="K1149" t="s">
        <v>43</v>
      </c>
      <c r="L1149" s="9">
        <v>297</v>
      </c>
      <c r="M1149" s="10">
        <v>43678</v>
      </c>
      <c r="N1149" t="s">
        <v>56</v>
      </c>
      <c r="O1149" t="s">
        <v>57</v>
      </c>
      <c r="P1149" t="s">
        <v>656</v>
      </c>
      <c r="Q1149" t="s">
        <v>657</v>
      </c>
      <c r="R1149" t="s">
        <v>620</v>
      </c>
      <c r="S1149" s="11">
        <v>43679</v>
      </c>
      <c r="T1149" t="s">
        <v>54</v>
      </c>
      <c r="U1149">
        <v>26</v>
      </c>
      <c r="V1149" t="s">
        <v>61</v>
      </c>
      <c r="W1149" t="s">
        <v>62</v>
      </c>
      <c r="X1149">
        <v>433311</v>
      </c>
      <c r="Y1149" s="11">
        <v>43661</v>
      </c>
      <c r="Z1149">
        <v>165078941</v>
      </c>
      <c r="AB1149" t="s">
        <v>63</v>
      </c>
      <c r="AD1149" t="s">
        <v>662</v>
      </c>
      <c r="AE1149">
        <v>1</v>
      </c>
      <c r="AF1149">
        <v>297</v>
      </c>
      <c r="AH1149" t="str">
        <f t="shared" si="17"/>
        <v>E35930 Estates &amp; Facilities</v>
      </c>
      <c r="AI1149" t="str">
        <f>VLOOKUP(B1149,'cc Lookup'!A:E,5,0)</f>
        <v>Estates</v>
      </c>
      <c r="AJ1149" t="s">
        <v>5426</v>
      </c>
    </row>
    <row r="1150" spans="1:36" x14ac:dyDescent="0.35">
      <c r="A1150" t="s">
        <v>36</v>
      </c>
      <c r="B1150" s="8" t="s">
        <v>142</v>
      </c>
      <c r="C1150" s="8" t="s">
        <v>143</v>
      </c>
      <c r="D1150" s="8" t="s">
        <v>39</v>
      </c>
      <c r="E1150" s="8" t="s">
        <v>39</v>
      </c>
      <c r="F1150" s="8" t="s">
        <v>40</v>
      </c>
      <c r="G1150" t="s">
        <v>144</v>
      </c>
      <c r="H1150" t="s">
        <v>145</v>
      </c>
      <c r="I1150" t="s">
        <v>43</v>
      </c>
      <c r="J1150" t="s">
        <v>43</v>
      </c>
      <c r="K1150" t="s">
        <v>43</v>
      </c>
      <c r="L1150" s="9">
        <v>144</v>
      </c>
      <c r="M1150" s="10">
        <v>43678</v>
      </c>
      <c r="N1150" t="s">
        <v>56</v>
      </c>
      <c r="O1150" t="s">
        <v>57</v>
      </c>
      <c r="P1150" t="s">
        <v>656</v>
      </c>
      <c r="Q1150" t="s">
        <v>657</v>
      </c>
      <c r="R1150" t="s">
        <v>620</v>
      </c>
      <c r="S1150" s="11">
        <v>43679</v>
      </c>
      <c r="T1150" t="s">
        <v>54</v>
      </c>
      <c r="U1150">
        <v>26</v>
      </c>
      <c r="V1150" t="s">
        <v>61</v>
      </c>
      <c r="W1150" t="s">
        <v>62</v>
      </c>
      <c r="X1150">
        <v>434316</v>
      </c>
      <c r="Y1150" s="11">
        <v>43661</v>
      </c>
      <c r="Z1150">
        <v>165078943</v>
      </c>
      <c r="AB1150" t="s">
        <v>63</v>
      </c>
      <c r="AD1150" t="s">
        <v>663</v>
      </c>
      <c r="AE1150">
        <v>1</v>
      </c>
      <c r="AF1150">
        <v>144</v>
      </c>
      <c r="AH1150" t="str">
        <f t="shared" si="17"/>
        <v>E35930 Estates &amp; Facilities</v>
      </c>
      <c r="AI1150" t="str">
        <f>VLOOKUP(B1150,'cc Lookup'!A:E,5,0)</f>
        <v>Estates</v>
      </c>
      <c r="AJ1150" t="s">
        <v>5426</v>
      </c>
    </row>
    <row r="1151" spans="1:36" x14ac:dyDescent="0.35">
      <c r="A1151" t="s">
        <v>36</v>
      </c>
      <c r="B1151" s="8" t="s">
        <v>72</v>
      </c>
      <c r="C1151" s="8" t="s">
        <v>38</v>
      </c>
      <c r="D1151" s="8" t="s">
        <v>39</v>
      </c>
      <c r="E1151" s="8" t="s">
        <v>39</v>
      </c>
      <c r="F1151" s="8" t="s">
        <v>40</v>
      </c>
      <c r="G1151" t="s">
        <v>73</v>
      </c>
      <c r="H1151" t="s">
        <v>42</v>
      </c>
      <c r="I1151" t="s">
        <v>43</v>
      </c>
      <c r="J1151" t="s">
        <v>43</v>
      </c>
      <c r="K1151" t="s">
        <v>43</v>
      </c>
      <c r="L1151" s="9">
        <v>500</v>
      </c>
      <c r="M1151" s="10">
        <v>43678</v>
      </c>
      <c r="N1151" t="s">
        <v>56</v>
      </c>
      <c r="O1151" t="s">
        <v>57</v>
      </c>
      <c r="P1151" t="s">
        <v>632</v>
      </c>
      <c r="Q1151" t="s">
        <v>633</v>
      </c>
      <c r="R1151" t="s">
        <v>620</v>
      </c>
      <c r="S1151" s="11">
        <v>43700</v>
      </c>
      <c r="T1151" t="s">
        <v>54</v>
      </c>
      <c r="U1151">
        <v>6</v>
      </c>
      <c r="V1151" t="s">
        <v>61</v>
      </c>
      <c r="W1151" t="s">
        <v>415</v>
      </c>
      <c r="X1151">
        <v>8927</v>
      </c>
      <c r="Y1151" s="11">
        <v>43683</v>
      </c>
      <c r="Z1151">
        <v>165079326</v>
      </c>
      <c r="AB1151" t="s">
        <v>63</v>
      </c>
      <c r="AD1151" t="s">
        <v>634</v>
      </c>
      <c r="AE1151">
        <v>1</v>
      </c>
      <c r="AF1151">
        <v>500</v>
      </c>
      <c r="AH1151" t="str">
        <f t="shared" si="17"/>
        <v>E35120 Corporate Expenses</v>
      </c>
      <c r="AI1151" t="str">
        <f>VLOOKUP(B1151,'cc Lookup'!A:E,5,0)</f>
        <v>Corporate Exp</v>
      </c>
      <c r="AJ1151" t="s">
        <v>5426</v>
      </c>
    </row>
    <row r="1152" spans="1:36" x14ac:dyDescent="0.35">
      <c r="A1152" t="s">
        <v>36</v>
      </c>
      <c r="B1152" s="8" t="s">
        <v>142</v>
      </c>
      <c r="C1152" s="8" t="s">
        <v>38</v>
      </c>
      <c r="D1152" s="8" t="s">
        <v>39</v>
      </c>
      <c r="E1152" s="8" t="s">
        <v>39</v>
      </c>
      <c r="F1152" s="8" t="s">
        <v>40</v>
      </c>
      <c r="G1152" t="s">
        <v>144</v>
      </c>
      <c r="H1152" t="s">
        <v>42</v>
      </c>
      <c r="I1152" t="s">
        <v>43</v>
      </c>
      <c r="J1152" t="s">
        <v>43</v>
      </c>
      <c r="K1152" t="s">
        <v>43</v>
      </c>
      <c r="L1152" s="9">
        <v>-384</v>
      </c>
      <c r="M1152" s="10">
        <v>43678</v>
      </c>
      <c r="N1152" t="s">
        <v>56</v>
      </c>
      <c r="O1152" t="s">
        <v>57</v>
      </c>
      <c r="P1152" t="s">
        <v>651</v>
      </c>
      <c r="Q1152" t="s">
        <v>652</v>
      </c>
      <c r="R1152" t="s">
        <v>620</v>
      </c>
      <c r="S1152" s="11">
        <v>43678</v>
      </c>
      <c r="T1152" t="s">
        <v>54</v>
      </c>
      <c r="U1152">
        <v>48</v>
      </c>
      <c r="V1152" t="s">
        <v>61</v>
      </c>
      <c r="W1152" t="s">
        <v>62</v>
      </c>
      <c r="X1152">
        <v>433306</v>
      </c>
      <c r="Y1152" s="11">
        <v>43661</v>
      </c>
      <c r="Z1152">
        <v>165078325</v>
      </c>
      <c r="AB1152" t="s">
        <v>63</v>
      </c>
      <c r="AD1152" t="s">
        <v>601</v>
      </c>
      <c r="AE1152">
        <v>1</v>
      </c>
      <c r="AF1152">
        <v>-384</v>
      </c>
      <c r="AH1152" t="str">
        <f t="shared" si="17"/>
        <v>E35930 Estates &amp; Facilities</v>
      </c>
      <c r="AI1152" t="str">
        <f>VLOOKUP(B1152,'cc Lookup'!A:E,5,0)</f>
        <v>Estates</v>
      </c>
      <c r="AJ1152" t="s">
        <v>5426</v>
      </c>
    </row>
    <row r="1153" spans="1:36" x14ac:dyDescent="0.35">
      <c r="A1153" t="s">
        <v>36</v>
      </c>
      <c r="B1153" s="8" t="s">
        <v>142</v>
      </c>
      <c r="C1153" s="8" t="s">
        <v>38</v>
      </c>
      <c r="D1153" s="8" t="s">
        <v>39</v>
      </c>
      <c r="E1153" s="8" t="s">
        <v>39</v>
      </c>
      <c r="F1153" s="8" t="s">
        <v>40</v>
      </c>
      <c r="G1153" t="s">
        <v>144</v>
      </c>
      <c r="H1153" t="s">
        <v>42</v>
      </c>
      <c r="I1153" t="s">
        <v>43</v>
      </c>
      <c r="J1153" t="s">
        <v>43</v>
      </c>
      <c r="K1153" t="s">
        <v>43</v>
      </c>
      <c r="L1153" s="9">
        <v>11055</v>
      </c>
      <c r="M1153" s="10">
        <v>43678</v>
      </c>
      <c r="N1153" t="s">
        <v>56</v>
      </c>
      <c r="O1153" t="s">
        <v>57</v>
      </c>
      <c r="P1153" t="s">
        <v>677</v>
      </c>
      <c r="Q1153" t="s">
        <v>678</v>
      </c>
      <c r="R1153" t="s">
        <v>620</v>
      </c>
      <c r="S1153" s="11">
        <v>43682</v>
      </c>
      <c r="T1153" t="s">
        <v>54</v>
      </c>
      <c r="U1153">
        <v>14</v>
      </c>
      <c r="V1153" t="s">
        <v>61</v>
      </c>
      <c r="W1153" t="s">
        <v>222</v>
      </c>
      <c r="X1153">
        <v>953</v>
      </c>
      <c r="Y1153" s="11">
        <v>43677</v>
      </c>
      <c r="Z1153">
        <v>165077291</v>
      </c>
      <c r="AB1153" t="s">
        <v>63</v>
      </c>
      <c r="AD1153" t="s">
        <v>669</v>
      </c>
      <c r="AE1153">
        <v>1</v>
      </c>
      <c r="AF1153">
        <v>5528</v>
      </c>
      <c r="AH1153" t="str">
        <f t="shared" si="17"/>
        <v>E35930 Estates &amp; Facilities</v>
      </c>
      <c r="AI1153" t="str">
        <f>VLOOKUP(B1153,'cc Lookup'!A:E,5,0)</f>
        <v>Estates</v>
      </c>
      <c r="AJ1153" t="s">
        <v>5426</v>
      </c>
    </row>
    <row r="1154" spans="1:36" x14ac:dyDescent="0.35">
      <c r="A1154" t="s">
        <v>36</v>
      </c>
      <c r="B1154" s="8" t="s">
        <v>142</v>
      </c>
      <c r="C1154" s="8" t="s">
        <v>38</v>
      </c>
      <c r="D1154" s="8" t="s">
        <v>39</v>
      </c>
      <c r="E1154" s="8" t="s">
        <v>39</v>
      </c>
      <c r="F1154" s="8" t="s">
        <v>40</v>
      </c>
      <c r="G1154" t="s">
        <v>144</v>
      </c>
      <c r="H1154" t="s">
        <v>42</v>
      </c>
      <c r="I1154" t="s">
        <v>43</v>
      </c>
      <c r="J1154" t="s">
        <v>43</v>
      </c>
      <c r="K1154" t="s">
        <v>43</v>
      </c>
      <c r="L1154" s="9">
        <v>-5527.5</v>
      </c>
      <c r="M1154" s="10">
        <v>43678</v>
      </c>
      <c r="N1154" t="s">
        <v>56</v>
      </c>
      <c r="O1154" t="s">
        <v>57</v>
      </c>
      <c r="P1154" t="s">
        <v>677</v>
      </c>
      <c r="Q1154" t="s">
        <v>678</v>
      </c>
      <c r="R1154" t="s">
        <v>620</v>
      </c>
      <c r="S1154" s="11">
        <v>43682</v>
      </c>
      <c r="T1154" t="s">
        <v>54</v>
      </c>
      <c r="U1154">
        <v>15</v>
      </c>
      <c r="V1154" t="s">
        <v>61</v>
      </c>
      <c r="W1154" t="s">
        <v>222</v>
      </c>
      <c r="X1154">
        <v>953</v>
      </c>
      <c r="Y1154" s="11">
        <v>43677</v>
      </c>
      <c r="Z1154">
        <v>165077291</v>
      </c>
      <c r="AB1154" t="s">
        <v>63</v>
      </c>
      <c r="AD1154" t="s">
        <v>669</v>
      </c>
      <c r="AE1154">
        <v>1</v>
      </c>
      <c r="AF1154">
        <v>-5528</v>
      </c>
      <c r="AH1154" t="str">
        <f t="shared" si="17"/>
        <v>E35930 Estates &amp; Facilities</v>
      </c>
      <c r="AI1154" t="str">
        <f>VLOOKUP(B1154,'cc Lookup'!A:E,5,0)</f>
        <v>Estates</v>
      </c>
      <c r="AJ1154" t="s">
        <v>5426</v>
      </c>
    </row>
    <row r="1155" spans="1:36" x14ac:dyDescent="0.35">
      <c r="A1155" t="s">
        <v>36</v>
      </c>
      <c r="B1155" s="8" t="s">
        <v>142</v>
      </c>
      <c r="C1155" s="8" t="s">
        <v>38</v>
      </c>
      <c r="D1155" s="8" t="s">
        <v>39</v>
      </c>
      <c r="E1155" s="8" t="s">
        <v>39</v>
      </c>
      <c r="F1155" s="8" t="s">
        <v>40</v>
      </c>
      <c r="G1155" t="s">
        <v>144</v>
      </c>
      <c r="H1155" t="s">
        <v>42</v>
      </c>
      <c r="I1155" t="s">
        <v>43</v>
      </c>
      <c r="J1155" t="s">
        <v>43</v>
      </c>
      <c r="K1155" t="s">
        <v>43</v>
      </c>
      <c r="L1155" s="9">
        <v>400</v>
      </c>
      <c r="M1155" s="10">
        <v>43678</v>
      </c>
      <c r="N1155" t="s">
        <v>56</v>
      </c>
      <c r="O1155" t="s">
        <v>57</v>
      </c>
      <c r="P1155" t="s">
        <v>621</v>
      </c>
      <c r="Q1155" t="s">
        <v>622</v>
      </c>
      <c r="R1155" t="s">
        <v>620</v>
      </c>
      <c r="S1155" s="11">
        <v>43689</v>
      </c>
      <c r="T1155" t="s">
        <v>54</v>
      </c>
      <c r="U1155">
        <v>10</v>
      </c>
      <c r="V1155" t="s">
        <v>61</v>
      </c>
      <c r="W1155" t="s">
        <v>679</v>
      </c>
      <c r="X1155" t="s">
        <v>680</v>
      </c>
      <c r="Y1155" s="11">
        <v>43368</v>
      </c>
      <c r="Z1155">
        <v>165073384</v>
      </c>
      <c r="AB1155" t="s">
        <v>63</v>
      </c>
      <c r="AD1155" t="s">
        <v>681</v>
      </c>
      <c r="AE1155">
        <v>1</v>
      </c>
      <c r="AF1155">
        <v>400</v>
      </c>
      <c r="AH1155" t="str">
        <f t="shared" si="17"/>
        <v>E35930 Estates &amp; Facilities</v>
      </c>
      <c r="AI1155" t="str">
        <f>VLOOKUP(B1155,'cc Lookup'!A:E,5,0)</f>
        <v>Estates</v>
      </c>
      <c r="AJ1155" t="s">
        <v>5426</v>
      </c>
    </row>
    <row r="1156" spans="1:36" x14ac:dyDescent="0.35">
      <c r="A1156" t="s">
        <v>36</v>
      </c>
      <c r="B1156" s="8" t="s">
        <v>241</v>
      </c>
      <c r="C1156" s="8" t="s">
        <v>38</v>
      </c>
      <c r="D1156" s="8" t="s">
        <v>685</v>
      </c>
      <c r="E1156" s="8" t="s">
        <v>39</v>
      </c>
      <c r="F1156" s="8" t="s">
        <v>40</v>
      </c>
      <c r="G1156" t="s">
        <v>242</v>
      </c>
      <c r="H1156" t="s">
        <v>42</v>
      </c>
      <c r="I1156" t="s">
        <v>686</v>
      </c>
      <c r="J1156" t="s">
        <v>43</v>
      </c>
      <c r="K1156" t="s">
        <v>43</v>
      </c>
      <c r="L1156" s="9">
        <v>35.159999999999997</v>
      </c>
      <c r="M1156" s="10">
        <v>43678</v>
      </c>
      <c r="N1156" t="s">
        <v>56</v>
      </c>
      <c r="O1156" t="s">
        <v>57</v>
      </c>
      <c r="P1156" t="s">
        <v>687</v>
      </c>
      <c r="Q1156" t="s">
        <v>688</v>
      </c>
      <c r="R1156" t="s">
        <v>620</v>
      </c>
      <c r="S1156" s="11">
        <v>43686</v>
      </c>
      <c r="T1156" t="s">
        <v>54</v>
      </c>
      <c r="U1156">
        <v>11</v>
      </c>
      <c r="V1156" t="s">
        <v>61</v>
      </c>
      <c r="W1156" t="s">
        <v>689</v>
      </c>
      <c r="X1156">
        <v>1621076</v>
      </c>
      <c r="Y1156" s="11">
        <v>43677</v>
      </c>
      <c r="Z1156">
        <v>165078337</v>
      </c>
      <c r="AB1156" t="s">
        <v>63</v>
      </c>
      <c r="AD1156" t="s">
        <v>690</v>
      </c>
      <c r="AE1156">
        <v>1</v>
      </c>
      <c r="AF1156">
        <v>35</v>
      </c>
      <c r="AH1156" t="str">
        <f t="shared" si="17"/>
        <v>E35932 Response Posts</v>
      </c>
      <c r="AI1156" t="str">
        <f>VLOOKUP(B1156,'cc Lookup'!A:E,5,0)</f>
        <v>Make Ready</v>
      </c>
      <c r="AJ1156" t="s">
        <v>5426</v>
      </c>
    </row>
    <row r="1157" spans="1:36" x14ac:dyDescent="0.35">
      <c r="A1157" t="s">
        <v>36</v>
      </c>
      <c r="B1157" s="8" t="s">
        <v>142</v>
      </c>
      <c r="C1157" s="8" t="s">
        <v>143</v>
      </c>
      <c r="D1157" s="8" t="s">
        <v>39</v>
      </c>
      <c r="E1157" s="8" t="s">
        <v>39</v>
      </c>
      <c r="F1157" s="8" t="s">
        <v>40</v>
      </c>
      <c r="G1157" t="s">
        <v>144</v>
      </c>
      <c r="H1157" t="s">
        <v>145</v>
      </c>
      <c r="I1157" t="s">
        <v>43</v>
      </c>
      <c r="J1157" t="s">
        <v>43</v>
      </c>
      <c r="K1157" t="s">
        <v>43</v>
      </c>
      <c r="L1157" s="9">
        <v>224</v>
      </c>
      <c r="M1157" s="10">
        <v>43709</v>
      </c>
      <c r="N1157" t="s">
        <v>56</v>
      </c>
      <c r="O1157" t="s">
        <v>57</v>
      </c>
      <c r="P1157" t="s">
        <v>741</v>
      </c>
      <c r="Q1157" t="s">
        <v>742</v>
      </c>
      <c r="R1157" t="s">
        <v>722</v>
      </c>
      <c r="S1157" s="11">
        <v>43721</v>
      </c>
      <c r="T1157" t="s">
        <v>54</v>
      </c>
      <c r="U1157">
        <v>20</v>
      </c>
      <c r="V1157" t="s">
        <v>61</v>
      </c>
      <c r="W1157" t="s">
        <v>62</v>
      </c>
      <c r="X1157">
        <v>436183</v>
      </c>
      <c r="Y1157" s="11">
        <v>43698</v>
      </c>
      <c r="Z1157">
        <v>165075309</v>
      </c>
      <c r="AB1157" t="s">
        <v>63</v>
      </c>
      <c r="AD1157" t="s">
        <v>743</v>
      </c>
      <c r="AE1157">
        <v>1</v>
      </c>
      <c r="AF1157">
        <v>224</v>
      </c>
      <c r="AH1157" t="str">
        <f t="shared" ref="AH1157:AH1220" si="18">B1157&amp;" "&amp;G1157</f>
        <v>E35930 Estates &amp; Facilities</v>
      </c>
      <c r="AI1157" t="str">
        <f>VLOOKUP(B1157,'cc Lookup'!A:E,5,0)</f>
        <v>Estates</v>
      </c>
      <c r="AJ1157" t="s">
        <v>5426</v>
      </c>
    </row>
    <row r="1158" spans="1:36" x14ac:dyDescent="0.35">
      <c r="A1158" t="s">
        <v>36</v>
      </c>
      <c r="B1158" s="8" t="s">
        <v>142</v>
      </c>
      <c r="C1158" s="8" t="s">
        <v>143</v>
      </c>
      <c r="D1158" s="8" t="s">
        <v>39</v>
      </c>
      <c r="E1158" s="8" t="s">
        <v>39</v>
      </c>
      <c r="F1158" s="8" t="s">
        <v>40</v>
      </c>
      <c r="G1158" t="s">
        <v>144</v>
      </c>
      <c r="H1158" t="s">
        <v>145</v>
      </c>
      <c r="I1158" t="s">
        <v>43</v>
      </c>
      <c r="J1158" t="s">
        <v>43</v>
      </c>
      <c r="K1158" t="s">
        <v>43</v>
      </c>
      <c r="L1158" s="9">
        <v>606</v>
      </c>
      <c r="M1158" s="10">
        <v>43709</v>
      </c>
      <c r="N1158" t="s">
        <v>56</v>
      </c>
      <c r="O1158" t="s">
        <v>57</v>
      </c>
      <c r="P1158" t="s">
        <v>744</v>
      </c>
      <c r="Q1158" t="s">
        <v>745</v>
      </c>
      <c r="R1158" t="s">
        <v>722</v>
      </c>
      <c r="S1158" s="11">
        <v>43721</v>
      </c>
      <c r="T1158" t="s">
        <v>54</v>
      </c>
      <c r="U1158">
        <v>33</v>
      </c>
      <c r="V1158" t="s">
        <v>61</v>
      </c>
      <c r="W1158" t="s">
        <v>62</v>
      </c>
      <c r="X1158">
        <v>436179</v>
      </c>
      <c r="Y1158" s="11">
        <v>43698</v>
      </c>
      <c r="Z1158">
        <v>165064559</v>
      </c>
      <c r="AB1158" t="s">
        <v>63</v>
      </c>
      <c r="AD1158" t="s">
        <v>746</v>
      </c>
      <c r="AE1158">
        <v>1</v>
      </c>
      <c r="AF1158">
        <v>303</v>
      </c>
      <c r="AH1158" t="str">
        <f t="shared" si="18"/>
        <v>E35930 Estates &amp; Facilities</v>
      </c>
      <c r="AI1158" t="str">
        <f>VLOOKUP(B1158,'cc Lookup'!A:E,5,0)</f>
        <v>Estates</v>
      </c>
      <c r="AJ1158" t="s">
        <v>5426</v>
      </c>
    </row>
    <row r="1159" spans="1:36" x14ac:dyDescent="0.35">
      <c r="A1159" t="s">
        <v>36</v>
      </c>
      <c r="B1159" s="8" t="s">
        <v>142</v>
      </c>
      <c r="C1159" s="8" t="s">
        <v>143</v>
      </c>
      <c r="D1159" s="8" t="s">
        <v>39</v>
      </c>
      <c r="E1159" s="8" t="s">
        <v>39</v>
      </c>
      <c r="F1159" s="8" t="s">
        <v>40</v>
      </c>
      <c r="G1159" t="s">
        <v>144</v>
      </c>
      <c r="H1159" t="s">
        <v>145</v>
      </c>
      <c r="I1159" t="s">
        <v>43</v>
      </c>
      <c r="J1159" t="s">
        <v>43</v>
      </c>
      <c r="K1159" t="s">
        <v>43</v>
      </c>
      <c r="L1159" s="9">
        <v>288</v>
      </c>
      <c r="M1159" s="10">
        <v>43709</v>
      </c>
      <c r="N1159" t="s">
        <v>56</v>
      </c>
      <c r="O1159" t="s">
        <v>57</v>
      </c>
      <c r="P1159" t="s">
        <v>744</v>
      </c>
      <c r="Q1159" t="s">
        <v>745</v>
      </c>
      <c r="R1159" t="s">
        <v>722</v>
      </c>
      <c r="S1159" s="11">
        <v>43721</v>
      </c>
      <c r="T1159" t="s">
        <v>54</v>
      </c>
      <c r="U1159">
        <v>33</v>
      </c>
      <c r="V1159" t="s">
        <v>61</v>
      </c>
      <c r="W1159" t="s">
        <v>62</v>
      </c>
      <c r="X1159">
        <v>436180</v>
      </c>
      <c r="Y1159" s="11">
        <v>43698</v>
      </c>
      <c r="Z1159">
        <v>165078325</v>
      </c>
      <c r="AB1159" t="s">
        <v>63</v>
      </c>
      <c r="AD1159" t="s">
        <v>747</v>
      </c>
      <c r="AE1159">
        <v>1</v>
      </c>
      <c r="AF1159">
        <v>144</v>
      </c>
      <c r="AH1159" t="str">
        <f t="shared" si="18"/>
        <v>E35930 Estates &amp; Facilities</v>
      </c>
      <c r="AI1159" t="str">
        <f>VLOOKUP(B1159,'cc Lookup'!A:E,5,0)</f>
        <v>Estates</v>
      </c>
      <c r="AJ1159" t="s">
        <v>5426</v>
      </c>
    </row>
    <row r="1160" spans="1:36" x14ac:dyDescent="0.35">
      <c r="A1160" t="s">
        <v>36</v>
      </c>
      <c r="B1160" s="8" t="s">
        <v>142</v>
      </c>
      <c r="C1160" s="8" t="s">
        <v>143</v>
      </c>
      <c r="D1160" s="8" t="s">
        <v>39</v>
      </c>
      <c r="E1160" s="8" t="s">
        <v>39</v>
      </c>
      <c r="F1160" s="8" t="s">
        <v>40</v>
      </c>
      <c r="G1160" t="s">
        <v>144</v>
      </c>
      <c r="H1160" t="s">
        <v>145</v>
      </c>
      <c r="I1160" t="s">
        <v>43</v>
      </c>
      <c r="J1160" t="s">
        <v>43</v>
      </c>
      <c r="K1160" t="s">
        <v>43</v>
      </c>
      <c r="L1160" s="9">
        <v>364</v>
      </c>
      <c r="M1160" s="10">
        <v>43709</v>
      </c>
      <c r="N1160" t="s">
        <v>56</v>
      </c>
      <c r="O1160" t="s">
        <v>57</v>
      </c>
      <c r="P1160" t="s">
        <v>744</v>
      </c>
      <c r="Q1160" t="s">
        <v>745</v>
      </c>
      <c r="R1160" t="s">
        <v>722</v>
      </c>
      <c r="S1160" s="11">
        <v>43721</v>
      </c>
      <c r="T1160" t="s">
        <v>54</v>
      </c>
      <c r="U1160">
        <v>33</v>
      </c>
      <c r="V1160" t="s">
        <v>61</v>
      </c>
      <c r="W1160" t="s">
        <v>62</v>
      </c>
      <c r="X1160">
        <v>436185</v>
      </c>
      <c r="Y1160" s="11">
        <v>43698</v>
      </c>
      <c r="Z1160">
        <v>165078325</v>
      </c>
      <c r="AB1160" t="s">
        <v>63</v>
      </c>
      <c r="AD1160" t="s">
        <v>748</v>
      </c>
      <c r="AE1160">
        <v>1</v>
      </c>
      <c r="AF1160">
        <v>182</v>
      </c>
      <c r="AH1160" t="str">
        <f t="shared" si="18"/>
        <v>E35930 Estates &amp; Facilities</v>
      </c>
      <c r="AI1160" t="str">
        <f>VLOOKUP(B1160,'cc Lookup'!A:E,5,0)</f>
        <v>Estates</v>
      </c>
      <c r="AJ1160" t="s">
        <v>5426</v>
      </c>
    </row>
    <row r="1161" spans="1:36" x14ac:dyDescent="0.35">
      <c r="A1161" t="s">
        <v>36</v>
      </c>
      <c r="B1161" s="8" t="s">
        <v>142</v>
      </c>
      <c r="C1161" s="8" t="s">
        <v>143</v>
      </c>
      <c r="D1161" s="8" t="s">
        <v>39</v>
      </c>
      <c r="E1161" s="8" t="s">
        <v>39</v>
      </c>
      <c r="F1161" s="8" t="s">
        <v>40</v>
      </c>
      <c r="G1161" t="s">
        <v>144</v>
      </c>
      <c r="H1161" t="s">
        <v>145</v>
      </c>
      <c r="I1161" t="s">
        <v>43</v>
      </c>
      <c r="J1161" t="s">
        <v>43</v>
      </c>
      <c r="K1161" t="s">
        <v>43</v>
      </c>
      <c r="L1161" s="9">
        <v>-303</v>
      </c>
      <c r="M1161" s="10">
        <v>43709</v>
      </c>
      <c r="N1161" t="s">
        <v>56</v>
      </c>
      <c r="O1161" t="s">
        <v>57</v>
      </c>
      <c r="P1161" t="s">
        <v>744</v>
      </c>
      <c r="Q1161" t="s">
        <v>745</v>
      </c>
      <c r="R1161" t="s">
        <v>722</v>
      </c>
      <c r="S1161" s="11">
        <v>43721</v>
      </c>
      <c r="T1161" t="s">
        <v>54</v>
      </c>
      <c r="U1161">
        <v>34</v>
      </c>
      <c r="V1161" t="s">
        <v>61</v>
      </c>
      <c r="W1161" t="s">
        <v>62</v>
      </c>
      <c r="X1161">
        <v>436179</v>
      </c>
      <c r="Y1161" s="11">
        <v>43698</v>
      </c>
      <c r="Z1161">
        <v>165064559</v>
      </c>
      <c r="AB1161" t="s">
        <v>63</v>
      </c>
      <c r="AD1161" t="s">
        <v>746</v>
      </c>
      <c r="AE1161">
        <v>1</v>
      </c>
      <c r="AF1161">
        <v>-303</v>
      </c>
      <c r="AH1161" t="str">
        <f t="shared" si="18"/>
        <v>E35930 Estates &amp; Facilities</v>
      </c>
      <c r="AI1161" t="str">
        <f>VLOOKUP(B1161,'cc Lookup'!A:E,5,0)</f>
        <v>Estates</v>
      </c>
      <c r="AJ1161" t="s">
        <v>5426</v>
      </c>
    </row>
    <row r="1162" spans="1:36" x14ac:dyDescent="0.35">
      <c r="A1162" t="s">
        <v>36</v>
      </c>
      <c r="B1162" s="8" t="s">
        <v>142</v>
      </c>
      <c r="C1162" s="8" t="s">
        <v>143</v>
      </c>
      <c r="D1162" s="8" t="s">
        <v>39</v>
      </c>
      <c r="E1162" s="8" t="s">
        <v>39</v>
      </c>
      <c r="F1162" s="8" t="s">
        <v>40</v>
      </c>
      <c r="G1162" t="s">
        <v>144</v>
      </c>
      <c r="H1162" t="s">
        <v>145</v>
      </c>
      <c r="I1162" t="s">
        <v>43</v>
      </c>
      <c r="J1162" t="s">
        <v>43</v>
      </c>
      <c r="K1162" t="s">
        <v>43</v>
      </c>
      <c r="L1162" s="9">
        <v>-144</v>
      </c>
      <c r="M1162" s="10">
        <v>43709</v>
      </c>
      <c r="N1162" t="s">
        <v>56</v>
      </c>
      <c r="O1162" t="s">
        <v>57</v>
      </c>
      <c r="P1162" t="s">
        <v>744</v>
      </c>
      <c r="Q1162" t="s">
        <v>745</v>
      </c>
      <c r="R1162" t="s">
        <v>722</v>
      </c>
      <c r="S1162" s="11">
        <v>43721</v>
      </c>
      <c r="T1162" t="s">
        <v>54</v>
      </c>
      <c r="U1162">
        <v>34</v>
      </c>
      <c r="V1162" t="s">
        <v>61</v>
      </c>
      <c r="W1162" t="s">
        <v>62</v>
      </c>
      <c r="X1162">
        <v>436180</v>
      </c>
      <c r="Y1162" s="11">
        <v>43698</v>
      </c>
      <c r="Z1162">
        <v>165078325</v>
      </c>
      <c r="AB1162" t="s">
        <v>63</v>
      </c>
      <c r="AD1162" t="s">
        <v>747</v>
      </c>
      <c r="AE1162">
        <v>1</v>
      </c>
      <c r="AF1162">
        <v>-144</v>
      </c>
      <c r="AH1162" t="str">
        <f t="shared" si="18"/>
        <v>E35930 Estates &amp; Facilities</v>
      </c>
      <c r="AI1162" t="str">
        <f>VLOOKUP(B1162,'cc Lookup'!A:E,5,0)</f>
        <v>Estates</v>
      </c>
      <c r="AJ1162" t="s">
        <v>5426</v>
      </c>
    </row>
    <row r="1163" spans="1:36" x14ac:dyDescent="0.35">
      <c r="A1163" t="s">
        <v>36</v>
      </c>
      <c r="B1163" s="8" t="s">
        <v>142</v>
      </c>
      <c r="C1163" s="8" t="s">
        <v>143</v>
      </c>
      <c r="D1163" s="8" t="s">
        <v>39</v>
      </c>
      <c r="E1163" s="8" t="s">
        <v>39</v>
      </c>
      <c r="F1163" s="8" t="s">
        <v>40</v>
      </c>
      <c r="G1163" t="s">
        <v>144</v>
      </c>
      <c r="H1163" t="s">
        <v>145</v>
      </c>
      <c r="I1163" t="s">
        <v>43</v>
      </c>
      <c r="J1163" t="s">
        <v>43</v>
      </c>
      <c r="K1163" t="s">
        <v>43</v>
      </c>
      <c r="L1163" s="9">
        <v>-182</v>
      </c>
      <c r="M1163" s="10">
        <v>43709</v>
      </c>
      <c r="N1163" t="s">
        <v>56</v>
      </c>
      <c r="O1163" t="s">
        <v>57</v>
      </c>
      <c r="P1163" t="s">
        <v>744</v>
      </c>
      <c r="Q1163" t="s">
        <v>745</v>
      </c>
      <c r="R1163" t="s">
        <v>722</v>
      </c>
      <c r="S1163" s="11">
        <v>43721</v>
      </c>
      <c r="T1163" t="s">
        <v>54</v>
      </c>
      <c r="U1163">
        <v>34</v>
      </c>
      <c r="V1163" t="s">
        <v>61</v>
      </c>
      <c r="W1163" t="s">
        <v>62</v>
      </c>
      <c r="X1163">
        <v>436185</v>
      </c>
      <c r="Y1163" s="11">
        <v>43698</v>
      </c>
      <c r="Z1163">
        <v>165078325</v>
      </c>
      <c r="AB1163" t="s">
        <v>63</v>
      </c>
      <c r="AD1163" t="s">
        <v>748</v>
      </c>
      <c r="AE1163">
        <v>1</v>
      </c>
      <c r="AF1163">
        <v>-182</v>
      </c>
      <c r="AH1163" t="str">
        <f t="shared" si="18"/>
        <v>E35930 Estates &amp; Facilities</v>
      </c>
      <c r="AI1163" t="str">
        <f>VLOOKUP(B1163,'cc Lookup'!A:E,5,0)</f>
        <v>Estates</v>
      </c>
      <c r="AJ1163" t="s">
        <v>5426</v>
      </c>
    </row>
    <row r="1164" spans="1:36" x14ac:dyDescent="0.35">
      <c r="A1164" t="s">
        <v>36</v>
      </c>
      <c r="B1164" s="8" t="s">
        <v>142</v>
      </c>
      <c r="C1164" s="8" t="s">
        <v>143</v>
      </c>
      <c r="D1164" s="8" t="s">
        <v>39</v>
      </c>
      <c r="E1164" s="8" t="s">
        <v>39</v>
      </c>
      <c r="F1164" s="8" t="s">
        <v>40</v>
      </c>
      <c r="G1164" t="s">
        <v>144</v>
      </c>
      <c r="H1164" t="s">
        <v>145</v>
      </c>
      <c r="I1164" t="s">
        <v>43</v>
      </c>
      <c r="J1164" t="s">
        <v>43</v>
      </c>
      <c r="K1164" t="s">
        <v>43</v>
      </c>
      <c r="L1164" s="9">
        <v>681</v>
      </c>
      <c r="M1164" s="10">
        <v>43709</v>
      </c>
      <c r="N1164" t="s">
        <v>56</v>
      </c>
      <c r="O1164" t="s">
        <v>57</v>
      </c>
      <c r="P1164" t="s">
        <v>728</v>
      </c>
      <c r="Q1164" t="s">
        <v>729</v>
      </c>
      <c r="R1164" t="s">
        <v>722</v>
      </c>
      <c r="S1164" s="11">
        <v>43724</v>
      </c>
      <c r="T1164" t="s">
        <v>54</v>
      </c>
      <c r="U1164">
        <v>44</v>
      </c>
      <c r="V1164" t="s">
        <v>61</v>
      </c>
      <c r="W1164" t="s">
        <v>62</v>
      </c>
      <c r="X1164">
        <v>436172</v>
      </c>
      <c r="Y1164" s="11">
        <v>43698</v>
      </c>
      <c r="Z1164">
        <v>165077832</v>
      </c>
      <c r="AB1164" t="s">
        <v>63</v>
      </c>
      <c r="AD1164" t="s">
        <v>723</v>
      </c>
      <c r="AE1164">
        <v>1</v>
      </c>
      <c r="AF1164">
        <v>681</v>
      </c>
      <c r="AH1164" t="str">
        <f t="shared" si="18"/>
        <v>E35930 Estates &amp; Facilities</v>
      </c>
      <c r="AI1164" t="str">
        <f>VLOOKUP(B1164,'cc Lookup'!A:E,5,0)</f>
        <v>Estates</v>
      </c>
      <c r="AJ1164" t="s">
        <v>5426</v>
      </c>
    </row>
    <row r="1165" spans="1:36" x14ac:dyDescent="0.35">
      <c r="A1165" t="s">
        <v>36</v>
      </c>
      <c r="B1165" s="8" t="s">
        <v>142</v>
      </c>
      <c r="C1165" s="8" t="s">
        <v>143</v>
      </c>
      <c r="D1165" s="8" t="s">
        <v>39</v>
      </c>
      <c r="E1165" s="8" t="s">
        <v>39</v>
      </c>
      <c r="F1165" s="8" t="s">
        <v>40</v>
      </c>
      <c r="G1165" t="s">
        <v>144</v>
      </c>
      <c r="H1165" t="s">
        <v>145</v>
      </c>
      <c r="I1165" t="s">
        <v>43</v>
      </c>
      <c r="J1165" t="s">
        <v>43</v>
      </c>
      <c r="K1165" t="s">
        <v>43</v>
      </c>
      <c r="L1165" s="9">
        <v>303</v>
      </c>
      <c r="M1165" s="10">
        <v>43709</v>
      </c>
      <c r="N1165" t="s">
        <v>56</v>
      </c>
      <c r="O1165" t="s">
        <v>57</v>
      </c>
      <c r="P1165" t="s">
        <v>728</v>
      </c>
      <c r="Q1165" t="s">
        <v>729</v>
      </c>
      <c r="R1165" t="s">
        <v>722</v>
      </c>
      <c r="S1165" s="11">
        <v>43724</v>
      </c>
      <c r="T1165" t="s">
        <v>54</v>
      </c>
      <c r="U1165">
        <v>44</v>
      </c>
      <c r="V1165" t="s">
        <v>61</v>
      </c>
      <c r="W1165" t="s">
        <v>62</v>
      </c>
      <c r="X1165">
        <v>436179</v>
      </c>
      <c r="Y1165" s="11">
        <v>43698</v>
      </c>
      <c r="Z1165">
        <v>165078325</v>
      </c>
      <c r="AB1165" t="s">
        <v>63</v>
      </c>
      <c r="AD1165" t="s">
        <v>746</v>
      </c>
      <c r="AE1165">
        <v>1</v>
      </c>
      <c r="AF1165">
        <v>303</v>
      </c>
      <c r="AH1165" t="str">
        <f t="shared" si="18"/>
        <v>E35930 Estates &amp; Facilities</v>
      </c>
      <c r="AI1165" t="str">
        <f>VLOOKUP(B1165,'cc Lookup'!A:E,5,0)</f>
        <v>Estates</v>
      </c>
      <c r="AJ1165" t="s">
        <v>5426</v>
      </c>
    </row>
    <row r="1166" spans="1:36" x14ac:dyDescent="0.35">
      <c r="A1166" t="s">
        <v>36</v>
      </c>
      <c r="B1166" s="8" t="s">
        <v>142</v>
      </c>
      <c r="C1166" s="8" t="s">
        <v>143</v>
      </c>
      <c r="D1166" s="8" t="s">
        <v>39</v>
      </c>
      <c r="E1166" s="8" t="s">
        <v>39</v>
      </c>
      <c r="F1166" s="8" t="s">
        <v>40</v>
      </c>
      <c r="G1166" t="s">
        <v>144</v>
      </c>
      <c r="H1166" t="s">
        <v>145</v>
      </c>
      <c r="I1166" t="s">
        <v>43</v>
      </c>
      <c r="J1166" t="s">
        <v>43</v>
      </c>
      <c r="K1166" t="s">
        <v>43</v>
      </c>
      <c r="L1166" s="9">
        <v>457.6</v>
      </c>
      <c r="M1166" s="10">
        <v>43709</v>
      </c>
      <c r="N1166" t="s">
        <v>56</v>
      </c>
      <c r="O1166" t="s">
        <v>57</v>
      </c>
      <c r="P1166" t="s">
        <v>728</v>
      </c>
      <c r="Q1166" t="s">
        <v>729</v>
      </c>
      <c r="R1166" t="s">
        <v>722</v>
      </c>
      <c r="S1166" s="11">
        <v>43724</v>
      </c>
      <c r="T1166" t="s">
        <v>54</v>
      </c>
      <c r="U1166">
        <v>44</v>
      </c>
      <c r="V1166" t="s">
        <v>61</v>
      </c>
      <c r="W1166" t="s">
        <v>62</v>
      </c>
      <c r="X1166">
        <v>436187</v>
      </c>
      <c r="Y1166" s="11">
        <v>43698</v>
      </c>
      <c r="Z1166">
        <v>165078943</v>
      </c>
      <c r="AB1166" t="s">
        <v>63</v>
      </c>
      <c r="AD1166" t="s">
        <v>749</v>
      </c>
      <c r="AE1166">
        <v>1</v>
      </c>
      <c r="AF1166">
        <v>458</v>
      </c>
      <c r="AH1166" t="str">
        <f t="shared" si="18"/>
        <v>E35930 Estates &amp; Facilities</v>
      </c>
      <c r="AI1166" t="str">
        <f>VLOOKUP(B1166,'cc Lookup'!A:E,5,0)</f>
        <v>Estates</v>
      </c>
      <c r="AJ1166" t="s">
        <v>5426</v>
      </c>
    </row>
    <row r="1167" spans="1:36" x14ac:dyDescent="0.35">
      <c r="A1167" t="s">
        <v>36</v>
      </c>
      <c r="B1167" s="8" t="s">
        <v>142</v>
      </c>
      <c r="C1167" s="8" t="s">
        <v>143</v>
      </c>
      <c r="D1167" s="8" t="s">
        <v>39</v>
      </c>
      <c r="E1167" s="8" t="s">
        <v>39</v>
      </c>
      <c r="F1167" s="8" t="s">
        <v>40</v>
      </c>
      <c r="G1167" t="s">
        <v>144</v>
      </c>
      <c r="H1167" t="s">
        <v>145</v>
      </c>
      <c r="I1167" t="s">
        <v>43</v>
      </c>
      <c r="J1167" t="s">
        <v>43</v>
      </c>
      <c r="K1167" t="s">
        <v>43</v>
      </c>
      <c r="L1167" s="9">
        <v>-303</v>
      </c>
      <c r="M1167" s="10">
        <v>43709</v>
      </c>
      <c r="N1167" t="s">
        <v>56</v>
      </c>
      <c r="O1167" t="s">
        <v>57</v>
      </c>
      <c r="P1167" t="s">
        <v>728</v>
      </c>
      <c r="Q1167" t="s">
        <v>729</v>
      </c>
      <c r="R1167" t="s">
        <v>722</v>
      </c>
      <c r="S1167" s="11">
        <v>43724</v>
      </c>
      <c r="T1167" t="s">
        <v>54</v>
      </c>
      <c r="U1167">
        <v>45</v>
      </c>
      <c r="V1167" t="s">
        <v>61</v>
      </c>
      <c r="W1167" t="s">
        <v>62</v>
      </c>
      <c r="X1167">
        <v>436179</v>
      </c>
      <c r="Y1167" s="11">
        <v>43698</v>
      </c>
      <c r="Z1167">
        <v>165078325</v>
      </c>
      <c r="AB1167" t="s">
        <v>63</v>
      </c>
      <c r="AD1167" t="s">
        <v>746</v>
      </c>
      <c r="AE1167">
        <v>1</v>
      </c>
      <c r="AF1167">
        <v>-303</v>
      </c>
      <c r="AH1167" t="str">
        <f t="shared" si="18"/>
        <v>E35930 Estates &amp; Facilities</v>
      </c>
      <c r="AI1167" t="str">
        <f>VLOOKUP(B1167,'cc Lookup'!A:E,5,0)</f>
        <v>Estates</v>
      </c>
      <c r="AJ1167" t="s">
        <v>5426</v>
      </c>
    </row>
    <row r="1168" spans="1:36" x14ac:dyDescent="0.35">
      <c r="A1168" t="s">
        <v>36</v>
      </c>
      <c r="B1168" s="8" t="s">
        <v>142</v>
      </c>
      <c r="C1168" s="8" t="s">
        <v>143</v>
      </c>
      <c r="D1168" s="8" t="s">
        <v>39</v>
      </c>
      <c r="E1168" s="8" t="s">
        <v>39</v>
      </c>
      <c r="F1168" s="8" t="s">
        <v>40</v>
      </c>
      <c r="G1168" t="s">
        <v>144</v>
      </c>
      <c r="H1168" t="s">
        <v>145</v>
      </c>
      <c r="I1168" t="s">
        <v>43</v>
      </c>
      <c r="J1168" t="s">
        <v>43</v>
      </c>
      <c r="K1168" t="s">
        <v>43</v>
      </c>
      <c r="L1168" s="9">
        <v>154</v>
      </c>
      <c r="M1168" s="10">
        <v>43709</v>
      </c>
      <c r="N1168" t="s">
        <v>56</v>
      </c>
      <c r="O1168" t="s">
        <v>57</v>
      </c>
      <c r="P1168" t="s">
        <v>730</v>
      </c>
      <c r="Q1168" t="s">
        <v>731</v>
      </c>
      <c r="R1168" t="s">
        <v>722</v>
      </c>
      <c r="S1168" s="11">
        <v>43725</v>
      </c>
      <c r="T1168" t="s">
        <v>54</v>
      </c>
      <c r="U1168">
        <v>26</v>
      </c>
      <c r="V1168" t="s">
        <v>61</v>
      </c>
      <c r="W1168" t="s">
        <v>62</v>
      </c>
      <c r="X1168">
        <v>436175</v>
      </c>
      <c r="Y1168" s="11">
        <v>43698</v>
      </c>
      <c r="Z1168">
        <v>165078325</v>
      </c>
      <c r="AB1168" t="s">
        <v>63</v>
      </c>
      <c r="AD1168" t="s">
        <v>727</v>
      </c>
      <c r="AE1168">
        <v>1</v>
      </c>
      <c r="AF1168">
        <v>154</v>
      </c>
      <c r="AH1168" t="str">
        <f t="shared" si="18"/>
        <v>E35930 Estates &amp; Facilities</v>
      </c>
      <c r="AI1168" t="str">
        <f>VLOOKUP(B1168,'cc Lookup'!A:E,5,0)</f>
        <v>Estates</v>
      </c>
      <c r="AJ1168" t="s">
        <v>5426</v>
      </c>
    </row>
    <row r="1169" spans="1:36" x14ac:dyDescent="0.35">
      <c r="A1169" t="s">
        <v>36</v>
      </c>
      <c r="B1169" s="8" t="s">
        <v>142</v>
      </c>
      <c r="C1169" s="8" t="s">
        <v>143</v>
      </c>
      <c r="D1169" s="8" t="s">
        <v>39</v>
      </c>
      <c r="E1169" s="8" t="s">
        <v>39</v>
      </c>
      <c r="F1169" s="8" t="s">
        <v>40</v>
      </c>
      <c r="G1169" t="s">
        <v>144</v>
      </c>
      <c r="H1169" t="s">
        <v>145</v>
      </c>
      <c r="I1169" t="s">
        <v>43</v>
      </c>
      <c r="J1169" t="s">
        <v>43</v>
      </c>
      <c r="K1169" t="s">
        <v>43</v>
      </c>
      <c r="L1169" s="9">
        <v>330</v>
      </c>
      <c r="M1169" s="10">
        <v>43709</v>
      </c>
      <c r="N1169" t="s">
        <v>56</v>
      </c>
      <c r="O1169" t="s">
        <v>57</v>
      </c>
      <c r="P1169" t="s">
        <v>750</v>
      </c>
      <c r="Q1169" t="s">
        <v>751</v>
      </c>
      <c r="R1169" t="s">
        <v>722</v>
      </c>
      <c r="S1169" s="11">
        <v>43728</v>
      </c>
      <c r="T1169" t="s">
        <v>54</v>
      </c>
      <c r="U1169">
        <v>45</v>
      </c>
      <c r="V1169" t="s">
        <v>61</v>
      </c>
      <c r="W1169" t="s">
        <v>62</v>
      </c>
      <c r="X1169">
        <v>436181</v>
      </c>
      <c r="Y1169" s="11">
        <v>43698</v>
      </c>
      <c r="Z1169">
        <v>165078941</v>
      </c>
      <c r="AB1169" t="s">
        <v>63</v>
      </c>
      <c r="AD1169" t="s">
        <v>752</v>
      </c>
      <c r="AE1169">
        <v>1</v>
      </c>
      <c r="AF1169">
        <v>165</v>
      </c>
      <c r="AH1169" t="str">
        <f t="shared" si="18"/>
        <v>E35930 Estates &amp; Facilities</v>
      </c>
      <c r="AI1169" t="str">
        <f>VLOOKUP(B1169,'cc Lookup'!A:E,5,0)</f>
        <v>Estates</v>
      </c>
      <c r="AJ1169" t="s">
        <v>5426</v>
      </c>
    </row>
    <row r="1170" spans="1:36" x14ac:dyDescent="0.35">
      <c r="A1170" t="s">
        <v>36</v>
      </c>
      <c r="B1170" s="8" t="s">
        <v>142</v>
      </c>
      <c r="C1170" s="8" t="s">
        <v>143</v>
      </c>
      <c r="D1170" s="8" t="s">
        <v>39</v>
      </c>
      <c r="E1170" s="8" t="s">
        <v>39</v>
      </c>
      <c r="F1170" s="8" t="s">
        <v>40</v>
      </c>
      <c r="G1170" t="s">
        <v>144</v>
      </c>
      <c r="H1170" t="s">
        <v>145</v>
      </c>
      <c r="I1170" t="s">
        <v>43</v>
      </c>
      <c r="J1170" t="s">
        <v>43</v>
      </c>
      <c r="K1170" t="s">
        <v>43</v>
      </c>
      <c r="L1170" s="9">
        <v>-165</v>
      </c>
      <c r="M1170" s="10">
        <v>43709</v>
      </c>
      <c r="N1170" t="s">
        <v>56</v>
      </c>
      <c r="O1170" t="s">
        <v>57</v>
      </c>
      <c r="P1170" t="s">
        <v>750</v>
      </c>
      <c r="Q1170" t="s">
        <v>751</v>
      </c>
      <c r="R1170" t="s">
        <v>722</v>
      </c>
      <c r="S1170" s="11">
        <v>43728</v>
      </c>
      <c r="T1170" t="s">
        <v>54</v>
      </c>
      <c r="U1170">
        <v>46</v>
      </c>
      <c r="V1170" t="s">
        <v>61</v>
      </c>
      <c r="W1170" t="s">
        <v>62</v>
      </c>
      <c r="X1170">
        <v>436181</v>
      </c>
      <c r="Y1170" s="11">
        <v>43698</v>
      </c>
      <c r="Z1170">
        <v>165078941</v>
      </c>
      <c r="AB1170" t="s">
        <v>63</v>
      </c>
      <c r="AD1170" t="s">
        <v>752</v>
      </c>
      <c r="AE1170">
        <v>1</v>
      </c>
      <c r="AF1170">
        <v>-165</v>
      </c>
      <c r="AH1170" t="str">
        <f t="shared" si="18"/>
        <v>E35930 Estates &amp; Facilities</v>
      </c>
      <c r="AI1170" t="str">
        <f>VLOOKUP(B1170,'cc Lookup'!A:E,5,0)</f>
        <v>Estates</v>
      </c>
      <c r="AJ1170" t="s">
        <v>5426</v>
      </c>
    </row>
    <row r="1171" spans="1:36" x14ac:dyDescent="0.35">
      <c r="A1171" t="s">
        <v>36</v>
      </c>
      <c r="B1171" s="8" t="s">
        <v>142</v>
      </c>
      <c r="C1171" s="8" t="s">
        <v>143</v>
      </c>
      <c r="D1171" s="8" t="s">
        <v>39</v>
      </c>
      <c r="E1171" s="8" t="s">
        <v>39</v>
      </c>
      <c r="F1171" s="8" t="s">
        <v>40</v>
      </c>
      <c r="G1171" t="s">
        <v>144</v>
      </c>
      <c r="H1171" t="s">
        <v>145</v>
      </c>
      <c r="I1171" t="s">
        <v>43</v>
      </c>
      <c r="J1171" t="s">
        <v>43</v>
      </c>
      <c r="K1171" t="s">
        <v>43</v>
      </c>
      <c r="L1171" s="9">
        <v>154</v>
      </c>
      <c r="M1171" s="10">
        <v>43709</v>
      </c>
      <c r="N1171" t="s">
        <v>56</v>
      </c>
      <c r="O1171" t="s">
        <v>57</v>
      </c>
      <c r="P1171" t="s">
        <v>753</v>
      </c>
      <c r="Q1171" t="s">
        <v>754</v>
      </c>
      <c r="R1171" t="s">
        <v>722</v>
      </c>
      <c r="S1171" s="11">
        <v>43728</v>
      </c>
      <c r="T1171" t="s">
        <v>54</v>
      </c>
      <c r="U1171">
        <v>22</v>
      </c>
      <c r="V1171" t="s">
        <v>61</v>
      </c>
      <c r="W1171" t="s">
        <v>62</v>
      </c>
      <c r="X1171">
        <v>436175</v>
      </c>
      <c r="Y1171" s="11">
        <v>43698</v>
      </c>
      <c r="Z1171">
        <v>165078325</v>
      </c>
      <c r="AB1171" t="s">
        <v>63</v>
      </c>
      <c r="AD1171" t="s">
        <v>727</v>
      </c>
      <c r="AE1171">
        <v>1</v>
      </c>
      <c r="AF1171">
        <v>154</v>
      </c>
      <c r="AH1171" t="str">
        <f t="shared" si="18"/>
        <v>E35930 Estates &amp; Facilities</v>
      </c>
      <c r="AI1171" t="str">
        <f>VLOOKUP(B1171,'cc Lookup'!A:E,5,0)</f>
        <v>Estates</v>
      </c>
      <c r="AJ1171" t="s">
        <v>5426</v>
      </c>
    </row>
    <row r="1172" spans="1:36" x14ac:dyDescent="0.35">
      <c r="A1172" t="s">
        <v>36</v>
      </c>
      <c r="B1172" s="8" t="s">
        <v>142</v>
      </c>
      <c r="C1172" s="8" t="s">
        <v>143</v>
      </c>
      <c r="D1172" s="8" t="s">
        <v>39</v>
      </c>
      <c r="E1172" s="8" t="s">
        <v>39</v>
      </c>
      <c r="F1172" s="8" t="s">
        <v>40</v>
      </c>
      <c r="G1172" t="s">
        <v>144</v>
      </c>
      <c r="H1172" t="s">
        <v>145</v>
      </c>
      <c r="I1172" t="s">
        <v>43</v>
      </c>
      <c r="J1172" t="s">
        <v>43</v>
      </c>
      <c r="K1172" t="s">
        <v>43</v>
      </c>
      <c r="L1172" s="9">
        <v>-154</v>
      </c>
      <c r="M1172" s="10">
        <v>43709</v>
      </c>
      <c r="N1172" t="s">
        <v>56</v>
      </c>
      <c r="O1172" t="s">
        <v>57</v>
      </c>
      <c r="P1172" t="s">
        <v>753</v>
      </c>
      <c r="Q1172" t="s">
        <v>754</v>
      </c>
      <c r="R1172" t="s">
        <v>722</v>
      </c>
      <c r="S1172" s="11">
        <v>43728</v>
      </c>
      <c r="T1172" t="s">
        <v>54</v>
      </c>
      <c r="U1172">
        <v>23</v>
      </c>
      <c r="V1172" t="s">
        <v>61</v>
      </c>
      <c r="W1172" t="s">
        <v>62</v>
      </c>
      <c r="X1172">
        <v>436175</v>
      </c>
      <c r="Y1172" s="11">
        <v>43698</v>
      </c>
      <c r="Z1172">
        <v>165078325</v>
      </c>
      <c r="AB1172" t="s">
        <v>63</v>
      </c>
      <c r="AD1172" t="s">
        <v>727</v>
      </c>
      <c r="AE1172">
        <v>1</v>
      </c>
      <c r="AF1172">
        <v>-154</v>
      </c>
      <c r="AH1172" t="str">
        <f t="shared" si="18"/>
        <v>E35930 Estates &amp; Facilities</v>
      </c>
      <c r="AI1172" t="str">
        <f>VLOOKUP(B1172,'cc Lookup'!A:E,5,0)</f>
        <v>Estates</v>
      </c>
      <c r="AJ1172" t="s">
        <v>5426</v>
      </c>
    </row>
    <row r="1173" spans="1:36" x14ac:dyDescent="0.35">
      <c r="A1173" t="s">
        <v>36</v>
      </c>
      <c r="B1173" s="8" t="s">
        <v>142</v>
      </c>
      <c r="C1173" s="8" t="s">
        <v>143</v>
      </c>
      <c r="D1173" s="8" t="s">
        <v>39</v>
      </c>
      <c r="E1173" s="8" t="s">
        <v>39</v>
      </c>
      <c r="F1173" s="8" t="s">
        <v>40</v>
      </c>
      <c r="G1173" t="s">
        <v>144</v>
      </c>
      <c r="H1173" t="s">
        <v>145</v>
      </c>
      <c r="I1173" t="s">
        <v>43</v>
      </c>
      <c r="J1173" t="s">
        <v>43</v>
      </c>
      <c r="K1173" t="s">
        <v>43</v>
      </c>
      <c r="L1173" s="9">
        <v>256</v>
      </c>
      <c r="M1173" s="10">
        <v>43709</v>
      </c>
      <c r="N1173" t="s">
        <v>56</v>
      </c>
      <c r="O1173" t="s">
        <v>57</v>
      </c>
      <c r="P1173" t="s">
        <v>755</v>
      </c>
      <c r="Q1173" t="s">
        <v>756</v>
      </c>
      <c r="R1173" t="s">
        <v>722</v>
      </c>
      <c r="S1173" s="11">
        <v>43738</v>
      </c>
      <c r="T1173" t="s">
        <v>54</v>
      </c>
      <c r="U1173">
        <v>55</v>
      </c>
      <c r="V1173" t="s">
        <v>61</v>
      </c>
      <c r="W1173" t="s">
        <v>62</v>
      </c>
      <c r="X1173">
        <v>438417</v>
      </c>
      <c r="Y1173" s="11">
        <v>43726</v>
      </c>
      <c r="Z1173">
        <v>165078325</v>
      </c>
      <c r="AB1173" t="s">
        <v>63</v>
      </c>
      <c r="AD1173" t="s">
        <v>757</v>
      </c>
      <c r="AE1173">
        <v>1</v>
      </c>
      <c r="AF1173">
        <v>128</v>
      </c>
      <c r="AH1173" t="str">
        <f t="shared" si="18"/>
        <v>E35930 Estates &amp; Facilities</v>
      </c>
      <c r="AI1173" t="str">
        <f>VLOOKUP(B1173,'cc Lookup'!A:E,5,0)</f>
        <v>Estates</v>
      </c>
      <c r="AJ1173" t="s">
        <v>5426</v>
      </c>
    </row>
    <row r="1174" spans="1:36" x14ac:dyDescent="0.35">
      <c r="A1174" t="s">
        <v>36</v>
      </c>
      <c r="B1174" s="8" t="s">
        <v>142</v>
      </c>
      <c r="C1174" s="8" t="s">
        <v>143</v>
      </c>
      <c r="D1174" s="8" t="s">
        <v>39</v>
      </c>
      <c r="E1174" s="8" t="s">
        <v>39</v>
      </c>
      <c r="F1174" s="8" t="s">
        <v>40</v>
      </c>
      <c r="G1174" t="s">
        <v>144</v>
      </c>
      <c r="H1174" t="s">
        <v>145</v>
      </c>
      <c r="I1174" t="s">
        <v>43</v>
      </c>
      <c r="J1174" t="s">
        <v>43</v>
      </c>
      <c r="K1174" t="s">
        <v>43</v>
      </c>
      <c r="L1174" s="9">
        <v>-128</v>
      </c>
      <c r="M1174" s="10">
        <v>43709</v>
      </c>
      <c r="N1174" t="s">
        <v>56</v>
      </c>
      <c r="O1174" t="s">
        <v>57</v>
      </c>
      <c r="P1174" t="s">
        <v>755</v>
      </c>
      <c r="Q1174" t="s">
        <v>756</v>
      </c>
      <c r="R1174" t="s">
        <v>722</v>
      </c>
      <c r="S1174" s="11">
        <v>43738</v>
      </c>
      <c r="T1174" t="s">
        <v>54</v>
      </c>
      <c r="U1174">
        <v>56</v>
      </c>
      <c r="V1174" t="s">
        <v>61</v>
      </c>
      <c r="W1174" t="s">
        <v>62</v>
      </c>
      <c r="X1174">
        <v>438417</v>
      </c>
      <c r="Y1174" s="11">
        <v>43726</v>
      </c>
      <c r="Z1174">
        <v>165078325</v>
      </c>
      <c r="AB1174" t="s">
        <v>63</v>
      </c>
      <c r="AD1174" t="s">
        <v>757</v>
      </c>
      <c r="AE1174">
        <v>1</v>
      </c>
      <c r="AF1174">
        <v>-128</v>
      </c>
      <c r="AH1174" t="str">
        <f t="shared" si="18"/>
        <v>E35930 Estates &amp; Facilities</v>
      </c>
      <c r="AI1174" t="str">
        <f>VLOOKUP(B1174,'cc Lookup'!A:E,5,0)</f>
        <v>Estates</v>
      </c>
      <c r="AJ1174" t="s">
        <v>5426</v>
      </c>
    </row>
    <row r="1175" spans="1:36" x14ac:dyDescent="0.35">
      <c r="A1175" t="s">
        <v>36</v>
      </c>
      <c r="B1175" s="8" t="s">
        <v>72</v>
      </c>
      <c r="C1175" s="8" t="s">
        <v>38</v>
      </c>
      <c r="D1175" s="8" t="s">
        <v>39</v>
      </c>
      <c r="E1175" s="8" t="s">
        <v>39</v>
      </c>
      <c r="F1175" s="8" t="s">
        <v>40</v>
      </c>
      <c r="G1175" t="s">
        <v>73</v>
      </c>
      <c r="H1175" t="s">
        <v>42</v>
      </c>
      <c r="I1175" t="s">
        <v>43</v>
      </c>
      <c r="J1175" t="s">
        <v>43</v>
      </c>
      <c r="K1175" t="s">
        <v>43</v>
      </c>
      <c r="L1175" s="9">
        <v>681</v>
      </c>
      <c r="M1175" s="10">
        <v>43709</v>
      </c>
      <c r="N1175" t="s">
        <v>56</v>
      </c>
      <c r="O1175" t="s">
        <v>57</v>
      </c>
      <c r="P1175" t="s">
        <v>720</v>
      </c>
      <c r="Q1175" t="s">
        <v>721</v>
      </c>
      <c r="R1175" t="s">
        <v>722</v>
      </c>
      <c r="S1175" s="11">
        <v>43718</v>
      </c>
      <c r="T1175" t="s">
        <v>54</v>
      </c>
      <c r="U1175">
        <v>9</v>
      </c>
      <c r="V1175" t="s">
        <v>61</v>
      </c>
      <c r="W1175" t="s">
        <v>62</v>
      </c>
      <c r="X1175">
        <v>436172</v>
      </c>
      <c r="Y1175" s="11">
        <v>43698</v>
      </c>
      <c r="Z1175">
        <v>165028647</v>
      </c>
      <c r="AB1175" t="s">
        <v>63</v>
      </c>
      <c r="AD1175" t="s">
        <v>723</v>
      </c>
      <c r="AE1175">
        <v>1</v>
      </c>
      <c r="AF1175">
        <v>681</v>
      </c>
      <c r="AH1175" t="str">
        <f t="shared" si="18"/>
        <v>E35120 Corporate Expenses</v>
      </c>
      <c r="AI1175" t="str">
        <f>VLOOKUP(B1175,'cc Lookup'!A:E,5,0)</f>
        <v>Corporate Exp</v>
      </c>
      <c r="AJ1175" t="s">
        <v>5426</v>
      </c>
    </row>
    <row r="1176" spans="1:36" x14ac:dyDescent="0.35">
      <c r="A1176" t="s">
        <v>36</v>
      </c>
      <c r="B1176" s="8" t="s">
        <v>72</v>
      </c>
      <c r="C1176" s="8" t="s">
        <v>38</v>
      </c>
      <c r="D1176" s="8" t="s">
        <v>39</v>
      </c>
      <c r="E1176" s="8" t="s">
        <v>39</v>
      </c>
      <c r="F1176" s="8" t="s">
        <v>40</v>
      </c>
      <c r="G1176" t="s">
        <v>73</v>
      </c>
      <c r="H1176" t="s">
        <v>42</v>
      </c>
      <c r="I1176" t="s">
        <v>43</v>
      </c>
      <c r="J1176" t="s">
        <v>43</v>
      </c>
      <c r="K1176" t="s">
        <v>43</v>
      </c>
      <c r="L1176" s="9">
        <v>176</v>
      </c>
      <c r="M1176" s="10">
        <v>43709</v>
      </c>
      <c r="N1176" t="s">
        <v>56</v>
      </c>
      <c r="O1176" t="s">
        <v>57</v>
      </c>
      <c r="P1176" t="s">
        <v>720</v>
      </c>
      <c r="Q1176" t="s">
        <v>721</v>
      </c>
      <c r="R1176" t="s">
        <v>722</v>
      </c>
      <c r="S1176" s="11">
        <v>43718</v>
      </c>
      <c r="T1176" t="s">
        <v>54</v>
      </c>
      <c r="U1176">
        <v>9</v>
      </c>
      <c r="V1176" t="s">
        <v>61</v>
      </c>
      <c r="W1176" t="s">
        <v>62</v>
      </c>
      <c r="X1176">
        <v>436174</v>
      </c>
      <c r="Y1176" s="11">
        <v>43698</v>
      </c>
      <c r="Z1176">
        <v>165026831</v>
      </c>
      <c r="AB1176" t="s">
        <v>63</v>
      </c>
      <c r="AD1176" t="s">
        <v>724</v>
      </c>
      <c r="AE1176">
        <v>1</v>
      </c>
      <c r="AF1176">
        <v>176</v>
      </c>
      <c r="AH1176" t="str">
        <f t="shared" si="18"/>
        <v>E35120 Corporate Expenses</v>
      </c>
      <c r="AI1176" t="str">
        <f>VLOOKUP(B1176,'cc Lookup'!A:E,5,0)</f>
        <v>Corporate Exp</v>
      </c>
      <c r="AJ1176" t="s">
        <v>5426</v>
      </c>
    </row>
    <row r="1177" spans="1:36" x14ac:dyDescent="0.35">
      <c r="A1177" t="s">
        <v>36</v>
      </c>
      <c r="B1177" s="8" t="s">
        <v>72</v>
      </c>
      <c r="C1177" s="8" t="s">
        <v>38</v>
      </c>
      <c r="D1177" s="8" t="s">
        <v>39</v>
      </c>
      <c r="E1177" s="8" t="s">
        <v>39</v>
      </c>
      <c r="F1177" s="8" t="s">
        <v>40</v>
      </c>
      <c r="G1177" t="s">
        <v>73</v>
      </c>
      <c r="H1177" t="s">
        <v>42</v>
      </c>
      <c r="I1177" t="s">
        <v>43</v>
      </c>
      <c r="J1177" t="s">
        <v>43</v>
      </c>
      <c r="K1177" t="s">
        <v>43</v>
      </c>
      <c r="L1177" s="9">
        <v>308</v>
      </c>
      <c r="M1177" s="10">
        <v>43709</v>
      </c>
      <c r="N1177" t="s">
        <v>56</v>
      </c>
      <c r="O1177" t="s">
        <v>57</v>
      </c>
      <c r="P1177" t="s">
        <v>725</v>
      </c>
      <c r="Q1177" t="s">
        <v>726</v>
      </c>
      <c r="R1177" t="s">
        <v>722</v>
      </c>
      <c r="S1177" s="11">
        <v>43724</v>
      </c>
      <c r="T1177" t="s">
        <v>54</v>
      </c>
      <c r="U1177">
        <v>7</v>
      </c>
      <c r="V1177" t="s">
        <v>61</v>
      </c>
      <c r="W1177" t="s">
        <v>62</v>
      </c>
      <c r="X1177">
        <v>436175</v>
      </c>
      <c r="Y1177" s="11">
        <v>43698</v>
      </c>
      <c r="Z1177">
        <v>165026831</v>
      </c>
      <c r="AB1177" t="s">
        <v>63</v>
      </c>
      <c r="AD1177" t="s">
        <v>727</v>
      </c>
      <c r="AE1177">
        <v>1</v>
      </c>
      <c r="AF1177">
        <v>154</v>
      </c>
      <c r="AH1177" t="str">
        <f t="shared" si="18"/>
        <v>E35120 Corporate Expenses</v>
      </c>
      <c r="AI1177" t="str">
        <f>VLOOKUP(B1177,'cc Lookup'!A:E,5,0)</f>
        <v>Corporate Exp</v>
      </c>
      <c r="AJ1177" t="s">
        <v>5426</v>
      </c>
    </row>
    <row r="1178" spans="1:36" x14ac:dyDescent="0.35">
      <c r="A1178" t="s">
        <v>36</v>
      </c>
      <c r="B1178" s="8" t="s">
        <v>72</v>
      </c>
      <c r="C1178" s="8" t="s">
        <v>38</v>
      </c>
      <c r="D1178" s="8" t="s">
        <v>39</v>
      </c>
      <c r="E1178" s="8" t="s">
        <v>39</v>
      </c>
      <c r="F1178" s="8" t="s">
        <v>40</v>
      </c>
      <c r="G1178" t="s">
        <v>73</v>
      </c>
      <c r="H1178" t="s">
        <v>42</v>
      </c>
      <c r="I1178" t="s">
        <v>43</v>
      </c>
      <c r="J1178" t="s">
        <v>43</v>
      </c>
      <c r="K1178" t="s">
        <v>43</v>
      </c>
      <c r="L1178" s="9">
        <v>-154</v>
      </c>
      <c r="M1178" s="10">
        <v>43709</v>
      </c>
      <c r="N1178" t="s">
        <v>56</v>
      </c>
      <c r="O1178" t="s">
        <v>57</v>
      </c>
      <c r="P1178" t="s">
        <v>725</v>
      </c>
      <c r="Q1178" t="s">
        <v>726</v>
      </c>
      <c r="R1178" t="s">
        <v>722</v>
      </c>
      <c r="S1178" s="11">
        <v>43724</v>
      </c>
      <c r="T1178" t="s">
        <v>54</v>
      </c>
      <c r="U1178">
        <v>8</v>
      </c>
      <c r="V1178" t="s">
        <v>61</v>
      </c>
      <c r="W1178" t="s">
        <v>62</v>
      </c>
      <c r="X1178">
        <v>436175</v>
      </c>
      <c r="Y1178" s="11">
        <v>43698</v>
      </c>
      <c r="Z1178">
        <v>165026831</v>
      </c>
      <c r="AB1178" t="s">
        <v>63</v>
      </c>
      <c r="AD1178" t="s">
        <v>727</v>
      </c>
      <c r="AE1178">
        <v>1</v>
      </c>
      <c r="AF1178">
        <v>-154</v>
      </c>
      <c r="AH1178" t="str">
        <f t="shared" si="18"/>
        <v>E35120 Corporate Expenses</v>
      </c>
      <c r="AI1178" t="str">
        <f>VLOOKUP(B1178,'cc Lookup'!A:E,5,0)</f>
        <v>Corporate Exp</v>
      </c>
      <c r="AJ1178" t="s">
        <v>5426</v>
      </c>
    </row>
    <row r="1179" spans="1:36" x14ac:dyDescent="0.35">
      <c r="A1179" t="s">
        <v>36</v>
      </c>
      <c r="B1179" s="8" t="s">
        <v>72</v>
      </c>
      <c r="C1179" s="8" t="s">
        <v>38</v>
      </c>
      <c r="D1179" s="8" t="s">
        <v>39</v>
      </c>
      <c r="E1179" s="8" t="s">
        <v>39</v>
      </c>
      <c r="F1179" s="8" t="s">
        <v>40</v>
      </c>
      <c r="G1179" t="s">
        <v>73</v>
      </c>
      <c r="H1179" t="s">
        <v>42</v>
      </c>
      <c r="I1179" t="s">
        <v>43</v>
      </c>
      <c r="J1179" t="s">
        <v>43</v>
      </c>
      <c r="K1179" t="s">
        <v>43</v>
      </c>
      <c r="L1179" s="9">
        <v>-681</v>
      </c>
      <c r="M1179" s="10">
        <v>43709</v>
      </c>
      <c r="N1179" t="s">
        <v>56</v>
      </c>
      <c r="O1179" t="s">
        <v>57</v>
      </c>
      <c r="P1179" t="s">
        <v>728</v>
      </c>
      <c r="Q1179" t="s">
        <v>729</v>
      </c>
      <c r="R1179" t="s">
        <v>722</v>
      </c>
      <c r="S1179" s="11">
        <v>43724</v>
      </c>
      <c r="T1179" t="s">
        <v>54</v>
      </c>
      <c r="U1179">
        <v>17</v>
      </c>
      <c r="V1179" t="s">
        <v>61</v>
      </c>
      <c r="W1179" t="s">
        <v>62</v>
      </c>
      <c r="X1179">
        <v>436172</v>
      </c>
      <c r="Y1179" s="11">
        <v>43698</v>
      </c>
      <c r="Z1179">
        <v>165077832</v>
      </c>
      <c r="AB1179" t="s">
        <v>63</v>
      </c>
      <c r="AD1179" t="s">
        <v>723</v>
      </c>
      <c r="AE1179">
        <v>1</v>
      </c>
      <c r="AF1179">
        <v>-681</v>
      </c>
      <c r="AH1179" t="str">
        <f t="shared" si="18"/>
        <v>E35120 Corporate Expenses</v>
      </c>
      <c r="AI1179" t="str">
        <f>VLOOKUP(B1179,'cc Lookup'!A:E,5,0)</f>
        <v>Corporate Exp</v>
      </c>
      <c r="AJ1179" t="s">
        <v>5426</v>
      </c>
    </row>
    <row r="1180" spans="1:36" x14ac:dyDescent="0.35">
      <c r="A1180" t="s">
        <v>36</v>
      </c>
      <c r="B1180" s="8" t="s">
        <v>72</v>
      </c>
      <c r="C1180" s="8" t="s">
        <v>38</v>
      </c>
      <c r="D1180" s="8" t="s">
        <v>39</v>
      </c>
      <c r="E1180" s="8" t="s">
        <v>39</v>
      </c>
      <c r="F1180" s="8" t="s">
        <v>40</v>
      </c>
      <c r="G1180" t="s">
        <v>73</v>
      </c>
      <c r="H1180" t="s">
        <v>42</v>
      </c>
      <c r="I1180" t="s">
        <v>43</v>
      </c>
      <c r="J1180" t="s">
        <v>43</v>
      </c>
      <c r="K1180" t="s">
        <v>43</v>
      </c>
      <c r="L1180" s="9">
        <v>-176</v>
      </c>
      <c r="M1180" s="10">
        <v>43709</v>
      </c>
      <c r="N1180" t="s">
        <v>56</v>
      </c>
      <c r="O1180" t="s">
        <v>57</v>
      </c>
      <c r="P1180" t="s">
        <v>728</v>
      </c>
      <c r="Q1180" t="s">
        <v>729</v>
      </c>
      <c r="R1180" t="s">
        <v>722</v>
      </c>
      <c r="S1180" s="11">
        <v>43724</v>
      </c>
      <c r="T1180" t="s">
        <v>54</v>
      </c>
      <c r="U1180">
        <v>17</v>
      </c>
      <c r="V1180" t="s">
        <v>61</v>
      </c>
      <c r="W1180" t="s">
        <v>62</v>
      </c>
      <c r="X1180">
        <v>436174</v>
      </c>
      <c r="Y1180" s="11">
        <v>43698</v>
      </c>
      <c r="Z1180">
        <v>165077743</v>
      </c>
      <c r="AB1180" t="s">
        <v>63</v>
      </c>
      <c r="AD1180" t="s">
        <v>724</v>
      </c>
      <c r="AE1180">
        <v>1</v>
      </c>
      <c r="AF1180">
        <v>-176</v>
      </c>
      <c r="AH1180" t="str">
        <f t="shared" si="18"/>
        <v>E35120 Corporate Expenses</v>
      </c>
      <c r="AI1180" t="str">
        <f>VLOOKUP(B1180,'cc Lookup'!A:E,5,0)</f>
        <v>Corporate Exp</v>
      </c>
      <c r="AJ1180" t="s">
        <v>5426</v>
      </c>
    </row>
    <row r="1181" spans="1:36" x14ac:dyDescent="0.35">
      <c r="A1181" t="s">
        <v>36</v>
      </c>
      <c r="B1181" s="8" t="s">
        <v>72</v>
      </c>
      <c r="C1181" s="8" t="s">
        <v>38</v>
      </c>
      <c r="D1181" s="8" t="s">
        <v>39</v>
      </c>
      <c r="E1181" s="8" t="s">
        <v>39</v>
      </c>
      <c r="F1181" s="8" t="s">
        <v>40</v>
      </c>
      <c r="G1181" t="s">
        <v>73</v>
      </c>
      <c r="H1181" t="s">
        <v>42</v>
      </c>
      <c r="I1181" t="s">
        <v>43</v>
      </c>
      <c r="J1181" t="s">
        <v>43</v>
      </c>
      <c r="K1181" t="s">
        <v>43</v>
      </c>
      <c r="L1181" s="9">
        <v>75197.95</v>
      </c>
      <c r="M1181" s="10">
        <v>43709</v>
      </c>
      <c r="N1181" t="s">
        <v>56</v>
      </c>
      <c r="O1181" t="s">
        <v>57</v>
      </c>
      <c r="P1181" t="s">
        <v>730</v>
      </c>
      <c r="Q1181" t="s">
        <v>731</v>
      </c>
      <c r="R1181" t="s">
        <v>722</v>
      </c>
      <c r="S1181" s="11">
        <v>43725</v>
      </c>
      <c r="T1181" t="s">
        <v>54</v>
      </c>
      <c r="U1181">
        <v>8</v>
      </c>
      <c r="V1181" t="s">
        <v>61</v>
      </c>
      <c r="W1181" t="s">
        <v>107</v>
      </c>
      <c r="X1181">
        <v>2243969</v>
      </c>
      <c r="Y1181" s="11">
        <v>43708</v>
      </c>
      <c r="Z1181">
        <v>165079818</v>
      </c>
      <c r="AB1181" t="s">
        <v>63</v>
      </c>
      <c r="AD1181" t="s">
        <v>732</v>
      </c>
      <c r="AE1181">
        <v>1</v>
      </c>
      <c r="AF1181">
        <v>75198</v>
      </c>
      <c r="AH1181" t="str">
        <f t="shared" si="18"/>
        <v>E35120 Corporate Expenses</v>
      </c>
      <c r="AI1181" t="str">
        <f>VLOOKUP(B1181,'cc Lookup'!A:E,5,0)</f>
        <v>Corporate Exp</v>
      </c>
      <c r="AJ1181" t="s">
        <v>5426</v>
      </c>
    </row>
    <row r="1182" spans="1:36" x14ac:dyDescent="0.35">
      <c r="A1182" t="s">
        <v>36</v>
      </c>
      <c r="B1182" s="8" t="s">
        <v>72</v>
      </c>
      <c r="C1182" s="8" t="s">
        <v>38</v>
      </c>
      <c r="D1182" s="8" t="s">
        <v>39</v>
      </c>
      <c r="E1182" s="8" t="s">
        <v>39</v>
      </c>
      <c r="F1182" s="8" t="s">
        <v>40</v>
      </c>
      <c r="G1182" t="s">
        <v>73</v>
      </c>
      <c r="H1182" t="s">
        <v>42</v>
      </c>
      <c r="I1182" t="s">
        <v>43</v>
      </c>
      <c r="J1182" t="s">
        <v>43</v>
      </c>
      <c r="K1182" t="s">
        <v>43</v>
      </c>
      <c r="L1182" s="9">
        <v>15039.59</v>
      </c>
      <c r="M1182" s="10">
        <v>43709</v>
      </c>
      <c r="N1182" t="s">
        <v>56</v>
      </c>
      <c r="O1182" t="s">
        <v>57</v>
      </c>
      <c r="P1182" t="s">
        <v>730</v>
      </c>
      <c r="Q1182" t="s">
        <v>731</v>
      </c>
      <c r="R1182" t="s">
        <v>722</v>
      </c>
      <c r="S1182" s="11">
        <v>43725</v>
      </c>
      <c r="T1182" t="s">
        <v>54</v>
      </c>
      <c r="U1182">
        <v>8</v>
      </c>
      <c r="V1182" t="s">
        <v>61</v>
      </c>
      <c r="W1182" t="s">
        <v>107</v>
      </c>
      <c r="X1182">
        <v>2243969</v>
      </c>
      <c r="Y1182" s="11">
        <v>43708</v>
      </c>
      <c r="Z1182">
        <v>165079818</v>
      </c>
      <c r="AB1182" t="s">
        <v>63</v>
      </c>
      <c r="AD1182" t="s">
        <v>732</v>
      </c>
      <c r="AH1182" t="str">
        <f t="shared" si="18"/>
        <v>E35120 Corporate Expenses</v>
      </c>
      <c r="AI1182" t="str">
        <f>VLOOKUP(B1182,'cc Lookup'!A:E,5,0)</f>
        <v>Corporate Exp</v>
      </c>
      <c r="AJ1182" t="s">
        <v>5426</v>
      </c>
    </row>
    <row r="1183" spans="1:36" x14ac:dyDescent="0.35">
      <c r="A1183" t="s">
        <v>36</v>
      </c>
      <c r="B1183" s="8" t="s">
        <v>72</v>
      </c>
      <c r="C1183" s="8" t="s">
        <v>38</v>
      </c>
      <c r="D1183" s="8" t="s">
        <v>39</v>
      </c>
      <c r="E1183" s="8" t="s">
        <v>39</v>
      </c>
      <c r="F1183" s="8" t="s">
        <v>40</v>
      </c>
      <c r="G1183" t="s">
        <v>73</v>
      </c>
      <c r="H1183" t="s">
        <v>42</v>
      </c>
      <c r="I1183" t="s">
        <v>43</v>
      </c>
      <c r="J1183" t="s">
        <v>43</v>
      </c>
      <c r="K1183" t="s">
        <v>43</v>
      </c>
      <c r="L1183" s="9">
        <v>-154</v>
      </c>
      <c r="M1183" s="10">
        <v>43709</v>
      </c>
      <c r="N1183" t="s">
        <v>56</v>
      </c>
      <c r="O1183" t="s">
        <v>57</v>
      </c>
      <c r="P1183" t="s">
        <v>730</v>
      </c>
      <c r="Q1183" t="s">
        <v>731</v>
      </c>
      <c r="R1183" t="s">
        <v>722</v>
      </c>
      <c r="S1183" s="11">
        <v>43725</v>
      </c>
      <c r="T1183" t="s">
        <v>54</v>
      </c>
      <c r="U1183">
        <v>9</v>
      </c>
      <c r="V1183" t="s">
        <v>61</v>
      </c>
      <c r="W1183" t="s">
        <v>62</v>
      </c>
      <c r="X1183">
        <v>436175</v>
      </c>
      <c r="Y1183" s="11">
        <v>43698</v>
      </c>
      <c r="Z1183">
        <v>165078325</v>
      </c>
      <c r="AB1183" t="s">
        <v>63</v>
      </c>
      <c r="AD1183" t="s">
        <v>727</v>
      </c>
      <c r="AE1183">
        <v>1</v>
      </c>
      <c r="AF1183">
        <v>-154</v>
      </c>
      <c r="AH1183" t="str">
        <f t="shared" si="18"/>
        <v>E35120 Corporate Expenses</v>
      </c>
      <c r="AI1183" t="str">
        <f>VLOOKUP(B1183,'cc Lookup'!A:E,5,0)</f>
        <v>Corporate Exp</v>
      </c>
      <c r="AJ1183" t="s">
        <v>5426</v>
      </c>
    </row>
    <row r="1184" spans="1:36" x14ac:dyDescent="0.35">
      <c r="A1184" t="s">
        <v>36</v>
      </c>
      <c r="B1184" s="8" t="s">
        <v>738</v>
      </c>
      <c r="C1184" s="8" t="s">
        <v>38</v>
      </c>
      <c r="D1184" s="8" t="s">
        <v>39</v>
      </c>
      <c r="E1184" s="8" t="s">
        <v>39</v>
      </c>
      <c r="F1184" s="8" t="s">
        <v>40</v>
      </c>
      <c r="G1184" t="s">
        <v>739</v>
      </c>
      <c r="H1184" t="s">
        <v>42</v>
      </c>
      <c r="I1184" t="s">
        <v>43</v>
      </c>
      <c r="J1184" t="s">
        <v>43</v>
      </c>
      <c r="K1184" t="s">
        <v>43</v>
      </c>
      <c r="L1184" s="9">
        <v>1500</v>
      </c>
      <c r="M1184" s="10">
        <v>43709</v>
      </c>
      <c r="N1184" t="s">
        <v>56</v>
      </c>
      <c r="O1184" t="s">
        <v>57</v>
      </c>
      <c r="P1184" t="s">
        <v>720</v>
      </c>
      <c r="Q1184" t="s">
        <v>721</v>
      </c>
      <c r="R1184" t="s">
        <v>722</v>
      </c>
      <c r="S1184" s="11">
        <v>43718</v>
      </c>
      <c r="T1184" t="s">
        <v>54</v>
      </c>
      <c r="U1184">
        <v>20</v>
      </c>
      <c r="V1184" t="s">
        <v>61</v>
      </c>
      <c r="W1184" t="s">
        <v>62</v>
      </c>
      <c r="X1184">
        <v>437534</v>
      </c>
      <c r="Y1184" s="11">
        <v>43698</v>
      </c>
      <c r="Z1184">
        <v>165079144</v>
      </c>
      <c r="AB1184" t="s">
        <v>63</v>
      </c>
      <c r="AD1184" t="s">
        <v>740</v>
      </c>
      <c r="AE1184">
        <v>1</v>
      </c>
      <c r="AF1184">
        <v>1500</v>
      </c>
      <c r="AH1184" t="str">
        <f t="shared" si="18"/>
        <v>E35400 Strategic Partnerships</v>
      </c>
      <c r="AI1184" t="str">
        <f>VLOOKUP(B1184,'cc Lookup'!A:E,5,0)</f>
        <v>Finance</v>
      </c>
      <c r="AJ1184" t="s">
        <v>5426</v>
      </c>
    </row>
    <row r="1185" spans="1:36" x14ac:dyDescent="0.35">
      <c r="A1185" t="s">
        <v>36</v>
      </c>
      <c r="B1185" s="8" t="s">
        <v>142</v>
      </c>
      <c r="C1185" s="8" t="s">
        <v>38</v>
      </c>
      <c r="D1185" s="8" t="s">
        <v>39</v>
      </c>
      <c r="E1185" s="8" t="s">
        <v>39</v>
      </c>
      <c r="F1185" s="8" t="s">
        <v>40</v>
      </c>
      <c r="G1185" t="s">
        <v>144</v>
      </c>
      <c r="H1185" t="s">
        <v>42</v>
      </c>
      <c r="I1185" t="s">
        <v>43</v>
      </c>
      <c r="J1185" t="s">
        <v>43</v>
      </c>
      <c r="K1185" t="s">
        <v>43</v>
      </c>
      <c r="L1185" s="9">
        <v>10175</v>
      </c>
      <c r="M1185" s="10">
        <v>43709</v>
      </c>
      <c r="N1185" t="s">
        <v>56</v>
      </c>
      <c r="O1185" t="s">
        <v>57</v>
      </c>
      <c r="P1185" t="s">
        <v>763</v>
      </c>
      <c r="Q1185" t="s">
        <v>764</v>
      </c>
      <c r="R1185" t="s">
        <v>722</v>
      </c>
      <c r="S1185" s="11">
        <v>43718</v>
      </c>
      <c r="T1185" t="s">
        <v>54</v>
      </c>
      <c r="U1185">
        <v>34</v>
      </c>
      <c r="V1185" t="s">
        <v>61</v>
      </c>
      <c r="W1185" t="s">
        <v>222</v>
      </c>
      <c r="X1185">
        <v>954</v>
      </c>
      <c r="Y1185" s="11">
        <v>43709</v>
      </c>
      <c r="Z1185">
        <v>165077291</v>
      </c>
      <c r="AB1185" t="s">
        <v>63</v>
      </c>
      <c r="AD1185" t="s">
        <v>672</v>
      </c>
      <c r="AE1185">
        <v>1</v>
      </c>
      <c r="AF1185">
        <v>5088</v>
      </c>
      <c r="AH1185" t="str">
        <f t="shared" si="18"/>
        <v>E35930 Estates &amp; Facilities</v>
      </c>
      <c r="AI1185" t="str">
        <f>VLOOKUP(B1185,'cc Lookup'!A:E,5,0)</f>
        <v>Estates</v>
      </c>
      <c r="AJ1185" t="s">
        <v>5426</v>
      </c>
    </row>
    <row r="1186" spans="1:36" x14ac:dyDescent="0.35">
      <c r="A1186" t="s">
        <v>36</v>
      </c>
      <c r="B1186" s="8" t="s">
        <v>142</v>
      </c>
      <c r="C1186" s="8" t="s">
        <v>38</v>
      </c>
      <c r="D1186" s="8" t="s">
        <v>39</v>
      </c>
      <c r="E1186" s="8" t="s">
        <v>39</v>
      </c>
      <c r="F1186" s="8" t="s">
        <v>40</v>
      </c>
      <c r="G1186" t="s">
        <v>144</v>
      </c>
      <c r="H1186" t="s">
        <v>42</v>
      </c>
      <c r="I1186" t="s">
        <v>43</v>
      </c>
      <c r="J1186" t="s">
        <v>43</v>
      </c>
      <c r="K1186" t="s">
        <v>43</v>
      </c>
      <c r="L1186" s="9">
        <v>-5087.5</v>
      </c>
      <c r="M1186" s="10">
        <v>43709</v>
      </c>
      <c r="N1186" t="s">
        <v>56</v>
      </c>
      <c r="O1186" t="s">
        <v>57</v>
      </c>
      <c r="P1186" t="s">
        <v>763</v>
      </c>
      <c r="Q1186" t="s">
        <v>764</v>
      </c>
      <c r="R1186" t="s">
        <v>722</v>
      </c>
      <c r="S1186" s="11">
        <v>43718</v>
      </c>
      <c r="T1186" t="s">
        <v>54</v>
      </c>
      <c r="U1186">
        <v>35</v>
      </c>
      <c r="V1186" t="s">
        <v>61</v>
      </c>
      <c r="W1186" t="s">
        <v>222</v>
      </c>
      <c r="X1186">
        <v>954</v>
      </c>
      <c r="Y1186" s="11">
        <v>43709</v>
      </c>
      <c r="Z1186">
        <v>165077291</v>
      </c>
      <c r="AB1186" t="s">
        <v>63</v>
      </c>
      <c r="AD1186" t="s">
        <v>672</v>
      </c>
      <c r="AE1186">
        <v>1</v>
      </c>
      <c r="AF1186">
        <v>-5088</v>
      </c>
      <c r="AH1186" t="str">
        <f t="shared" si="18"/>
        <v>E35930 Estates &amp; Facilities</v>
      </c>
      <c r="AI1186" t="str">
        <f>VLOOKUP(B1186,'cc Lookup'!A:E,5,0)</f>
        <v>Estates</v>
      </c>
      <c r="AJ1186" t="s">
        <v>5426</v>
      </c>
    </row>
    <row r="1187" spans="1:36" x14ac:dyDescent="0.35">
      <c r="A1187" t="s">
        <v>36</v>
      </c>
      <c r="B1187" s="8" t="s">
        <v>142</v>
      </c>
      <c r="C1187" s="8" t="s">
        <v>38</v>
      </c>
      <c r="D1187" s="8" t="s">
        <v>39</v>
      </c>
      <c r="E1187" s="8" t="s">
        <v>39</v>
      </c>
      <c r="F1187" s="8" t="s">
        <v>40</v>
      </c>
      <c r="G1187" t="s">
        <v>144</v>
      </c>
      <c r="H1187" t="s">
        <v>42</v>
      </c>
      <c r="I1187" t="s">
        <v>43</v>
      </c>
      <c r="J1187" t="s">
        <v>43</v>
      </c>
      <c r="K1187" t="s">
        <v>43</v>
      </c>
      <c r="L1187" s="9">
        <v>247.6</v>
      </c>
      <c r="M1187" s="10">
        <v>43709</v>
      </c>
      <c r="N1187" t="s">
        <v>56</v>
      </c>
      <c r="O1187" t="s">
        <v>57</v>
      </c>
      <c r="P1187" t="s">
        <v>720</v>
      </c>
      <c r="Q1187" t="s">
        <v>721</v>
      </c>
      <c r="R1187" t="s">
        <v>722</v>
      </c>
      <c r="S1187" s="11">
        <v>43718</v>
      </c>
      <c r="T1187" t="s">
        <v>54</v>
      </c>
      <c r="U1187">
        <v>21</v>
      </c>
      <c r="V1187" t="s">
        <v>61</v>
      </c>
      <c r="W1187" t="s">
        <v>62</v>
      </c>
      <c r="X1187">
        <v>436182</v>
      </c>
      <c r="Y1187" s="11">
        <v>43698</v>
      </c>
      <c r="Z1187">
        <v>165073469</v>
      </c>
      <c r="AB1187" t="s">
        <v>63</v>
      </c>
      <c r="AD1187" t="s">
        <v>765</v>
      </c>
      <c r="AE1187">
        <v>1</v>
      </c>
      <c r="AF1187">
        <v>248</v>
      </c>
      <c r="AH1187" t="str">
        <f t="shared" si="18"/>
        <v>E35930 Estates &amp; Facilities</v>
      </c>
      <c r="AI1187" t="str">
        <f>VLOOKUP(B1187,'cc Lookup'!A:E,5,0)</f>
        <v>Estates</v>
      </c>
      <c r="AJ1187" t="s">
        <v>5426</v>
      </c>
    </row>
    <row r="1188" spans="1:36" x14ac:dyDescent="0.35">
      <c r="A1188" t="s">
        <v>36</v>
      </c>
      <c r="B1188" s="8" t="s">
        <v>142</v>
      </c>
      <c r="C1188" s="8" t="s">
        <v>38</v>
      </c>
      <c r="D1188" s="8" t="s">
        <v>39</v>
      </c>
      <c r="E1188" s="8" t="s">
        <v>39</v>
      </c>
      <c r="F1188" s="8" t="s">
        <v>40</v>
      </c>
      <c r="G1188" t="s">
        <v>144</v>
      </c>
      <c r="H1188" t="s">
        <v>42</v>
      </c>
      <c r="I1188" t="s">
        <v>43</v>
      </c>
      <c r="J1188" t="s">
        <v>43</v>
      </c>
      <c r="K1188" t="s">
        <v>43</v>
      </c>
      <c r="L1188" s="9">
        <v>578</v>
      </c>
      <c r="M1188" s="10">
        <v>43709</v>
      </c>
      <c r="N1188" t="s">
        <v>56</v>
      </c>
      <c r="O1188" t="s">
        <v>57</v>
      </c>
      <c r="P1188" t="s">
        <v>720</v>
      </c>
      <c r="Q1188" t="s">
        <v>721</v>
      </c>
      <c r="R1188" t="s">
        <v>722</v>
      </c>
      <c r="S1188" s="11">
        <v>43718</v>
      </c>
      <c r="T1188" t="s">
        <v>54</v>
      </c>
      <c r="U1188">
        <v>21</v>
      </c>
      <c r="V1188" t="s">
        <v>61</v>
      </c>
      <c r="W1188" t="s">
        <v>62</v>
      </c>
      <c r="X1188">
        <v>436186</v>
      </c>
      <c r="Y1188" s="11">
        <v>43698</v>
      </c>
      <c r="Z1188">
        <v>165078986</v>
      </c>
      <c r="AB1188" t="s">
        <v>63</v>
      </c>
      <c r="AD1188" t="s">
        <v>766</v>
      </c>
      <c r="AE1188">
        <v>1</v>
      </c>
      <c r="AF1188">
        <v>578</v>
      </c>
      <c r="AH1188" t="str">
        <f t="shared" si="18"/>
        <v>E35930 Estates &amp; Facilities</v>
      </c>
      <c r="AI1188" t="str">
        <f>VLOOKUP(B1188,'cc Lookup'!A:E,5,0)</f>
        <v>Estates</v>
      </c>
      <c r="AJ1188" t="s">
        <v>5426</v>
      </c>
    </row>
    <row r="1189" spans="1:36" x14ac:dyDescent="0.35">
      <c r="A1189" t="s">
        <v>36</v>
      </c>
      <c r="B1189" s="8" t="s">
        <v>142</v>
      </c>
      <c r="C1189" s="8" t="s">
        <v>38</v>
      </c>
      <c r="D1189" s="8" t="s">
        <v>39</v>
      </c>
      <c r="E1189" s="8" t="s">
        <v>39</v>
      </c>
      <c r="F1189" s="8" t="s">
        <v>40</v>
      </c>
      <c r="G1189" t="s">
        <v>144</v>
      </c>
      <c r="H1189" t="s">
        <v>42</v>
      </c>
      <c r="I1189" t="s">
        <v>43</v>
      </c>
      <c r="J1189" t="s">
        <v>43</v>
      </c>
      <c r="K1189" t="s">
        <v>43</v>
      </c>
      <c r="L1189" s="9">
        <v>457.6</v>
      </c>
      <c r="M1189" s="10">
        <v>43709</v>
      </c>
      <c r="N1189" t="s">
        <v>56</v>
      </c>
      <c r="O1189" t="s">
        <v>57</v>
      </c>
      <c r="P1189" t="s">
        <v>720</v>
      </c>
      <c r="Q1189" t="s">
        <v>721</v>
      </c>
      <c r="R1189" t="s">
        <v>722</v>
      </c>
      <c r="S1189" s="11">
        <v>43718</v>
      </c>
      <c r="T1189" t="s">
        <v>54</v>
      </c>
      <c r="U1189">
        <v>21</v>
      </c>
      <c r="V1189" t="s">
        <v>61</v>
      </c>
      <c r="W1189" t="s">
        <v>62</v>
      </c>
      <c r="X1189">
        <v>436187</v>
      </c>
      <c r="Y1189" s="11">
        <v>43698</v>
      </c>
      <c r="Z1189">
        <v>165078986</v>
      </c>
      <c r="AB1189" t="s">
        <v>63</v>
      </c>
      <c r="AD1189" t="s">
        <v>749</v>
      </c>
      <c r="AE1189">
        <v>1</v>
      </c>
      <c r="AF1189">
        <v>458</v>
      </c>
      <c r="AH1189" t="str">
        <f t="shared" si="18"/>
        <v>E35930 Estates &amp; Facilities</v>
      </c>
      <c r="AI1189" t="str">
        <f>VLOOKUP(B1189,'cc Lookup'!A:E,5,0)</f>
        <v>Estates</v>
      </c>
      <c r="AJ1189" t="s">
        <v>5426</v>
      </c>
    </row>
    <row r="1190" spans="1:36" x14ac:dyDescent="0.35">
      <c r="A1190" t="s">
        <v>36</v>
      </c>
      <c r="B1190" s="8" t="s">
        <v>142</v>
      </c>
      <c r="C1190" s="8" t="s">
        <v>38</v>
      </c>
      <c r="D1190" s="8" t="s">
        <v>39</v>
      </c>
      <c r="E1190" s="8" t="s">
        <v>39</v>
      </c>
      <c r="F1190" s="8" t="s">
        <v>40</v>
      </c>
      <c r="G1190" t="s">
        <v>144</v>
      </c>
      <c r="H1190" t="s">
        <v>42</v>
      </c>
      <c r="I1190" t="s">
        <v>43</v>
      </c>
      <c r="J1190" t="s">
        <v>43</v>
      </c>
      <c r="K1190" t="s">
        <v>43</v>
      </c>
      <c r="L1190" s="9">
        <v>-457.6</v>
      </c>
      <c r="M1190" s="10">
        <v>43709</v>
      </c>
      <c r="N1190" t="s">
        <v>56</v>
      </c>
      <c r="O1190" t="s">
        <v>57</v>
      </c>
      <c r="P1190" t="s">
        <v>728</v>
      </c>
      <c r="Q1190" t="s">
        <v>729</v>
      </c>
      <c r="R1190" t="s">
        <v>722</v>
      </c>
      <c r="S1190" s="11">
        <v>43724</v>
      </c>
      <c r="T1190" t="s">
        <v>54</v>
      </c>
      <c r="U1190">
        <v>41</v>
      </c>
      <c r="V1190" t="s">
        <v>61</v>
      </c>
      <c r="W1190" t="s">
        <v>62</v>
      </c>
      <c r="X1190">
        <v>436187</v>
      </c>
      <c r="Y1190" s="11">
        <v>43698</v>
      </c>
      <c r="Z1190">
        <v>165078943</v>
      </c>
      <c r="AB1190" t="s">
        <v>63</v>
      </c>
      <c r="AD1190" t="s">
        <v>749</v>
      </c>
      <c r="AE1190">
        <v>1</v>
      </c>
      <c r="AF1190">
        <v>-458</v>
      </c>
      <c r="AH1190" t="str">
        <f t="shared" si="18"/>
        <v>E35930 Estates &amp; Facilities</v>
      </c>
      <c r="AI1190" t="str">
        <f>VLOOKUP(B1190,'cc Lookup'!A:E,5,0)</f>
        <v>Estates</v>
      </c>
      <c r="AJ1190" t="s">
        <v>5426</v>
      </c>
    </row>
    <row r="1191" spans="1:36" x14ac:dyDescent="0.35">
      <c r="A1191" t="s">
        <v>36</v>
      </c>
      <c r="B1191" s="8" t="s">
        <v>142</v>
      </c>
      <c r="C1191" s="8" t="s">
        <v>38</v>
      </c>
      <c r="D1191" s="8" t="s">
        <v>39</v>
      </c>
      <c r="E1191" s="8" t="s">
        <v>39</v>
      </c>
      <c r="F1191" s="8" t="s">
        <v>40</v>
      </c>
      <c r="G1191" t="s">
        <v>144</v>
      </c>
      <c r="H1191" t="s">
        <v>42</v>
      </c>
      <c r="I1191" t="s">
        <v>43</v>
      </c>
      <c r="J1191" t="s">
        <v>43</v>
      </c>
      <c r="K1191" t="s">
        <v>43</v>
      </c>
      <c r="L1191" s="9">
        <v>170</v>
      </c>
      <c r="M1191" s="10">
        <v>43709</v>
      </c>
      <c r="N1191" t="s">
        <v>56</v>
      </c>
      <c r="O1191" t="s">
        <v>57</v>
      </c>
      <c r="P1191" t="s">
        <v>767</v>
      </c>
      <c r="Q1191" t="s">
        <v>768</v>
      </c>
      <c r="R1191" t="s">
        <v>722</v>
      </c>
      <c r="S1191" s="11">
        <v>43735</v>
      </c>
      <c r="T1191" t="s">
        <v>54</v>
      </c>
      <c r="U1191">
        <v>19</v>
      </c>
      <c r="V1191" t="s">
        <v>61</v>
      </c>
      <c r="W1191" t="s">
        <v>62</v>
      </c>
      <c r="X1191">
        <v>438422</v>
      </c>
      <c r="Y1191" s="11">
        <v>43726</v>
      </c>
      <c r="Z1191">
        <v>165073469</v>
      </c>
      <c r="AB1191" t="s">
        <v>63</v>
      </c>
      <c r="AD1191" t="s">
        <v>769</v>
      </c>
      <c r="AE1191">
        <v>1</v>
      </c>
      <c r="AF1191">
        <v>170</v>
      </c>
      <c r="AH1191" t="str">
        <f t="shared" si="18"/>
        <v>E35930 Estates &amp; Facilities</v>
      </c>
      <c r="AI1191" t="str">
        <f>VLOOKUP(B1191,'cc Lookup'!A:E,5,0)</f>
        <v>Estates</v>
      </c>
      <c r="AJ1191" t="s">
        <v>5426</v>
      </c>
    </row>
    <row r="1192" spans="1:36" x14ac:dyDescent="0.35">
      <c r="A1192" t="s">
        <v>36</v>
      </c>
      <c r="B1192" s="8" t="s">
        <v>252</v>
      </c>
      <c r="C1192" s="8" t="s">
        <v>38</v>
      </c>
      <c r="D1192" s="8" t="s">
        <v>39</v>
      </c>
      <c r="E1192" s="8" t="s">
        <v>253</v>
      </c>
      <c r="F1192" s="8" t="s">
        <v>40</v>
      </c>
      <c r="G1192" t="s">
        <v>254</v>
      </c>
      <c r="H1192" t="s">
        <v>42</v>
      </c>
      <c r="I1192" t="s">
        <v>43</v>
      </c>
      <c r="J1192" t="s">
        <v>255</v>
      </c>
      <c r="K1192" t="s">
        <v>43</v>
      </c>
      <c r="L1192" s="9">
        <v>60</v>
      </c>
      <c r="M1192" s="10">
        <v>43709</v>
      </c>
      <c r="N1192" t="s">
        <v>56</v>
      </c>
      <c r="O1192" t="s">
        <v>57</v>
      </c>
      <c r="P1192" t="s">
        <v>741</v>
      </c>
      <c r="Q1192" t="s">
        <v>742</v>
      </c>
      <c r="R1192" t="s">
        <v>722</v>
      </c>
      <c r="S1192" s="11">
        <v>43721</v>
      </c>
      <c r="T1192" t="s">
        <v>54</v>
      </c>
      <c r="U1192">
        <v>24</v>
      </c>
      <c r="V1192" t="s">
        <v>61</v>
      </c>
      <c r="W1192" t="s">
        <v>62</v>
      </c>
      <c r="X1192">
        <v>436176</v>
      </c>
      <c r="Y1192" s="11">
        <v>43698</v>
      </c>
      <c r="Z1192">
        <v>165065876</v>
      </c>
      <c r="AB1192" t="s">
        <v>63</v>
      </c>
      <c r="AD1192" t="s">
        <v>774</v>
      </c>
      <c r="AE1192">
        <v>1</v>
      </c>
      <c r="AF1192">
        <v>60</v>
      </c>
      <c r="AH1192" t="str">
        <f t="shared" si="18"/>
        <v>E35960 Make Ready</v>
      </c>
      <c r="AI1192" t="str">
        <f>VLOOKUP(B1192,'cc Lookup'!A:E,5,0)</f>
        <v>Make Ready</v>
      </c>
      <c r="AJ1192" t="s">
        <v>5426</v>
      </c>
    </row>
    <row r="1193" spans="1:36" x14ac:dyDescent="0.35">
      <c r="A1193" t="s">
        <v>36</v>
      </c>
      <c r="B1193" s="8" t="s">
        <v>142</v>
      </c>
      <c r="C1193" s="8" t="s">
        <v>143</v>
      </c>
      <c r="D1193" s="8" t="s">
        <v>39</v>
      </c>
      <c r="E1193" s="8" t="s">
        <v>39</v>
      </c>
      <c r="F1193" s="8" t="s">
        <v>40</v>
      </c>
      <c r="G1193" t="s">
        <v>144</v>
      </c>
      <c r="H1193" t="s">
        <v>145</v>
      </c>
      <c r="I1193" t="s">
        <v>43</v>
      </c>
      <c r="J1193" t="s">
        <v>43</v>
      </c>
      <c r="K1193" t="s">
        <v>43</v>
      </c>
      <c r="L1193" s="9">
        <v>384</v>
      </c>
      <c r="M1193" s="10">
        <v>43739</v>
      </c>
      <c r="N1193" t="s">
        <v>56</v>
      </c>
      <c r="O1193" t="s">
        <v>57</v>
      </c>
      <c r="P1193" t="s">
        <v>822</v>
      </c>
      <c r="Q1193" t="s">
        <v>823</v>
      </c>
      <c r="R1193" t="s">
        <v>786</v>
      </c>
      <c r="S1193" s="11">
        <v>43739</v>
      </c>
      <c r="T1193" t="s">
        <v>54</v>
      </c>
      <c r="U1193">
        <v>38</v>
      </c>
      <c r="V1193" t="s">
        <v>61</v>
      </c>
      <c r="W1193" t="s">
        <v>62</v>
      </c>
      <c r="X1193">
        <v>438418</v>
      </c>
      <c r="Y1193" s="11">
        <v>43726</v>
      </c>
      <c r="Z1193">
        <v>165078325</v>
      </c>
      <c r="AB1193" t="s">
        <v>63</v>
      </c>
      <c r="AD1193" t="s">
        <v>824</v>
      </c>
      <c r="AE1193">
        <v>1</v>
      </c>
      <c r="AF1193">
        <v>192</v>
      </c>
      <c r="AH1193" t="str">
        <f t="shared" si="18"/>
        <v>E35930 Estates &amp; Facilities</v>
      </c>
      <c r="AI1193" t="str">
        <f>VLOOKUP(B1193,'cc Lookup'!A:E,5,0)</f>
        <v>Estates</v>
      </c>
      <c r="AJ1193" t="s">
        <v>5426</v>
      </c>
    </row>
    <row r="1194" spans="1:36" x14ac:dyDescent="0.35">
      <c r="A1194" t="s">
        <v>36</v>
      </c>
      <c r="B1194" s="8" t="s">
        <v>142</v>
      </c>
      <c r="C1194" s="8" t="s">
        <v>143</v>
      </c>
      <c r="D1194" s="8" t="s">
        <v>39</v>
      </c>
      <c r="E1194" s="8" t="s">
        <v>39</v>
      </c>
      <c r="F1194" s="8" t="s">
        <v>40</v>
      </c>
      <c r="G1194" t="s">
        <v>144</v>
      </c>
      <c r="H1194" t="s">
        <v>145</v>
      </c>
      <c r="I1194" t="s">
        <v>43</v>
      </c>
      <c r="J1194" t="s">
        <v>43</v>
      </c>
      <c r="K1194" t="s">
        <v>43</v>
      </c>
      <c r="L1194" s="9">
        <v>128</v>
      </c>
      <c r="M1194" s="10">
        <v>43739</v>
      </c>
      <c r="N1194" t="s">
        <v>56</v>
      </c>
      <c r="O1194" t="s">
        <v>57</v>
      </c>
      <c r="P1194" t="s">
        <v>822</v>
      </c>
      <c r="Q1194" t="s">
        <v>823</v>
      </c>
      <c r="R1194" t="s">
        <v>786</v>
      </c>
      <c r="S1194" s="11">
        <v>43739</v>
      </c>
      <c r="T1194" t="s">
        <v>54</v>
      </c>
      <c r="U1194">
        <v>38</v>
      </c>
      <c r="V1194" t="s">
        <v>61</v>
      </c>
      <c r="W1194" t="s">
        <v>62</v>
      </c>
      <c r="X1194">
        <v>438420</v>
      </c>
      <c r="Y1194" s="11">
        <v>43726</v>
      </c>
      <c r="Z1194">
        <v>165078325</v>
      </c>
      <c r="AB1194" t="s">
        <v>63</v>
      </c>
      <c r="AD1194" t="s">
        <v>825</v>
      </c>
      <c r="AE1194">
        <v>1</v>
      </c>
      <c r="AF1194">
        <v>64</v>
      </c>
      <c r="AH1194" t="str">
        <f t="shared" si="18"/>
        <v>E35930 Estates &amp; Facilities</v>
      </c>
      <c r="AI1194" t="str">
        <f>VLOOKUP(B1194,'cc Lookup'!A:E,5,0)</f>
        <v>Estates</v>
      </c>
      <c r="AJ1194" t="s">
        <v>5426</v>
      </c>
    </row>
    <row r="1195" spans="1:36" x14ac:dyDescent="0.35">
      <c r="A1195" t="s">
        <v>36</v>
      </c>
      <c r="B1195" s="8" t="s">
        <v>142</v>
      </c>
      <c r="C1195" s="8" t="s">
        <v>143</v>
      </c>
      <c r="D1195" s="8" t="s">
        <v>39</v>
      </c>
      <c r="E1195" s="8" t="s">
        <v>39</v>
      </c>
      <c r="F1195" s="8" t="s">
        <v>40</v>
      </c>
      <c r="G1195" t="s">
        <v>144</v>
      </c>
      <c r="H1195" t="s">
        <v>145</v>
      </c>
      <c r="I1195" t="s">
        <v>43</v>
      </c>
      <c r="J1195" t="s">
        <v>43</v>
      </c>
      <c r="K1195" t="s">
        <v>43</v>
      </c>
      <c r="L1195" s="9">
        <v>2478.8000000000002</v>
      </c>
      <c r="M1195" s="10">
        <v>43739</v>
      </c>
      <c r="N1195" t="s">
        <v>56</v>
      </c>
      <c r="O1195" t="s">
        <v>57</v>
      </c>
      <c r="P1195" t="s">
        <v>822</v>
      </c>
      <c r="Q1195" t="s">
        <v>823</v>
      </c>
      <c r="R1195" t="s">
        <v>786</v>
      </c>
      <c r="S1195" s="11">
        <v>43739</v>
      </c>
      <c r="T1195" t="s">
        <v>54</v>
      </c>
      <c r="U1195">
        <v>38</v>
      </c>
      <c r="V1195" t="s">
        <v>61</v>
      </c>
      <c r="W1195" t="s">
        <v>62</v>
      </c>
      <c r="X1195">
        <v>438421</v>
      </c>
      <c r="Y1195" s="11">
        <v>43726</v>
      </c>
      <c r="Z1195">
        <v>165078941</v>
      </c>
      <c r="AB1195" t="s">
        <v>63</v>
      </c>
      <c r="AD1195" t="s">
        <v>826</v>
      </c>
      <c r="AE1195">
        <v>1</v>
      </c>
      <c r="AF1195">
        <v>1239</v>
      </c>
      <c r="AH1195" t="str">
        <f t="shared" si="18"/>
        <v>E35930 Estates &amp; Facilities</v>
      </c>
      <c r="AI1195" t="str">
        <f>VLOOKUP(B1195,'cc Lookup'!A:E,5,0)</f>
        <v>Estates</v>
      </c>
      <c r="AJ1195" t="s">
        <v>5426</v>
      </c>
    </row>
    <row r="1196" spans="1:36" x14ac:dyDescent="0.35">
      <c r="A1196" t="s">
        <v>36</v>
      </c>
      <c r="B1196" s="8" t="s">
        <v>142</v>
      </c>
      <c r="C1196" s="8" t="s">
        <v>143</v>
      </c>
      <c r="D1196" s="8" t="s">
        <v>39</v>
      </c>
      <c r="E1196" s="8" t="s">
        <v>39</v>
      </c>
      <c r="F1196" s="8" t="s">
        <v>40</v>
      </c>
      <c r="G1196" t="s">
        <v>144</v>
      </c>
      <c r="H1196" t="s">
        <v>145</v>
      </c>
      <c r="I1196" t="s">
        <v>43</v>
      </c>
      <c r="J1196" t="s">
        <v>43</v>
      </c>
      <c r="K1196" t="s">
        <v>43</v>
      </c>
      <c r="L1196" s="9">
        <v>662.8</v>
      </c>
      <c r="M1196" s="10">
        <v>43739</v>
      </c>
      <c r="N1196" t="s">
        <v>56</v>
      </c>
      <c r="O1196" t="s">
        <v>57</v>
      </c>
      <c r="P1196" t="s">
        <v>822</v>
      </c>
      <c r="Q1196" t="s">
        <v>823</v>
      </c>
      <c r="R1196" t="s">
        <v>786</v>
      </c>
      <c r="S1196" s="11">
        <v>43739</v>
      </c>
      <c r="T1196" t="s">
        <v>54</v>
      </c>
      <c r="U1196">
        <v>38</v>
      </c>
      <c r="V1196" t="s">
        <v>61</v>
      </c>
      <c r="W1196" t="s">
        <v>62</v>
      </c>
      <c r="X1196">
        <v>438423</v>
      </c>
      <c r="Y1196" s="11">
        <v>43726</v>
      </c>
      <c r="Z1196">
        <v>165075309</v>
      </c>
      <c r="AB1196" t="s">
        <v>63</v>
      </c>
      <c r="AD1196" t="s">
        <v>827</v>
      </c>
      <c r="AE1196">
        <v>1</v>
      </c>
      <c r="AF1196">
        <v>331</v>
      </c>
      <c r="AH1196" t="str">
        <f t="shared" si="18"/>
        <v>E35930 Estates &amp; Facilities</v>
      </c>
      <c r="AI1196" t="str">
        <f>VLOOKUP(B1196,'cc Lookup'!A:E,5,0)</f>
        <v>Estates</v>
      </c>
      <c r="AJ1196" t="s">
        <v>5426</v>
      </c>
    </row>
    <row r="1197" spans="1:36" x14ac:dyDescent="0.35">
      <c r="A1197" t="s">
        <v>36</v>
      </c>
      <c r="B1197" s="8" t="s">
        <v>142</v>
      </c>
      <c r="C1197" s="8" t="s">
        <v>143</v>
      </c>
      <c r="D1197" s="8" t="s">
        <v>39</v>
      </c>
      <c r="E1197" s="8" t="s">
        <v>39</v>
      </c>
      <c r="F1197" s="8" t="s">
        <v>40</v>
      </c>
      <c r="G1197" t="s">
        <v>144</v>
      </c>
      <c r="H1197" t="s">
        <v>145</v>
      </c>
      <c r="I1197" t="s">
        <v>43</v>
      </c>
      <c r="J1197" t="s">
        <v>43</v>
      </c>
      <c r="K1197" t="s">
        <v>43</v>
      </c>
      <c r="L1197" s="9">
        <v>352</v>
      </c>
      <c r="M1197" s="10">
        <v>43739</v>
      </c>
      <c r="N1197" t="s">
        <v>56</v>
      </c>
      <c r="O1197" t="s">
        <v>57</v>
      </c>
      <c r="P1197" t="s">
        <v>822</v>
      </c>
      <c r="Q1197" t="s">
        <v>823</v>
      </c>
      <c r="R1197" t="s">
        <v>786</v>
      </c>
      <c r="S1197" s="11">
        <v>43739</v>
      </c>
      <c r="T1197" t="s">
        <v>54</v>
      </c>
      <c r="U1197">
        <v>38</v>
      </c>
      <c r="V1197" t="s">
        <v>61</v>
      </c>
      <c r="W1197" t="s">
        <v>62</v>
      </c>
      <c r="X1197">
        <v>438424</v>
      </c>
      <c r="Y1197" s="11">
        <v>43726</v>
      </c>
      <c r="Z1197">
        <v>165078943</v>
      </c>
      <c r="AB1197" t="s">
        <v>63</v>
      </c>
      <c r="AD1197" t="s">
        <v>828</v>
      </c>
      <c r="AE1197">
        <v>1</v>
      </c>
      <c r="AF1197">
        <v>176</v>
      </c>
      <c r="AH1197" t="str">
        <f t="shared" si="18"/>
        <v>E35930 Estates &amp; Facilities</v>
      </c>
      <c r="AI1197" t="str">
        <f>VLOOKUP(B1197,'cc Lookup'!A:E,5,0)</f>
        <v>Estates</v>
      </c>
      <c r="AJ1197" t="s">
        <v>5426</v>
      </c>
    </row>
    <row r="1198" spans="1:36" x14ac:dyDescent="0.35">
      <c r="A1198" t="s">
        <v>36</v>
      </c>
      <c r="B1198" s="8" t="s">
        <v>142</v>
      </c>
      <c r="C1198" s="8" t="s">
        <v>143</v>
      </c>
      <c r="D1198" s="8" t="s">
        <v>39</v>
      </c>
      <c r="E1198" s="8" t="s">
        <v>39</v>
      </c>
      <c r="F1198" s="8" t="s">
        <v>40</v>
      </c>
      <c r="G1198" t="s">
        <v>144</v>
      </c>
      <c r="H1198" t="s">
        <v>145</v>
      </c>
      <c r="I1198" t="s">
        <v>43</v>
      </c>
      <c r="J1198" t="s">
        <v>43</v>
      </c>
      <c r="K1198" t="s">
        <v>43</v>
      </c>
      <c r="L1198" s="9">
        <v>786</v>
      </c>
      <c r="M1198" s="10">
        <v>43739</v>
      </c>
      <c r="N1198" t="s">
        <v>56</v>
      </c>
      <c r="O1198" t="s">
        <v>57</v>
      </c>
      <c r="P1198" t="s">
        <v>822</v>
      </c>
      <c r="Q1198" t="s">
        <v>823</v>
      </c>
      <c r="R1198" t="s">
        <v>786</v>
      </c>
      <c r="S1198" s="11">
        <v>43739</v>
      </c>
      <c r="T1198" t="s">
        <v>54</v>
      </c>
      <c r="U1198">
        <v>38</v>
      </c>
      <c r="V1198" t="s">
        <v>61</v>
      </c>
      <c r="W1198" t="s">
        <v>62</v>
      </c>
      <c r="X1198">
        <v>439305</v>
      </c>
      <c r="Y1198" s="11">
        <v>43726</v>
      </c>
      <c r="Z1198">
        <v>165078325</v>
      </c>
      <c r="AB1198" t="s">
        <v>63</v>
      </c>
      <c r="AD1198" t="s">
        <v>829</v>
      </c>
      <c r="AE1198">
        <v>1</v>
      </c>
      <c r="AF1198">
        <v>393</v>
      </c>
      <c r="AH1198" t="str">
        <f t="shared" si="18"/>
        <v>E35930 Estates &amp; Facilities</v>
      </c>
      <c r="AI1198" t="str">
        <f>VLOOKUP(B1198,'cc Lookup'!A:E,5,0)</f>
        <v>Estates</v>
      </c>
      <c r="AJ1198" t="s">
        <v>5426</v>
      </c>
    </row>
    <row r="1199" spans="1:36" x14ac:dyDescent="0.35">
      <c r="A1199" t="s">
        <v>36</v>
      </c>
      <c r="B1199" s="8" t="s">
        <v>142</v>
      </c>
      <c r="C1199" s="8" t="s">
        <v>143</v>
      </c>
      <c r="D1199" s="8" t="s">
        <v>39</v>
      </c>
      <c r="E1199" s="8" t="s">
        <v>39</v>
      </c>
      <c r="F1199" s="8" t="s">
        <v>40</v>
      </c>
      <c r="G1199" t="s">
        <v>144</v>
      </c>
      <c r="H1199" t="s">
        <v>145</v>
      </c>
      <c r="I1199" t="s">
        <v>43</v>
      </c>
      <c r="J1199" t="s">
        <v>43</v>
      </c>
      <c r="K1199" t="s">
        <v>43</v>
      </c>
      <c r="L1199" s="9">
        <v>-192</v>
      </c>
      <c r="M1199" s="10">
        <v>43739</v>
      </c>
      <c r="N1199" t="s">
        <v>56</v>
      </c>
      <c r="O1199" t="s">
        <v>57</v>
      </c>
      <c r="P1199" t="s">
        <v>822</v>
      </c>
      <c r="Q1199" t="s">
        <v>823</v>
      </c>
      <c r="R1199" t="s">
        <v>786</v>
      </c>
      <c r="S1199" s="11">
        <v>43739</v>
      </c>
      <c r="T1199" t="s">
        <v>54</v>
      </c>
      <c r="U1199">
        <v>39</v>
      </c>
      <c r="V1199" t="s">
        <v>61</v>
      </c>
      <c r="W1199" t="s">
        <v>62</v>
      </c>
      <c r="X1199">
        <v>438418</v>
      </c>
      <c r="Y1199" s="11">
        <v>43726</v>
      </c>
      <c r="Z1199">
        <v>165078325</v>
      </c>
      <c r="AB1199" t="s">
        <v>63</v>
      </c>
      <c r="AD1199" t="s">
        <v>824</v>
      </c>
      <c r="AE1199">
        <v>1</v>
      </c>
      <c r="AF1199">
        <v>-192</v>
      </c>
      <c r="AH1199" t="str">
        <f t="shared" si="18"/>
        <v>E35930 Estates &amp; Facilities</v>
      </c>
      <c r="AI1199" t="str">
        <f>VLOOKUP(B1199,'cc Lookup'!A:E,5,0)</f>
        <v>Estates</v>
      </c>
      <c r="AJ1199" t="s">
        <v>5426</v>
      </c>
    </row>
    <row r="1200" spans="1:36" x14ac:dyDescent="0.35">
      <c r="A1200" t="s">
        <v>36</v>
      </c>
      <c r="B1200" s="8" t="s">
        <v>142</v>
      </c>
      <c r="C1200" s="8" t="s">
        <v>143</v>
      </c>
      <c r="D1200" s="8" t="s">
        <v>39</v>
      </c>
      <c r="E1200" s="8" t="s">
        <v>39</v>
      </c>
      <c r="F1200" s="8" t="s">
        <v>40</v>
      </c>
      <c r="G1200" t="s">
        <v>144</v>
      </c>
      <c r="H1200" t="s">
        <v>145</v>
      </c>
      <c r="I1200" t="s">
        <v>43</v>
      </c>
      <c r="J1200" t="s">
        <v>43</v>
      </c>
      <c r="K1200" t="s">
        <v>43</v>
      </c>
      <c r="L1200" s="9">
        <v>-64</v>
      </c>
      <c r="M1200" s="10">
        <v>43739</v>
      </c>
      <c r="N1200" t="s">
        <v>56</v>
      </c>
      <c r="O1200" t="s">
        <v>57</v>
      </c>
      <c r="P1200" t="s">
        <v>822</v>
      </c>
      <c r="Q1200" t="s">
        <v>823</v>
      </c>
      <c r="R1200" t="s">
        <v>786</v>
      </c>
      <c r="S1200" s="11">
        <v>43739</v>
      </c>
      <c r="T1200" t="s">
        <v>54</v>
      </c>
      <c r="U1200">
        <v>39</v>
      </c>
      <c r="V1200" t="s">
        <v>61</v>
      </c>
      <c r="W1200" t="s">
        <v>62</v>
      </c>
      <c r="X1200">
        <v>438420</v>
      </c>
      <c r="Y1200" s="11">
        <v>43726</v>
      </c>
      <c r="Z1200">
        <v>165078325</v>
      </c>
      <c r="AB1200" t="s">
        <v>63</v>
      </c>
      <c r="AD1200" t="s">
        <v>825</v>
      </c>
      <c r="AE1200">
        <v>1</v>
      </c>
      <c r="AF1200">
        <v>-64</v>
      </c>
      <c r="AH1200" t="str">
        <f t="shared" si="18"/>
        <v>E35930 Estates &amp; Facilities</v>
      </c>
      <c r="AI1200" t="str">
        <f>VLOOKUP(B1200,'cc Lookup'!A:E,5,0)</f>
        <v>Estates</v>
      </c>
      <c r="AJ1200" t="s">
        <v>5426</v>
      </c>
    </row>
    <row r="1201" spans="1:36" x14ac:dyDescent="0.35">
      <c r="A1201" t="s">
        <v>36</v>
      </c>
      <c r="B1201" s="8" t="s">
        <v>142</v>
      </c>
      <c r="C1201" s="8" t="s">
        <v>143</v>
      </c>
      <c r="D1201" s="8" t="s">
        <v>39</v>
      </c>
      <c r="E1201" s="8" t="s">
        <v>39</v>
      </c>
      <c r="F1201" s="8" t="s">
        <v>40</v>
      </c>
      <c r="G1201" t="s">
        <v>144</v>
      </c>
      <c r="H1201" t="s">
        <v>145</v>
      </c>
      <c r="I1201" t="s">
        <v>43</v>
      </c>
      <c r="J1201" t="s">
        <v>43</v>
      </c>
      <c r="K1201" t="s">
        <v>43</v>
      </c>
      <c r="L1201" s="9">
        <v>-1239.4000000000001</v>
      </c>
      <c r="M1201" s="10">
        <v>43739</v>
      </c>
      <c r="N1201" t="s">
        <v>56</v>
      </c>
      <c r="O1201" t="s">
        <v>57</v>
      </c>
      <c r="P1201" t="s">
        <v>822</v>
      </c>
      <c r="Q1201" t="s">
        <v>823</v>
      </c>
      <c r="R1201" t="s">
        <v>786</v>
      </c>
      <c r="S1201" s="11">
        <v>43739</v>
      </c>
      <c r="T1201" t="s">
        <v>54</v>
      </c>
      <c r="U1201">
        <v>39</v>
      </c>
      <c r="V1201" t="s">
        <v>61</v>
      </c>
      <c r="W1201" t="s">
        <v>62</v>
      </c>
      <c r="X1201">
        <v>438421</v>
      </c>
      <c r="Y1201" s="11">
        <v>43726</v>
      </c>
      <c r="Z1201">
        <v>165078941</v>
      </c>
      <c r="AB1201" t="s">
        <v>63</v>
      </c>
      <c r="AD1201" t="s">
        <v>826</v>
      </c>
      <c r="AE1201">
        <v>1</v>
      </c>
      <c r="AF1201">
        <v>-1239</v>
      </c>
      <c r="AH1201" t="str">
        <f t="shared" si="18"/>
        <v>E35930 Estates &amp; Facilities</v>
      </c>
      <c r="AI1201" t="str">
        <f>VLOOKUP(B1201,'cc Lookup'!A:E,5,0)</f>
        <v>Estates</v>
      </c>
      <c r="AJ1201" t="s">
        <v>5426</v>
      </c>
    </row>
    <row r="1202" spans="1:36" x14ac:dyDescent="0.35">
      <c r="A1202" t="s">
        <v>36</v>
      </c>
      <c r="B1202" s="8" t="s">
        <v>142</v>
      </c>
      <c r="C1202" s="8" t="s">
        <v>143</v>
      </c>
      <c r="D1202" s="8" t="s">
        <v>39</v>
      </c>
      <c r="E1202" s="8" t="s">
        <v>39</v>
      </c>
      <c r="F1202" s="8" t="s">
        <v>40</v>
      </c>
      <c r="G1202" t="s">
        <v>144</v>
      </c>
      <c r="H1202" t="s">
        <v>145</v>
      </c>
      <c r="I1202" t="s">
        <v>43</v>
      </c>
      <c r="J1202" t="s">
        <v>43</v>
      </c>
      <c r="K1202" t="s">
        <v>43</v>
      </c>
      <c r="L1202" s="9">
        <v>-331.4</v>
      </c>
      <c r="M1202" s="10">
        <v>43739</v>
      </c>
      <c r="N1202" t="s">
        <v>56</v>
      </c>
      <c r="O1202" t="s">
        <v>57</v>
      </c>
      <c r="P1202" t="s">
        <v>822</v>
      </c>
      <c r="Q1202" t="s">
        <v>823</v>
      </c>
      <c r="R1202" t="s">
        <v>786</v>
      </c>
      <c r="S1202" s="11">
        <v>43739</v>
      </c>
      <c r="T1202" t="s">
        <v>54</v>
      </c>
      <c r="U1202">
        <v>39</v>
      </c>
      <c r="V1202" t="s">
        <v>61</v>
      </c>
      <c r="W1202" t="s">
        <v>62</v>
      </c>
      <c r="X1202">
        <v>438423</v>
      </c>
      <c r="Y1202" s="11">
        <v>43726</v>
      </c>
      <c r="Z1202">
        <v>165075309</v>
      </c>
      <c r="AB1202" t="s">
        <v>63</v>
      </c>
      <c r="AD1202" t="s">
        <v>827</v>
      </c>
      <c r="AE1202">
        <v>1</v>
      </c>
      <c r="AF1202">
        <v>-331</v>
      </c>
      <c r="AH1202" t="str">
        <f t="shared" si="18"/>
        <v>E35930 Estates &amp; Facilities</v>
      </c>
      <c r="AI1202" t="str">
        <f>VLOOKUP(B1202,'cc Lookup'!A:E,5,0)</f>
        <v>Estates</v>
      </c>
      <c r="AJ1202" t="s">
        <v>5426</v>
      </c>
    </row>
    <row r="1203" spans="1:36" x14ac:dyDescent="0.35">
      <c r="A1203" t="s">
        <v>36</v>
      </c>
      <c r="B1203" s="8" t="s">
        <v>142</v>
      </c>
      <c r="C1203" s="8" t="s">
        <v>143</v>
      </c>
      <c r="D1203" s="8" t="s">
        <v>39</v>
      </c>
      <c r="E1203" s="8" t="s">
        <v>39</v>
      </c>
      <c r="F1203" s="8" t="s">
        <v>40</v>
      </c>
      <c r="G1203" t="s">
        <v>144</v>
      </c>
      <c r="H1203" t="s">
        <v>145</v>
      </c>
      <c r="I1203" t="s">
        <v>43</v>
      </c>
      <c r="J1203" t="s">
        <v>43</v>
      </c>
      <c r="K1203" t="s">
        <v>43</v>
      </c>
      <c r="L1203" s="9">
        <v>-176</v>
      </c>
      <c r="M1203" s="10">
        <v>43739</v>
      </c>
      <c r="N1203" t="s">
        <v>56</v>
      </c>
      <c r="O1203" t="s">
        <v>57</v>
      </c>
      <c r="P1203" t="s">
        <v>822</v>
      </c>
      <c r="Q1203" t="s">
        <v>823</v>
      </c>
      <c r="R1203" t="s">
        <v>786</v>
      </c>
      <c r="S1203" s="11">
        <v>43739</v>
      </c>
      <c r="T1203" t="s">
        <v>54</v>
      </c>
      <c r="U1203">
        <v>39</v>
      </c>
      <c r="V1203" t="s">
        <v>61</v>
      </c>
      <c r="W1203" t="s">
        <v>62</v>
      </c>
      <c r="X1203">
        <v>438424</v>
      </c>
      <c r="Y1203" s="11">
        <v>43726</v>
      </c>
      <c r="Z1203">
        <v>165078943</v>
      </c>
      <c r="AB1203" t="s">
        <v>63</v>
      </c>
      <c r="AD1203" t="s">
        <v>828</v>
      </c>
      <c r="AE1203">
        <v>1</v>
      </c>
      <c r="AF1203">
        <v>-176</v>
      </c>
      <c r="AH1203" t="str">
        <f t="shared" si="18"/>
        <v>E35930 Estates &amp; Facilities</v>
      </c>
      <c r="AI1203" t="str">
        <f>VLOOKUP(B1203,'cc Lookup'!A:E,5,0)</f>
        <v>Estates</v>
      </c>
      <c r="AJ1203" t="s">
        <v>5426</v>
      </c>
    </row>
    <row r="1204" spans="1:36" x14ac:dyDescent="0.35">
      <c r="A1204" t="s">
        <v>36</v>
      </c>
      <c r="B1204" s="8" t="s">
        <v>142</v>
      </c>
      <c r="C1204" s="8" t="s">
        <v>143</v>
      </c>
      <c r="D1204" s="8" t="s">
        <v>39</v>
      </c>
      <c r="E1204" s="8" t="s">
        <v>39</v>
      </c>
      <c r="F1204" s="8" t="s">
        <v>40</v>
      </c>
      <c r="G1204" t="s">
        <v>144</v>
      </c>
      <c r="H1204" t="s">
        <v>145</v>
      </c>
      <c r="I1204" t="s">
        <v>43</v>
      </c>
      <c r="J1204" t="s">
        <v>43</v>
      </c>
      <c r="K1204" t="s">
        <v>43</v>
      </c>
      <c r="L1204" s="9">
        <v>-393</v>
      </c>
      <c r="M1204" s="10">
        <v>43739</v>
      </c>
      <c r="N1204" t="s">
        <v>56</v>
      </c>
      <c r="O1204" t="s">
        <v>57</v>
      </c>
      <c r="P1204" t="s">
        <v>822</v>
      </c>
      <c r="Q1204" t="s">
        <v>823</v>
      </c>
      <c r="R1204" t="s">
        <v>786</v>
      </c>
      <c r="S1204" s="11">
        <v>43739</v>
      </c>
      <c r="T1204" t="s">
        <v>54</v>
      </c>
      <c r="U1204">
        <v>39</v>
      </c>
      <c r="V1204" t="s">
        <v>61</v>
      </c>
      <c r="W1204" t="s">
        <v>62</v>
      </c>
      <c r="X1204">
        <v>439305</v>
      </c>
      <c r="Y1204" s="11">
        <v>43726</v>
      </c>
      <c r="Z1204">
        <v>165078325</v>
      </c>
      <c r="AB1204" t="s">
        <v>63</v>
      </c>
      <c r="AD1204" t="s">
        <v>829</v>
      </c>
      <c r="AE1204">
        <v>1</v>
      </c>
      <c r="AF1204">
        <v>-393</v>
      </c>
      <c r="AH1204" t="str">
        <f t="shared" si="18"/>
        <v>E35930 Estates &amp; Facilities</v>
      </c>
      <c r="AI1204" t="str">
        <f>VLOOKUP(B1204,'cc Lookup'!A:E,5,0)</f>
        <v>Estates</v>
      </c>
      <c r="AJ1204" t="s">
        <v>5426</v>
      </c>
    </row>
    <row r="1205" spans="1:36" x14ac:dyDescent="0.35">
      <c r="A1205" t="s">
        <v>36</v>
      </c>
      <c r="B1205" s="8" t="s">
        <v>142</v>
      </c>
      <c r="C1205" s="8" t="s">
        <v>143</v>
      </c>
      <c r="D1205" s="8" t="s">
        <v>39</v>
      </c>
      <c r="E1205" s="8" t="s">
        <v>39</v>
      </c>
      <c r="F1205" s="8" t="s">
        <v>40</v>
      </c>
      <c r="G1205" t="s">
        <v>144</v>
      </c>
      <c r="H1205" t="s">
        <v>145</v>
      </c>
      <c r="I1205" t="s">
        <v>43</v>
      </c>
      <c r="J1205" t="s">
        <v>43</v>
      </c>
      <c r="K1205" t="s">
        <v>43</v>
      </c>
      <c r="L1205" s="9">
        <v>128</v>
      </c>
      <c r="M1205" s="10">
        <v>43739</v>
      </c>
      <c r="N1205" t="s">
        <v>56</v>
      </c>
      <c r="O1205" t="s">
        <v>57</v>
      </c>
      <c r="P1205" t="s">
        <v>830</v>
      </c>
      <c r="Q1205" t="s">
        <v>831</v>
      </c>
      <c r="R1205" t="s">
        <v>786</v>
      </c>
      <c r="S1205" s="11">
        <v>43740</v>
      </c>
      <c r="T1205" t="s">
        <v>54</v>
      </c>
      <c r="U1205">
        <v>23</v>
      </c>
      <c r="V1205" t="s">
        <v>61</v>
      </c>
      <c r="W1205" t="s">
        <v>62</v>
      </c>
      <c r="X1205">
        <v>438417</v>
      </c>
      <c r="Y1205" s="11">
        <v>43726</v>
      </c>
      <c r="Z1205">
        <v>165078325</v>
      </c>
      <c r="AB1205" t="s">
        <v>63</v>
      </c>
      <c r="AD1205" t="s">
        <v>757</v>
      </c>
      <c r="AE1205">
        <v>1</v>
      </c>
      <c r="AF1205">
        <v>128</v>
      </c>
      <c r="AH1205" t="str">
        <f t="shared" si="18"/>
        <v>E35930 Estates &amp; Facilities</v>
      </c>
      <c r="AI1205" t="str">
        <f>VLOOKUP(B1205,'cc Lookup'!A:E,5,0)</f>
        <v>Estates</v>
      </c>
      <c r="AJ1205" t="s">
        <v>5426</v>
      </c>
    </row>
    <row r="1206" spans="1:36" x14ac:dyDescent="0.35">
      <c r="A1206" t="s">
        <v>36</v>
      </c>
      <c r="B1206" s="8" t="s">
        <v>142</v>
      </c>
      <c r="C1206" s="8" t="s">
        <v>143</v>
      </c>
      <c r="D1206" s="8" t="s">
        <v>39</v>
      </c>
      <c r="E1206" s="8" t="s">
        <v>39</v>
      </c>
      <c r="F1206" s="8" t="s">
        <v>40</v>
      </c>
      <c r="G1206" t="s">
        <v>144</v>
      </c>
      <c r="H1206" t="s">
        <v>145</v>
      </c>
      <c r="I1206" t="s">
        <v>43</v>
      </c>
      <c r="J1206" t="s">
        <v>43</v>
      </c>
      <c r="K1206" t="s">
        <v>43</v>
      </c>
      <c r="L1206" s="9">
        <v>-128</v>
      </c>
      <c r="M1206" s="10">
        <v>43739</v>
      </c>
      <c r="N1206" t="s">
        <v>56</v>
      </c>
      <c r="O1206" t="s">
        <v>57</v>
      </c>
      <c r="P1206" t="s">
        <v>830</v>
      </c>
      <c r="Q1206" t="s">
        <v>831</v>
      </c>
      <c r="R1206" t="s">
        <v>786</v>
      </c>
      <c r="S1206" s="11">
        <v>43740</v>
      </c>
      <c r="T1206" t="s">
        <v>54</v>
      </c>
      <c r="U1206">
        <v>24</v>
      </c>
      <c r="V1206" t="s">
        <v>61</v>
      </c>
      <c r="W1206" t="s">
        <v>62</v>
      </c>
      <c r="X1206">
        <v>438417</v>
      </c>
      <c r="Y1206" s="11">
        <v>43726</v>
      </c>
      <c r="Z1206">
        <v>165078325</v>
      </c>
      <c r="AB1206" t="s">
        <v>63</v>
      </c>
      <c r="AD1206" t="s">
        <v>757</v>
      </c>
      <c r="AE1206">
        <v>1</v>
      </c>
      <c r="AF1206">
        <v>-128</v>
      </c>
      <c r="AH1206" t="str">
        <f t="shared" si="18"/>
        <v>E35930 Estates &amp; Facilities</v>
      </c>
      <c r="AI1206" t="str">
        <f>VLOOKUP(B1206,'cc Lookup'!A:E,5,0)</f>
        <v>Estates</v>
      </c>
      <c r="AJ1206" t="s">
        <v>5426</v>
      </c>
    </row>
    <row r="1207" spans="1:36" x14ac:dyDescent="0.35">
      <c r="A1207" t="s">
        <v>36</v>
      </c>
      <c r="B1207" s="8" t="s">
        <v>142</v>
      </c>
      <c r="C1207" s="8" t="s">
        <v>143</v>
      </c>
      <c r="D1207" s="8" t="s">
        <v>39</v>
      </c>
      <c r="E1207" s="8" t="s">
        <v>39</v>
      </c>
      <c r="F1207" s="8" t="s">
        <v>40</v>
      </c>
      <c r="G1207" t="s">
        <v>144</v>
      </c>
      <c r="H1207" t="s">
        <v>145</v>
      </c>
      <c r="I1207" t="s">
        <v>43</v>
      </c>
      <c r="J1207" t="s">
        <v>43</v>
      </c>
      <c r="K1207" t="s">
        <v>43</v>
      </c>
      <c r="L1207" s="9">
        <v>192</v>
      </c>
      <c r="M1207" s="10">
        <v>43739</v>
      </c>
      <c r="N1207" t="s">
        <v>56</v>
      </c>
      <c r="O1207" t="s">
        <v>57</v>
      </c>
      <c r="P1207" t="s">
        <v>832</v>
      </c>
      <c r="Q1207" t="s">
        <v>833</v>
      </c>
      <c r="R1207" t="s">
        <v>786</v>
      </c>
      <c r="S1207" s="11">
        <v>43741</v>
      </c>
      <c r="T1207" t="s">
        <v>54</v>
      </c>
      <c r="U1207">
        <v>54</v>
      </c>
      <c r="V1207" t="s">
        <v>61</v>
      </c>
      <c r="W1207" t="s">
        <v>62</v>
      </c>
      <c r="X1207">
        <v>438418</v>
      </c>
      <c r="Y1207" s="11">
        <v>43726</v>
      </c>
      <c r="Z1207">
        <v>165078325</v>
      </c>
      <c r="AB1207" t="s">
        <v>63</v>
      </c>
      <c r="AD1207" t="s">
        <v>824</v>
      </c>
      <c r="AE1207">
        <v>1</v>
      </c>
      <c r="AF1207">
        <v>192</v>
      </c>
      <c r="AH1207" t="str">
        <f t="shared" si="18"/>
        <v>E35930 Estates &amp; Facilities</v>
      </c>
      <c r="AI1207" t="str">
        <f>VLOOKUP(B1207,'cc Lookup'!A:E,5,0)</f>
        <v>Estates</v>
      </c>
      <c r="AJ1207" t="s">
        <v>5426</v>
      </c>
    </row>
    <row r="1208" spans="1:36" x14ac:dyDescent="0.35">
      <c r="A1208" t="s">
        <v>36</v>
      </c>
      <c r="B1208" s="8" t="s">
        <v>142</v>
      </c>
      <c r="C1208" s="8" t="s">
        <v>143</v>
      </c>
      <c r="D1208" s="8" t="s">
        <v>39</v>
      </c>
      <c r="E1208" s="8" t="s">
        <v>39</v>
      </c>
      <c r="F1208" s="8" t="s">
        <v>40</v>
      </c>
      <c r="G1208" t="s">
        <v>144</v>
      </c>
      <c r="H1208" t="s">
        <v>145</v>
      </c>
      <c r="I1208" t="s">
        <v>43</v>
      </c>
      <c r="J1208" t="s">
        <v>43</v>
      </c>
      <c r="K1208" t="s">
        <v>43</v>
      </c>
      <c r="L1208" s="9">
        <v>64</v>
      </c>
      <c r="M1208" s="10">
        <v>43739</v>
      </c>
      <c r="N1208" t="s">
        <v>56</v>
      </c>
      <c r="O1208" t="s">
        <v>57</v>
      </c>
      <c r="P1208" t="s">
        <v>832</v>
      </c>
      <c r="Q1208" t="s">
        <v>833</v>
      </c>
      <c r="R1208" t="s">
        <v>786</v>
      </c>
      <c r="S1208" s="11">
        <v>43741</v>
      </c>
      <c r="T1208" t="s">
        <v>54</v>
      </c>
      <c r="U1208">
        <v>54</v>
      </c>
      <c r="V1208" t="s">
        <v>61</v>
      </c>
      <c r="W1208" t="s">
        <v>62</v>
      </c>
      <c r="X1208">
        <v>438420</v>
      </c>
      <c r="Y1208" s="11">
        <v>43726</v>
      </c>
      <c r="Z1208">
        <v>165078325</v>
      </c>
      <c r="AB1208" t="s">
        <v>63</v>
      </c>
      <c r="AD1208" t="s">
        <v>825</v>
      </c>
      <c r="AE1208">
        <v>1</v>
      </c>
      <c r="AF1208">
        <v>64</v>
      </c>
      <c r="AH1208" t="str">
        <f t="shared" si="18"/>
        <v>E35930 Estates &amp; Facilities</v>
      </c>
      <c r="AI1208" t="str">
        <f>VLOOKUP(B1208,'cc Lookup'!A:E,5,0)</f>
        <v>Estates</v>
      </c>
      <c r="AJ1208" t="s">
        <v>5426</v>
      </c>
    </row>
    <row r="1209" spans="1:36" x14ac:dyDescent="0.35">
      <c r="A1209" t="s">
        <v>36</v>
      </c>
      <c r="B1209" s="8" t="s">
        <v>142</v>
      </c>
      <c r="C1209" s="8" t="s">
        <v>143</v>
      </c>
      <c r="D1209" s="8" t="s">
        <v>39</v>
      </c>
      <c r="E1209" s="8" t="s">
        <v>39</v>
      </c>
      <c r="F1209" s="8" t="s">
        <v>40</v>
      </c>
      <c r="G1209" t="s">
        <v>144</v>
      </c>
      <c r="H1209" t="s">
        <v>145</v>
      </c>
      <c r="I1209" t="s">
        <v>43</v>
      </c>
      <c r="J1209" t="s">
        <v>43</v>
      </c>
      <c r="K1209" t="s">
        <v>43</v>
      </c>
      <c r="L1209" s="9">
        <v>12.8</v>
      </c>
      <c r="M1209" s="10">
        <v>43739</v>
      </c>
      <c r="N1209" t="s">
        <v>56</v>
      </c>
      <c r="O1209" t="s">
        <v>57</v>
      </c>
      <c r="P1209" t="s">
        <v>832</v>
      </c>
      <c r="Q1209" t="s">
        <v>833</v>
      </c>
      <c r="R1209" t="s">
        <v>786</v>
      </c>
      <c r="S1209" s="11">
        <v>43741</v>
      </c>
      <c r="T1209" t="s">
        <v>54</v>
      </c>
      <c r="U1209">
        <v>54</v>
      </c>
      <c r="V1209" t="s">
        <v>61</v>
      </c>
      <c r="W1209" t="s">
        <v>62</v>
      </c>
      <c r="X1209">
        <v>438420</v>
      </c>
      <c r="Y1209" s="11">
        <v>43726</v>
      </c>
      <c r="Z1209">
        <v>165078325</v>
      </c>
      <c r="AB1209" t="s">
        <v>63</v>
      </c>
      <c r="AD1209" t="s">
        <v>825</v>
      </c>
      <c r="AH1209" t="str">
        <f t="shared" si="18"/>
        <v>E35930 Estates &amp; Facilities</v>
      </c>
      <c r="AI1209" t="str">
        <f>VLOOKUP(B1209,'cc Lookup'!A:E,5,0)</f>
        <v>Estates</v>
      </c>
      <c r="AJ1209" t="s">
        <v>5426</v>
      </c>
    </row>
    <row r="1210" spans="1:36" x14ac:dyDescent="0.35">
      <c r="A1210" t="s">
        <v>36</v>
      </c>
      <c r="B1210" s="8" t="s">
        <v>142</v>
      </c>
      <c r="C1210" s="8" t="s">
        <v>143</v>
      </c>
      <c r="D1210" s="8" t="s">
        <v>39</v>
      </c>
      <c r="E1210" s="8" t="s">
        <v>39</v>
      </c>
      <c r="F1210" s="8" t="s">
        <v>40</v>
      </c>
      <c r="G1210" t="s">
        <v>144</v>
      </c>
      <c r="H1210" t="s">
        <v>145</v>
      </c>
      <c r="I1210" t="s">
        <v>43</v>
      </c>
      <c r="J1210" t="s">
        <v>43</v>
      </c>
      <c r="K1210" t="s">
        <v>43</v>
      </c>
      <c r="L1210" s="9">
        <v>-192</v>
      </c>
      <c r="M1210" s="10">
        <v>43739</v>
      </c>
      <c r="N1210" t="s">
        <v>56</v>
      </c>
      <c r="O1210" t="s">
        <v>57</v>
      </c>
      <c r="P1210" t="s">
        <v>832</v>
      </c>
      <c r="Q1210" t="s">
        <v>833</v>
      </c>
      <c r="R1210" t="s">
        <v>786</v>
      </c>
      <c r="S1210" s="11">
        <v>43741</v>
      </c>
      <c r="T1210" t="s">
        <v>54</v>
      </c>
      <c r="U1210">
        <v>55</v>
      </c>
      <c r="V1210" t="s">
        <v>61</v>
      </c>
      <c r="W1210" t="s">
        <v>62</v>
      </c>
      <c r="X1210">
        <v>438418</v>
      </c>
      <c r="Y1210" s="11">
        <v>43726</v>
      </c>
      <c r="Z1210">
        <v>165078325</v>
      </c>
      <c r="AB1210" t="s">
        <v>63</v>
      </c>
      <c r="AD1210" t="s">
        <v>824</v>
      </c>
      <c r="AE1210">
        <v>1</v>
      </c>
      <c r="AF1210">
        <v>-192</v>
      </c>
      <c r="AH1210" t="str">
        <f t="shared" si="18"/>
        <v>E35930 Estates &amp; Facilities</v>
      </c>
      <c r="AI1210" t="str">
        <f>VLOOKUP(B1210,'cc Lookup'!A:E,5,0)</f>
        <v>Estates</v>
      </c>
      <c r="AJ1210" t="s">
        <v>5426</v>
      </c>
    </row>
    <row r="1211" spans="1:36" x14ac:dyDescent="0.35">
      <c r="A1211" t="s">
        <v>36</v>
      </c>
      <c r="B1211" s="8" t="s">
        <v>142</v>
      </c>
      <c r="C1211" s="8" t="s">
        <v>143</v>
      </c>
      <c r="D1211" s="8" t="s">
        <v>39</v>
      </c>
      <c r="E1211" s="8" t="s">
        <v>39</v>
      </c>
      <c r="F1211" s="8" t="s">
        <v>40</v>
      </c>
      <c r="G1211" t="s">
        <v>144</v>
      </c>
      <c r="H1211" t="s">
        <v>145</v>
      </c>
      <c r="I1211" t="s">
        <v>43</v>
      </c>
      <c r="J1211" t="s">
        <v>43</v>
      </c>
      <c r="K1211" t="s">
        <v>43</v>
      </c>
      <c r="L1211" s="9">
        <v>-64</v>
      </c>
      <c r="M1211" s="10">
        <v>43739</v>
      </c>
      <c r="N1211" t="s">
        <v>56</v>
      </c>
      <c r="O1211" t="s">
        <v>57</v>
      </c>
      <c r="P1211" t="s">
        <v>832</v>
      </c>
      <c r="Q1211" t="s">
        <v>833</v>
      </c>
      <c r="R1211" t="s">
        <v>786</v>
      </c>
      <c r="S1211" s="11">
        <v>43741</v>
      </c>
      <c r="T1211" t="s">
        <v>54</v>
      </c>
      <c r="U1211">
        <v>55</v>
      </c>
      <c r="V1211" t="s">
        <v>61</v>
      </c>
      <c r="W1211" t="s">
        <v>62</v>
      </c>
      <c r="X1211">
        <v>438420</v>
      </c>
      <c r="Y1211" s="11">
        <v>43726</v>
      </c>
      <c r="Z1211">
        <v>165078325</v>
      </c>
      <c r="AB1211" t="s">
        <v>63</v>
      </c>
      <c r="AD1211" t="s">
        <v>825</v>
      </c>
      <c r="AE1211">
        <v>1</v>
      </c>
      <c r="AF1211">
        <v>-64</v>
      </c>
      <c r="AH1211" t="str">
        <f t="shared" si="18"/>
        <v>E35930 Estates &amp; Facilities</v>
      </c>
      <c r="AI1211" t="str">
        <f>VLOOKUP(B1211,'cc Lookup'!A:E,5,0)</f>
        <v>Estates</v>
      </c>
      <c r="AJ1211" t="s">
        <v>5426</v>
      </c>
    </row>
    <row r="1212" spans="1:36" x14ac:dyDescent="0.35">
      <c r="A1212" t="s">
        <v>36</v>
      </c>
      <c r="B1212" s="8" t="s">
        <v>72</v>
      </c>
      <c r="C1212" s="8" t="s">
        <v>38</v>
      </c>
      <c r="D1212" s="8" t="s">
        <v>39</v>
      </c>
      <c r="E1212" s="8" t="s">
        <v>39</v>
      </c>
      <c r="F1212" s="8" t="s">
        <v>40</v>
      </c>
      <c r="G1212" t="s">
        <v>73</v>
      </c>
      <c r="H1212" t="s">
        <v>42</v>
      </c>
      <c r="I1212" t="s">
        <v>43</v>
      </c>
      <c r="J1212" t="s">
        <v>43</v>
      </c>
      <c r="K1212" t="s">
        <v>43</v>
      </c>
      <c r="L1212" s="9">
        <v>1016</v>
      </c>
      <c r="M1212" s="10">
        <v>43739</v>
      </c>
      <c r="N1212" t="s">
        <v>56</v>
      </c>
      <c r="O1212" t="s">
        <v>57</v>
      </c>
      <c r="P1212" t="s">
        <v>801</v>
      </c>
      <c r="Q1212" t="s">
        <v>802</v>
      </c>
      <c r="R1212" t="s">
        <v>786</v>
      </c>
      <c r="S1212" s="11">
        <v>43756</v>
      </c>
      <c r="T1212" t="s">
        <v>54</v>
      </c>
      <c r="U1212">
        <v>9</v>
      </c>
      <c r="V1212" t="s">
        <v>61</v>
      </c>
      <c r="W1212" t="s">
        <v>803</v>
      </c>
      <c r="X1212" t="s">
        <v>804</v>
      </c>
      <c r="Y1212" s="11">
        <v>43738</v>
      </c>
      <c r="Z1212">
        <v>165080493</v>
      </c>
      <c r="AB1212" t="s">
        <v>63</v>
      </c>
      <c r="AD1212" t="s">
        <v>805</v>
      </c>
      <c r="AE1212">
        <v>1</v>
      </c>
      <c r="AF1212">
        <v>1016</v>
      </c>
      <c r="AH1212" t="str">
        <f t="shared" si="18"/>
        <v>E35120 Corporate Expenses</v>
      </c>
      <c r="AI1212" t="str">
        <f>VLOOKUP(B1212,'cc Lookup'!A:E,5,0)</f>
        <v>Corporate Exp</v>
      </c>
      <c r="AJ1212" t="s">
        <v>5426</v>
      </c>
    </row>
    <row r="1213" spans="1:36" x14ac:dyDescent="0.35">
      <c r="A1213" t="s">
        <v>36</v>
      </c>
      <c r="B1213" s="8" t="s">
        <v>72</v>
      </c>
      <c r="C1213" s="8" t="s">
        <v>38</v>
      </c>
      <c r="D1213" s="8" t="s">
        <v>39</v>
      </c>
      <c r="E1213" s="8" t="s">
        <v>39</v>
      </c>
      <c r="F1213" s="8" t="s">
        <v>40</v>
      </c>
      <c r="G1213" t="s">
        <v>73</v>
      </c>
      <c r="H1213" t="s">
        <v>42</v>
      </c>
      <c r="I1213" t="s">
        <v>43</v>
      </c>
      <c r="J1213" t="s">
        <v>43</v>
      </c>
      <c r="K1213" t="s">
        <v>43</v>
      </c>
      <c r="L1213" s="9">
        <v>203.2</v>
      </c>
      <c r="M1213" s="10">
        <v>43739</v>
      </c>
      <c r="N1213" t="s">
        <v>56</v>
      </c>
      <c r="O1213" t="s">
        <v>57</v>
      </c>
      <c r="P1213" t="s">
        <v>801</v>
      </c>
      <c r="Q1213" t="s">
        <v>802</v>
      </c>
      <c r="R1213" t="s">
        <v>786</v>
      </c>
      <c r="S1213" s="11">
        <v>43756</v>
      </c>
      <c r="T1213" t="s">
        <v>54</v>
      </c>
      <c r="U1213">
        <v>9</v>
      </c>
      <c r="V1213" t="s">
        <v>61</v>
      </c>
      <c r="W1213" t="s">
        <v>803</v>
      </c>
      <c r="X1213" t="s">
        <v>804</v>
      </c>
      <c r="Y1213" s="11">
        <v>43738</v>
      </c>
      <c r="Z1213">
        <v>165080493</v>
      </c>
      <c r="AB1213" t="s">
        <v>63</v>
      </c>
      <c r="AD1213" t="s">
        <v>805</v>
      </c>
      <c r="AH1213" t="str">
        <f t="shared" si="18"/>
        <v>E35120 Corporate Expenses</v>
      </c>
      <c r="AI1213" t="str">
        <f>VLOOKUP(B1213,'cc Lookup'!A:E,5,0)</f>
        <v>Corporate Exp</v>
      </c>
      <c r="AJ1213" t="s">
        <v>5426</v>
      </c>
    </row>
    <row r="1214" spans="1:36" x14ac:dyDescent="0.35">
      <c r="A1214" t="s">
        <v>36</v>
      </c>
      <c r="B1214" s="8" t="s">
        <v>738</v>
      </c>
      <c r="C1214" s="8" t="s">
        <v>38</v>
      </c>
      <c r="D1214" s="8" t="s">
        <v>39</v>
      </c>
      <c r="E1214" s="8" t="s">
        <v>39</v>
      </c>
      <c r="F1214" s="8" t="s">
        <v>40</v>
      </c>
      <c r="G1214" t="s">
        <v>739</v>
      </c>
      <c r="H1214" t="s">
        <v>42</v>
      </c>
      <c r="I1214" t="s">
        <v>43</v>
      </c>
      <c r="J1214" t="s">
        <v>43</v>
      </c>
      <c r="K1214" t="s">
        <v>43</v>
      </c>
      <c r="L1214" s="9">
        <v>1000</v>
      </c>
      <c r="M1214" s="10">
        <v>43739</v>
      </c>
      <c r="N1214" t="s">
        <v>56</v>
      </c>
      <c r="O1214" t="s">
        <v>57</v>
      </c>
      <c r="P1214" t="s">
        <v>811</v>
      </c>
      <c r="Q1214" t="s">
        <v>812</v>
      </c>
      <c r="R1214" t="s">
        <v>786</v>
      </c>
      <c r="S1214" s="11">
        <v>43769</v>
      </c>
      <c r="T1214" t="s">
        <v>54</v>
      </c>
      <c r="U1214">
        <v>44</v>
      </c>
      <c r="V1214" t="s">
        <v>61</v>
      </c>
      <c r="W1214" t="s">
        <v>62</v>
      </c>
      <c r="X1214">
        <v>441539</v>
      </c>
      <c r="Y1214" s="11">
        <v>43755</v>
      </c>
      <c r="Z1214">
        <v>165080476</v>
      </c>
      <c r="AB1214" t="s">
        <v>63</v>
      </c>
      <c r="AD1214" t="s">
        <v>813</v>
      </c>
      <c r="AE1214">
        <v>1</v>
      </c>
      <c r="AF1214">
        <v>1000</v>
      </c>
      <c r="AH1214" t="str">
        <f t="shared" si="18"/>
        <v>E35400 Strategic Partnerships</v>
      </c>
      <c r="AI1214" t="str">
        <f>VLOOKUP(B1214,'cc Lookup'!A:E,5,0)</f>
        <v>Finance</v>
      </c>
      <c r="AJ1214" t="s">
        <v>5426</v>
      </c>
    </row>
    <row r="1215" spans="1:36" x14ac:dyDescent="0.35">
      <c r="A1215" t="s">
        <v>36</v>
      </c>
      <c r="B1215" s="8" t="s">
        <v>142</v>
      </c>
      <c r="C1215" s="8" t="s">
        <v>38</v>
      </c>
      <c r="D1215" s="8" t="s">
        <v>39</v>
      </c>
      <c r="E1215" s="8" t="s">
        <v>39</v>
      </c>
      <c r="F1215" s="8" t="s">
        <v>40</v>
      </c>
      <c r="G1215" t="s">
        <v>144</v>
      </c>
      <c r="H1215" t="s">
        <v>42</v>
      </c>
      <c r="I1215" t="s">
        <v>43</v>
      </c>
      <c r="J1215" t="s">
        <v>43</v>
      </c>
      <c r="K1215" t="s">
        <v>43</v>
      </c>
      <c r="L1215" s="9">
        <v>393</v>
      </c>
      <c r="M1215" s="10">
        <v>43739</v>
      </c>
      <c r="N1215" t="s">
        <v>56</v>
      </c>
      <c r="O1215" t="s">
        <v>57</v>
      </c>
      <c r="P1215" t="s">
        <v>822</v>
      </c>
      <c r="Q1215" t="s">
        <v>823</v>
      </c>
      <c r="R1215" t="s">
        <v>786</v>
      </c>
      <c r="S1215" s="11">
        <v>43739</v>
      </c>
      <c r="T1215" t="s">
        <v>54</v>
      </c>
      <c r="U1215">
        <v>35</v>
      </c>
      <c r="V1215" t="s">
        <v>61</v>
      </c>
      <c r="W1215" t="s">
        <v>62</v>
      </c>
      <c r="X1215">
        <v>438414</v>
      </c>
      <c r="Y1215" s="11">
        <v>43726</v>
      </c>
      <c r="Z1215">
        <v>165042377</v>
      </c>
      <c r="AB1215" t="s">
        <v>63</v>
      </c>
      <c r="AD1215" t="s">
        <v>848</v>
      </c>
      <c r="AE1215">
        <v>1</v>
      </c>
      <c r="AF1215">
        <v>393</v>
      </c>
      <c r="AH1215" t="str">
        <f t="shared" si="18"/>
        <v>E35930 Estates &amp; Facilities</v>
      </c>
      <c r="AI1215" t="str">
        <f>VLOOKUP(B1215,'cc Lookup'!A:E,5,0)</f>
        <v>Estates</v>
      </c>
      <c r="AJ1215" t="s">
        <v>5426</v>
      </c>
    </row>
    <row r="1216" spans="1:36" x14ac:dyDescent="0.35">
      <c r="A1216" t="s">
        <v>36</v>
      </c>
      <c r="B1216" s="8" t="s">
        <v>142</v>
      </c>
      <c r="C1216" s="8" t="s">
        <v>38</v>
      </c>
      <c r="D1216" s="8" t="s">
        <v>39</v>
      </c>
      <c r="E1216" s="8" t="s">
        <v>39</v>
      </c>
      <c r="F1216" s="8" t="s">
        <v>40</v>
      </c>
      <c r="G1216" t="s">
        <v>144</v>
      </c>
      <c r="H1216" t="s">
        <v>42</v>
      </c>
      <c r="I1216" t="s">
        <v>43</v>
      </c>
      <c r="J1216" t="s">
        <v>43</v>
      </c>
      <c r="K1216" t="s">
        <v>43</v>
      </c>
      <c r="L1216" s="9">
        <v>10615</v>
      </c>
      <c r="M1216" s="10">
        <v>43739</v>
      </c>
      <c r="N1216" t="s">
        <v>56</v>
      </c>
      <c r="O1216" t="s">
        <v>57</v>
      </c>
      <c r="P1216" t="s">
        <v>832</v>
      </c>
      <c r="Q1216" t="s">
        <v>833</v>
      </c>
      <c r="R1216" t="s">
        <v>786</v>
      </c>
      <c r="S1216" s="11">
        <v>43741</v>
      </c>
      <c r="T1216" t="s">
        <v>54</v>
      </c>
      <c r="U1216">
        <v>49</v>
      </c>
      <c r="V1216" t="s">
        <v>61</v>
      </c>
      <c r="W1216" t="s">
        <v>222</v>
      </c>
      <c r="X1216">
        <v>955</v>
      </c>
      <c r="Y1216" s="11">
        <v>43739</v>
      </c>
      <c r="Z1216">
        <v>165077291</v>
      </c>
      <c r="AB1216" t="s">
        <v>63</v>
      </c>
      <c r="AD1216" t="s">
        <v>840</v>
      </c>
      <c r="AE1216">
        <v>1</v>
      </c>
      <c r="AF1216">
        <v>5308</v>
      </c>
      <c r="AH1216" t="str">
        <f t="shared" si="18"/>
        <v>E35930 Estates &amp; Facilities</v>
      </c>
      <c r="AI1216" t="str">
        <f>VLOOKUP(B1216,'cc Lookup'!A:E,5,0)</f>
        <v>Estates</v>
      </c>
      <c r="AJ1216" t="s">
        <v>5426</v>
      </c>
    </row>
    <row r="1217" spans="1:36" x14ac:dyDescent="0.35">
      <c r="A1217" t="s">
        <v>36</v>
      </c>
      <c r="B1217" s="8" t="s">
        <v>142</v>
      </c>
      <c r="C1217" s="8" t="s">
        <v>38</v>
      </c>
      <c r="D1217" s="8" t="s">
        <v>39</v>
      </c>
      <c r="E1217" s="8" t="s">
        <v>39</v>
      </c>
      <c r="F1217" s="8" t="s">
        <v>40</v>
      </c>
      <c r="G1217" t="s">
        <v>144</v>
      </c>
      <c r="H1217" t="s">
        <v>42</v>
      </c>
      <c r="I1217" t="s">
        <v>43</v>
      </c>
      <c r="J1217" t="s">
        <v>43</v>
      </c>
      <c r="K1217" t="s">
        <v>43</v>
      </c>
      <c r="L1217" s="9">
        <v>-393</v>
      </c>
      <c r="M1217" s="10">
        <v>43739</v>
      </c>
      <c r="N1217" t="s">
        <v>56</v>
      </c>
      <c r="O1217" t="s">
        <v>57</v>
      </c>
      <c r="P1217" t="s">
        <v>832</v>
      </c>
      <c r="Q1217" t="s">
        <v>833</v>
      </c>
      <c r="R1217" t="s">
        <v>786</v>
      </c>
      <c r="S1217" s="11">
        <v>43741</v>
      </c>
      <c r="T1217" t="s">
        <v>54</v>
      </c>
      <c r="U1217">
        <v>50</v>
      </c>
      <c r="V1217" t="s">
        <v>61</v>
      </c>
      <c r="W1217" t="s">
        <v>62</v>
      </c>
      <c r="X1217">
        <v>438414</v>
      </c>
      <c r="Y1217" s="11">
        <v>43726</v>
      </c>
      <c r="Z1217">
        <v>165080218</v>
      </c>
      <c r="AB1217" t="s">
        <v>63</v>
      </c>
      <c r="AD1217" t="s">
        <v>848</v>
      </c>
      <c r="AE1217">
        <v>1</v>
      </c>
      <c r="AF1217">
        <v>-393</v>
      </c>
      <c r="AH1217" t="str">
        <f t="shared" si="18"/>
        <v>E35930 Estates &amp; Facilities</v>
      </c>
      <c r="AI1217" t="str">
        <f>VLOOKUP(B1217,'cc Lookup'!A:E,5,0)</f>
        <v>Estates</v>
      </c>
      <c r="AJ1217" t="s">
        <v>5426</v>
      </c>
    </row>
    <row r="1218" spans="1:36" x14ac:dyDescent="0.35">
      <c r="A1218" t="s">
        <v>36</v>
      </c>
      <c r="B1218" s="8" t="s">
        <v>142</v>
      </c>
      <c r="C1218" s="8" t="s">
        <v>38</v>
      </c>
      <c r="D1218" s="8" t="s">
        <v>39</v>
      </c>
      <c r="E1218" s="8" t="s">
        <v>39</v>
      </c>
      <c r="F1218" s="8" t="s">
        <v>40</v>
      </c>
      <c r="G1218" t="s">
        <v>144</v>
      </c>
      <c r="H1218" t="s">
        <v>42</v>
      </c>
      <c r="I1218" t="s">
        <v>43</v>
      </c>
      <c r="J1218" t="s">
        <v>43</v>
      </c>
      <c r="K1218" t="s">
        <v>43</v>
      </c>
      <c r="L1218" s="9">
        <v>-5307.5</v>
      </c>
      <c r="M1218" s="10">
        <v>43739</v>
      </c>
      <c r="N1218" t="s">
        <v>56</v>
      </c>
      <c r="O1218" t="s">
        <v>57</v>
      </c>
      <c r="P1218" t="s">
        <v>832</v>
      </c>
      <c r="Q1218" t="s">
        <v>833</v>
      </c>
      <c r="R1218" t="s">
        <v>786</v>
      </c>
      <c r="S1218" s="11">
        <v>43741</v>
      </c>
      <c r="T1218" t="s">
        <v>54</v>
      </c>
      <c r="U1218">
        <v>50</v>
      </c>
      <c r="V1218" t="s">
        <v>61</v>
      </c>
      <c r="W1218" t="s">
        <v>222</v>
      </c>
      <c r="X1218">
        <v>955</v>
      </c>
      <c r="Y1218" s="11">
        <v>43739</v>
      </c>
      <c r="Z1218">
        <v>165077291</v>
      </c>
      <c r="AB1218" t="s">
        <v>63</v>
      </c>
      <c r="AD1218" t="s">
        <v>840</v>
      </c>
      <c r="AE1218">
        <v>1</v>
      </c>
      <c r="AF1218">
        <v>-5308</v>
      </c>
      <c r="AH1218" t="str">
        <f t="shared" si="18"/>
        <v>E35930 Estates &amp; Facilities</v>
      </c>
      <c r="AI1218" t="str">
        <f>VLOOKUP(B1218,'cc Lookup'!A:E,5,0)</f>
        <v>Estates</v>
      </c>
      <c r="AJ1218" t="s">
        <v>5426</v>
      </c>
    </row>
    <row r="1219" spans="1:36" x14ac:dyDescent="0.35">
      <c r="A1219" t="s">
        <v>36</v>
      </c>
      <c r="B1219" s="8" t="s">
        <v>142</v>
      </c>
      <c r="C1219" s="8" t="s">
        <v>38</v>
      </c>
      <c r="D1219" s="8" t="s">
        <v>39</v>
      </c>
      <c r="E1219" s="8" t="s">
        <v>237</v>
      </c>
      <c r="F1219" s="8" t="s">
        <v>40</v>
      </c>
      <c r="G1219" t="s">
        <v>144</v>
      </c>
      <c r="H1219" t="s">
        <v>42</v>
      </c>
      <c r="I1219" t="s">
        <v>43</v>
      </c>
      <c r="J1219" t="s">
        <v>238</v>
      </c>
      <c r="K1219" t="s">
        <v>43</v>
      </c>
      <c r="L1219" s="9">
        <v>110.4</v>
      </c>
      <c r="M1219" s="10">
        <v>43739</v>
      </c>
      <c r="N1219" t="s">
        <v>56</v>
      </c>
      <c r="O1219" t="s">
        <v>57</v>
      </c>
      <c r="P1219" t="s">
        <v>849</v>
      </c>
      <c r="Q1219" t="s">
        <v>850</v>
      </c>
      <c r="R1219" t="s">
        <v>786</v>
      </c>
      <c r="S1219" s="11">
        <v>43746</v>
      </c>
      <c r="T1219" t="s">
        <v>54</v>
      </c>
      <c r="U1219">
        <v>57</v>
      </c>
      <c r="V1219" t="s">
        <v>61</v>
      </c>
      <c r="W1219" t="s">
        <v>62</v>
      </c>
      <c r="X1219">
        <v>438416</v>
      </c>
      <c r="Y1219" s="11">
        <v>43726</v>
      </c>
      <c r="Z1219">
        <v>165064187</v>
      </c>
      <c r="AB1219" t="s">
        <v>63</v>
      </c>
      <c r="AD1219" t="s">
        <v>851</v>
      </c>
      <c r="AE1219">
        <v>1</v>
      </c>
      <c r="AF1219">
        <v>110</v>
      </c>
      <c r="AH1219" t="str">
        <f t="shared" si="18"/>
        <v>E35930 Estates &amp; Facilities</v>
      </c>
      <c r="AI1219" t="str">
        <f>VLOOKUP(B1219,'cc Lookup'!A:E,5,0)</f>
        <v>Estates</v>
      </c>
      <c r="AJ1219" t="s">
        <v>5426</v>
      </c>
    </row>
    <row r="1220" spans="1:36" x14ac:dyDescent="0.35">
      <c r="A1220" t="s">
        <v>36</v>
      </c>
      <c r="B1220" s="8" t="s">
        <v>142</v>
      </c>
      <c r="C1220" s="8" t="s">
        <v>38</v>
      </c>
      <c r="D1220" s="8" t="s">
        <v>39</v>
      </c>
      <c r="E1220" s="8" t="s">
        <v>237</v>
      </c>
      <c r="F1220" s="8" t="s">
        <v>40</v>
      </c>
      <c r="G1220" t="s">
        <v>144</v>
      </c>
      <c r="H1220" t="s">
        <v>42</v>
      </c>
      <c r="I1220" t="s">
        <v>43</v>
      </c>
      <c r="J1220" t="s">
        <v>238</v>
      </c>
      <c r="K1220" t="s">
        <v>43</v>
      </c>
      <c r="L1220" s="9">
        <v>-110.4</v>
      </c>
      <c r="M1220" s="10">
        <v>43739</v>
      </c>
      <c r="N1220" t="s">
        <v>56</v>
      </c>
      <c r="O1220" t="s">
        <v>57</v>
      </c>
      <c r="P1220" t="s">
        <v>849</v>
      </c>
      <c r="Q1220" t="s">
        <v>850</v>
      </c>
      <c r="R1220" t="s">
        <v>786</v>
      </c>
      <c r="S1220" s="11">
        <v>43746</v>
      </c>
      <c r="T1220" t="s">
        <v>54</v>
      </c>
      <c r="U1220">
        <v>58</v>
      </c>
      <c r="V1220" t="s">
        <v>61</v>
      </c>
      <c r="W1220" t="s">
        <v>62</v>
      </c>
      <c r="X1220">
        <v>438416</v>
      </c>
      <c r="Y1220" s="11">
        <v>43726</v>
      </c>
      <c r="Z1220">
        <v>165064187</v>
      </c>
      <c r="AB1220" t="s">
        <v>63</v>
      </c>
      <c r="AD1220" t="s">
        <v>851</v>
      </c>
      <c r="AE1220">
        <v>1</v>
      </c>
      <c r="AF1220">
        <v>-110</v>
      </c>
      <c r="AH1220" t="str">
        <f t="shared" si="18"/>
        <v>E35930 Estates &amp; Facilities</v>
      </c>
      <c r="AI1220" t="str">
        <f>VLOOKUP(B1220,'cc Lookup'!A:E,5,0)</f>
        <v>Estates</v>
      </c>
      <c r="AJ1220" t="s">
        <v>5426</v>
      </c>
    </row>
    <row r="1221" spans="1:36" x14ac:dyDescent="0.35">
      <c r="A1221" t="s">
        <v>36</v>
      </c>
      <c r="B1221" s="8" t="s">
        <v>241</v>
      </c>
      <c r="C1221" s="8" t="s">
        <v>38</v>
      </c>
      <c r="D1221" s="8" t="s">
        <v>39</v>
      </c>
      <c r="E1221" s="8" t="s">
        <v>39</v>
      </c>
      <c r="F1221" s="8" t="s">
        <v>40</v>
      </c>
      <c r="G1221" t="s">
        <v>242</v>
      </c>
      <c r="H1221" t="s">
        <v>42</v>
      </c>
      <c r="I1221" t="s">
        <v>43</v>
      </c>
      <c r="J1221" t="s">
        <v>43</v>
      </c>
      <c r="K1221" t="s">
        <v>43</v>
      </c>
      <c r="L1221" s="9">
        <v>20</v>
      </c>
      <c r="M1221" s="10">
        <v>43739</v>
      </c>
      <c r="N1221" t="s">
        <v>56</v>
      </c>
      <c r="O1221" t="s">
        <v>57</v>
      </c>
      <c r="P1221" t="s">
        <v>849</v>
      </c>
      <c r="Q1221" t="s">
        <v>850</v>
      </c>
      <c r="R1221" t="s">
        <v>786</v>
      </c>
      <c r="S1221" s="11">
        <v>43746</v>
      </c>
      <c r="T1221" t="s">
        <v>54</v>
      </c>
      <c r="U1221">
        <v>29</v>
      </c>
      <c r="V1221" t="s">
        <v>61</v>
      </c>
      <c r="W1221" t="s">
        <v>62</v>
      </c>
      <c r="X1221">
        <v>438416</v>
      </c>
      <c r="Y1221" s="11">
        <v>43726</v>
      </c>
      <c r="Z1221">
        <v>165064187</v>
      </c>
      <c r="AB1221" t="s">
        <v>63</v>
      </c>
      <c r="AD1221" t="s">
        <v>851</v>
      </c>
      <c r="AE1221">
        <v>1</v>
      </c>
      <c r="AF1221">
        <v>20</v>
      </c>
      <c r="AH1221" t="str">
        <f t="shared" ref="AH1221:AH1284" si="19">B1221&amp;" "&amp;G1221</f>
        <v>E35932 Response Posts</v>
      </c>
      <c r="AI1221" t="str">
        <f>VLOOKUP(B1221,'cc Lookup'!A:E,5,0)</f>
        <v>Make Ready</v>
      </c>
      <c r="AJ1221" t="s">
        <v>5426</v>
      </c>
    </row>
    <row r="1222" spans="1:36" x14ac:dyDescent="0.35">
      <c r="A1222" t="s">
        <v>36</v>
      </c>
      <c r="B1222" s="8" t="s">
        <v>241</v>
      </c>
      <c r="C1222" s="8" t="s">
        <v>38</v>
      </c>
      <c r="D1222" s="8" t="s">
        <v>39</v>
      </c>
      <c r="E1222" s="8" t="s">
        <v>39</v>
      </c>
      <c r="F1222" s="8" t="s">
        <v>40</v>
      </c>
      <c r="G1222" t="s">
        <v>242</v>
      </c>
      <c r="H1222" t="s">
        <v>42</v>
      </c>
      <c r="I1222" t="s">
        <v>43</v>
      </c>
      <c r="J1222" t="s">
        <v>43</v>
      </c>
      <c r="K1222" t="s">
        <v>43</v>
      </c>
      <c r="L1222" s="9">
        <v>90.4</v>
      </c>
      <c r="M1222" s="10">
        <v>43739</v>
      </c>
      <c r="N1222" t="s">
        <v>56</v>
      </c>
      <c r="O1222" t="s">
        <v>57</v>
      </c>
      <c r="P1222" t="s">
        <v>849</v>
      </c>
      <c r="Q1222" t="s">
        <v>850</v>
      </c>
      <c r="R1222" t="s">
        <v>786</v>
      </c>
      <c r="S1222" s="11">
        <v>43746</v>
      </c>
      <c r="T1222" t="s">
        <v>54</v>
      </c>
      <c r="U1222">
        <v>29</v>
      </c>
      <c r="V1222" t="s">
        <v>61</v>
      </c>
      <c r="W1222" t="s">
        <v>62</v>
      </c>
      <c r="X1222">
        <v>438416</v>
      </c>
      <c r="Y1222" s="11">
        <v>43726</v>
      </c>
      <c r="Z1222">
        <v>165064187</v>
      </c>
      <c r="AB1222" t="s">
        <v>63</v>
      </c>
      <c r="AD1222" t="s">
        <v>851</v>
      </c>
      <c r="AE1222">
        <v>1</v>
      </c>
      <c r="AF1222">
        <v>90</v>
      </c>
      <c r="AH1222" t="str">
        <f t="shared" si="19"/>
        <v>E35932 Response Posts</v>
      </c>
      <c r="AI1222" t="str">
        <f>VLOOKUP(B1222,'cc Lookup'!A:E,5,0)</f>
        <v>Make Ready</v>
      </c>
      <c r="AJ1222" t="s">
        <v>5426</v>
      </c>
    </row>
    <row r="1223" spans="1:36" x14ac:dyDescent="0.35">
      <c r="A1223" t="s">
        <v>36</v>
      </c>
      <c r="B1223" s="8" t="s">
        <v>771</v>
      </c>
      <c r="C1223" s="8" t="s">
        <v>38</v>
      </c>
      <c r="D1223" s="8" t="s">
        <v>39</v>
      </c>
      <c r="E1223" s="8" t="s">
        <v>39</v>
      </c>
      <c r="F1223" s="8" t="s">
        <v>40</v>
      </c>
      <c r="G1223" t="s">
        <v>772</v>
      </c>
      <c r="H1223" t="s">
        <v>42</v>
      </c>
      <c r="I1223" t="s">
        <v>43</v>
      </c>
      <c r="J1223" t="s">
        <v>43</v>
      </c>
      <c r="K1223" t="s">
        <v>43</v>
      </c>
      <c r="L1223" s="9">
        <v>393</v>
      </c>
      <c r="M1223" s="10">
        <v>43739</v>
      </c>
      <c r="N1223" t="s">
        <v>56</v>
      </c>
      <c r="O1223" t="s">
        <v>57</v>
      </c>
      <c r="P1223" t="s">
        <v>832</v>
      </c>
      <c r="Q1223" t="s">
        <v>833</v>
      </c>
      <c r="R1223" t="s">
        <v>786</v>
      </c>
      <c r="S1223" s="11">
        <v>43741</v>
      </c>
      <c r="T1223" t="s">
        <v>54</v>
      </c>
      <c r="U1223">
        <v>51</v>
      </c>
      <c r="V1223" t="s">
        <v>61</v>
      </c>
      <c r="W1223" t="s">
        <v>62</v>
      </c>
      <c r="X1223">
        <v>438414</v>
      </c>
      <c r="Y1223" s="11">
        <v>43726</v>
      </c>
      <c r="Z1223">
        <v>165080218</v>
      </c>
      <c r="AB1223" t="s">
        <v>63</v>
      </c>
      <c r="AD1223" t="s">
        <v>848</v>
      </c>
      <c r="AE1223">
        <v>1</v>
      </c>
      <c r="AF1223">
        <v>393</v>
      </c>
      <c r="AH1223" t="str">
        <f t="shared" si="19"/>
        <v>E35940 Estates - HQ and EOC</v>
      </c>
      <c r="AI1223" t="str">
        <f>VLOOKUP(B1223,'cc Lookup'!A:E,5,0)</f>
        <v>Estates</v>
      </c>
      <c r="AJ1223" t="s">
        <v>5426</v>
      </c>
    </row>
    <row r="1224" spans="1:36" x14ac:dyDescent="0.35">
      <c r="A1224" t="s">
        <v>36</v>
      </c>
      <c r="B1224" s="8" t="s">
        <v>771</v>
      </c>
      <c r="C1224" s="8" t="s">
        <v>38</v>
      </c>
      <c r="D1224" s="8" t="s">
        <v>39</v>
      </c>
      <c r="E1224" s="8" t="s">
        <v>39</v>
      </c>
      <c r="F1224" s="8" t="s">
        <v>40</v>
      </c>
      <c r="G1224" t="s">
        <v>772</v>
      </c>
      <c r="H1224" t="s">
        <v>42</v>
      </c>
      <c r="I1224" t="s">
        <v>43</v>
      </c>
      <c r="J1224" t="s">
        <v>43</v>
      </c>
      <c r="K1224" t="s">
        <v>43</v>
      </c>
      <c r="L1224" s="9">
        <v>78.599999999999994</v>
      </c>
      <c r="M1224" s="10">
        <v>43739</v>
      </c>
      <c r="N1224" t="s">
        <v>56</v>
      </c>
      <c r="O1224" t="s">
        <v>57</v>
      </c>
      <c r="P1224" t="s">
        <v>832</v>
      </c>
      <c r="Q1224" t="s">
        <v>833</v>
      </c>
      <c r="R1224" t="s">
        <v>786</v>
      </c>
      <c r="S1224" s="11">
        <v>43741</v>
      </c>
      <c r="T1224" t="s">
        <v>54</v>
      </c>
      <c r="U1224">
        <v>51</v>
      </c>
      <c r="V1224" t="s">
        <v>61</v>
      </c>
      <c r="W1224" t="s">
        <v>62</v>
      </c>
      <c r="X1224">
        <v>438414</v>
      </c>
      <c r="Y1224" s="11">
        <v>43726</v>
      </c>
      <c r="Z1224">
        <v>165080218</v>
      </c>
      <c r="AB1224" t="s">
        <v>63</v>
      </c>
      <c r="AD1224" t="s">
        <v>848</v>
      </c>
      <c r="AH1224" t="str">
        <f t="shared" si="19"/>
        <v>E35940 Estates - HQ and EOC</v>
      </c>
      <c r="AI1224" t="str">
        <f>VLOOKUP(B1224,'cc Lookup'!A:E,5,0)</f>
        <v>Estates</v>
      </c>
      <c r="AJ1224" t="s">
        <v>5426</v>
      </c>
    </row>
    <row r="1225" spans="1:36" x14ac:dyDescent="0.35">
      <c r="A1225" t="s">
        <v>36</v>
      </c>
      <c r="B1225" s="8" t="s">
        <v>142</v>
      </c>
      <c r="C1225" s="8" t="s">
        <v>143</v>
      </c>
      <c r="D1225" s="8" t="s">
        <v>39</v>
      </c>
      <c r="E1225" s="8" t="s">
        <v>39</v>
      </c>
      <c r="F1225" s="8" t="s">
        <v>40</v>
      </c>
      <c r="G1225" t="s">
        <v>144</v>
      </c>
      <c r="H1225" t="s">
        <v>145</v>
      </c>
      <c r="I1225" t="s">
        <v>43</v>
      </c>
      <c r="J1225" t="s">
        <v>43</v>
      </c>
      <c r="K1225" t="s">
        <v>43</v>
      </c>
      <c r="L1225" s="9">
        <v>36</v>
      </c>
      <c r="M1225" s="10">
        <v>43770</v>
      </c>
      <c r="N1225" t="s">
        <v>56</v>
      </c>
      <c r="O1225" t="s">
        <v>57</v>
      </c>
      <c r="P1225" t="s">
        <v>924</v>
      </c>
      <c r="Q1225" t="s">
        <v>925</v>
      </c>
      <c r="R1225" t="s">
        <v>863</v>
      </c>
      <c r="S1225" s="11">
        <v>43773</v>
      </c>
      <c r="T1225" t="s">
        <v>54</v>
      </c>
      <c r="U1225">
        <v>38</v>
      </c>
      <c r="V1225" t="s">
        <v>61</v>
      </c>
      <c r="W1225" t="s">
        <v>62</v>
      </c>
      <c r="X1225">
        <v>441752</v>
      </c>
      <c r="Y1225" s="11">
        <v>43756</v>
      </c>
      <c r="Z1225">
        <v>165078325</v>
      </c>
      <c r="AB1225" t="s">
        <v>63</v>
      </c>
      <c r="AD1225" t="s">
        <v>926</v>
      </c>
      <c r="AE1225">
        <v>1</v>
      </c>
      <c r="AF1225">
        <v>18</v>
      </c>
      <c r="AH1225" t="str">
        <f t="shared" si="19"/>
        <v>E35930 Estates &amp; Facilities</v>
      </c>
      <c r="AI1225" t="str">
        <f>VLOOKUP(B1225,'cc Lookup'!A:E,5,0)</f>
        <v>Estates</v>
      </c>
      <c r="AJ1225" t="s">
        <v>5426</v>
      </c>
    </row>
    <row r="1226" spans="1:36" x14ac:dyDescent="0.35">
      <c r="A1226" t="s">
        <v>36</v>
      </c>
      <c r="B1226" s="8" t="s">
        <v>142</v>
      </c>
      <c r="C1226" s="8" t="s">
        <v>143</v>
      </c>
      <c r="D1226" s="8" t="s">
        <v>39</v>
      </c>
      <c r="E1226" s="8" t="s">
        <v>39</v>
      </c>
      <c r="F1226" s="8" t="s">
        <v>40</v>
      </c>
      <c r="G1226" t="s">
        <v>144</v>
      </c>
      <c r="H1226" t="s">
        <v>145</v>
      </c>
      <c r="I1226" t="s">
        <v>43</v>
      </c>
      <c r="J1226" t="s">
        <v>43</v>
      </c>
      <c r="K1226" t="s">
        <v>43</v>
      </c>
      <c r="L1226" s="9">
        <v>-18</v>
      </c>
      <c r="M1226" s="10">
        <v>43770</v>
      </c>
      <c r="N1226" t="s">
        <v>56</v>
      </c>
      <c r="O1226" t="s">
        <v>57</v>
      </c>
      <c r="P1226" t="s">
        <v>924</v>
      </c>
      <c r="Q1226" t="s">
        <v>925</v>
      </c>
      <c r="R1226" t="s">
        <v>863</v>
      </c>
      <c r="S1226" s="11">
        <v>43773</v>
      </c>
      <c r="T1226" t="s">
        <v>54</v>
      </c>
      <c r="U1226">
        <v>39</v>
      </c>
      <c r="V1226" t="s">
        <v>61</v>
      </c>
      <c r="W1226" t="s">
        <v>62</v>
      </c>
      <c r="X1226">
        <v>441752</v>
      </c>
      <c r="Y1226" s="11">
        <v>43756</v>
      </c>
      <c r="Z1226">
        <v>165078325</v>
      </c>
      <c r="AB1226" t="s">
        <v>63</v>
      </c>
      <c r="AD1226" t="s">
        <v>926</v>
      </c>
      <c r="AE1226">
        <v>1</v>
      </c>
      <c r="AF1226">
        <v>-18</v>
      </c>
      <c r="AH1226" t="str">
        <f t="shared" si="19"/>
        <v>E35930 Estates &amp; Facilities</v>
      </c>
      <c r="AI1226" t="str">
        <f>VLOOKUP(B1226,'cc Lookup'!A:E,5,0)</f>
        <v>Estates</v>
      </c>
      <c r="AJ1226" t="s">
        <v>5426</v>
      </c>
    </row>
    <row r="1227" spans="1:36" x14ac:dyDescent="0.35">
      <c r="A1227" t="s">
        <v>36</v>
      </c>
      <c r="B1227" s="8" t="s">
        <v>142</v>
      </c>
      <c r="C1227" s="8" t="s">
        <v>143</v>
      </c>
      <c r="D1227" s="8" t="s">
        <v>39</v>
      </c>
      <c r="E1227" s="8" t="s">
        <v>39</v>
      </c>
      <c r="F1227" s="8" t="s">
        <v>40</v>
      </c>
      <c r="G1227" t="s">
        <v>144</v>
      </c>
      <c r="H1227" t="s">
        <v>145</v>
      </c>
      <c r="I1227" t="s">
        <v>43</v>
      </c>
      <c r="J1227" t="s">
        <v>43</v>
      </c>
      <c r="K1227" t="s">
        <v>43</v>
      </c>
      <c r="L1227" s="9">
        <v>197</v>
      </c>
      <c r="M1227" s="10">
        <v>43770</v>
      </c>
      <c r="N1227" t="s">
        <v>56</v>
      </c>
      <c r="O1227" t="s">
        <v>57</v>
      </c>
      <c r="P1227" t="s">
        <v>927</v>
      </c>
      <c r="Q1227" t="s">
        <v>928</v>
      </c>
      <c r="R1227" t="s">
        <v>863</v>
      </c>
      <c r="S1227" s="11">
        <v>43775</v>
      </c>
      <c r="T1227" t="s">
        <v>54</v>
      </c>
      <c r="U1227">
        <v>9</v>
      </c>
      <c r="V1227" t="s">
        <v>61</v>
      </c>
      <c r="W1227" t="s">
        <v>62</v>
      </c>
      <c r="X1227">
        <v>441748</v>
      </c>
      <c r="Y1227" s="11">
        <v>43756</v>
      </c>
      <c r="Z1227">
        <v>165056810</v>
      </c>
      <c r="AB1227" t="s">
        <v>63</v>
      </c>
      <c r="AD1227" t="s">
        <v>929</v>
      </c>
      <c r="AE1227">
        <v>1</v>
      </c>
      <c r="AF1227">
        <v>197</v>
      </c>
      <c r="AH1227" t="str">
        <f t="shared" si="19"/>
        <v>E35930 Estates &amp; Facilities</v>
      </c>
      <c r="AI1227" t="str">
        <f>VLOOKUP(B1227,'cc Lookup'!A:E,5,0)</f>
        <v>Estates</v>
      </c>
      <c r="AJ1227" t="s">
        <v>5426</v>
      </c>
    </row>
    <row r="1228" spans="1:36" x14ac:dyDescent="0.35">
      <c r="A1228" t="s">
        <v>36</v>
      </c>
      <c r="B1228" s="8" t="s">
        <v>142</v>
      </c>
      <c r="C1228" s="8" t="s">
        <v>143</v>
      </c>
      <c r="D1228" s="8" t="s">
        <v>39</v>
      </c>
      <c r="E1228" s="8" t="s">
        <v>39</v>
      </c>
      <c r="F1228" s="8" t="s">
        <v>40</v>
      </c>
      <c r="G1228" t="s">
        <v>144</v>
      </c>
      <c r="H1228" t="s">
        <v>145</v>
      </c>
      <c r="I1228" t="s">
        <v>43</v>
      </c>
      <c r="J1228" t="s">
        <v>43</v>
      </c>
      <c r="K1228" t="s">
        <v>43</v>
      </c>
      <c r="L1228" s="9">
        <v>1269.5999999999999</v>
      </c>
      <c r="M1228" s="10">
        <v>43770</v>
      </c>
      <c r="N1228" t="s">
        <v>56</v>
      </c>
      <c r="O1228" t="s">
        <v>57</v>
      </c>
      <c r="P1228" t="s">
        <v>927</v>
      </c>
      <c r="Q1228" t="s">
        <v>928</v>
      </c>
      <c r="R1228" t="s">
        <v>863</v>
      </c>
      <c r="S1228" s="11">
        <v>43775</v>
      </c>
      <c r="T1228" t="s">
        <v>54</v>
      </c>
      <c r="U1228">
        <v>9</v>
      </c>
      <c r="V1228" t="s">
        <v>61</v>
      </c>
      <c r="W1228" t="s">
        <v>62</v>
      </c>
      <c r="X1228">
        <v>441753</v>
      </c>
      <c r="Y1228" s="11">
        <v>43756</v>
      </c>
      <c r="Z1228">
        <v>165078325</v>
      </c>
      <c r="AB1228" t="s">
        <v>63</v>
      </c>
      <c r="AD1228" t="s">
        <v>930</v>
      </c>
      <c r="AE1228">
        <v>1</v>
      </c>
      <c r="AF1228">
        <v>635</v>
      </c>
      <c r="AH1228" t="str">
        <f t="shared" si="19"/>
        <v>E35930 Estates &amp; Facilities</v>
      </c>
      <c r="AI1228" t="str">
        <f>VLOOKUP(B1228,'cc Lookup'!A:E,5,0)</f>
        <v>Estates</v>
      </c>
      <c r="AJ1228" t="s">
        <v>5426</v>
      </c>
    </row>
    <row r="1229" spans="1:36" x14ac:dyDescent="0.35">
      <c r="A1229" t="s">
        <v>36</v>
      </c>
      <c r="B1229" s="8" t="s">
        <v>142</v>
      </c>
      <c r="C1229" s="8" t="s">
        <v>143</v>
      </c>
      <c r="D1229" s="8" t="s">
        <v>39</v>
      </c>
      <c r="E1229" s="8" t="s">
        <v>39</v>
      </c>
      <c r="F1229" s="8" t="s">
        <v>40</v>
      </c>
      <c r="G1229" t="s">
        <v>144</v>
      </c>
      <c r="H1229" t="s">
        <v>145</v>
      </c>
      <c r="I1229" t="s">
        <v>43</v>
      </c>
      <c r="J1229" t="s">
        <v>43</v>
      </c>
      <c r="K1229" t="s">
        <v>43</v>
      </c>
      <c r="L1229" s="9">
        <v>-634.79999999999995</v>
      </c>
      <c r="M1229" s="10">
        <v>43770</v>
      </c>
      <c r="N1229" t="s">
        <v>56</v>
      </c>
      <c r="O1229" t="s">
        <v>57</v>
      </c>
      <c r="P1229" t="s">
        <v>927</v>
      </c>
      <c r="Q1229" t="s">
        <v>928</v>
      </c>
      <c r="R1229" t="s">
        <v>863</v>
      </c>
      <c r="S1229" s="11">
        <v>43775</v>
      </c>
      <c r="T1229" t="s">
        <v>54</v>
      </c>
      <c r="U1229">
        <v>10</v>
      </c>
      <c r="V1229" t="s">
        <v>61</v>
      </c>
      <c r="W1229" t="s">
        <v>62</v>
      </c>
      <c r="X1229">
        <v>441753</v>
      </c>
      <c r="Y1229" s="11">
        <v>43756</v>
      </c>
      <c r="Z1229">
        <v>165078325</v>
      </c>
      <c r="AB1229" t="s">
        <v>63</v>
      </c>
      <c r="AD1229" t="s">
        <v>930</v>
      </c>
      <c r="AE1229">
        <v>1</v>
      </c>
      <c r="AF1229">
        <v>-635</v>
      </c>
      <c r="AH1229" t="str">
        <f t="shared" si="19"/>
        <v>E35930 Estates &amp; Facilities</v>
      </c>
      <c r="AI1229" t="str">
        <f>VLOOKUP(B1229,'cc Lookup'!A:E,5,0)</f>
        <v>Estates</v>
      </c>
      <c r="AJ1229" t="s">
        <v>5426</v>
      </c>
    </row>
    <row r="1230" spans="1:36" x14ac:dyDescent="0.35">
      <c r="A1230" t="s">
        <v>36</v>
      </c>
      <c r="B1230" s="8" t="s">
        <v>142</v>
      </c>
      <c r="C1230" s="8" t="s">
        <v>143</v>
      </c>
      <c r="D1230" s="8" t="s">
        <v>39</v>
      </c>
      <c r="E1230" s="8" t="s">
        <v>39</v>
      </c>
      <c r="F1230" s="8" t="s">
        <v>40</v>
      </c>
      <c r="G1230" t="s">
        <v>144</v>
      </c>
      <c r="H1230" t="s">
        <v>145</v>
      </c>
      <c r="I1230" t="s">
        <v>43</v>
      </c>
      <c r="J1230" t="s">
        <v>43</v>
      </c>
      <c r="K1230" t="s">
        <v>43</v>
      </c>
      <c r="L1230" s="9">
        <v>41.2</v>
      </c>
      <c r="M1230" s="10">
        <v>43770</v>
      </c>
      <c r="N1230" t="s">
        <v>56</v>
      </c>
      <c r="O1230" t="s">
        <v>57</v>
      </c>
      <c r="P1230" t="s">
        <v>895</v>
      </c>
      <c r="Q1230" t="s">
        <v>896</v>
      </c>
      <c r="R1230" t="s">
        <v>863</v>
      </c>
      <c r="S1230" s="11">
        <v>43775</v>
      </c>
      <c r="T1230" t="s">
        <v>54</v>
      </c>
      <c r="U1230">
        <v>41</v>
      </c>
      <c r="V1230" t="s">
        <v>61</v>
      </c>
      <c r="W1230" t="s">
        <v>62</v>
      </c>
      <c r="X1230">
        <v>441754</v>
      </c>
      <c r="Y1230" s="11">
        <v>43756</v>
      </c>
      <c r="Z1230">
        <v>165078325</v>
      </c>
      <c r="AB1230" t="s">
        <v>63</v>
      </c>
      <c r="AD1230" t="s">
        <v>931</v>
      </c>
      <c r="AE1230">
        <v>1</v>
      </c>
      <c r="AF1230">
        <v>41</v>
      </c>
      <c r="AH1230" t="str">
        <f t="shared" si="19"/>
        <v>E35930 Estates &amp; Facilities</v>
      </c>
      <c r="AI1230" t="str">
        <f>VLOOKUP(B1230,'cc Lookup'!A:E,5,0)</f>
        <v>Estates</v>
      </c>
      <c r="AJ1230" t="s">
        <v>5426</v>
      </c>
    </row>
    <row r="1231" spans="1:36" x14ac:dyDescent="0.35">
      <c r="A1231" t="s">
        <v>36</v>
      </c>
      <c r="B1231" s="8" t="s">
        <v>142</v>
      </c>
      <c r="C1231" s="8" t="s">
        <v>143</v>
      </c>
      <c r="D1231" s="8" t="s">
        <v>39</v>
      </c>
      <c r="E1231" s="8" t="s">
        <v>39</v>
      </c>
      <c r="F1231" s="8" t="s">
        <v>40</v>
      </c>
      <c r="G1231" t="s">
        <v>144</v>
      </c>
      <c r="H1231" t="s">
        <v>145</v>
      </c>
      <c r="I1231" t="s">
        <v>43</v>
      </c>
      <c r="J1231" t="s">
        <v>43</v>
      </c>
      <c r="K1231" t="s">
        <v>43</v>
      </c>
      <c r="L1231" s="9">
        <v>161</v>
      </c>
      <c r="M1231" s="10">
        <v>43770</v>
      </c>
      <c r="N1231" t="s">
        <v>56</v>
      </c>
      <c r="O1231" t="s">
        <v>57</v>
      </c>
      <c r="P1231" t="s">
        <v>898</v>
      </c>
      <c r="Q1231" t="s">
        <v>899</v>
      </c>
      <c r="R1231" t="s">
        <v>863</v>
      </c>
      <c r="S1231" s="11">
        <v>43776</v>
      </c>
      <c r="T1231" t="s">
        <v>54</v>
      </c>
      <c r="U1231">
        <v>45</v>
      </c>
      <c r="V1231" t="s">
        <v>61</v>
      </c>
      <c r="W1231" t="s">
        <v>62</v>
      </c>
      <c r="X1231">
        <v>441746</v>
      </c>
      <c r="Y1231" s="11">
        <v>43756</v>
      </c>
      <c r="Z1231">
        <v>165078325</v>
      </c>
      <c r="AB1231" t="s">
        <v>63</v>
      </c>
      <c r="AD1231" t="s">
        <v>897</v>
      </c>
      <c r="AE1231">
        <v>1</v>
      </c>
      <c r="AF1231">
        <v>161</v>
      </c>
      <c r="AH1231" t="str">
        <f t="shared" si="19"/>
        <v>E35930 Estates &amp; Facilities</v>
      </c>
      <c r="AI1231" t="str">
        <f>VLOOKUP(B1231,'cc Lookup'!A:E,5,0)</f>
        <v>Estates</v>
      </c>
      <c r="AJ1231" t="s">
        <v>5426</v>
      </c>
    </row>
    <row r="1232" spans="1:36" x14ac:dyDescent="0.35">
      <c r="A1232" t="s">
        <v>36</v>
      </c>
      <c r="B1232" s="8" t="s">
        <v>142</v>
      </c>
      <c r="C1232" s="8" t="s">
        <v>143</v>
      </c>
      <c r="D1232" s="8" t="s">
        <v>39</v>
      </c>
      <c r="E1232" s="8" t="s">
        <v>39</v>
      </c>
      <c r="F1232" s="8" t="s">
        <v>40</v>
      </c>
      <c r="G1232" t="s">
        <v>144</v>
      </c>
      <c r="H1232" t="s">
        <v>145</v>
      </c>
      <c r="I1232" t="s">
        <v>43</v>
      </c>
      <c r="J1232" t="s">
        <v>43</v>
      </c>
      <c r="K1232" t="s">
        <v>43</v>
      </c>
      <c r="L1232" s="9">
        <v>204</v>
      </c>
      <c r="M1232" s="10">
        <v>43770</v>
      </c>
      <c r="N1232" t="s">
        <v>56</v>
      </c>
      <c r="O1232" t="s">
        <v>57</v>
      </c>
      <c r="P1232" t="s">
        <v>898</v>
      </c>
      <c r="Q1232" t="s">
        <v>899</v>
      </c>
      <c r="R1232" t="s">
        <v>863</v>
      </c>
      <c r="S1232" s="11">
        <v>43776</v>
      </c>
      <c r="T1232" t="s">
        <v>54</v>
      </c>
      <c r="U1232">
        <v>45</v>
      </c>
      <c r="V1232" t="s">
        <v>61</v>
      </c>
      <c r="W1232" t="s">
        <v>62</v>
      </c>
      <c r="X1232">
        <v>441748</v>
      </c>
      <c r="Y1232" s="11">
        <v>43756</v>
      </c>
      <c r="Z1232">
        <v>165078325</v>
      </c>
      <c r="AB1232" t="s">
        <v>63</v>
      </c>
      <c r="AD1232" t="s">
        <v>929</v>
      </c>
      <c r="AE1232">
        <v>1</v>
      </c>
      <c r="AF1232">
        <v>204</v>
      </c>
      <c r="AH1232" t="str">
        <f t="shared" si="19"/>
        <v>E35930 Estates &amp; Facilities</v>
      </c>
      <c r="AI1232" t="str">
        <f>VLOOKUP(B1232,'cc Lookup'!A:E,5,0)</f>
        <v>Estates</v>
      </c>
      <c r="AJ1232" t="s">
        <v>5426</v>
      </c>
    </row>
    <row r="1233" spans="1:36" x14ac:dyDescent="0.35">
      <c r="A1233" t="s">
        <v>36</v>
      </c>
      <c r="B1233" s="8" t="s">
        <v>142</v>
      </c>
      <c r="C1233" s="8" t="s">
        <v>143</v>
      </c>
      <c r="D1233" s="8" t="s">
        <v>39</v>
      </c>
      <c r="E1233" s="8" t="s">
        <v>39</v>
      </c>
      <c r="F1233" s="8" t="s">
        <v>40</v>
      </c>
      <c r="G1233" t="s">
        <v>144</v>
      </c>
      <c r="H1233" t="s">
        <v>145</v>
      </c>
      <c r="I1233" t="s">
        <v>43</v>
      </c>
      <c r="J1233" t="s">
        <v>43</v>
      </c>
      <c r="K1233" t="s">
        <v>43</v>
      </c>
      <c r="L1233" s="9">
        <v>137.6</v>
      </c>
      <c r="M1233" s="10">
        <v>43770</v>
      </c>
      <c r="N1233" t="s">
        <v>56</v>
      </c>
      <c r="O1233" t="s">
        <v>57</v>
      </c>
      <c r="P1233" t="s">
        <v>898</v>
      </c>
      <c r="Q1233" t="s">
        <v>899</v>
      </c>
      <c r="R1233" t="s">
        <v>863</v>
      </c>
      <c r="S1233" s="11">
        <v>43776</v>
      </c>
      <c r="T1233" t="s">
        <v>54</v>
      </c>
      <c r="U1233">
        <v>45</v>
      </c>
      <c r="V1233" t="s">
        <v>61</v>
      </c>
      <c r="W1233" t="s">
        <v>62</v>
      </c>
      <c r="X1233">
        <v>441749</v>
      </c>
      <c r="Y1233" s="11">
        <v>43756</v>
      </c>
      <c r="Z1233">
        <v>165078325</v>
      </c>
      <c r="AB1233" t="s">
        <v>63</v>
      </c>
      <c r="AD1233" t="s">
        <v>932</v>
      </c>
      <c r="AE1233">
        <v>1</v>
      </c>
      <c r="AF1233">
        <v>69</v>
      </c>
      <c r="AH1233" t="str">
        <f t="shared" si="19"/>
        <v>E35930 Estates &amp; Facilities</v>
      </c>
      <c r="AI1233" t="str">
        <f>VLOOKUP(B1233,'cc Lookup'!A:E,5,0)</f>
        <v>Estates</v>
      </c>
      <c r="AJ1233" t="s">
        <v>5426</v>
      </c>
    </row>
    <row r="1234" spans="1:36" x14ac:dyDescent="0.35">
      <c r="A1234" t="s">
        <v>36</v>
      </c>
      <c r="B1234" s="8" t="s">
        <v>142</v>
      </c>
      <c r="C1234" s="8" t="s">
        <v>143</v>
      </c>
      <c r="D1234" s="8" t="s">
        <v>39</v>
      </c>
      <c r="E1234" s="8" t="s">
        <v>39</v>
      </c>
      <c r="F1234" s="8" t="s">
        <v>40</v>
      </c>
      <c r="G1234" t="s">
        <v>144</v>
      </c>
      <c r="H1234" t="s">
        <v>145</v>
      </c>
      <c r="I1234" t="s">
        <v>43</v>
      </c>
      <c r="J1234" t="s">
        <v>43</v>
      </c>
      <c r="K1234" t="s">
        <v>43</v>
      </c>
      <c r="L1234" s="9">
        <v>840</v>
      </c>
      <c r="M1234" s="10">
        <v>43770</v>
      </c>
      <c r="N1234" t="s">
        <v>56</v>
      </c>
      <c r="O1234" t="s">
        <v>57</v>
      </c>
      <c r="P1234" t="s">
        <v>898</v>
      </c>
      <c r="Q1234" t="s">
        <v>899</v>
      </c>
      <c r="R1234" t="s">
        <v>863</v>
      </c>
      <c r="S1234" s="11">
        <v>43776</v>
      </c>
      <c r="T1234" t="s">
        <v>54</v>
      </c>
      <c r="U1234">
        <v>45</v>
      </c>
      <c r="V1234" t="s">
        <v>61</v>
      </c>
      <c r="W1234" t="s">
        <v>62</v>
      </c>
      <c r="X1234">
        <v>441750</v>
      </c>
      <c r="Y1234" s="11">
        <v>43756</v>
      </c>
      <c r="Z1234">
        <v>165078325</v>
      </c>
      <c r="AB1234" t="s">
        <v>63</v>
      </c>
      <c r="AD1234" t="s">
        <v>933</v>
      </c>
      <c r="AE1234">
        <v>1</v>
      </c>
      <c r="AF1234">
        <v>840</v>
      </c>
      <c r="AH1234" t="str">
        <f t="shared" si="19"/>
        <v>E35930 Estates &amp; Facilities</v>
      </c>
      <c r="AI1234" t="str">
        <f>VLOOKUP(B1234,'cc Lookup'!A:E,5,0)</f>
        <v>Estates</v>
      </c>
      <c r="AJ1234" t="s">
        <v>5426</v>
      </c>
    </row>
    <row r="1235" spans="1:36" x14ac:dyDescent="0.35">
      <c r="A1235" t="s">
        <v>36</v>
      </c>
      <c r="B1235" s="8" t="s">
        <v>142</v>
      </c>
      <c r="C1235" s="8" t="s">
        <v>143</v>
      </c>
      <c r="D1235" s="8" t="s">
        <v>39</v>
      </c>
      <c r="E1235" s="8" t="s">
        <v>39</v>
      </c>
      <c r="F1235" s="8" t="s">
        <v>40</v>
      </c>
      <c r="G1235" t="s">
        <v>144</v>
      </c>
      <c r="H1235" t="s">
        <v>145</v>
      </c>
      <c r="I1235" t="s">
        <v>43</v>
      </c>
      <c r="J1235" t="s">
        <v>43</v>
      </c>
      <c r="K1235" t="s">
        <v>43</v>
      </c>
      <c r="L1235" s="9">
        <v>18</v>
      </c>
      <c r="M1235" s="10">
        <v>43770</v>
      </c>
      <c r="N1235" t="s">
        <v>56</v>
      </c>
      <c r="O1235" t="s">
        <v>57</v>
      </c>
      <c r="P1235" t="s">
        <v>898</v>
      </c>
      <c r="Q1235" t="s">
        <v>899</v>
      </c>
      <c r="R1235" t="s">
        <v>863</v>
      </c>
      <c r="S1235" s="11">
        <v>43776</v>
      </c>
      <c r="T1235" t="s">
        <v>54</v>
      </c>
      <c r="U1235">
        <v>45</v>
      </c>
      <c r="V1235" t="s">
        <v>61</v>
      </c>
      <c r="W1235" t="s">
        <v>62</v>
      </c>
      <c r="X1235">
        <v>441752</v>
      </c>
      <c r="Y1235" s="11">
        <v>43756</v>
      </c>
      <c r="Z1235">
        <v>165078325</v>
      </c>
      <c r="AB1235" t="s">
        <v>63</v>
      </c>
      <c r="AD1235" t="s">
        <v>926</v>
      </c>
      <c r="AE1235">
        <v>1</v>
      </c>
      <c r="AF1235">
        <v>18</v>
      </c>
      <c r="AH1235" t="str">
        <f t="shared" si="19"/>
        <v>E35930 Estates &amp; Facilities</v>
      </c>
      <c r="AI1235" t="str">
        <f>VLOOKUP(B1235,'cc Lookup'!A:E,5,0)</f>
        <v>Estates</v>
      </c>
      <c r="AJ1235" t="s">
        <v>5426</v>
      </c>
    </row>
    <row r="1236" spans="1:36" x14ac:dyDescent="0.35">
      <c r="A1236" t="s">
        <v>36</v>
      </c>
      <c r="B1236" s="8" t="s">
        <v>142</v>
      </c>
      <c r="C1236" s="8" t="s">
        <v>143</v>
      </c>
      <c r="D1236" s="8" t="s">
        <v>39</v>
      </c>
      <c r="E1236" s="8" t="s">
        <v>39</v>
      </c>
      <c r="F1236" s="8" t="s">
        <v>40</v>
      </c>
      <c r="G1236" t="s">
        <v>144</v>
      </c>
      <c r="H1236" t="s">
        <v>145</v>
      </c>
      <c r="I1236" t="s">
        <v>43</v>
      </c>
      <c r="J1236" t="s">
        <v>43</v>
      </c>
      <c r="K1236" t="s">
        <v>43</v>
      </c>
      <c r="L1236" s="9">
        <v>41.2</v>
      </c>
      <c r="M1236" s="10">
        <v>43770</v>
      </c>
      <c r="N1236" t="s">
        <v>56</v>
      </c>
      <c r="O1236" t="s">
        <v>57</v>
      </c>
      <c r="P1236" t="s">
        <v>898</v>
      </c>
      <c r="Q1236" t="s">
        <v>899</v>
      </c>
      <c r="R1236" t="s">
        <v>863</v>
      </c>
      <c r="S1236" s="11">
        <v>43776</v>
      </c>
      <c r="T1236" t="s">
        <v>54</v>
      </c>
      <c r="U1236">
        <v>45</v>
      </c>
      <c r="V1236" t="s">
        <v>61</v>
      </c>
      <c r="W1236" t="s">
        <v>62</v>
      </c>
      <c r="X1236">
        <v>441754</v>
      </c>
      <c r="Y1236" s="11">
        <v>43756</v>
      </c>
      <c r="Z1236">
        <v>165078325</v>
      </c>
      <c r="AB1236" t="s">
        <v>63</v>
      </c>
      <c r="AD1236" t="s">
        <v>931</v>
      </c>
      <c r="AE1236">
        <v>1</v>
      </c>
      <c r="AF1236">
        <v>41</v>
      </c>
      <c r="AH1236" t="str">
        <f t="shared" si="19"/>
        <v>E35930 Estates &amp; Facilities</v>
      </c>
      <c r="AI1236" t="str">
        <f>VLOOKUP(B1236,'cc Lookup'!A:E,5,0)</f>
        <v>Estates</v>
      </c>
      <c r="AJ1236" t="s">
        <v>5426</v>
      </c>
    </row>
    <row r="1237" spans="1:36" x14ac:dyDescent="0.35">
      <c r="A1237" t="s">
        <v>36</v>
      </c>
      <c r="B1237" s="8" t="s">
        <v>142</v>
      </c>
      <c r="C1237" s="8" t="s">
        <v>143</v>
      </c>
      <c r="D1237" s="8" t="s">
        <v>39</v>
      </c>
      <c r="E1237" s="8" t="s">
        <v>39</v>
      </c>
      <c r="F1237" s="8" t="s">
        <v>40</v>
      </c>
      <c r="G1237" t="s">
        <v>144</v>
      </c>
      <c r="H1237" t="s">
        <v>145</v>
      </c>
      <c r="I1237" t="s">
        <v>43</v>
      </c>
      <c r="J1237" t="s">
        <v>43</v>
      </c>
      <c r="K1237" t="s">
        <v>43</v>
      </c>
      <c r="L1237" s="9">
        <v>151.19999999999999</v>
      </c>
      <c r="M1237" s="10">
        <v>43770</v>
      </c>
      <c r="N1237" t="s">
        <v>56</v>
      </c>
      <c r="O1237" t="s">
        <v>57</v>
      </c>
      <c r="P1237" t="s">
        <v>898</v>
      </c>
      <c r="Q1237" t="s">
        <v>899</v>
      </c>
      <c r="R1237" t="s">
        <v>863</v>
      </c>
      <c r="S1237" s="11">
        <v>43776</v>
      </c>
      <c r="T1237" t="s">
        <v>54</v>
      </c>
      <c r="U1237">
        <v>45</v>
      </c>
      <c r="V1237" t="s">
        <v>61</v>
      </c>
      <c r="W1237" t="s">
        <v>62</v>
      </c>
      <c r="X1237">
        <v>441756</v>
      </c>
      <c r="Y1237" s="11">
        <v>43756</v>
      </c>
      <c r="Z1237">
        <v>165078325</v>
      </c>
      <c r="AB1237" t="s">
        <v>63</v>
      </c>
      <c r="AD1237" t="s">
        <v>934</v>
      </c>
      <c r="AE1237">
        <v>1</v>
      </c>
      <c r="AF1237">
        <v>76</v>
      </c>
      <c r="AH1237" t="str">
        <f t="shared" si="19"/>
        <v>E35930 Estates &amp; Facilities</v>
      </c>
      <c r="AI1237" t="str">
        <f>VLOOKUP(B1237,'cc Lookup'!A:E,5,0)</f>
        <v>Estates</v>
      </c>
      <c r="AJ1237" t="s">
        <v>5426</v>
      </c>
    </row>
    <row r="1238" spans="1:36" x14ac:dyDescent="0.35">
      <c r="A1238" t="s">
        <v>36</v>
      </c>
      <c r="B1238" s="8" t="s">
        <v>142</v>
      </c>
      <c r="C1238" s="8" t="s">
        <v>143</v>
      </c>
      <c r="D1238" s="8" t="s">
        <v>39</v>
      </c>
      <c r="E1238" s="8" t="s">
        <v>39</v>
      </c>
      <c r="F1238" s="8" t="s">
        <v>40</v>
      </c>
      <c r="G1238" t="s">
        <v>144</v>
      </c>
      <c r="H1238" t="s">
        <v>145</v>
      </c>
      <c r="I1238" t="s">
        <v>43</v>
      </c>
      <c r="J1238" t="s">
        <v>43</v>
      </c>
      <c r="K1238" t="s">
        <v>43</v>
      </c>
      <c r="L1238" s="9">
        <v>-197</v>
      </c>
      <c r="M1238" s="10">
        <v>43770</v>
      </c>
      <c r="N1238" t="s">
        <v>56</v>
      </c>
      <c r="O1238" t="s">
        <v>57</v>
      </c>
      <c r="P1238" t="s">
        <v>898</v>
      </c>
      <c r="Q1238" t="s">
        <v>899</v>
      </c>
      <c r="R1238" t="s">
        <v>863</v>
      </c>
      <c r="S1238" s="11">
        <v>43776</v>
      </c>
      <c r="T1238" t="s">
        <v>54</v>
      </c>
      <c r="U1238">
        <v>46</v>
      </c>
      <c r="V1238" t="s">
        <v>61</v>
      </c>
      <c r="W1238" t="s">
        <v>62</v>
      </c>
      <c r="X1238">
        <v>441748</v>
      </c>
      <c r="Y1238" s="11">
        <v>43756</v>
      </c>
      <c r="Z1238">
        <v>165078325</v>
      </c>
      <c r="AB1238" t="s">
        <v>63</v>
      </c>
      <c r="AD1238" t="s">
        <v>929</v>
      </c>
      <c r="AE1238">
        <v>1</v>
      </c>
      <c r="AF1238">
        <v>-197</v>
      </c>
      <c r="AH1238" t="str">
        <f t="shared" si="19"/>
        <v>E35930 Estates &amp; Facilities</v>
      </c>
      <c r="AI1238" t="str">
        <f>VLOOKUP(B1238,'cc Lookup'!A:E,5,0)</f>
        <v>Estates</v>
      </c>
      <c r="AJ1238" t="s">
        <v>5426</v>
      </c>
    </row>
    <row r="1239" spans="1:36" x14ac:dyDescent="0.35">
      <c r="A1239" t="s">
        <v>36</v>
      </c>
      <c r="B1239" s="8" t="s">
        <v>142</v>
      </c>
      <c r="C1239" s="8" t="s">
        <v>143</v>
      </c>
      <c r="D1239" s="8" t="s">
        <v>39</v>
      </c>
      <c r="E1239" s="8" t="s">
        <v>39</v>
      </c>
      <c r="F1239" s="8" t="s">
        <v>40</v>
      </c>
      <c r="G1239" t="s">
        <v>144</v>
      </c>
      <c r="H1239" t="s">
        <v>145</v>
      </c>
      <c r="I1239" t="s">
        <v>43</v>
      </c>
      <c r="J1239" t="s">
        <v>43</v>
      </c>
      <c r="K1239" t="s">
        <v>43</v>
      </c>
      <c r="L1239" s="9">
        <v>-68.8</v>
      </c>
      <c r="M1239" s="10">
        <v>43770</v>
      </c>
      <c r="N1239" t="s">
        <v>56</v>
      </c>
      <c r="O1239" t="s">
        <v>57</v>
      </c>
      <c r="P1239" t="s">
        <v>898</v>
      </c>
      <c r="Q1239" t="s">
        <v>899</v>
      </c>
      <c r="R1239" t="s">
        <v>863</v>
      </c>
      <c r="S1239" s="11">
        <v>43776</v>
      </c>
      <c r="T1239" t="s">
        <v>54</v>
      </c>
      <c r="U1239">
        <v>46</v>
      </c>
      <c r="V1239" t="s">
        <v>61</v>
      </c>
      <c r="W1239" t="s">
        <v>62</v>
      </c>
      <c r="X1239">
        <v>441749</v>
      </c>
      <c r="Y1239" s="11">
        <v>43756</v>
      </c>
      <c r="Z1239">
        <v>165078325</v>
      </c>
      <c r="AB1239" t="s">
        <v>63</v>
      </c>
      <c r="AD1239" t="s">
        <v>932</v>
      </c>
      <c r="AE1239">
        <v>1</v>
      </c>
      <c r="AF1239">
        <v>-69</v>
      </c>
      <c r="AH1239" t="str">
        <f t="shared" si="19"/>
        <v>E35930 Estates &amp; Facilities</v>
      </c>
      <c r="AI1239" t="str">
        <f>VLOOKUP(B1239,'cc Lookup'!A:E,5,0)</f>
        <v>Estates</v>
      </c>
      <c r="AJ1239" t="s">
        <v>5426</v>
      </c>
    </row>
    <row r="1240" spans="1:36" x14ac:dyDescent="0.35">
      <c r="A1240" t="s">
        <v>36</v>
      </c>
      <c r="B1240" s="8" t="s">
        <v>142</v>
      </c>
      <c r="C1240" s="8" t="s">
        <v>143</v>
      </c>
      <c r="D1240" s="8" t="s">
        <v>39</v>
      </c>
      <c r="E1240" s="8" t="s">
        <v>39</v>
      </c>
      <c r="F1240" s="8" t="s">
        <v>40</v>
      </c>
      <c r="G1240" t="s">
        <v>144</v>
      </c>
      <c r="H1240" t="s">
        <v>145</v>
      </c>
      <c r="I1240" t="s">
        <v>43</v>
      </c>
      <c r="J1240" t="s">
        <v>43</v>
      </c>
      <c r="K1240" t="s">
        <v>43</v>
      </c>
      <c r="L1240" s="9">
        <v>-18</v>
      </c>
      <c r="M1240" s="10">
        <v>43770</v>
      </c>
      <c r="N1240" t="s">
        <v>56</v>
      </c>
      <c r="O1240" t="s">
        <v>57</v>
      </c>
      <c r="P1240" t="s">
        <v>898</v>
      </c>
      <c r="Q1240" t="s">
        <v>899</v>
      </c>
      <c r="R1240" t="s">
        <v>863</v>
      </c>
      <c r="S1240" s="11">
        <v>43776</v>
      </c>
      <c r="T1240" t="s">
        <v>54</v>
      </c>
      <c r="U1240">
        <v>46</v>
      </c>
      <c r="V1240" t="s">
        <v>61</v>
      </c>
      <c r="W1240" t="s">
        <v>62</v>
      </c>
      <c r="X1240">
        <v>441752</v>
      </c>
      <c r="Y1240" s="11">
        <v>43756</v>
      </c>
      <c r="Z1240">
        <v>165078325</v>
      </c>
      <c r="AB1240" t="s">
        <v>63</v>
      </c>
      <c r="AD1240" t="s">
        <v>926</v>
      </c>
      <c r="AE1240">
        <v>1</v>
      </c>
      <c r="AF1240">
        <v>-18</v>
      </c>
      <c r="AH1240" t="str">
        <f t="shared" si="19"/>
        <v>E35930 Estates &amp; Facilities</v>
      </c>
      <c r="AI1240" t="str">
        <f>VLOOKUP(B1240,'cc Lookup'!A:E,5,0)</f>
        <v>Estates</v>
      </c>
      <c r="AJ1240" t="s">
        <v>5426</v>
      </c>
    </row>
    <row r="1241" spans="1:36" x14ac:dyDescent="0.35">
      <c r="A1241" t="s">
        <v>36</v>
      </c>
      <c r="B1241" s="8" t="s">
        <v>142</v>
      </c>
      <c r="C1241" s="8" t="s">
        <v>143</v>
      </c>
      <c r="D1241" s="8" t="s">
        <v>39</v>
      </c>
      <c r="E1241" s="8" t="s">
        <v>39</v>
      </c>
      <c r="F1241" s="8" t="s">
        <v>40</v>
      </c>
      <c r="G1241" t="s">
        <v>144</v>
      </c>
      <c r="H1241" t="s">
        <v>145</v>
      </c>
      <c r="I1241" t="s">
        <v>43</v>
      </c>
      <c r="J1241" t="s">
        <v>43</v>
      </c>
      <c r="K1241" t="s">
        <v>43</v>
      </c>
      <c r="L1241" s="9">
        <v>-41.2</v>
      </c>
      <c r="M1241" s="10">
        <v>43770</v>
      </c>
      <c r="N1241" t="s">
        <v>56</v>
      </c>
      <c r="O1241" t="s">
        <v>57</v>
      </c>
      <c r="P1241" t="s">
        <v>898</v>
      </c>
      <c r="Q1241" t="s">
        <v>899</v>
      </c>
      <c r="R1241" t="s">
        <v>863</v>
      </c>
      <c r="S1241" s="11">
        <v>43776</v>
      </c>
      <c r="T1241" t="s">
        <v>54</v>
      </c>
      <c r="U1241">
        <v>46</v>
      </c>
      <c r="V1241" t="s">
        <v>61</v>
      </c>
      <c r="W1241" t="s">
        <v>62</v>
      </c>
      <c r="X1241">
        <v>441754</v>
      </c>
      <c r="Y1241" s="11">
        <v>43756</v>
      </c>
      <c r="Z1241">
        <v>165078325</v>
      </c>
      <c r="AB1241" t="s">
        <v>63</v>
      </c>
      <c r="AD1241" t="s">
        <v>931</v>
      </c>
      <c r="AE1241">
        <v>1</v>
      </c>
      <c r="AF1241">
        <v>-41</v>
      </c>
      <c r="AH1241" t="str">
        <f t="shared" si="19"/>
        <v>E35930 Estates &amp; Facilities</v>
      </c>
      <c r="AI1241" t="str">
        <f>VLOOKUP(B1241,'cc Lookup'!A:E,5,0)</f>
        <v>Estates</v>
      </c>
      <c r="AJ1241" t="s">
        <v>5426</v>
      </c>
    </row>
    <row r="1242" spans="1:36" x14ac:dyDescent="0.35">
      <c r="A1242" t="s">
        <v>36</v>
      </c>
      <c r="B1242" s="8" t="s">
        <v>142</v>
      </c>
      <c r="C1242" s="8" t="s">
        <v>143</v>
      </c>
      <c r="D1242" s="8" t="s">
        <v>39</v>
      </c>
      <c r="E1242" s="8" t="s">
        <v>39</v>
      </c>
      <c r="F1242" s="8" t="s">
        <v>40</v>
      </c>
      <c r="G1242" t="s">
        <v>144</v>
      </c>
      <c r="H1242" t="s">
        <v>145</v>
      </c>
      <c r="I1242" t="s">
        <v>43</v>
      </c>
      <c r="J1242" t="s">
        <v>43</v>
      </c>
      <c r="K1242" t="s">
        <v>43</v>
      </c>
      <c r="L1242" s="9">
        <v>-75.599999999999994</v>
      </c>
      <c r="M1242" s="10">
        <v>43770</v>
      </c>
      <c r="N1242" t="s">
        <v>56</v>
      </c>
      <c r="O1242" t="s">
        <v>57</v>
      </c>
      <c r="P1242" t="s">
        <v>898</v>
      </c>
      <c r="Q1242" t="s">
        <v>899</v>
      </c>
      <c r="R1242" t="s">
        <v>863</v>
      </c>
      <c r="S1242" s="11">
        <v>43776</v>
      </c>
      <c r="T1242" t="s">
        <v>54</v>
      </c>
      <c r="U1242">
        <v>46</v>
      </c>
      <c r="V1242" t="s">
        <v>61</v>
      </c>
      <c r="W1242" t="s">
        <v>62</v>
      </c>
      <c r="X1242">
        <v>441756</v>
      </c>
      <c r="Y1242" s="11">
        <v>43756</v>
      </c>
      <c r="Z1242">
        <v>165078325</v>
      </c>
      <c r="AB1242" t="s">
        <v>63</v>
      </c>
      <c r="AD1242" t="s">
        <v>934</v>
      </c>
      <c r="AE1242">
        <v>1</v>
      </c>
      <c r="AF1242">
        <v>-76</v>
      </c>
      <c r="AH1242" t="str">
        <f t="shared" si="19"/>
        <v>E35930 Estates &amp; Facilities</v>
      </c>
      <c r="AI1242" t="str">
        <f>VLOOKUP(B1242,'cc Lookup'!A:E,5,0)</f>
        <v>Estates</v>
      </c>
      <c r="AJ1242" t="s">
        <v>5426</v>
      </c>
    </row>
    <row r="1243" spans="1:36" x14ac:dyDescent="0.35">
      <c r="A1243" t="s">
        <v>36</v>
      </c>
      <c r="B1243" s="8" t="s">
        <v>142</v>
      </c>
      <c r="C1243" s="8" t="s">
        <v>143</v>
      </c>
      <c r="D1243" s="8" t="s">
        <v>39</v>
      </c>
      <c r="E1243" s="8" t="s">
        <v>39</v>
      </c>
      <c r="F1243" s="8" t="s">
        <v>40</v>
      </c>
      <c r="G1243" t="s">
        <v>144</v>
      </c>
      <c r="H1243" t="s">
        <v>145</v>
      </c>
      <c r="I1243" t="s">
        <v>43</v>
      </c>
      <c r="J1243" t="s">
        <v>43</v>
      </c>
      <c r="K1243" t="s">
        <v>43</v>
      </c>
      <c r="L1243" s="9">
        <v>61</v>
      </c>
      <c r="M1243" s="10">
        <v>43770</v>
      </c>
      <c r="N1243" t="s">
        <v>56</v>
      </c>
      <c r="O1243" t="s">
        <v>57</v>
      </c>
      <c r="P1243" t="s">
        <v>935</v>
      </c>
      <c r="Q1243" t="s">
        <v>936</v>
      </c>
      <c r="R1243" t="s">
        <v>863</v>
      </c>
      <c r="S1243" s="11">
        <v>43777</v>
      </c>
      <c r="T1243" t="s">
        <v>54</v>
      </c>
      <c r="U1243">
        <v>21</v>
      </c>
      <c r="V1243" t="s">
        <v>61</v>
      </c>
      <c r="W1243" t="s">
        <v>62</v>
      </c>
      <c r="X1243">
        <v>441747</v>
      </c>
      <c r="Y1243" s="11">
        <v>43756</v>
      </c>
      <c r="Z1243">
        <v>165078325</v>
      </c>
      <c r="AB1243" t="s">
        <v>63</v>
      </c>
      <c r="AD1243" t="s">
        <v>937</v>
      </c>
      <c r="AE1243">
        <v>1</v>
      </c>
      <c r="AF1243">
        <v>61</v>
      </c>
      <c r="AH1243" t="str">
        <f t="shared" si="19"/>
        <v>E35930 Estates &amp; Facilities</v>
      </c>
      <c r="AI1243" t="str">
        <f>VLOOKUP(B1243,'cc Lookup'!A:E,5,0)</f>
        <v>Estates</v>
      </c>
      <c r="AJ1243" t="s">
        <v>5426</v>
      </c>
    </row>
    <row r="1244" spans="1:36" x14ac:dyDescent="0.35">
      <c r="A1244" t="s">
        <v>36</v>
      </c>
      <c r="B1244" s="8" t="s">
        <v>142</v>
      </c>
      <c r="C1244" s="8" t="s">
        <v>143</v>
      </c>
      <c r="D1244" s="8" t="s">
        <v>39</v>
      </c>
      <c r="E1244" s="8" t="s">
        <v>39</v>
      </c>
      <c r="F1244" s="8" t="s">
        <v>40</v>
      </c>
      <c r="G1244" t="s">
        <v>144</v>
      </c>
      <c r="H1244" t="s">
        <v>145</v>
      </c>
      <c r="I1244" t="s">
        <v>43</v>
      </c>
      <c r="J1244" t="s">
        <v>43</v>
      </c>
      <c r="K1244" t="s">
        <v>43</v>
      </c>
      <c r="L1244" s="9">
        <v>52</v>
      </c>
      <c r="M1244" s="10">
        <v>43770</v>
      </c>
      <c r="N1244" t="s">
        <v>56</v>
      </c>
      <c r="O1244" t="s">
        <v>57</v>
      </c>
      <c r="P1244" t="s">
        <v>935</v>
      </c>
      <c r="Q1244" t="s">
        <v>936</v>
      </c>
      <c r="R1244" t="s">
        <v>863</v>
      </c>
      <c r="S1244" s="11">
        <v>43777</v>
      </c>
      <c r="T1244" t="s">
        <v>54</v>
      </c>
      <c r="U1244">
        <v>21</v>
      </c>
      <c r="V1244" t="s">
        <v>61</v>
      </c>
      <c r="W1244" t="s">
        <v>62</v>
      </c>
      <c r="X1244">
        <v>441751</v>
      </c>
      <c r="Y1244" s="11">
        <v>43756</v>
      </c>
      <c r="Z1244">
        <v>165078325</v>
      </c>
      <c r="AB1244" t="s">
        <v>63</v>
      </c>
      <c r="AD1244" t="s">
        <v>938</v>
      </c>
      <c r="AE1244">
        <v>1</v>
      </c>
      <c r="AF1244">
        <v>52</v>
      </c>
      <c r="AH1244" t="str">
        <f t="shared" si="19"/>
        <v>E35930 Estates &amp; Facilities</v>
      </c>
      <c r="AI1244" t="str">
        <f>VLOOKUP(B1244,'cc Lookup'!A:E,5,0)</f>
        <v>Estates</v>
      </c>
      <c r="AJ1244" t="s">
        <v>5426</v>
      </c>
    </row>
    <row r="1245" spans="1:36" x14ac:dyDescent="0.35">
      <c r="A1245" t="s">
        <v>36</v>
      </c>
      <c r="B1245" s="8" t="s">
        <v>142</v>
      </c>
      <c r="C1245" s="8" t="s">
        <v>143</v>
      </c>
      <c r="D1245" s="8" t="s">
        <v>39</v>
      </c>
      <c r="E1245" s="8" t="s">
        <v>39</v>
      </c>
      <c r="F1245" s="8" t="s">
        <v>40</v>
      </c>
      <c r="G1245" t="s">
        <v>144</v>
      </c>
      <c r="H1245" t="s">
        <v>145</v>
      </c>
      <c r="I1245" t="s">
        <v>43</v>
      </c>
      <c r="J1245" t="s">
        <v>43</v>
      </c>
      <c r="K1245" t="s">
        <v>43</v>
      </c>
      <c r="L1245" s="9">
        <v>609.20000000000005</v>
      </c>
      <c r="M1245" s="10">
        <v>43770</v>
      </c>
      <c r="N1245" t="s">
        <v>56</v>
      </c>
      <c r="O1245" t="s">
        <v>57</v>
      </c>
      <c r="P1245" t="s">
        <v>935</v>
      </c>
      <c r="Q1245" t="s">
        <v>936</v>
      </c>
      <c r="R1245" t="s">
        <v>863</v>
      </c>
      <c r="S1245" s="11">
        <v>43777</v>
      </c>
      <c r="T1245" t="s">
        <v>54</v>
      </c>
      <c r="U1245">
        <v>21</v>
      </c>
      <c r="V1245" t="s">
        <v>61</v>
      </c>
      <c r="W1245" t="s">
        <v>62</v>
      </c>
      <c r="X1245">
        <v>441757</v>
      </c>
      <c r="Y1245" s="11">
        <v>43770</v>
      </c>
      <c r="Z1245">
        <v>165078325</v>
      </c>
      <c r="AB1245" t="s">
        <v>63</v>
      </c>
      <c r="AD1245" t="s">
        <v>939</v>
      </c>
      <c r="AE1245">
        <v>1</v>
      </c>
      <c r="AF1245">
        <v>609</v>
      </c>
      <c r="AH1245" t="str">
        <f t="shared" si="19"/>
        <v>E35930 Estates &amp; Facilities</v>
      </c>
      <c r="AI1245" t="str">
        <f>VLOOKUP(B1245,'cc Lookup'!A:E,5,0)</f>
        <v>Estates</v>
      </c>
      <c r="AJ1245" t="s">
        <v>5426</v>
      </c>
    </row>
    <row r="1246" spans="1:36" x14ac:dyDescent="0.35">
      <c r="A1246" t="s">
        <v>36</v>
      </c>
      <c r="B1246" s="8" t="s">
        <v>142</v>
      </c>
      <c r="C1246" s="8" t="s">
        <v>143</v>
      </c>
      <c r="D1246" s="8" t="s">
        <v>39</v>
      </c>
      <c r="E1246" s="8" t="s">
        <v>39</v>
      </c>
      <c r="F1246" s="8" t="s">
        <v>40</v>
      </c>
      <c r="G1246" t="s">
        <v>144</v>
      </c>
      <c r="H1246" t="s">
        <v>145</v>
      </c>
      <c r="I1246" t="s">
        <v>43</v>
      </c>
      <c r="J1246" t="s">
        <v>43</v>
      </c>
      <c r="K1246" t="s">
        <v>43</v>
      </c>
      <c r="L1246" s="9">
        <v>70</v>
      </c>
      <c r="M1246" s="10">
        <v>43770</v>
      </c>
      <c r="N1246" t="s">
        <v>56</v>
      </c>
      <c r="O1246" t="s">
        <v>57</v>
      </c>
      <c r="P1246" t="s">
        <v>940</v>
      </c>
      <c r="Q1246" t="s">
        <v>941</v>
      </c>
      <c r="R1246" t="s">
        <v>863</v>
      </c>
      <c r="S1246" s="11">
        <v>43781</v>
      </c>
      <c r="T1246" t="s">
        <v>54</v>
      </c>
      <c r="U1246">
        <v>45</v>
      </c>
      <c r="V1246" t="s">
        <v>61</v>
      </c>
      <c r="W1246" t="s">
        <v>62</v>
      </c>
      <c r="X1246">
        <v>403652</v>
      </c>
      <c r="Y1246" s="11">
        <v>43305</v>
      </c>
      <c r="Z1246">
        <v>165078325</v>
      </c>
      <c r="AB1246" t="s">
        <v>63</v>
      </c>
      <c r="AD1246" t="s">
        <v>942</v>
      </c>
      <c r="AE1246">
        <v>1</v>
      </c>
      <c r="AF1246">
        <v>70</v>
      </c>
      <c r="AH1246" t="str">
        <f t="shared" si="19"/>
        <v>E35930 Estates &amp; Facilities</v>
      </c>
      <c r="AI1246" t="str">
        <f>VLOOKUP(B1246,'cc Lookup'!A:E,5,0)</f>
        <v>Estates</v>
      </c>
      <c r="AJ1246" t="s">
        <v>5426</v>
      </c>
    </row>
    <row r="1247" spans="1:36" x14ac:dyDescent="0.35">
      <c r="A1247" t="s">
        <v>36</v>
      </c>
      <c r="B1247" s="8" t="s">
        <v>142</v>
      </c>
      <c r="C1247" s="8" t="s">
        <v>143</v>
      </c>
      <c r="D1247" s="8" t="s">
        <v>39</v>
      </c>
      <c r="E1247" s="8" t="s">
        <v>39</v>
      </c>
      <c r="F1247" s="8" t="s">
        <v>40</v>
      </c>
      <c r="G1247" t="s">
        <v>144</v>
      </c>
      <c r="H1247" t="s">
        <v>145</v>
      </c>
      <c r="I1247" t="s">
        <v>43</v>
      </c>
      <c r="J1247" t="s">
        <v>43</v>
      </c>
      <c r="K1247" t="s">
        <v>43</v>
      </c>
      <c r="L1247" s="9">
        <v>68.8</v>
      </c>
      <c r="M1247" s="10">
        <v>43770</v>
      </c>
      <c r="N1247" t="s">
        <v>56</v>
      </c>
      <c r="O1247" t="s">
        <v>57</v>
      </c>
      <c r="P1247" t="s">
        <v>943</v>
      </c>
      <c r="Q1247" t="s">
        <v>944</v>
      </c>
      <c r="R1247" t="s">
        <v>863</v>
      </c>
      <c r="S1247" s="11">
        <v>43784</v>
      </c>
      <c r="T1247" t="s">
        <v>54</v>
      </c>
      <c r="U1247">
        <v>45</v>
      </c>
      <c r="V1247" t="s">
        <v>61</v>
      </c>
      <c r="W1247" t="s">
        <v>62</v>
      </c>
      <c r="X1247">
        <v>441749</v>
      </c>
      <c r="Y1247" s="11">
        <v>43756</v>
      </c>
      <c r="Z1247">
        <v>165078325</v>
      </c>
      <c r="AB1247" t="s">
        <v>63</v>
      </c>
      <c r="AD1247" t="s">
        <v>932</v>
      </c>
      <c r="AE1247">
        <v>1</v>
      </c>
      <c r="AF1247">
        <v>69</v>
      </c>
      <c r="AH1247" t="str">
        <f t="shared" si="19"/>
        <v>E35930 Estates &amp; Facilities</v>
      </c>
      <c r="AI1247" t="str">
        <f>VLOOKUP(B1247,'cc Lookup'!A:E,5,0)</f>
        <v>Estates</v>
      </c>
      <c r="AJ1247" t="s">
        <v>5426</v>
      </c>
    </row>
    <row r="1248" spans="1:36" x14ac:dyDescent="0.35">
      <c r="A1248" t="s">
        <v>36</v>
      </c>
      <c r="B1248" s="8" t="s">
        <v>142</v>
      </c>
      <c r="C1248" s="8" t="s">
        <v>143</v>
      </c>
      <c r="D1248" s="8" t="s">
        <v>39</v>
      </c>
      <c r="E1248" s="8" t="s">
        <v>39</v>
      </c>
      <c r="F1248" s="8" t="s">
        <v>40</v>
      </c>
      <c r="G1248" t="s">
        <v>144</v>
      </c>
      <c r="H1248" t="s">
        <v>145</v>
      </c>
      <c r="I1248" t="s">
        <v>43</v>
      </c>
      <c r="J1248" t="s">
        <v>43</v>
      </c>
      <c r="K1248" t="s">
        <v>43</v>
      </c>
      <c r="L1248" s="9">
        <v>-68.8</v>
      </c>
      <c r="M1248" s="10">
        <v>43770</v>
      </c>
      <c r="N1248" t="s">
        <v>56</v>
      </c>
      <c r="O1248" t="s">
        <v>57</v>
      </c>
      <c r="P1248" t="s">
        <v>943</v>
      </c>
      <c r="Q1248" t="s">
        <v>944</v>
      </c>
      <c r="R1248" t="s">
        <v>863</v>
      </c>
      <c r="S1248" s="11">
        <v>43784</v>
      </c>
      <c r="T1248" t="s">
        <v>54</v>
      </c>
      <c r="U1248">
        <v>46</v>
      </c>
      <c r="V1248" t="s">
        <v>61</v>
      </c>
      <c r="W1248" t="s">
        <v>62</v>
      </c>
      <c r="X1248">
        <v>441749</v>
      </c>
      <c r="Y1248" s="11">
        <v>43756</v>
      </c>
      <c r="Z1248">
        <v>165078325</v>
      </c>
      <c r="AB1248" t="s">
        <v>63</v>
      </c>
      <c r="AD1248" t="s">
        <v>932</v>
      </c>
      <c r="AE1248">
        <v>1</v>
      </c>
      <c r="AF1248">
        <v>-69</v>
      </c>
      <c r="AH1248" t="str">
        <f t="shared" si="19"/>
        <v>E35930 Estates &amp; Facilities</v>
      </c>
      <c r="AI1248" t="str">
        <f>VLOOKUP(B1248,'cc Lookup'!A:E,5,0)</f>
        <v>Estates</v>
      </c>
      <c r="AJ1248" t="s">
        <v>5426</v>
      </c>
    </row>
    <row r="1249" spans="1:36" x14ac:dyDescent="0.35">
      <c r="A1249" t="s">
        <v>36</v>
      </c>
      <c r="B1249" s="8" t="s">
        <v>142</v>
      </c>
      <c r="C1249" s="8" t="s">
        <v>143</v>
      </c>
      <c r="D1249" s="8" t="s">
        <v>39</v>
      </c>
      <c r="E1249" s="8" t="s">
        <v>39</v>
      </c>
      <c r="F1249" s="8" t="s">
        <v>40</v>
      </c>
      <c r="G1249" t="s">
        <v>144</v>
      </c>
      <c r="H1249" t="s">
        <v>145</v>
      </c>
      <c r="I1249" t="s">
        <v>43</v>
      </c>
      <c r="J1249" t="s">
        <v>43</v>
      </c>
      <c r="K1249" t="s">
        <v>43</v>
      </c>
      <c r="L1249" s="9">
        <v>90</v>
      </c>
      <c r="M1249" s="10">
        <v>43770</v>
      </c>
      <c r="N1249" t="s">
        <v>56</v>
      </c>
      <c r="O1249" t="s">
        <v>57</v>
      </c>
      <c r="P1249" t="s">
        <v>945</v>
      </c>
      <c r="Q1249" t="s">
        <v>946</v>
      </c>
      <c r="R1249" t="s">
        <v>863</v>
      </c>
      <c r="S1249" s="11">
        <v>43796</v>
      </c>
      <c r="T1249" t="s">
        <v>54</v>
      </c>
      <c r="U1249">
        <v>23</v>
      </c>
      <c r="V1249" t="s">
        <v>61</v>
      </c>
      <c r="W1249" t="s">
        <v>62</v>
      </c>
      <c r="X1249">
        <v>420775</v>
      </c>
      <c r="Y1249" s="11">
        <v>43796</v>
      </c>
      <c r="Z1249">
        <v>165075665</v>
      </c>
      <c r="AB1249" t="s">
        <v>63</v>
      </c>
      <c r="AD1249" t="s">
        <v>947</v>
      </c>
      <c r="AE1249">
        <v>1</v>
      </c>
      <c r="AF1249">
        <v>90</v>
      </c>
      <c r="AH1249" t="str">
        <f t="shared" si="19"/>
        <v>E35930 Estates &amp; Facilities</v>
      </c>
      <c r="AI1249" t="str">
        <f>VLOOKUP(B1249,'cc Lookup'!A:E,5,0)</f>
        <v>Estates</v>
      </c>
      <c r="AJ1249" t="s">
        <v>5426</v>
      </c>
    </row>
    <row r="1250" spans="1:36" x14ac:dyDescent="0.35">
      <c r="A1250" t="s">
        <v>36</v>
      </c>
      <c r="B1250" s="8" t="s">
        <v>142</v>
      </c>
      <c r="C1250" s="8" t="s">
        <v>143</v>
      </c>
      <c r="D1250" s="8" t="s">
        <v>39</v>
      </c>
      <c r="E1250" s="8" t="s">
        <v>39</v>
      </c>
      <c r="F1250" s="8" t="s">
        <v>40</v>
      </c>
      <c r="G1250" t="s">
        <v>144</v>
      </c>
      <c r="H1250" t="s">
        <v>145</v>
      </c>
      <c r="I1250" t="s">
        <v>43</v>
      </c>
      <c r="J1250" t="s">
        <v>43</v>
      </c>
      <c r="K1250" t="s">
        <v>43</v>
      </c>
      <c r="L1250" s="9">
        <v>120</v>
      </c>
      <c r="M1250" s="10">
        <v>43770</v>
      </c>
      <c r="N1250" t="s">
        <v>56</v>
      </c>
      <c r="O1250" t="s">
        <v>57</v>
      </c>
      <c r="P1250" t="s">
        <v>945</v>
      </c>
      <c r="Q1250" t="s">
        <v>946</v>
      </c>
      <c r="R1250" t="s">
        <v>863</v>
      </c>
      <c r="S1250" s="11">
        <v>43796</v>
      </c>
      <c r="T1250" t="s">
        <v>54</v>
      </c>
      <c r="U1250">
        <v>23</v>
      </c>
      <c r="V1250" t="s">
        <v>61</v>
      </c>
      <c r="W1250" t="s">
        <v>62</v>
      </c>
      <c r="X1250">
        <v>420777</v>
      </c>
      <c r="Y1250" s="11">
        <v>43796</v>
      </c>
      <c r="Z1250">
        <v>165075665</v>
      </c>
      <c r="AB1250" t="s">
        <v>63</v>
      </c>
      <c r="AD1250" t="s">
        <v>948</v>
      </c>
      <c r="AE1250">
        <v>1</v>
      </c>
      <c r="AF1250">
        <v>120</v>
      </c>
      <c r="AH1250" t="str">
        <f t="shared" si="19"/>
        <v>E35930 Estates &amp; Facilities</v>
      </c>
      <c r="AI1250" t="str">
        <f>VLOOKUP(B1250,'cc Lookup'!A:E,5,0)</f>
        <v>Estates</v>
      </c>
      <c r="AJ1250" t="s">
        <v>5426</v>
      </c>
    </row>
    <row r="1251" spans="1:36" x14ac:dyDescent="0.35">
      <c r="A1251" t="s">
        <v>36</v>
      </c>
      <c r="B1251" s="8" t="s">
        <v>142</v>
      </c>
      <c r="C1251" s="8" t="s">
        <v>143</v>
      </c>
      <c r="D1251" s="8" t="s">
        <v>39</v>
      </c>
      <c r="E1251" s="8" t="s">
        <v>39</v>
      </c>
      <c r="F1251" s="8" t="s">
        <v>40</v>
      </c>
      <c r="G1251" t="s">
        <v>144</v>
      </c>
      <c r="H1251" t="s">
        <v>145</v>
      </c>
      <c r="I1251" t="s">
        <v>43</v>
      </c>
      <c r="J1251" t="s">
        <v>43</v>
      </c>
      <c r="K1251" t="s">
        <v>43</v>
      </c>
      <c r="L1251" s="9">
        <v>120</v>
      </c>
      <c r="M1251" s="10">
        <v>43770</v>
      </c>
      <c r="N1251" t="s">
        <v>56</v>
      </c>
      <c r="O1251" t="s">
        <v>57</v>
      </c>
      <c r="P1251" t="s">
        <v>949</v>
      </c>
      <c r="Q1251" t="s">
        <v>950</v>
      </c>
      <c r="R1251" t="s">
        <v>863</v>
      </c>
      <c r="S1251" s="11">
        <v>43797</v>
      </c>
      <c r="T1251" t="s">
        <v>54</v>
      </c>
      <c r="U1251">
        <v>10</v>
      </c>
      <c r="V1251" t="s">
        <v>61</v>
      </c>
      <c r="W1251" t="s">
        <v>62</v>
      </c>
      <c r="X1251">
        <v>420777</v>
      </c>
      <c r="Y1251" s="11">
        <v>43796</v>
      </c>
      <c r="Z1251">
        <v>165075665</v>
      </c>
      <c r="AB1251" t="s">
        <v>63</v>
      </c>
      <c r="AD1251" t="s">
        <v>948</v>
      </c>
      <c r="AE1251">
        <v>1</v>
      </c>
      <c r="AF1251">
        <v>120</v>
      </c>
      <c r="AH1251" t="str">
        <f t="shared" si="19"/>
        <v>E35930 Estates &amp; Facilities</v>
      </c>
      <c r="AI1251" t="str">
        <f>VLOOKUP(B1251,'cc Lookup'!A:E,5,0)</f>
        <v>Estates</v>
      </c>
      <c r="AJ1251" t="s">
        <v>5426</v>
      </c>
    </row>
    <row r="1252" spans="1:36" x14ac:dyDescent="0.35">
      <c r="A1252" t="s">
        <v>36</v>
      </c>
      <c r="B1252" s="8" t="s">
        <v>142</v>
      </c>
      <c r="C1252" s="8" t="s">
        <v>143</v>
      </c>
      <c r="D1252" s="8" t="s">
        <v>39</v>
      </c>
      <c r="E1252" s="8" t="s">
        <v>39</v>
      </c>
      <c r="F1252" s="8" t="s">
        <v>40</v>
      </c>
      <c r="G1252" t="s">
        <v>144</v>
      </c>
      <c r="H1252" t="s">
        <v>145</v>
      </c>
      <c r="I1252" t="s">
        <v>43</v>
      </c>
      <c r="J1252" t="s">
        <v>43</v>
      </c>
      <c r="K1252" t="s">
        <v>43</v>
      </c>
      <c r="L1252" s="9">
        <v>-120</v>
      </c>
      <c r="M1252" s="10">
        <v>43770</v>
      </c>
      <c r="N1252" t="s">
        <v>56</v>
      </c>
      <c r="O1252" t="s">
        <v>57</v>
      </c>
      <c r="P1252" t="s">
        <v>949</v>
      </c>
      <c r="Q1252" t="s">
        <v>950</v>
      </c>
      <c r="R1252" t="s">
        <v>863</v>
      </c>
      <c r="S1252" s="11">
        <v>43797</v>
      </c>
      <c r="T1252" t="s">
        <v>54</v>
      </c>
      <c r="U1252">
        <v>11</v>
      </c>
      <c r="V1252" t="s">
        <v>61</v>
      </c>
      <c r="W1252" t="s">
        <v>62</v>
      </c>
      <c r="X1252">
        <v>420777</v>
      </c>
      <c r="Y1252" s="11">
        <v>43796</v>
      </c>
      <c r="Z1252">
        <v>165075665</v>
      </c>
      <c r="AB1252" t="s">
        <v>63</v>
      </c>
      <c r="AD1252" t="s">
        <v>948</v>
      </c>
      <c r="AE1252">
        <v>1</v>
      </c>
      <c r="AF1252">
        <v>-120</v>
      </c>
      <c r="AH1252" t="str">
        <f t="shared" si="19"/>
        <v>E35930 Estates &amp; Facilities</v>
      </c>
      <c r="AI1252" t="str">
        <f>VLOOKUP(B1252,'cc Lookup'!A:E,5,0)</f>
        <v>Estates</v>
      </c>
      <c r="AJ1252" t="s">
        <v>5426</v>
      </c>
    </row>
    <row r="1253" spans="1:36" x14ac:dyDescent="0.35">
      <c r="A1253" t="s">
        <v>36</v>
      </c>
      <c r="B1253" s="8" t="s">
        <v>142</v>
      </c>
      <c r="C1253" s="8" t="s">
        <v>143</v>
      </c>
      <c r="D1253" s="8" t="s">
        <v>39</v>
      </c>
      <c r="E1253" s="8" t="s">
        <v>39</v>
      </c>
      <c r="F1253" s="8" t="s">
        <v>40</v>
      </c>
      <c r="G1253" t="s">
        <v>144</v>
      </c>
      <c r="H1253" t="s">
        <v>145</v>
      </c>
      <c r="I1253" t="s">
        <v>43</v>
      </c>
      <c r="J1253" t="s">
        <v>43</v>
      </c>
      <c r="K1253" t="s">
        <v>43</v>
      </c>
      <c r="L1253" s="9">
        <v>4008</v>
      </c>
      <c r="M1253" s="10">
        <v>43770</v>
      </c>
      <c r="N1253" t="s">
        <v>56</v>
      </c>
      <c r="O1253" t="s">
        <v>57</v>
      </c>
      <c r="P1253" t="s">
        <v>861</v>
      </c>
      <c r="Q1253" t="s">
        <v>862</v>
      </c>
      <c r="R1253" t="s">
        <v>863</v>
      </c>
      <c r="S1253" s="11">
        <v>43797</v>
      </c>
      <c r="T1253" t="s">
        <v>54</v>
      </c>
      <c r="U1253">
        <v>33</v>
      </c>
      <c r="V1253" t="s">
        <v>61</v>
      </c>
      <c r="W1253" t="s">
        <v>62</v>
      </c>
      <c r="X1253">
        <v>415392</v>
      </c>
      <c r="Y1253" s="11">
        <v>43453</v>
      </c>
      <c r="Z1253">
        <v>165078325</v>
      </c>
      <c r="AB1253" t="s">
        <v>63</v>
      </c>
      <c r="AD1253" t="s">
        <v>951</v>
      </c>
      <c r="AE1253">
        <v>1</v>
      </c>
      <c r="AF1253">
        <v>2004</v>
      </c>
      <c r="AH1253" t="str">
        <f t="shared" si="19"/>
        <v>E35930 Estates &amp; Facilities</v>
      </c>
      <c r="AI1253" t="str">
        <f>VLOOKUP(B1253,'cc Lookup'!A:E,5,0)</f>
        <v>Estates</v>
      </c>
      <c r="AJ1253" t="s">
        <v>5426</v>
      </c>
    </row>
    <row r="1254" spans="1:36" x14ac:dyDescent="0.35">
      <c r="A1254" t="s">
        <v>36</v>
      </c>
      <c r="B1254" s="8" t="s">
        <v>142</v>
      </c>
      <c r="C1254" s="8" t="s">
        <v>143</v>
      </c>
      <c r="D1254" s="8" t="s">
        <v>39</v>
      </c>
      <c r="E1254" s="8" t="s">
        <v>39</v>
      </c>
      <c r="F1254" s="8" t="s">
        <v>40</v>
      </c>
      <c r="G1254" t="s">
        <v>144</v>
      </c>
      <c r="H1254" t="s">
        <v>145</v>
      </c>
      <c r="I1254" t="s">
        <v>43</v>
      </c>
      <c r="J1254" t="s">
        <v>43</v>
      </c>
      <c r="K1254" t="s">
        <v>43</v>
      </c>
      <c r="L1254" s="9">
        <v>90</v>
      </c>
      <c r="M1254" s="10">
        <v>43770</v>
      </c>
      <c r="N1254" t="s">
        <v>56</v>
      </c>
      <c r="O1254" t="s">
        <v>57</v>
      </c>
      <c r="P1254" t="s">
        <v>861</v>
      </c>
      <c r="Q1254" t="s">
        <v>862</v>
      </c>
      <c r="R1254" t="s">
        <v>863</v>
      </c>
      <c r="S1254" s="11">
        <v>43797</v>
      </c>
      <c r="T1254" t="s">
        <v>54</v>
      </c>
      <c r="U1254">
        <v>33</v>
      </c>
      <c r="V1254" t="s">
        <v>61</v>
      </c>
      <c r="W1254" t="s">
        <v>62</v>
      </c>
      <c r="X1254">
        <v>420775</v>
      </c>
      <c r="Y1254" s="11">
        <v>43796</v>
      </c>
      <c r="Z1254">
        <v>165075665</v>
      </c>
      <c r="AB1254" t="s">
        <v>63</v>
      </c>
      <c r="AD1254" t="s">
        <v>947</v>
      </c>
      <c r="AE1254">
        <v>1</v>
      </c>
      <c r="AF1254">
        <v>90</v>
      </c>
      <c r="AH1254" t="str">
        <f t="shared" si="19"/>
        <v>E35930 Estates &amp; Facilities</v>
      </c>
      <c r="AI1254" t="str">
        <f>VLOOKUP(B1254,'cc Lookup'!A:E,5,0)</f>
        <v>Estates</v>
      </c>
      <c r="AJ1254" t="s">
        <v>5426</v>
      </c>
    </row>
    <row r="1255" spans="1:36" x14ac:dyDescent="0.35">
      <c r="A1255" t="s">
        <v>36</v>
      </c>
      <c r="B1255" s="8" t="s">
        <v>142</v>
      </c>
      <c r="C1255" s="8" t="s">
        <v>143</v>
      </c>
      <c r="D1255" s="8" t="s">
        <v>39</v>
      </c>
      <c r="E1255" s="8" t="s">
        <v>39</v>
      </c>
      <c r="F1255" s="8" t="s">
        <v>40</v>
      </c>
      <c r="G1255" t="s">
        <v>144</v>
      </c>
      <c r="H1255" t="s">
        <v>145</v>
      </c>
      <c r="I1255" t="s">
        <v>43</v>
      </c>
      <c r="J1255" t="s">
        <v>43</v>
      </c>
      <c r="K1255" t="s">
        <v>43</v>
      </c>
      <c r="L1255" s="9">
        <v>-2004</v>
      </c>
      <c r="M1255" s="10">
        <v>43770</v>
      </c>
      <c r="N1255" t="s">
        <v>56</v>
      </c>
      <c r="O1255" t="s">
        <v>57</v>
      </c>
      <c r="P1255" t="s">
        <v>861</v>
      </c>
      <c r="Q1255" t="s">
        <v>862</v>
      </c>
      <c r="R1255" t="s">
        <v>863</v>
      </c>
      <c r="S1255" s="11">
        <v>43797</v>
      </c>
      <c r="T1255" t="s">
        <v>54</v>
      </c>
      <c r="U1255">
        <v>34</v>
      </c>
      <c r="V1255" t="s">
        <v>61</v>
      </c>
      <c r="W1255" t="s">
        <v>62</v>
      </c>
      <c r="X1255">
        <v>415392</v>
      </c>
      <c r="Y1255" s="11">
        <v>43453</v>
      </c>
      <c r="Z1255">
        <v>165078325</v>
      </c>
      <c r="AB1255" t="s">
        <v>63</v>
      </c>
      <c r="AD1255" t="s">
        <v>951</v>
      </c>
      <c r="AE1255">
        <v>1</v>
      </c>
      <c r="AF1255">
        <v>-2004</v>
      </c>
      <c r="AH1255" t="str">
        <f t="shared" si="19"/>
        <v>E35930 Estates &amp; Facilities</v>
      </c>
      <c r="AI1255" t="str">
        <f>VLOOKUP(B1255,'cc Lookup'!A:E,5,0)</f>
        <v>Estates</v>
      </c>
      <c r="AJ1255" t="s">
        <v>5426</v>
      </c>
    </row>
    <row r="1256" spans="1:36" x14ac:dyDescent="0.35">
      <c r="A1256" t="s">
        <v>36</v>
      </c>
      <c r="B1256" s="8" t="s">
        <v>142</v>
      </c>
      <c r="C1256" s="8" t="s">
        <v>143</v>
      </c>
      <c r="D1256" s="8" t="s">
        <v>39</v>
      </c>
      <c r="E1256" s="8" t="s">
        <v>39</v>
      </c>
      <c r="F1256" s="8" t="s">
        <v>40</v>
      </c>
      <c r="G1256" t="s">
        <v>144</v>
      </c>
      <c r="H1256" t="s">
        <v>145</v>
      </c>
      <c r="I1256" t="s">
        <v>43</v>
      </c>
      <c r="J1256" t="s">
        <v>43</v>
      </c>
      <c r="K1256" t="s">
        <v>43</v>
      </c>
      <c r="L1256" s="9">
        <v>-90</v>
      </c>
      <c r="M1256" s="10">
        <v>43770</v>
      </c>
      <c r="N1256" t="s">
        <v>56</v>
      </c>
      <c r="O1256" t="s">
        <v>57</v>
      </c>
      <c r="P1256" t="s">
        <v>861</v>
      </c>
      <c r="Q1256" t="s">
        <v>862</v>
      </c>
      <c r="R1256" t="s">
        <v>863</v>
      </c>
      <c r="S1256" s="11">
        <v>43797</v>
      </c>
      <c r="T1256" t="s">
        <v>54</v>
      </c>
      <c r="U1256">
        <v>34</v>
      </c>
      <c r="V1256" t="s">
        <v>61</v>
      </c>
      <c r="W1256" t="s">
        <v>62</v>
      </c>
      <c r="X1256">
        <v>420775</v>
      </c>
      <c r="Y1256" s="11">
        <v>43796</v>
      </c>
      <c r="Z1256">
        <v>165075665</v>
      </c>
      <c r="AB1256" t="s">
        <v>63</v>
      </c>
      <c r="AD1256" t="s">
        <v>947</v>
      </c>
      <c r="AE1256">
        <v>1</v>
      </c>
      <c r="AF1256">
        <v>-90</v>
      </c>
      <c r="AH1256" t="str">
        <f t="shared" si="19"/>
        <v>E35930 Estates &amp; Facilities</v>
      </c>
      <c r="AI1256" t="str">
        <f>VLOOKUP(B1256,'cc Lookup'!A:E,5,0)</f>
        <v>Estates</v>
      </c>
      <c r="AJ1256" t="s">
        <v>5426</v>
      </c>
    </row>
    <row r="1257" spans="1:36" x14ac:dyDescent="0.35">
      <c r="A1257" t="s">
        <v>36</v>
      </c>
      <c r="B1257" s="8" t="s">
        <v>37</v>
      </c>
      <c r="C1257" s="8" t="s">
        <v>38</v>
      </c>
      <c r="D1257" s="8" t="s">
        <v>39</v>
      </c>
      <c r="E1257" s="8" t="s">
        <v>39</v>
      </c>
      <c r="F1257" s="8" t="s">
        <v>40</v>
      </c>
      <c r="G1257" t="s">
        <v>41</v>
      </c>
      <c r="H1257" t="s">
        <v>42</v>
      </c>
      <c r="I1257" t="s">
        <v>43</v>
      </c>
      <c r="J1257" t="s">
        <v>43</v>
      </c>
      <c r="K1257" t="s">
        <v>43</v>
      </c>
      <c r="L1257" s="9">
        <v>3580</v>
      </c>
      <c r="M1257" s="10">
        <v>43770</v>
      </c>
      <c r="N1257" t="s">
        <v>56</v>
      </c>
      <c r="O1257" t="s">
        <v>57</v>
      </c>
      <c r="P1257" t="s">
        <v>861</v>
      </c>
      <c r="Q1257" t="s">
        <v>862</v>
      </c>
      <c r="R1257" t="s">
        <v>863</v>
      </c>
      <c r="S1257" s="11">
        <v>43797</v>
      </c>
      <c r="T1257" t="s">
        <v>54</v>
      </c>
      <c r="U1257">
        <v>37</v>
      </c>
      <c r="V1257" t="s">
        <v>61</v>
      </c>
      <c r="W1257" t="s">
        <v>62</v>
      </c>
      <c r="X1257">
        <v>424501</v>
      </c>
      <c r="Y1257" s="11">
        <v>43541</v>
      </c>
      <c r="Z1257">
        <v>165065420</v>
      </c>
      <c r="AB1257" t="s">
        <v>63</v>
      </c>
      <c r="AD1257" t="s">
        <v>864</v>
      </c>
      <c r="AE1257">
        <v>1</v>
      </c>
      <c r="AF1257">
        <v>3580</v>
      </c>
      <c r="AH1257" t="str">
        <f t="shared" si="19"/>
        <v>E35005 Legal Services</v>
      </c>
      <c r="AI1257" t="str">
        <f>VLOOKUP(B1257,'cc Lookup'!A:E,5,0)</f>
        <v>Chief Executive Office</v>
      </c>
      <c r="AJ1257" t="s">
        <v>5426</v>
      </c>
    </row>
    <row r="1258" spans="1:36" x14ac:dyDescent="0.35">
      <c r="A1258" t="s">
        <v>36</v>
      </c>
      <c r="B1258" s="8" t="s">
        <v>37</v>
      </c>
      <c r="C1258" s="8" t="s">
        <v>38</v>
      </c>
      <c r="D1258" s="8" t="s">
        <v>39</v>
      </c>
      <c r="E1258" s="8" t="s">
        <v>39</v>
      </c>
      <c r="F1258" s="8" t="s">
        <v>40</v>
      </c>
      <c r="G1258" t="s">
        <v>41</v>
      </c>
      <c r="H1258" t="s">
        <v>42</v>
      </c>
      <c r="I1258" t="s">
        <v>43</v>
      </c>
      <c r="J1258" t="s">
        <v>43</v>
      </c>
      <c r="K1258" t="s">
        <v>43</v>
      </c>
      <c r="L1258" s="9">
        <v>-3580</v>
      </c>
      <c r="M1258" s="10">
        <v>43770</v>
      </c>
      <c r="N1258" t="s">
        <v>56</v>
      </c>
      <c r="O1258" t="s">
        <v>57</v>
      </c>
      <c r="P1258" t="s">
        <v>861</v>
      </c>
      <c r="Q1258" t="s">
        <v>862</v>
      </c>
      <c r="R1258" t="s">
        <v>863</v>
      </c>
      <c r="S1258" s="11">
        <v>43797</v>
      </c>
      <c r="T1258" t="s">
        <v>54</v>
      </c>
      <c r="U1258">
        <v>38</v>
      </c>
      <c r="V1258" t="s">
        <v>61</v>
      </c>
      <c r="W1258" t="s">
        <v>62</v>
      </c>
      <c r="X1258">
        <v>424501</v>
      </c>
      <c r="Y1258" s="11">
        <v>43541</v>
      </c>
      <c r="Z1258">
        <v>165065420</v>
      </c>
      <c r="AB1258" t="s">
        <v>63</v>
      </c>
      <c r="AD1258" t="s">
        <v>864</v>
      </c>
      <c r="AE1258">
        <v>1</v>
      </c>
      <c r="AF1258">
        <v>-3580</v>
      </c>
      <c r="AH1258" t="str">
        <f t="shared" si="19"/>
        <v>E35005 Legal Services</v>
      </c>
      <c r="AI1258" t="str">
        <f>VLOOKUP(B1258,'cc Lookup'!A:E,5,0)</f>
        <v>Chief Executive Office</v>
      </c>
      <c r="AJ1258" t="s">
        <v>5426</v>
      </c>
    </row>
    <row r="1259" spans="1:36" x14ac:dyDescent="0.35">
      <c r="A1259" t="s">
        <v>36</v>
      </c>
      <c r="B1259" s="8" t="s">
        <v>72</v>
      </c>
      <c r="C1259" s="8" t="s">
        <v>38</v>
      </c>
      <c r="D1259" s="8" t="s">
        <v>39</v>
      </c>
      <c r="E1259" s="8" t="s">
        <v>39</v>
      </c>
      <c r="F1259" s="8" t="s">
        <v>40</v>
      </c>
      <c r="G1259" t="s">
        <v>73</v>
      </c>
      <c r="H1259" t="s">
        <v>42</v>
      </c>
      <c r="I1259" t="s">
        <v>43</v>
      </c>
      <c r="J1259" t="s">
        <v>43</v>
      </c>
      <c r="K1259" t="s">
        <v>43</v>
      </c>
      <c r="L1259" s="9">
        <v>322</v>
      </c>
      <c r="M1259" s="10">
        <v>43770</v>
      </c>
      <c r="N1259" t="s">
        <v>56</v>
      </c>
      <c r="O1259" t="s">
        <v>57</v>
      </c>
      <c r="P1259" t="s">
        <v>895</v>
      </c>
      <c r="Q1259" t="s">
        <v>896</v>
      </c>
      <c r="R1259" t="s">
        <v>863</v>
      </c>
      <c r="S1259" s="11">
        <v>43775</v>
      </c>
      <c r="T1259" t="s">
        <v>54</v>
      </c>
      <c r="U1259">
        <v>15</v>
      </c>
      <c r="V1259" t="s">
        <v>61</v>
      </c>
      <c r="W1259" t="s">
        <v>62</v>
      </c>
      <c r="X1259">
        <v>441746</v>
      </c>
      <c r="Y1259" s="11">
        <v>43756</v>
      </c>
      <c r="Z1259">
        <v>165028647</v>
      </c>
      <c r="AB1259" t="s">
        <v>63</v>
      </c>
      <c r="AD1259" t="s">
        <v>897</v>
      </c>
      <c r="AE1259">
        <v>1</v>
      </c>
      <c r="AF1259">
        <v>161</v>
      </c>
      <c r="AH1259" t="str">
        <f t="shared" si="19"/>
        <v>E35120 Corporate Expenses</v>
      </c>
      <c r="AI1259" t="str">
        <f>VLOOKUP(B1259,'cc Lookup'!A:E,5,0)</f>
        <v>Corporate Exp</v>
      </c>
      <c r="AJ1259" t="s">
        <v>5426</v>
      </c>
    </row>
    <row r="1260" spans="1:36" x14ac:dyDescent="0.35">
      <c r="A1260" t="s">
        <v>36</v>
      </c>
      <c r="B1260" s="8" t="s">
        <v>72</v>
      </c>
      <c r="C1260" s="8" t="s">
        <v>38</v>
      </c>
      <c r="D1260" s="8" t="s">
        <v>39</v>
      </c>
      <c r="E1260" s="8" t="s">
        <v>39</v>
      </c>
      <c r="F1260" s="8" t="s">
        <v>40</v>
      </c>
      <c r="G1260" t="s">
        <v>73</v>
      </c>
      <c r="H1260" t="s">
        <v>42</v>
      </c>
      <c r="I1260" t="s">
        <v>43</v>
      </c>
      <c r="J1260" t="s">
        <v>43</v>
      </c>
      <c r="K1260" t="s">
        <v>43</v>
      </c>
      <c r="L1260" s="9">
        <v>-161</v>
      </c>
      <c r="M1260" s="10">
        <v>43770</v>
      </c>
      <c r="N1260" t="s">
        <v>56</v>
      </c>
      <c r="O1260" t="s">
        <v>57</v>
      </c>
      <c r="P1260" t="s">
        <v>895</v>
      </c>
      <c r="Q1260" t="s">
        <v>896</v>
      </c>
      <c r="R1260" t="s">
        <v>863</v>
      </c>
      <c r="S1260" s="11">
        <v>43775</v>
      </c>
      <c r="T1260" t="s">
        <v>54</v>
      </c>
      <c r="U1260">
        <v>16</v>
      </c>
      <c r="V1260" t="s">
        <v>61</v>
      </c>
      <c r="W1260" t="s">
        <v>62</v>
      </c>
      <c r="X1260">
        <v>441746</v>
      </c>
      <c r="Y1260" s="11">
        <v>43756</v>
      </c>
      <c r="Z1260">
        <v>165028647</v>
      </c>
      <c r="AB1260" t="s">
        <v>63</v>
      </c>
      <c r="AD1260" t="s">
        <v>897</v>
      </c>
      <c r="AE1260">
        <v>1</v>
      </c>
      <c r="AF1260">
        <v>-161</v>
      </c>
      <c r="AH1260" t="str">
        <f t="shared" si="19"/>
        <v>E35120 Corporate Expenses</v>
      </c>
      <c r="AI1260" t="str">
        <f>VLOOKUP(B1260,'cc Lookup'!A:E,5,0)</f>
        <v>Corporate Exp</v>
      </c>
      <c r="AJ1260" t="s">
        <v>5426</v>
      </c>
    </row>
    <row r="1261" spans="1:36" x14ac:dyDescent="0.35">
      <c r="A1261" t="s">
        <v>36</v>
      </c>
      <c r="B1261" s="8" t="s">
        <v>72</v>
      </c>
      <c r="C1261" s="8" t="s">
        <v>38</v>
      </c>
      <c r="D1261" s="8" t="s">
        <v>39</v>
      </c>
      <c r="E1261" s="8" t="s">
        <v>39</v>
      </c>
      <c r="F1261" s="8" t="s">
        <v>40</v>
      </c>
      <c r="G1261" t="s">
        <v>73</v>
      </c>
      <c r="H1261" t="s">
        <v>42</v>
      </c>
      <c r="I1261" t="s">
        <v>43</v>
      </c>
      <c r="J1261" t="s">
        <v>43</v>
      </c>
      <c r="K1261" t="s">
        <v>43</v>
      </c>
      <c r="L1261" s="9">
        <v>-161</v>
      </c>
      <c r="M1261" s="10">
        <v>43770</v>
      </c>
      <c r="N1261" t="s">
        <v>56</v>
      </c>
      <c r="O1261" t="s">
        <v>57</v>
      </c>
      <c r="P1261" t="s">
        <v>898</v>
      </c>
      <c r="Q1261" t="s">
        <v>899</v>
      </c>
      <c r="R1261" t="s">
        <v>863</v>
      </c>
      <c r="S1261" s="11">
        <v>43776</v>
      </c>
      <c r="T1261" t="s">
        <v>54</v>
      </c>
      <c r="U1261">
        <v>13</v>
      </c>
      <c r="V1261" t="s">
        <v>61</v>
      </c>
      <c r="W1261" t="s">
        <v>62</v>
      </c>
      <c r="X1261">
        <v>441746</v>
      </c>
      <c r="Y1261" s="11">
        <v>43756</v>
      </c>
      <c r="Z1261">
        <v>165078325</v>
      </c>
      <c r="AB1261" t="s">
        <v>63</v>
      </c>
      <c r="AD1261" t="s">
        <v>897</v>
      </c>
      <c r="AE1261">
        <v>1</v>
      </c>
      <c r="AF1261">
        <v>-161</v>
      </c>
      <c r="AH1261" t="str">
        <f t="shared" si="19"/>
        <v>E35120 Corporate Expenses</v>
      </c>
      <c r="AI1261" t="str">
        <f>VLOOKUP(B1261,'cc Lookup'!A:E,5,0)</f>
        <v>Corporate Exp</v>
      </c>
      <c r="AJ1261" t="s">
        <v>5426</v>
      </c>
    </row>
    <row r="1262" spans="1:36" x14ac:dyDescent="0.35">
      <c r="A1262" t="s">
        <v>36</v>
      </c>
      <c r="B1262" s="8" t="s">
        <v>72</v>
      </c>
      <c r="C1262" s="8" t="s">
        <v>38</v>
      </c>
      <c r="D1262" s="8" t="s">
        <v>39</v>
      </c>
      <c r="E1262" s="8" t="s">
        <v>39</v>
      </c>
      <c r="F1262" s="8" t="s">
        <v>40</v>
      </c>
      <c r="G1262" t="s">
        <v>73</v>
      </c>
      <c r="H1262" t="s">
        <v>42</v>
      </c>
      <c r="I1262" t="s">
        <v>43</v>
      </c>
      <c r="J1262" t="s">
        <v>43</v>
      </c>
      <c r="K1262" t="s">
        <v>43</v>
      </c>
      <c r="L1262" s="9">
        <v>1725</v>
      </c>
      <c r="M1262" s="10">
        <v>43770</v>
      </c>
      <c r="N1262" t="s">
        <v>56</v>
      </c>
      <c r="O1262" t="s">
        <v>57</v>
      </c>
      <c r="P1262" t="s">
        <v>900</v>
      </c>
      <c r="Q1262" t="s">
        <v>901</v>
      </c>
      <c r="R1262" t="s">
        <v>863</v>
      </c>
      <c r="S1262" s="11">
        <v>43794</v>
      </c>
      <c r="T1262" t="s">
        <v>54</v>
      </c>
      <c r="U1262">
        <v>6</v>
      </c>
      <c r="V1262" t="s">
        <v>61</v>
      </c>
      <c r="W1262" t="s">
        <v>902</v>
      </c>
      <c r="X1262">
        <v>4698</v>
      </c>
      <c r="Y1262" s="11">
        <v>43776</v>
      </c>
      <c r="Z1262">
        <v>165081143</v>
      </c>
      <c r="AB1262" t="s">
        <v>63</v>
      </c>
      <c r="AD1262" t="s">
        <v>903</v>
      </c>
      <c r="AE1262">
        <v>1</v>
      </c>
      <c r="AF1262">
        <v>1725</v>
      </c>
      <c r="AH1262" t="str">
        <f t="shared" si="19"/>
        <v>E35120 Corporate Expenses</v>
      </c>
      <c r="AI1262" t="str">
        <f>VLOOKUP(B1262,'cc Lookup'!A:E,5,0)</f>
        <v>Corporate Exp</v>
      </c>
      <c r="AJ1262" t="s">
        <v>5426</v>
      </c>
    </row>
    <row r="1263" spans="1:36" x14ac:dyDescent="0.35">
      <c r="A1263" t="s">
        <v>36</v>
      </c>
      <c r="B1263" s="8" t="s">
        <v>72</v>
      </c>
      <c r="C1263" s="8" t="s">
        <v>38</v>
      </c>
      <c r="D1263" s="8" t="s">
        <v>39</v>
      </c>
      <c r="E1263" s="8" t="s">
        <v>39</v>
      </c>
      <c r="F1263" s="8" t="s">
        <v>40</v>
      </c>
      <c r="G1263" t="s">
        <v>73</v>
      </c>
      <c r="H1263" t="s">
        <v>42</v>
      </c>
      <c r="I1263" t="s">
        <v>43</v>
      </c>
      <c r="J1263" t="s">
        <v>43</v>
      </c>
      <c r="K1263" t="s">
        <v>43</v>
      </c>
      <c r="L1263" s="9">
        <v>1878.89</v>
      </c>
      <c r="M1263" s="10">
        <v>43770</v>
      </c>
      <c r="N1263" t="s">
        <v>56</v>
      </c>
      <c r="O1263" t="s">
        <v>57</v>
      </c>
      <c r="P1263" t="s">
        <v>904</v>
      </c>
      <c r="Q1263" t="s">
        <v>905</v>
      </c>
      <c r="R1263" t="s">
        <v>863</v>
      </c>
      <c r="S1263" s="11">
        <v>43795</v>
      </c>
      <c r="T1263" t="s">
        <v>54</v>
      </c>
      <c r="U1263">
        <v>17</v>
      </c>
      <c r="V1263" t="s">
        <v>61</v>
      </c>
      <c r="W1263" t="s">
        <v>803</v>
      </c>
      <c r="X1263" t="s">
        <v>906</v>
      </c>
      <c r="Y1263" s="11">
        <v>43769</v>
      </c>
      <c r="Z1263">
        <v>165081155</v>
      </c>
      <c r="AB1263" t="s">
        <v>63</v>
      </c>
      <c r="AD1263" t="s">
        <v>907</v>
      </c>
      <c r="AE1263">
        <v>1</v>
      </c>
      <c r="AF1263">
        <v>939</v>
      </c>
      <c r="AH1263" t="str">
        <f t="shared" si="19"/>
        <v>E35120 Corporate Expenses</v>
      </c>
      <c r="AI1263" t="str">
        <f>VLOOKUP(B1263,'cc Lookup'!A:E,5,0)</f>
        <v>Corporate Exp</v>
      </c>
      <c r="AJ1263" t="s">
        <v>5426</v>
      </c>
    </row>
    <row r="1264" spans="1:36" x14ac:dyDescent="0.35">
      <c r="A1264" t="s">
        <v>36</v>
      </c>
      <c r="B1264" s="8" t="s">
        <v>72</v>
      </c>
      <c r="C1264" s="8" t="s">
        <v>38</v>
      </c>
      <c r="D1264" s="8" t="s">
        <v>39</v>
      </c>
      <c r="E1264" s="8" t="s">
        <v>39</v>
      </c>
      <c r="F1264" s="8" t="s">
        <v>40</v>
      </c>
      <c r="G1264" t="s">
        <v>73</v>
      </c>
      <c r="H1264" t="s">
        <v>42</v>
      </c>
      <c r="I1264" t="s">
        <v>43</v>
      </c>
      <c r="J1264" t="s">
        <v>43</v>
      </c>
      <c r="K1264" t="s">
        <v>43</v>
      </c>
      <c r="L1264" s="9">
        <v>967.49</v>
      </c>
      <c r="M1264" s="10">
        <v>43770</v>
      </c>
      <c r="N1264" t="s">
        <v>56</v>
      </c>
      <c r="O1264" t="s">
        <v>57</v>
      </c>
      <c r="P1264" t="s">
        <v>904</v>
      </c>
      <c r="Q1264" t="s">
        <v>905</v>
      </c>
      <c r="R1264" t="s">
        <v>863</v>
      </c>
      <c r="S1264" s="11">
        <v>43795</v>
      </c>
      <c r="T1264" t="s">
        <v>54</v>
      </c>
      <c r="U1264">
        <v>17</v>
      </c>
      <c r="V1264" t="s">
        <v>61</v>
      </c>
      <c r="W1264" t="s">
        <v>803</v>
      </c>
      <c r="X1264" t="s">
        <v>906</v>
      </c>
      <c r="Y1264" s="11">
        <v>43769</v>
      </c>
      <c r="Z1264">
        <v>165081155</v>
      </c>
      <c r="AB1264" t="s">
        <v>63</v>
      </c>
      <c r="AD1264" t="s">
        <v>907</v>
      </c>
      <c r="AE1264">
        <v>1</v>
      </c>
      <c r="AF1264">
        <v>967</v>
      </c>
      <c r="AH1264" t="str">
        <f t="shared" si="19"/>
        <v>E35120 Corporate Expenses</v>
      </c>
      <c r="AI1264" t="str">
        <f>VLOOKUP(B1264,'cc Lookup'!A:E,5,0)</f>
        <v>Corporate Exp</v>
      </c>
      <c r="AJ1264" t="s">
        <v>5426</v>
      </c>
    </row>
    <row r="1265" spans="1:36" x14ac:dyDescent="0.35">
      <c r="A1265" t="s">
        <v>36</v>
      </c>
      <c r="B1265" s="8" t="s">
        <v>72</v>
      </c>
      <c r="C1265" s="8" t="s">
        <v>38</v>
      </c>
      <c r="D1265" s="8" t="s">
        <v>39</v>
      </c>
      <c r="E1265" s="8" t="s">
        <v>39</v>
      </c>
      <c r="F1265" s="8" t="s">
        <v>40</v>
      </c>
      <c r="G1265" t="s">
        <v>73</v>
      </c>
      <c r="H1265" t="s">
        <v>42</v>
      </c>
      <c r="I1265" t="s">
        <v>43</v>
      </c>
      <c r="J1265" t="s">
        <v>43</v>
      </c>
      <c r="K1265" t="s">
        <v>43</v>
      </c>
      <c r="L1265" s="9">
        <v>8928</v>
      </c>
      <c r="M1265" s="10">
        <v>43770</v>
      </c>
      <c r="N1265" t="s">
        <v>56</v>
      </c>
      <c r="O1265" t="s">
        <v>57</v>
      </c>
      <c r="P1265" t="s">
        <v>904</v>
      </c>
      <c r="Q1265" t="s">
        <v>905</v>
      </c>
      <c r="R1265" t="s">
        <v>863</v>
      </c>
      <c r="S1265" s="11">
        <v>43795</v>
      </c>
      <c r="T1265" t="s">
        <v>54</v>
      </c>
      <c r="U1265">
        <v>17</v>
      </c>
      <c r="V1265" t="s">
        <v>61</v>
      </c>
      <c r="W1265" t="s">
        <v>803</v>
      </c>
      <c r="X1265" t="s">
        <v>906</v>
      </c>
      <c r="Y1265" s="11">
        <v>43769</v>
      </c>
      <c r="Z1265">
        <v>165081155</v>
      </c>
      <c r="AB1265" t="s">
        <v>63</v>
      </c>
      <c r="AD1265" t="s">
        <v>907</v>
      </c>
      <c r="AE1265">
        <v>1</v>
      </c>
      <c r="AF1265">
        <v>4464</v>
      </c>
      <c r="AH1265" t="str">
        <f t="shared" si="19"/>
        <v>E35120 Corporate Expenses</v>
      </c>
      <c r="AI1265" t="str">
        <f>VLOOKUP(B1265,'cc Lookup'!A:E,5,0)</f>
        <v>Corporate Exp</v>
      </c>
      <c r="AJ1265" t="s">
        <v>5426</v>
      </c>
    </row>
    <row r="1266" spans="1:36" x14ac:dyDescent="0.35">
      <c r="A1266" t="s">
        <v>36</v>
      </c>
      <c r="B1266" s="8" t="s">
        <v>72</v>
      </c>
      <c r="C1266" s="8" t="s">
        <v>38</v>
      </c>
      <c r="D1266" s="8" t="s">
        <v>39</v>
      </c>
      <c r="E1266" s="8" t="s">
        <v>39</v>
      </c>
      <c r="F1266" s="8" t="s">
        <v>40</v>
      </c>
      <c r="G1266" t="s">
        <v>73</v>
      </c>
      <c r="H1266" t="s">
        <v>42</v>
      </c>
      <c r="I1266" t="s">
        <v>43</v>
      </c>
      <c r="J1266" t="s">
        <v>43</v>
      </c>
      <c r="K1266" t="s">
        <v>43</v>
      </c>
      <c r="L1266" s="9">
        <v>4492</v>
      </c>
      <c r="M1266" s="10">
        <v>43770</v>
      </c>
      <c r="N1266" t="s">
        <v>56</v>
      </c>
      <c r="O1266" t="s">
        <v>57</v>
      </c>
      <c r="P1266" t="s">
        <v>904</v>
      </c>
      <c r="Q1266" t="s">
        <v>905</v>
      </c>
      <c r="R1266" t="s">
        <v>863</v>
      </c>
      <c r="S1266" s="11">
        <v>43795</v>
      </c>
      <c r="T1266" t="s">
        <v>54</v>
      </c>
      <c r="U1266">
        <v>17</v>
      </c>
      <c r="V1266" t="s">
        <v>61</v>
      </c>
      <c r="W1266" t="s">
        <v>803</v>
      </c>
      <c r="X1266" t="s">
        <v>906</v>
      </c>
      <c r="Y1266" s="11">
        <v>43769</v>
      </c>
      <c r="Z1266">
        <v>165081155</v>
      </c>
      <c r="AB1266" t="s">
        <v>63</v>
      </c>
      <c r="AD1266" t="s">
        <v>907</v>
      </c>
      <c r="AE1266">
        <v>1</v>
      </c>
      <c r="AF1266">
        <v>4492</v>
      </c>
      <c r="AH1266" t="str">
        <f t="shared" si="19"/>
        <v>E35120 Corporate Expenses</v>
      </c>
      <c r="AI1266" t="str">
        <f>VLOOKUP(B1266,'cc Lookup'!A:E,5,0)</f>
        <v>Corporate Exp</v>
      </c>
      <c r="AJ1266" t="s">
        <v>5426</v>
      </c>
    </row>
    <row r="1267" spans="1:36" x14ac:dyDescent="0.35">
      <c r="A1267" t="s">
        <v>36</v>
      </c>
      <c r="B1267" s="8" t="s">
        <v>72</v>
      </c>
      <c r="C1267" s="8" t="s">
        <v>38</v>
      </c>
      <c r="D1267" s="8" t="s">
        <v>39</v>
      </c>
      <c r="E1267" s="8" t="s">
        <v>39</v>
      </c>
      <c r="F1267" s="8" t="s">
        <v>40</v>
      </c>
      <c r="G1267" t="s">
        <v>73</v>
      </c>
      <c r="H1267" t="s">
        <v>42</v>
      </c>
      <c r="I1267" t="s">
        <v>43</v>
      </c>
      <c r="J1267" t="s">
        <v>43</v>
      </c>
      <c r="K1267" t="s">
        <v>43</v>
      </c>
      <c r="L1267" s="9">
        <v>5431.49</v>
      </c>
      <c r="M1267" s="10">
        <v>43770</v>
      </c>
      <c r="N1267" t="s">
        <v>56</v>
      </c>
      <c r="O1267" t="s">
        <v>57</v>
      </c>
      <c r="P1267" t="s">
        <v>904</v>
      </c>
      <c r="Q1267" t="s">
        <v>905</v>
      </c>
      <c r="R1267" t="s">
        <v>863</v>
      </c>
      <c r="S1267" s="11">
        <v>43795</v>
      </c>
      <c r="T1267" t="s">
        <v>54</v>
      </c>
      <c r="U1267">
        <v>17</v>
      </c>
      <c r="V1267" t="s">
        <v>61</v>
      </c>
      <c r="W1267" t="s">
        <v>803</v>
      </c>
      <c r="X1267" t="s">
        <v>906</v>
      </c>
      <c r="Y1267" s="11">
        <v>43769</v>
      </c>
      <c r="Z1267">
        <v>165081155</v>
      </c>
      <c r="AB1267" t="s">
        <v>63</v>
      </c>
      <c r="AD1267" t="s">
        <v>907</v>
      </c>
      <c r="AE1267">
        <v>1</v>
      </c>
      <c r="AF1267">
        <v>5431</v>
      </c>
      <c r="AH1267" t="str">
        <f t="shared" si="19"/>
        <v>E35120 Corporate Expenses</v>
      </c>
      <c r="AI1267" t="str">
        <f>VLOOKUP(B1267,'cc Lookup'!A:E,5,0)</f>
        <v>Corporate Exp</v>
      </c>
      <c r="AJ1267" t="s">
        <v>5426</v>
      </c>
    </row>
    <row r="1268" spans="1:36" x14ac:dyDescent="0.35">
      <c r="A1268" t="s">
        <v>36</v>
      </c>
      <c r="B1268" s="8" t="s">
        <v>72</v>
      </c>
      <c r="C1268" s="8" t="s">
        <v>38</v>
      </c>
      <c r="D1268" s="8" t="s">
        <v>39</v>
      </c>
      <c r="E1268" s="8" t="s">
        <v>39</v>
      </c>
      <c r="F1268" s="8" t="s">
        <v>40</v>
      </c>
      <c r="G1268" t="s">
        <v>73</v>
      </c>
      <c r="H1268" t="s">
        <v>42</v>
      </c>
      <c r="I1268" t="s">
        <v>43</v>
      </c>
      <c r="J1268" t="s">
        <v>43</v>
      </c>
      <c r="K1268" t="s">
        <v>43</v>
      </c>
      <c r="L1268" s="9">
        <v>1791.2</v>
      </c>
      <c r="M1268" s="10">
        <v>43770</v>
      </c>
      <c r="N1268" t="s">
        <v>56</v>
      </c>
      <c r="O1268" t="s">
        <v>57</v>
      </c>
      <c r="P1268" t="s">
        <v>904</v>
      </c>
      <c r="Q1268" t="s">
        <v>905</v>
      </c>
      <c r="R1268" t="s">
        <v>863</v>
      </c>
      <c r="S1268" s="11">
        <v>43795</v>
      </c>
      <c r="T1268" t="s">
        <v>54</v>
      </c>
      <c r="U1268">
        <v>17</v>
      </c>
      <c r="V1268" t="s">
        <v>61</v>
      </c>
      <c r="W1268" t="s">
        <v>803</v>
      </c>
      <c r="X1268" t="s">
        <v>906</v>
      </c>
      <c r="Y1268" s="11">
        <v>43769</v>
      </c>
      <c r="Z1268">
        <v>165081155</v>
      </c>
      <c r="AB1268" t="s">
        <v>63</v>
      </c>
      <c r="AD1268" t="s">
        <v>907</v>
      </c>
      <c r="AH1268" t="str">
        <f t="shared" si="19"/>
        <v>E35120 Corporate Expenses</v>
      </c>
      <c r="AI1268" t="str">
        <f>VLOOKUP(B1268,'cc Lookup'!A:E,5,0)</f>
        <v>Corporate Exp</v>
      </c>
      <c r="AJ1268" t="s">
        <v>5426</v>
      </c>
    </row>
    <row r="1269" spans="1:36" x14ac:dyDescent="0.35">
      <c r="A1269" t="s">
        <v>36</v>
      </c>
      <c r="B1269" s="8" t="s">
        <v>72</v>
      </c>
      <c r="C1269" s="8" t="s">
        <v>38</v>
      </c>
      <c r="D1269" s="8" t="s">
        <v>39</v>
      </c>
      <c r="E1269" s="8" t="s">
        <v>39</v>
      </c>
      <c r="F1269" s="8" t="s">
        <v>40</v>
      </c>
      <c r="G1269" t="s">
        <v>73</v>
      </c>
      <c r="H1269" t="s">
        <v>42</v>
      </c>
      <c r="I1269" t="s">
        <v>43</v>
      </c>
      <c r="J1269" t="s">
        <v>43</v>
      </c>
      <c r="K1269" t="s">
        <v>43</v>
      </c>
      <c r="L1269" s="9">
        <v>-5431.49</v>
      </c>
      <c r="M1269" s="10">
        <v>43770</v>
      </c>
      <c r="N1269" t="s">
        <v>56</v>
      </c>
      <c r="O1269" t="s">
        <v>57</v>
      </c>
      <c r="P1269" t="s">
        <v>904</v>
      </c>
      <c r="Q1269" t="s">
        <v>905</v>
      </c>
      <c r="R1269" t="s">
        <v>863</v>
      </c>
      <c r="S1269" s="11">
        <v>43795</v>
      </c>
      <c r="T1269" t="s">
        <v>54</v>
      </c>
      <c r="U1269">
        <v>18</v>
      </c>
      <c r="V1269" t="s">
        <v>61</v>
      </c>
      <c r="W1269" t="s">
        <v>803</v>
      </c>
      <c r="X1269" t="s">
        <v>906</v>
      </c>
      <c r="Y1269" s="11">
        <v>43769</v>
      </c>
      <c r="Z1269">
        <v>165081155</v>
      </c>
      <c r="AB1269" t="s">
        <v>63</v>
      </c>
      <c r="AD1269" t="s">
        <v>907</v>
      </c>
      <c r="AE1269">
        <v>1</v>
      </c>
      <c r="AF1269">
        <v>-5431</v>
      </c>
      <c r="AH1269" t="str">
        <f t="shared" si="19"/>
        <v>E35120 Corporate Expenses</v>
      </c>
      <c r="AI1269" t="str">
        <f>VLOOKUP(B1269,'cc Lookup'!A:E,5,0)</f>
        <v>Corporate Exp</v>
      </c>
      <c r="AJ1269" t="s">
        <v>5426</v>
      </c>
    </row>
    <row r="1270" spans="1:36" x14ac:dyDescent="0.35">
      <c r="A1270" t="s">
        <v>36</v>
      </c>
      <c r="B1270" s="8" t="s">
        <v>72</v>
      </c>
      <c r="C1270" s="8" t="s">
        <v>38</v>
      </c>
      <c r="D1270" s="8" t="s">
        <v>39</v>
      </c>
      <c r="E1270" s="8" t="s">
        <v>39</v>
      </c>
      <c r="F1270" s="8" t="s">
        <v>40</v>
      </c>
      <c r="G1270" t="s">
        <v>73</v>
      </c>
      <c r="H1270" t="s">
        <v>42</v>
      </c>
      <c r="I1270" t="s">
        <v>43</v>
      </c>
      <c r="J1270" t="s">
        <v>43</v>
      </c>
      <c r="K1270" t="s">
        <v>43</v>
      </c>
      <c r="L1270" s="9">
        <v>-8928</v>
      </c>
      <c r="M1270" s="10">
        <v>43770</v>
      </c>
      <c r="N1270" t="s">
        <v>56</v>
      </c>
      <c r="O1270" t="s">
        <v>57</v>
      </c>
      <c r="P1270" t="s">
        <v>904</v>
      </c>
      <c r="Q1270" t="s">
        <v>905</v>
      </c>
      <c r="R1270" t="s">
        <v>863</v>
      </c>
      <c r="S1270" s="11">
        <v>43795</v>
      </c>
      <c r="T1270" t="s">
        <v>54</v>
      </c>
      <c r="U1270">
        <v>18</v>
      </c>
      <c r="V1270" t="s">
        <v>61</v>
      </c>
      <c r="W1270" t="s">
        <v>803</v>
      </c>
      <c r="X1270" t="s">
        <v>906</v>
      </c>
      <c r="Y1270" s="11">
        <v>43769</v>
      </c>
      <c r="Z1270">
        <v>165081155</v>
      </c>
      <c r="AB1270" t="s">
        <v>63</v>
      </c>
      <c r="AD1270" t="s">
        <v>907</v>
      </c>
      <c r="AE1270">
        <v>1</v>
      </c>
      <c r="AF1270">
        <v>-4464</v>
      </c>
      <c r="AH1270" t="str">
        <f t="shared" si="19"/>
        <v>E35120 Corporate Expenses</v>
      </c>
      <c r="AI1270" t="str">
        <f>VLOOKUP(B1270,'cc Lookup'!A:E,5,0)</f>
        <v>Corporate Exp</v>
      </c>
      <c r="AJ1270" t="s">
        <v>5426</v>
      </c>
    </row>
    <row r="1271" spans="1:36" x14ac:dyDescent="0.35">
      <c r="A1271" t="s">
        <v>36</v>
      </c>
      <c r="B1271" s="8" t="s">
        <v>72</v>
      </c>
      <c r="C1271" s="8" t="s">
        <v>38</v>
      </c>
      <c r="D1271" s="8" t="s">
        <v>39</v>
      </c>
      <c r="E1271" s="8" t="s">
        <v>39</v>
      </c>
      <c r="F1271" s="8" t="s">
        <v>40</v>
      </c>
      <c r="G1271" t="s">
        <v>73</v>
      </c>
      <c r="H1271" t="s">
        <v>42</v>
      </c>
      <c r="I1271" t="s">
        <v>43</v>
      </c>
      <c r="J1271" t="s">
        <v>43</v>
      </c>
      <c r="K1271" t="s">
        <v>43</v>
      </c>
      <c r="L1271" s="9">
        <v>-967.49</v>
      </c>
      <c r="M1271" s="10">
        <v>43770</v>
      </c>
      <c r="N1271" t="s">
        <v>56</v>
      </c>
      <c r="O1271" t="s">
        <v>57</v>
      </c>
      <c r="P1271" t="s">
        <v>904</v>
      </c>
      <c r="Q1271" t="s">
        <v>905</v>
      </c>
      <c r="R1271" t="s">
        <v>863</v>
      </c>
      <c r="S1271" s="11">
        <v>43795</v>
      </c>
      <c r="T1271" t="s">
        <v>54</v>
      </c>
      <c r="U1271">
        <v>18</v>
      </c>
      <c r="V1271" t="s">
        <v>61</v>
      </c>
      <c r="W1271" t="s">
        <v>803</v>
      </c>
      <c r="X1271" t="s">
        <v>906</v>
      </c>
      <c r="Y1271" s="11">
        <v>43769</v>
      </c>
      <c r="Z1271">
        <v>165081155</v>
      </c>
      <c r="AB1271" t="s">
        <v>63</v>
      </c>
      <c r="AD1271" t="s">
        <v>907</v>
      </c>
      <c r="AE1271">
        <v>1</v>
      </c>
      <c r="AF1271">
        <v>-967</v>
      </c>
      <c r="AH1271" t="str">
        <f t="shared" si="19"/>
        <v>E35120 Corporate Expenses</v>
      </c>
      <c r="AI1271" t="str">
        <f>VLOOKUP(B1271,'cc Lookup'!A:E,5,0)</f>
        <v>Corporate Exp</v>
      </c>
      <c r="AJ1271" t="s">
        <v>5426</v>
      </c>
    </row>
    <row r="1272" spans="1:36" x14ac:dyDescent="0.35">
      <c r="A1272" t="s">
        <v>36</v>
      </c>
      <c r="B1272" s="8" t="s">
        <v>72</v>
      </c>
      <c r="C1272" s="8" t="s">
        <v>38</v>
      </c>
      <c r="D1272" s="8" t="s">
        <v>39</v>
      </c>
      <c r="E1272" s="8" t="s">
        <v>39</v>
      </c>
      <c r="F1272" s="8" t="s">
        <v>40</v>
      </c>
      <c r="G1272" t="s">
        <v>73</v>
      </c>
      <c r="H1272" t="s">
        <v>42</v>
      </c>
      <c r="I1272" t="s">
        <v>43</v>
      </c>
      <c r="J1272" t="s">
        <v>43</v>
      </c>
      <c r="K1272" t="s">
        <v>43</v>
      </c>
      <c r="L1272" s="9">
        <v>-939.4</v>
      </c>
      <c r="M1272" s="10">
        <v>43770</v>
      </c>
      <c r="N1272" t="s">
        <v>56</v>
      </c>
      <c r="O1272" t="s">
        <v>57</v>
      </c>
      <c r="P1272" t="s">
        <v>904</v>
      </c>
      <c r="Q1272" t="s">
        <v>905</v>
      </c>
      <c r="R1272" t="s">
        <v>863</v>
      </c>
      <c r="S1272" s="11">
        <v>43795</v>
      </c>
      <c r="T1272" t="s">
        <v>54</v>
      </c>
      <c r="U1272">
        <v>18</v>
      </c>
      <c r="V1272" t="s">
        <v>61</v>
      </c>
      <c r="W1272" t="s">
        <v>803</v>
      </c>
      <c r="X1272" t="s">
        <v>906</v>
      </c>
      <c r="Y1272" s="11">
        <v>43769</v>
      </c>
      <c r="Z1272">
        <v>165081155</v>
      </c>
      <c r="AB1272" t="s">
        <v>63</v>
      </c>
      <c r="AD1272" t="s">
        <v>907</v>
      </c>
      <c r="AE1272">
        <v>1</v>
      </c>
      <c r="AF1272">
        <v>-939</v>
      </c>
      <c r="AH1272" t="str">
        <f t="shared" si="19"/>
        <v>E35120 Corporate Expenses</v>
      </c>
      <c r="AI1272" t="str">
        <f>VLOOKUP(B1272,'cc Lookup'!A:E,5,0)</f>
        <v>Corporate Exp</v>
      </c>
      <c r="AJ1272" t="s">
        <v>5426</v>
      </c>
    </row>
    <row r="1273" spans="1:36" x14ac:dyDescent="0.35">
      <c r="A1273" t="s">
        <v>36</v>
      </c>
      <c r="B1273" s="8" t="s">
        <v>72</v>
      </c>
      <c r="C1273" s="8" t="s">
        <v>38</v>
      </c>
      <c r="D1273" s="8" t="s">
        <v>39</v>
      </c>
      <c r="E1273" s="8" t="s">
        <v>39</v>
      </c>
      <c r="F1273" s="8" t="s">
        <v>40</v>
      </c>
      <c r="G1273" t="s">
        <v>73</v>
      </c>
      <c r="H1273" t="s">
        <v>42</v>
      </c>
      <c r="I1273" t="s">
        <v>43</v>
      </c>
      <c r="J1273" t="s">
        <v>43</v>
      </c>
      <c r="K1273" t="s">
        <v>43</v>
      </c>
      <c r="L1273" s="9">
        <v>-892.8</v>
      </c>
      <c r="M1273" s="10">
        <v>43770</v>
      </c>
      <c r="N1273" t="s">
        <v>56</v>
      </c>
      <c r="O1273" t="s">
        <v>57</v>
      </c>
      <c r="P1273" t="s">
        <v>904</v>
      </c>
      <c r="Q1273" t="s">
        <v>905</v>
      </c>
      <c r="R1273" t="s">
        <v>863</v>
      </c>
      <c r="S1273" s="11">
        <v>43795</v>
      </c>
      <c r="T1273" t="s">
        <v>54</v>
      </c>
      <c r="U1273">
        <v>18</v>
      </c>
      <c r="V1273" t="s">
        <v>61</v>
      </c>
      <c r="W1273" t="s">
        <v>803</v>
      </c>
      <c r="X1273" t="s">
        <v>906</v>
      </c>
      <c r="Y1273" s="11">
        <v>43769</v>
      </c>
      <c r="Z1273">
        <v>165081155</v>
      </c>
      <c r="AB1273" t="s">
        <v>63</v>
      </c>
      <c r="AD1273" t="s">
        <v>907</v>
      </c>
      <c r="AH1273" t="str">
        <f t="shared" si="19"/>
        <v>E35120 Corporate Expenses</v>
      </c>
      <c r="AI1273" t="str">
        <f>VLOOKUP(B1273,'cc Lookup'!A:E,5,0)</f>
        <v>Corporate Exp</v>
      </c>
      <c r="AJ1273" t="s">
        <v>5426</v>
      </c>
    </row>
    <row r="1274" spans="1:36" x14ac:dyDescent="0.35">
      <c r="A1274" t="s">
        <v>36</v>
      </c>
      <c r="B1274" s="8" t="s">
        <v>72</v>
      </c>
      <c r="C1274" s="8" t="s">
        <v>38</v>
      </c>
      <c r="D1274" s="8" t="s">
        <v>125</v>
      </c>
      <c r="E1274" s="8" t="s">
        <v>39</v>
      </c>
      <c r="F1274" s="8" t="s">
        <v>40</v>
      </c>
      <c r="G1274" t="s">
        <v>73</v>
      </c>
      <c r="H1274" t="s">
        <v>42</v>
      </c>
      <c r="I1274" t="s">
        <v>126</v>
      </c>
      <c r="J1274" t="s">
        <v>43</v>
      </c>
      <c r="K1274" t="s">
        <v>43</v>
      </c>
      <c r="L1274" s="9">
        <v>3580</v>
      </c>
      <c r="M1274" s="10">
        <v>43770</v>
      </c>
      <c r="N1274" t="s">
        <v>56</v>
      </c>
      <c r="O1274" t="s">
        <v>57</v>
      </c>
      <c r="P1274" t="s">
        <v>861</v>
      </c>
      <c r="Q1274" t="s">
        <v>862</v>
      </c>
      <c r="R1274" t="s">
        <v>863</v>
      </c>
      <c r="S1274" s="11">
        <v>43797</v>
      </c>
      <c r="T1274" t="s">
        <v>54</v>
      </c>
      <c r="U1274">
        <v>17</v>
      </c>
      <c r="V1274" t="s">
        <v>61</v>
      </c>
      <c r="W1274" t="s">
        <v>62</v>
      </c>
      <c r="X1274">
        <v>424501</v>
      </c>
      <c r="Y1274" s="11">
        <v>43541</v>
      </c>
      <c r="Z1274">
        <v>165065420</v>
      </c>
      <c r="AB1274" t="s">
        <v>63</v>
      </c>
      <c r="AD1274" t="s">
        <v>864</v>
      </c>
      <c r="AE1274">
        <v>1</v>
      </c>
      <c r="AF1274">
        <v>3580</v>
      </c>
      <c r="AH1274" t="str">
        <f t="shared" si="19"/>
        <v>E35120 Corporate Expenses</v>
      </c>
      <c r="AI1274" t="str">
        <f>VLOOKUP(B1274,'cc Lookup'!A:E,5,0)</f>
        <v>Corporate Exp</v>
      </c>
      <c r="AJ1274" t="s">
        <v>5426</v>
      </c>
    </row>
    <row r="1275" spans="1:36" x14ac:dyDescent="0.35">
      <c r="A1275" t="s">
        <v>36</v>
      </c>
      <c r="B1275" s="8" t="s">
        <v>142</v>
      </c>
      <c r="C1275" s="8" t="s">
        <v>38</v>
      </c>
      <c r="D1275" s="8" t="s">
        <v>39</v>
      </c>
      <c r="E1275" s="8" t="s">
        <v>39</v>
      </c>
      <c r="F1275" s="8" t="s">
        <v>40</v>
      </c>
      <c r="G1275" t="s">
        <v>144</v>
      </c>
      <c r="H1275" t="s">
        <v>42</v>
      </c>
      <c r="I1275" t="s">
        <v>43</v>
      </c>
      <c r="J1275" t="s">
        <v>43</v>
      </c>
      <c r="K1275" t="s">
        <v>43</v>
      </c>
      <c r="L1275" s="9">
        <v>609.20000000000005</v>
      </c>
      <c r="M1275" s="10">
        <v>43770</v>
      </c>
      <c r="N1275" t="s">
        <v>56</v>
      </c>
      <c r="O1275" t="s">
        <v>57</v>
      </c>
      <c r="P1275" t="s">
        <v>965</v>
      </c>
      <c r="Q1275" t="s">
        <v>966</v>
      </c>
      <c r="R1275" t="s">
        <v>863</v>
      </c>
      <c r="S1275" s="11">
        <v>43770</v>
      </c>
      <c r="T1275" t="s">
        <v>54</v>
      </c>
      <c r="U1275">
        <v>19</v>
      </c>
      <c r="V1275" t="s">
        <v>61</v>
      </c>
      <c r="W1275" t="s">
        <v>62</v>
      </c>
      <c r="X1275">
        <v>441757</v>
      </c>
      <c r="Y1275" s="11">
        <v>43770</v>
      </c>
      <c r="Z1275">
        <v>165078986</v>
      </c>
      <c r="AB1275" t="s">
        <v>63</v>
      </c>
      <c r="AD1275" t="s">
        <v>939</v>
      </c>
      <c r="AE1275">
        <v>1</v>
      </c>
      <c r="AF1275">
        <v>609</v>
      </c>
      <c r="AH1275" t="str">
        <f t="shared" si="19"/>
        <v>E35930 Estates &amp; Facilities</v>
      </c>
      <c r="AI1275" t="str">
        <f>VLOOKUP(B1275,'cc Lookup'!A:E,5,0)</f>
        <v>Estates</v>
      </c>
      <c r="AJ1275" t="s">
        <v>5426</v>
      </c>
    </row>
    <row r="1276" spans="1:36" x14ac:dyDescent="0.35">
      <c r="A1276" t="s">
        <v>36</v>
      </c>
      <c r="B1276" s="8" t="s">
        <v>142</v>
      </c>
      <c r="C1276" s="8" t="s">
        <v>38</v>
      </c>
      <c r="D1276" s="8" t="s">
        <v>39</v>
      </c>
      <c r="E1276" s="8" t="s">
        <v>39</v>
      </c>
      <c r="F1276" s="8" t="s">
        <v>40</v>
      </c>
      <c r="G1276" t="s">
        <v>144</v>
      </c>
      <c r="H1276" t="s">
        <v>42</v>
      </c>
      <c r="I1276" t="s">
        <v>43</v>
      </c>
      <c r="J1276" t="s">
        <v>43</v>
      </c>
      <c r="K1276" t="s">
        <v>43</v>
      </c>
      <c r="L1276" s="9">
        <v>41.2</v>
      </c>
      <c r="M1276" s="10">
        <v>43770</v>
      </c>
      <c r="N1276" t="s">
        <v>56</v>
      </c>
      <c r="O1276" t="s">
        <v>57</v>
      </c>
      <c r="P1276" t="s">
        <v>967</v>
      </c>
      <c r="Q1276" t="s">
        <v>968</v>
      </c>
      <c r="R1276" t="s">
        <v>863</v>
      </c>
      <c r="S1276" s="11">
        <v>43771</v>
      </c>
      <c r="T1276" t="s">
        <v>54</v>
      </c>
      <c r="U1276">
        <v>10</v>
      </c>
      <c r="V1276" t="s">
        <v>61</v>
      </c>
      <c r="W1276" t="s">
        <v>62</v>
      </c>
      <c r="X1276">
        <v>441754</v>
      </c>
      <c r="Y1276" s="11">
        <v>43756</v>
      </c>
      <c r="Z1276">
        <v>165073469</v>
      </c>
      <c r="AB1276" t="s">
        <v>63</v>
      </c>
      <c r="AD1276" t="s">
        <v>931</v>
      </c>
      <c r="AE1276">
        <v>1</v>
      </c>
      <c r="AF1276">
        <v>41</v>
      </c>
      <c r="AH1276" t="str">
        <f t="shared" si="19"/>
        <v>E35930 Estates &amp; Facilities</v>
      </c>
      <c r="AI1276" t="str">
        <f>VLOOKUP(B1276,'cc Lookup'!A:E,5,0)</f>
        <v>Estates</v>
      </c>
      <c r="AJ1276" t="s">
        <v>5426</v>
      </c>
    </row>
    <row r="1277" spans="1:36" x14ac:dyDescent="0.35">
      <c r="A1277" t="s">
        <v>36</v>
      </c>
      <c r="B1277" s="8" t="s">
        <v>142</v>
      </c>
      <c r="C1277" s="8" t="s">
        <v>38</v>
      </c>
      <c r="D1277" s="8" t="s">
        <v>39</v>
      </c>
      <c r="E1277" s="8" t="s">
        <v>39</v>
      </c>
      <c r="F1277" s="8" t="s">
        <v>40</v>
      </c>
      <c r="G1277" t="s">
        <v>144</v>
      </c>
      <c r="H1277" t="s">
        <v>42</v>
      </c>
      <c r="I1277" t="s">
        <v>43</v>
      </c>
      <c r="J1277" t="s">
        <v>43</v>
      </c>
      <c r="K1277" t="s">
        <v>43</v>
      </c>
      <c r="L1277" s="9">
        <v>61</v>
      </c>
      <c r="M1277" s="10">
        <v>43770</v>
      </c>
      <c r="N1277" t="s">
        <v>56</v>
      </c>
      <c r="O1277" t="s">
        <v>57</v>
      </c>
      <c r="P1277" t="s">
        <v>969</v>
      </c>
      <c r="Q1277" t="s">
        <v>970</v>
      </c>
      <c r="R1277" t="s">
        <v>863</v>
      </c>
      <c r="S1277" s="11">
        <v>43774</v>
      </c>
      <c r="T1277" t="s">
        <v>54</v>
      </c>
      <c r="U1277">
        <v>37</v>
      </c>
      <c r="V1277" t="s">
        <v>61</v>
      </c>
      <c r="W1277" t="s">
        <v>62</v>
      </c>
      <c r="X1277">
        <v>441747</v>
      </c>
      <c r="Y1277" s="11">
        <v>43756</v>
      </c>
      <c r="Z1277">
        <v>165042377</v>
      </c>
      <c r="AB1277" t="s">
        <v>63</v>
      </c>
      <c r="AD1277" t="s">
        <v>937</v>
      </c>
      <c r="AE1277">
        <v>1</v>
      </c>
      <c r="AF1277">
        <v>61</v>
      </c>
      <c r="AH1277" t="str">
        <f t="shared" si="19"/>
        <v>E35930 Estates &amp; Facilities</v>
      </c>
      <c r="AI1277" t="str">
        <f>VLOOKUP(B1277,'cc Lookup'!A:E,5,0)</f>
        <v>Estates</v>
      </c>
      <c r="AJ1277" t="s">
        <v>5426</v>
      </c>
    </row>
    <row r="1278" spans="1:36" x14ac:dyDescent="0.35">
      <c r="A1278" t="s">
        <v>36</v>
      </c>
      <c r="B1278" s="8" t="s">
        <v>142</v>
      </c>
      <c r="C1278" s="8" t="s">
        <v>38</v>
      </c>
      <c r="D1278" s="8" t="s">
        <v>39</v>
      </c>
      <c r="E1278" s="8" t="s">
        <v>39</v>
      </c>
      <c r="F1278" s="8" t="s">
        <v>40</v>
      </c>
      <c r="G1278" t="s">
        <v>144</v>
      </c>
      <c r="H1278" t="s">
        <v>42</v>
      </c>
      <c r="I1278" t="s">
        <v>43</v>
      </c>
      <c r="J1278" t="s">
        <v>43</v>
      </c>
      <c r="K1278" t="s">
        <v>43</v>
      </c>
      <c r="L1278" s="9">
        <v>-41.2</v>
      </c>
      <c r="M1278" s="10">
        <v>43770</v>
      </c>
      <c r="N1278" t="s">
        <v>56</v>
      </c>
      <c r="O1278" t="s">
        <v>57</v>
      </c>
      <c r="P1278" t="s">
        <v>895</v>
      </c>
      <c r="Q1278" t="s">
        <v>896</v>
      </c>
      <c r="R1278" t="s">
        <v>863</v>
      </c>
      <c r="S1278" s="11">
        <v>43775</v>
      </c>
      <c r="T1278" t="s">
        <v>54</v>
      </c>
      <c r="U1278">
        <v>40</v>
      </c>
      <c r="V1278" t="s">
        <v>61</v>
      </c>
      <c r="W1278" t="s">
        <v>62</v>
      </c>
      <c r="X1278">
        <v>441754</v>
      </c>
      <c r="Y1278" s="11">
        <v>43756</v>
      </c>
      <c r="Z1278">
        <v>165078325</v>
      </c>
      <c r="AB1278" t="s">
        <v>63</v>
      </c>
      <c r="AD1278" t="s">
        <v>931</v>
      </c>
      <c r="AE1278">
        <v>1</v>
      </c>
      <c r="AF1278">
        <v>-41</v>
      </c>
      <c r="AH1278" t="str">
        <f t="shared" si="19"/>
        <v>E35930 Estates &amp; Facilities</v>
      </c>
      <c r="AI1278" t="str">
        <f>VLOOKUP(B1278,'cc Lookup'!A:E,5,0)</f>
        <v>Estates</v>
      </c>
      <c r="AJ1278" t="s">
        <v>5426</v>
      </c>
    </row>
    <row r="1279" spans="1:36" x14ac:dyDescent="0.35">
      <c r="A1279" t="s">
        <v>36</v>
      </c>
      <c r="B1279" s="8" t="s">
        <v>142</v>
      </c>
      <c r="C1279" s="8" t="s">
        <v>38</v>
      </c>
      <c r="D1279" s="8" t="s">
        <v>39</v>
      </c>
      <c r="E1279" s="8" t="s">
        <v>39</v>
      </c>
      <c r="F1279" s="8" t="s">
        <v>40</v>
      </c>
      <c r="G1279" t="s">
        <v>144</v>
      </c>
      <c r="H1279" t="s">
        <v>42</v>
      </c>
      <c r="I1279" t="s">
        <v>43</v>
      </c>
      <c r="J1279" t="s">
        <v>43</v>
      </c>
      <c r="K1279" t="s">
        <v>43</v>
      </c>
      <c r="L1279" s="9">
        <v>-61</v>
      </c>
      <c r="M1279" s="10">
        <v>43770</v>
      </c>
      <c r="N1279" t="s">
        <v>56</v>
      </c>
      <c r="O1279" t="s">
        <v>57</v>
      </c>
      <c r="P1279" t="s">
        <v>935</v>
      </c>
      <c r="Q1279" t="s">
        <v>936</v>
      </c>
      <c r="R1279" t="s">
        <v>863</v>
      </c>
      <c r="S1279" s="11">
        <v>43777</v>
      </c>
      <c r="T1279" t="s">
        <v>54</v>
      </c>
      <c r="U1279">
        <v>20</v>
      </c>
      <c r="V1279" t="s">
        <v>61</v>
      </c>
      <c r="W1279" t="s">
        <v>62</v>
      </c>
      <c r="X1279">
        <v>441747</v>
      </c>
      <c r="Y1279" s="11">
        <v>43756</v>
      </c>
      <c r="Z1279">
        <v>165078325</v>
      </c>
      <c r="AB1279" t="s">
        <v>63</v>
      </c>
      <c r="AD1279" t="s">
        <v>937</v>
      </c>
      <c r="AE1279">
        <v>1</v>
      </c>
      <c r="AF1279">
        <v>-61</v>
      </c>
      <c r="AH1279" t="str">
        <f t="shared" si="19"/>
        <v>E35930 Estates &amp; Facilities</v>
      </c>
      <c r="AI1279" t="str">
        <f>VLOOKUP(B1279,'cc Lookup'!A:E,5,0)</f>
        <v>Estates</v>
      </c>
      <c r="AJ1279" t="s">
        <v>5426</v>
      </c>
    </row>
    <row r="1280" spans="1:36" x14ac:dyDescent="0.35">
      <c r="A1280" t="s">
        <v>36</v>
      </c>
      <c r="B1280" s="8" t="s">
        <v>142</v>
      </c>
      <c r="C1280" s="8" t="s">
        <v>38</v>
      </c>
      <c r="D1280" s="8" t="s">
        <v>39</v>
      </c>
      <c r="E1280" s="8" t="s">
        <v>39</v>
      </c>
      <c r="F1280" s="8" t="s">
        <v>40</v>
      </c>
      <c r="G1280" t="s">
        <v>144</v>
      </c>
      <c r="H1280" t="s">
        <v>42</v>
      </c>
      <c r="I1280" t="s">
        <v>43</v>
      </c>
      <c r="J1280" t="s">
        <v>43</v>
      </c>
      <c r="K1280" t="s">
        <v>43</v>
      </c>
      <c r="L1280" s="9">
        <v>-609.20000000000005</v>
      </c>
      <c r="M1280" s="10">
        <v>43770</v>
      </c>
      <c r="N1280" t="s">
        <v>56</v>
      </c>
      <c r="O1280" t="s">
        <v>57</v>
      </c>
      <c r="P1280" t="s">
        <v>935</v>
      </c>
      <c r="Q1280" t="s">
        <v>936</v>
      </c>
      <c r="R1280" t="s">
        <v>863</v>
      </c>
      <c r="S1280" s="11">
        <v>43777</v>
      </c>
      <c r="T1280" t="s">
        <v>54</v>
      </c>
      <c r="U1280">
        <v>20</v>
      </c>
      <c r="V1280" t="s">
        <v>61</v>
      </c>
      <c r="W1280" t="s">
        <v>62</v>
      </c>
      <c r="X1280">
        <v>441757</v>
      </c>
      <c r="Y1280" s="11">
        <v>43770</v>
      </c>
      <c r="Z1280">
        <v>165078325</v>
      </c>
      <c r="AB1280" t="s">
        <v>63</v>
      </c>
      <c r="AD1280" t="s">
        <v>939</v>
      </c>
      <c r="AE1280">
        <v>1</v>
      </c>
      <c r="AF1280">
        <v>-609</v>
      </c>
      <c r="AH1280" t="str">
        <f t="shared" si="19"/>
        <v>E35930 Estates &amp; Facilities</v>
      </c>
      <c r="AI1280" t="str">
        <f>VLOOKUP(B1280,'cc Lookup'!A:E,5,0)</f>
        <v>Estates</v>
      </c>
      <c r="AJ1280" t="s">
        <v>5426</v>
      </c>
    </row>
    <row r="1281" spans="1:36" x14ac:dyDescent="0.35">
      <c r="A1281" t="s">
        <v>36</v>
      </c>
      <c r="B1281" s="8" t="s">
        <v>142</v>
      </c>
      <c r="C1281" s="8" t="s">
        <v>38</v>
      </c>
      <c r="D1281" s="8" t="s">
        <v>39</v>
      </c>
      <c r="E1281" s="8" t="s">
        <v>39</v>
      </c>
      <c r="F1281" s="8" t="s">
        <v>40</v>
      </c>
      <c r="G1281" t="s">
        <v>144</v>
      </c>
      <c r="H1281" t="s">
        <v>42</v>
      </c>
      <c r="I1281" t="s">
        <v>43</v>
      </c>
      <c r="J1281" t="s">
        <v>43</v>
      </c>
      <c r="K1281" t="s">
        <v>43</v>
      </c>
      <c r="L1281" s="9">
        <v>11110</v>
      </c>
      <c r="M1281" s="10">
        <v>43770</v>
      </c>
      <c r="N1281" t="s">
        <v>56</v>
      </c>
      <c r="O1281" t="s">
        <v>57</v>
      </c>
      <c r="P1281" t="s">
        <v>971</v>
      </c>
      <c r="Q1281" t="s">
        <v>972</v>
      </c>
      <c r="R1281" t="s">
        <v>863</v>
      </c>
      <c r="S1281" s="11">
        <v>43783</v>
      </c>
      <c r="T1281" t="s">
        <v>54</v>
      </c>
      <c r="U1281">
        <v>23</v>
      </c>
      <c r="V1281" t="s">
        <v>61</v>
      </c>
      <c r="W1281" t="s">
        <v>222</v>
      </c>
      <c r="X1281">
        <v>957</v>
      </c>
      <c r="Y1281" s="11">
        <v>43770</v>
      </c>
      <c r="Z1281">
        <v>165077291</v>
      </c>
      <c r="AB1281" t="s">
        <v>63</v>
      </c>
      <c r="AD1281" t="s">
        <v>964</v>
      </c>
      <c r="AE1281">
        <v>1</v>
      </c>
      <c r="AF1281">
        <v>5555</v>
      </c>
      <c r="AH1281" t="str">
        <f t="shared" si="19"/>
        <v>E35930 Estates &amp; Facilities</v>
      </c>
      <c r="AI1281" t="str">
        <f>VLOOKUP(B1281,'cc Lookup'!A:E,5,0)</f>
        <v>Estates</v>
      </c>
      <c r="AJ1281" t="s">
        <v>5426</v>
      </c>
    </row>
    <row r="1282" spans="1:36" x14ac:dyDescent="0.35">
      <c r="A1282" t="s">
        <v>36</v>
      </c>
      <c r="B1282" s="8" t="s">
        <v>142</v>
      </c>
      <c r="C1282" s="8" t="s">
        <v>38</v>
      </c>
      <c r="D1282" s="8" t="s">
        <v>39</v>
      </c>
      <c r="E1282" s="8" t="s">
        <v>39</v>
      </c>
      <c r="F1282" s="8" t="s">
        <v>40</v>
      </c>
      <c r="G1282" t="s">
        <v>144</v>
      </c>
      <c r="H1282" t="s">
        <v>42</v>
      </c>
      <c r="I1282" t="s">
        <v>43</v>
      </c>
      <c r="J1282" t="s">
        <v>43</v>
      </c>
      <c r="K1282" t="s">
        <v>43</v>
      </c>
      <c r="L1282" s="9">
        <v>-5555</v>
      </c>
      <c r="M1282" s="10">
        <v>43770</v>
      </c>
      <c r="N1282" t="s">
        <v>56</v>
      </c>
      <c r="O1282" t="s">
        <v>57</v>
      </c>
      <c r="P1282" t="s">
        <v>971</v>
      </c>
      <c r="Q1282" t="s">
        <v>972</v>
      </c>
      <c r="R1282" t="s">
        <v>863</v>
      </c>
      <c r="S1282" s="11">
        <v>43783</v>
      </c>
      <c r="T1282" t="s">
        <v>54</v>
      </c>
      <c r="U1282">
        <v>24</v>
      </c>
      <c r="V1282" t="s">
        <v>61</v>
      </c>
      <c r="W1282" t="s">
        <v>222</v>
      </c>
      <c r="X1282">
        <v>957</v>
      </c>
      <c r="Y1282" s="11">
        <v>43770</v>
      </c>
      <c r="Z1282">
        <v>165077291</v>
      </c>
      <c r="AB1282" t="s">
        <v>63</v>
      </c>
      <c r="AD1282" t="s">
        <v>964</v>
      </c>
      <c r="AE1282">
        <v>1</v>
      </c>
      <c r="AF1282">
        <v>-5555</v>
      </c>
      <c r="AH1282" t="str">
        <f t="shared" si="19"/>
        <v>E35930 Estates &amp; Facilities</v>
      </c>
      <c r="AI1282" t="str">
        <f>VLOOKUP(B1282,'cc Lookup'!A:E,5,0)</f>
        <v>Estates</v>
      </c>
      <c r="AJ1282" t="s">
        <v>5426</v>
      </c>
    </row>
    <row r="1283" spans="1:36" x14ac:dyDescent="0.35">
      <c r="A1283" t="s">
        <v>36</v>
      </c>
      <c r="B1283" s="8" t="s">
        <v>142</v>
      </c>
      <c r="C1283" s="8" t="s">
        <v>38</v>
      </c>
      <c r="D1283" s="8" t="s">
        <v>39</v>
      </c>
      <c r="E1283" s="8" t="s">
        <v>39</v>
      </c>
      <c r="F1283" s="8" t="s">
        <v>40</v>
      </c>
      <c r="G1283" t="s">
        <v>144</v>
      </c>
      <c r="H1283" t="s">
        <v>42</v>
      </c>
      <c r="I1283" t="s">
        <v>43</v>
      </c>
      <c r="J1283" t="s">
        <v>43</v>
      </c>
      <c r="K1283" t="s">
        <v>43</v>
      </c>
      <c r="L1283" s="9">
        <v>43</v>
      </c>
      <c r="M1283" s="10">
        <v>43770</v>
      </c>
      <c r="N1283" t="s">
        <v>56</v>
      </c>
      <c r="O1283" t="s">
        <v>57</v>
      </c>
      <c r="P1283" t="s">
        <v>861</v>
      </c>
      <c r="Q1283" t="s">
        <v>862</v>
      </c>
      <c r="R1283" t="s">
        <v>863</v>
      </c>
      <c r="S1283" s="11">
        <v>43797</v>
      </c>
      <c r="T1283" t="s">
        <v>54</v>
      </c>
      <c r="U1283">
        <v>32</v>
      </c>
      <c r="V1283" t="s">
        <v>61</v>
      </c>
      <c r="W1283" t="s">
        <v>62</v>
      </c>
      <c r="X1283" t="s">
        <v>973</v>
      </c>
      <c r="Y1283" s="11">
        <v>43632</v>
      </c>
      <c r="Z1283">
        <v>165042377</v>
      </c>
      <c r="AB1283" t="s">
        <v>63</v>
      </c>
      <c r="AD1283" t="s">
        <v>974</v>
      </c>
      <c r="AE1283">
        <v>1</v>
      </c>
      <c r="AF1283">
        <v>43</v>
      </c>
      <c r="AH1283" t="str">
        <f t="shared" si="19"/>
        <v>E35930 Estates &amp; Facilities</v>
      </c>
      <c r="AI1283" t="str">
        <f>VLOOKUP(B1283,'cc Lookup'!A:E,5,0)</f>
        <v>Estates</v>
      </c>
      <c r="AJ1283" t="s">
        <v>5426</v>
      </c>
    </row>
    <row r="1284" spans="1:36" x14ac:dyDescent="0.35">
      <c r="A1284" t="s">
        <v>36</v>
      </c>
      <c r="B1284" s="8" t="s">
        <v>142</v>
      </c>
      <c r="C1284" s="8" t="s">
        <v>38</v>
      </c>
      <c r="D1284" s="8" t="s">
        <v>39</v>
      </c>
      <c r="E1284" s="8" t="s">
        <v>237</v>
      </c>
      <c r="F1284" s="8" t="s">
        <v>40</v>
      </c>
      <c r="G1284" t="s">
        <v>144</v>
      </c>
      <c r="H1284" t="s">
        <v>42</v>
      </c>
      <c r="I1284" t="s">
        <v>43</v>
      </c>
      <c r="J1284" t="s">
        <v>238</v>
      </c>
      <c r="K1284" t="s">
        <v>43</v>
      </c>
      <c r="L1284" s="9">
        <v>52</v>
      </c>
      <c r="M1284" s="10">
        <v>43770</v>
      </c>
      <c r="N1284" t="s">
        <v>56</v>
      </c>
      <c r="O1284" t="s">
        <v>57</v>
      </c>
      <c r="P1284" t="s">
        <v>927</v>
      </c>
      <c r="Q1284" t="s">
        <v>928</v>
      </c>
      <c r="R1284" t="s">
        <v>863</v>
      </c>
      <c r="S1284" s="11">
        <v>43775</v>
      </c>
      <c r="T1284" t="s">
        <v>54</v>
      </c>
      <c r="U1284">
        <v>19</v>
      </c>
      <c r="V1284" t="s">
        <v>61</v>
      </c>
      <c r="W1284" t="s">
        <v>62</v>
      </c>
      <c r="X1284">
        <v>441751</v>
      </c>
      <c r="Y1284" s="11">
        <v>43756</v>
      </c>
      <c r="Z1284">
        <v>165064187</v>
      </c>
      <c r="AB1284" t="s">
        <v>63</v>
      </c>
      <c r="AD1284" t="s">
        <v>938</v>
      </c>
      <c r="AE1284">
        <v>1</v>
      </c>
      <c r="AF1284">
        <v>52</v>
      </c>
      <c r="AH1284" t="str">
        <f t="shared" si="19"/>
        <v>E35930 Estates &amp; Facilities</v>
      </c>
      <c r="AI1284" t="str">
        <f>VLOOKUP(B1284,'cc Lookup'!A:E,5,0)</f>
        <v>Estates</v>
      </c>
      <c r="AJ1284" t="s">
        <v>5426</v>
      </c>
    </row>
    <row r="1285" spans="1:36" x14ac:dyDescent="0.35">
      <c r="A1285" t="s">
        <v>36</v>
      </c>
      <c r="B1285" s="8" t="s">
        <v>142</v>
      </c>
      <c r="C1285" s="8" t="s">
        <v>38</v>
      </c>
      <c r="D1285" s="8" t="s">
        <v>39</v>
      </c>
      <c r="E1285" s="8" t="s">
        <v>237</v>
      </c>
      <c r="F1285" s="8" t="s">
        <v>40</v>
      </c>
      <c r="G1285" t="s">
        <v>144</v>
      </c>
      <c r="H1285" t="s">
        <v>42</v>
      </c>
      <c r="I1285" t="s">
        <v>43</v>
      </c>
      <c r="J1285" t="s">
        <v>238</v>
      </c>
      <c r="K1285" t="s">
        <v>43</v>
      </c>
      <c r="L1285" s="9">
        <v>-52</v>
      </c>
      <c r="M1285" s="10">
        <v>43770</v>
      </c>
      <c r="N1285" t="s">
        <v>56</v>
      </c>
      <c r="O1285" t="s">
        <v>57</v>
      </c>
      <c r="P1285" t="s">
        <v>935</v>
      </c>
      <c r="Q1285" t="s">
        <v>936</v>
      </c>
      <c r="R1285" t="s">
        <v>863</v>
      </c>
      <c r="S1285" s="11">
        <v>43777</v>
      </c>
      <c r="T1285" t="s">
        <v>54</v>
      </c>
      <c r="U1285">
        <v>34</v>
      </c>
      <c r="V1285" t="s">
        <v>61</v>
      </c>
      <c r="W1285" t="s">
        <v>62</v>
      </c>
      <c r="X1285">
        <v>441751</v>
      </c>
      <c r="Y1285" s="11">
        <v>43756</v>
      </c>
      <c r="Z1285">
        <v>165078325</v>
      </c>
      <c r="AB1285" t="s">
        <v>63</v>
      </c>
      <c r="AD1285" t="s">
        <v>938</v>
      </c>
      <c r="AE1285">
        <v>1</v>
      </c>
      <c r="AF1285">
        <v>-52</v>
      </c>
      <c r="AH1285" t="str">
        <f t="shared" ref="AH1285:AH1348" si="20">B1285&amp;" "&amp;G1285</f>
        <v>E35930 Estates &amp; Facilities</v>
      </c>
      <c r="AI1285" t="str">
        <f>VLOOKUP(B1285,'cc Lookup'!A:E,5,0)</f>
        <v>Estates</v>
      </c>
      <c r="AJ1285" t="s">
        <v>5426</v>
      </c>
    </row>
    <row r="1286" spans="1:36" x14ac:dyDescent="0.35">
      <c r="A1286" t="s">
        <v>36</v>
      </c>
      <c r="B1286" s="8" t="s">
        <v>142</v>
      </c>
      <c r="C1286" s="8" t="s">
        <v>143</v>
      </c>
      <c r="D1286" s="8" t="s">
        <v>39</v>
      </c>
      <c r="E1286" s="8" t="s">
        <v>39</v>
      </c>
      <c r="F1286" s="8" t="s">
        <v>40</v>
      </c>
      <c r="G1286" t="s">
        <v>144</v>
      </c>
      <c r="H1286" t="s">
        <v>145</v>
      </c>
      <c r="I1286" t="s">
        <v>43</v>
      </c>
      <c r="J1286" t="s">
        <v>43</v>
      </c>
      <c r="K1286" t="s">
        <v>43</v>
      </c>
      <c r="L1286" s="9">
        <v>2004</v>
      </c>
      <c r="M1286" s="10">
        <v>43800</v>
      </c>
      <c r="N1286" t="s">
        <v>56</v>
      </c>
      <c r="O1286" t="s">
        <v>57</v>
      </c>
      <c r="P1286" t="s">
        <v>1081</v>
      </c>
      <c r="Q1286" t="s">
        <v>1082</v>
      </c>
      <c r="R1286" t="s">
        <v>986</v>
      </c>
      <c r="S1286" s="11">
        <v>43802</v>
      </c>
      <c r="T1286" t="s">
        <v>54</v>
      </c>
      <c r="U1286">
        <v>29</v>
      </c>
      <c r="V1286" t="s">
        <v>61</v>
      </c>
      <c r="W1286" t="s">
        <v>62</v>
      </c>
      <c r="X1286">
        <v>415392</v>
      </c>
      <c r="Y1286" s="11">
        <v>43453</v>
      </c>
      <c r="Z1286">
        <v>165078325</v>
      </c>
      <c r="AB1286" t="s">
        <v>63</v>
      </c>
      <c r="AD1286" t="s">
        <v>951</v>
      </c>
      <c r="AE1286">
        <v>1</v>
      </c>
      <c r="AF1286">
        <v>2004</v>
      </c>
      <c r="AH1286" t="str">
        <f t="shared" si="20"/>
        <v>E35930 Estates &amp; Facilities</v>
      </c>
      <c r="AI1286" t="str">
        <f>VLOOKUP(B1286,'cc Lookup'!A:E,5,0)</f>
        <v>Estates</v>
      </c>
      <c r="AJ1286" t="s">
        <v>5426</v>
      </c>
    </row>
    <row r="1287" spans="1:36" x14ac:dyDescent="0.35">
      <c r="A1287" t="s">
        <v>36</v>
      </c>
      <c r="B1287" s="8" t="s">
        <v>142</v>
      </c>
      <c r="C1287" s="8" t="s">
        <v>143</v>
      </c>
      <c r="D1287" s="8" t="s">
        <v>39</v>
      </c>
      <c r="E1287" s="8" t="s">
        <v>39</v>
      </c>
      <c r="F1287" s="8" t="s">
        <v>40</v>
      </c>
      <c r="G1287" t="s">
        <v>144</v>
      </c>
      <c r="H1287" t="s">
        <v>145</v>
      </c>
      <c r="I1287" t="s">
        <v>43</v>
      </c>
      <c r="J1287" t="s">
        <v>43</v>
      </c>
      <c r="K1287" t="s">
        <v>43</v>
      </c>
      <c r="L1287" s="9">
        <v>90</v>
      </c>
      <c r="M1287" s="10">
        <v>43800</v>
      </c>
      <c r="N1287" t="s">
        <v>56</v>
      </c>
      <c r="O1287" t="s">
        <v>57</v>
      </c>
      <c r="P1287" t="s">
        <v>1081</v>
      </c>
      <c r="Q1287" t="s">
        <v>1082</v>
      </c>
      <c r="R1287" t="s">
        <v>986</v>
      </c>
      <c r="S1287" s="11">
        <v>43802</v>
      </c>
      <c r="T1287" t="s">
        <v>54</v>
      </c>
      <c r="U1287">
        <v>29</v>
      </c>
      <c r="V1287" t="s">
        <v>61</v>
      </c>
      <c r="W1287" t="s">
        <v>62</v>
      </c>
      <c r="X1287">
        <v>420775</v>
      </c>
      <c r="Y1287" s="11">
        <v>43796</v>
      </c>
      <c r="Z1287">
        <v>165075665</v>
      </c>
      <c r="AB1287" t="s">
        <v>63</v>
      </c>
      <c r="AD1287" t="s">
        <v>947</v>
      </c>
      <c r="AE1287">
        <v>1</v>
      </c>
      <c r="AF1287">
        <v>90</v>
      </c>
      <c r="AH1287" t="str">
        <f t="shared" si="20"/>
        <v>E35930 Estates &amp; Facilities</v>
      </c>
      <c r="AI1287" t="str">
        <f>VLOOKUP(B1287,'cc Lookup'!A:E,5,0)</f>
        <v>Estates</v>
      </c>
      <c r="AJ1287" t="s">
        <v>5426</v>
      </c>
    </row>
    <row r="1288" spans="1:36" x14ac:dyDescent="0.35">
      <c r="A1288" t="s">
        <v>36</v>
      </c>
      <c r="B1288" s="8" t="s">
        <v>142</v>
      </c>
      <c r="C1288" s="8" t="s">
        <v>143</v>
      </c>
      <c r="D1288" s="8" t="s">
        <v>39</v>
      </c>
      <c r="E1288" s="8" t="s">
        <v>39</v>
      </c>
      <c r="F1288" s="8" t="s">
        <v>40</v>
      </c>
      <c r="G1288" t="s">
        <v>144</v>
      </c>
      <c r="H1288" t="s">
        <v>145</v>
      </c>
      <c r="I1288" t="s">
        <v>43</v>
      </c>
      <c r="J1288" t="s">
        <v>43</v>
      </c>
      <c r="K1288" t="s">
        <v>43</v>
      </c>
      <c r="L1288" s="9">
        <v>120</v>
      </c>
      <c r="M1288" s="10">
        <v>43800</v>
      </c>
      <c r="N1288" t="s">
        <v>56</v>
      </c>
      <c r="O1288" t="s">
        <v>57</v>
      </c>
      <c r="P1288" t="s">
        <v>1081</v>
      </c>
      <c r="Q1288" t="s">
        <v>1082</v>
      </c>
      <c r="R1288" t="s">
        <v>986</v>
      </c>
      <c r="S1288" s="11">
        <v>43802</v>
      </c>
      <c r="T1288" t="s">
        <v>54</v>
      </c>
      <c r="U1288">
        <v>29</v>
      </c>
      <c r="V1288" t="s">
        <v>61</v>
      </c>
      <c r="W1288" t="s">
        <v>62</v>
      </c>
      <c r="X1288">
        <v>420777</v>
      </c>
      <c r="Y1288" s="11">
        <v>43796</v>
      </c>
      <c r="Z1288">
        <v>165075665</v>
      </c>
      <c r="AB1288" t="s">
        <v>63</v>
      </c>
      <c r="AD1288" t="s">
        <v>948</v>
      </c>
      <c r="AE1288">
        <v>1</v>
      </c>
      <c r="AF1288">
        <v>120</v>
      </c>
      <c r="AH1288" t="str">
        <f t="shared" si="20"/>
        <v>E35930 Estates &amp; Facilities</v>
      </c>
      <c r="AI1288" t="str">
        <f>VLOOKUP(B1288,'cc Lookup'!A:E,5,0)</f>
        <v>Estates</v>
      </c>
      <c r="AJ1288" t="s">
        <v>5426</v>
      </c>
    </row>
    <row r="1289" spans="1:36" x14ac:dyDescent="0.35">
      <c r="A1289" t="s">
        <v>36</v>
      </c>
      <c r="B1289" s="8" t="s">
        <v>142</v>
      </c>
      <c r="C1289" s="8" t="s">
        <v>143</v>
      </c>
      <c r="D1289" s="8" t="s">
        <v>39</v>
      </c>
      <c r="E1289" s="8" t="s">
        <v>39</v>
      </c>
      <c r="F1289" s="8" t="s">
        <v>40</v>
      </c>
      <c r="G1289" t="s">
        <v>144</v>
      </c>
      <c r="H1289" t="s">
        <v>145</v>
      </c>
      <c r="I1289" t="s">
        <v>43</v>
      </c>
      <c r="J1289" t="s">
        <v>43</v>
      </c>
      <c r="K1289" t="s">
        <v>43</v>
      </c>
      <c r="L1289" s="9">
        <v>-2004</v>
      </c>
      <c r="M1289" s="10">
        <v>43800</v>
      </c>
      <c r="N1289" t="s">
        <v>56</v>
      </c>
      <c r="O1289" t="s">
        <v>57</v>
      </c>
      <c r="P1289" t="s">
        <v>1081</v>
      </c>
      <c r="Q1289" t="s">
        <v>1082</v>
      </c>
      <c r="R1289" t="s">
        <v>986</v>
      </c>
      <c r="S1289" s="11">
        <v>43802</v>
      </c>
      <c r="T1289" t="s">
        <v>54</v>
      </c>
      <c r="U1289">
        <v>30</v>
      </c>
      <c r="V1289" t="s">
        <v>61</v>
      </c>
      <c r="W1289" t="s">
        <v>62</v>
      </c>
      <c r="X1289">
        <v>415392</v>
      </c>
      <c r="Y1289" s="11">
        <v>43453</v>
      </c>
      <c r="Z1289">
        <v>165078325</v>
      </c>
      <c r="AB1289" t="s">
        <v>63</v>
      </c>
      <c r="AD1289" t="s">
        <v>951</v>
      </c>
      <c r="AE1289">
        <v>1</v>
      </c>
      <c r="AF1289">
        <v>-2004</v>
      </c>
      <c r="AH1289" t="str">
        <f t="shared" si="20"/>
        <v>E35930 Estates &amp; Facilities</v>
      </c>
      <c r="AI1289" t="str">
        <f>VLOOKUP(B1289,'cc Lookup'!A:E,5,0)</f>
        <v>Estates</v>
      </c>
      <c r="AJ1289" t="s">
        <v>5426</v>
      </c>
    </row>
    <row r="1290" spans="1:36" x14ac:dyDescent="0.35">
      <c r="A1290" t="s">
        <v>36</v>
      </c>
      <c r="B1290" s="8" t="s">
        <v>142</v>
      </c>
      <c r="C1290" s="8" t="s">
        <v>143</v>
      </c>
      <c r="D1290" s="8" t="s">
        <v>39</v>
      </c>
      <c r="E1290" s="8" t="s">
        <v>39</v>
      </c>
      <c r="F1290" s="8" t="s">
        <v>40</v>
      </c>
      <c r="G1290" t="s">
        <v>144</v>
      </c>
      <c r="H1290" t="s">
        <v>145</v>
      </c>
      <c r="I1290" t="s">
        <v>43</v>
      </c>
      <c r="J1290" t="s">
        <v>43</v>
      </c>
      <c r="K1290" t="s">
        <v>43</v>
      </c>
      <c r="L1290" s="9">
        <v>-90</v>
      </c>
      <c r="M1290" s="10">
        <v>43800</v>
      </c>
      <c r="N1290" t="s">
        <v>56</v>
      </c>
      <c r="O1290" t="s">
        <v>57</v>
      </c>
      <c r="P1290" t="s">
        <v>1081</v>
      </c>
      <c r="Q1290" t="s">
        <v>1082</v>
      </c>
      <c r="R1290" t="s">
        <v>986</v>
      </c>
      <c r="S1290" s="11">
        <v>43802</v>
      </c>
      <c r="T1290" t="s">
        <v>54</v>
      </c>
      <c r="U1290">
        <v>30</v>
      </c>
      <c r="V1290" t="s">
        <v>61</v>
      </c>
      <c r="W1290" t="s">
        <v>62</v>
      </c>
      <c r="X1290">
        <v>420775</v>
      </c>
      <c r="Y1290" s="11">
        <v>43796</v>
      </c>
      <c r="Z1290">
        <v>165075665</v>
      </c>
      <c r="AB1290" t="s">
        <v>63</v>
      </c>
      <c r="AD1290" t="s">
        <v>947</v>
      </c>
      <c r="AE1290">
        <v>1</v>
      </c>
      <c r="AF1290">
        <v>-90</v>
      </c>
      <c r="AH1290" t="str">
        <f t="shared" si="20"/>
        <v>E35930 Estates &amp; Facilities</v>
      </c>
      <c r="AI1290" t="str">
        <f>VLOOKUP(B1290,'cc Lookup'!A:E,5,0)</f>
        <v>Estates</v>
      </c>
      <c r="AJ1290" t="s">
        <v>5426</v>
      </c>
    </row>
    <row r="1291" spans="1:36" x14ac:dyDescent="0.35">
      <c r="A1291" t="s">
        <v>36</v>
      </c>
      <c r="B1291" s="8" t="s">
        <v>142</v>
      </c>
      <c r="C1291" s="8" t="s">
        <v>143</v>
      </c>
      <c r="D1291" s="8" t="s">
        <v>39</v>
      </c>
      <c r="E1291" s="8" t="s">
        <v>39</v>
      </c>
      <c r="F1291" s="8" t="s">
        <v>40</v>
      </c>
      <c r="G1291" t="s">
        <v>144</v>
      </c>
      <c r="H1291" t="s">
        <v>145</v>
      </c>
      <c r="I1291" t="s">
        <v>43</v>
      </c>
      <c r="J1291" t="s">
        <v>43</v>
      </c>
      <c r="K1291" t="s">
        <v>43</v>
      </c>
      <c r="L1291" s="9">
        <v>-120</v>
      </c>
      <c r="M1291" s="10">
        <v>43800</v>
      </c>
      <c r="N1291" t="s">
        <v>56</v>
      </c>
      <c r="O1291" t="s">
        <v>57</v>
      </c>
      <c r="P1291" t="s">
        <v>1081</v>
      </c>
      <c r="Q1291" t="s">
        <v>1082</v>
      </c>
      <c r="R1291" t="s">
        <v>986</v>
      </c>
      <c r="S1291" s="11">
        <v>43802</v>
      </c>
      <c r="T1291" t="s">
        <v>54</v>
      </c>
      <c r="U1291">
        <v>30</v>
      </c>
      <c r="V1291" t="s">
        <v>61</v>
      </c>
      <c r="W1291" t="s">
        <v>62</v>
      </c>
      <c r="X1291">
        <v>420777</v>
      </c>
      <c r="Y1291" s="11">
        <v>43796</v>
      </c>
      <c r="Z1291">
        <v>165075665</v>
      </c>
      <c r="AB1291" t="s">
        <v>63</v>
      </c>
      <c r="AD1291" t="s">
        <v>948</v>
      </c>
      <c r="AE1291">
        <v>1</v>
      </c>
      <c r="AF1291">
        <v>-120</v>
      </c>
      <c r="AH1291" t="str">
        <f t="shared" si="20"/>
        <v>E35930 Estates &amp; Facilities</v>
      </c>
      <c r="AI1291" t="str">
        <f>VLOOKUP(B1291,'cc Lookup'!A:E,5,0)</f>
        <v>Estates</v>
      </c>
      <c r="AJ1291" t="s">
        <v>5426</v>
      </c>
    </row>
    <row r="1292" spans="1:36" x14ac:dyDescent="0.35">
      <c r="A1292" t="s">
        <v>36</v>
      </c>
      <c r="B1292" s="8" t="s">
        <v>142</v>
      </c>
      <c r="C1292" s="8" t="s">
        <v>143</v>
      </c>
      <c r="D1292" s="8" t="s">
        <v>39</v>
      </c>
      <c r="E1292" s="8" t="s">
        <v>39</v>
      </c>
      <c r="F1292" s="8" t="s">
        <v>40</v>
      </c>
      <c r="G1292" t="s">
        <v>144</v>
      </c>
      <c r="H1292" t="s">
        <v>145</v>
      </c>
      <c r="I1292" t="s">
        <v>43</v>
      </c>
      <c r="J1292" t="s">
        <v>43</v>
      </c>
      <c r="K1292" t="s">
        <v>43</v>
      </c>
      <c r="L1292" s="9">
        <v>144</v>
      </c>
      <c r="M1292" s="10">
        <v>43800</v>
      </c>
      <c r="N1292" t="s">
        <v>56</v>
      </c>
      <c r="O1292" t="s">
        <v>57</v>
      </c>
      <c r="P1292" t="s">
        <v>1024</v>
      </c>
      <c r="Q1292" t="s">
        <v>1025</v>
      </c>
      <c r="R1292" t="s">
        <v>986</v>
      </c>
      <c r="S1292" s="11">
        <v>43802</v>
      </c>
      <c r="T1292" t="s">
        <v>54</v>
      </c>
      <c r="U1292">
        <v>33</v>
      </c>
      <c r="V1292" t="s">
        <v>61</v>
      </c>
      <c r="W1292" t="s">
        <v>62</v>
      </c>
      <c r="X1292">
        <v>433316</v>
      </c>
      <c r="Y1292" s="11">
        <v>43661</v>
      </c>
      <c r="Z1292">
        <v>165078943</v>
      </c>
      <c r="AB1292" t="s">
        <v>63</v>
      </c>
      <c r="AD1292" t="s">
        <v>1083</v>
      </c>
      <c r="AE1292">
        <v>1</v>
      </c>
      <c r="AF1292">
        <v>144</v>
      </c>
      <c r="AH1292" t="str">
        <f t="shared" si="20"/>
        <v>E35930 Estates &amp; Facilities</v>
      </c>
      <c r="AI1292" t="str">
        <f>VLOOKUP(B1292,'cc Lookup'!A:E,5,0)</f>
        <v>Estates</v>
      </c>
      <c r="AJ1292" t="s">
        <v>5426</v>
      </c>
    </row>
    <row r="1293" spans="1:36" x14ac:dyDescent="0.35">
      <c r="A1293" t="s">
        <v>36</v>
      </c>
      <c r="B1293" s="8" t="s">
        <v>142</v>
      </c>
      <c r="C1293" s="8" t="s">
        <v>143</v>
      </c>
      <c r="D1293" s="8" t="s">
        <v>39</v>
      </c>
      <c r="E1293" s="8" t="s">
        <v>39</v>
      </c>
      <c r="F1293" s="8" t="s">
        <v>40</v>
      </c>
      <c r="G1293" t="s">
        <v>144</v>
      </c>
      <c r="H1293" t="s">
        <v>145</v>
      </c>
      <c r="I1293" t="s">
        <v>43</v>
      </c>
      <c r="J1293" t="s">
        <v>43</v>
      </c>
      <c r="K1293" t="s">
        <v>43</v>
      </c>
      <c r="L1293" s="9">
        <v>192</v>
      </c>
      <c r="M1293" s="10">
        <v>43800</v>
      </c>
      <c r="N1293" t="s">
        <v>56</v>
      </c>
      <c r="O1293" t="s">
        <v>57</v>
      </c>
      <c r="P1293" t="s">
        <v>1084</v>
      </c>
      <c r="Q1293" t="s">
        <v>1085</v>
      </c>
      <c r="R1293" t="s">
        <v>986</v>
      </c>
      <c r="S1293" s="11">
        <v>43803</v>
      </c>
      <c r="T1293" t="s">
        <v>54</v>
      </c>
      <c r="U1293">
        <v>39</v>
      </c>
      <c r="V1293" t="s">
        <v>61</v>
      </c>
      <c r="W1293" t="s">
        <v>62</v>
      </c>
      <c r="X1293">
        <v>430675</v>
      </c>
      <c r="Y1293" s="11">
        <v>43632</v>
      </c>
      <c r="Z1293">
        <v>165078325</v>
      </c>
      <c r="AB1293" t="s">
        <v>63</v>
      </c>
      <c r="AD1293" t="s">
        <v>1086</v>
      </c>
      <c r="AE1293">
        <v>1</v>
      </c>
      <c r="AF1293">
        <v>96</v>
      </c>
      <c r="AH1293" t="str">
        <f t="shared" si="20"/>
        <v>E35930 Estates &amp; Facilities</v>
      </c>
      <c r="AI1293" t="str">
        <f>VLOOKUP(B1293,'cc Lookup'!A:E,5,0)</f>
        <v>Estates</v>
      </c>
      <c r="AJ1293" t="s">
        <v>5426</v>
      </c>
    </row>
    <row r="1294" spans="1:36" x14ac:dyDescent="0.35">
      <c r="A1294" t="s">
        <v>36</v>
      </c>
      <c r="B1294" s="8" t="s">
        <v>142</v>
      </c>
      <c r="C1294" s="8" t="s">
        <v>143</v>
      </c>
      <c r="D1294" s="8" t="s">
        <v>39</v>
      </c>
      <c r="E1294" s="8" t="s">
        <v>39</v>
      </c>
      <c r="F1294" s="8" t="s">
        <v>40</v>
      </c>
      <c r="G1294" t="s">
        <v>144</v>
      </c>
      <c r="H1294" t="s">
        <v>145</v>
      </c>
      <c r="I1294" t="s">
        <v>43</v>
      </c>
      <c r="J1294" t="s">
        <v>43</v>
      </c>
      <c r="K1294" t="s">
        <v>43</v>
      </c>
      <c r="L1294" s="9">
        <v>389.2</v>
      </c>
      <c r="M1294" s="10">
        <v>43800</v>
      </c>
      <c r="N1294" t="s">
        <v>56</v>
      </c>
      <c r="O1294" t="s">
        <v>57</v>
      </c>
      <c r="P1294" t="s">
        <v>1084</v>
      </c>
      <c r="Q1294" t="s">
        <v>1085</v>
      </c>
      <c r="R1294" t="s">
        <v>986</v>
      </c>
      <c r="S1294" s="11">
        <v>43803</v>
      </c>
      <c r="T1294" t="s">
        <v>54</v>
      </c>
      <c r="U1294">
        <v>39</v>
      </c>
      <c r="V1294" t="s">
        <v>61</v>
      </c>
      <c r="W1294" t="s">
        <v>62</v>
      </c>
      <c r="X1294">
        <v>433660</v>
      </c>
      <c r="Y1294" s="11">
        <v>43663</v>
      </c>
      <c r="Z1294">
        <v>165078325</v>
      </c>
      <c r="AB1294" t="s">
        <v>63</v>
      </c>
      <c r="AD1294" t="s">
        <v>1087</v>
      </c>
      <c r="AE1294">
        <v>1</v>
      </c>
      <c r="AF1294">
        <v>389</v>
      </c>
      <c r="AH1294" t="str">
        <f t="shared" si="20"/>
        <v>E35930 Estates &amp; Facilities</v>
      </c>
      <c r="AI1294" t="str">
        <f>VLOOKUP(B1294,'cc Lookup'!A:E,5,0)</f>
        <v>Estates</v>
      </c>
      <c r="AJ1294" t="s">
        <v>5426</v>
      </c>
    </row>
    <row r="1295" spans="1:36" x14ac:dyDescent="0.35">
      <c r="A1295" t="s">
        <v>36</v>
      </c>
      <c r="B1295" s="8" t="s">
        <v>142</v>
      </c>
      <c r="C1295" s="8" t="s">
        <v>143</v>
      </c>
      <c r="D1295" s="8" t="s">
        <v>39</v>
      </c>
      <c r="E1295" s="8" t="s">
        <v>39</v>
      </c>
      <c r="F1295" s="8" t="s">
        <v>40</v>
      </c>
      <c r="G1295" t="s">
        <v>144</v>
      </c>
      <c r="H1295" t="s">
        <v>145</v>
      </c>
      <c r="I1295" t="s">
        <v>43</v>
      </c>
      <c r="J1295" t="s">
        <v>43</v>
      </c>
      <c r="K1295" t="s">
        <v>43</v>
      </c>
      <c r="L1295" s="9">
        <v>1205.8</v>
      </c>
      <c r="M1295" s="10">
        <v>43800</v>
      </c>
      <c r="N1295" t="s">
        <v>56</v>
      </c>
      <c r="O1295" t="s">
        <v>57</v>
      </c>
      <c r="P1295" t="s">
        <v>1084</v>
      </c>
      <c r="Q1295" t="s">
        <v>1085</v>
      </c>
      <c r="R1295" t="s">
        <v>986</v>
      </c>
      <c r="S1295" s="11">
        <v>43803</v>
      </c>
      <c r="T1295" t="s">
        <v>54</v>
      </c>
      <c r="U1295">
        <v>39</v>
      </c>
      <c r="V1295" t="s">
        <v>61</v>
      </c>
      <c r="W1295" t="s">
        <v>62</v>
      </c>
      <c r="X1295">
        <v>433660</v>
      </c>
      <c r="Y1295" s="11">
        <v>43663</v>
      </c>
      <c r="Z1295">
        <v>165078325</v>
      </c>
      <c r="AB1295" t="s">
        <v>63</v>
      </c>
      <c r="AD1295" t="s">
        <v>1087</v>
      </c>
      <c r="AE1295">
        <v>1</v>
      </c>
      <c r="AF1295">
        <v>1206</v>
      </c>
      <c r="AH1295" t="str">
        <f t="shared" si="20"/>
        <v>E35930 Estates &amp; Facilities</v>
      </c>
      <c r="AI1295" t="str">
        <f>VLOOKUP(B1295,'cc Lookup'!A:E,5,0)</f>
        <v>Estates</v>
      </c>
      <c r="AJ1295" t="s">
        <v>5426</v>
      </c>
    </row>
    <row r="1296" spans="1:36" x14ac:dyDescent="0.35">
      <c r="A1296" t="s">
        <v>36</v>
      </c>
      <c r="B1296" s="8" t="s">
        <v>142</v>
      </c>
      <c r="C1296" s="8" t="s">
        <v>143</v>
      </c>
      <c r="D1296" s="8" t="s">
        <v>39</v>
      </c>
      <c r="E1296" s="8" t="s">
        <v>39</v>
      </c>
      <c r="F1296" s="8" t="s">
        <v>40</v>
      </c>
      <c r="G1296" t="s">
        <v>144</v>
      </c>
      <c r="H1296" t="s">
        <v>145</v>
      </c>
      <c r="I1296" t="s">
        <v>43</v>
      </c>
      <c r="J1296" t="s">
        <v>43</v>
      </c>
      <c r="K1296" t="s">
        <v>43</v>
      </c>
      <c r="L1296" s="9">
        <v>1725</v>
      </c>
      <c r="M1296" s="10">
        <v>43800</v>
      </c>
      <c r="N1296" t="s">
        <v>56</v>
      </c>
      <c r="O1296" t="s">
        <v>57</v>
      </c>
      <c r="P1296" t="s">
        <v>1084</v>
      </c>
      <c r="Q1296" t="s">
        <v>1085</v>
      </c>
      <c r="R1296" t="s">
        <v>986</v>
      </c>
      <c r="S1296" s="11">
        <v>43803</v>
      </c>
      <c r="T1296" t="s">
        <v>54</v>
      </c>
      <c r="U1296">
        <v>39</v>
      </c>
      <c r="V1296" t="s">
        <v>61</v>
      </c>
      <c r="W1296" t="s">
        <v>62</v>
      </c>
      <c r="X1296">
        <v>433660</v>
      </c>
      <c r="Y1296" s="11">
        <v>43663</v>
      </c>
      <c r="Z1296">
        <v>165078325</v>
      </c>
      <c r="AB1296" t="s">
        <v>63</v>
      </c>
      <c r="AD1296" t="s">
        <v>1087</v>
      </c>
      <c r="AE1296">
        <v>1</v>
      </c>
      <c r="AF1296">
        <v>1725</v>
      </c>
      <c r="AH1296" t="str">
        <f t="shared" si="20"/>
        <v>E35930 Estates &amp; Facilities</v>
      </c>
      <c r="AI1296" t="str">
        <f>VLOOKUP(B1296,'cc Lookup'!A:E,5,0)</f>
        <v>Estates</v>
      </c>
      <c r="AJ1296" t="s">
        <v>5426</v>
      </c>
    </row>
    <row r="1297" spans="1:36" x14ac:dyDescent="0.35">
      <c r="A1297" t="s">
        <v>36</v>
      </c>
      <c r="B1297" s="8" t="s">
        <v>142</v>
      </c>
      <c r="C1297" s="8" t="s">
        <v>143</v>
      </c>
      <c r="D1297" s="8" t="s">
        <v>39</v>
      </c>
      <c r="E1297" s="8" t="s">
        <v>39</v>
      </c>
      <c r="F1297" s="8" t="s">
        <v>40</v>
      </c>
      <c r="G1297" t="s">
        <v>144</v>
      </c>
      <c r="H1297" t="s">
        <v>145</v>
      </c>
      <c r="I1297" t="s">
        <v>43</v>
      </c>
      <c r="J1297" t="s">
        <v>43</v>
      </c>
      <c r="K1297" t="s">
        <v>43</v>
      </c>
      <c r="L1297" s="9">
        <v>130</v>
      </c>
      <c r="M1297" s="10">
        <v>43800</v>
      </c>
      <c r="N1297" t="s">
        <v>56</v>
      </c>
      <c r="O1297" t="s">
        <v>57</v>
      </c>
      <c r="P1297" t="s">
        <v>1084</v>
      </c>
      <c r="Q1297" t="s">
        <v>1085</v>
      </c>
      <c r="R1297" t="s">
        <v>986</v>
      </c>
      <c r="S1297" s="11">
        <v>43803</v>
      </c>
      <c r="T1297" t="s">
        <v>54</v>
      </c>
      <c r="U1297">
        <v>39</v>
      </c>
      <c r="V1297" t="s">
        <v>61</v>
      </c>
      <c r="W1297" t="s">
        <v>62</v>
      </c>
      <c r="X1297">
        <v>433660</v>
      </c>
      <c r="Y1297" s="11">
        <v>43663</v>
      </c>
      <c r="Z1297">
        <v>165078325</v>
      </c>
      <c r="AB1297" t="s">
        <v>63</v>
      </c>
      <c r="AD1297" t="s">
        <v>1087</v>
      </c>
      <c r="AH1297" t="str">
        <f t="shared" si="20"/>
        <v>E35930 Estates &amp; Facilities</v>
      </c>
      <c r="AI1297" t="str">
        <f>VLOOKUP(B1297,'cc Lookup'!A:E,5,0)</f>
        <v>Estates</v>
      </c>
      <c r="AJ1297" t="s">
        <v>5426</v>
      </c>
    </row>
    <row r="1298" spans="1:36" x14ac:dyDescent="0.35">
      <c r="A1298" t="s">
        <v>36</v>
      </c>
      <c r="B1298" s="8" t="s">
        <v>142</v>
      </c>
      <c r="C1298" s="8" t="s">
        <v>143</v>
      </c>
      <c r="D1298" s="8" t="s">
        <v>39</v>
      </c>
      <c r="E1298" s="8" t="s">
        <v>39</v>
      </c>
      <c r="F1298" s="8" t="s">
        <v>40</v>
      </c>
      <c r="G1298" t="s">
        <v>144</v>
      </c>
      <c r="H1298" t="s">
        <v>145</v>
      </c>
      <c r="I1298" t="s">
        <v>43</v>
      </c>
      <c r="J1298" t="s">
        <v>43</v>
      </c>
      <c r="K1298" t="s">
        <v>43</v>
      </c>
      <c r="L1298" s="9">
        <v>57</v>
      </c>
      <c r="M1298" s="10">
        <v>43800</v>
      </c>
      <c r="N1298" t="s">
        <v>56</v>
      </c>
      <c r="O1298" t="s">
        <v>57</v>
      </c>
      <c r="P1298" t="s">
        <v>1084</v>
      </c>
      <c r="Q1298" t="s">
        <v>1085</v>
      </c>
      <c r="R1298" t="s">
        <v>986</v>
      </c>
      <c r="S1298" s="11">
        <v>43803</v>
      </c>
      <c r="T1298" t="s">
        <v>54</v>
      </c>
      <c r="U1298">
        <v>39</v>
      </c>
      <c r="V1298" t="s">
        <v>61</v>
      </c>
      <c r="W1298" t="s">
        <v>62</v>
      </c>
      <c r="X1298">
        <v>444511</v>
      </c>
      <c r="Y1298" s="11">
        <v>43787</v>
      </c>
      <c r="Z1298">
        <v>165078325</v>
      </c>
      <c r="AB1298" t="s">
        <v>63</v>
      </c>
      <c r="AD1298" t="s">
        <v>1088</v>
      </c>
      <c r="AE1298">
        <v>1</v>
      </c>
      <c r="AF1298">
        <v>57</v>
      </c>
      <c r="AH1298" t="str">
        <f t="shared" si="20"/>
        <v>E35930 Estates &amp; Facilities</v>
      </c>
      <c r="AI1298" t="str">
        <f>VLOOKUP(B1298,'cc Lookup'!A:E,5,0)</f>
        <v>Estates</v>
      </c>
      <c r="AJ1298" t="s">
        <v>5426</v>
      </c>
    </row>
    <row r="1299" spans="1:36" x14ac:dyDescent="0.35">
      <c r="A1299" t="s">
        <v>36</v>
      </c>
      <c r="B1299" s="8" t="s">
        <v>142</v>
      </c>
      <c r="C1299" s="8" t="s">
        <v>143</v>
      </c>
      <c r="D1299" s="8" t="s">
        <v>39</v>
      </c>
      <c r="E1299" s="8" t="s">
        <v>39</v>
      </c>
      <c r="F1299" s="8" t="s">
        <v>40</v>
      </c>
      <c r="G1299" t="s">
        <v>144</v>
      </c>
      <c r="H1299" t="s">
        <v>145</v>
      </c>
      <c r="I1299" t="s">
        <v>43</v>
      </c>
      <c r="J1299" t="s">
        <v>43</v>
      </c>
      <c r="K1299" t="s">
        <v>43</v>
      </c>
      <c r="L1299" s="9">
        <v>240</v>
      </c>
      <c r="M1299" s="10">
        <v>43800</v>
      </c>
      <c r="N1299" t="s">
        <v>56</v>
      </c>
      <c r="O1299" t="s">
        <v>57</v>
      </c>
      <c r="P1299" t="s">
        <v>1084</v>
      </c>
      <c r="Q1299" t="s">
        <v>1085</v>
      </c>
      <c r="R1299" t="s">
        <v>986</v>
      </c>
      <c r="S1299" s="11">
        <v>43803</v>
      </c>
      <c r="T1299" t="s">
        <v>54</v>
      </c>
      <c r="U1299">
        <v>39</v>
      </c>
      <c r="V1299" t="s">
        <v>61</v>
      </c>
      <c r="W1299" t="s">
        <v>62</v>
      </c>
      <c r="X1299">
        <v>444511</v>
      </c>
      <c r="Y1299" s="11">
        <v>43787</v>
      </c>
      <c r="Z1299">
        <v>165078325</v>
      </c>
      <c r="AB1299" t="s">
        <v>63</v>
      </c>
      <c r="AD1299" t="s">
        <v>1088</v>
      </c>
      <c r="AE1299">
        <v>1</v>
      </c>
      <c r="AF1299">
        <v>240</v>
      </c>
      <c r="AH1299" t="str">
        <f t="shared" si="20"/>
        <v>E35930 Estates &amp; Facilities</v>
      </c>
      <c r="AI1299" t="str">
        <f>VLOOKUP(B1299,'cc Lookup'!A:E,5,0)</f>
        <v>Estates</v>
      </c>
      <c r="AJ1299" t="s">
        <v>5426</v>
      </c>
    </row>
    <row r="1300" spans="1:36" x14ac:dyDescent="0.35">
      <c r="A1300" t="s">
        <v>36</v>
      </c>
      <c r="B1300" s="8" t="s">
        <v>142</v>
      </c>
      <c r="C1300" s="8" t="s">
        <v>143</v>
      </c>
      <c r="D1300" s="8" t="s">
        <v>39</v>
      </c>
      <c r="E1300" s="8" t="s">
        <v>39</v>
      </c>
      <c r="F1300" s="8" t="s">
        <v>40</v>
      </c>
      <c r="G1300" t="s">
        <v>144</v>
      </c>
      <c r="H1300" t="s">
        <v>145</v>
      </c>
      <c r="I1300" t="s">
        <v>43</v>
      </c>
      <c r="J1300" t="s">
        <v>43</v>
      </c>
      <c r="K1300" t="s">
        <v>43</v>
      </c>
      <c r="L1300" s="9">
        <v>297</v>
      </c>
      <c r="M1300" s="10">
        <v>43800</v>
      </c>
      <c r="N1300" t="s">
        <v>56</v>
      </c>
      <c r="O1300" t="s">
        <v>57</v>
      </c>
      <c r="P1300" t="s">
        <v>1084</v>
      </c>
      <c r="Q1300" t="s">
        <v>1085</v>
      </c>
      <c r="R1300" t="s">
        <v>986</v>
      </c>
      <c r="S1300" s="11">
        <v>43803</v>
      </c>
      <c r="T1300" t="s">
        <v>54</v>
      </c>
      <c r="U1300">
        <v>39</v>
      </c>
      <c r="V1300" t="s">
        <v>61</v>
      </c>
      <c r="W1300" t="s">
        <v>62</v>
      </c>
      <c r="X1300">
        <v>444511</v>
      </c>
      <c r="Y1300" s="11">
        <v>43787</v>
      </c>
      <c r="Z1300">
        <v>165078325</v>
      </c>
      <c r="AB1300" t="s">
        <v>63</v>
      </c>
      <c r="AD1300" t="s">
        <v>1088</v>
      </c>
      <c r="AE1300">
        <v>1</v>
      </c>
      <c r="AF1300">
        <v>297</v>
      </c>
      <c r="AH1300" t="str">
        <f t="shared" si="20"/>
        <v>E35930 Estates &amp; Facilities</v>
      </c>
      <c r="AI1300" t="str">
        <f>VLOOKUP(B1300,'cc Lookup'!A:E,5,0)</f>
        <v>Estates</v>
      </c>
      <c r="AJ1300" t="s">
        <v>5426</v>
      </c>
    </row>
    <row r="1301" spans="1:36" x14ac:dyDescent="0.35">
      <c r="A1301" t="s">
        <v>36</v>
      </c>
      <c r="B1301" s="8" t="s">
        <v>142</v>
      </c>
      <c r="C1301" s="8" t="s">
        <v>143</v>
      </c>
      <c r="D1301" s="8" t="s">
        <v>39</v>
      </c>
      <c r="E1301" s="8" t="s">
        <v>39</v>
      </c>
      <c r="F1301" s="8" t="s">
        <v>40</v>
      </c>
      <c r="G1301" t="s">
        <v>144</v>
      </c>
      <c r="H1301" t="s">
        <v>145</v>
      </c>
      <c r="I1301" t="s">
        <v>43</v>
      </c>
      <c r="J1301" t="s">
        <v>43</v>
      </c>
      <c r="K1301" t="s">
        <v>43</v>
      </c>
      <c r="L1301" s="9">
        <v>-96</v>
      </c>
      <c r="M1301" s="10">
        <v>43800</v>
      </c>
      <c r="N1301" t="s">
        <v>56</v>
      </c>
      <c r="O1301" t="s">
        <v>57</v>
      </c>
      <c r="P1301" t="s">
        <v>1084</v>
      </c>
      <c r="Q1301" t="s">
        <v>1085</v>
      </c>
      <c r="R1301" t="s">
        <v>986</v>
      </c>
      <c r="S1301" s="11">
        <v>43803</v>
      </c>
      <c r="T1301" t="s">
        <v>54</v>
      </c>
      <c r="U1301">
        <v>40</v>
      </c>
      <c r="V1301" t="s">
        <v>61</v>
      </c>
      <c r="W1301" t="s">
        <v>62</v>
      </c>
      <c r="X1301">
        <v>430675</v>
      </c>
      <c r="Y1301" s="11">
        <v>43632</v>
      </c>
      <c r="Z1301">
        <v>165078325</v>
      </c>
      <c r="AB1301" t="s">
        <v>63</v>
      </c>
      <c r="AD1301" t="s">
        <v>1086</v>
      </c>
      <c r="AE1301">
        <v>1</v>
      </c>
      <c r="AF1301">
        <v>-96</v>
      </c>
      <c r="AH1301" t="str">
        <f t="shared" si="20"/>
        <v>E35930 Estates &amp; Facilities</v>
      </c>
      <c r="AI1301" t="str">
        <f>VLOOKUP(B1301,'cc Lookup'!A:E,5,0)</f>
        <v>Estates</v>
      </c>
      <c r="AJ1301" t="s">
        <v>5426</v>
      </c>
    </row>
    <row r="1302" spans="1:36" x14ac:dyDescent="0.35">
      <c r="A1302" t="s">
        <v>36</v>
      </c>
      <c r="B1302" s="8" t="s">
        <v>142</v>
      </c>
      <c r="C1302" s="8" t="s">
        <v>143</v>
      </c>
      <c r="D1302" s="8" t="s">
        <v>39</v>
      </c>
      <c r="E1302" s="8" t="s">
        <v>39</v>
      </c>
      <c r="F1302" s="8" t="s">
        <v>40</v>
      </c>
      <c r="G1302" t="s">
        <v>144</v>
      </c>
      <c r="H1302" t="s">
        <v>145</v>
      </c>
      <c r="I1302" t="s">
        <v>43</v>
      </c>
      <c r="J1302" t="s">
        <v>43</v>
      </c>
      <c r="K1302" t="s">
        <v>43</v>
      </c>
      <c r="L1302" s="9">
        <v>-1725</v>
      </c>
      <c r="M1302" s="10">
        <v>43800</v>
      </c>
      <c r="N1302" t="s">
        <v>56</v>
      </c>
      <c r="O1302" t="s">
        <v>57</v>
      </c>
      <c r="P1302" t="s">
        <v>1084</v>
      </c>
      <c r="Q1302" t="s">
        <v>1085</v>
      </c>
      <c r="R1302" t="s">
        <v>986</v>
      </c>
      <c r="S1302" s="11">
        <v>43803</v>
      </c>
      <c r="T1302" t="s">
        <v>54</v>
      </c>
      <c r="U1302">
        <v>40</v>
      </c>
      <c r="V1302" t="s">
        <v>61</v>
      </c>
      <c r="W1302" t="s">
        <v>62</v>
      </c>
      <c r="X1302">
        <v>433660</v>
      </c>
      <c r="Y1302" s="11">
        <v>43663</v>
      </c>
      <c r="Z1302">
        <v>165078325</v>
      </c>
      <c r="AB1302" t="s">
        <v>63</v>
      </c>
      <c r="AD1302" t="s">
        <v>1087</v>
      </c>
      <c r="AE1302">
        <v>1</v>
      </c>
      <c r="AF1302">
        <v>-1725</v>
      </c>
      <c r="AH1302" t="str">
        <f t="shared" si="20"/>
        <v>E35930 Estates &amp; Facilities</v>
      </c>
      <c r="AI1302" t="str">
        <f>VLOOKUP(B1302,'cc Lookup'!A:E,5,0)</f>
        <v>Estates</v>
      </c>
      <c r="AJ1302" t="s">
        <v>5426</v>
      </c>
    </row>
    <row r="1303" spans="1:36" x14ac:dyDescent="0.35">
      <c r="A1303" t="s">
        <v>36</v>
      </c>
      <c r="B1303" s="8" t="s">
        <v>142</v>
      </c>
      <c r="C1303" s="8" t="s">
        <v>143</v>
      </c>
      <c r="D1303" s="8" t="s">
        <v>39</v>
      </c>
      <c r="E1303" s="8" t="s">
        <v>39</v>
      </c>
      <c r="F1303" s="8" t="s">
        <v>40</v>
      </c>
      <c r="G1303" t="s">
        <v>144</v>
      </c>
      <c r="H1303" t="s">
        <v>145</v>
      </c>
      <c r="I1303" t="s">
        <v>43</v>
      </c>
      <c r="J1303" t="s">
        <v>43</v>
      </c>
      <c r="K1303" t="s">
        <v>43</v>
      </c>
      <c r="L1303" s="9">
        <v>-297</v>
      </c>
      <c r="M1303" s="10">
        <v>43800</v>
      </c>
      <c r="N1303" t="s">
        <v>56</v>
      </c>
      <c r="O1303" t="s">
        <v>57</v>
      </c>
      <c r="P1303" t="s">
        <v>1084</v>
      </c>
      <c r="Q1303" t="s">
        <v>1085</v>
      </c>
      <c r="R1303" t="s">
        <v>986</v>
      </c>
      <c r="S1303" s="11">
        <v>43803</v>
      </c>
      <c r="T1303" t="s">
        <v>54</v>
      </c>
      <c r="U1303">
        <v>40</v>
      </c>
      <c r="V1303" t="s">
        <v>61</v>
      </c>
      <c r="W1303" t="s">
        <v>62</v>
      </c>
      <c r="X1303">
        <v>444511</v>
      </c>
      <c r="Y1303" s="11">
        <v>43787</v>
      </c>
      <c r="Z1303">
        <v>165078325</v>
      </c>
      <c r="AB1303" t="s">
        <v>63</v>
      </c>
      <c r="AD1303" t="s">
        <v>1088</v>
      </c>
      <c r="AE1303">
        <v>1</v>
      </c>
      <c r="AF1303">
        <v>-297</v>
      </c>
      <c r="AH1303" t="str">
        <f t="shared" si="20"/>
        <v>E35930 Estates &amp; Facilities</v>
      </c>
      <c r="AI1303" t="str">
        <f>VLOOKUP(B1303,'cc Lookup'!A:E,5,0)</f>
        <v>Estates</v>
      </c>
      <c r="AJ1303" t="s">
        <v>5426</v>
      </c>
    </row>
    <row r="1304" spans="1:36" x14ac:dyDescent="0.35">
      <c r="A1304" t="s">
        <v>36</v>
      </c>
      <c r="B1304" s="8" t="s">
        <v>142</v>
      </c>
      <c r="C1304" s="8" t="s">
        <v>143</v>
      </c>
      <c r="D1304" s="8" t="s">
        <v>39</v>
      </c>
      <c r="E1304" s="8" t="s">
        <v>39</v>
      </c>
      <c r="F1304" s="8" t="s">
        <v>40</v>
      </c>
      <c r="G1304" t="s">
        <v>144</v>
      </c>
      <c r="H1304" t="s">
        <v>145</v>
      </c>
      <c r="I1304" t="s">
        <v>43</v>
      </c>
      <c r="J1304" t="s">
        <v>43</v>
      </c>
      <c r="K1304" t="s">
        <v>43</v>
      </c>
      <c r="L1304" s="9">
        <v>3</v>
      </c>
      <c r="M1304" s="10">
        <v>43800</v>
      </c>
      <c r="N1304" t="s">
        <v>56</v>
      </c>
      <c r="O1304" t="s">
        <v>57</v>
      </c>
      <c r="P1304" t="s">
        <v>1072</v>
      </c>
      <c r="Q1304" t="s">
        <v>1073</v>
      </c>
      <c r="R1304" t="s">
        <v>986</v>
      </c>
      <c r="S1304" s="11">
        <v>43804</v>
      </c>
      <c r="T1304" t="s">
        <v>54</v>
      </c>
      <c r="U1304">
        <v>51</v>
      </c>
      <c r="V1304" t="s">
        <v>61</v>
      </c>
      <c r="W1304" t="s">
        <v>62</v>
      </c>
      <c r="X1304">
        <v>444512</v>
      </c>
      <c r="Y1304" s="11">
        <v>43787</v>
      </c>
      <c r="Z1304">
        <v>165078325</v>
      </c>
      <c r="AB1304" t="s">
        <v>63</v>
      </c>
      <c r="AD1304" t="s">
        <v>1089</v>
      </c>
      <c r="AE1304">
        <v>1</v>
      </c>
      <c r="AF1304">
        <v>3</v>
      </c>
      <c r="AH1304" t="str">
        <f t="shared" si="20"/>
        <v>E35930 Estates &amp; Facilities</v>
      </c>
      <c r="AI1304" t="str">
        <f>VLOOKUP(B1304,'cc Lookup'!A:E,5,0)</f>
        <v>Estates</v>
      </c>
      <c r="AJ1304" t="s">
        <v>5426</v>
      </c>
    </row>
    <row r="1305" spans="1:36" x14ac:dyDescent="0.35">
      <c r="A1305" t="s">
        <v>36</v>
      </c>
      <c r="B1305" s="8" t="s">
        <v>142</v>
      </c>
      <c r="C1305" s="8" t="s">
        <v>143</v>
      </c>
      <c r="D1305" s="8" t="s">
        <v>39</v>
      </c>
      <c r="E1305" s="8" t="s">
        <v>39</v>
      </c>
      <c r="F1305" s="8" t="s">
        <v>40</v>
      </c>
      <c r="G1305" t="s">
        <v>144</v>
      </c>
      <c r="H1305" t="s">
        <v>145</v>
      </c>
      <c r="I1305" t="s">
        <v>43</v>
      </c>
      <c r="J1305" t="s">
        <v>43</v>
      </c>
      <c r="K1305" t="s">
        <v>43</v>
      </c>
      <c r="L1305" s="9">
        <v>248</v>
      </c>
      <c r="M1305" s="10">
        <v>43800</v>
      </c>
      <c r="N1305" t="s">
        <v>56</v>
      </c>
      <c r="O1305" t="s">
        <v>57</v>
      </c>
      <c r="P1305" t="s">
        <v>1072</v>
      </c>
      <c r="Q1305" t="s">
        <v>1073</v>
      </c>
      <c r="R1305" t="s">
        <v>986</v>
      </c>
      <c r="S1305" s="11">
        <v>43804</v>
      </c>
      <c r="T1305" t="s">
        <v>54</v>
      </c>
      <c r="U1305">
        <v>51</v>
      </c>
      <c r="V1305" t="s">
        <v>61</v>
      </c>
      <c r="W1305" t="s">
        <v>62</v>
      </c>
      <c r="X1305">
        <v>444512</v>
      </c>
      <c r="Y1305" s="11">
        <v>43787</v>
      </c>
      <c r="Z1305">
        <v>165078325</v>
      </c>
      <c r="AB1305" t="s">
        <v>63</v>
      </c>
      <c r="AD1305" t="s">
        <v>1089</v>
      </c>
      <c r="AE1305">
        <v>1</v>
      </c>
      <c r="AF1305">
        <v>248</v>
      </c>
      <c r="AH1305" t="str">
        <f t="shared" si="20"/>
        <v>E35930 Estates &amp; Facilities</v>
      </c>
      <c r="AI1305" t="str">
        <f>VLOOKUP(B1305,'cc Lookup'!A:E,5,0)</f>
        <v>Estates</v>
      </c>
      <c r="AJ1305" t="s">
        <v>5426</v>
      </c>
    </row>
    <row r="1306" spans="1:36" x14ac:dyDescent="0.35">
      <c r="A1306" t="s">
        <v>36</v>
      </c>
      <c r="B1306" s="8" t="s">
        <v>142</v>
      </c>
      <c r="C1306" s="8" t="s">
        <v>143</v>
      </c>
      <c r="D1306" s="8" t="s">
        <v>39</v>
      </c>
      <c r="E1306" s="8" t="s">
        <v>39</v>
      </c>
      <c r="F1306" s="8" t="s">
        <v>40</v>
      </c>
      <c r="G1306" t="s">
        <v>144</v>
      </c>
      <c r="H1306" t="s">
        <v>145</v>
      </c>
      <c r="I1306" t="s">
        <v>43</v>
      </c>
      <c r="J1306" t="s">
        <v>43</v>
      </c>
      <c r="K1306" t="s">
        <v>43</v>
      </c>
      <c r="L1306" s="9">
        <v>251</v>
      </c>
      <c r="M1306" s="10">
        <v>43800</v>
      </c>
      <c r="N1306" t="s">
        <v>56</v>
      </c>
      <c r="O1306" t="s">
        <v>57</v>
      </c>
      <c r="P1306" t="s">
        <v>1072</v>
      </c>
      <c r="Q1306" t="s">
        <v>1073</v>
      </c>
      <c r="R1306" t="s">
        <v>986</v>
      </c>
      <c r="S1306" s="11">
        <v>43804</v>
      </c>
      <c r="T1306" t="s">
        <v>54</v>
      </c>
      <c r="U1306">
        <v>51</v>
      </c>
      <c r="V1306" t="s">
        <v>61</v>
      </c>
      <c r="W1306" t="s">
        <v>62</v>
      </c>
      <c r="X1306">
        <v>444512</v>
      </c>
      <c r="Y1306" s="11">
        <v>43787</v>
      </c>
      <c r="Z1306">
        <v>165078325</v>
      </c>
      <c r="AB1306" t="s">
        <v>63</v>
      </c>
      <c r="AD1306" t="s">
        <v>1089</v>
      </c>
      <c r="AE1306">
        <v>1</v>
      </c>
      <c r="AF1306">
        <v>251</v>
      </c>
      <c r="AH1306" t="str">
        <f t="shared" si="20"/>
        <v>E35930 Estates &amp; Facilities</v>
      </c>
      <c r="AI1306" t="str">
        <f>VLOOKUP(B1306,'cc Lookup'!A:E,5,0)</f>
        <v>Estates</v>
      </c>
      <c r="AJ1306" t="s">
        <v>5426</v>
      </c>
    </row>
    <row r="1307" spans="1:36" x14ac:dyDescent="0.35">
      <c r="A1307" t="s">
        <v>36</v>
      </c>
      <c r="B1307" s="8" t="s">
        <v>142</v>
      </c>
      <c r="C1307" s="8" t="s">
        <v>143</v>
      </c>
      <c r="D1307" s="8" t="s">
        <v>39</v>
      </c>
      <c r="E1307" s="8" t="s">
        <v>39</v>
      </c>
      <c r="F1307" s="8" t="s">
        <v>40</v>
      </c>
      <c r="G1307" t="s">
        <v>144</v>
      </c>
      <c r="H1307" t="s">
        <v>145</v>
      </c>
      <c r="I1307" t="s">
        <v>43</v>
      </c>
      <c r="J1307" t="s">
        <v>43</v>
      </c>
      <c r="K1307" t="s">
        <v>43</v>
      </c>
      <c r="L1307" s="9">
        <v>4206.1400000000003</v>
      </c>
      <c r="M1307" s="10">
        <v>43800</v>
      </c>
      <c r="N1307" t="s">
        <v>56</v>
      </c>
      <c r="O1307" t="s">
        <v>57</v>
      </c>
      <c r="P1307" t="s">
        <v>1072</v>
      </c>
      <c r="Q1307" t="s">
        <v>1073</v>
      </c>
      <c r="R1307" t="s">
        <v>986</v>
      </c>
      <c r="S1307" s="11">
        <v>43804</v>
      </c>
      <c r="T1307" t="s">
        <v>54</v>
      </c>
      <c r="U1307">
        <v>51</v>
      </c>
      <c r="V1307" t="s">
        <v>61</v>
      </c>
      <c r="W1307" t="s">
        <v>62</v>
      </c>
      <c r="X1307">
        <v>444517</v>
      </c>
      <c r="Y1307" s="11">
        <v>43787</v>
      </c>
      <c r="Z1307">
        <v>165078325</v>
      </c>
      <c r="AB1307" t="s">
        <v>63</v>
      </c>
      <c r="AD1307" t="s">
        <v>1090</v>
      </c>
      <c r="AE1307">
        <v>1</v>
      </c>
      <c r="AF1307">
        <v>2103</v>
      </c>
      <c r="AH1307" t="str">
        <f t="shared" si="20"/>
        <v>E35930 Estates &amp; Facilities</v>
      </c>
      <c r="AI1307" t="str">
        <f>VLOOKUP(B1307,'cc Lookup'!A:E,5,0)</f>
        <v>Estates</v>
      </c>
      <c r="AJ1307" t="s">
        <v>5426</v>
      </c>
    </row>
    <row r="1308" spans="1:36" x14ac:dyDescent="0.35">
      <c r="A1308" t="s">
        <v>36</v>
      </c>
      <c r="B1308" s="8" t="s">
        <v>142</v>
      </c>
      <c r="C1308" s="8" t="s">
        <v>143</v>
      </c>
      <c r="D1308" s="8" t="s">
        <v>39</v>
      </c>
      <c r="E1308" s="8" t="s">
        <v>39</v>
      </c>
      <c r="F1308" s="8" t="s">
        <v>40</v>
      </c>
      <c r="G1308" t="s">
        <v>144</v>
      </c>
      <c r="H1308" t="s">
        <v>145</v>
      </c>
      <c r="I1308" t="s">
        <v>43</v>
      </c>
      <c r="J1308" t="s">
        <v>43</v>
      </c>
      <c r="K1308" t="s">
        <v>43</v>
      </c>
      <c r="L1308" s="9">
        <v>9664</v>
      </c>
      <c r="M1308" s="10">
        <v>43800</v>
      </c>
      <c r="N1308" t="s">
        <v>56</v>
      </c>
      <c r="O1308" t="s">
        <v>57</v>
      </c>
      <c r="P1308" t="s">
        <v>1072</v>
      </c>
      <c r="Q1308" t="s">
        <v>1073</v>
      </c>
      <c r="R1308" t="s">
        <v>986</v>
      </c>
      <c r="S1308" s="11">
        <v>43804</v>
      </c>
      <c r="T1308" t="s">
        <v>54</v>
      </c>
      <c r="U1308">
        <v>51</v>
      </c>
      <c r="V1308" t="s">
        <v>61</v>
      </c>
      <c r="W1308" t="s">
        <v>62</v>
      </c>
      <c r="X1308">
        <v>444518</v>
      </c>
      <c r="Y1308" s="11">
        <v>43787</v>
      </c>
      <c r="Z1308">
        <v>165078325</v>
      </c>
      <c r="AB1308" t="s">
        <v>63</v>
      </c>
      <c r="AD1308" t="s">
        <v>1091</v>
      </c>
      <c r="AE1308">
        <v>1</v>
      </c>
      <c r="AF1308">
        <v>4832</v>
      </c>
      <c r="AH1308" t="str">
        <f t="shared" si="20"/>
        <v>E35930 Estates &amp; Facilities</v>
      </c>
      <c r="AI1308" t="str">
        <f>VLOOKUP(B1308,'cc Lookup'!A:E,5,0)</f>
        <v>Estates</v>
      </c>
      <c r="AJ1308" t="s">
        <v>5426</v>
      </c>
    </row>
    <row r="1309" spans="1:36" x14ac:dyDescent="0.35">
      <c r="A1309" t="s">
        <v>36</v>
      </c>
      <c r="B1309" s="8" t="s">
        <v>142</v>
      </c>
      <c r="C1309" s="8" t="s">
        <v>143</v>
      </c>
      <c r="D1309" s="8" t="s">
        <v>39</v>
      </c>
      <c r="E1309" s="8" t="s">
        <v>39</v>
      </c>
      <c r="F1309" s="8" t="s">
        <v>40</v>
      </c>
      <c r="G1309" t="s">
        <v>144</v>
      </c>
      <c r="H1309" t="s">
        <v>145</v>
      </c>
      <c r="I1309" t="s">
        <v>43</v>
      </c>
      <c r="J1309" t="s">
        <v>43</v>
      </c>
      <c r="K1309" t="s">
        <v>43</v>
      </c>
      <c r="L1309" s="9">
        <v>1686</v>
      </c>
      <c r="M1309" s="10">
        <v>43800</v>
      </c>
      <c r="N1309" t="s">
        <v>56</v>
      </c>
      <c r="O1309" t="s">
        <v>57</v>
      </c>
      <c r="P1309" t="s">
        <v>1072</v>
      </c>
      <c r="Q1309" t="s">
        <v>1073</v>
      </c>
      <c r="R1309" t="s">
        <v>986</v>
      </c>
      <c r="S1309" s="11">
        <v>43804</v>
      </c>
      <c r="T1309" t="s">
        <v>54</v>
      </c>
      <c r="U1309">
        <v>51</v>
      </c>
      <c r="V1309" t="s">
        <v>61</v>
      </c>
      <c r="W1309" t="s">
        <v>62</v>
      </c>
      <c r="X1309">
        <v>444519</v>
      </c>
      <c r="Y1309" s="11">
        <v>43787</v>
      </c>
      <c r="Z1309">
        <v>165078325</v>
      </c>
      <c r="AB1309" t="s">
        <v>63</v>
      </c>
      <c r="AD1309" t="s">
        <v>1092</v>
      </c>
      <c r="AE1309">
        <v>1</v>
      </c>
      <c r="AF1309">
        <v>843</v>
      </c>
      <c r="AH1309" t="str">
        <f t="shared" si="20"/>
        <v>E35930 Estates &amp; Facilities</v>
      </c>
      <c r="AI1309" t="str">
        <f>VLOOKUP(B1309,'cc Lookup'!A:E,5,0)</f>
        <v>Estates</v>
      </c>
      <c r="AJ1309" t="s">
        <v>5426</v>
      </c>
    </row>
    <row r="1310" spans="1:36" x14ac:dyDescent="0.35">
      <c r="A1310" t="s">
        <v>36</v>
      </c>
      <c r="B1310" s="8" t="s">
        <v>142</v>
      </c>
      <c r="C1310" s="8" t="s">
        <v>143</v>
      </c>
      <c r="D1310" s="8" t="s">
        <v>39</v>
      </c>
      <c r="E1310" s="8" t="s">
        <v>39</v>
      </c>
      <c r="F1310" s="8" t="s">
        <v>40</v>
      </c>
      <c r="G1310" t="s">
        <v>144</v>
      </c>
      <c r="H1310" t="s">
        <v>145</v>
      </c>
      <c r="I1310" t="s">
        <v>43</v>
      </c>
      <c r="J1310" t="s">
        <v>43</v>
      </c>
      <c r="K1310" t="s">
        <v>43</v>
      </c>
      <c r="L1310" s="9">
        <v>758</v>
      </c>
      <c r="M1310" s="10">
        <v>43800</v>
      </c>
      <c r="N1310" t="s">
        <v>56</v>
      </c>
      <c r="O1310" t="s">
        <v>57</v>
      </c>
      <c r="P1310" t="s">
        <v>1072</v>
      </c>
      <c r="Q1310" t="s">
        <v>1073</v>
      </c>
      <c r="R1310" t="s">
        <v>986</v>
      </c>
      <c r="S1310" s="11">
        <v>43804</v>
      </c>
      <c r="T1310" t="s">
        <v>54</v>
      </c>
      <c r="U1310">
        <v>51</v>
      </c>
      <c r="V1310" t="s">
        <v>61</v>
      </c>
      <c r="W1310" t="s">
        <v>62</v>
      </c>
      <c r="X1310">
        <v>444520</v>
      </c>
      <c r="Y1310" s="11">
        <v>43787</v>
      </c>
      <c r="Z1310">
        <v>165078325</v>
      </c>
      <c r="AB1310" t="s">
        <v>63</v>
      </c>
      <c r="AD1310" t="s">
        <v>1093</v>
      </c>
      <c r="AE1310">
        <v>1</v>
      </c>
      <c r="AF1310">
        <v>379</v>
      </c>
      <c r="AH1310" t="str">
        <f t="shared" si="20"/>
        <v>E35930 Estates &amp; Facilities</v>
      </c>
      <c r="AI1310" t="str">
        <f>VLOOKUP(B1310,'cc Lookup'!A:E,5,0)</f>
        <v>Estates</v>
      </c>
      <c r="AJ1310" t="s">
        <v>5426</v>
      </c>
    </row>
    <row r="1311" spans="1:36" x14ac:dyDescent="0.35">
      <c r="A1311" t="s">
        <v>36</v>
      </c>
      <c r="B1311" s="8" t="s">
        <v>142</v>
      </c>
      <c r="C1311" s="8" t="s">
        <v>143</v>
      </c>
      <c r="D1311" s="8" t="s">
        <v>39</v>
      </c>
      <c r="E1311" s="8" t="s">
        <v>39</v>
      </c>
      <c r="F1311" s="8" t="s">
        <v>40</v>
      </c>
      <c r="G1311" t="s">
        <v>144</v>
      </c>
      <c r="H1311" t="s">
        <v>145</v>
      </c>
      <c r="I1311" t="s">
        <v>43</v>
      </c>
      <c r="J1311" t="s">
        <v>43</v>
      </c>
      <c r="K1311" t="s">
        <v>43</v>
      </c>
      <c r="L1311" s="9">
        <v>-251</v>
      </c>
      <c r="M1311" s="10">
        <v>43800</v>
      </c>
      <c r="N1311" t="s">
        <v>56</v>
      </c>
      <c r="O1311" t="s">
        <v>57</v>
      </c>
      <c r="P1311" t="s">
        <v>1072</v>
      </c>
      <c r="Q1311" t="s">
        <v>1073</v>
      </c>
      <c r="R1311" t="s">
        <v>986</v>
      </c>
      <c r="S1311" s="11">
        <v>43804</v>
      </c>
      <c r="T1311" t="s">
        <v>54</v>
      </c>
      <c r="U1311">
        <v>52</v>
      </c>
      <c r="V1311" t="s">
        <v>61</v>
      </c>
      <c r="W1311" t="s">
        <v>62</v>
      </c>
      <c r="X1311">
        <v>444512</v>
      </c>
      <c r="Y1311" s="11">
        <v>43787</v>
      </c>
      <c r="Z1311">
        <v>165078325</v>
      </c>
      <c r="AB1311" t="s">
        <v>63</v>
      </c>
      <c r="AD1311" t="s">
        <v>1089</v>
      </c>
      <c r="AE1311">
        <v>1</v>
      </c>
      <c r="AF1311">
        <v>-251</v>
      </c>
      <c r="AH1311" t="str">
        <f t="shared" si="20"/>
        <v>E35930 Estates &amp; Facilities</v>
      </c>
      <c r="AI1311" t="str">
        <f>VLOOKUP(B1311,'cc Lookup'!A:E,5,0)</f>
        <v>Estates</v>
      </c>
      <c r="AJ1311" t="s">
        <v>5426</v>
      </c>
    </row>
    <row r="1312" spans="1:36" x14ac:dyDescent="0.35">
      <c r="A1312" t="s">
        <v>36</v>
      </c>
      <c r="B1312" s="8" t="s">
        <v>142</v>
      </c>
      <c r="C1312" s="8" t="s">
        <v>143</v>
      </c>
      <c r="D1312" s="8" t="s">
        <v>39</v>
      </c>
      <c r="E1312" s="8" t="s">
        <v>39</v>
      </c>
      <c r="F1312" s="8" t="s">
        <v>40</v>
      </c>
      <c r="G1312" t="s">
        <v>144</v>
      </c>
      <c r="H1312" t="s">
        <v>145</v>
      </c>
      <c r="I1312" t="s">
        <v>43</v>
      </c>
      <c r="J1312" t="s">
        <v>43</v>
      </c>
      <c r="K1312" t="s">
        <v>43</v>
      </c>
      <c r="L1312" s="9">
        <v>-2103.0700000000002</v>
      </c>
      <c r="M1312" s="10">
        <v>43800</v>
      </c>
      <c r="N1312" t="s">
        <v>56</v>
      </c>
      <c r="O1312" t="s">
        <v>57</v>
      </c>
      <c r="P1312" t="s">
        <v>1072</v>
      </c>
      <c r="Q1312" t="s">
        <v>1073</v>
      </c>
      <c r="R1312" t="s">
        <v>986</v>
      </c>
      <c r="S1312" s="11">
        <v>43804</v>
      </c>
      <c r="T1312" t="s">
        <v>54</v>
      </c>
      <c r="U1312">
        <v>52</v>
      </c>
      <c r="V1312" t="s">
        <v>61</v>
      </c>
      <c r="W1312" t="s">
        <v>62</v>
      </c>
      <c r="X1312">
        <v>444517</v>
      </c>
      <c r="Y1312" s="11">
        <v>43787</v>
      </c>
      <c r="Z1312">
        <v>165078325</v>
      </c>
      <c r="AB1312" t="s">
        <v>63</v>
      </c>
      <c r="AD1312" t="s">
        <v>1090</v>
      </c>
      <c r="AE1312">
        <v>1</v>
      </c>
      <c r="AF1312">
        <v>-2103</v>
      </c>
      <c r="AH1312" t="str">
        <f t="shared" si="20"/>
        <v>E35930 Estates &amp; Facilities</v>
      </c>
      <c r="AI1312" t="str">
        <f>VLOOKUP(B1312,'cc Lookup'!A:E,5,0)</f>
        <v>Estates</v>
      </c>
      <c r="AJ1312" t="s">
        <v>5426</v>
      </c>
    </row>
    <row r="1313" spans="1:36" x14ac:dyDescent="0.35">
      <c r="A1313" t="s">
        <v>36</v>
      </c>
      <c r="B1313" s="8" t="s">
        <v>142</v>
      </c>
      <c r="C1313" s="8" t="s">
        <v>143</v>
      </c>
      <c r="D1313" s="8" t="s">
        <v>39</v>
      </c>
      <c r="E1313" s="8" t="s">
        <v>39</v>
      </c>
      <c r="F1313" s="8" t="s">
        <v>40</v>
      </c>
      <c r="G1313" t="s">
        <v>144</v>
      </c>
      <c r="H1313" t="s">
        <v>145</v>
      </c>
      <c r="I1313" t="s">
        <v>43</v>
      </c>
      <c r="J1313" t="s">
        <v>43</v>
      </c>
      <c r="K1313" t="s">
        <v>43</v>
      </c>
      <c r="L1313" s="9">
        <v>-4832</v>
      </c>
      <c r="M1313" s="10">
        <v>43800</v>
      </c>
      <c r="N1313" t="s">
        <v>56</v>
      </c>
      <c r="O1313" t="s">
        <v>57</v>
      </c>
      <c r="P1313" t="s">
        <v>1072</v>
      </c>
      <c r="Q1313" t="s">
        <v>1073</v>
      </c>
      <c r="R1313" t="s">
        <v>986</v>
      </c>
      <c r="S1313" s="11">
        <v>43804</v>
      </c>
      <c r="T1313" t="s">
        <v>54</v>
      </c>
      <c r="U1313">
        <v>52</v>
      </c>
      <c r="V1313" t="s">
        <v>61</v>
      </c>
      <c r="W1313" t="s">
        <v>62</v>
      </c>
      <c r="X1313">
        <v>444518</v>
      </c>
      <c r="Y1313" s="11">
        <v>43787</v>
      </c>
      <c r="Z1313">
        <v>165078325</v>
      </c>
      <c r="AB1313" t="s">
        <v>63</v>
      </c>
      <c r="AD1313" t="s">
        <v>1091</v>
      </c>
      <c r="AE1313">
        <v>1</v>
      </c>
      <c r="AF1313">
        <v>-4832</v>
      </c>
      <c r="AH1313" t="str">
        <f t="shared" si="20"/>
        <v>E35930 Estates &amp; Facilities</v>
      </c>
      <c r="AI1313" t="str">
        <f>VLOOKUP(B1313,'cc Lookup'!A:E,5,0)</f>
        <v>Estates</v>
      </c>
      <c r="AJ1313" t="s">
        <v>5426</v>
      </c>
    </row>
    <row r="1314" spans="1:36" x14ac:dyDescent="0.35">
      <c r="A1314" t="s">
        <v>36</v>
      </c>
      <c r="B1314" s="8" t="s">
        <v>142</v>
      </c>
      <c r="C1314" s="8" t="s">
        <v>143</v>
      </c>
      <c r="D1314" s="8" t="s">
        <v>39</v>
      </c>
      <c r="E1314" s="8" t="s">
        <v>39</v>
      </c>
      <c r="F1314" s="8" t="s">
        <v>40</v>
      </c>
      <c r="G1314" t="s">
        <v>144</v>
      </c>
      <c r="H1314" t="s">
        <v>145</v>
      </c>
      <c r="I1314" t="s">
        <v>43</v>
      </c>
      <c r="J1314" t="s">
        <v>43</v>
      </c>
      <c r="K1314" t="s">
        <v>43</v>
      </c>
      <c r="L1314" s="9">
        <v>-843</v>
      </c>
      <c r="M1314" s="10">
        <v>43800</v>
      </c>
      <c r="N1314" t="s">
        <v>56</v>
      </c>
      <c r="O1314" t="s">
        <v>57</v>
      </c>
      <c r="P1314" t="s">
        <v>1072</v>
      </c>
      <c r="Q1314" t="s">
        <v>1073</v>
      </c>
      <c r="R1314" t="s">
        <v>986</v>
      </c>
      <c r="S1314" s="11">
        <v>43804</v>
      </c>
      <c r="T1314" t="s">
        <v>54</v>
      </c>
      <c r="U1314">
        <v>52</v>
      </c>
      <c r="V1314" t="s">
        <v>61</v>
      </c>
      <c r="W1314" t="s">
        <v>62</v>
      </c>
      <c r="X1314">
        <v>444519</v>
      </c>
      <c r="Y1314" s="11">
        <v>43787</v>
      </c>
      <c r="Z1314">
        <v>165078325</v>
      </c>
      <c r="AB1314" t="s">
        <v>63</v>
      </c>
      <c r="AD1314" t="s">
        <v>1092</v>
      </c>
      <c r="AE1314">
        <v>1</v>
      </c>
      <c r="AF1314">
        <v>-843</v>
      </c>
      <c r="AH1314" t="str">
        <f t="shared" si="20"/>
        <v>E35930 Estates &amp; Facilities</v>
      </c>
      <c r="AI1314" t="str">
        <f>VLOOKUP(B1314,'cc Lookup'!A:E,5,0)</f>
        <v>Estates</v>
      </c>
      <c r="AJ1314" t="s">
        <v>5426</v>
      </c>
    </row>
    <row r="1315" spans="1:36" x14ac:dyDescent="0.35">
      <c r="A1315" t="s">
        <v>36</v>
      </c>
      <c r="B1315" s="8" t="s">
        <v>142</v>
      </c>
      <c r="C1315" s="8" t="s">
        <v>143</v>
      </c>
      <c r="D1315" s="8" t="s">
        <v>39</v>
      </c>
      <c r="E1315" s="8" t="s">
        <v>39</v>
      </c>
      <c r="F1315" s="8" t="s">
        <v>40</v>
      </c>
      <c r="G1315" t="s">
        <v>144</v>
      </c>
      <c r="H1315" t="s">
        <v>145</v>
      </c>
      <c r="I1315" t="s">
        <v>43</v>
      </c>
      <c r="J1315" t="s">
        <v>43</v>
      </c>
      <c r="K1315" t="s">
        <v>43</v>
      </c>
      <c r="L1315" s="9">
        <v>-379</v>
      </c>
      <c r="M1315" s="10">
        <v>43800</v>
      </c>
      <c r="N1315" t="s">
        <v>56</v>
      </c>
      <c r="O1315" t="s">
        <v>57</v>
      </c>
      <c r="P1315" t="s">
        <v>1072</v>
      </c>
      <c r="Q1315" t="s">
        <v>1073</v>
      </c>
      <c r="R1315" t="s">
        <v>986</v>
      </c>
      <c r="S1315" s="11">
        <v>43804</v>
      </c>
      <c r="T1315" t="s">
        <v>54</v>
      </c>
      <c r="U1315">
        <v>52</v>
      </c>
      <c r="V1315" t="s">
        <v>61</v>
      </c>
      <c r="W1315" t="s">
        <v>62</v>
      </c>
      <c r="X1315">
        <v>444520</v>
      </c>
      <c r="Y1315" s="11">
        <v>43787</v>
      </c>
      <c r="Z1315">
        <v>165078325</v>
      </c>
      <c r="AB1315" t="s">
        <v>63</v>
      </c>
      <c r="AD1315" t="s">
        <v>1093</v>
      </c>
      <c r="AE1315">
        <v>1</v>
      </c>
      <c r="AF1315">
        <v>-379</v>
      </c>
      <c r="AH1315" t="str">
        <f t="shared" si="20"/>
        <v>E35930 Estates &amp; Facilities</v>
      </c>
      <c r="AI1315" t="str">
        <f>VLOOKUP(B1315,'cc Lookup'!A:E,5,0)</f>
        <v>Estates</v>
      </c>
      <c r="AJ1315" t="s">
        <v>5426</v>
      </c>
    </row>
    <row r="1316" spans="1:36" x14ac:dyDescent="0.35">
      <c r="A1316" t="s">
        <v>36</v>
      </c>
      <c r="B1316" s="8" t="s">
        <v>142</v>
      </c>
      <c r="C1316" s="8" t="s">
        <v>143</v>
      </c>
      <c r="D1316" s="8" t="s">
        <v>39</v>
      </c>
      <c r="E1316" s="8" t="s">
        <v>39</v>
      </c>
      <c r="F1316" s="8" t="s">
        <v>40</v>
      </c>
      <c r="G1316" t="s">
        <v>144</v>
      </c>
      <c r="H1316" t="s">
        <v>145</v>
      </c>
      <c r="I1316" t="s">
        <v>43</v>
      </c>
      <c r="J1316" t="s">
        <v>43</v>
      </c>
      <c r="K1316" t="s">
        <v>43</v>
      </c>
      <c r="L1316" s="9">
        <v>980</v>
      </c>
      <c r="M1316" s="10">
        <v>43800</v>
      </c>
      <c r="N1316" t="s">
        <v>56</v>
      </c>
      <c r="O1316" t="s">
        <v>57</v>
      </c>
      <c r="P1316" t="s">
        <v>1094</v>
      </c>
      <c r="Q1316" t="s">
        <v>1095</v>
      </c>
      <c r="R1316" t="s">
        <v>986</v>
      </c>
      <c r="S1316" s="11">
        <v>43806</v>
      </c>
      <c r="T1316" t="s">
        <v>54</v>
      </c>
      <c r="U1316">
        <v>19</v>
      </c>
      <c r="V1316" t="s">
        <v>61</v>
      </c>
      <c r="W1316" t="s">
        <v>62</v>
      </c>
      <c r="X1316">
        <v>444516</v>
      </c>
      <c r="Y1316" s="11">
        <v>43787</v>
      </c>
      <c r="Z1316">
        <v>165078325</v>
      </c>
      <c r="AB1316" t="s">
        <v>63</v>
      </c>
      <c r="AD1316" t="s">
        <v>1096</v>
      </c>
      <c r="AE1316">
        <v>1</v>
      </c>
      <c r="AF1316">
        <v>490</v>
      </c>
      <c r="AH1316" t="str">
        <f t="shared" si="20"/>
        <v>E35930 Estates &amp; Facilities</v>
      </c>
      <c r="AI1316" t="str">
        <f>VLOOKUP(B1316,'cc Lookup'!A:E,5,0)</f>
        <v>Estates</v>
      </c>
      <c r="AJ1316" t="s">
        <v>5426</v>
      </c>
    </row>
    <row r="1317" spans="1:36" x14ac:dyDescent="0.35">
      <c r="A1317" t="s">
        <v>36</v>
      </c>
      <c r="B1317" s="8" t="s">
        <v>142</v>
      </c>
      <c r="C1317" s="8" t="s">
        <v>143</v>
      </c>
      <c r="D1317" s="8" t="s">
        <v>39</v>
      </c>
      <c r="E1317" s="8" t="s">
        <v>39</v>
      </c>
      <c r="F1317" s="8" t="s">
        <v>40</v>
      </c>
      <c r="G1317" t="s">
        <v>144</v>
      </c>
      <c r="H1317" t="s">
        <v>145</v>
      </c>
      <c r="I1317" t="s">
        <v>43</v>
      </c>
      <c r="J1317" t="s">
        <v>43</v>
      </c>
      <c r="K1317" t="s">
        <v>43</v>
      </c>
      <c r="L1317" s="9">
        <v>-490</v>
      </c>
      <c r="M1317" s="10">
        <v>43800</v>
      </c>
      <c r="N1317" t="s">
        <v>56</v>
      </c>
      <c r="O1317" t="s">
        <v>57</v>
      </c>
      <c r="P1317" t="s">
        <v>1094</v>
      </c>
      <c r="Q1317" t="s">
        <v>1095</v>
      </c>
      <c r="R1317" t="s">
        <v>986</v>
      </c>
      <c r="S1317" s="11">
        <v>43806</v>
      </c>
      <c r="T1317" t="s">
        <v>54</v>
      </c>
      <c r="U1317">
        <v>20</v>
      </c>
      <c r="V1317" t="s">
        <v>61</v>
      </c>
      <c r="W1317" t="s">
        <v>62</v>
      </c>
      <c r="X1317">
        <v>444516</v>
      </c>
      <c r="Y1317" s="11">
        <v>43787</v>
      </c>
      <c r="Z1317">
        <v>165078325</v>
      </c>
      <c r="AB1317" t="s">
        <v>63</v>
      </c>
      <c r="AD1317" t="s">
        <v>1096</v>
      </c>
      <c r="AE1317">
        <v>1</v>
      </c>
      <c r="AF1317">
        <v>-490</v>
      </c>
      <c r="AH1317" t="str">
        <f t="shared" si="20"/>
        <v>E35930 Estates &amp; Facilities</v>
      </c>
      <c r="AI1317" t="str">
        <f>VLOOKUP(B1317,'cc Lookup'!A:E,5,0)</f>
        <v>Estates</v>
      </c>
      <c r="AJ1317" t="s">
        <v>5426</v>
      </c>
    </row>
    <row r="1318" spans="1:36" x14ac:dyDescent="0.35">
      <c r="A1318" t="s">
        <v>36</v>
      </c>
      <c r="B1318" s="8" t="s">
        <v>142</v>
      </c>
      <c r="C1318" s="8" t="s">
        <v>143</v>
      </c>
      <c r="D1318" s="8" t="s">
        <v>39</v>
      </c>
      <c r="E1318" s="8" t="s">
        <v>39</v>
      </c>
      <c r="F1318" s="8" t="s">
        <v>40</v>
      </c>
      <c r="G1318" t="s">
        <v>144</v>
      </c>
      <c r="H1318" t="s">
        <v>145</v>
      </c>
      <c r="I1318" t="s">
        <v>43</v>
      </c>
      <c r="J1318" t="s">
        <v>43</v>
      </c>
      <c r="K1318" t="s">
        <v>43</v>
      </c>
      <c r="L1318" s="9">
        <v>375</v>
      </c>
      <c r="M1318" s="10">
        <v>43800</v>
      </c>
      <c r="N1318" t="s">
        <v>56</v>
      </c>
      <c r="O1318" t="s">
        <v>57</v>
      </c>
      <c r="P1318" t="s">
        <v>1031</v>
      </c>
      <c r="Q1318" t="s">
        <v>1032</v>
      </c>
      <c r="R1318" t="s">
        <v>986</v>
      </c>
      <c r="S1318" s="11">
        <v>43811</v>
      </c>
      <c r="T1318" t="s">
        <v>54</v>
      </c>
      <c r="U1318">
        <v>29</v>
      </c>
      <c r="V1318" t="s">
        <v>61</v>
      </c>
      <c r="W1318" t="s">
        <v>62</v>
      </c>
      <c r="X1318">
        <v>444509</v>
      </c>
      <c r="Y1318" s="11">
        <v>43786</v>
      </c>
      <c r="Z1318">
        <v>165056810</v>
      </c>
      <c r="AB1318" t="s">
        <v>63</v>
      </c>
      <c r="AD1318" t="s">
        <v>1097</v>
      </c>
      <c r="AE1318">
        <v>1</v>
      </c>
      <c r="AF1318">
        <v>375</v>
      </c>
      <c r="AH1318" t="str">
        <f t="shared" si="20"/>
        <v>E35930 Estates &amp; Facilities</v>
      </c>
      <c r="AI1318" t="str">
        <f>VLOOKUP(B1318,'cc Lookup'!A:E,5,0)</f>
        <v>Estates</v>
      </c>
      <c r="AJ1318" t="s">
        <v>5426</v>
      </c>
    </row>
    <row r="1319" spans="1:36" x14ac:dyDescent="0.35">
      <c r="A1319" t="s">
        <v>36</v>
      </c>
      <c r="B1319" s="8" t="s">
        <v>142</v>
      </c>
      <c r="C1319" s="8" t="s">
        <v>143</v>
      </c>
      <c r="D1319" s="8" t="s">
        <v>39</v>
      </c>
      <c r="E1319" s="8" t="s">
        <v>39</v>
      </c>
      <c r="F1319" s="8" t="s">
        <v>40</v>
      </c>
      <c r="G1319" t="s">
        <v>144</v>
      </c>
      <c r="H1319" t="s">
        <v>145</v>
      </c>
      <c r="I1319" t="s">
        <v>43</v>
      </c>
      <c r="J1319" t="s">
        <v>43</v>
      </c>
      <c r="K1319" t="s">
        <v>43</v>
      </c>
      <c r="L1319" s="9">
        <v>96</v>
      </c>
      <c r="M1319" s="10">
        <v>43800</v>
      </c>
      <c r="N1319" t="s">
        <v>56</v>
      </c>
      <c r="O1319" t="s">
        <v>57</v>
      </c>
      <c r="P1319" t="s">
        <v>1031</v>
      </c>
      <c r="Q1319" t="s">
        <v>1032</v>
      </c>
      <c r="R1319" t="s">
        <v>986</v>
      </c>
      <c r="S1319" s="11">
        <v>43811</v>
      </c>
      <c r="T1319" t="s">
        <v>54</v>
      </c>
      <c r="U1319">
        <v>29</v>
      </c>
      <c r="V1319" t="s">
        <v>61</v>
      </c>
      <c r="W1319" t="s">
        <v>62</v>
      </c>
      <c r="X1319">
        <v>444514</v>
      </c>
      <c r="Y1319" s="11">
        <v>43786</v>
      </c>
      <c r="Z1319">
        <v>165078943</v>
      </c>
      <c r="AB1319" t="s">
        <v>63</v>
      </c>
      <c r="AD1319" t="s">
        <v>1098</v>
      </c>
      <c r="AE1319">
        <v>1</v>
      </c>
      <c r="AF1319">
        <v>48</v>
      </c>
      <c r="AH1319" t="str">
        <f t="shared" si="20"/>
        <v>E35930 Estates &amp; Facilities</v>
      </c>
      <c r="AI1319" t="str">
        <f>VLOOKUP(B1319,'cc Lookup'!A:E,5,0)</f>
        <v>Estates</v>
      </c>
      <c r="AJ1319" t="s">
        <v>5426</v>
      </c>
    </row>
    <row r="1320" spans="1:36" x14ac:dyDescent="0.35">
      <c r="A1320" t="s">
        <v>36</v>
      </c>
      <c r="B1320" s="8" t="s">
        <v>142</v>
      </c>
      <c r="C1320" s="8" t="s">
        <v>143</v>
      </c>
      <c r="D1320" s="8" t="s">
        <v>39</v>
      </c>
      <c r="E1320" s="8" t="s">
        <v>39</v>
      </c>
      <c r="F1320" s="8" t="s">
        <v>40</v>
      </c>
      <c r="G1320" t="s">
        <v>144</v>
      </c>
      <c r="H1320" t="s">
        <v>145</v>
      </c>
      <c r="I1320" t="s">
        <v>43</v>
      </c>
      <c r="J1320" t="s">
        <v>43</v>
      </c>
      <c r="K1320" t="s">
        <v>43</v>
      </c>
      <c r="L1320" s="9">
        <v>-48</v>
      </c>
      <c r="M1320" s="10">
        <v>43800</v>
      </c>
      <c r="N1320" t="s">
        <v>56</v>
      </c>
      <c r="O1320" t="s">
        <v>57</v>
      </c>
      <c r="P1320" t="s">
        <v>1031</v>
      </c>
      <c r="Q1320" t="s">
        <v>1032</v>
      </c>
      <c r="R1320" t="s">
        <v>986</v>
      </c>
      <c r="S1320" s="11">
        <v>43811</v>
      </c>
      <c r="T1320" t="s">
        <v>54</v>
      </c>
      <c r="U1320">
        <v>30</v>
      </c>
      <c r="V1320" t="s">
        <v>61</v>
      </c>
      <c r="W1320" t="s">
        <v>62</v>
      </c>
      <c r="X1320">
        <v>444514</v>
      </c>
      <c r="Y1320" s="11">
        <v>43786</v>
      </c>
      <c r="Z1320">
        <v>165078943</v>
      </c>
      <c r="AB1320" t="s">
        <v>63</v>
      </c>
      <c r="AD1320" t="s">
        <v>1098</v>
      </c>
      <c r="AE1320">
        <v>1</v>
      </c>
      <c r="AF1320">
        <v>-48</v>
      </c>
      <c r="AH1320" t="str">
        <f t="shared" si="20"/>
        <v>E35930 Estates &amp; Facilities</v>
      </c>
      <c r="AI1320" t="str">
        <f>VLOOKUP(B1320,'cc Lookup'!A:E,5,0)</f>
        <v>Estates</v>
      </c>
      <c r="AJ1320" t="s">
        <v>5426</v>
      </c>
    </row>
    <row r="1321" spans="1:36" x14ac:dyDescent="0.35">
      <c r="A1321" t="s">
        <v>36</v>
      </c>
      <c r="B1321" s="8" t="s">
        <v>142</v>
      </c>
      <c r="C1321" s="8" t="s">
        <v>143</v>
      </c>
      <c r="D1321" s="8" t="s">
        <v>39</v>
      </c>
      <c r="E1321" s="8" t="s">
        <v>39</v>
      </c>
      <c r="F1321" s="8" t="s">
        <v>40</v>
      </c>
      <c r="G1321" t="s">
        <v>144</v>
      </c>
      <c r="H1321" t="s">
        <v>145</v>
      </c>
      <c r="I1321" t="s">
        <v>43</v>
      </c>
      <c r="J1321" t="s">
        <v>43</v>
      </c>
      <c r="K1321" t="s">
        <v>43</v>
      </c>
      <c r="L1321" s="9">
        <v>-609.20000000000005</v>
      </c>
      <c r="M1321" s="10">
        <v>43800</v>
      </c>
      <c r="N1321" t="s">
        <v>56</v>
      </c>
      <c r="O1321" t="s">
        <v>57</v>
      </c>
      <c r="P1321" t="s">
        <v>1099</v>
      </c>
      <c r="Q1321" t="s">
        <v>1100</v>
      </c>
      <c r="R1321" t="s">
        <v>986</v>
      </c>
      <c r="S1321" s="11">
        <v>43817</v>
      </c>
      <c r="T1321" t="s">
        <v>54</v>
      </c>
      <c r="U1321">
        <v>33</v>
      </c>
      <c r="V1321" t="s">
        <v>61</v>
      </c>
      <c r="W1321" t="s">
        <v>62</v>
      </c>
      <c r="X1321" t="s">
        <v>1101</v>
      </c>
      <c r="Y1321" s="11">
        <v>43815</v>
      </c>
      <c r="Z1321">
        <v>165078325</v>
      </c>
      <c r="AA1321" t="s">
        <v>1102</v>
      </c>
      <c r="AB1321" t="s">
        <v>63</v>
      </c>
      <c r="AD1321" t="s">
        <v>1103</v>
      </c>
      <c r="AE1321">
        <v>1</v>
      </c>
      <c r="AH1321" t="str">
        <f t="shared" si="20"/>
        <v>E35930 Estates &amp; Facilities</v>
      </c>
      <c r="AI1321" t="str">
        <f>VLOOKUP(B1321,'cc Lookup'!A:E,5,0)</f>
        <v>Estates</v>
      </c>
      <c r="AJ1321" t="s">
        <v>5426</v>
      </c>
    </row>
    <row r="1322" spans="1:36" x14ac:dyDescent="0.35">
      <c r="A1322" t="s">
        <v>36</v>
      </c>
      <c r="B1322" s="8" t="s">
        <v>142</v>
      </c>
      <c r="C1322" s="8" t="s">
        <v>143</v>
      </c>
      <c r="D1322" s="8" t="s">
        <v>39</v>
      </c>
      <c r="E1322" s="8" t="s">
        <v>39</v>
      </c>
      <c r="F1322" s="8" t="s">
        <v>40</v>
      </c>
      <c r="G1322" t="s">
        <v>144</v>
      </c>
      <c r="H1322" t="s">
        <v>145</v>
      </c>
      <c r="I1322" t="s">
        <v>43</v>
      </c>
      <c r="J1322" t="s">
        <v>43</v>
      </c>
      <c r="K1322" t="s">
        <v>43</v>
      </c>
      <c r="L1322" s="9">
        <v>898</v>
      </c>
      <c r="M1322" s="10">
        <v>43800</v>
      </c>
      <c r="N1322" t="s">
        <v>56</v>
      </c>
      <c r="O1322" t="s">
        <v>57</v>
      </c>
      <c r="P1322" t="s">
        <v>1044</v>
      </c>
      <c r="Q1322" t="s">
        <v>1045</v>
      </c>
      <c r="R1322" t="s">
        <v>986</v>
      </c>
      <c r="S1322" s="11">
        <v>43822</v>
      </c>
      <c r="T1322" t="s">
        <v>54</v>
      </c>
      <c r="U1322">
        <v>23</v>
      </c>
      <c r="V1322" t="s">
        <v>61</v>
      </c>
      <c r="W1322" t="s">
        <v>62</v>
      </c>
      <c r="X1322">
        <v>448029</v>
      </c>
      <c r="Y1322" s="11">
        <v>43818</v>
      </c>
      <c r="Z1322">
        <v>165078325</v>
      </c>
      <c r="AB1322" t="s">
        <v>63</v>
      </c>
      <c r="AD1322" t="s">
        <v>1104</v>
      </c>
      <c r="AE1322">
        <v>1</v>
      </c>
      <c r="AF1322">
        <v>449</v>
      </c>
      <c r="AH1322" t="str">
        <f t="shared" si="20"/>
        <v>E35930 Estates &amp; Facilities</v>
      </c>
      <c r="AI1322" t="str">
        <f>VLOOKUP(B1322,'cc Lookup'!A:E,5,0)</f>
        <v>Estates</v>
      </c>
      <c r="AJ1322" t="s">
        <v>5426</v>
      </c>
    </row>
    <row r="1323" spans="1:36" x14ac:dyDescent="0.35">
      <c r="A1323" t="s">
        <v>36</v>
      </c>
      <c r="B1323" s="8" t="s">
        <v>142</v>
      </c>
      <c r="C1323" s="8" t="s">
        <v>143</v>
      </c>
      <c r="D1323" s="8" t="s">
        <v>39</v>
      </c>
      <c r="E1323" s="8" t="s">
        <v>39</v>
      </c>
      <c r="F1323" s="8" t="s">
        <v>40</v>
      </c>
      <c r="G1323" t="s">
        <v>144</v>
      </c>
      <c r="H1323" t="s">
        <v>145</v>
      </c>
      <c r="I1323" t="s">
        <v>43</v>
      </c>
      <c r="J1323" t="s">
        <v>43</v>
      </c>
      <c r="K1323" t="s">
        <v>43</v>
      </c>
      <c r="L1323" s="9">
        <v>-449</v>
      </c>
      <c r="M1323" s="10">
        <v>43800</v>
      </c>
      <c r="N1323" t="s">
        <v>56</v>
      </c>
      <c r="O1323" t="s">
        <v>57</v>
      </c>
      <c r="P1323" t="s">
        <v>1044</v>
      </c>
      <c r="Q1323" t="s">
        <v>1045</v>
      </c>
      <c r="R1323" t="s">
        <v>986</v>
      </c>
      <c r="S1323" s="11">
        <v>43822</v>
      </c>
      <c r="T1323" t="s">
        <v>54</v>
      </c>
      <c r="U1323">
        <v>24</v>
      </c>
      <c r="V1323" t="s">
        <v>61</v>
      </c>
      <c r="W1323" t="s">
        <v>62</v>
      </c>
      <c r="X1323">
        <v>448029</v>
      </c>
      <c r="Y1323" s="11">
        <v>43818</v>
      </c>
      <c r="Z1323">
        <v>165078325</v>
      </c>
      <c r="AB1323" t="s">
        <v>63</v>
      </c>
      <c r="AD1323" t="s">
        <v>1104</v>
      </c>
      <c r="AE1323">
        <v>1</v>
      </c>
      <c r="AF1323">
        <v>-449</v>
      </c>
      <c r="AH1323" t="str">
        <f t="shared" si="20"/>
        <v>E35930 Estates &amp; Facilities</v>
      </c>
      <c r="AI1323" t="str">
        <f>VLOOKUP(B1323,'cc Lookup'!A:E,5,0)</f>
        <v>Estates</v>
      </c>
      <c r="AJ1323" t="s">
        <v>5426</v>
      </c>
    </row>
    <row r="1324" spans="1:36" x14ac:dyDescent="0.35">
      <c r="A1324" t="s">
        <v>36</v>
      </c>
      <c r="B1324" s="8" t="s">
        <v>142</v>
      </c>
      <c r="C1324" s="8" t="s">
        <v>143</v>
      </c>
      <c r="D1324" s="8" t="s">
        <v>39</v>
      </c>
      <c r="E1324" s="8" t="s">
        <v>39</v>
      </c>
      <c r="F1324" s="8" t="s">
        <v>40</v>
      </c>
      <c r="G1324" t="s">
        <v>144</v>
      </c>
      <c r="H1324" t="s">
        <v>145</v>
      </c>
      <c r="I1324" t="s">
        <v>43</v>
      </c>
      <c r="J1324" t="s">
        <v>43</v>
      </c>
      <c r="K1324" t="s">
        <v>43</v>
      </c>
      <c r="L1324" s="9">
        <v>375</v>
      </c>
      <c r="M1324" s="10">
        <v>43800</v>
      </c>
      <c r="N1324" t="s">
        <v>56</v>
      </c>
      <c r="O1324" t="s">
        <v>57</v>
      </c>
      <c r="P1324" t="s">
        <v>1105</v>
      </c>
      <c r="Q1324" t="s">
        <v>1106</v>
      </c>
      <c r="R1324" t="s">
        <v>986</v>
      </c>
      <c r="S1324" s="11">
        <v>43829</v>
      </c>
      <c r="T1324" t="s">
        <v>54</v>
      </c>
      <c r="U1324">
        <v>37</v>
      </c>
      <c r="V1324" t="s">
        <v>61</v>
      </c>
      <c r="W1324" t="s">
        <v>62</v>
      </c>
      <c r="X1324">
        <v>444509</v>
      </c>
      <c r="Y1324" s="11">
        <v>43786</v>
      </c>
      <c r="Z1324">
        <v>165078325</v>
      </c>
      <c r="AB1324" t="s">
        <v>63</v>
      </c>
      <c r="AD1324" t="s">
        <v>1097</v>
      </c>
      <c r="AE1324">
        <v>1</v>
      </c>
      <c r="AF1324">
        <v>375</v>
      </c>
      <c r="AH1324" t="str">
        <f t="shared" si="20"/>
        <v>E35930 Estates &amp; Facilities</v>
      </c>
      <c r="AI1324" t="str">
        <f>VLOOKUP(B1324,'cc Lookup'!A:E,5,0)</f>
        <v>Estates</v>
      </c>
      <c r="AJ1324" t="s">
        <v>5426</v>
      </c>
    </row>
    <row r="1325" spans="1:36" x14ac:dyDescent="0.35">
      <c r="A1325" t="s">
        <v>36</v>
      </c>
      <c r="B1325" s="8" t="s">
        <v>142</v>
      </c>
      <c r="C1325" s="8" t="s">
        <v>143</v>
      </c>
      <c r="D1325" s="8" t="s">
        <v>39</v>
      </c>
      <c r="E1325" s="8" t="s">
        <v>39</v>
      </c>
      <c r="F1325" s="8" t="s">
        <v>40</v>
      </c>
      <c r="G1325" t="s">
        <v>144</v>
      </c>
      <c r="H1325" t="s">
        <v>145</v>
      </c>
      <c r="I1325" t="s">
        <v>43</v>
      </c>
      <c r="J1325" t="s">
        <v>43</v>
      </c>
      <c r="K1325" t="s">
        <v>43</v>
      </c>
      <c r="L1325" s="9">
        <v>75</v>
      </c>
      <c r="M1325" s="10">
        <v>43800</v>
      </c>
      <c r="N1325" t="s">
        <v>56</v>
      </c>
      <c r="O1325" t="s">
        <v>57</v>
      </c>
      <c r="P1325" t="s">
        <v>1105</v>
      </c>
      <c r="Q1325" t="s">
        <v>1106</v>
      </c>
      <c r="R1325" t="s">
        <v>986</v>
      </c>
      <c r="S1325" s="11">
        <v>43829</v>
      </c>
      <c r="T1325" t="s">
        <v>54</v>
      </c>
      <c r="U1325">
        <v>37</v>
      </c>
      <c r="V1325" t="s">
        <v>61</v>
      </c>
      <c r="W1325" t="s">
        <v>62</v>
      </c>
      <c r="X1325">
        <v>444509</v>
      </c>
      <c r="Y1325" s="11">
        <v>43786</v>
      </c>
      <c r="Z1325">
        <v>165078325</v>
      </c>
      <c r="AB1325" t="s">
        <v>63</v>
      </c>
      <c r="AD1325" t="s">
        <v>1097</v>
      </c>
      <c r="AH1325" t="str">
        <f t="shared" si="20"/>
        <v>E35930 Estates &amp; Facilities</v>
      </c>
      <c r="AI1325" t="str">
        <f>VLOOKUP(B1325,'cc Lookup'!A:E,5,0)</f>
        <v>Estates</v>
      </c>
      <c r="AJ1325" t="s">
        <v>5426</v>
      </c>
    </row>
    <row r="1326" spans="1:36" x14ac:dyDescent="0.35">
      <c r="A1326" t="s">
        <v>36</v>
      </c>
      <c r="B1326" s="8" t="s">
        <v>142</v>
      </c>
      <c r="C1326" s="8" t="s">
        <v>143</v>
      </c>
      <c r="D1326" s="8" t="s">
        <v>39</v>
      </c>
      <c r="E1326" s="8" t="s">
        <v>39</v>
      </c>
      <c r="F1326" s="8" t="s">
        <v>40</v>
      </c>
      <c r="G1326" t="s">
        <v>144</v>
      </c>
      <c r="H1326" t="s">
        <v>145</v>
      </c>
      <c r="I1326" t="s">
        <v>43</v>
      </c>
      <c r="J1326" t="s">
        <v>43</v>
      </c>
      <c r="K1326" t="s">
        <v>43</v>
      </c>
      <c r="L1326" s="9">
        <v>48</v>
      </c>
      <c r="M1326" s="10">
        <v>43800</v>
      </c>
      <c r="N1326" t="s">
        <v>56</v>
      </c>
      <c r="O1326" t="s">
        <v>57</v>
      </c>
      <c r="P1326" t="s">
        <v>1105</v>
      </c>
      <c r="Q1326" t="s">
        <v>1106</v>
      </c>
      <c r="R1326" t="s">
        <v>986</v>
      </c>
      <c r="S1326" s="11">
        <v>43829</v>
      </c>
      <c r="T1326" t="s">
        <v>54</v>
      </c>
      <c r="U1326">
        <v>37</v>
      </c>
      <c r="V1326" t="s">
        <v>61</v>
      </c>
      <c r="W1326" t="s">
        <v>62</v>
      </c>
      <c r="X1326">
        <v>444514</v>
      </c>
      <c r="Y1326" s="11">
        <v>43786</v>
      </c>
      <c r="Z1326">
        <v>165078325</v>
      </c>
      <c r="AB1326" t="s">
        <v>63</v>
      </c>
      <c r="AD1326" t="s">
        <v>1098</v>
      </c>
      <c r="AE1326">
        <v>1</v>
      </c>
      <c r="AF1326">
        <v>48</v>
      </c>
      <c r="AH1326" t="str">
        <f t="shared" si="20"/>
        <v>E35930 Estates &amp; Facilities</v>
      </c>
      <c r="AI1326" t="str">
        <f>VLOOKUP(B1326,'cc Lookup'!A:E,5,0)</f>
        <v>Estates</v>
      </c>
      <c r="AJ1326" t="s">
        <v>5426</v>
      </c>
    </row>
    <row r="1327" spans="1:36" x14ac:dyDescent="0.35">
      <c r="A1327" t="s">
        <v>36</v>
      </c>
      <c r="B1327" s="8" t="s">
        <v>142</v>
      </c>
      <c r="C1327" s="8" t="s">
        <v>143</v>
      </c>
      <c r="D1327" s="8" t="s">
        <v>39</v>
      </c>
      <c r="E1327" s="8" t="s">
        <v>39</v>
      </c>
      <c r="F1327" s="8" t="s">
        <v>40</v>
      </c>
      <c r="G1327" t="s">
        <v>144</v>
      </c>
      <c r="H1327" t="s">
        <v>145</v>
      </c>
      <c r="I1327" t="s">
        <v>43</v>
      </c>
      <c r="J1327" t="s">
        <v>43</v>
      </c>
      <c r="K1327" t="s">
        <v>43</v>
      </c>
      <c r="L1327" s="9">
        <v>9.6</v>
      </c>
      <c r="M1327" s="10">
        <v>43800</v>
      </c>
      <c r="N1327" t="s">
        <v>56</v>
      </c>
      <c r="O1327" t="s">
        <v>57</v>
      </c>
      <c r="P1327" t="s">
        <v>1105</v>
      </c>
      <c r="Q1327" t="s">
        <v>1106</v>
      </c>
      <c r="R1327" t="s">
        <v>986</v>
      </c>
      <c r="S1327" s="11">
        <v>43829</v>
      </c>
      <c r="T1327" t="s">
        <v>54</v>
      </c>
      <c r="U1327">
        <v>37</v>
      </c>
      <c r="V1327" t="s">
        <v>61</v>
      </c>
      <c r="W1327" t="s">
        <v>62</v>
      </c>
      <c r="X1327">
        <v>444514</v>
      </c>
      <c r="Y1327" s="11">
        <v>43786</v>
      </c>
      <c r="Z1327">
        <v>165078325</v>
      </c>
      <c r="AB1327" t="s">
        <v>63</v>
      </c>
      <c r="AD1327" t="s">
        <v>1098</v>
      </c>
      <c r="AH1327" t="str">
        <f t="shared" si="20"/>
        <v>E35930 Estates &amp; Facilities</v>
      </c>
      <c r="AI1327" t="str">
        <f>VLOOKUP(B1327,'cc Lookup'!A:E,5,0)</f>
        <v>Estates</v>
      </c>
      <c r="AJ1327" t="s">
        <v>5426</v>
      </c>
    </row>
    <row r="1328" spans="1:36" x14ac:dyDescent="0.35">
      <c r="A1328" t="s">
        <v>36</v>
      </c>
      <c r="B1328" s="8" t="s">
        <v>142</v>
      </c>
      <c r="C1328" s="8" t="s">
        <v>143</v>
      </c>
      <c r="D1328" s="8" t="s">
        <v>39</v>
      </c>
      <c r="E1328" s="8" t="s">
        <v>39</v>
      </c>
      <c r="F1328" s="8" t="s">
        <v>40</v>
      </c>
      <c r="G1328" t="s">
        <v>144</v>
      </c>
      <c r="H1328" t="s">
        <v>145</v>
      </c>
      <c r="I1328" t="s">
        <v>43</v>
      </c>
      <c r="J1328" t="s">
        <v>43</v>
      </c>
      <c r="K1328" t="s">
        <v>43</v>
      </c>
      <c r="L1328" s="9">
        <v>1011.6</v>
      </c>
      <c r="M1328" s="10">
        <v>43800</v>
      </c>
      <c r="N1328" t="s">
        <v>56</v>
      </c>
      <c r="O1328" t="s">
        <v>57</v>
      </c>
      <c r="P1328" t="s">
        <v>1105</v>
      </c>
      <c r="Q1328" t="s">
        <v>1106</v>
      </c>
      <c r="R1328" t="s">
        <v>986</v>
      </c>
      <c r="S1328" s="11">
        <v>43829</v>
      </c>
      <c r="T1328" t="s">
        <v>54</v>
      </c>
      <c r="U1328">
        <v>37</v>
      </c>
      <c r="V1328" t="s">
        <v>61</v>
      </c>
      <c r="W1328" t="s">
        <v>62</v>
      </c>
      <c r="X1328">
        <v>444519</v>
      </c>
      <c r="Y1328" s="11">
        <v>43787</v>
      </c>
      <c r="Z1328">
        <v>165078325</v>
      </c>
      <c r="AB1328" t="s">
        <v>63</v>
      </c>
      <c r="AD1328" t="s">
        <v>1092</v>
      </c>
      <c r="AE1328">
        <v>1</v>
      </c>
      <c r="AF1328">
        <v>1012</v>
      </c>
      <c r="AH1328" t="str">
        <f t="shared" si="20"/>
        <v>E35930 Estates &amp; Facilities</v>
      </c>
      <c r="AI1328" t="str">
        <f>VLOOKUP(B1328,'cc Lookup'!A:E,5,0)</f>
        <v>Estates</v>
      </c>
      <c r="AJ1328" t="s">
        <v>5426</v>
      </c>
    </row>
    <row r="1329" spans="1:36" x14ac:dyDescent="0.35">
      <c r="A1329" t="s">
        <v>36</v>
      </c>
      <c r="B1329" s="8" t="s">
        <v>142</v>
      </c>
      <c r="C1329" s="8" t="s">
        <v>143</v>
      </c>
      <c r="D1329" s="8" t="s">
        <v>39</v>
      </c>
      <c r="E1329" s="8" t="s">
        <v>39</v>
      </c>
      <c r="F1329" s="8" t="s">
        <v>40</v>
      </c>
      <c r="G1329" t="s">
        <v>144</v>
      </c>
      <c r="H1329" t="s">
        <v>145</v>
      </c>
      <c r="I1329" t="s">
        <v>43</v>
      </c>
      <c r="J1329" t="s">
        <v>43</v>
      </c>
      <c r="K1329" t="s">
        <v>43</v>
      </c>
      <c r="L1329" s="9">
        <v>-375</v>
      </c>
      <c r="M1329" s="10">
        <v>43800</v>
      </c>
      <c r="N1329" t="s">
        <v>56</v>
      </c>
      <c r="O1329" t="s">
        <v>57</v>
      </c>
      <c r="P1329" t="s">
        <v>1105</v>
      </c>
      <c r="Q1329" t="s">
        <v>1106</v>
      </c>
      <c r="R1329" t="s">
        <v>986</v>
      </c>
      <c r="S1329" s="11">
        <v>43829</v>
      </c>
      <c r="T1329" t="s">
        <v>54</v>
      </c>
      <c r="U1329">
        <v>38</v>
      </c>
      <c r="V1329" t="s">
        <v>61</v>
      </c>
      <c r="W1329" t="s">
        <v>62</v>
      </c>
      <c r="X1329">
        <v>444509</v>
      </c>
      <c r="Y1329" s="11">
        <v>43786</v>
      </c>
      <c r="Z1329">
        <v>165078325</v>
      </c>
      <c r="AB1329" t="s">
        <v>63</v>
      </c>
      <c r="AD1329" t="s">
        <v>1097</v>
      </c>
      <c r="AE1329">
        <v>1</v>
      </c>
      <c r="AF1329">
        <v>-375</v>
      </c>
      <c r="AH1329" t="str">
        <f t="shared" si="20"/>
        <v>E35930 Estates &amp; Facilities</v>
      </c>
      <c r="AI1329" t="str">
        <f>VLOOKUP(B1329,'cc Lookup'!A:E,5,0)</f>
        <v>Estates</v>
      </c>
      <c r="AJ1329" t="s">
        <v>5426</v>
      </c>
    </row>
    <row r="1330" spans="1:36" x14ac:dyDescent="0.35">
      <c r="A1330" t="s">
        <v>36</v>
      </c>
      <c r="B1330" s="8" t="s">
        <v>142</v>
      </c>
      <c r="C1330" s="8" t="s">
        <v>143</v>
      </c>
      <c r="D1330" s="8" t="s">
        <v>39</v>
      </c>
      <c r="E1330" s="8" t="s">
        <v>39</v>
      </c>
      <c r="F1330" s="8" t="s">
        <v>40</v>
      </c>
      <c r="G1330" t="s">
        <v>144</v>
      </c>
      <c r="H1330" t="s">
        <v>145</v>
      </c>
      <c r="I1330" t="s">
        <v>43</v>
      </c>
      <c r="J1330" t="s">
        <v>43</v>
      </c>
      <c r="K1330" t="s">
        <v>43</v>
      </c>
      <c r="L1330" s="9">
        <v>-48</v>
      </c>
      <c r="M1330" s="10">
        <v>43800</v>
      </c>
      <c r="N1330" t="s">
        <v>56</v>
      </c>
      <c r="O1330" t="s">
        <v>57</v>
      </c>
      <c r="P1330" t="s">
        <v>1105</v>
      </c>
      <c r="Q1330" t="s">
        <v>1106</v>
      </c>
      <c r="R1330" t="s">
        <v>986</v>
      </c>
      <c r="S1330" s="11">
        <v>43829</v>
      </c>
      <c r="T1330" t="s">
        <v>54</v>
      </c>
      <c r="U1330">
        <v>38</v>
      </c>
      <c r="V1330" t="s">
        <v>61</v>
      </c>
      <c r="W1330" t="s">
        <v>62</v>
      </c>
      <c r="X1330">
        <v>444514</v>
      </c>
      <c r="Y1330" s="11">
        <v>43786</v>
      </c>
      <c r="Z1330">
        <v>165078325</v>
      </c>
      <c r="AB1330" t="s">
        <v>63</v>
      </c>
      <c r="AD1330" t="s">
        <v>1098</v>
      </c>
      <c r="AE1330">
        <v>1</v>
      </c>
      <c r="AF1330">
        <v>-48</v>
      </c>
      <c r="AH1330" t="str">
        <f t="shared" si="20"/>
        <v>E35930 Estates &amp; Facilities</v>
      </c>
      <c r="AI1330" t="str">
        <f>VLOOKUP(B1330,'cc Lookup'!A:E,5,0)</f>
        <v>Estates</v>
      </c>
      <c r="AJ1330" t="s">
        <v>5426</v>
      </c>
    </row>
    <row r="1331" spans="1:36" x14ac:dyDescent="0.35">
      <c r="A1331" t="s">
        <v>36</v>
      </c>
      <c r="B1331" s="8" t="s">
        <v>142</v>
      </c>
      <c r="C1331" s="8" t="s">
        <v>143</v>
      </c>
      <c r="D1331" s="8" t="s">
        <v>39</v>
      </c>
      <c r="E1331" s="8" t="s">
        <v>39</v>
      </c>
      <c r="F1331" s="8" t="s">
        <v>40</v>
      </c>
      <c r="G1331" t="s">
        <v>144</v>
      </c>
      <c r="H1331" t="s">
        <v>145</v>
      </c>
      <c r="I1331" t="s">
        <v>43</v>
      </c>
      <c r="J1331" t="s">
        <v>43</v>
      </c>
      <c r="K1331" t="s">
        <v>43</v>
      </c>
      <c r="L1331" s="9">
        <v>-843</v>
      </c>
      <c r="M1331" s="10">
        <v>43800</v>
      </c>
      <c r="N1331" t="s">
        <v>56</v>
      </c>
      <c r="O1331" t="s">
        <v>57</v>
      </c>
      <c r="P1331" t="s">
        <v>1105</v>
      </c>
      <c r="Q1331" t="s">
        <v>1106</v>
      </c>
      <c r="R1331" t="s">
        <v>986</v>
      </c>
      <c r="S1331" s="11">
        <v>43829</v>
      </c>
      <c r="T1331" t="s">
        <v>54</v>
      </c>
      <c r="U1331">
        <v>38</v>
      </c>
      <c r="V1331" t="s">
        <v>61</v>
      </c>
      <c r="W1331" t="s">
        <v>62</v>
      </c>
      <c r="X1331">
        <v>444519</v>
      </c>
      <c r="Y1331" s="11">
        <v>43787</v>
      </c>
      <c r="Z1331">
        <v>165078325</v>
      </c>
      <c r="AB1331" t="s">
        <v>63</v>
      </c>
      <c r="AD1331" t="s">
        <v>1092</v>
      </c>
      <c r="AE1331">
        <v>1</v>
      </c>
      <c r="AF1331">
        <v>-843</v>
      </c>
      <c r="AH1331" t="str">
        <f t="shared" si="20"/>
        <v>E35930 Estates &amp; Facilities</v>
      </c>
      <c r="AI1331" t="str">
        <f>VLOOKUP(B1331,'cc Lookup'!A:E,5,0)</f>
        <v>Estates</v>
      </c>
      <c r="AJ1331" t="s">
        <v>5426</v>
      </c>
    </row>
    <row r="1332" spans="1:36" x14ac:dyDescent="0.35">
      <c r="A1332" t="s">
        <v>36</v>
      </c>
      <c r="B1332" s="8" t="s">
        <v>72</v>
      </c>
      <c r="C1332" s="8" t="s">
        <v>38</v>
      </c>
      <c r="D1332" s="8" t="s">
        <v>39</v>
      </c>
      <c r="E1332" s="8" t="s">
        <v>39</v>
      </c>
      <c r="F1332" s="8" t="s">
        <v>40</v>
      </c>
      <c r="G1332" t="s">
        <v>73</v>
      </c>
      <c r="H1332" t="s">
        <v>42</v>
      </c>
      <c r="I1332" t="s">
        <v>43</v>
      </c>
      <c r="J1332" t="s">
        <v>43</v>
      </c>
      <c r="K1332" t="s">
        <v>43</v>
      </c>
      <c r="L1332" s="9">
        <v>1653</v>
      </c>
      <c r="M1332" s="10">
        <v>43800</v>
      </c>
      <c r="N1332" t="s">
        <v>56</v>
      </c>
      <c r="O1332" t="s">
        <v>57</v>
      </c>
      <c r="P1332" t="s">
        <v>1024</v>
      </c>
      <c r="Q1332" t="s">
        <v>1025</v>
      </c>
      <c r="R1332" t="s">
        <v>986</v>
      </c>
      <c r="S1332" s="11">
        <v>43802</v>
      </c>
      <c r="T1332" t="s">
        <v>54</v>
      </c>
      <c r="U1332">
        <v>9</v>
      </c>
      <c r="V1332" t="s">
        <v>61</v>
      </c>
      <c r="W1332" t="s">
        <v>62</v>
      </c>
      <c r="X1332">
        <v>444507</v>
      </c>
      <c r="Y1332" s="11">
        <v>43786</v>
      </c>
      <c r="Z1332">
        <v>165028647</v>
      </c>
      <c r="AB1332" t="s">
        <v>63</v>
      </c>
      <c r="AD1332" t="s">
        <v>1026</v>
      </c>
      <c r="AE1332">
        <v>1</v>
      </c>
      <c r="AF1332">
        <v>1653</v>
      </c>
      <c r="AH1332" t="str">
        <f t="shared" si="20"/>
        <v>E35120 Corporate Expenses</v>
      </c>
      <c r="AI1332" t="str">
        <f>VLOOKUP(B1332,'cc Lookup'!A:E,5,0)</f>
        <v>Corporate Exp</v>
      </c>
      <c r="AJ1332" t="s">
        <v>5426</v>
      </c>
    </row>
    <row r="1333" spans="1:36" x14ac:dyDescent="0.35">
      <c r="A1333" t="s">
        <v>36</v>
      </c>
      <c r="B1333" s="8" t="s">
        <v>72</v>
      </c>
      <c r="C1333" s="8" t="s">
        <v>38</v>
      </c>
      <c r="D1333" s="8" t="s">
        <v>39</v>
      </c>
      <c r="E1333" s="8" t="s">
        <v>39</v>
      </c>
      <c r="F1333" s="8" t="s">
        <v>40</v>
      </c>
      <c r="G1333" t="s">
        <v>73</v>
      </c>
      <c r="H1333" t="s">
        <v>42</v>
      </c>
      <c r="I1333" t="s">
        <v>43</v>
      </c>
      <c r="J1333" t="s">
        <v>43</v>
      </c>
      <c r="K1333" t="s">
        <v>43</v>
      </c>
      <c r="L1333" s="9">
        <v>57717.04</v>
      </c>
      <c r="M1333" s="10">
        <v>43800</v>
      </c>
      <c r="N1333" t="s">
        <v>56</v>
      </c>
      <c r="O1333" t="s">
        <v>57</v>
      </c>
      <c r="P1333" t="s">
        <v>1027</v>
      </c>
      <c r="Q1333" t="s">
        <v>1028</v>
      </c>
      <c r="R1333" t="s">
        <v>986</v>
      </c>
      <c r="S1333" s="11">
        <v>43809</v>
      </c>
      <c r="T1333" t="s">
        <v>54</v>
      </c>
      <c r="U1333">
        <v>8</v>
      </c>
      <c r="V1333" t="s">
        <v>61</v>
      </c>
      <c r="W1333" t="s">
        <v>107</v>
      </c>
      <c r="X1333">
        <v>10210480</v>
      </c>
      <c r="Y1333" s="11">
        <v>43524</v>
      </c>
      <c r="Z1333">
        <v>165076761</v>
      </c>
      <c r="AB1333" t="s">
        <v>63</v>
      </c>
      <c r="AD1333" t="s">
        <v>1011</v>
      </c>
      <c r="AE1333">
        <v>1</v>
      </c>
      <c r="AF1333">
        <v>57717</v>
      </c>
      <c r="AH1333" t="str">
        <f t="shared" si="20"/>
        <v>E35120 Corporate Expenses</v>
      </c>
      <c r="AI1333" t="str">
        <f>VLOOKUP(B1333,'cc Lookup'!A:E,5,0)</f>
        <v>Corporate Exp</v>
      </c>
      <c r="AJ1333" t="s">
        <v>5426</v>
      </c>
    </row>
    <row r="1334" spans="1:36" x14ac:dyDescent="0.35">
      <c r="A1334" t="s">
        <v>36</v>
      </c>
      <c r="B1334" s="8" t="s">
        <v>72</v>
      </c>
      <c r="C1334" s="8" t="s">
        <v>38</v>
      </c>
      <c r="D1334" s="8" t="s">
        <v>39</v>
      </c>
      <c r="E1334" s="8" t="s">
        <v>39</v>
      </c>
      <c r="F1334" s="8" t="s">
        <v>40</v>
      </c>
      <c r="G1334" t="s">
        <v>73</v>
      </c>
      <c r="H1334" t="s">
        <v>42</v>
      </c>
      <c r="I1334" t="s">
        <v>43</v>
      </c>
      <c r="J1334" t="s">
        <v>43</v>
      </c>
      <c r="K1334" t="s">
        <v>43</v>
      </c>
      <c r="L1334" s="9">
        <v>11542.81</v>
      </c>
      <c r="M1334" s="10">
        <v>43800</v>
      </c>
      <c r="N1334" t="s">
        <v>56</v>
      </c>
      <c r="O1334" t="s">
        <v>57</v>
      </c>
      <c r="P1334" t="s">
        <v>1027</v>
      </c>
      <c r="Q1334" t="s">
        <v>1028</v>
      </c>
      <c r="R1334" t="s">
        <v>986</v>
      </c>
      <c r="S1334" s="11">
        <v>43809</v>
      </c>
      <c r="T1334" t="s">
        <v>54</v>
      </c>
      <c r="U1334">
        <v>8</v>
      </c>
      <c r="V1334" t="s">
        <v>61</v>
      </c>
      <c r="W1334" t="s">
        <v>107</v>
      </c>
      <c r="X1334">
        <v>10210480</v>
      </c>
      <c r="Y1334" s="11">
        <v>43524</v>
      </c>
      <c r="Z1334">
        <v>165076761</v>
      </c>
      <c r="AB1334" t="s">
        <v>63</v>
      </c>
      <c r="AD1334" t="s">
        <v>1011</v>
      </c>
      <c r="AH1334" t="str">
        <f t="shared" si="20"/>
        <v>E35120 Corporate Expenses</v>
      </c>
      <c r="AI1334" t="str">
        <f>VLOOKUP(B1334,'cc Lookup'!A:E,5,0)</f>
        <v>Corporate Exp</v>
      </c>
      <c r="AJ1334" t="s">
        <v>5426</v>
      </c>
    </row>
    <row r="1335" spans="1:36" x14ac:dyDescent="0.35">
      <c r="A1335" t="s">
        <v>36</v>
      </c>
      <c r="B1335" s="8" t="s">
        <v>72</v>
      </c>
      <c r="C1335" s="8" t="s">
        <v>38</v>
      </c>
      <c r="D1335" s="8" t="s">
        <v>39</v>
      </c>
      <c r="E1335" s="8" t="s">
        <v>39</v>
      </c>
      <c r="F1335" s="8" t="s">
        <v>40</v>
      </c>
      <c r="G1335" t="s">
        <v>73</v>
      </c>
      <c r="H1335" t="s">
        <v>42</v>
      </c>
      <c r="I1335" t="s">
        <v>43</v>
      </c>
      <c r="J1335" t="s">
        <v>43</v>
      </c>
      <c r="K1335" t="s">
        <v>43</v>
      </c>
      <c r="L1335" s="9">
        <v>3</v>
      </c>
      <c r="M1335" s="10">
        <v>43800</v>
      </c>
      <c r="N1335" t="s">
        <v>56</v>
      </c>
      <c r="O1335" t="s">
        <v>57</v>
      </c>
      <c r="P1335" t="s">
        <v>1029</v>
      </c>
      <c r="Q1335" t="s">
        <v>1030</v>
      </c>
      <c r="R1335" t="s">
        <v>986</v>
      </c>
      <c r="S1335" s="11">
        <v>43810</v>
      </c>
      <c r="T1335" t="s">
        <v>54</v>
      </c>
      <c r="U1335">
        <v>12</v>
      </c>
      <c r="V1335" t="s">
        <v>61</v>
      </c>
      <c r="W1335" t="s">
        <v>107</v>
      </c>
      <c r="X1335">
        <v>10210480</v>
      </c>
      <c r="Y1335" s="11">
        <v>43524</v>
      </c>
      <c r="Z1335">
        <v>165076761</v>
      </c>
      <c r="AB1335" t="s">
        <v>63</v>
      </c>
      <c r="AD1335" t="s">
        <v>1011</v>
      </c>
      <c r="AE1335">
        <v>1</v>
      </c>
      <c r="AF1335">
        <v>3</v>
      </c>
      <c r="AH1335" t="str">
        <f t="shared" si="20"/>
        <v>E35120 Corporate Expenses</v>
      </c>
      <c r="AI1335" t="str">
        <f>VLOOKUP(B1335,'cc Lookup'!A:E,5,0)</f>
        <v>Corporate Exp</v>
      </c>
      <c r="AJ1335" t="s">
        <v>5426</v>
      </c>
    </row>
    <row r="1336" spans="1:36" x14ac:dyDescent="0.35">
      <c r="A1336" t="s">
        <v>36</v>
      </c>
      <c r="B1336" s="8" t="s">
        <v>72</v>
      </c>
      <c r="C1336" s="8" t="s">
        <v>38</v>
      </c>
      <c r="D1336" s="8" t="s">
        <v>39</v>
      </c>
      <c r="E1336" s="8" t="s">
        <v>39</v>
      </c>
      <c r="F1336" s="8" t="s">
        <v>40</v>
      </c>
      <c r="G1336" t="s">
        <v>73</v>
      </c>
      <c r="H1336" t="s">
        <v>42</v>
      </c>
      <c r="I1336" t="s">
        <v>43</v>
      </c>
      <c r="J1336" t="s">
        <v>43</v>
      </c>
      <c r="K1336" t="s">
        <v>43</v>
      </c>
      <c r="L1336" s="9">
        <v>57714.04</v>
      </c>
      <c r="M1336" s="10">
        <v>43800</v>
      </c>
      <c r="N1336" t="s">
        <v>56</v>
      </c>
      <c r="O1336" t="s">
        <v>57</v>
      </c>
      <c r="P1336" t="s">
        <v>1029</v>
      </c>
      <c r="Q1336" t="s">
        <v>1030</v>
      </c>
      <c r="R1336" t="s">
        <v>986</v>
      </c>
      <c r="S1336" s="11">
        <v>43810</v>
      </c>
      <c r="T1336" t="s">
        <v>54</v>
      </c>
      <c r="U1336">
        <v>12</v>
      </c>
      <c r="V1336" t="s">
        <v>61</v>
      </c>
      <c r="W1336" t="s">
        <v>107</v>
      </c>
      <c r="X1336">
        <v>10210480</v>
      </c>
      <c r="Y1336" s="11">
        <v>43524</v>
      </c>
      <c r="Z1336">
        <v>165076761</v>
      </c>
      <c r="AB1336" t="s">
        <v>63</v>
      </c>
      <c r="AD1336" t="s">
        <v>1011</v>
      </c>
      <c r="AE1336">
        <v>1</v>
      </c>
      <c r="AF1336">
        <v>57714</v>
      </c>
      <c r="AH1336" t="str">
        <f t="shared" si="20"/>
        <v>E35120 Corporate Expenses</v>
      </c>
      <c r="AI1336" t="str">
        <f>VLOOKUP(B1336,'cc Lookup'!A:E,5,0)</f>
        <v>Corporate Exp</v>
      </c>
      <c r="AJ1336" t="s">
        <v>5426</v>
      </c>
    </row>
    <row r="1337" spans="1:36" x14ac:dyDescent="0.35">
      <c r="A1337" t="s">
        <v>36</v>
      </c>
      <c r="B1337" s="8" t="s">
        <v>72</v>
      </c>
      <c r="C1337" s="8" t="s">
        <v>38</v>
      </c>
      <c r="D1337" s="8" t="s">
        <v>39</v>
      </c>
      <c r="E1337" s="8" t="s">
        <v>39</v>
      </c>
      <c r="F1337" s="8" t="s">
        <v>40</v>
      </c>
      <c r="G1337" t="s">
        <v>73</v>
      </c>
      <c r="H1337" t="s">
        <v>42</v>
      </c>
      <c r="I1337" t="s">
        <v>43</v>
      </c>
      <c r="J1337" t="s">
        <v>43</v>
      </c>
      <c r="K1337" t="s">
        <v>43</v>
      </c>
      <c r="L1337" s="9">
        <v>57717.04</v>
      </c>
      <c r="M1337" s="10">
        <v>43800</v>
      </c>
      <c r="N1337" t="s">
        <v>56</v>
      </c>
      <c r="O1337" t="s">
        <v>57</v>
      </c>
      <c r="P1337" t="s">
        <v>1029</v>
      </c>
      <c r="Q1337" t="s">
        <v>1030</v>
      </c>
      <c r="R1337" t="s">
        <v>986</v>
      </c>
      <c r="S1337" s="11">
        <v>43810</v>
      </c>
      <c r="T1337" t="s">
        <v>54</v>
      </c>
      <c r="U1337">
        <v>12</v>
      </c>
      <c r="V1337" t="s">
        <v>61</v>
      </c>
      <c r="W1337" t="s">
        <v>107</v>
      </c>
      <c r="X1337">
        <v>10210480</v>
      </c>
      <c r="Y1337" s="11">
        <v>43524</v>
      </c>
      <c r="Z1337">
        <v>165076761</v>
      </c>
      <c r="AB1337" t="s">
        <v>63</v>
      </c>
      <c r="AD1337" t="s">
        <v>1011</v>
      </c>
      <c r="AE1337">
        <v>1</v>
      </c>
      <c r="AF1337">
        <v>57717</v>
      </c>
      <c r="AH1337" t="str">
        <f t="shared" si="20"/>
        <v>E35120 Corporate Expenses</v>
      </c>
      <c r="AI1337" t="str">
        <f>VLOOKUP(B1337,'cc Lookup'!A:E,5,0)</f>
        <v>Corporate Exp</v>
      </c>
      <c r="AJ1337" t="s">
        <v>5426</v>
      </c>
    </row>
    <row r="1338" spans="1:36" x14ac:dyDescent="0.35">
      <c r="A1338" t="s">
        <v>36</v>
      </c>
      <c r="B1338" s="8" t="s">
        <v>72</v>
      </c>
      <c r="C1338" s="8" t="s">
        <v>38</v>
      </c>
      <c r="D1338" s="8" t="s">
        <v>39</v>
      </c>
      <c r="E1338" s="8" t="s">
        <v>39</v>
      </c>
      <c r="F1338" s="8" t="s">
        <v>40</v>
      </c>
      <c r="G1338" t="s">
        <v>73</v>
      </c>
      <c r="H1338" t="s">
        <v>42</v>
      </c>
      <c r="I1338" t="s">
        <v>43</v>
      </c>
      <c r="J1338" t="s">
        <v>43</v>
      </c>
      <c r="K1338" t="s">
        <v>43</v>
      </c>
      <c r="L1338" s="9">
        <v>11543.41</v>
      </c>
      <c r="M1338" s="10">
        <v>43800</v>
      </c>
      <c r="N1338" t="s">
        <v>56</v>
      </c>
      <c r="O1338" t="s">
        <v>57</v>
      </c>
      <c r="P1338" t="s">
        <v>1029</v>
      </c>
      <c r="Q1338" t="s">
        <v>1030</v>
      </c>
      <c r="R1338" t="s">
        <v>986</v>
      </c>
      <c r="S1338" s="11">
        <v>43810</v>
      </c>
      <c r="T1338" t="s">
        <v>54</v>
      </c>
      <c r="U1338">
        <v>12</v>
      </c>
      <c r="V1338" t="s">
        <v>61</v>
      </c>
      <c r="W1338" t="s">
        <v>107</v>
      </c>
      <c r="X1338">
        <v>10210480</v>
      </c>
      <c r="Y1338" s="11">
        <v>43524</v>
      </c>
      <c r="Z1338">
        <v>165076761</v>
      </c>
      <c r="AB1338" t="s">
        <v>63</v>
      </c>
      <c r="AD1338" t="s">
        <v>1011</v>
      </c>
      <c r="AH1338" t="str">
        <f t="shared" si="20"/>
        <v>E35120 Corporate Expenses</v>
      </c>
      <c r="AI1338" t="str">
        <f>VLOOKUP(B1338,'cc Lookup'!A:E,5,0)</f>
        <v>Corporate Exp</v>
      </c>
      <c r="AJ1338" t="s">
        <v>5426</v>
      </c>
    </row>
    <row r="1339" spans="1:36" x14ac:dyDescent="0.35">
      <c r="A1339" t="s">
        <v>36</v>
      </c>
      <c r="B1339" s="8" t="s">
        <v>72</v>
      </c>
      <c r="C1339" s="8" t="s">
        <v>38</v>
      </c>
      <c r="D1339" s="8" t="s">
        <v>39</v>
      </c>
      <c r="E1339" s="8" t="s">
        <v>39</v>
      </c>
      <c r="F1339" s="8" t="s">
        <v>40</v>
      </c>
      <c r="G1339" t="s">
        <v>73</v>
      </c>
      <c r="H1339" t="s">
        <v>42</v>
      </c>
      <c r="I1339" t="s">
        <v>43</v>
      </c>
      <c r="J1339" t="s">
        <v>43</v>
      </c>
      <c r="K1339" t="s">
        <v>43</v>
      </c>
      <c r="L1339" s="9">
        <v>-115434.08</v>
      </c>
      <c r="M1339" s="10">
        <v>43800</v>
      </c>
      <c r="N1339" t="s">
        <v>56</v>
      </c>
      <c r="O1339" t="s">
        <v>57</v>
      </c>
      <c r="P1339" t="s">
        <v>1029</v>
      </c>
      <c r="Q1339" t="s">
        <v>1030</v>
      </c>
      <c r="R1339" t="s">
        <v>986</v>
      </c>
      <c r="S1339" s="11">
        <v>43810</v>
      </c>
      <c r="T1339" t="s">
        <v>54</v>
      </c>
      <c r="U1339">
        <v>13</v>
      </c>
      <c r="V1339" t="s">
        <v>61</v>
      </c>
      <c r="W1339" t="s">
        <v>107</v>
      </c>
      <c r="X1339">
        <v>10210480</v>
      </c>
      <c r="Y1339" s="11">
        <v>43524</v>
      </c>
      <c r="Z1339">
        <v>165076761</v>
      </c>
      <c r="AB1339" t="s">
        <v>63</v>
      </c>
      <c r="AD1339" t="s">
        <v>1011</v>
      </c>
      <c r="AE1339">
        <v>1</v>
      </c>
      <c r="AF1339">
        <v>-57717</v>
      </c>
      <c r="AH1339" t="str">
        <f t="shared" si="20"/>
        <v>E35120 Corporate Expenses</v>
      </c>
      <c r="AI1339" t="str">
        <f>VLOOKUP(B1339,'cc Lookup'!A:E,5,0)</f>
        <v>Corporate Exp</v>
      </c>
      <c r="AJ1339" t="s">
        <v>5426</v>
      </c>
    </row>
    <row r="1340" spans="1:36" x14ac:dyDescent="0.35">
      <c r="A1340" t="s">
        <v>36</v>
      </c>
      <c r="B1340" s="8" t="s">
        <v>72</v>
      </c>
      <c r="C1340" s="8" t="s">
        <v>38</v>
      </c>
      <c r="D1340" s="8" t="s">
        <v>39</v>
      </c>
      <c r="E1340" s="8" t="s">
        <v>39</v>
      </c>
      <c r="F1340" s="8" t="s">
        <v>40</v>
      </c>
      <c r="G1340" t="s">
        <v>73</v>
      </c>
      <c r="H1340" t="s">
        <v>42</v>
      </c>
      <c r="I1340" t="s">
        <v>43</v>
      </c>
      <c r="J1340" t="s">
        <v>43</v>
      </c>
      <c r="K1340" t="s">
        <v>43</v>
      </c>
      <c r="L1340" s="9">
        <v>-23086.22</v>
      </c>
      <c r="M1340" s="10">
        <v>43800</v>
      </c>
      <c r="N1340" t="s">
        <v>56</v>
      </c>
      <c r="O1340" t="s">
        <v>57</v>
      </c>
      <c r="P1340" t="s">
        <v>1029</v>
      </c>
      <c r="Q1340" t="s">
        <v>1030</v>
      </c>
      <c r="R1340" t="s">
        <v>986</v>
      </c>
      <c r="S1340" s="11">
        <v>43810</v>
      </c>
      <c r="T1340" t="s">
        <v>54</v>
      </c>
      <c r="U1340">
        <v>13</v>
      </c>
      <c r="V1340" t="s">
        <v>61</v>
      </c>
      <c r="W1340" t="s">
        <v>107</v>
      </c>
      <c r="X1340">
        <v>10210480</v>
      </c>
      <c r="Y1340" s="11">
        <v>43524</v>
      </c>
      <c r="Z1340">
        <v>165076761</v>
      </c>
      <c r="AB1340" t="s">
        <v>63</v>
      </c>
      <c r="AD1340" t="s">
        <v>1011</v>
      </c>
      <c r="AH1340" t="str">
        <f t="shared" si="20"/>
        <v>E35120 Corporate Expenses</v>
      </c>
      <c r="AI1340" t="str">
        <f>VLOOKUP(B1340,'cc Lookup'!A:E,5,0)</f>
        <v>Corporate Exp</v>
      </c>
      <c r="AJ1340" t="s">
        <v>5426</v>
      </c>
    </row>
    <row r="1341" spans="1:36" x14ac:dyDescent="0.35">
      <c r="A1341" t="s">
        <v>36</v>
      </c>
      <c r="B1341" s="8" t="s">
        <v>72</v>
      </c>
      <c r="C1341" s="8" t="s">
        <v>38</v>
      </c>
      <c r="D1341" s="8" t="s">
        <v>39</v>
      </c>
      <c r="E1341" s="8" t="s">
        <v>39</v>
      </c>
      <c r="F1341" s="8" t="s">
        <v>40</v>
      </c>
      <c r="G1341" t="s">
        <v>73</v>
      </c>
      <c r="H1341" t="s">
        <v>42</v>
      </c>
      <c r="I1341" t="s">
        <v>43</v>
      </c>
      <c r="J1341" t="s">
        <v>43</v>
      </c>
      <c r="K1341" t="s">
        <v>43</v>
      </c>
      <c r="L1341" s="9">
        <v>28</v>
      </c>
      <c r="M1341" s="10">
        <v>43800</v>
      </c>
      <c r="N1341" t="s">
        <v>56</v>
      </c>
      <c r="O1341" t="s">
        <v>57</v>
      </c>
      <c r="P1341" t="s">
        <v>1031</v>
      </c>
      <c r="Q1341" t="s">
        <v>1032</v>
      </c>
      <c r="R1341" t="s">
        <v>986</v>
      </c>
      <c r="S1341" s="11">
        <v>43811</v>
      </c>
      <c r="T1341" t="s">
        <v>54</v>
      </c>
      <c r="U1341">
        <v>9</v>
      </c>
      <c r="V1341" t="s">
        <v>61</v>
      </c>
      <c r="W1341" t="s">
        <v>803</v>
      </c>
      <c r="X1341" t="s">
        <v>906</v>
      </c>
      <c r="Y1341" s="11">
        <v>43769</v>
      </c>
      <c r="Z1341">
        <v>165081155</v>
      </c>
      <c r="AB1341" t="s">
        <v>63</v>
      </c>
      <c r="AD1341" t="s">
        <v>907</v>
      </c>
      <c r="AE1341">
        <v>1</v>
      </c>
      <c r="AF1341">
        <v>28</v>
      </c>
      <c r="AH1341" t="str">
        <f t="shared" si="20"/>
        <v>E35120 Corporate Expenses</v>
      </c>
      <c r="AI1341" t="str">
        <f>VLOOKUP(B1341,'cc Lookup'!A:E,5,0)</f>
        <v>Corporate Exp</v>
      </c>
      <c r="AJ1341" t="s">
        <v>5426</v>
      </c>
    </row>
    <row r="1342" spans="1:36" x14ac:dyDescent="0.35">
      <c r="A1342" t="s">
        <v>36</v>
      </c>
      <c r="B1342" s="8" t="s">
        <v>72</v>
      </c>
      <c r="C1342" s="8" t="s">
        <v>38</v>
      </c>
      <c r="D1342" s="8" t="s">
        <v>39</v>
      </c>
      <c r="E1342" s="8" t="s">
        <v>39</v>
      </c>
      <c r="F1342" s="8" t="s">
        <v>40</v>
      </c>
      <c r="G1342" t="s">
        <v>73</v>
      </c>
      <c r="H1342" t="s">
        <v>42</v>
      </c>
      <c r="I1342" t="s">
        <v>43</v>
      </c>
      <c r="J1342" t="s">
        <v>43</v>
      </c>
      <c r="K1342" t="s">
        <v>43</v>
      </c>
      <c r="L1342" s="9">
        <v>939.49</v>
      </c>
      <c r="M1342" s="10">
        <v>43800</v>
      </c>
      <c r="N1342" t="s">
        <v>56</v>
      </c>
      <c r="O1342" t="s">
        <v>57</v>
      </c>
      <c r="P1342" t="s">
        <v>1031</v>
      </c>
      <c r="Q1342" t="s">
        <v>1032</v>
      </c>
      <c r="R1342" t="s">
        <v>986</v>
      </c>
      <c r="S1342" s="11">
        <v>43811</v>
      </c>
      <c r="T1342" t="s">
        <v>54</v>
      </c>
      <c r="U1342">
        <v>9</v>
      </c>
      <c r="V1342" t="s">
        <v>61</v>
      </c>
      <c r="W1342" t="s">
        <v>803</v>
      </c>
      <c r="X1342" t="s">
        <v>906</v>
      </c>
      <c r="Y1342" s="11">
        <v>43769</v>
      </c>
      <c r="Z1342">
        <v>165081155</v>
      </c>
      <c r="AB1342" t="s">
        <v>63</v>
      </c>
      <c r="AD1342" t="s">
        <v>907</v>
      </c>
      <c r="AE1342">
        <v>1</v>
      </c>
      <c r="AF1342">
        <v>939</v>
      </c>
      <c r="AH1342" t="str">
        <f t="shared" si="20"/>
        <v>E35120 Corporate Expenses</v>
      </c>
      <c r="AI1342" t="str">
        <f>VLOOKUP(B1342,'cc Lookup'!A:E,5,0)</f>
        <v>Corporate Exp</v>
      </c>
      <c r="AJ1342" t="s">
        <v>5426</v>
      </c>
    </row>
    <row r="1343" spans="1:36" x14ac:dyDescent="0.35">
      <c r="A1343" t="s">
        <v>36</v>
      </c>
      <c r="B1343" s="8" t="s">
        <v>72</v>
      </c>
      <c r="C1343" s="8" t="s">
        <v>38</v>
      </c>
      <c r="D1343" s="8" t="s">
        <v>39</v>
      </c>
      <c r="E1343" s="8" t="s">
        <v>39</v>
      </c>
      <c r="F1343" s="8" t="s">
        <v>40</v>
      </c>
      <c r="G1343" t="s">
        <v>73</v>
      </c>
      <c r="H1343" t="s">
        <v>42</v>
      </c>
      <c r="I1343" t="s">
        <v>43</v>
      </c>
      <c r="J1343" t="s">
        <v>43</v>
      </c>
      <c r="K1343" t="s">
        <v>43</v>
      </c>
      <c r="L1343" s="9">
        <v>8928</v>
      </c>
      <c r="M1343" s="10">
        <v>43800</v>
      </c>
      <c r="N1343" t="s">
        <v>56</v>
      </c>
      <c r="O1343" t="s">
        <v>57</v>
      </c>
      <c r="P1343" t="s">
        <v>1031</v>
      </c>
      <c r="Q1343" t="s">
        <v>1032</v>
      </c>
      <c r="R1343" t="s">
        <v>986</v>
      </c>
      <c r="S1343" s="11">
        <v>43811</v>
      </c>
      <c r="T1343" t="s">
        <v>54</v>
      </c>
      <c r="U1343">
        <v>9</v>
      </c>
      <c r="V1343" t="s">
        <v>61</v>
      </c>
      <c r="W1343" t="s">
        <v>803</v>
      </c>
      <c r="X1343" t="s">
        <v>906</v>
      </c>
      <c r="Y1343" s="11">
        <v>43769</v>
      </c>
      <c r="Z1343">
        <v>165081155</v>
      </c>
      <c r="AB1343" t="s">
        <v>63</v>
      </c>
      <c r="AD1343" t="s">
        <v>907</v>
      </c>
      <c r="AE1343">
        <v>1</v>
      </c>
      <c r="AF1343">
        <v>4464</v>
      </c>
      <c r="AH1343" t="str">
        <f t="shared" si="20"/>
        <v>E35120 Corporate Expenses</v>
      </c>
      <c r="AI1343" t="str">
        <f>VLOOKUP(B1343,'cc Lookup'!A:E,5,0)</f>
        <v>Corporate Exp</v>
      </c>
      <c r="AJ1343" t="s">
        <v>5426</v>
      </c>
    </row>
    <row r="1344" spans="1:36" x14ac:dyDescent="0.35">
      <c r="A1344" t="s">
        <v>36</v>
      </c>
      <c r="B1344" s="8" t="s">
        <v>72</v>
      </c>
      <c r="C1344" s="8" t="s">
        <v>38</v>
      </c>
      <c r="D1344" s="8" t="s">
        <v>39</v>
      </c>
      <c r="E1344" s="8" t="s">
        <v>39</v>
      </c>
      <c r="F1344" s="8" t="s">
        <v>40</v>
      </c>
      <c r="G1344" t="s">
        <v>73</v>
      </c>
      <c r="H1344" t="s">
        <v>42</v>
      </c>
      <c r="I1344" t="s">
        <v>43</v>
      </c>
      <c r="J1344" t="s">
        <v>43</v>
      </c>
      <c r="K1344" t="s">
        <v>43</v>
      </c>
      <c r="L1344" s="9">
        <v>-4492</v>
      </c>
      <c r="M1344" s="10">
        <v>43800</v>
      </c>
      <c r="N1344" t="s">
        <v>56</v>
      </c>
      <c r="O1344" t="s">
        <v>57</v>
      </c>
      <c r="P1344" t="s">
        <v>1031</v>
      </c>
      <c r="Q1344" t="s">
        <v>1032</v>
      </c>
      <c r="R1344" t="s">
        <v>986</v>
      </c>
      <c r="S1344" s="11">
        <v>43811</v>
      </c>
      <c r="T1344" t="s">
        <v>54</v>
      </c>
      <c r="U1344">
        <v>10</v>
      </c>
      <c r="V1344" t="s">
        <v>61</v>
      </c>
      <c r="W1344" t="s">
        <v>803</v>
      </c>
      <c r="X1344" t="s">
        <v>906</v>
      </c>
      <c r="Y1344" s="11">
        <v>43769</v>
      </c>
      <c r="Z1344">
        <v>165081155</v>
      </c>
      <c r="AB1344" t="s">
        <v>63</v>
      </c>
      <c r="AD1344" t="s">
        <v>907</v>
      </c>
      <c r="AE1344">
        <v>1</v>
      </c>
      <c r="AF1344">
        <v>-4492</v>
      </c>
      <c r="AH1344" t="str">
        <f t="shared" si="20"/>
        <v>E35120 Corporate Expenses</v>
      </c>
      <c r="AI1344" t="str">
        <f>VLOOKUP(B1344,'cc Lookup'!A:E,5,0)</f>
        <v>Corporate Exp</v>
      </c>
      <c r="AJ1344" t="s">
        <v>5426</v>
      </c>
    </row>
    <row r="1345" spans="1:36" x14ac:dyDescent="0.35">
      <c r="A1345" t="s">
        <v>36</v>
      </c>
      <c r="B1345" s="8" t="s">
        <v>72</v>
      </c>
      <c r="C1345" s="8" t="s">
        <v>38</v>
      </c>
      <c r="D1345" s="8" t="s">
        <v>39</v>
      </c>
      <c r="E1345" s="8" t="s">
        <v>39</v>
      </c>
      <c r="F1345" s="8" t="s">
        <v>40</v>
      </c>
      <c r="G1345" t="s">
        <v>73</v>
      </c>
      <c r="H1345" t="s">
        <v>42</v>
      </c>
      <c r="I1345" t="s">
        <v>43</v>
      </c>
      <c r="J1345" t="s">
        <v>43</v>
      </c>
      <c r="K1345" t="s">
        <v>43</v>
      </c>
      <c r="L1345" s="9">
        <v>-4464</v>
      </c>
      <c r="M1345" s="10">
        <v>43800</v>
      </c>
      <c r="N1345" t="s">
        <v>56</v>
      </c>
      <c r="O1345" t="s">
        <v>57</v>
      </c>
      <c r="P1345" t="s">
        <v>1031</v>
      </c>
      <c r="Q1345" t="s">
        <v>1032</v>
      </c>
      <c r="R1345" t="s">
        <v>986</v>
      </c>
      <c r="S1345" s="11">
        <v>43811</v>
      </c>
      <c r="T1345" t="s">
        <v>54</v>
      </c>
      <c r="U1345">
        <v>10</v>
      </c>
      <c r="V1345" t="s">
        <v>61</v>
      </c>
      <c r="W1345" t="s">
        <v>803</v>
      </c>
      <c r="X1345" t="s">
        <v>906</v>
      </c>
      <c r="Y1345" s="11">
        <v>43769</v>
      </c>
      <c r="Z1345">
        <v>165081155</v>
      </c>
      <c r="AB1345" t="s">
        <v>63</v>
      </c>
      <c r="AD1345" t="s">
        <v>907</v>
      </c>
      <c r="AE1345">
        <v>1</v>
      </c>
      <c r="AF1345">
        <v>-4464</v>
      </c>
      <c r="AH1345" t="str">
        <f t="shared" si="20"/>
        <v>E35120 Corporate Expenses</v>
      </c>
      <c r="AI1345" t="str">
        <f>VLOOKUP(B1345,'cc Lookup'!A:E,5,0)</f>
        <v>Corporate Exp</v>
      </c>
      <c r="AJ1345" t="s">
        <v>5426</v>
      </c>
    </row>
    <row r="1346" spans="1:36" x14ac:dyDescent="0.35">
      <c r="A1346" t="s">
        <v>36</v>
      </c>
      <c r="B1346" s="8" t="s">
        <v>72</v>
      </c>
      <c r="C1346" s="8" t="s">
        <v>38</v>
      </c>
      <c r="D1346" s="8" t="s">
        <v>39</v>
      </c>
      <c r="E1346" s="8" t="s">
        <v>39</v>
      </c>
      <c r="F1346" s="8" t="s">
        <v>40</v>
      </c>
      <c r="G1346" t="s">
        <v>73</v>
      </c>
      <c r="H1346" t="s">
        <v>42</v>
      </c>
      <c r="I1346" t="s">
        <v>43</v>
      </c>
      <c r="J1346" t="s">
        <v>43</v>
      </c>
      <c r="K1346" t="s">
        <v>43</v>
      </c>
      <c r="L1346" s="9">
        <v>-939.49</v>
      </c>
      <c r="M1346" s="10">
        <v>43800</v>
      </c>
      <c r="N1346" t="s">
        <v>56</v>
      </c>
      <c r="O1346" t="s">
        <v>57</v>
      </c>
      <c r="P1346" t="s">
        <v>1031</v>
      </c>
      <c r="Q1346" t="s">
        <v>1032</v>
      </c>
      <c r="R1346" t="s">
        <v>986</v>
      </c>
      <c r="S1346" s="11">
        <v>43811</v>
      </c>
      <c r="T1346" t="s">
        <v>54</v>
      </c>
      <c r="U1346">
        <v>10</v>
      </c>
      <c r="V1346" t="s">
        <v>61</v>
      </c>
      <c r="W1346" t="s">
        <v>803</v>
      </c>
      <c r="X1346" t="s">
        <v>906</v>
      </c>
      <c r="Y1346" s="11">
        <v>43769</v>
      </c>
      <c r="Z1346">
        <v>165081155</v>
      </c>
      <c r="AB1346" t="s">
        <v>63</v>
      </c>
      <c r="AD1346" t="s">
        <v>907</v>
      </c>
      <c r="AE1346">
        <v>1</v>
      </c>
      <c r="AF1346">
        <v>-939</v>
      </c>
      <c r="AH1346" t="str">
        <f t="shared" si="20"/>
        <v>E35120 Corporate Expenses</v>
      </c>
      <c r="AI1346" t="str">
        <f>VLOOKUP(B1346,'cc Lookup'!A:E,5,0)</f>
        <v>Corporate Exp</v>
      </c>
      <c r="AJ1346" t="s">
        <v>5426</v>
      </c>
    </row>
    <row r="1347" spans="1:36" x14ac:dyDescent="0.35">
      <c r="A1347" t="s">
        <v>36</v>
      </c>
      <c r="B1347" s="8" t="s">
        <v>72</v>
      </c>
      <c r="C1347" s="8" t="s">
        <v>38</v>
      </c>
      <c r="D1347" s="8" t="s">
        <v>39</v>
      </c>
      <c r="E1347" s="8" t="s">
        <v>39</v>
      </c>
      <c r="F1347" s="8" t="s">
        <v>40</v>
      </c>
      <c r="G1347" t="s">
        <v>73</v>
      </c>
      <c r="H1347" t="s">
        <v>42</v>
      </c>
      <c r="I1347" t="s">
        <v>43</v>
      </c>
      <c r="J1347" t="s">
        <v>43</v>
      </c>
      <c r="K1347" t="s">
        <v>43</v>
      </c>
      <c r="L1347" s="9">
        <v>-898.4</v>
      </c>
      <c r="M1347" s="10">
        <v>43800</v>
      </c>
      <c r="N1347" t="s">
        <v>56</v>
      </c>
      <c r="O1347" t="s">
        <v>57</v>
      </c>
      <c r="P1347" t="s">
        <v>1031</v>
      </c>
      <c r="Q1347" t="s">
        <v>1032</v>
      </c>
      <c r="R1347" t="s">
        <v>986</v>
      </c>
      <c r="S1347" s="11">
        <v>43811</v>
      </c>
      <c r="T1347" t="s">
        <v>54</v>
      </c>
      <c r="U1347">
        <v>10</v>
      </c>
      <c r="V1347" t="s">
        <v>61</v>
      </c>
      <c r="W1347" t="s">
        <v>803</v>
      </c>
      <c r="X1347" t="s">
        <v>906</v>
      </c>
      <c r="Y1347" s="11">
        <v>43769</v>
      </c>
      <c r="Z1347">
        <v>165081155</v>
      </c>
      <c r="AB1347" t="s">
        <v>63</v>
      </c>
      <c r="AD1347" t="s">
        <v>907</v>
      </c>
      <c r="AH1347" t="str">
        <f t="shared" si="20"/>
        <v>E35120 Corporate Expenses</v>
      </c>
      <c r="AI1347" t="str">
        <f>VLOOKUP(B1347,'cc Lookup'!A:E,5,0)</f>
        <v>Corporate Exp</v>
      </c>
      <c r="AJ1347" t="s">
        <v>5426</v>
      </c>
    </row>
    <row r="1348" spans="1:36" x14ac:dyDescent="0.35">
      <c r="A1348" t="s">
        <v>36</v>
      </c>
      <c r="B1348" s="8" t="s">
        <v>72</v>
      </c>
      <c r="C1348" s="8" t="s">
        <v>38</v>
      </c>
      <c r="D1348" s="8" t="s">
        <v>39</v>
      </c>
      <c r="E1348" s="8" t="s">
        <v>39</v>
      </c>
      <c r="F1348" s="8" t="s">
        <v>40</v>
      </c>
      <c r="G1348" t="s">
        <v>73</v>
      </c>
      <c r="H1348" t="s">
        <v>42</v>
      </c>
      <c r="I1348" t="s">
        <v>43</v>
      </c>
      <c r="J1348" t="s">
        <v>43</v>
      </c>
      <c r="K1348" t="s">
        <v>43</v>
      </c>
      <c r="L1348" s="9">
        <v>1150</v>
      </c>
      <c r="M1348" s="10">
        <v>43800</v>
      </c>
      <c r="N1348" t="s">
        <v>56</v>
      </c>
      <c r="O1348" t="s">
        <v>57</v>
      </c>
      <c r="P1348" t="s">
        <v>1033</v>
      </c>
      <c r="Q1348" t="s">
        <v>1034</v>
      </c>
      <c r="R1348" t="s">
        <v>986</v>
      </c>
      <c r="S1348" s="11">
        <v>43811</v>
      </c>
      <c r="T1348" t="s">
        <v>54</v>
      </c>
      <c r="U1348">
        <v>10</v>
      </c>
      <c r="V1348" t="s">
        <v>61</v>
      </c>
      <c r="W1348" t="s">
        <v>902</v>
      </c>
      <c r="X1348">
        <v>4723</v>
      </c>
      <c r="Y1348" s="11">
        <v>43440</v>
      </c>
      <c r="Z1348">
        <v>165081616</v>
      </c>
      <c r="AB1348" t="s">
        <v>63</v>
      </c>
      <c r="AD1348" t="s">
        <v>1035</v>
      </c>
      <c r="AE1348">
        <v>1</v>
      </c>
      <c r="AF1348">
        <v>1150</v>
      </c>
      <c r="AH1348" t="str">
        <f t="shared" si="20"/>
        <v>E35120 Corporate Expenses</v>
      </c>
      <c r="AI1348" t="str">
        <f>VLOOKUP(B1348,'cc Lookup'!A:E,5,0)</f>
        <v>Corporate Exp</v>
      </c>
      <c r="AJ1348" t="s">
        <v>5426</v>
      </c>
    </row>
    <row r="1349" spans="1:36" x14ac:dyDescent="0.35">
      <c r="A1349" t="s">
        <v>36</v>
      </c>
      <c r="B1349" s="8" t="s">
        <v>72</v>
      </c>
      <c r="C1349" s="8" t="s">
        <v>38</v>
      </c>
      <c r="D1349" s="8" t="s">
        <v>39</v>
      </c>
      <c r="E1349" s="8" t="s">
        <v>39</v>
      </c>
      <c r="F1349" s="8" t="s">
        <v>40</v>
      </c>
      <c r="G1349" t="s">
        <v>73</v>
      </c>
      <c r="H1349" t="s">
        <v>42</v>
      </c>
      <c r="I1349" t="s">
        <v>43</v>
      </c>
      <c r="J1349" t="s">
        <v>43</v>
      </c>
      <c r="K1349" t="s">
        <v>43</v>
      </c>
      <c r="L1349" s="9">
        <v>2875</v>
      </c>
      <c r="M1349" s="10">
        <v>43800</v>
      </c>
      <c r="N1349" t="s">
        <v>56</v>
      </c>
      <c r="O1349" t="s">
        <v>57</v>
      </c>
      <c r="P1349" t="s">
        <v>1033</v>
      </c>
      <c r="Q1349" t="s">
        <v>1034</v>
      </c>
      <c r="R1349" t="s">
        <v>986</v>
      </c>
      <c r="S1349" s="11">
        <v>43811</v>
      </c>
      <c r="T1349" t="s">
        <v>54</v>
      </c>
      <c r="U1349">
        <v>10</v>
      </c>
      <c r="V1349" t="s">
        <v>61</v>
      </c>
      <c r="W1349" t="s">
        <v>902</v>
      </c>
      <c r="X1349">
        <v>4724</v>
      </c>
      <c r="Y1349" s="11">
        <v>43805</v>
      </c>
      <c r="Z1349">
        <v>165081616</v>
      </c>
      <c r="AB1349" t="s">
        <v>63</v>
      </c>
      <c r="AD1349" t="s">
        <v>1036</v>
      </c>
      <c r="AE1349">
        <v>1</v>
      </c>
      <c r="AF1349">
        <v>2875</v>
      </c>
      <c r="AH1349" t="str">
        <f t="shared" ref="AH1349:AH1412" si="21">B1349&amp;" "&amp;G1349</f>
        <v>E35120 Corporate Expenses</v>
      </c>
      <c r="AI1349" t="str">
        <f>VLOOKUP(B1349,'cc Lookup'!A:E,5,0)</f>
        <v>Corporate Exp</v>
      </c>
      <c r="AJ1349" t="s">
        <v>5426</v>
      </c>
    </row>
    <row r="1350" spans="1:36" x14ac:dyDescent="0.35">
      <c r="A1350" t="s">
        <v>36</v>
      </c>
      <c r="B1350" s="8" t="s">
        <v>72</v>
      </c>
      <c r="C1350" s="8" t="s">
        <v>38</v>
      </c>
      <c r="D1350" s="8" t="s">
        <v>39</v>
      </c>
      <c r="E1350" s="8" t="s">
        <v>39</v>
      </c>
      <c r="F1350" s="8" t="s">
        <v>40</v>
      </c>
      <c r="G1350" t="s">
        <v>73</v>
      </c>
      <c r="H1350" t="s">
        <v>42</v>
      </c>
      <c r="I1350" t="s">
        <v>43</v>
      </c>
      <c r="J1350" t="s">
        <v>43</v>
      </c>
      <c r="K1350" t="s">
        <v>43</v>
      </c>
      <c r="L1350" s="9">
        <v>460.87</v>
      </c>
      <c r="M1350" s="10">
        <v>43800</v>
      </c>
      <c r="N1350" t="s">
        <v>56</v>
      </c>
      <c r="O1350" t="s">
        <v>57</v>
      </c>
      <c r="P1350" t="s">
        <v>1037</v>
      </c>
      <c r="Q1350" t="s">
        <v>1038</v>
      </c>
      <c r="R1350" t="s">
        <v>986</v>
      </c>
      <c r="S1350" s="11">
        <v>43812</v>
      </c>
      <c r="T1350" t="s">
        <v>54</v>
      </c>
      <c r="U1350">
        <v>10</v>
      </c>
      <c r="V1350" t="s">
        <v>61</v>
      </c>
      <c r="W1350" t="s">
        <v>803</v>
      </c>
      <c r="X1350" t="s">
        <v>1039</v>
      </c>
      <c r="Y1350" s="11">
        <v>43799</v>
      </c>
      <c r="Z1350">
        <v>165081619</v>
      </c>
      <c r="AB1350" t="s">
        <v>63</v>
      </c>
      <c r="AD1350" t="s">
        <v>1040</v>
      </c>
      <c r="AE1350">
        <v>1</v>
      </c>
      <c r="AF1350">
        <v>461</v>
      </c>
      <c r="AH1350" t="str">
        <f t="shared" si="21"/>
        <v>E35120 Corporate Expenses</v>
      </c>
      <c r="AI1350" t="str">
        <f>VLOOKUP(B1350,'cc Lookup'!A:E,5,0)</f>
        <v>Corporate Exp</v>
      </c>
      <c r="AJ1350" t="s">
        <v>5426</v>
      </c>
    </row>
    <row r="1351" spans="1:36" x14ac:dyDescent="0.35">
      <c r="A1351" t="s">
        <v>36</v>
      </c>
      <c r="B1351" s="8" t="s">
        <v>72</v>
      </c>
      <c r="C1351" s="8" t="s">
        <v>38</v>
      </c>
      <c r="D1351" s="8" t="s">
        <v>39</v>
      </c>
      <c r="E1351" s="8" t="s">
        <v>39</v>
      </c>
      <c r="F1351" s="8" t="s">
        <v>40</v>
      </c>
      <c r="G1351" t="s">
        <v>73</v>
      </c>
      <c r="H1351" t="s">
        <v>42</v>
      </c>
      <c r="I1351" t="s">
        <v>43</v>
      </c>
      <c r="J1351" t="s">
        <v>43</v>
      </c>
      <c r="K1351" t="s">
        <v>43</v>
      </c>
      <c r="L1351" s="9">
        <v>759.75</v>
      </c>
      <c r="M1351" s="10">
        <v>43800</v>
      </c>
      <c r="N1351" t="s">
        <v>56</v>
      </c>
      <c r="O1351" t="s">
        <v>57</v>
      </c>
      <c r="P1351" t="s">
        <v>1037</v>
      </c>
      <c r="Q1351" t="s">
        <v>1038</v>
      </c>
      <c r="R1351" t="s">
        <v>986</v>
      </c>
      <c r="S1351" s="11">
        <v>43812</v>
      </c>
      <c r="T1351" t="s">
        <v>54</v>
      </c>
      <c r="U1351">
        <v>10</v>
      </c>
      <c r="V1351" t="s">
        <v>61</v>
      </c>
      <c r="W1351" t="s">
        <v>803</v>
      </c>
      <c r="X1351" t="s">
        <v>1039</v>
      </c>
      <c r="Y1351" s="11">
        <v>43799</v>
      </c>
      <c r="Z1351">
        <v>165081619</v>
      </c>
      <c r="AB1351" t="s">
        <v>63</v>
      </c>
      <c r="AD1351" t="s">
        <v>1040</v>
      </c>
      <c r="AE1351">
        <v>1</v>
      </c>
      <c r="AF1351">
        <v>760</v>
      </c>
      <c r="AH1351" t="str">
        <f t="shared" si="21"/>
        <v>E35120 Corporate Expenses</v>
      </c>
      <c r="AI1351" t="str">
        <f>VLOOKUP(B1351,'cc Lookup'!A:E,5,0)</f>
        <v>Corporate Exp</v>
      </c>
      <c r="AJ1351" t="s">
        <v>5426</v>
      </c>
    </row>
    <row r="1352" spans="1:36" x14ac:dyDescent="0.35">
      <c r="A1352" t="s">
        <v>36</v>
      </c>
      <c r="B1352" s="8" t="s">
        <v>72</v>
      </c>
      <c r="C1352" s="8" t="s">
        <v>38</v>
      </c>
      <c r="D1352" s="8" t="s">
        <v>39</v>
      </c>
      <c r="E1352" s="8" t="s">
        <v>39</v>
      </c>
      <c r="F1352" s="8" t="s">
        <v>40</v>
      </c>
      <c r="G1352" t="s">
        <v>73</v>
      </c>
      <c r="H1352" t="s">
        <v>42</v>
      </c>
      <c r="I1352" t="s">
        <v>43</v>
      </c>
      <c r="J1352" t="s">
        <v>43</v>
      </c>
      <c r="K1352" t="s">
        <v>43</v>
      </c>
      <c r="L1352" s="9">
        <v>1220.6199999999999</v>
      </c>
      <c r="M1352" s="10">
        <v>43800</v>
      </c>
      <c r="N1352" t="s">
        <v>56</v>
      </c>
      <c r="O1352" t="s">
        <v>57</v>
      </c>
      <c r="P1352" t="s">
        <v>1037</v>
      </c>
      <c r="Q1352" t="s">
        <v>1038</v>
      </c>
      <c r="R1352" t="s">
        <v>986</v>
      </c>
      <c r="S1352" s="11">
        <v>43812</v>
      </c>
      <c r="T1352" t="s">
        <v>54</v>
      </c>
      <c r="U1352">
        <v>10</v>
      </c>
      <c r="V1352" t="s">
        <v>61</v>
      </c>
      <c r="W1352" t="s">
        <v>803</v>
      </c>
      <c r="X1352" t="s">
        <v>1039</v>
      </c>
      <c r="Y1352" s="11">
        <v>43799</v>
      </c>
      <c r="Z1352">
        <v>165081619</v>
      </c>
      <c r="AB1352" t="s">
        <v>63</v>
      </c>
      <c r="AD1352" t="s">
        <v>1040</v>
      </c>
      <c r="AE1352">
        <v>1</v>
      </c>
      <c r="AF1352">
        <v>1221</v>
      </c>
      <c r="AH1352" t="str">
        <f t="shared" si="21"/>
        <v>E35120 Corporate Expenses</v>
      </c>
      <c r="AI1352" t="str">
        <f>VLOOKUP(B1352,'cc Lookup'!A:E,5,0)</f>
        <v>Corporate Exp</v>
      </c>
      <c r="AJ1352" t="s">
        <v>5426</v>
      </c>
    </row>
    <row r="1353" spans="1:36" x14ac:dyDescent="0.35">
      <c r="A1353" t="s">
        <v>36</v>
      </c>
      <c r="B1353" s="8" t="s">
        <v>72</v>
      </c>
      <c r="C1353" s="8" t="s">
        <v>38</v>
      </c>
      <c r="D1353" s="8" t="s">
        <v>39</v>
      </c>
      <c r="E1353" s="8" t="s">
        <v>39</v>
      </c>
      <c r="F1353" s="8" t="s">
        <v>40</v>
      </c>
      <c r="G1353" t="s">
        <v>73</v>
      </c>
      <c r="H1353" t="s">
        <v>42</v>
      </c>
      <c r="I1353" t="s">
        <v>43</v>
      </c>
      <c r="J1353" t="s">
        <v>43</v>
      </c>
      <c r="K1353" t="s">
        <v>43</v>
      </c>
      <c r="L1353" s="9">
        <v>16012.5</v>
      </c>
      <c r="M1353" s="10">
        <v>43800</v>
      </c>
      <c r="N1353" t="s">
        <v>56</v>
      </c>
      <c r="O1353" t="s">
        <v>57</v>
      </c>
      <c r="P1353" t="s">
        <v>1037</v>
      </c>
      <c r="Q1353" t="s">
        <v>1038</v>
      </c>
      <c r="R1353" t="s">
        <v>986</v>
      </c>
      <c r="S1353" s="11">
        <v>43812</v>
      </c>
      <c r="T1353" t="s">
        <v>54</v>
      </c>
      <c r="U1353">
        <v>10</v>
      </c>
      <c r="V1353" t="s">
        <v>61</v>
      </c>
      <c r="W1353" t="s">
        <v>803</v>
      </c>
      <c r="X1353" t="s">
        <v>1039</v>
      </c>
      <c r="Y1353" s="11">
        <v>43799</v>
      </c>
      <c r="Z1353">
        <v>165081619</v>
      </c>
      <c r="AB1353" t="s">
        <v>63</v>
      </c>
      <c r="AD1353" t="s">
        <v>1040</v>
      </c>
      <c r="AE1353">
        <v>1</v>
      </c>
      <c r="AF1353">
        <v>16013</v>
      </c>
      <c r="AH1353" t="str">
        <f t="shared" si="21"/>
        <v>E35120 Corporate Expenses</v>
      </c>
      <c r="AI1353" t="str">
        <f>VLOOKUP(B1353,'cc Lookup'!A:E,5,0)</f>
        <v>Corporate Exp</v>
      </c>
      <c r="AJ1353" t="s">
        <v>5426</v>
      </c>
    </row>
    <row r="1354" spans="1:36" x14ac:dyDescent="0.35">
      <c r="A1354" t="s">
        <v>36</v>
      </c>
      <c r="B1354" s="8" t="s">
        <v>72</v>
      </c>
      <c r="C1354" s="8" t="s">
        <v>38</v>
      </c>
      <c r="D1354" s="8" t="s">
        <v>39</v>
      </c>
      <c r="E1354" s="8" t="s">
        <v>39</v>
      </c>
      <c r="F1354" s="8" t="s">
        <v>40</v>
      </c>
      <c r="G1354" t="s">
        <v>73</v>
      </c>
      <c r="H1354" t="s">
        <v>42</v>
      </c>
      <c r="I1354" t="s">
        <v>43</v>
      </c>
      <c r="J1354" t="s">
        <v>43</v>
      </c>
      <c r="K1354" t="s">
        <v>43</v>
      </c>
      <c r="L1354" s="9">
        <v>34466.239999999998</v>
      </c>
      <c r="M1354" s="10">
        <v>43800</v>
      </c>
      <c r="N1354" t="s">
        <v>56</v>
      </c>
      <c r="O1354" t="s">
        <v>57</v>
      </c>
      <c r="P1354" t="s">
        <v>1037</v>
      </c>
      <c r="Q1354" t="s">
        <v>1038</v>
      </c>
      <c r="R1354" t="s">
        <v>986</v>
      </c>
      <c r="S1354" s="11">
        <v>43812</v>
      </c>
      <c r="T1354" t="s">
        <v>54</v>
      </c>
      <c r="U1354">
        <v>10</v>
      </c>
      <c r="V1354" t="s">
        <v>61</v>
      </c>
      <c r="W1354" t="s">
        <v>803</v>
      </c>
      <c r="X1354" t="s">
        <v>1039</v>
      </c>
      <c r="Y1354" s="11">
        <v>43799</v>
      </c>
      <c r="Z1354">
        <v>165081619</v>
      </c>
      <c r="AB1354" t="s">
        <v>63</v>
      </c>
      <c r="AD1354" t="s">
        <v>1040</v>
      </c>
      <c r="AE1354">
        <v>1</v>
      </c>
      <c r="AF1354">
        <v>17233</v>
      </c>
      <c r="AH1354" t="str">
        <f t="shared" si="21"/>
        <v>E35120 Corporate Expenses</v>
      </c>
      <c r="AI1354" t="str">
        <f>VLOOKUP(B1354,'cc Lookup'!A:E,5,0)</f>
        <v>Corporate Exp</v>
      </c>
      <c r="AJ1354" t="s">
        <v>5426</v>
      </c>
    </row>
    <row r="1355" spans="1:36" x14ac:dyDescent="0.35">
      <c r="A1355" t="s">
        <v>36</v>
      </c>
      <c r="B1355" s="8" t="s">
        <v>72</v>
      </c>
      <c r="C1355" s="8" t="s">
        <v>38</v>
      </c>
      <c r="D1355" s="8" t="s">
        <v>39</v>
      </c>
      <c r="E1355" s="8" t="s">
        <v>39</v>
      </c>
      <c r="F1355" s="8" t="s">
        <v>40</v>
      </c>
      <c r="G1355" t="s">
        <v>73</v>
      </c>
      <c r="H1355" t="s">
        <v>42</v>
      </c>
      <c r="I1355" t="s">
        <v>43</v>
      </c>
      <c r="J1355" t="s">
        <v>43</v>
      </c>
      <c r="K1355" t="s">
        <v>43</v>
      </c>
      <c r="L1355" s="9">
        <v>-34466.239999999998</v>
      </c>
      <c r="M1355" s="10">
        <v>43800</v>
      </c>
      <c r="N1355" t="s">
        <v>56</v>
      </c>
      <c r="O1355" t="s">
        <v>57</v>
      </c>
      <c r="P1355" t="s">
        <v>1037</v>
      </c>
      <c r="Q1355" t="s">
        <v>1038</v>
      </c>
      <c r="R1355" t="s">
        <v>986</v>
      </c>
      <c r="S1355" s="11">
        <v>43812</v>
      </c>
      <c r="T1355" t="s">
        <v>54</v>
      </c>
      <c r="U1355">
        <v>11</v>
      </c>
      <c r="V1355" t="s">
        <v>61</v>
      </c>
      <c r="W1355" t="s">
        <v>803</v>
      </c>
      <c r="X1355" t="s">
        <v>1039</v>
      </c>
      <c r="Y1355" s="11">
        <v>43799</v>
      </c>
      <c r="Z1355">
        <v>165081619</v>
      </c>
      <c r="AB1355" t="s">
        <v>63</v>
      </c>
      <c r="AD1355" t="s">
        <v>1040</v>
      </c>
      <c r="AE1355">
        <v>1</v>
      </c>
      <c r="AF1355">
        <v>-17233</v>
      </c>
      <c r="AH1355" t="str">
        <f t="shared" si="21"/>
        <v>E35120 Corporate Expenses</v>
      </c>
      <c r="AI1355" t="str">
        <f>VLOOKUP(B1355,'cc Lookup'!A:E,5,0)</f>
        <v>Corporate Exp</v>
      </c>
      <c r="AJ1355" t="s">
        <v>5426</v>
      </c>
    </row>
    <row r="1356" spans="1:36" x14ac:dyDescent="0.35">
      <c r="A1356" t="s">
        <v>36</v>
      </c>
      <c r="B1356" s="8" t="s">
        <v>72</v>
      </c>
      <c r="C1356" s="8" t="s">
        <v>38</v>
      </c>
      <c r="D1356" s="8" t="s">
        <v>39</v>
      </c>
      <c r="E1356" s="8" t="s">
        <v>39</v>
      </c>
      <c r="F1356" s="8" t="s">
        <v>40</v>
      </c>
      <c r="G1356" t="s">
        <v>73</v>
      </c>
      <c r="H1356" t="s">
        <v>42</v>
      </c>
      <c r="I1356" t="s">
        <v>43</v>
      </c>
      <c r="J1356" t="s">
        <v>43</v>
      </c>
      <c r="K1356" t="s">
        <v>43</v>
      </c>
      <c r="L1356" s="9">
        <v>-1220.6199999999999</v>
      </c>
      <c r="M1356" s="10">
        <v>43800</v>
      </c>
      <c r="N1356" t="s">
        <v>56</v>
      </c>
      <c r="O1356" t="s">
        <v>57</v>
      </c>
      <c r="P1356" t="s">
        <v>1037</v>
      </c>
      <c r="Q1356" t="s">
        <v>1038</v>
      </c>
      <c r="R1356" t="s">
        <v>986</v>
      </c>
      <c r="S1356" s="11">
        <v>43812</v>
      </c>
      <c r="T1356" t="s">
        <v>54</v>
      </c>
      <c r="U1356">
        <v>11</v>
      </c>
      <c r="V1356" t="s">
        <v>61</v>
      </c>
      <c r="W1356" t="s">
        <v>803</v>
      </c>
      <c r="X1356" t="s">
        <v>1039</v>
      </c>
      <c r="Y1356" s="11">
        <v>43799</v>
      </c>
      <c r="Z1356">
        <v>165081619</v>
      </c>
      <c r="AB1356" t="s">
        <v>63</v>
      </c>
      <c r="AD1356" t="s">
        <v>1040</v>
      </c>
      <c r="AE1356">
        <v>1</v>
      </c>
      <c r="AF1356">
        <v>-1221</v>
      </c>
      <c r="AH1356" t="str">
        <f t="shared" si="21"/>
        <v>E35120 Corporate Expenses</v>
      </c>
      <c r="AI1356" t="str">
        <f>VLOOKUP(B1356,'cc Lookup'!A:E,5,0)</f>
        <v>Corporate Exp</v>
      </c>
      <c r="AJ1356" t="s">
        <v>5426</v>
      </c>
    </row>
    <row r="1357" spans="1:36" x14ac:dyDescent="0.35">
      <c r="A1357" t="s">
        <v>36</v>
      </c>
      <c r="B1357" s="8" t="s">
        <v>72</v>
      </c>
      <c r="C1357" s="8" t="s">
        <v>38</v>
      </c>
      <c r="D1357" s="8" t="s">
        <v>39</v>
      </c>
      <c r="E1357" s="8" t="s">
        <v>39</v>
      </c>
      <c r="F1357" s="8" t="s">
        <v>40</v>
      </c>
      <c r="G1357" t="s">
        <v>73</v>
      </c>
      <c r="H1357" t="s">
        <v>42</v>
      </c>
      <c r="I1357" t="s">
        <v>43</v>
      </c>
      <c r="J1357" t="s">
        <v>43</v>
      </c>
      <c r="K1357" t="s">
        <v>43</v>
      </c>
      <c r="L1357" s="9">
        <v>71</v>
      </c>
      <c r="M1357" s="10">
        <v>43800</v>
      </c>
      <c r="N1357" t="s">
        <v>56</v>
      </c>
      <c r="O1357" t="s">
        <v>57</v>
      </c>
      <c r="P1357" t="s">
        <v>1041</v>
      </c>
      <c r="Q1357" t="s">
        <v>1042</v>
      </c>
      <c r="R1357" t="s">
        <v>986</v>
      </c>
      <c r="S1357" s="11">
        <v>43820</v>
      </c>
      <c r="T1357" t="s">
        <v>54</v>
      </c>
      <c r="U1357">
        <v>3</v>
      </c>
      <c r="V1357" t="s">
        <v>61</v>
      </c>
      <c r="W1357" t="s">
        <v>62</v>
      </c>
      <c r="X1357">
        <v>448024</v>
      </c>
      <c r="Y1357" s="11">
        <v>43818</v>
      </c>
      <c r="Z1357">
        <v>165028647</v>
      </c>
      <c r="AB1357" t="s">
        <v>63</v>
      </c>
      <c r="AD1357" t="s">
        <v>1043</v>
      </c>
      <c r="AE1357">
        <v>1</v>
      </c>
      <c r="AF1357">
        <v>71</v>
      </c>
      <c r="AH1357" t="str">
        <f t="shared" si="21"/>
        <v>E35120 Corporate Expenses</v>
      </c>
      <c r="AI1357" t="str">
        <f>VLOOKUP(B1357,'cc Lookup'!A:E,5,0)</f>
        <v>Corporate Exp</v>
      </c>
      <c r="AJ1357" t="s">
        <v>5426</v>
      </c>
    </row>
    <row r="1358" spans="1:36" x14ac:dyDescent="0.35">
      <c r="A1358" t="s">
        <v>36</v>
      </c>
      <c r="B1358" s="8" t="s">
        <v>72</v>
      </c>
      <c r="C1358" s="8" t="s">
        <v>38</v>
      </c>
      <c r="D1358" s="8" t="s">
        <v>39</v>
      </c>
      <c r="E1358" s="8" t="s">
        <v>39</v>
      </c>
      <c r="F1358" s="8" t="s">
        <v>40</v>
      </c>
      <c r="G1358" t="s">
        <v>73</v>
      </c>
      <c r="H1358" t="s">
        <v>42</v>
      </c>
      <c r="I1358" t="s">
        <v>43</v>
      </c>
      <c r="J1358" t="s">
        <v>43</v>
      </c>
      <c r="K1358" t="s">
        <v>43</v>
      </c>
      <c r="L1358" s="9">
        <v>71</v>
      </c>
      <c r="M1358" s="10">
        <v>43800</v>
      </c>
      <c r="N1358" t="s">
        <v>56</v>
      </c>
      <c r="O1358" t="s">
        <v>57</v>
      </c>
      <c r="P1358" t="s">
        <v>1044</v>
      </c>
      <c r="Q1358" t="s">
        <v>1045</v>
      </c>
      <c r="R1358" t="s">
        <v>986</v>
      </c>
      <c r="S1358" s="11">
        <v>43822</v>
      </c>
      <c r="T1358" t="s">
        <v>54</v>
      </c>
      <c r="U1358">
        <v>9</v>
      </c>
      <c r="V1358" t="s">
        <v>61</v>
      </c>
      <c r="W1358" t="s">
        <v>62</v>
      </c>
      <c r="X1358">
        <v>448024</v>
      </c>
      <c r="Y1358" s="11">
        <v>43818</v>
      </c>
      <c r="Z1358">
        <v>165028647</v>
      </c>
      <c r="AB1358" t="s">
        <v>63</v>
      </c>
      <c r="AD1358" t="s">
        <v>1043</v>
      </c>
      <c r="AE1358">
        <v>1</v>
      </c>
      <c r="AF1358">
        <v>71</v>
      </c>
      <c r="AH1358" t="str">
        <f t="shared" si="21"/>
        <v>E35120 Corporate Expenses</v>
      </c>
      <c r="AI1358" t="str">
        <f>VLOOKUP(B1358,'cc Lookup'!A:E,5,0)</f>
        <v>Corporate Exp</v>
      </c>
      <c r="AJ1358" t="s">
        <v>5426</v>
      </c>
    </row>
    <row r="1359" spans="1:36" x14ac:dyDescent="0.35">
      <c r="A1359" t="s">
        <v>36</v>
      </c>
      <c r="B1359" s="8" t="s">
        <v>72</v>
      </c>
      <c r="C1359" s="8" t="s">
        <v>38</v>
      </c>
      <c r="D1359" s="8" t="s">
        <v>39</v>
      </c>
      <c r="E1359" s="8" t="s">
        <v>39</v>
      </c>
      <c r="F1359" s="8" t="s">
        <v>40</v>
      </c>
      <c r="G1359" t="s">
        <v>73</v>
      </c>
      <c r="H1359" t="s">
        <v>42</v>
      </c>
      <c r="I1359" t="s">
        <v>43</v>
      </c>
      <c r="J1359" t="s">
        <v>43</v>
      </c>
      <c r="K1359" t="s">
        <v>43</v>
      </c>
      <c r="L1359" s="9">
        <v>-71</v>
      </c>
      <c r="M1359" s="10">
        <v>43800</v>
      </c>
      <c r="N1359" t="s">
        <v>56</v>
      </c>
      <c r="O1359" t="s">
        <v>57</v>
      </c>
      <c r="P1359" t="s">
        <v>1044</v>
      </c>
      <c r="Q1359" t="s">
        <v>1045</v>
      </c>
      <c r="R1359" t="s">
        <v>986</v>
      </c>
      <c r="S1359" s="11">
        <v>43822</v>
      </c>
      <c r="T1359" t="s">
        <v>54</v>
      </c>
      <c r="U1359">
        <v>10</v>
      </c>
      <c r="V1359" t="s">
        <v>61</v>
      </c>
      <c r="W1359" t="s">
        <v>62</v>
      </c>
      <c r="X1359">
        <v>448024</v>
      </c>
      <c r="Y1359" s="11">
        <v>43818</v>
      </c>
      <c r="Z1359">
        <v>165028647</v>
      </c>
      <c r="AB1359" t="s">
        <v>63</v>
      </c>
      <c r="AD1359" t="s">
        <v>1043</v>
      </c>
      <c r="AE1359">
        <v>1</v>
      </c>
      <c r="AF1359">
        <v>-71</v>
      </c>
      <c r="AH1359" t="str">
        <f t="shared" si="21"/>
        <v>E35120 Corporate Expenses</v>
      </c>
      <c r="AI1359" t="str">
        <f>VLOOKUP(B1359,'cc Lookup'!A:E,5,0)</f>
        <v>Corporate Exp</v>
      </c>
      <c r="AJ1359" t="s">
        <v>5426</v>
      </c>
    </row>
    <row r="1360" spans="1:36" x14ac:dyDescent="0.35">
      <c r="A1360" t="s">
        <v>36</v>
      </c>
      <c r="B1360" s="8" t="s">
        <v>738</v>
      </c>
      <c r="C1360" s="8" t="s">
        <v>38</v>
      </c>
      <c r="D1360" s="8" t="s">
        <v>39</v>
      </c>
      <c r="E1360" s="8" t="s">
        <v>39</v>
      </c>
      <c r="F1360" s="8" t="s">
        <v>40</v>
      </c>
      <c r="G1360" t="s">
        <v>739</v>
      </c>
      <c r="H1360" t="s">
        <v>42</v>
      </c>
      <c r="I1360" t="s">
        <v>43</v>
      </c>
      <c r="J1360" t="s">
        <v>43</v>
      </c>
      <c r="K1360" t="s">
        <v>43</v>
      </c>
      <c r="L1360" s="9">
        <v>343</v>
      </c>
      <c r="M1360" s="10">
        <v>43800</v>
      </c>
      <c r="N1360" t="s">
        <v>56</v>
      </c>
      <c r="O1360" t="s">
        <v>57</v>
      </c>
      <c r="P1360" t="s">
        <v>1070</v>
      </c>
      <c r="Q1360" t="s">
        <v>1071</v>
      </c>
      <c r="R1360" t="s">
        <v>986</v>
      </c>
      <c r="S1360" s="11">
        <v>43803</v>
      </c>
      <c r="T1360" t="s">
        <v>54</v>
      </c>
      <c r="U1360">
        <v>26</v>
      </c>
      <c r="V1360" t="s">
        <v>61</v>
      </c>
      <c r="W1360" t="s">
        <v>62</v>
      </c>
      <c r="X1360">
        <v>444515</v>
      </c>
      <c r="Y1360" s="11">
        <v>43787</v>
      </c>
      <c r="Z1360">
        <v>165080476</v>
      </c>
      <c r="AB1360" t="s">
        <v>63</v>
      </c>
      <c r="AD1360" t="s">
        <v>1001</v>
      </c>
      <c r="AE1360">
        <v>1</v>
      </c>
      <c r="AF1360">
        <v>343</v>
      </c>
      <c r="AH1360" t="str">
        <f t="shared" si="21"/>
        <v>E35400 Strategic Partnerships</v>
      </c>
      <c r="AI1360" t="str">
        <f>VLOOKUP(B1360,'cc Lookup'!A:E,5,0)</f>
        <v>Finance</v>
      </c>
      <c r="AJ1360" t="s">
        <v>5426</v>
      </c>
    </row>
    <row r="1361" spans="1:36" x14ac:dyDescent="0.35">
      <c r="A1361" t="s">
        <v>36</v>
      </c>
      <c r="B1361" s="8" t="s">
        <v>738</v>
      </c>
      <c r="C1361" s="8" t="s">
        <v>38</v>
      </c>
      <c r="D1361" s="8" t="s">
        <v>39</v>
      </c>
      <c r="E1361" s="8" t="s">
        <v>39</v>
      </c>
      <c r="F1361" s="8" t="s">
        <v>40</v>
      </c>
      <c r="G1361" t="s">
        <v>739</v>
      </c>
      <c r="H1361" t="s">
        <v>42</v>
      </c>
      <c r="I1361" t="s">
        <v>43</v>
      </c>
      <c r="J1361" t="s">
        <v>43</v>
      </c>
      <c r="K1361" t="s">
        <v>43</v>
      </c>
      <c r="L1361" s="9">
        <v>343</v>
      </c>
      <c r="M1361" s="10">
        <v>43800</v>
      </c>
      <c r="N1361" t="s">
        <v>56</v>
      </c>
      <c r="O1361" t="s">
        <v>57</v>
      </c>
      <c r="P1361" t="s">
        <v>1072</v>
      </c>
      <c r="Q1361" t="s">
        <v>1073</v>
      </c>
      <c r="R1361" t="s">
        <v>986</v>
      </c>
      <c r="S1361" s="11">
        <v>43804</v>
      </c>
      <c r="T1361" t="s">
        <v>54</v>
      </c>
      <c r="U1361">
        <v>47</v>
      </c>
      <c r="V1361" t="s">
        <v>61</v>
      </c>
      <c r="W1361" t="s">
        <v>62</v>
      </c>
      <c r="X1361">
        <v>444515</v>
      </c>
      <c r="Y1361" s="11">
        <v>43787</v>
      </c>
      <c r="Z1361">
        <v>165080476</v>
      </c>
      <c r="AB1361" t="s">
        <v>63</v>
      </c>
      <c r="AD1361" t="s">
        <v>1001</v>
      </c>
      <c r="AE1361">
        <v>1</v>
      </c>
      <c r="AF1361">
        <v>343</v>
      </c>
      <c r="AH1361" t="str">
        <f t="shared" si="21"/>
        <v>E35400 Strategic Partnerships</v>
      </c>
      <c r="AI1361" t="str">
        <f>VLOOKUP(B1361,'cc Lookup'!A:E,5,0)</f>
        <v>Finance</v>
      </c>
      <c r="AJ1361" t="s">
        <v>5426</v>
      </c>
    </row>
    <row r="1362" spans="1:36" x14ac:dyDescent="0.35">
      <c r="A1362" t="s">
        <v>36</v>
      </c>
      <c r="B1362" s="8" t="s">
        <v>738</v>
      </c>
      <c r="C1362" s="8" t="s">
        <v>38</v>
      </c>
      <c r="D1362" s="8" t="s">
        <v>39</v>
      </c>
      <c r="E1362" s="8" t="s">
        <v>39</v>
      </c>
      <c r="F1362" s="8" t="s">
        <v>40</v>
      </c>
      <c r="G1362" t="s">
        <v>739</v>
      </c>
      <c r="H1362" t="s">
        <v>42</v>
      </c>
      <c r="I1362" t="s">
        <v>43</v>
      </c>
      <c r="J1362" t="s">
        <v>43</v>
      </c>
      <c r="K1362" t="s">
        <v>43</v>
      </c>
      <c r="L1362" s="9">
        <v>-343</v>
      </c>
      <c r="M1362" s="10">
        <v>43800</v>
      </c>
      <c r="N1362" t="s">
        <v>56</v>
      </c>
      <c r="O1362" t="s">
        <v>57</v>
      </c>
      <c r="P1362" t="s">
        <v>1072</v>
      </c>
      <c r="Q1362" t="s">
        <v>1073</v>
      </c>
      <c r="R1362" t="s">
        <v>986</v>
      </c>
      <c r="S1362" s="11">
        <v>43804</v>
      </c>
      <c r="T1362" t="s">
        <v>54</v>
      </c>
      <c r="U1362">
        <v>48</v>
      </c>
      <c r="V1362" t="s">
        <v>61</v>
      </c>
      <c r="W1362" t="s">
        <v>62</v>
      </c>
      <c r="X1362">
        <v>444515</v>
      </c>
      <c r="Y1362" s="11">
        <v>43787</v>
      </c>
      <c r="Z1362">
        <v>165080476</v>
      </c>
      <c r="AB1362" t="s">
        <v>63</v>
      </c>
      <c r="AD1362" t="s">
        <v>1001</v>
      </c>
      <c r="AE1362">
        <v>1</v>
      </c>
      <c r="AF1362">
        <v>-343</v>
      </c>
      <c r="AH1362" t="str">
        <f t="shared" si="21"/>
        <v>E35400 Strategic Partnerships</v>
      </c>
      <c r="AI1362" t="str">
        <f>VLOOKUP(B1362,'cc Lookup'!A:E,5,0)</f>
        <v>Finance</v>
      </c>
      <c r="AJ1362" t="s">
        <v>5426</v>
      </c>
    </row>
    <row r="1363" spans="1:36" x14ac:dyDescent="0.35">
      <c r="A1363" t="s">
        <v>36</v>
      </c>
      <c r="B1363" s="8" t="s">
        <v>142</v>
      </c>
      <c r="C1363" s="8" t="s">
        <v>38</v>
      </c>
      <c r="D1363" s="8" t="s">
        <v>39</v>
      </c>
      <c r="E1363" s="8" t="s">
        <v>39</v>
      </c>
      <c r="F1363" s="8" t="s">
        <v>40</v>
      </c>
      <c r="G1363" t="s">
        <v>144</v>
      </c>
      <c r="H1363" t="s">
        <v>42</v>
      </c>
      <c r="I1363" t="s">
        <v>43</v>
      </c>
      <c r="J1363" t="s">
        <v>43</v>
      </c>
      <c r="K1363" t="s">
        <v>43</v>
      </c>
      <c r="L1363" s="9">
        <v>1653</v>
      </c>
      <c r="M1363" s="10">
        <v>43800</v>
      </c>
      <c r="N1363" t="s">
        <v>56</v>
      </c>
      <c r="O1363" t="s">
        <v>57</v>
      </c>
      <c r="P1363" t="s">
        <v>1031</v>
      </c>
      <c r="Q1363" t="s">
        <v>1032</v>
      </c>
      <c r="R1363" t="s">
        <v>986</v>
      </c>
      <c r="S1363" s="11">
        <v>43811</v>
      </c>
      <c r="T1363" t="s">
        <v>54</v>
      </c>
      <c r="U1363">
        <v>25</v>
      </c>
      <c r="V1363" t="s">
        <v>61</v>
      </c>
      <c r="W1363" t="s">
        <v>62</v>
      </c>
      <c r="X1363">
        <v>444508</v>
      </c>
      <c r="Y1363" s="11">
        <v>43786</v>
      </c>
      <c r="Z1363">
        <v>165042377</v>
      </c>
      <c r="AB1363" t="s">
        <v>63</v>
      </c>
      <c r="AD1363" t="s">
        <v>1125</v>
      </c>
      <c r="AE1363">
        <v>1</v>
      </c>
      <c r="AF1363">
        <v>1653</v>
      </c>
      <c r="AH1363" t="str">
        <f t="shared" si="21"/>
        <v>E35930 Estates &amp; Facilities</v>
      </c>
      <c r="AI1363" t="str">
        <f>VLOOKUP(B1363,'cc Lookup'!A:E,5,0)</f>
        <v>Estates</v>
      </c>
      <c r="AJ1363" t="s">
        <v>5426</v>
      </c>
    </row>
    <row r="1364" spans="1:36" x14ac:dyDescent="0.35">
      <c r="A1364" t="s">
        <v>36</v>
      </c>
      <c r="B1364" s="8" t="s">
        <v>142</v>
      </c>
      <c r="C1364" s="8" t="s">
        <v>38</v>
      </c>
      <c r="D1364" s="8" t="s">
        <v>39</v>
      </c>
      <c r="E1364" s="8" t="s">
        <v>39</v>
      </c>
      <c r="F1364" s="8" t="s">
        <v>40</v>
      </c>
      <c r="G1364" t="s">
        <v>144</v>
      </c>
      <c r="H1364" t="s">
        <v>42</v>
      </c>
      <c r="I1364" t="s">
        <v>43</v>
      </c>
      <c r="J1364" t="s">
        <v>43</v>
      </c>
      <c r="K1364" t="s">
        <v>43</v>
      </c>
      <c r="L1364" s="9">
        <v>10340</v>
      </c>
      <c r="M1364" s="10">
        <v>43800</v>
      </c>
      <c r="N1364" t="s">
        <v>56</v>
      </c>
      <c r="O1364" t="s">
        <v>57</v>
      </c>
      <c r="P1364" t="s">
        <v>1031</v>
      </c>
      <c r="Q1364" t="s">
        <v>1032</v>
      </c>
      <c r="R1364" t="s">
        <v>986</v>
      </c>
      <c r="S1364" s="11">
        <v>43811</v>
      </c>
      <c r="T1364" t="s">
        <v>54</v>
      </c>
      <c r="U1364">
        <v>25</v>
      </c>
      <c r="V1364" t="s">
        <v>61</v>
      </c>
      <c r="W1364" t="s">
        <v>222</v>
      </c>
      <c r="X1364">
        <v>959</v>
      </c>
      <c r="Y1364" s="11">
        <v>43798</v>
      </c>
      <c r="Z1364">
        <v>165081587</v>
      </c>
      <c r="AB1364" t="s">
        <v>63</v>
      </c>
      <c r="AD1364" t="s">
        <v>1124</v>
      </c>
      <c r="AE1364">
        <v>1</v>
      </c>
      <c r="AF1364">
        <v>5170</v>
      </c>
      <c r="AH1364" t="str">
        <f t="shared" si="21"/>
        <v>E35930 Estates &amp; Facilities</v>
      </c>
      <c r="AI1364" t="str">
        <f>VLOOKUP(B1364,'cc Lookup'!A:E,5,0)</f>
        <v>Estates</v>
      </c>
      <c r="AJ1364" t="s">
        <v>5426</v>
      </c>
    </row>
    <row r="1365" spans="1:36" x14ac:dyDescent="0.35">
      <c r="A1365" t="s">
        <v>36</v>
      </c>
      <c r="B1365" s="8" t="s">
        <v>142</v>
      </c>
      <c r="C1365" s="8" t="s">
        <v>38</v>
      </c>
      <c r="D1365" s="8" t="s">
        <v>39</v>
      </c>
      <c r="E1365" s="8" t="s">
        <v>39</v>
      </c>
      <c r="F1365" s="8" t="s">
        <v>40</v>
      </c>
      <c r="G1365" t="s">
        <v>144</v>
      </c>
      <c r="H1365" t="s">
        <v>42</v>
      </c>
      <c r="I1365" t="s">
        <v>43</v>
      </c>
      <c r="J1365" t="s">
        <v>43</v>
      </c>
      <c r="K1365" t="s">
        <v>43</v>
      </c>
      <c r="L1365" s="9">
        <v>-5170</v>
      </c>
      <c r="M1365" s="10">
        <v>43800</v>
      </c>
      <c r="N1365" t="s">
        <v>56</v>
      </c>
      <c r="O1365" t="s">
        <v>57</v>
      </c>
      <c r="P1365" t="s">
        <v>1031</v>
      </c>
      <c r="Q1365" t="s">
        <v>1032</v>
      </c>
      <c r="R1365" t="s">
        <v>986</v>
      </c>
      <c r="S1365" s="11">
        <v>43811</v>
      </c>
      <c r="T1365" t="s">
        <v>54</v>
      </c>
      <c r="U1365">
        <v>26</v>
      </c>
      <c r="V1365" t="s">
        <v>61</v>
      </c>
      <c r="W1365" t="s">
        <v>222</v>
      </c>
      <c r="X1365">
        <v>959</v>
      </c>
      <c r="Y1365" s="11">
        <v>43798</v>
      </c>
      <c r="Z1365">
        <v>165081587</v>
      </c>
      <c r="AB1365" t="s">
        <v>63</v>
      </c>
      <c r="AD1365" t="s">
        <v>1124</v>
      </c>
      <c r="AE1365">
        <v>1</v>
      </c>
      <c r="AF1365">
        <v>-5170</v>
      </c>
      <c r="AH1365" t="str">
        <f t="shared" si="21"/>
        <v>E35930 Estates &amp; Facilities</v>
      </c>
      <c r="AI1365" t="str">
        <f>VLOOKUP(B1365,'cc Lookup'!A:E,5,0)</f>
        <v>Estates</v>
      </c>
      <c r="AJ1365" t="s">
        <v>5426</v>
      </c>
    </row>
    <row r="1366" spans="1:36" x14ac:dyDescent="0.35">
      <c r="A1366" t="s">
        <v>36</v>
      </c>
      <c r="B1366" s="8" t="s">
        <v>142</v>
      </c>
      <c r="C1366" s="8" t="s">
        <v>38</v>
      </c>
      <c r="D1366" s="8" t="s">
        <v>39</v>
      </c>
      <c r="E1366" s="8" t="s">
        <v>39</v>
      </c>
      <c r="F1366" s="8" t="s">
        <v>40</v>
      </c>
      <c r="G1366" t="s">
        <v>144</v>
      </c>
      <c r="H1366" t="s">
        <v>42</v>
      </c>
      <c r="I1366" t="s">
        <v>43</v>
      </c>
      <c r="J1366" t="s">
        <v>43</v>
      </c>
      <c r="K1366" t="s">
        <v>43</v>
      </c>
      <c r="L1366" s="9">
        <v>-1</v>
      </c>
      <c r="M1366" s="10">
        <v>43800</v>
      </c>
      <c r="N1366" t="s">
        <v>56</v>
      </c>
      <c r="O1366" t="s">
        <v>57</v>
      </c>
      <c r="P1366" t="s">
        <v>1099</v>
      </c>
      <c r="Q1366" t="s">
        <v>1100</v>
      </c>
      <c r="R1366" t="s">
        <v>986</v>
      </c>
      <c r="S1366" s="11">
        <v>43817</v>
      </c>
      <c r="T1366" t="s">
        <v>54</v>
      </c>
      <c r="U1366">
        <v>31</v>
      </c>
      <c r="V1366" t="s">
        <v>61</v>
      </c>
      <c r="W1366" t="s">
        <v>62</v>
      </c>
      <c r="X1366" t="s">
        <v>1101</v>
      </c>
      <c r="Y1366" s="11">
        <v>43815</v>
      </c>
      <c r="Z1366">
        <v>165078325</v>
      </c>
      <c r="AA1366" t="s">
        <v>1102</v>
      </c>
      <c r="AB1366" t="s">
        <v>63</v>
      </c>
      <c r="AD1366" t="s">
        <v>1103</v>
      </c>
      <c r="AE1366">
        <v>1</v>
      </c>
      <c r="AF1366">
        <v>-1</v>
      </c>
      <c r="AH1366" t="str">
        <f t="shared" si="21"/>
        <v>E35930 Estates &amp; Facilities</v>
      </c>
      <c r="AI1366" t="str">
        <f>VLOOKUP(B1366,'cc Lookup'!A:E,5,0)</f>
        <v>Estates</v>
      </c>
      <c r="AJ1366" t="s">
        <v>5426</v>
      </c>
    </row>
    <row r="1367" spans="1:36" x14ac:dyDescent="0.35">
      <c r="A1367" t="s">
        <v>36</v>
      </c>
      <c r="B1367" s="8" t="s">
        <v>142</v>
      </c>
      <c r="C1367" s="8" t="s">
        <v>38</v>
      </c>
      <c r="D1367" s="8" t="s">
        <v>39</v>
      </c>
      <c r="E1367" s="8" t="s">
        <v>39</v>
      </c>
      <c r="F1367" s="8" t="s">
        <v>40</v>
      </c>
      <c r="G1367" t="s">
        <v>144</v>
      </c>
      <c r="H1367" t="s">
        <v>42</v>
      </c>
      <c r="I1367" t="s">
        <v>43</v>
      </c>
      <c r="J1367" t="s">
        <v>43</v>
      </c>
      <c r="K1367" t="s">
        <v>43</v>
      </c>
      <c r="L1367" s="9">
        <v>1</v>
      </c>
      <c r="M1367" s="10">
        <v>43800</v>
      </c>
      <c r="N1367" t="s">
        <v>56</v>
      </c>
      <c r="O1367" t="s">
        <v>57</v>
      </c>
      <c r="P1367" t="s">
        <v>1099</v>
      </c>
      <c r="Q1367" t="s">
        <v>1100</v>
      </c>
      <c r="R1367" t="s">
        <v>986</v>
      </c>
      <c r="S1367" s="11">
        <v>43817</v>
      </c>
      <c r="T1367" t="s">
        <v>54</v>
      </c>
      <c r="U1367">
        <v>31</v>
      </c>
      <c r="V1367" t="s">
        <v>61</v>
      </c>
      <c r="W1367" t="s">
        <v>62</v>
      </c>
      <c r="X1367" t="s">
        <v>1101</v>
      </c>
      <c r="Y1367" s="11">
        <v>43815</v>
      </c>
      <c r="Z1367">
        <v>165078325</v>
      </c>
      <c r="AA1367" t="s">
        <v>1102</v>
      </c>
      <c r="AB1367" t="s">
        <v>63</v>
      </c>
      <c r="AD1367" t="s">
        <v>1103</v>
      </c>
      <c r="AE1367">
        <v>1</v>
      </c>
      <c r="AF1367">
        <v>1</v>
      </c>
      <c r="AH1367" t="str">
        <f t="shared" si="21"/>
        <v>E35930 Estates &amp; Facilities</v>
      </c>
      <c r="AI1367" t="str">
        <f>VLOOKUP(B1367,'cc Lookup'!A:E,5,0)</f>
        <v>Estates</v>
      </c>
      <c r="AJ1367" t="s">
        <v>5426</v>
      </c>
    </row>
    <row r="1368" spans="1:36" x14ac:dyDescent="0.35">
      <c r="A1368" t="s">
        <v>36</v>
      </c>
      <c r="B1368" s="8" t="s">
        <v>142</v>
      </c>
      <c r="C1368" s="8" t="s">
        <v>38</v>
      </c>
      <c r="D1368" s="8" t="s">
        <v>39</v>
      </c>
      <c r="E1368" s="8" t="s">
        <v>39</v>
      </c>
      <c r="F1368" s="8" t="s">
        <v>40</v>
      </c>
      <c r="G1368" t="s">
        <v>144</v>
      </c>
      <c r="H1368" t="s">
        <v>42</v>
      </c>
      <c r="I1368" t="s">
        <v>43</v>
      </c>
      <c r="J1368" t="s">
        <v>43</v>
      </c>
      <c r="K1368" t="s">
        <v>43</v>
      </c>
      <c r="L1368" s="9">
        <v>112</v>
      </c>
      <c r="M1368" s="10">
        <v>43800</v>
      </c>
      <c r="N1368" t="s">
        <v>56</v>
      </c>
      <c r="O1368" t="s">
        <v>57</v>
      </c>
      <c r="P1368" t="s">
        <v>1044</v>
      </c>
      <c r="Q1368" t="s">
        <v>1045</v>
      </c>
      <c r="R1368" t="s">
        <v>986</v>
      </c>
      <c r="S1368" s="11">
        <v>43822</v>
      </c>
      <c r="T1368" t="s">
        <v>54</v>
      </c>
      <c r="U1368">
        <v>22</v>
      </c>
      <c r="V1368" t="s">
        <v>61</v>
      </c>
      <c r="W1368" t="s">
        <v>62</v>
      </c>
      <c r="X1368">
        <v>448025</v>
      </c>
      <c r="Y1368" s="11">
        <v>43818</v>
      </c>
      <c r="Z1368">
        <v>165042377</v>
      </c>
      <c r="AB1368" t="s">
        <v>63</v>
      </c>
      <c r="AD1368" t="s">
        <v>1126</v>
      </c>
      <c r="AE1368">
        <v>1</v>
      </c>
      <c r="AF1368">
        <v>112</v>
      </c>
      <c r="AH1368" t="str">
        <f t="shared" si="21"/>
        <v>E35930 Estates &amp; Facilities</v>
      </c>
      <c r="AI1368" t="str">
        <f>VLOOKUP(B1368,'cc Lookup'!A:E,5,0)</f>
        <v>Estates</v>
      </c>
      <c r="AJ1368" t="s">
        <v>5426</v>
      </c>
    </row>
    <row r="1369" spans="1:36" x14ac:dyDescent="0.35">
      <c r="A1369" t="s">
        <v>36</v>
      </c>
      <c r="B1369" s="8" t="s">
        <v>142</v>
      </c>
      <c r="C1369" s="8" t="s">
        <v>38</v>
      </c>
      <c r="D1369" s="8" t="s">
        <v>39</v>
      </c>
      <c r="E1369" s="8" t="s">
        <v>237</v>
      </c>
      <c r="F1369" s="8" t="s">
        <v>40</v>
      </c>
      <c r="G1369" t="s">
        <v>144</v>
      </c>
      <c r="H1369" t="s">
        <v>42</v>
      </c>
      <c r="I1369" t="s">
        <v>43</v>
      </c>
      <c r="J1369" t="s">
        <v>238</v>
      </c>
      <c r="K1369" t="s">
        <v>43</v>
      </c>
      <c r="L1369" s="9">
        <v>256.8</v>
      </c>
      <c r="M1369" s="10">
        <v>43800</v>
      </c>
      <c r="N1369" t="s">
        <v>56</v>
      </c>
      <c r="O1369" t="s">
        <v>57</v>
      </c>
      <c r="P1369" t="s">
        <v>1044</v>
      </c>
      <c r="Q1369" t="s">
        <v>1045</v>
      </c>
      <c r="R1369" t="s">
        <v>986</v>
      </c>
      <c r="S1369" s="11">
        <v>43822</v>
      </c>
      <c r="T1369" t="s">
        <v>54</v>
      </c>
      <c r="U1369">
        <v>38</v>
      </c>
      <c r="V1369" t="s">
        <v>61</v>
      </c>
      <c r="W1369" t="s">
        <v>62</v>
      </c>
      <c r="X1369">
        <v>448028</v>
      </c>
      <c r="Y1369" s="11">
        <v>43818</v>
      </c>
      <c r="Z1369">
        <v>165064187</v>
      </c>
      <c r="AB1369" t="s">
        <v>63</v>
      </c>
      <c r="AD1369" t="s">
        <v>1130</v>
      </c>
      <c r="AE1369">
        <v>1</v>
      </c>
      <c r="AF1369">
        <v>128</v>
      </c>
      <c r="AH1369" t="str">
        <f t="shared" si="21"/>
        <v>E35930 Estates &amp; Facilities</v>
      </c>
      <c r="AI1369" t="str">
        <f>VLOOKUP(B1369,'cc Lookup'!A:E,5,0)</f>
        <v>Estates</v>
      </c>
      <c r="AJ1369" t="s">
        <v>5426</v>
      </c>
    </row>
    <row r="1370" spans="1:36" x14ac:dyDescent="0.35">
      <c r="A1370" t="s">
        <v>36</v>
      </c>
      <c r="B1370" s="8" t="s">
        <v>142</v>
      </c>
      <c r="C1370" s="8" t="s">
        <v>38</v>
      </c>
      <c r="D1370" s="8" t="s">
        <v>39</v>
      </c>
      <c r="E1370" s="8" t="s">
        <v>237</v>
      </c>
      <c r="F1370" s="8" t="s">
        <v>40</v>
      </c>
      <c r="G1370" t="s">
        <v>144</v>
      </c>
      <c r="H1370" t="s">
        <v>42</v>
      </c>
      <c r="I1370" t="s">
        <v>43</v>
      </c>
      <c r="J1370" t="s">
        <v>238</v>
      </c>
      <c r="K1370" t="s">
        <v>43</v>
      </c>
      <c r="L1370" s="9">
        <v>-128.4</v>
      </c>
      <c r="M1370" s="10">
        <v>43800</v>
      </c>
      <c r="N1370" t="s">
        <v>56</v>
      </c>
      <c r="O1370" t="s">
        <v>57</v>
      </c>
      <c r="P1370" t="s">
        <v>1044</v>
      </c>
      <c r="Q1370" t="s">
        <v>1045</v>
      </c>
      <c r="R1370" t="s">
        <v>986</v>
      </c>
      <c r="S1370" s="11">
        <v>43822</v>
      </c>
      <c r="T1370" t="s">
        <v>54</v>
      </c>
      <c r="U1370">
        <v>39</v>
      </c>
      <c r="V1370" t="s">
        <v>61</v>
      </c>
      <c r="W1370" t="s">
        <v>62</v>
      </c>
      <c r="X1370">
        <v>448028</v>
      </c>
      <c r="Y1370" s="11">
        <v>43818</v>
      </c>
      <c r="Z1370">
        <v>165064187</v>
      </c>
      <c r="AB1370" t="s">
        <v>63</v>
      </c>
      <c r="AD1370" t="s">
        <v>1130</v>
      </c>
      <c r="AE1370">
        <v>1</v>
      </c>
      <c r="AF1370">
        <v>-128</v>
      </c>
      <c r="AH1370" t="str">
        <f t="shared" si="21"/>
        <v>E35930 Estates &amp; Facilities</v>
      </c>
      <c r="AI1370" t="str">
        <f>VLOOKUP(B1370,'cc Lookup'!A:E,5,0)</f>
        <v>Estates</v>
      </c>
      <c r="AJ1370" t="s">
        <v>5426</v>
      </c>
    </row>
    <row r="1371" spans="1:36" x14ac:dyDescent="0.35">
      <c r="A1371" t="s">
        <v>36</v>
      </c>
      <c r="B1371" s="8" t="s">
        <v>241</v>
      </c>
      <c r="C1371" s="8" t="s">
        <v>38</v>
      </c>
      <c r="D1371" s="8" t="s">
        <v>39</v>
      </c>
      <c r="E1371" s="8" t="s">
        <v>39</v>
      </c>
      <c r="F1371" s="8" t="s">
        <v>40</v>
      </c>
      <c r="G1371" t="s">
        <v>242</v>
      </c>
      <c r="H1371" t="s">
        <v>42</v>
      </c>
      <c r="I1371" t="s">
        <v>43</v>
      </c>
      <c r="J1371" t="s">
        <v>43</v>
      </c>
      <c r="K1371" t="s">
        <v>43</v>
      </c>
      <c r="L1371" s="9">
        <v>1</v>
      </c>
      <c r="M1371" s="10">
        <v>43800</v>
      </c>
      <c r="N1371" t="s">
        <v>56</v>
      </c>
      <c r="O1371" t="s">
        <v>57</v>
      </c>
      <c r="P1371" t="s">
        <v>1084</v>
      </c>
      <c r="Q1371" t="s">
        <v>1085</v>
      </c>
      <c r="R1371" t="s">
        <v>986</v>
      </c>
      <c r="S1371" s="11">
        <v>43803</v>
      </c>
      <c r="T1371" t="s">
        <v>54</v>
      </c>
      <c r="U1371">
        <v>27</v>
      </c>
      <c r="V1371" t="s">
        <v>61</v>
      </c>
      <c r="W1371" t="s">
        <v>62</v>
      </c>
      <c r="X1371">
        <v>433312</v>
      </c>
      <c r="Y1371" s="11">
        <v>43787</v>
      </c>
      <c r="Z1371">
        <v>165074866</v>
      </c>
      <c r="AB1371" t="s">
        <v>63</v>
      </c>
      <c r="AD1371" t="s">
        <v>1131</v>
      </c>
      <c r="AE1371">
        <v>1</v>
      </c>
      <c r="AF1371">
        <v>1</v>
      </c>
      <c r="AH1371" t="str">
        <f t="shared" si="21"/>
        <v>E35932 Response Posts</v>
      </c>
      <c r="AI1371" t="str">
        <f>VLOOKUP(B1371,'cc Lookup'!A:E,5,0)</f>
        <v>Make Ready</v>
      </c>
      <c r="AJ1371" t="s">
        <v>5426</v>
      </c>
    </row>
    <row r="1372" spans="1:36" x14ac:dyDescent="0.35">
      <c r="A1372" t="s">
        <v>36</v>
      </c>
      <c r="B1372" s="8" t="s">
        <v>241</v>
      </c>
      <c r="C1372" s="8" t="s">
        <v>38</v>
      </c>
      <c r="D1372" s="8" t="s">
        <v>39</v>
      </c>
      <c r="E1372" s="8" t="s">
        <v>39</v>
      </c>
      <c r="F1372" s="8" t="s">
        <v>40</v>
      </c>
      <c r="G1372" t="s">
        <v>242</v>
      </c>
      <c r="H1372" t="s">
        <v>42</v>
      </c>
      <c r="I1372" t="s">
        <v>43</v>
      </c>
      <c r="J1372" t="s">
        <v>43</v>
      </c>
      <c r="K1372" t="s">
        <v>43</v>
      </c>
      <c r="L1372" s="9">
        <v>-0.5</v>
      </c>
      <c r="M1372" s="10">
        <v>43800</v>
      </c>
      <c r="N1372" t="s">
        <v>56</v>
      </c>
      <c r="O1372" t="s">
        <v>57</v>
      </c>
      <c r="P1372" t="s">
        <v>1084</v>
      </c>
      <c r="Q1372" t="s">
        <v>1085</v>
      </c>
      <c r="R1372" t="s">
        <v>986</v>
      </c>
      <c r="S1372" s="11">
        <v>43803</v>
      </c>
      <c r="T1372" t="s">
        <v>54</v>
      </c>
      <c r="U1372">
        <v>28</v>
      </c>
      <c r="V1372" t="s">
        <v>61</v>
      </c>
      <c r="W1372" t="s">
        <v>62</v>
      </c>
      <c r="X1372">
        <v>433312</v>
      </c>
      <c r="Y1372" s="11">
        <v>43787</v>
      </c>
      <c r="Z1372">
        <v>165074866</v>
      </c>
      <c r="AB1372" t="s">
        <v>63</v>
      </c>
      <c r="AD1372" t="s">
        <v>1131</v>
      </c>
      <c r="AE1372">
        <v>1</v>
      </c>
      <c r="AF1372">
        <v>-1</v>
      </c>
      <c r="AH1372" t="str">
        <f t="shared" si="21"/>
        <v>E35932 Response Posts</v>
      </c>
      <c r="AI1372" t="str">
        <f>VLOOKUP(B1372,'cc Lookup'!A:E,5,0)</f>
        <v>Make Ready</v>
      </c>
      <c r="AJ1372" t="s">
        <v>5426</v>
      </c>
    </row>
    <row r="1373" spans="1:36" x14ac:dyDescent="0.35">
      <c r="A1373" t="s">
        <v>36</v>
      </c>
      <c r="B1373" s="8" t="s">
        <v>142</v>
      </c>
      <c r="C1373" s="8" t="s">
        <v>143</v>
      </c>
      <c r="D1373" s="8" t="s">
        <v>39</v>
      </c>
      <c r="E1373" s="8" t="s">
        <v>39</v>
      </c>
      <c r="F1373" s="8" t="s">
        <v>40</v>
      </c>
      <c r="G1373" t="s">
        <v>144</v>
      </c>
      <c r="H1373" t="s">
        <v>145</v>
      </c>
      <c r="I1373" t="s">
        <v>43</v>
      </c>
      <c r="J1373" t="s">
        <v>43</v>
      </c>
      <c r="K1373" t="s">
        <v>43</v>
      </c>
      <c r="L1373" s="9">
        <v>96</v>
      </c>
      <c r="M1373" s="10">
        <v>43831</v>
      </c>
      <c r="N1373" t="s">
        <v>56</v>
      </c>
      <c r="O1373" t="s">
        <v>57</v>
      </c>
      <c r="P1373" t="s">
        <v>1175</v>
      </c>
      <c r="Q1373" t="s">
        <v>1176</v>
      </c>
      <c r="R1373" t="s">
        <v>1147</v>
      </c>
      <c r="S1373" s="11">
        <v>43832</v>
      </c>
      <c r="T1373" t="s">
        <v>54</v>
      </c>
      <c r="U1373">
        <v>40</v>
      </c>
      <c r="V1373" t="s">
        <v>61</v>
      </c>
      <c r="W1373" t="s">
        <v>62</v>
      </c>
      <c r="X1373">
        <v>430675</v>
      </c>
      <c r="Y1373" s="11">
        <v>43632</v>
      </c>
      <c r="Z1373">
        <v>165078325</v>
      </c>
      <c r="AB1373" t="s">
        <v>63</v>
      </c>
      <c r="AD1373" t="s">
        <v>1086</v>
      </c>
      <c r="AE1373">
        <v>1</v>
      </c>
      <c r="AF1373">
        <v>96</v>
      </c>
      <c r="AH1373" t="str">
        <f t="shared" si="21"/>
        <v>E35930 Estates &amp; Facilities</v>
      </c>
      <c r="AI1373" t="str">
        <f>VLOOKUP(B1373,'cc Lookup'!A:E,5,0)</f>
        <v>Estates</v>
      </c>
      <c r="AJ1373" t="s">
        <v>5426</v>
      </c>
    </row>
    <row r="1374" spans="1:36" x14ac:dyDescent="0.35">
      <c r="A1374" t="s">
        <v>36</v>
      </c>
      <c r="B1374" s="8" t="s">
        <v>142</v>
      </c>
      <c r="C1374" s="8" t="s">
        <v>143</v>
      </c>
      <c r="D1374" s="8" t="s">
        <v>39</v>
      </c>
      <c r="E1374" s="8" t="s">
        <v>39</v>
      </c>
      <c r="F1374" s="8" t="s">
        <v>40</v>
      </c>
      <c r="G1374" t="s">
        <v>144</v>
      </c>
      <c r="H1374" t="s">
        <v>145</v>
      </c>
      <c r="I1374" t="s">
        <v>43</v>
      </c>
      <c r="J1374" t="s">
        <v>43</v>
      </c>
      <c r="K1374" t="s">
        <v>43</v>
      </c>
      <c r="L1374" s="9">
        <v>59.94</v>
      </c>
      <c r="M1374" s="10">
        <v>43831</v>
      </c>
      <c r="N1374" t="s">
        <v>56</v>
      </c>
      <c r="O1374" t="s">
        <v>57</v>
      </c>
      <c r="P1374" t="s">
        <v>1175</v>
      </c>
      <c r="Q1374" t="s">
        <v>1176</v>
      </c>
      <c r="R1374" t="s">
        <v>1147</v>
      </c>
      <c r="S1374" s="11">
        <v>43832</v>
      </c>
      <c r="T1374" t="s">
        <v>54</v>
      </c>
      <c r="U1374">
        <v>40</v>
      </c>
      <c r="V1374" t="s">
        <v>61</v>
      </c>
      <c r="W1374" t="s">
        <v>62</v>
      </c>
      <c r="X1374">
        <v>433316</v>
      </c>
      <c r="Y1374" s="11">
        <v>43661</v>
      </c>
      <c r="Z1374">
        <v>165078325</v>
      </c>
      <c r="AB1374" t="s">
        <v>63</v>
      </c>
      <c r="AD1374" t="s">
        <v>1083</v>
      </c>
      <c r="AE1374">
        <v>1</v>
      </c>
      <c r="AF1374">
        <v>60</v>
      </c>
      <c r="AH1374" t="str">
        <f t="shared" si="21"/>
        <v>E35930 Estates &amp; Facilities</v>
      </c>
      <c r="AI1374" t="str">
        <f>VLOOKUP(B1374,'cc Lookup'!A:E,5,0)</f>
        <v>Estates</v>
      </c>
      <c r="AJ1374" t="s">
        <v>5426</v>
      </c>
    </row>
    <row r="1375" spans="1:36" x14ac:dyDescent="0.35">
      <c r="A1375" t="s">
        <v>36</v>
      </c>
      <c r="B1375" s="8" t="s">
        <v>142</v>
      </c>
      <c r="C1375" s="8" t="s">
        <v>143</v>
      </c>
      <c r="D1375" s="8" t="s">
        <v>39</v>
      </c>
      <c r="E1375" s="8" t="s">
        <v>39</v>
      </c>
      <c r="F1375" s="8" t="s">
        <v>40</v>
      </c>
      <c r="G1375" t="s">
        <v>144</v>
      </c>
      <c r="H1375" t="s">
        <v>145</v>
      </c>
      <c r="I1375" t="s">
        <v>43</v>
      </c>
      <c r="J1375" t="s">
        <v>43</v>
      </c>
      <c r="K1375" t="s">
        <v>43</v>
      </c>
      <c r="L1375" s="9">
        <v>84.06</v>
      </c>
      <c r="M1375" s="10">
        <v>43831</v>
      </c>
      <c r="N1375" t="s">
        <v>56</v>
      </c>
      <c r="O1375" t="s">
        <v>57</v>
      </c>
      <c r="P1375" t="s">
        <v>1175</v>
      </c>
      <c r="Q1375" t="s">
        <v>1176</v>
      </c>
      <c r="R1375" t="s">
        <v>1147</v>
      </c>
      <c r="S1375" s="11">
        <v>43832</v>
      </c>
      <c r="T1375" t="s">
        <v>54</v>
      </c>
      <c r="U1375">
        <v>40</v>
      </c>
      <c r="V1375" t="s">
        <v>61</v>
      </c>
      <c r="W1375" t="s">
        <v>62</v>
      </c>
      <c r="X1375">
        <v>433316</v>
      </c>
      <c r="Y1375" s="11">
        <v>43661</v>
      </c>
      <c r="Z1375">
        <v>165078325</v>
      </c>
      <c r="AB1375" t="s">
        <v>63</v>
      </c>
      <c r="AD1375" t="s">
        <v>1083</v>
      </c>
      <c r="AE1375">
        <v>1</v>
      </c>
      <c r="AF1375">
        <v>84</v>
      </c>
      <c r="AH1375" t="str">
        <f t="shared" si="21"/>
        <v>E35930 Estates &amp; Facilities</v>
      </c>
      <c r="AI1375" t="str">
        <f>VLOOKUP(B1375,'cc Lookup'!A:E,5,0)</f>
        <v>Estates</v>
      </c>
      <c r="AJ1375" t="s">
        <v>5426</v>
      </c>
    </row>
    <row r="1376" spans="1:36" x14ac:dyDescent="0.35">
      <c r="A1376" t="s">
        <v>36</v>
      </c>
      <c r="B1376" s="8" t="s">
        <v>142</v>
      </c>
      <c r="C1376" s="8" t="s">
        <v>143</v>
      </c>
      <c r="D1376" s="8" t="s">
        <v>39</v>
      </c>
      <c r="E1376" s="8" t="s">
        <v>39</v>
      </c>
      <c r="F1376" s="8" t="s">
        <v>40</v>
      </c>
      <c r="G1376" t="s">
        <v>144</v>
      </c>
      <c r="H1376" t="s">
        <v>145</v>
      </c>
      <c r="I1376" t="s">
        <v>43</v>
      </c>
      <c r="J1376" t="s">
        <v>43</v>
      </c>
      <c r="K1376" t="s">
        <v>43</v>
      </c>
      <c r="L1376" s="9">
        <v>130</v>
      </c>
      <c r="M1376" s="10">
        <v>43831</v>
      </c>
      <c r="N1376" t="s">
        <v>56</v>
      </c>
      <c r="O1376" t="s">
        <v>57</v>
      </c>
      <c r="P1376" t="s">
        <v>1175</v>
      </c>
      <c r="Q1376" t="s">
        <v>1176</v>
      </c>
      <c r="R1376" t="s">
        <v>1147</v>
      </c>
      <c r="S1376" s="11">
        <v>43832</v>
      </c>
      <c r="T1376" t="s">
        <v>54</v>
      </c>
      <c r="U1376">
        <v>40</v>
      </c>
      <c r="V1376" t="s">
        <v>61</v>
      </c>
      <c r="W1376" t="s">
        <v>62</v>
      </c>
      <c r="X1376">
        <v>433660</v>
      </c>
      <c r="Y1376" s="11">
        <v>43663</v>
      </c>
      <c r="Z1376">
        <v>165078325</v>
      </c>
      <c r="AB1376" t="s">
        <v>63</v>
      </c>
      <c r="AD1376" t="s">
        <v>1087</v>
      </c>
      <c r="AE1376">
        <v>1</v>
      </c>
      <c r="AF1376">
        <v>130</v>
      </c>
      <c r="AH1376" t="str">
        <f t="shared" si="21"/>
        <v>E35930 Estates &amp; Facilities</v>
      </c>
      <c r="AI1376" t="str">
        <f>VLOOKUP(B1376,'cc Lookup'!A:E,5,0)</f>
        <v>Estates</v>
      </c>
      <c r="AJ1376" t="s">
        <v>5426</v>
      </c>
    </row>
    <row r="1377" spans="1:36" x14ac:dyDescent="0.35">
      <c r="A1377" t="s">
        <v>36</v>
      </c>
      <c r="B1377" s="8" t="s">
        <v>142</v>
      </c>
      <c r="C1377" s="8" t="s">
        <v>143</v>
      </c>
      <c r="D1377" s="8" t="s">
        <v>39</v>
      </c>
      <c r="E1377" s="8" t="s">
        <v>39</v>
      </c>
      <c r="F1377" s="8" t="s">
        <v>40</v>
      </c>
      <c r="G1377" t="s">
        <v>144</v>
      </c>
      <c r="H1377" t="s">
        <v>145</v>
      </c>
      <c r="I1377" t="s">
        <v>43</v>
      </c>
      <c r="J1377" t="s">
        <v>43</v>
      </c>
      <c r="K1377" t="s">
        <v>43</v>
      </c>
      <c r="L1377" s="9">
        <v>1595</v>
      </c>
      <c r="M1377" s="10">
        <v>43831</v>
      </c>
      <c r="N1377" t="s">
        <v>56</v>
      </c>
      <c r="O1377" t="s">
        <v>57</v>
      </c>
      <c r="P1377" t="s">
        <v>1175</v>
      </c>
      <c r="Q1377" t="s">
        <v>1176</v>
      </c>
      <c r="R1377" t="s">
        <v>1147</v>
      </c>
      <c r="S1377" s="11">
        <v>43832</v>
      </c>
      <c r="T1377" t="s">
        <v>54</v>
      </c>
      <c r="U1377">
        <v>40</v>
      </c>
      <c r="V1377" t="s">
        <v>61</v>
      </c>
      <c r="W1377" t="s">
        <v>62</v>
      </c>
      <c r="X1377">
        <v>433660</v>
      </c>
      <c r="Y1377" s="11">
        <v>43663</v>
      </c>
      <c r="Z1377">
        <v>165078325</v>
      </c>
      <c r="AB1377" t="s">
        <v>63</v>
      </c>
      <c r="AD1377" t="s">
        <v>1087</v>
      </c>
      <c r="AE1377">
        <v>1</v>
      </c>
      <c r="AF1377">
        <v>1595</v>
      </c>
      <c r="AH1377" t="str">
        <f t="shared" si="21"/>
        <v>E35930 Estates &amp; Facilities</v>
      </c>
      <c r="AI1377" t="str">
        <f>VLOOKUP(B1377,'cc Lookup'!A:E,5,0)</f>
        <v>Estates</v>
      </c>
      <c r="AJ1377" t="s">
        <v>5426</v>
      </c>
    </row>
    <row r="1378" spans="1:36" x14ac:dyDescent="0.35">
      <c r="A1378" t="s">
        <v>36</v>
      </c>
      <c r="B1378" s="8" t="s">
        <v>142</v>
      </c>
      <c r="C1378" s="8" t="s">
        <v>143</v>
      </c>
      <c r="D1378" s="8" t="s">
        <v>39</v>
      </c>
      <c r="E1378" s="8" t="s">
        <v>39</v>
      </c>
      <c r="F1378" s="8" t="s">
        <v>40</v>
      </c>
      <c r="G1378" t="s">
        <v>144</v>
      </c>
      <c r="H1378" t="s">
        <v>145</v>
      </c>
      <c r="I1378" t="s">
        <v>43</v>
      </c>
      <c r="J1378" t="s">
        <v>43</v>
      </c>
      <c r="K1378" t="s">
        <v>43</v>
      </c>
      <c r="L1378" s="9">
        <v>1653</v>
      </c>
      <c r="M1378" s="10">
        <v>43831</v>
      </c>
      <c r="N1378" t="s">
        <v>56</v>
      </c>
      <c r="O1378" t="s">
        <v>57</v>
      </c>
      <c r="P1378" t="s">
        <v>1175</v>
      </c>
      <c r="Q1378" t="s">
        <v>1176</v>
      </c>
      <c r="R1378" t="s">
        <v>1147</v>
      </c>
      <c r="S1378" s="11">
        <v>43832</v>
      </c>
      <c r="T1378" t="s">
        <v>54</v>
      </c>
      <c r="U1378">
        <v>40</v>
      </c>
      <c r="V1378" t="s">
        <v>61</v>
      </c>
      <c r="W1378" t="s">
        <v>62</v>
      </c>
      <c r="X1378">
        <v>444507</v>
      </c>
      <c r="Y1378" s="11">
        <v>43786</v>
      </c>
      <c r="Z1378">
        <v>165077832</v>
      </c>
      <c r="AB1378" t="s">
        <v>63</v>
      </c>
      <c r="AD1378" t="s">
        <v>1026</v>
      </c>
      <c r="AE1378">
        <v>1</v>
      </c>
      <c r="AF1378">
        <v>1653</v>
      </c>
      <c r="AH1378" t="str">
        <f t="shared" si="21"/>
        <v>E35930 Estates &amp; Facilities</v>
      </c>
      <c r="AI1378" t="str">
        <f>VLOOKUP(B1378,'cc Lookup'!A:E,5,0)</f>
        <v>Estates</v>
      </c>
      <c r="AJ1378" t="s">
        <v>5426</v>
      </c>
    </row>
    <row r="1379" spans="1:36" x14ac:dyDescent="0.35">
      <c r="A1379" t="s">
        <v>36</v>
      </c>
      <c r="B1379" s="8" t="s">
        <v>142</v>
      </c>
      <c r="C1379" s="8" t="s">
        <v>143</v>
      </c>
      <c r="D1379" s="8" t="s">
        <v>39</v>
      </c>
      <c r="E1379" s="8" t="s">
        <v>39</v>
      </c>
      <c r="F1379" s="8" t="s">
        <v>40</v>
      </c>
      <c r="G1379" t="s">
        <v>144</v>
      </c>
      <c r="H1379" t="s">
        <v>145</v>
      </c>
      <c r="I1379" t="s">
        <v>43</v>
      </c>
      <c r="J1379" t="s">
        <v>43</v>
      </c>
      <c r="K1379" t="s">
        <v>43</v>
      </c>
      <c r="L1379" s="9">
        <v>203.97</v>
      </c>
      <c r="M1379" s="10">
        <v>43831</v>
      </c>
      <c r="N1379" t="s">
        <v>56</v>
      </c>
      <c r="O1379" t="s">
        <v>57</v>
      </c>
      <c r="P1379" t="s">
        <v>1175</v>
      </c>
      <c r="Q1379" t="s">
        <v>1176</v>
      </c>
      <c r="R1379" t="s">
        <v>1147</v>
      </c>
      <c r="S1379" s="11">
        <v>43832</v>
      </c>
      <c r="T1379" t="s">
        <v>54</v>
      </c>
      <c r="U1379">
        <v>40</v>
      </c>
      <c r="V1379" t="s">
        <v>61</v>
      </c>
      <c r="W1379" t="s">
        <v>62</v>
      </c>
      <c r="X1379">
        <v>444516</v>
      </c>
      <c r="Y1379" s="11">
        <v>43787</v>
      </c>
      <c r="Z1379">
        <v>165078325</v>
      </c>
      <c r="AB1379" t="s">
        <v>63</v>
      </c>
      <c r="AD1379" t="s">
        <v>1096</v>
      </c>
      <c r="AE1379">
        <v>1</v>
      </c>
      <c r="AF1379">
        <v>204</v>
      </c>
      <c r="AH1379" t="str">
        <f t="shared" si="21"/>
        <v>E35930 Estates &amp; Facilities</v>
      </c>
      <c r="AI1379" t="str">
        <f>VLOOKUP(B1379,'cc Lookup'!A:E,5,0)</f>
        <v>Estates</v>
      </c>
      <c r="AJ1379" t="s">
        <v>5426</v>
      </c>
    </row>
    <row r="1380" spans="1:36" x14ac:dyDescent="0.35">
      <c r="A1380" t="s">
        <v>36</v>
      </c>
      <c r="B1380" s="8" t="s">
        <v>142</v>
      </c>
      <c r="C1380" s="8" t="s">
        <v>143</v>
      </c>
      <c r="D1380" s="8" t="s">
        <v>39</v>
      </c>
      <c r="E1380" s="8" t="s">
        <v>39</v>
      </c>
      <c r="F1380" s="8" t="s">
        <v>40</v>
      </c>
      <c r="G1380" t="s">
        <v>144</v>
      </c>
      <c r="H1380" t="s">
        <v>145</v>
      </c>
      <c r="I1380" t="s">
        <v>43</v>
      </c>
      <c r="J1380" t="s">
        <v>43</v>
      </c>
      <c r="K1380" t="s">
        <v>43</v>
      </c>
      <c r="L1380" s="9">
        <v>286.02999999999997</v>
      </c>
      <c r="M1380" s="10">
        <v>43831</v>
      </c>
      <c r="N1380" t="s">
        <v>56</v>
      </c>
      <c r="O1380" t="s">
        <v>57</v>
      </c>
      <c r="P1380" t="s">
        <v>1175</v>
      </c>
      <c r="Q1380" t="s">
        <v>1176</v>
      </c>
      <c r="R1380" t="s">
        <v>1147</v>
      </c>
      <c r="S1380" s="11">
        <v>43832</v>
      </c>
      <c r="T1380" t="s">
        <v>54</v>
      </c>
      <c r="U1380">
        <v>40</v>
      </c>
      <c r="V1380" t="s">
        <v>61</v>
      </c>
      <c r="W1380" t="s">
        <v>62</v>
      </c>
      <c r="X1380">
        <v>444516</v>
      </c>
      <c r="Y1380" s="11">
        <v>43787</v>
      </c>
      <c r="Z1380">
        <v>165078325</v>
      </c>
      <c r="AB1380" t="s">
        <v>63</v>
      </c>
      <c r="AD1380" t="s">
        <v>1096</v>
      </c>
      <c r="AE1380">
        <v>1</v>
      </c>
      <c r="AF1380">
        <v>286</v>
      </c>
      <c r="AH1380" t="str">
        <f t="shared" si="21"/>
        <v>E35930 Estates &amp; Facilities</v>
      </c>
      <c r="AI1380" t="str">
        <f>VLOOKUP(B1380,'cc Lookup'!A:E,5,0)</f>
        <v>Estates</v>
      </c>
      <c r="AJ1380" t="s">
        <v>5426</v>
      </c>
    </row>
    <row r="1381" spans="1:36" x14ac:dyDescent="0.35">
      <c r="A1381" t="s">
        <v>36</v>
      </c>
      <c r="B1381" s="8" t="s">
        <v>142</v>
      </c>
      <c r="C1381" s="8" t="s">
        <v>143</v>
      </c>
      <c r="D1381" s="8" t="s">
        <v>39</v>
      </c>
      <c r="E1381" s="8" t="s">
        <v>39</v>
      </c>
      <c r="F1381" s="8" t="s">
        <v>40</v>
      </c>
      <c r="G1381" t="s">
        <v>144</v>
      </c>
      <c r="H1381" t="s">
        <v>145</v>
      </c>
      <c r="I1381" t="s">
        <v>43</v>
      </c>
      <c r="J1381" t="s">
        <v>43</v>
      </c>
      <c r="K1381" t="s">
        <v>43</v>
      </c>
      <c r="L1381" s="9">
        <v>71</v>
      </c>
      <c r="M1381" s="10">
        <v>43831</v>
      </c>
      <c r="N1381" t="s">
        <v>56</v>
      </c>
      <c r="O1381" t="s">
        <v>57</v>
      </c>
      <c r="P1381" t="s">
        <v>1175</v>
      </c>
      <c r="Q1381" t="s">
        <v>1176</v>
      </c>
      <c r="R1381" t="s">
        <v>1147</v>
      </c>
      <c r="S1381" s="11">
        <v>43832</v>
      </c>
      <c r="T1381" t="s">
        <v>54</v>
      </c>
      <c r="U1381">
        <v>40</v>
      </c>
      <c r="V1381" t="s">
        <v>61</v>
      </c>
      <c r="W1381" t="s">
        <v>62</v>
      </c>
      <c r="X1381">
        <v>448024</v>
      </c>
      <c r="Y1381" s="11">
        <v>43818</v>
      </c>
      <c r="Z1381">
        <v>165077832</v>
      </c>
      <c r="AB1381" t="s">
        <v>63</v>
      </c>
      <c r="AD1381" t="s">
        <v>1043</v>
      </c>
      <c r="AE1381">
        <v>1</v>
      </c>
      <c r="AF1381">
        <v>71</v>
      </c>
      <c r="AH1381" t="str">
        <f t="shared" si="21"/>
        <v>E35930 Estates &amp; Facilities</v>
      </c>
      <c r="AI1381" t="str">
        <f>VLOOKUP(B1381,'cc Lookup'!A:E,5,0)</f>
        <v>Estates</v>
      </c>
      <c r="AJ1381" t="s">
        <v>5426</v>
      </c>
    </row>
    <row r="1382" spans="1:36" x14ac:dyDescent="0.35">
      <c r="A1382" t="s">
        <v>36</v>
      </c>
      <c r="B1382" s="8" t="s">
        <v>142</v>
      </c>
      <c r="C1382" s="8" t="s">
        <v>143</v>
      </c>
      <c r="D1382" s="8" t="s">
        <v>39</v>
      </c>
      <c r="E1382" s="8" t="s">
        <v>39</v>
      </c>
      <c r="F1382" s="8" t="s">
        <v>40</v>
      </c>
      <c r="G1382" t="s">
        <v>144</v>
      </c>
      <c r="H1382" t="s">
        <v>145</v>
      </c>
      <c r="I1382" t="s">
        <v>43</v>
      </c>
      <c r="J1382" t="s">
        <v>43</v>
      </c>
      <c r="K1382" t="s">
        <v>43</v>
      </c>
      <c r="L1382" s="9">
        <v>186.9</v>
      </c>
      <c r="M1382" s="10">
        <v>43831</v>
      </c>
      <c r="N1382" t="s">
        <v>56</v>
      </c>
      <c r="O1382" t="s">
        <v>57</v>
      </c>
      <c r="P1382" t="s">
        <v>1175</v>
      </c>
      <c r="Q1382" t="s">
        <v>1176</v>
      </c>
      <c r="R1382" t="s">
        <v>1147</v>
      </c>
      <c r="S1382" s="11">
        <v>43832</v>
      </c>
      <c r="T1382" t="s">
        <v>54</v>
      </c>
      <c r="U1382">
        <v>40</v>
      </c>
      <c r="V1382" t="s">
        <v>61</v>
      </c>
      <c r="W1382" t="s">
        <v>62</v>
      </c>
      <c r="X1382">
        <v>448029</v>
      </c>
      <c r="Y1382" s="11">
        <v>43818</v>
      </c>
      <c r="Z1382">
        <v>165078325</v>
      </c>
      <c r="AB1382" t="s">
        <v>63</v>
      </c>
      <c r="AD1382" t="s">
        <v>1104</v>
      </c>
      <c r="AE1382">
        <v>1</v>
      </c>
      <c r="AF1382">
        <v>187</v>
      </c>
      <c r="AH1382" t="str">
        <f t="shared" si="21"/>
        <v>E35930 Estates &amp; Facilities</v>
      </c>
      <c r="AI1382" t="str">
        <f>VLOOKUP(B1382,'cc Lookup'!A:E,5,0)</f>
        <v>Estates</v>
      </c>
      <c r="AJ1382" t="s">
        <v>5426</v>
      </c>
    </row>
    <row r="1383" spans="1:36" x14ac:dyDescent="0.35">
      <c r="A1383" t="s">
        <v>36</v>
      </c>
      <c r="B1383" s="8" t="s">
        <v>142</v>
      </c>
      <c r="C1383" s="8" t="s">
        <v>143</v>
      </c>
      <c r="D1383" s="8" t="s">
        <v>39</v>
      </c>
      <c r="E1383" s="8" t="s">
        <v>39</v>
      </c>
      <c r="F1383" s="8" t="s">
        <v>40</v>
      </c>
      <c r="G1383" t="s">
        <v>144</v>
      </c>
      <c r="H1383" t="s">
        <v>145</v>
      </c>
      <c r="I1383" t="s">
        <v>43</v>
      </c>
      <c r="J1383" t="s">
        <v>43</v>
      </c>
      <c r="K1383" t="s">
        <v>43</v>
      </c>
      <c r="L1383" s="9">
        <v>262.10000000000002</v>
      </c>
      <c r="M1383" s="10">
        <v>43831</v>
      </c>
      <c r="N1383" t="s">
        <v>56</v>
      </c>
      <c r="O1383" t="s">
        <v>57</v>
      </c>
      <c r="P1383" t="s">
        <v>1175</v>
      </c>
      <c r="Q1383" t="s">
        <v>1176</v>
      </c>
      <c r="R1383" t="s">
        <v>1147</v>
      </c>
      <c r="S1383" s="11">
        <v>43832</v>
      </c>
      <c r="T1383" t="s">
        <v>54</v>
      </c>
      <c r="U1383">
        <v>40</v>
      </c>
      <c r="V1383" t="s">
        <v>61</v>
      </c>
      <c r="W1383" t="s">
        <v>62</v>
      </c>
      <c r="X1383">
        <v>448029</v>
      </c>
      <c r="Y1383" s="11">
        <v>43818</v>
      </c>
      <c r="Z1383">
        <v>165078325</v>
      </c>
      <c r="AB1383" t="s">
        <v>63</v>
      </c>
      <c r="AD1383" t="s">
        <v>1104</v>
      </c>
      <c r="AE1383">
        <v>1</v>
      </c>
      <c r="AF1383">
        <v>262</v>
      </c>
      <c r="AH1383" t="str">
        <f t="shared" si="21"/>
        <v>E35930 Estates &amp; Facilities</v>
      </c>
      <c r="AI1383" t="str">
        <f>VLOOKUP(B1383,'cc Lookup'!A:E,5,0)</f>
        <v>Estates</v>
      </c>
      <c r="AJ1383" t="s">
        <v>5426</v>
      </c>
    </row>
    <row r="1384" spans="1:36" x14ac:dyDescent="0.35">
      <c r="A1384" t="s">
        <v>36</v>
      </c>
      <c r="B1384" s="8" t="s">
        <v>142</v>
      </c>
      <c r="C1384" s="8" t="s">
        <v>143</v>
      </c>
      <c r="D1384" s="8" t="s">
        <v>39</v>
      </c>
      <c r="E1384" s="8" t="s">
        <v>39</v>
      </c>
      <c r="F1384" s="8" t="s">
        <v>40</v>
      </c>
      <c r="G1384" t="s">
        <v>144</v>
      </c>
      <c r="H1384" t="s">
        <v>145</v>
      </c>
      <c r="I1384" t="s">
        <v>43</v>
      </c>
      <c r="J1384" t="s">
        <v>43</v>
      </c>
      <c r="K1384" t="s">
        <v>43</v>
      </c>
      <c r="L1384" s="9">
        <v>1028</v>
      </c>
      <c r="M1384" s="10">
        <v>43831</v>
      </c>
      <c r="N1384" t="s">
        <v>56</v>
      </c>
      <c r="O1384" t="s">
        <v>57</v>
      </c>
      <c r="P1384" t="s">
        <v>1175</v>
      </c>
      <c r="Q1384" t="s">
        <v>1176</v>
      </c>
      <c r="R1384" t="s">
        <v>1147</v>
      </c>
      <c r="S1384" s="11">
        <v>43832</v>
      </c>
      <c r="T1384" t="s">
        <v>54</v>
      </c>
      <c r="U1384">
        <v>40</v>
      </c>
      <c r="V1384" t="s">
        <v>61</v>
      </c>
      <c r="W1384" t="s">
        <v>62</v>
      </c>
      <c r="X1384">
        <v>448030</v>
      </c>
      <c r="Y1384" s="11">
        <v>43818</v>
      </c>
      <c r="Z1384">
        <v>165078325</v>
      </c>
      <c r="AB1384" t="s">
        <v>63</v>
      </c>
      <c r="AD1384" t="s">
        <v>1218</v>
      </c>
      <c r="AE1384">
        <v>1</v>
      </c>
      <c r="AF1384">
        <v>1028</v>
      </c>
      <c r="AH1384" t="str">
        <f t="shared" si="21"/>
        <v>E35930 Estates &amp; Facilities</v>
      </c>
      <c r="AI1384" t="str">
        <f>VLOOKUP(B1384,'cc Lookup'!A:E,5,0)</f>
        <v>Estates</v>
      </c>
      <c r="AJ1384" t="s">
        <v>5426</v>
      </c>
    </row>
    <row r="1385" spans="1:36" x14ac:dyDescent="0.35">
      <c r="A1385" t="s">
        <v>36</v>
      </c>
      <c r="B1385" s="8" t="s">
        <v>142</v>
      </c>
      <c r="C1385" s="8" t="s">
        <v>143</v>
      </c>
      <c r="D1385" s="8" t="s">
        <v>39</v>
      </c>
      <c r="E1385" s="8" t="s">
        <v>39</v>
      </c>
      <c r="F1385" s="8" t="s">
        <v>40</v>
      </c>
      <c r="G1385" t="s">
        <v>144</v>
      </c>
      <c r="H1385" t="s">
        <v>145</v>
      </c>
      <c r="I1385" t="s">
        <v>43</v>
      </c>
      <c r="J1385" t="s">
        <v>43</v>
      </c>
      <c r="K1385" t="s">
        <v>43</v>
      </c>
      <c r="L1385" s="9">
        <v>-96</v>
      </c>
      <c r="M1385" s="10">
        <v>43831</v>
      </c>
      <c r="N1385" t="s">
        <v>56</v>
      </c>
      <c r="O1385" t="s">
        <v>57</v>
      </c>
      <c r="P1385" t="s">
        <v>1175</v>
      </c>
      <c r="Q1385" t="s">
        <v>1176</v>
      </c>
      <c r="R1385" t="s">
        <v>1147</v>
      </c>
      <c r="S1385" s="11">
        <v>43832</v>
      </c>
      <c r="T1385" t="s">
        <v>54</v>
      </c>
      <c r="U1385">
        <v>41</v>
      </c>
      <c r="V1385" t="s">
        <v>61</v>
      </c>
      <c r="W1385" t="s">
        <v>62</v>
      </c>
      <c r="X1385">
        <v>430675</v>
      </c>
      <c r="Y1385" s="11">
        <v>43632</v>
      </c>
      <c r="Z1385">
        <v>165078325</v>
      </c>
      <c r="AB1385" t="s">
        <v>63</v>
      </c>
      <c r="AD1385" t="s">
        <v>1086</v>
      </c>
      <c r="AE1385">
        <v>1</v>
      </c>
      <c r="AF1385">
        <v>-96</v>
      </c>
      <c r="AH1385" t="str">
        <f t="shared" si="21"/>
        <v>E35930 Estates &amp; Facilities</v>
      </c>
      <c r="AI1385" t="str">
        <f>VLOOKUP(B1385,'cc Lookup'!A:E,5,0)</f>
        <v>Estates</v>
      </c>
      <c r="AJ1385" t="s">
        <v>5426</v>
      </c>
    </row>
    <row r="1386" spans="1:36" x14ac:dyDescent="0.35">
      <c r="A1386" t="s">
        <v>36</v>
      </c>
      <c r="B1386" s="8" t="s">
        <v>142</v>
      </c>
      <c r="C1386" s="8" t="s">
        <v>143</v>
      </c>
      <c r="D1386" s="8" t="s">
        <v>39</v>
      </c>
      <c r="E1386" s="8" t="s">
        <v>39</v>
      </c>
      <c r="F1386" s="8" t="s">
        <v>40</v>
      </c>
      <c r="G1386" t="s">
        <v>144</v>
      </c>
      <c r="H1386" t="s">
        <v>145</v>
      </c>
      <c r="I1386" t="s">
        <v>43</v>
      </c>
      <c r="J1386" t="s">
        <v>43</v>
      </c>
      <c r="K1386" t="s">
        <v>43</v>
      </c>
      <c r="L1386" s="9">
        <v>-144</v>
      </c>
      <c r="M1386" s="10">
        <v>43831</v>
      </c>
      <c r="N1386" t="s">
        <v>56</v>
      </c>
      <c r="O1386" t="s">
        <v>57</v>
      </c>
      <c r="P1386" t="s">
        <v>1175</v>
      </c>
      <c r="Q1386" t="s">
        <v>1176</v>
      </c>
      <c r="R1386" t="s">
        <v>1147</v>
      </c>
      <c r="S1386" s="11">
        <v>43832</v>
      </c>
      <c r="T1386" t="s">
        <v>54</v>
      </c>
      <c r="U1386">
        <v>41</v>
      </c>
      <c r="V1386" t="s">
        <v>61</v>
      </c>
      <c r="W1386" t="s">
        <v>62</v>
      </c>
      <c r="X1386">
        <v>433316</v>
      </c>
      <c r="Y1386" s="11">
        <v>43661</v>
      </c>
      <c r="Z1386">
        <v>165078325</v>
      </c>
      <c r="AB1386" t="s">
        <v>63</v>
      </c>
      <c r="AD1386" t="s">
        <v>1083</v>
      </c>
      <c r="AE1386">
        <v>1</v>
      </c>
      <c r="AF1386">
        <v>-144</v>
      </c>
      <c r="AH1386" t="str">
        <f t="shared" si="21"/>
        <v>E35930 Estates &amp; Facilities</v>
      </c>
      <c r="AI1386" t="str">
        <f>VLOOKUP(B1386,'cc Lookup'!A:E,5,0)</f>
        <v>Estates</v>
      </c>
      <c r="AJ1386" t="s">
        <v>5426</v>
      </c>
    </row>
    <row r="1387" spans="1:36" x14ac:dyDescent="0.35">
      <c r="A1387" t="s">
        <v>36</v>
      </c>
      <c r="B1387" s="8" t="s">
        <v>142</v>
      </c>
      <c r="C1387" s="8" t="s">
        <v>143</v>
      </c>
      <c r="D1387" s="8" t="s">
        <v>39</v>
      </c>
      <c r="E1387" s="8" t="s">
        <v>39</v>
      </c>
      <c r="F1387" s="8" t="s">
        <v>40</v>
      </c>
      <c r="G1387" t="s">
        <v>144</v>
      </c>
      <c r="H1387" t="s">
        <v>145</v>
      </c>
      <c r="I1387" t="s">
        <v>43</v>
      </c>
      <c r="J1387" t="s">
        <v>43</v>
      </c>
      <c r="K1387" t="s">
        <v>43</v>
      </c>
      <c r="L1387" s="9">
        <v>-1205.8</v>
      </c>
      <c r="M1387" s="10">
        <v>43831</v>
      </c>
      <c r="N1387" t="s">
        <v>56</v>
      </c>
      <c r="O1387" t="s">
        <v>57</v>
      </c>
      <c r="P1387" t="s">
        <v>1175</v>
      </c>
      <c r="Q1387" t="s">
        <v>1176</v>
      </c>
      <c r="R1387" t="s">
        <v>1147</v>
      </c>
      <c r="S1387" s="11">
        <v>43832</v>
      </c>
      <c r="T1387" t="s">
        <v>54</v>
      </c>
      <c r="U1387">
        <v>41</v>
      </c>
      <c r="V1387" t="s">
        <v>61</v>
      </c>
      <c r="W1387" t="s">
        <v>62</v>
      </c>
      <c r="X1387">
        <v>433660</v>
      </c>
      <c r="Y1387" s="11">
        <v>43663</v>
      </c>
      <c r="Z1387">
        <v>165078325</v>
      </c>
      <c r="AB1387" t="s">
        <v>63</v>
      </c>
      <c r="AD1387" t="s">
        <v>1087</v>
      </c>
      <c r="AE1387">
        <v>1</v>
      </c>
      <c r="AF1387">
        <v>-1206</v>
      </c>
      <c r="AH1387" t="str">
        <f t="shared" si="21"/>
        <v>E35930 Estates &amp; Facilities</v>
      </c>
      <c r="AI1387" t="str">
        <f>VLOOKUP(B1387,'cc Lookup'!A:E,5,0)</f>
        <v>Estates</v>
      </c>
      <c r="AJ1387" t="s">
        <v>5426</v>
      </c>
    </row>
    <row r="1388" spans="1:36" x14ac:dyDescent="0.35">
      <c r="A1388" t="s">
        <v>36</v>
      </c>
      <c r="B1388" s="8" t="s">
        <v>142</v>
      </c>
      <c r="C1388" s="8" t="s">
        <v>143</v>
      </c>
      <c r="D1388" s="8" t="s">
        <v>39</v>
      </c>
      <c r="E1388" s="8" t="s">
        <v>39</v>
      </c>
      <c r="F1388" s="8" t="s">
        <v>40</v>
      </c>
      <c r="G1388" t="s">
        <v>144</v>
      </c>
      <c r="H1388" t="s">
        <v>145</v>
      </c>
      <c r="I1388" t="s">
        <v>43</v>
      </c>
      <c r="J1388" t="s">
        <v>43</v>
      </c>
      <c r="K1388" t="s">
        <v>43</v>
      </c>
      <c r="L1388" s="9">
        <v>-389.2</v>
      </c>
      <c r="M1388" s="10">
        <v>43831</v>
      </c>
      <c r="N1388" t="s">
        <v>56</v>
      </c>
      <c r="O1388" t="s">
        <v>57</v>
      </c>
      <c r="P1388" t="s">
        <v>1175</v>
      </c>
      <c r="Q1388" t="s">
        <v>1176</v>
      </c>
      <c r="R1388" t="s">
        <v>1147</v>
      </c>
      <c r="S1388" s="11">
        <v>43832</v>
      </c>
      <c r="T1388" t="s">
        <v>54</v>
      </c>
      <c r="U1388">
        <v>41</v>
      </c>
      <c r="V1388" t="s">
        <v>61</v>
      </c>
      <c r="W1388" t="s">
        <v>62</v>
      </c>
      <c r="X1388">
        <v>433660</v>
      </c>
      <c r="Y1388" s="11">
        <v>43663</v>
      </c>
      <c r="Z1388">
        <v>165078325</v>
      </c>
      <c r="AB1388" t="s">
        <v>63</v>
      </c>
      <c r="AD1388" t="s">
        <v>1087</v>
      </c>
      <c r="AE1388">
        <v>1</v>
      </c>
      <c r="AF1388">
        <v>-389</v>
      </c>
      <c r="AH1388" t="str">
        <f t="shared" si="21"/>
        <v>E35930 Estates &amp; Facilities</v>
      </c>
      <c r="AI1388" t="str">
        <f>VLOOKUP(B1388,'cc Lookup'!A:E,5,0)</f>
        <v>Estates</v>
      </c>
      <c r="AJ1388" t="s">
        <v>5426</v>
      </c>
    </row>
    <row r="1389" spans="1:36" x14ac:dyDescent="0.35">
      <c r="A1389" t="s">
        <v>36</v>
      </c>
      <c r="B1389" s="8" t="s">
        <v>142</v>
      </c>
      <c r="C1389" s="8" t="s">
        <v>143</v>
      </c>
      <c r="D1389" s="8" t="s">
        <v>39</v>
      </c>
      <c r="E1389" s="8" t="s">
        <v>39</v>
      </c>
      <c r="F1389" s="8" t="s">
        <v>40</v>
      </c>
      <c r="G1389" t="s">
        <v>144</v>
      </c>
      <c r="H1389" t="s">
        <v>145</v>
      </c>
      <c r="I1389" t="s">
        <v>43</v>
      </c>
      <c r="J1389" t="s">
        <v>43</v>
      </c>
      <c r="K1389" t="s">
        <v>43</v>
      </c>
      <c r="L1389" s="9">
        <v>-130</v>
      </c>
      <c r="M1389" s="10">
        <v>43831</v>
      </c>
      <c r="N1389" t="s">
        <v>56</v>
      </c>
      <c r="O1389" t="s">
        <v>57</v>
      </c>
      <c r="P1389" t="s">
        <v>1175</v>
      </c>
      <c r="Q1389" t="s">
        <v>1176</v>
      </c>
      <c r="R1389" t="s">
        <v>1147</v>
      </c>
      <c r="S1389" s="11">
        <v>43832</v>
      </c>
      <c r="T1389" t="s">
        <v>54</v>
      </c>
      <c r="U1389">
        <v>41</v>
      </c>
      <c r="V1389" t="s">
        <v>61</v>
      </c>
      <c r="W1389" t="s">
        <v>62</v>
      </c>
      <c r="X1389">
        <v>433660</v>
      </c>
      <c r="Y1389" s="11">
        <v>43663</v>
      </c>
      <c r="Z1389">
        <v>165078325</v>
      </c>
      <c r="AB1389" t="s">
        <v>63</v>
      </c>
      <c r="AD1389" t="s">
        <v>1087</v>
      </c>
      <c r="AH1389" t="str">
        <f t="shared" si="21"/>
        <v>E35930 Estates &amp; Facilities</v>
      </c>
      <c r="AI1389" t="str">
        <f>VLOOKUP(B1389,'cc Lookup'!A:E,5,0)</f>
        <v>Estates</v>
      </c>
      <c r="AJ1389" t="s">
        <v>5426</v>
      </c>
    </row>
    <row r="1390" spans="1:36" x14ac:dyDescent="0.35">
      <c r="A1390" t="s">
        <v>36</v>
      </c>
      <c r="B1390" s="8" t="s">
        <v>142</v>
      </c>
      <c r="C1390" s="8" t="s">
        <v>143</v>
      </c>
      <c r="D1390" s="8" t="s">
        <v>39</v>
      </c>
      <c r="E1390" s="8" t="s">
        <v>39</v>
      </c>
      <c r="F1390" s="8" t="s">
        <v>40</v>
      </c>
      <c r="G1390" t="s">
        <v>144</v>
      </c>
      <c r="H1390" t="s">
        <v>145</v>
      </c>
      <c r="I1390" t="s">
        <v>43</v>
      </c>
      <c r="J1390" t="s">
        <v>43</v>
      </c>
      <c r="K1390" t="s">
        <v>43</v>
      </c>
      <c r="L1390" s="9">
        <v>-490</v>
      </c>
      <c r="M1390" s="10">
        <v>43831</v>
      </c>
      <c r="N1390" t="s">
        <v>56</v>
      </c>
      <c r="O1390" t="s">
        <v>57</v>
      </c>
      <c r="P1390" t="s">
        <v>1175</v>
      </c>
      <c r="Q1390" t="s">
        <v>1176</v>
      </c>
      <c r="R1390" t="s">
        <v>1147</v>
      </c>
      <c r="S1390" s="11">
        <v>43832</v>
      </c>
      <c r="T1390" t="s">
        <v>54</v>
      </c>
      <c r="U1390">
        <v>41</v>
      </c>
      <c r="V1390" t="s">
        <v>61</v>
      </c>
      <c r="W1390" t="s">
        <v>62</v>
      </c>
      <c r="X1390">
        <v>444516</v>
      </c>
      <c r="Y1390" s="11">
        <v>43787</v>
      </c>
      <c r="Z1390">
        <v>165078325</v>
      </c>
      <c r="AB1390" t="s">
        <v>63</v>
      </c>
      <c r="AD1390" t="s">
        <v>1096</v>
      </c>
      <c r="AE1390">
        <v>1</v>
      </c>
      <c r="AF1390">
        <v>-490</v>
      </c>
      <c r="AH1390" t="str">
        <f t="shared" si="21"/>
        <v>E35930 Estates &amp; Facilities</v>
      </c>
      <c r="AI1390" t="str">
        <f>VLOOKUP(B1390,'cc Lookup'!A:E,5,0)</f>
        <v>Estates</v>
      </c>
      <c r="AJ1390" t="s">
        <v>5426</v>
      </c>
    </row>
    <row r="1391" spans="1:36" x14ac:dyDescent="0.35">
      <c r="A1391" t="s">
        <v>36</v>
      </c>
      <c r="B1391" s="8" t="s">
        <v>142</v>
      </c>
      <c r="C1391" s="8" t="s">
        <v>143</v>
      </c>
      <c r="D1391" s="8" t="s">
        <v>39</v>
      </c>
      <c r="E1391" s="8" t="s">
        <v>39</v>
      </c>
      <c r="F1391" s="8" t="s">
        <v>40</v>
      </c>
      <c r="G1391" t="s">
        <v>144</v>
      </c>
      <c r="H1391" t="s">
        <v>145</v>
      </c>
      <c r="I1391" t="s">
        <v>43</v>
      </c>
      <c r="J1391" t="s">
        <v>43</v>
      </c>
      <c r="K1391" t="s">
        <v>43</v>
      </c>
      <c r="L1391" s="9">
        <v>-449</v>
      </c>
      <c r="M1391" s="10">
        <v>43831</v>
      </c>
      <c r="N1391" t="s">
        <v>56</v>
      </c>
      <c r="O1391" t="s">
        <v>57</v>
      </c>
      <c r="P1391" t="s">
        <v>1175</v>
      </c>
      <c r="Q1391" t="s">
        <v>1176</v>
      </c>
      <c r="R1391" t="s">
        <v>1147</v>
      </c>
      <c r="S1391" s="11">
        <v>43832</v>
      </c>
      <c r="T1391" t="s">
        <v>54</v>
      </c>
      <c r="U1391">
        <v>41</v>
      </c>
      <c r="V1391" t="s">
        <v>61</v>
      </c>
      <c r="W1391" t="s">
        <v>62</v>
      </c>
      <c r="X1391">
        <v>448029</v>
      </c>
      <c r="Y1391" s="11">
        <v>43818</v>
      </c>
      <c r="Z1391">
        <v>165078325</v>
      </c>
      <c r="AB1391" t="s">
        <v>63</v>
      </c>
      <c r="AD1391" t="s">
        <v>1104</v>
      </c>
      <c r="AE1391">
        <v>1</v>
      </c>
      <c r="AF1391">
        <v>-449</v>
      </c>
      <c r="AH1391" t="str">
        <f t="shared" si="21"/>
        <v>E35930 Estates &amp; Facilities</v>
      </c>
      <c r="AI1391" t="str">
        <f>VLOOKUP(B1391,'cc Lookup'!A:E,5,0)</f>
        <v>Estates</v>
      </c>
      <c r="AJ1391" t="s">
        <v>5426</v>
      </c>
    </row>
    <row r="1392" spans="1:36" x14ac:dyDescent="0.35">
      <c r="A1392" t="s">
        <v>36</v>
      </c>
      <c r="B1392" s="8" t="s">
        <v>142</v>
      </c>
      <c r="C1392" s="8" t="s">
        <v>143</v>
      </c>
      <c r="D1392" s="8" t="s">
        <v>39</v>
      </c>
      <c r="E1392" s="8" t="s">
        <v>39</v>
      </c>
      <c r="F1392" s="8" t="s">
        <v>40</v>
      </c>
      <c r="G1392" t="s">
        <v>144</v>
      </c>
      <c r="H1392" t="s">
        <v>145</v>
      </c>
      <c r="I1392" t="s">
        <v>43</v>
      </c>
      <c r="J1392" t="s">
        <v>43</v>
      </c>
      <c r="K1392" t="s">
        <v>43</v>
      </c>
      <c r="L1392" s="9">
        <v>251</v>
      </c>
      <c r="M1392" s="10">
        <v>43831</v>
      </c>
      <c r="N1392" t="s">
        <v>56</v>
      </c>
      <c r="O1392" t="s">
        <v>57</v>
      </c>
      <c r="P1392" t="s">
        <v>1219</v>
      </c>
      <c r="Q1392" t="s">
        <v>1220</v>
      </c>
      <c r="R1392" t="s">
        <v>1147</v>
      </c>
      <c r="S1392" s="11">
        <v>43832</v>
      </c>
      <c r="T1392" t="s">
        <v>54</v>
      </c>
      <c r="U1392">
        <v>24</v>
      </c>
      <c r="V1392" t="s">
        <v>61</v>
      </c>
      <c r="W1392" t="s">
        <v>62</v>
      </c>
      <c r="X1392">
        <v>444512</v>
      </c>
      <c r="Y1392" s="11">
        <v>43787</v>
      </c>
      <c r="Z1392">
        <v>165078325</v>
      </c>
      <c r="AB1392" t="s">
        <v>63</v>
      </c>
      <c r="AD1392" t="s">
        <v>1089</v>
      </c>
      <c r="AE1392">
        <v>1</v>
      </c>
      <c r="AF1392">
        <v>251</v>
      </c>
      <c r="AH1392" t="str">
        <f t="shared" si="21"/>
        <v>E35930 Estates &amp; Facilities</v>
      </c>
      <c r="AI1392" t="str">
        <f>VLOOKUP(B1392,'cc Lookup'!A:E,5,0)</f>
        <v>Estates</v>
      </c>
      <c r="AJ1392" t="s">
        <v>5426</v>
      </c>
    </row>
    <row r="1393" spans="1:36" x14ac:dyDescent="0.35">
      <c r="A1393" t="s">
        <v>36</v>
      </c>
      <c r="B1393" s="8" t="s">
        <v>142</v>
      </c>
      <c r="C1393" s="8" t="s">
        <v>143</v>
      </c>
      <c r="D1393" s="8" t="s">
        <v>39</v>
      </c>
      <c r="E1393" s="8" t="s">
        <v>39</v>
      </c>
      <c r="F1393" s="8" t="s">
        <v>40</v>
      </c>
      <c r="G1393" t="s">
        <v>144</v>
      </c>
      <c r="H1393" t="s">
        <v>145</v>
      </c>
      <c r="I1393" t="s">
        <v>43</v>
      </c>
      <c r="J1393" t="s">
        <v>43</v>
      </c>
      <c r="K1393" t="s">
        <v>43</v>
      </c>
      <c r="L1393" s="9">
        <v>-248</v>
      </c>
      <c r="M1393" s="10">
        <v>43831</v>
      </c>
      <c r="N1393" t="s">
        <v>56</v>
      </c>
      <c r="O1393" t="s">
        <v>57</v>
      </c>
      <c r="P1393" t="s">
        <v>1219</v>
      </c>
      <c r="Q1393" t="s">
        <v>1220</v>
      </c>
      <c r="R1393" t="s">
        <v>1147</v>
      </c>
      <c r="S1393" s="11">
        <v>43832</v>
      </c>
      <c r="T1393" t="s">
        <v>54</v>
      </c>
      <c r="U1393">
        <v>25</v>
      </c>
      <c r="V1393" t="s">
        <v>61</v>
      </c>
      <c r="W1393" t="s">
        <v>62</v>
      </c>
      <c r="X1393">
        <v>444512</v>
      </c>
      <c r="Y1393" s="11">
        <v>43787</v>
      </c>
      <c r="Z1393">
        <v>165078325</v>
      </c>
      <c r="AB1393" t="s">
        <v>63</v>
      </c>
      <c r="AD1393" t="s">
        <v>1089</v>
      </c>
      <c r="AE1393">
        <v>1</v>
      </c>
      <c r="AF1393">
        <v>-248</v>
      </c>
      <c r="AH1393" t="str">
        <f t="shared" si="21"/>
        <v>E35930 Estates &amp; Facilities</v>
      </c>
      <c r="AI1393" t="str">
        <f>VLOOKUP(B1393,'cc Lookup'!A:E,5,0)</f>
        <v>Estates</v>
      </c>
      <c r="AJ1393" t="s">
        <v>5426</v>
      </c>
    </row>
    <row r="1394" spans="1:36" x14ac:dyDescent="0.35">
      <c r="A1394" t="s">
        <v>36</v>
      </c>
      <c r="B1394" s="8" t="s">
        <v>142</v>
      </c>
      <c r="C1394" s="8" t="s">
        <v>143</v>
      </c>
      <c r="D1394" s="8" t="s">
        <v>39</v>
      </c>
      <c r="E1394" s="8" t="s">
        <v>39</v>
      </c>
      <c r="F1394" s="8" t="s">
        <v>40</v>
      </c>
      <c r="G1394" t="s">
        <v>144</v>
      </c>
      <c r="H1394" t="s">
        <v>145</v>
      </c>
      <c r="I1394" t="s">
        <v>43</v>
      </c>
      <c r="J1394" t="s">
        <v>43</v>
      </c>
      <c r="K1394" t="s">
        <v>43</v>
      </c>
      <c r="L1394" s="9">
        <v>-3</v>
      </c>
      <c r="M1394" s="10">
        <v>43831</v>
      </c>
      <c r="N1394" t="s">
        <v>56</v>
      </c>
      <c r="O1394" t="s">
        <v>57</v>
      </c>
      <c r="P1394" t="s">
        <v>1219</v>
      </c>
      <c r="Q1394" t="s">
        <v>1220</v>
      </c>
      <c r="R1394" t="s">
        <v>1147</v>
      </c>
      <c r="S1394" s="11">
        <v>43832</v>
      </c>
      <c r="T1394" t="s">
        <v>54</v>
      </c>
      <c r="U1394">
        <v>25</v>
      </c>
      <c r="V1394" t="s">
        <v>61</v>
      </c>
      <c r="W1394" t="s">
        <v>62</v>
      </c>
      <c r="X1394">
        <v>444512</v>
      </c>
      <c r="Y1394" s="11">
        <v>43787</v>
      </c>
      <c r="Z1394">
        <v>165078325</v>
      </c>
      <c r="AB1394" t="s">
        <v>63</v>
      </c>
      <c r="AD1394" t="s">
        <v>1089</v>
      </c>
      <c r="AE1394">
        <v>1</v>
      </c>
      <c r="AF1394">
        <v>-3</v>
      </c>
      <c r="AH1394" t="str">
        <f t="shared" si="21"/>
        <v>E35930 Estates &amp; Facilities</v>
      </c>
      <c r="AI1394" t="str">
        <f>VLOOKUP(B1394,'cc Lookup'!A:E,5,0)</f>
        <v>Estates</v>
      </c>
      <c r="AJ1394" t="s">
        <v>5426</v>
      </c>
    </row>
    <row r="1395" spans="1:36" x14ac:dyDescent="0.35">
      <c r="A1395" t="s">
        <v>36</v>
      </c>
      <c r="B1395" s="8" t="s">
        <v>142</v>
      </c>
      <c r="C1395" s="8" t="s">
        <v>143</v>
      </c>
      <c r="D1395" s="8" t="s">
        <v>39</v>
      </c>
      <c r="E1395" s="8" t="s">
        <v>39</v>
      </c>
      <c r="F1395" s="8" t="s">
        <v>40</v>
      </c>
      <c r="G1395" t="s">
        <v>144</v>
      </c>
      <c r="H1395" t="s">
        <v>145</v>
      </c>
      <c r="I1395" t="s">
        <v>43</v>
      </c>
      <c r="J1395" t="s">
        <v>43</v>
      </c>
      <c r="K1395" t="s">
        <v>43</v>
      </c>
      <c r="L1395" s="9">
        <v>613.13</v>
      </c>
      <c r="M1395" s="10">
        <v>43831</v>
      </c>
      <c r="N1395" t="s">
        <v>56</v>
      </c>
      <c r="O1395" t="s">
        <v>57</v>
      </c>
      <c r="P1395" t="s">
        <v>1199</v>
      </c>
      <c r="Q1395" t="s">
        <v>1200</v>
      </c>
      <c r="R1395" t="s">
        <v>1147</v>
      </c>
      <c r="S1395" s="11">
        <v>43833</v>
      </c>
      <c r="T1395" t="s">
        <v>54</v>
      </c>
      <c r="U1395">
        <v>47</v>
      </c>
      <c r="V1395" t="s">
        <v>61</v>
      </c>
      <c r="W1395" t="s">
        <v>62</v>
      </c>
      <c r="X1395">
        <v>444517</v>
      </c>
      <c r="Y1395" s="11">
        <v>43787</v>
      </c>
      <c r="Z1395">
        <v>165078325</v>
      </c>
      <c r="AB1395" t="s">
        <v>63</v>
      </c>
      <c r="AD1395" t="s">
        <v>1090</v>
      </c>
      <c r="AE1395">
        <v>1</v>
      </c>
      <c r="AF1395">
        <v>613</v>
      </c>
      <c r="AH1395" t="str">
        <f t="shared" si="21"/>
        <v>E35930 Estates &amp; Facilities</v>
      </c>
      <c r="AI1395" t="str">
        <f>VLOOKUP(B1395,'cc Lookup'!A:E,5,0)</f>
        <v>Estates</v>
      </c>
      <c r="AJ1395" t="s">
        <v>5426</v>
      </c>
    </row>
    <row r="1396" spans="1:36" x14ac:dyDescent="0.35">
      <c r="A1396" t="s">
        <v>36</v>
      </c>
      <c r="B1396" s="8" t="s">
        <v>142</v>
      </c>
      <c r="C1396" s="8" t="s">
        <v>143</v>
      </c>
      <c r="D1396" s="8" t="s">
        <v>39</v>
      </c>
      <c r="E1396" s="8" t="s">
        <v>39</v>
      </c>
      <c r="F1396" s="8" t="s">
        <v>40</v>
      </c>
      <c r="G1396" t="s">
        <v>144</v>
      </c>
      <c r="H1396" t="s">
        <v>145</v>
      </c>
      <c r="I1396" t="s">
        <v>43</v>
      </c>
      <c r="J1396" t="s">
        <v>43</v>
      </c>
      <c r="K1396" t="s">
        <v>43</v>
      </c>
      <c r="L1396" s="9">
        <v>630.1</v>
      </c>
      <c r="M1396" s="10">
        <v>43831</v>
      </c>
      <c r="N1396" t="s">
        <v>56</v>
      </c>
      <c r="O1396" t="s">
        <v>57</v>
      </c>
      <c r="P1396" t="s">
        <v>1199</v>
      </c>
      <c r="Q1396" t="s">
        <v>1200</v>
      </c>
      <c r="R1396" t="s">
        <v>1147</v>
      </c>
      <c r="S1396" s="11">
        <v>43833</v>
      </c>
      <c r="T1396" t="s">
        <v>54</v>
      </c>
      <c r="U1396">
        <v>47</v>
      </c>
      <c r="V1396" t="s">
        <v>61</v>
      </c>
      <c r="W1396" t="s">
        <v>62</v>
      </c>
      <c r="X1396">
        <v>444517</v>
      </c>
      <c r="Y1396" s="11">
        <v>43787</v>
      </c>
      <c r="Z1396">
        <v>165078325</v>
      </c>
      <c r="AB1396" t="s">
        <v>63</v>
      </c>
      <c r="AD1396" t="s">
        <v>1090</v>
      </c>
      <c r="AE1396">
        <v>1</v>
      </c>
      <c r="AF1396">
        <v>630</v>
      </c>
      <c r="AH1396" t="str">
        <f t="shared" si="21"/>
        <v>E35930 Estates &amp; Facilities</v>
      </c>
      <c r="AI1396" t="str">
        <f>VLOOKUP(B1396,'cc Lookup'!A:E,5,0)</f>
        <v>Estates</v>
      </c>
      <c r="AJ1396" t="s">
        <v>5426</v>
      </c>
    </row>
    <row r="1397" spans="1:36" x14ac:dyDescent="0.35">
      <c r="A1397" t="s">
        <v>36</v>
      </c>
      <c r="B1397" s="8" t="s">
        <v>142</v>
      </c>
      <c r="C1397" s="8" t="s">
        <v>143</v>
      </c>
      <c r="D1397" s="8" t="s">
        <v>39</v>
      </c>
      <c r="E1397" s="8" t="s">
        <v>39</v>
      </c>
      <c r="F1397" s="8" t="s">
        <v>40</v>
      </c>
      <c r="G1397" t="s">
        <v>144</v>
      </c>
      <c r="H1397" t="s">
        <v>145</v>
      </c>
      <c r="I1397" t="s">
        <v>43</v>
      </c>
      <c r="J1397" t="s">
        <v>43</v>
      </c>
      <c r="K1397" t="s">
        <v>43</v>
      </c>
      <c r="L1397" s="9">
        <v>859.84</v>
      </c>
      <c r="M1397" s="10">
        <v>43831</v>
      </c>
      <c r="N1397" t="s">
        <v>56</v>
      </c>
      <c r="O1397" t="s">
        <v>57</v>
      </c>
      <c r="P1397" t="s">
        <v>1199</v>
      </c>
      <c r="Q1397" t="s">
        <v>1200</v>
      </c>
      <c r="R1397" t="s">
        <v>1147</v>
      </c>
      <c r="S1397" s="11">
        <v>43833</v>
      </c>
      <c r="T1397" t="s">
        <v>54</v>
      </c>
      <c r="U1397">
        <v>47</v>
      </c>
      <c r="V1397" t="s">
        <v>61</v>
      </c>
      <c r="W1397" t="s">
        <v>62</v>
      </c>
      <c r="X1397">
        <v>444517</v>
      </c>
      <c r="Y1397" s="11">
        <v>43787</v>
      </c>
      <c r="Z1397">
        <v>165078325</v>
      </c>
      <c r="AB1397" t="s">
        <v>63</v>
      </c>
      <c r="AD1397" t="s">
        <v>1090</v>
      </c>
      <c r="AE1397">
        <v>1</v>
      </c>
      <c r="AF1397">
        <v>860</v>
      </c>
      <c r="AH1397" t="str">
        <f t="shared" si="21"/>
        <v>E35930 Estates &amp; Facilities</v>
      </c>
      <c r="AI1397" t="str">
        <f>VLOOKUP(B1397,'cc Lookup'!A:E,5,0)</f>
        <v>Estates</v>
      </c>
      <c r="AJ1397" t="s">
        <v>5426</v>
      </c>
    </row>
    <row r="1398" spans="1:36" x14ac:dyDescent="0.35">
      <c r="A1398" t="s">
        <v>36</v>
      </c>
      <c r="B1398" s="8" t="s">
        <v>142</v>
      </c>
      <c r="C1398" s="8" t="s">
        <v>143</v>
      </c>
      <c r="D1398" s="8" t="s">
        <v>39</v>
      </c>
      <c r="E1398" s="8" t="s">
        <v>39</v>
      </c>
      <c r="F1398" s="8" t="s">
        <v>40</v>
      </c>
      <c r="G1398" t="s">
        <v>144</v>
      </c>
      <c r="H1398" t="s">
        <v>145</v>
      </c>
      <c r="I1398" t="s">
        <v>43</v>
      </c>
      <c r="J1398" t="s">
        <v>43</v>
      </c>
      <c r="K1398" t="s">
        <v>43</v>
      </c>
      <c r="L1398" s="9">
        <v>2103.0700000000002</v>
      </c>
      <c r="M1398" s="10">
        <v>43831</v>
      </c>
      <c r="N1398" t="s">
        <v>56</v>
      </c>
      <c r="O1398" t="s">
        <v>57</v>
      </c>
      <c r="P1398" t="s">
        <v>1199</v>
      </c>
      <c r="Q1398" t="s">
        <v>1200</v>
      </c>
      <c r="R1398" t="s">
        <v>1147</v>
      </c>
      <c r="S1398" s="11">
        <v>43833</v>
      </c>
      <c r="T1398" t="s">
        <v>54</v>
      </c>
      <c r="U1398">
        <v>47</v>
      </c>
      <c r="V1398" t="s">
        <v>61</v>
      </c>
      <c r="W1398" t="s">
        <v>62</v>
      </c>
      <c r="X1398">
        <v>444517</v>
      </c>
      <c r="Y1398" s="11">
        <v>43787</v>
      </c>
      <c r="Z1398">
        <v>165078325</v>
      </c>
      <c r="AB1398" t="s">
        <v>63</v>
      </c>
      <c r="AD1398" t="s">
        <v>1090</v>
      </c>
      <c r="AE1398">
        <v>1</v>
      </c>
      <c r="AF1398">
        <v>1052</v>
      </c>
      <c r="AH1398" t="str">
        <f t="shared" si="21"/>
        <v>E35930 Estates &amp; Facilities</v>
      </c>
      <c r="AI1398" t="str">
        <f>VLOOKUP(B1398,'cc Lookup'!A:E,5,0)</f>
        <v>Estates</v>
      </c>
      <c r="AJ1398" t="s">
        <v>5426</v>
      </c>
    </row>
    <row r="1399" spans="1:36" x14ac:dyDescent="0.35">
      <c r="A1399" t="s">
        <v>36</v>
      </c>
      <c r="B1399" s="8" t="s">
        <v>142</v>
      </c>
      <c r="C1399" s="8" t="s">
        <v>143</v>
      </c>
      <c r="D1399" s="8" t="s">
        <v>39</v>
      </c>
      <c r="E1399" s="8" t="s">
        <v>39</v>
      </c>
      <c r="F1399" s="8" t="s">
        <v>40</v>
      </c>
      <c r="G1399" t="s">
        <v>144</v>
      </c>
      <c r="H1399" t="s">
        <v>145</v>
      </c>
      <c r="I1399" t="s">
        <v>43</v>
      </c>
      <c r="J1399" t="s">
        <v>43</v>
      </c>
      <c r="K1399" t="s">
        <v>43</v>
      </c>
      <c r="L1399" s="9">
        <v>2011.35</v>
      </c>
      <c r="M1399" s="10">
        <v>43831</v>
      </c>
      <c r="N1399" t="s">
        <v>56</v>
      </c>
      <c r="O1399" t="s">
        <v>57</v>
      </c>
      <c r="P1399" t="s">
        <v>1199</v>
      </c>
      <c r="Q1399" t="s">
        <v>1200</v>
      </c>
      <c r="R1399" t="s">
        <v>1147</v>
      </c>
      <c r="S1399" s="11">
        <v>43833</v>
      </c>
      <c r="T1399" t="s">
        <v>54</v>
      </c>
      <c r="U1399">
        <v>47</v>
      </c>
      <c r="V1399" t="s">
        <v>61</v>
      </c>
      <c r="W1399" t="s">
        <v>62</v>
      </c>
      <c r="X1399">
        <v>444518</v>
      </c>
      <c r="Y1399" s="11">
        <v>43787</v>
      </c>
      <c r="Z1399">
        <v>165078325</v>
      </c>
      <c r="AB1399" t="s">
        <v>63</v>
      </c>
      <c r="AD1399" t="s">
        <v>1091</v>
      </c>
      <c r="AE1399">
        <v>1</v>
      </c>
      <c r="AF1399">
        <v>2011</v>
      </c>
      <c r="AH1399" t="str">
        <f t="shared" si="21"/>
        <v>E35930 Estates &amp; Facilities</v>
      </c>
      <c r="AI1399" t="str">
        <f>VLOOKUP(B1399,'cc Lookup'!A:E,5,0)</f>
        <v>Estates</v>
      </c>
      <c r="AJ1399" t="s">
        <v>5426</v>
      </c>
    </row>
    <row r="1400" spans="1:36" x14ac:dyDescent="0.35">
      <c r="A1400" t="s">
        <v>36</v>
      </c>
      <c r="B1400" s="8" t="s">
        <v>142</v>
      </c>
      <c r="C1400" s="8" t="s">
        <v>143</v>
      </c>
      <c r="D1400" s="8" t="s">
        <v>39</v>
      </c>
      <c r="E1400" s="8" t="s">
        <v>39</v>
      </c>
      <c r="F1400" s="8" t="s">
        <v>40</v>
      </c>
      <c r="G1400" t="s">
        <v>144</v>
      </c>
      <c r="H1400" t="s">
        <v>145</v>
      </c>
      <c r="I1400" t="s">
        <v>43</v>
      </c>
      <c r="J1400" t="s">
        <v>43</v>
      </c>
      <c r="K1400" t="s">
        <v>43</v>
      </c>
      <c r="L1400" s="9">
        <v>2820.65</v>
      </c>
      <c r="M1400" s="10">
        <v>43831</v>
      </c>
      <c r="N1400" t="s">
        <v>56</v>
      </c>
      <c r="O1400" t="s">
        <v>57</v>
      </c>
      <c r="P1400" t="s">
        <v>1199</v>
      </c>
      <c r="Q1400" t="s">
        <v>1200</v>
      </c>
      <c r="R1400" t="s">
        <v>1147</v>
      </c>
      <c r="S1400" s="11">
        <v>43833</v>
      </c>
      <c r="T1400" t="s">
        <v>54</v>
      </c>
      <c r="U1400">
        <v>47</v>
      </c>
      <c r="V1400" t="s">
        <v>61</v>
      </c>
      <c r="W1400" t="s">
        <v>62</v>
      </c>
      <c r="X1400">
        <v>444518</v>
      </c>
      <c r="Y1400" s="11">
        <v>43787</v>
      </c>
      <c r="Z1400">
        <v>165078325</v>
      </c>
      <c r="AB1400" t="s">
        <v>63</v>
      </c>
      <c r="AD1400" t="s">
        <v>1091</v>
      </c>
      <c r="AE1400">
        <v>1</v>
      </c>
      <c r="AF1400">
        <v>2821</v>
      </c>
      <c r="AH1400" t="str">
        <f t="shared" si="21"/>
        <v>E35930 Estates &amp; Facilities</v>
      </c>
      <c r="AI1400" t="str">
        <f>VLOOKUP(B1400,'cc Lookup'!A:E,5,0)</f>
        <v>Estates</v>
      </c>
      <c r="AJ1400" t="s">
        <v>5426</v>
      </c>
    </row>
    <row r="1401" spans="1:36" x14ac:dyDescent="0.35">
      <c r="A1401" t="s">
        <v>36</v>
      </c>
      <c r="B1401" s="8" t="s">
        <v>142</v>
      </c>
      <c r="C1401" s="8" t="s">
        <v>143</v>
      </c>
      <c r="D1401" s="8" t="s">
        <v>39</v>
      </c>
      <c r="E1401" s="8" t="s">
        <v>39</v>
      </c>
      <c r="F1401" s="8" t="s">
        <v>40</v>
      </c>
      <c r="G1401" t="s">
        <v>144</v>
      </c>
      <c r="H1401" t="s">
        <v>145</v>
      </c>
      <c r="I1401" t="s">
        <v>43</v>
      </c>
      <c r="J1401" t="s">
        <v>43</v>
      </c>
      <c r="K1401" t="s">
        <v>43</v>
      </c>
      <c r="L1401" s="9">
        <v>157.76</v>
      </c>
      <c r="M1401" s="10">
        <v>43831</v>
      </c>
      <c r="N1401" t="s">
        <v>56</v>
      </c>
      <c r="O1401" t="s">
        <v>57</v>
      </c>
      <c r="P1401" t="s">
        <v>1199</v>
      </c>
      <c r="Q1401" t="s">
        <v>1200</v>
      </c>
      <c r="R1401" t="s">
        <v>1147</v>
      </c>
      <c r="S1401" s="11">
        <v>43833</v>
      </c>
      <c r="T1401" t="s">
        <v>54</v>
      </c>
      <c r="U1401">
        <v>47</v>
      </c>
      <c r="V1401" t="s">
        <v>61</v>
      </c>
      <c r="W1401" t="s">
        <v>62</v>
      </c>
      <c r="X1401">
        <v>444520</v>
      </c>
      <c r="Y1401" s="11">
        <v>43787</v>
      </c>
      <c r="Z1401">
        <v>165078325</v>
      </c>
      <c r="AB1401" t="s">
        <v>63</v>
      </c>
      <c r="AD1401" t="s">
        <v>1093</v>
      </c>
      <c r="AE1401">
        <v>1</v>
      </c>
      <c r="AF1401">
        <v>158</v>
      </c>
      <c r="AH1401" t="str">
        <f t="shared" si="21"/>
        <v>E35930 Estates &amp; Facilities</v>
      </c>
      <c r="AI1401" t="str">
        <f>VLOOKUP(B1401,'cc Lookup'!A:E,5,0)</f>
        <v>Estates</v>
      </c>
      <c r="AJ1401" t="s">
        <v>5426</v>
      </c>
    </row>
    <row r="1402" spans="1:36" x14ac:dyDescent="0.35">
      <c r="A1402" t="s">
        <v>36</v>
      </c>
      <c r="B1402" s="8" t="s">
        <v>142</v>
      </c>
      <c r="C1402" s="8" t="s">
        <v>143</v>
      </c>
      <c r="D1402" s="8" t="s">
        <v>39</v>
      </c>
      <c r="E1402" s="8" t="s">
        <v>39</v>
      </c>
      <c r="F1402" s="8" t="s">
        <v>40</v>
      </c>
      <c r="G1402" t="s">
        <v>144</v>
      </c>
      <c r="H1402" t="s">
        <v>145</v>
      </c>
      <c r="I1402" t="s">
        <v>43</v>
      </c>
      <c r="J1402" t="s">
        <v>43</v>
      </c>
      <c r="K1402" t="s">
        <v>43</v>
      </c>
      <c r="L1402" s="9">
        <v>221.24</v>
      </c>
      <c r="M1402" s="10">
        <v>43831</v>
      </c>
      <c r="N1402" t="s">
        <v>56</v>
      </c>
      <c r="O1402" t="s">
        <v>57</v>
      </c>
      <c r="P1402" t="s">
        <v>1199</v>
      </c>
      <c r="Q1402" t="s">
        <v>1200</v>
      </c>
      <c r="R1402" t="s">
        <v>1147</v>
      </c>
      <c r="S1402" s="11">
        <v>43833</v>
      </c>
      <c r="T1402" t="s">
        <v>54</v>
      </c>
      <c r="U1402">
        <v>47</v>
      </c>
      <c r="V1402" t="s">
        <v>61</v>
      </c>
      <c r="W1402" t="s">
        <v>62</v>
      </c>
      <c r="X1402">
        <v>444520</v>
      </c>
      <c r="Y1402" s="11">
        <v>43787</v>
      </c>
      <c r="Z1402">
        <v>165078325</v>
      </c>
      <c r="AB1402" t="s">
        <v>63</v>
      </c>
      <c r="AD1402" t="s">
        <v>1093</v>
      </c>
      <c r="AE1402">
        <v>1</v>
      </c>
      <c r="AF1402">
        <v>221</v>
      </c>
      <c r="AH1402" t="str">
        <f t="shared" si="21"/>
        <v>E35930 Estates &amp; Facilities</v>
      </c>
      <c r="AI1402" t="str">
        <f>VLOOKUP(B1402,'cc Lookup'!A:E,5,0)</f>
        <v>Estates</v>
      </c>
      <c r="AJ1402" t="s">
        <v>5426</v>
      </c>
    </row>
    <row r="1403" spans="1:36" x14ac:dyDescent="0.35">
      <c r="A1403" t="s">
        <v>36</v>
      </c>
      <c r="B1403" s="8" t="s">
        <v>142</v>
      </c>
      <c r="C1403" s="8" t="s">
        <v>143</v>
      </c>
      <c r="D1403" s="8" t="s">
        <v>39</v>
      </c>
      <c r="E1403" s="8" t="s">
        <v>39</v>
      </c>
      <c r="F1403" s="8" t="s">
        <v>40</v>
      </c>
      <c r="G1403" t="s">
        <v>144</v>
      </c>
      <c r="H1403" t="s">
        <v>145</v>
      </c>
      <c r="I1403" t="s">
        <v>43</v>
      </c>
      <c r="J1403" t="s">
        <v>43</v>
      </c>
      <c r="K1403" t="s">
        <v>43</v>
      </c>
      <c r="L1403" s="9">
        <v>96</v>
      </c>
      <c r="M1403" s="10">
        <v>43831</v>
      </c>
      <c r="N1403" t="s">
        <v>56</v>
      </c>
      <c r="O1403" t="s">
        <v>57</v>
      </c>
      <c r="P1403" t="s">
        <v>1199</v>
      </c>
      <c r="Q1403" t="s">
        <v>1200</v>
      </c>
      <c r="R1403" t="s">
        <v>1147</v>
      </c>
      <c r="S1403" s="11">
        <v>43833</v>
      </c>
      <c r="T1403" t="s">
        <v>54</v>
      </c>
      <c r="U1403">
        <v>47</v>
      </c>
      <c r="V1403" t="s">
        <v>61</v>
      </c>
      <c r="W1403" t="s">
        <v>62</v>
      </c>
      <c r="X1403">
        <v>448026</v>
      </c>
      <c r="Y1403" s="11">
        <v>43818</v>
      </c>
      <c r="Z1403">
        <v>165078325</v>
      </c>
      <c r="AB1403" t="s">
        <v>63</v>
      </c>
      <c r="AD1403" t="s">
        <v>1221</v>
      </c>
      <c r="AE1403">
        <v>1</v>
      </c>
      <c r="AF1403">
        <v>96</v>
      </c>
      <c r="AH1403" t="str">
        <f t="shared" si="21"/>
        <v>E35930 Estates &amp; Facilities</v>
      </c>
      <c r="AI1403" t="str">
        <f>VLOOKUP(B1403,'cc Lookup'!A:E,5,0)</f>
        <v>Estates</v>
      </c>
      <c r="AJ1403" t="s">
        <v>5426</v>
      </c>
    </row>
    <row r="1404" spans="1:36" x14ac:dyDescent="0.35">
      <c r="A1404" t="s">
        <v>36</v>
      </c>
      <c r="B1404" s="8" t="s">
        <v>142</v>
      </c>
      <c r="C1404" s="8" t="s">
        <v>143</v>
      </c>
      <c r="D1404" s="8" t="s">
        <v>39</v>
      </c>
      <c r="E1404" s="8" t="s">
        <v>39</v>
      </c>
      <c r="F1404" s="8" t="s">
        <v>40</v>
      </c>
      <c r="G1404" t="s">
        <v>144</v>
      </c>
      <c r="H1404" t="s">
        <v>145</v>
      </c>
      <c r="I1404" t="s">
        <v>43</v>
      </c>
      <c r="J1404" t="s">
        <v>43</v>
      </c>
      <c r="K1404" t="s">
        <v>43</v>
      </c>
      <c r="L1404" s="9">
        <v>420.8</v>
      </c>
      <c r="M1404" s="10">
        <v>43831</v>
      </c>
      <c r="N1404" t="s">
        <v>56</v>
      </c>
      <c r="O1404" t="s">
        <v>57</v>
      </c>
      <c r="P1404" t="s">
        <v>1199</v>
      </c>
      <c r="Q1404" t="s">
        <v>1200</v>
      </c>
      <c r="R1404" t="s">
        <v>1147</v>
      </c>
      <c r="S1404" s="11">
        <v>43833</v>
      </c>
      <c r="T1404" t="s">
        <v>54</v>
      </c>
      <c r="U1404">
        <v>47</v>
      </c>
      <c r="V1404" t="s">
        <v>61</v>
      </c>
      <c r="W1404" t="s">
        <v>62</v>
      </c>
      <c r="X1404">
        <v>448032</v>
      </c>
      <c r="Y1404" s="11">
        <v>43818</v>
      </c>
      <c r="Z1404">
        <v>165078943</v>
      </c>
      <c r="AB1404" t="s">
        <v>63</v>
      </c>
      <c r="AD1404" t="s">
        <v>1222</v>
      </c>
      <c r="AE1404">
        <v>1</v>
      </c>
      <c r="AF1404">
        <v>210</v>
      </c>
      <c r="AH1404" t="str">
        <f t="shared" si="21"/>
        <v>E35930 Estates &amp; Facilities</v>
      </c>
      <c r="AI1404" t="str">
        <f>VLOOKUP(B1404,'cc Lookup'!A:E,5,0)</f>
        <v>Estates</v>
      </c>
      <c r="AJ1404" t="s">
        <v>5426</v>
      </c>
    </row>
    <row r="1405" spans="1:36" x14ac:dyDescent="0.35">
      <c r="A1405" t="s">
        <v>36</v>
      </c>
      <c r="B1405" s="8" t="s">
        <v>142</v>
      </c>
      <c r="C1405" s="8" t="s">
        <v>143</v>
      </c>
      <c r="D1405" s="8" t="s">
        <v>39</v>
      </c>
      <c r="E1405" s="8" t="s">
        <v>39</v>
      </c>
      <c r="F1405" s="8" t="s">
        <v>40</v>
      </c>
      <c r="G1405" t="s">
        <v>144</v>
      </c>
      <c r="H1405" t="s">
        <v>145</v>
      </c>
      <c r="I1405" t="s">
        <v>43</v>
      </c>
      <c r="J1405" t="s">
        <v>43</v>
      </c>
      <c r="K1405" t="s">
        <v>43</v>
      </c>
      <c r="L1405" s="9">
        <v>33.299999999999997</v>
      </c>
      <c r="M1405" s="10">
        <v>43831</v>
      </c>
      <c r="N1405" t="s">
        <v>56</v>
      </c>
      <c r="O1405" t="s">
        <v>57</v>
      </c>
      <c r="P1405" t="s">
        <v>1199</v>
      </c>
      <c r="Q1405" t="s">
        <v>1200</v>
      </c>
      <c r="R1405" t="s">
        <v>1147</v>
      </c>
      <c r="S1405" s="11">
        <v>43833</v>
      </c>
      <c r="T1405" t="s">
        <v>54</v>
      </c>
      <c r="U1405">
        <v>47</v>
      </c>
      <c r="V1405" t="s">
        <v>61</v>
      </c>
      <c r="W1405" t="s">
        <v>62</v>
      </c>
      <c r="X1405">
        <v>448033</v>
      </c>
      <c r="Y1405" s="11">
        <v>43818</v>
      </c>
      <c r="Z1405">
        <v>165078325</v>
      </c>
      <c r="AB1405" t="s">
        <v>63</v>
      </c>
      <c r="AD1405" t="s">
        <v>1223</v>
      </c>
      <c r="AE1405">
        <v>1</v>
      </c>
      <c r="AF1405">
        <v>33</v>
      </c>
      <c r="AH1405" t="str">
        <f t="shared" si="21"/>
        <v>E35930 Estates &amp; Facilities</v>
      </c>
      <c r="AI1405" t="str">
        <f>VLOOKUP(B1405,'cc Lookup'!A:E,5,0)</f>
        <v>Estates</v>
      </c>
      <c r="AJ1405" t="s">
        <v>5426</v>
      </c>
    </row>
    <row r="1406" spans="1:36" x14ac:dyDescent="0.35">
      <c r="A1406" t="s">
        <v>36</v>
      </c>
      <c r="B1406" s="8" t="s">
        <v>142</v>
      </c>
      <c r="C1406" s="8" t="s">
        <v>143</v>
      </c>
      <c r="D1406" s="8" t="s">
        <v>39</v>
      </c>
      <c r="E1406" s="8" t="s">
        <v>39</v>
      </c>
      <c r="F1406" s="8" t="s">
        <v>40</v>
      </c>
      <c r="G1406" t="s">
        <v>144</v>
      </c>
      <c r="H1406" t="s">
        <v>145</v>
      </c>
      <c r="I1406" t="s">
        <v>43</v>
      </c>
      <c r="J1406" t="s">
        <v>43</v>
      </c>
      <c r="K1406" t="s">
        <v>43</v>
      </c>
      <c r="L1406" s="9">
        <v>46.7</v>
      </c>
      <c r="M1406" s="10">
        <v>43831</v>
      </c>
      <c r="N1406" t="s">
        <v>56</v>
      </c>
      <c r="O1406" t="s">
        <v>57</v>
      </c>
      <c r="P1406" t="s">
        <v>1199</v>
      </c>
      <c r="Q1406" t="s">
        <v>1200</v>
      </c>
      <c r="R1406" t="s">
        <v>1147</v>
      </c>
      <c r="S1406" s="11">
        <v>43833</v>
      </c>
      <c r="T1406" t="s">
        <v>54</v>
      </c>
      <c r="U1406">
        <v>47</v>
      </c>
      <c r="V1406" t="s">
        <v>61</v>
      </c>
      <c r="W1406" t="s">
        <v>62</v>
      </c>
      <c r="X1406">
        <v>448033</v>
      </c>
      <c r="Y1406" s="11">
        <v>43818</v>
      </c>
      <c r="Z1406">
        <v>165078325</v>
      </c>
      <c r="AB1406" t="s">
        <v>63</v>
      </c>
      <c r="AD1406" t="s">
        <v>1223</v>
      </c>
      <c r="AE1406">
        <v>1</v>
      </c>
      <c r="AF1406">
        <v>47</v>
      </c>
      <c r="AH1406" t="str">
        <f t="shared" si="21"/>
        <v>E35930 Estates &amp; Facilities</v>
      </c>
      <c r="AI1406" t="str">
        <f>VLOOKUP(B1406,'cc Lookup'!A:E,5,0)</f>
        <v>Estates</v>
      </c>
      <c r="AJ1406" t="s">
        <v>5426</v>
      </c>
    </row>
    <row r="1407" spans="1:36" x14ac:dyDescent="0.35">
      <c r="A1407" t="s">
        <v>36</v>
      </c>
      <c r="B1407" s="8" t="s">
        <v>142</v>
      </c>
      <c r="C1407" s="8" t="s">
        <v>143</v>
      </c>
      <c r="D1407" s="8" t="s">
        <v>39</v>
      </c>
      <c r="E1407" s="8" t="s">
        <v>39</v>
      </c>
      <c r="F1407" s="8" t="s">
        <v>40</v>
      </c>
      <c r="G1407" t="s">
        <v>144</v>
      </c>
      <c r="H1407" t="s">
        <v>145</v>
      </c>
      <c r="I1407" t="s">
        <v>43</v>
      </c>
      <c r="J1407" t="s">
        <v>43</v>
      </c>
      <c r="K1407" t="s">
        <v>43</v>
      </c>
      <c r="L1407" s="9">
        <v>80</v>
      </c>
      <c r="M1407" s="10">
        <v>43831</v>
      </c>
      <c r="N1407" t="s">
        <v>56</v>
      </c>
      <c r="O1407" t="s">
        <v>57</v>
      </c>
      <c r="P1407" t="s">
        <v>1199</v>
      </c>
      <c r="Q1407" t="s">
        <v>1200</v>
      </c>
      <c r="R1407" t="s">
        <v>1147</v>
      </c>
      <c r="S1407" s="11">
        <v>43833</v>
      </c>
      <c r="T1407" t="s">
        <v>54</v>
      </c>
      <c r="U1407">
        <v>47</v>
      </c>
      <c r="V1407" t="s">
        <v>61</v>
      </c>
      <c r="W1407" t="s">
        <v>62</v>
      </c>
      <c r="X1407">
        <v>448033</v>
      </c>
      <c r="Y1407" s="11">
        <v>43818</v>
      </c>
      <c r="Z1407">
        <v>165078325</v>
      </c>
      <c r="AB1407" t="s">
        <v>63</v>
      </c>
      <c r="AD1407" t="s">
        <v>1223</v>
      </c>
      <c r="AE1407">
        <v>1</v>
      </c>
      <c r="AF1407">
        <v>80</v>
      </c>
      <c r="AH1407" t="str">
        <f t="shared" si="21"/>
        <v>E35930 Estates &amp; Facilities</v>
      </c>
      <c r="AI1407" t="str">
        <f>VLOOKUP(B1407,'cc Lookup'!A:E,5,0)</f>
        <v>Estates</v>
      </c>
      <c r="AJ1407" t="s">
        <v>5426</v>
      </c>
    </row>
    <row r="1408" spans="1:36" x14ac:dyDescent="0.35">
      <c r="A1408" t="s">
        <v>36</v>
      </c>
      <c r="B1408" s="8" t="s">
        <v>142</v>
      </c>
      <c r="C1408" s="8" t="s">
        <v>143</v>
      </c>
      <c r="D1408" s="8" t="s">
        <v>39</v>
      </c>
      <c r="E1408" s="8" t="s">
        <v>39</v>
      </c>
      <c r="F1408" s="8" t="s">
        <v>40</v>
      </c>
      <c r="G1408" t="s">
        <v>144</v>
      </c>
      <c r="H1408" t="s">
        <v>145</v>
      </c>
      <c r="I1408" t="s">
        <v>43</v>
      </c>
      <c r="J1408" t="s">
        <v>43</v>
      </c>
      <c r="K1408" t="s">
        <v>43</v>
      </c>
      <c r="L1408" s="9">
        <v>232.9</v>
      </c>
      <c r="M1408" s="10">
        <v>43831</v>
      </c>
      <c r="N1408" t="s">
        <v>56</v>
      </c>
      <c r="O1408" t="s">
        <v>57</v>
      </c>
      <c r="P1408" t="s">
        <v>1199</v>
      </c>
      <c r="Q1408" t="s">
        <v>1200</v>
      </c>
      <c r="R1408" t="s">
        <v>1147</v>
      </c>
      <c r="S1408" s="11">
        <v>43833</v>
      </c>
      <c r="T1408" t="s">
        <v>54</v>
      </c>
      <c r="U1408">
        <v>47</v>
      </c>
      <c r="V1408" t="s">
        <v>61</v>
      </c>
      <c r="W1408" t="s">
        <v>62</v>
      </c>
      <c r="X1408">
        <v>448035</v>
      </c>
      <c r="Y1408" s="11">
        <v>43818</v>
      </c>
      <c r="Z1408">
        <v>165078325</v>
      </c>
      <c r="AB1408" t="s">
        <v>63</v>
      </c>
      <c r="AD1408" t="s">
        <v>1224</v>
      </c>
      <c r="AE1408">
        <v>1</v>
      </c>
      <c r="AF1408">
        <v>233</v>
      </c>
      <c r="AH1408" t="str">
        <f t="shared" si="21"/>
        <v>E35930 Estates &amp; Facilities</v>
      </c>
      <c r="AI1408" t="str">
        <f>VLOOKUP(B1408,'cc Lookup'!A:E,5,0)</f>
        <v>Estates</v>
      </c>
      <c r="AJ1408" t="s">
        <v>5426</v>
      </c>
    </row>
    <row r="1409" spans="1:36" x14ac:dyDescent="0.35">
      <c r="A1409" t="s">
        <v>36</v>
      </c>
      <c r="B1409" s="8" t="s">
        <v>142</v>
      </c>
      <c r="C1409" s="8" t="s">
        <v>143</v>
      </c>
      <c r="D1409" s="8" t="s">
        <v>39</v>
      </c>
      <c r="E1409" s="8" t="s">
        <v>39</v>
      </c>
      <c r="F1409" s="8" t="s">
        <v>40</v>
      </c>
      <c r="G1409" t="s">
        <v>144</v>
      </c>
      <c r="H1409" t="s">
        <v>145</v>
      </c>
      <c r="I1409" t="s">
        <v>43</v>
      </c>
      <c r="J1409" t="s">
        <v>43</v>
      </c>
      <c r="K1409" t="s">
        <v>43</v>
      </c>
      <c r="L1409" s="9">
        <v>326.60000000000002</v>
      </c>
      <c r="M1409" s="10">
        <v>43831</v>
      </c>
      <c r="N1409" t="s">
        <v>56</v>
      </c>
      <c r="O1409" t="s">
        <v>57</v>
      </c>
      <c r="P1409" t="s">
        <v>1199</v>
      </c>
      <c r="Q1409" t="s">
        <v>1200</v>
      </c>
      <c r="R1409" t="s">
        <v>1147</v>
      </c>
      <c r="S1409" s="11">
        <v>43833</v>
      </c>
      <c r="T1409" t="s">
        <v>54</v>
      </c>
      <c r="U1409">
        <v>47</v>
      </c>
      <c r="V1409" t="s">
        <v>61</v>
      </c>
      <c r="W1409" t="s">
        <v>62</v>
      </c>
      <c r="X1409">
        <v>448035</v>
      </c>
      <c r="Y1409" s="11">
        <v>43818</v>
      </c>
      <c r="Z1409">
        <v>165078325</v>
      </c>
      <c r="AB1409" t="s">
        <v>63</v>
      </c>
      <c r="AD1409" t="s">
        <v>1224</v>
      </c>
      <c r="AE1409">
        <v>1</v>
      </c>
      <c r="AF1409">
        <v>327</v>
      </c>
      <c r="AH1409" t="str">
        <f t="shared" si="21"/>
        <v>E35930 Estates &amp; Facilities</v>
      </c>
      <c r="AI1409" t="str">
        <f>VLOOKUP(B1409,'cc Lookup'!A:E,5,0)</f>
        <v>Estates</v>
      </c>
      <c r="AJ1409" t="s">
        <v>5426</v>
      </c>
    </row>
    <row r="1410" spans="1:36" x14ac:dyDescent="0.35">
      <c r="A1410" t="s">
        <v>36</v>
      </c>
      <c r="B1410" s="8" t="s">
        <v>142</v>
      </c>
      <c r="C1410" s="8" t="s">
        <v>143</v>
      </c>
      <c r="D1410" s="8" t="s">
        <v>39</v>
      </c>
      <c r="E1410" s="8" t="s">
        <v>39</v>
      </c>
      <c r="F1410" s="8" t="s">
        <v>40</v>
      </c>
      <c r="G1410" t="s">
        <v>144</v>
      </c>
      <c r="H1410" t="s">
        <v>145</v>
      </c>
      <c r="I1410" t="s">
        <v>43</v>
      </c>
      <c r="J1410" t="s">
        <v>43</v>
      </c>
      <c r="K1410" t="s">
        <v>43</v>
      </c>
      <c r="L1410" s="9">
        <v>559.5</v>
      </c>
      <c r="M1410" s="10">
        <v>43831</v>
      </c>
      <c r="N1410" t="s">
        <v>56</v>
      </c>
      <c r="O1410" t="s">
        <v>57</v>
      </c>
      <c r="P1410" t="s">
        <v>1199</v>
      </c>
      <c r="Q1410" t="s">
        <v>1200</v>
      </c>
      <c r="R1410" t="s">
        <v>1147</v>
      </c>
      <c r="S1410" s="11">
        <v>43833</v>
      </c>
      <c r="T1410" t="s">
        <v>54</v>
      </c>
      <c r="U1410">
        <v>47</v>
      </c>
      <c r="V1410" t="s">
        <v>61</v>
      </c>
      <c r="W1410" t="s">
        <v>62</v>
      </c>
      <c r="X1410">
        <v>448035</v>
      </c>
      <c r="Y1410" s="11">
        <v>43818</v>
      </c>
      <c r="Z1410">
        <v>165078325</v>
      </c>
      <c r="AB1410" t="s">
        <v>63</v>
      </c>
      <c r="AD1410" t="s">
        <v>1224</v>
      </c>
      <c r="AE1410">
        <v>1</v>
      </c>
      <c r="AF1410">
        <v>560</v>
      </c>
      <c r="AH1410" t="str">
        <f t="shared" si="21"/>
        <v>E35930 Estates &amp; Facilities</v>
      </c>
      <c r="AI1410" t="str">
        <f>VLOOKUP(B1410,'cc Lookup'!A:E,5,0)</f>
        <v>Estates</v>
      </c>
      <c r="AJ1410" t="s">
        <v>5426</v>
      </c>
    </row>
    <row r="1411" spans="1:36" x14ac:dyDescent="0.35">
      <c r="A1411" t="s">
        <v>36</v>
      </c>
      <c r="B1411" s="8" t="s">
        <v>142</v>
      </c>
      <c r="C1411" s="8" t="s">
        <v>143</v>
      </c>
      <c r="D1411" s="8" t="s">
        <v>39</v>
      </c>
      <c r="E1411" s="8" t="s">
        <v>39</v>
      </c>
      <c r="F1411" s="8" t="s">
        <v>40</v>
      </c>
      <c r="G1411" t="s">
        <v>144</v>
      </c>
      <c r="H1411" t="s">
        <v>145</v>
      </c>
      <c r="I1411" t="s">
        <v>43</v>
      </c>
      <c r="J1411" t="s">
        <v>43</v>
      </c>
      <c r="K1411" t="s">
        <v>43</v>
      </c>
      <c r="L1411" s="9">
        <v>-2103.0700000000002</v>
      </c>
      <c r="M1411" s="10">
        <v>43831</v>
      </c>
      <c r="N1411" t="s">
        <v>56</v>
      </c>
      <c r="O1411" t="s">
        <v>57</v>
      </c>
      <c r="P1411" t="s">
        <v>1199</v>
      </c>
      <c r="Q1411" t="s">
        <v>1200</v>
      </c>
      <c r="R1411" t="s">
        <v>1147</v>
      </c>
      <c r="S1411" s="11">
        <v>43833</v>
      </c>
      <c r="T1411" t="s">
        <v>54</v>
      </c>
      <c r="U1411">
        <v>48</v>
      </c>
      <c r="V1411" t="s">
        <v>61</v>
      </c>
      <c r="W1411" t="s">
        <v>62</v>
      </c>
      <c r="X1411">
        <v>444517</v>
      </c>
      <c r="Y1411" s="11">
        <v>43787</v>
      </c>
      <c r="Z1411">
        <v>165078325</v>
      </c>
      <c r="AB1411" t="s">
        <v>63</v>
      </c>
      <c r="AD1411" t="s">
        <v>1090</v>
      </c>
      <c r="AE1411">
        <v>1</v>
      </c>
      <c r="AF1411">
        <v>-2103</v>
      </c>
      <c r="AH1411" t="str">
        <f t="shared" si="21"/>
        <v>E35930 Estates &amp; Facilities</v>
      </c>
      <c r="AI1411" t="str">
        <f>VLOOKUP(B1411,'cc Lookup'!A:E,5,0)</f>
        <v>Estates</v>
      </c>
      <c r="AJ1411" t="s">
        <v>5426</v>
      </c>
    </row>
    <row r="1412" spans="1:36" x14ac:dyDescent="0.35">
      <c r="A1412" t="s">
        <v>36</v>
      </c>
      <c r="B1412" s="8" t="s">
        <v>142</v>
      </c>
      <c r="C1412" s="8" t="s">
        <v>143</v>
      </c>
      <c r="D1412" s="8" t="s">
        <v>39</v>
      </c>
      <c r="E1412" s="8" t="s">
        <v>39</v>
      </c>
      <c r="F1412" s="8" t="s">
        <v>40</v>
      </c>
      <c r="G1412" t="s">
        <v>144</v>
      </c>
      <c r="H1412" t="s">
        <v>145</v>
      </c>
      <c r="I1412" t="s">
        <v>43</v>
      </c>
      <c r="J1412" t="s">
        <v>43</v>
      </c>
      <c r="K1412" t="s">
        <v>43</v>
      </c>
      <c r="L1412" s="9">
        <v>-2103.0700000000002</v>
      </c>
      <c r="M1412" s="10">
        <v>43831</v>
      </c>
      <c r="N1412" t="s">
        <v>56</v>
      </c>
      <c r="O1412" t="s">
        <v>57</v>
      </c>
      <c r="P1412" t="s">
        <v>1199</v>
      </c>
      <c r="Q1412" t="s">
        <v>1200</v>
      </c>
      <c r="R1412" t="s">
        <v>1147</v>
      </c>
      <c r="S1412" s="11">
        <v>43833</v>
      </c>
      <c r="T1412" t="s">
        <v>54</v>
      </c>
      <c r="U1412">
        <v>48</v>
      </c>
      <c r="V1412" t="s">
        <v>61</v>
      </c>
      <c r="W1412" t="s">
        <v>62</v>
      </c>
      <c r="X1412">
        <v>444517</v>
      </c>
      <c r="Y1412" s="11">
        <v>43787</v>
      </c>
      <c r="Z1412">
        <v>165078325</v>
      </c>
      <c r="AB1412" t="s">
        <v>63</v>
      </c>
      <c r="AD1412" t="s">
        <v>1090</v>
      </c>
      <c r="AE1412">
        <v>1</v>
      </c>
      <c r="AF1412">
        <v>-1052</v>
      </c>
      <c r="AH1412" t="str">
        <f t="shared" si="21"/>
        <v>E35930 Estates &amp; Facilities</v>
      </c>
      <c r="AI1412" t="str">
        <f>VLOOKUP(B1412,'cc Lookup'!A:E,5,0)</f>
        <v>Estates</v>
      </c>
      <c r="AJ1412" t="s">
        <v>5426</v>
      </c>
    </row>
    <row r="1413" spans="1:36" x14ac:dyDescent="0.35">
      <c r="A1413" t="s">
        <v>36</v>
      </c>
      <c r="B1413" s="8" t="s">
        <v>142</v>
      </c>
      <c r="C1413" s="8" t="s">
        <v>143</v>
      </c>
      <c r="D1413" s="8" t="s">
        <v>39</v>
      </c>
      <c r="E1413" s="8" t="s">
        <v>39</v>
      </c>
      <c r="F1413" s="8" t="s">
        <v>40</v>
      </c>
      <c r="G1413" t="s">
        <v>144</v>
      </c>
      <c r="H1413" t="s">
        <v>145</v>
      </c>
      <c r="I1413" t="s">
        <v>43</v>
      </c>
      <c r="J1413" t="s">
        <v>43</v>
      </c>
      <c r="K1413" t="s">
        <v>43</v>
      </c>
      <c r="L1413" s="9">
        <v>-4832</v>
      </c>
      <c r="M1413" s="10">
        <v>43831</v>
      </c>
      <c r="N1413" t="s">
        <v>56</v>
      </c>
      <c r="O1413" t="s">
        <v>57</v>
      </c>
      <c r="P1413" t="s">
        <v>1199</v>
      </c>
      <c r="Q1413" t="s">
        <v>1200</v>
      </c>
      <c r="R1413" t="s">
        <v>1147</v>
      </c>
      <c r="S1413" s="11">
        <v>43833</v>
      </c>
      <c r="T1413" t="s">
        <v>54</v>
      </c>
      <c r="U1413">
        <v>48</v>
      </c>
      <c r="V1413" t="s">
        <v>61</v>
      </c>
      <c r="W1413" t="s">
        <v>62</v>
      </c>
      <c r="X1413">
        <v>444518</v>
      </c>
      <c r="Y1413" s="11">
        <v>43787</v>
      </c>
      <c r="Z1413">
        <v>165078325</v>
      </c>
      <c r="AB1413" t="s">
        <v>63</v>
      </c>
      <c r="AD1413" t="s">
        <v>1091</v>
      </c>
      <c r="AE1413">
        <v>1</v>
      </c>
      <c r="AF1413">
        <v>-4832</v>
      </c>
      <c r="AH1413" t="str">
        <f t="shared" ref="AH1413:AH1476" si="22">B1413&amp;" "&amp;G1413</f>
        <v>E35930 Estates &amp; Facilities</v>
      </c>
      <c r="AI1413" t="str">
        <f>VLOOKUP(B1413,'cc Lookup'!A:E,5,0)</f>
        <v>Estates</v>
      </c>
      <c r="AJ1413" t="s">
        <v>5426</v>
      </c>
    </row>
    <row r="1414" spans="1:36" x14ac:dyDescent="0.35">
      <c r="A1414" t="s">
        <v>36</v>
      </c>
      <c r="B1414" s="8" t="s">
        <v>142</v>
      </c>
      <c r="C1414" s="8" t="s">
        <v>143</v>
      </c>
      <c r="D1414" s="8" t="s">
        <v>39</v>
      </c>
      <c r="E1414" s="8" t="s">
        <v>39</v>
      </c>
      <c r="F1414" s="8" t="s">
        <v>40</v>
      </c>
      <c r="G1414" t="s">
        <v>144</v>
      </c>
      <c r="H1414" t="s">
        <v>145</v>
      </c>
      <c r="I1414" t="s">
        <v>43</v>
      </c>
      <c r="J1414" t="s">
        <v>43</v>
      </c>
      <c r="K1414" t="s">
        <v>43</v>
      </c>
      <c r="L1414" s="9">
        <v>-379</v>
      </c>
      <c r="M1414" s="10">
        <v>43831</v>
      </c>
      <c r="N1414" t="s">
        <v>56</v>
      </c>
      <c r="O1414" t="s">
        <v>57</v>
      </c>
      <c r="P1414" t="s">
        <v>1199</v>
      </c>
      <c r="Q1414" t="s">
        <v>1200</v>
      </c>
      <c r="R1414" t="s">
        <v>1147</v>
      </c>
      <c r="S1414" s="11">
        <v>43833</v>
      </c>
      <c r="T1414" t="s">
        <v>54</v>
      </c>
      <c r="U1414">
        <v>48</v>
      </c>
      <c r="V1414" t="s">
        <v>61</v>
      </c>
      <c r="W1414" t="s">
        <v>62</v>
      </c>
      <c r="X1414">
        <v>444520</v>
      </c>
      <c r="Y1414" s="11">
        <v>43787</v>
      </c>
      <c r="Z1414">
        <v>165078325</v>
      </c>
      <c r="AB1414" t="s">
        <v>63</v>
      </c>
      <c r="AD1414" t="s">
        <v>1093</v>
      </c>
      <c r="AE1414">
        <v>1</v>
      </c>
      <c r="AF1414">
        <v>-379</v>
      </c>
      <c r="AH1414" t="str">
        <f t="shared" si="22"/>
        <v>E35930 Estates &amp; Facilities</v>
      </c>
      <c r="AI1414" t="str">
        <f>VLOOKUP(B1414,'cc Lookup'!A:E,5,0)</f>
        <v>Estates</v>
      </c>
      <c r="AJ1414" t="s">
        <v>5426</v>
      </c>
    </row>
    <row r="1415" spans="1:36" x14ac:dyDescent="0.35">
      <c r="A1415" t="s">
        <v>36</v>
      </c>
      <c r="B1415" s="8" t="s">
        <v>142</v>
      </c>
      <c r="C1415" s="8" t="s">
        <v>143</v>
      </c>
      <c r="D1415" s="8" t="s">
        <v>39</v>
      </c>
      <c r="E1415" s="8" t="s">
        <v>39</v>
      </c>
      <c r="F1415" s="8" t="s">
        <v>40</v>
      </c>
      <c r="G1415" t="s">
        <v>144</v>
      </c>
      <c r="H1415" t="s">
        <v>145</v>
      </c>
      <c r="I1415" t="s">
        <v>43</v>
      </c>
      <c r="J1415" t="s">
        <v>43</v>
      </c>
      <c r="K1415" t="s">
        <v>43</v>
      </c>
      <c r="L1415" s="9">
        <v>-210.4</v>
      </c>
      <c r="M1415" s="10">
        <v>43831</v>
      </c>
      <c r="N1415" t="s">
        <v>56</v>
      </c>
      <c r="O1415" t="s">
        <v>57</v>
      </c>
      <c r="P1415" t="s">
        <v>1199</v>
      </c>
      <c r="Q1415" t="s">
        <v>1200</v>
      </c>
      <c r="R1415" t="s">
        <v>1147</v>
      </c>
      <c r="S1415" s="11">
        <v>43833</v>
      </c>
      <c r="T1415" t="s">
        <v>54</v>
      </c>
      <c r="U1415">
        <v>48</v>
      </c>
      <c r="V1415" t="s">
        <v>61</v>
      </c>
      <c r="W1415" t="s">
        <v>62</v>
      </c>
      <c r="X1415">
        <v>448032</v>
      </c>
      <c r="Y1415" s="11">
        <v>43818</v>
      </c>
      <c r="Z1415">
        <v>165078943</v>
      </c>
      <c r="AB1415" t="s">
        <v>63</v>
      </c>
      <c r="AD1415" t="s">
        <v>1222</v>
      </c>
      <c r="AE1415">
        <v>1</v>
      </c>
      <c r="AF1415">
        <v>-210</v>
      </c>
      <c r="AH1415" t="str">
        <f t="shared" si="22"/>
        <v>E35930 Estates &amp; Facilities</v>
      </c>
      <c r="AI1415" t="str">
        <f>VLOOKUP(B1415,'cc Lookup'!A:E,5,0)</f>
        <v>Estates</v>
      </c>
      <c r="AJ1415" t="s">
        <v>5426</v>
      </c>
    </row>
    <row r="1416" spans="1:36" x14ac:dyDescent="0.35">
      <c r="A1416" t="s">
        <v>36</v>
      </c>
      <c r="B1416" s="8" t="s">
        <v>142</v>
      </c>
      <c r="C1416" s="8" t="s">
        <v>143</v>
      </c>
      <c r="D1416" s="8" t="s">
        <v>39</v>
      </c>
      <c r="E1416" s="8" t="s">
        <v>39</v>
      </c>
      <c r="F1416" s="8" t="s">
        <v>40</v>
      </c>
      <c r="G1416" t="s">
        <v>144</v>
      </c>
      <c r="H1416" t="s">
        <v>145</v>
      </c>
      <c r="I1416" t="s">
        <v>43</v>
      </c>
      <c r="J1416" t="s">
        <v>43</v>
      </c>
      <c r="K1416" t="s">
        <v>43</v>
      </c>
      <c r="L1416" s="9">
        <v>-80</v>
      </c>
      <c r="M1416" s="10">
        <v>43831</v>
      </c>
      <c r="N1416" t="s">
        <v>56</v>
      </c>
      <c r="O1416" t="s">
        <v>57</v>
      </c>
      <c r="P1416" t="s">
        <v>1199</v>
      </c>
      <c r="Q1416" t="s">
        <v>1200</v>
      </c>
      <c r="R1416" t="s">
        <v>1147</v>
      </c>
      <c r="S1416" s="11">
        <v>43833</v>
      </c>
      <c r="T1416" t="s">
        <v>54</v>
      </c>
      <c r="U1416">
        <v>48</v>
      </c>
      <c r="V1416" t="s">
        <v>61</v>
      </c>
      <c r="W1416" t="s">
        <v>62</v>
      </c>
      <c r="X1416">
        <v>448033</v>
      </c>
      <c r="Y1416" s="11">
        <v>43818</v>
      </c>
      <c r="Z1416">
        <v>165078325</v>
      </c>
      <c r="AB1416" t="s">
        <v>63</v>
      </c>
      <c r="AD1416" t="s">
        <v>1223</v>
      </c>
      <c r="AE1416">
        <v>1</v>
      </c>
      <c r="AF1416">
        <v>-80</v>
      </c>
      <c r="AH1416" t="str">
        <f t="shared" si="22"/>
        <v>E35930 Estates &amp; Facilities</v>
      </c>
      <c r="AI1416" t="str">
        <f>VLOOKUP(B1416,'cc Lookup'!A:E,5,0)</f>
        <v>Estates</v>
      </c>
      <c r="AJ1416" t="s">
        <v>5426</v>
      </c>
    </row>
    <row r="1417" spans="1:36" x14ac:dyDescent="0.35">
      <c r="A1417" t="s">
        <v>36</v>
      </c>
      <c r="B1417" s="8" t="s">
        <v>142</v>
      </c>
      <c r="C1417" s="8" t="s">
        <v>143</v>
      </c>
      <c r="D1417" s="8" t="s">
        <v>39</v>
      </c>
      <c r="E1417" s="8" t="s">
        <v>39</v>
      </c>
      <c r="F1417" s="8" t="s">
        <v>40</v>
      </c>
      <c r="G1417" t="s">
        <v>144</v>
      </c>
      <c r="H1417" t="s">
        <v>145</v>
      </c>
      <c r="I1417" t="s">
        <v>43</v>
      </c>
      <c r="J1417" t="s">
        <v>43</v>
      </c>
      <c r="K1417" t="s">
        <v>43</v>
      </c>
      <c r="L1417" s="9">
        <v>-559.5</v>
      </c>
      <c r="M1417" s="10">
        <v>43831</v>
      </c>
      <c r="N1417" t="s">
        <v>56</v>
      </c>
      <c r="O1417" t="s">
        <v>57</v>
      </c>
      <c r="P1417" t="s">
        <v>1199</v>
      </c>
      <c r="Q1417" t="s">
        <v>1200</v>
      </c>
      <c r="R1417" t="s">
        <v>1147</v>
      </c>
      <c r="S1417" s="11">
        <v>43833</v>
      </c>
      <c r="T1417" t="s">
        <v>54</v>
      </c>
      <c r="U1417">
        <v>48</v>
      </c>
      <c r="V1417" t="s">
        <v>61</v>
      </c>
      <c r="W1417" t="s">
        <v>62</v>
      </c>
      <c r="X1417">
        <v>448035</v>
      </c>
      <c r="Y1417" s="11">
        <v>43818</v>
      </c>
      <c r="Z1417">
        <v>165078325</v>
      </c>
      <c r="AB1417" t="s">
        <v>63</v>
      </c>
      <c r="AD1417" t="s">
        <v>1224</v>
      </c>
      <c r="AE1417">
        <v>1</v>
      </c>
      <c r="AF1417">
        <v>-560</v>
      </c>
      <c r="AH1417" t="str">
        <f t="shared" si="22"/>
        <v>E35930 Estates &amp; Facilities</v>
      </c>
      <c r="AI1417" t="str">
        <f>VLOOKUP(B1417,'cc Lookup'!A:E,5,0)</f>
        <v>Estates</v>
      </c>
      <c r="AJ1417" t="s">
        <v>5426</v>
      </c>
    </row>
    <row r="1418" spans="1:36" x14ac:dyDescent="0.35">
      <c r="A1418" t="s">
        <v>36</v>
      </c>
      <c r="B1418" s="8" t="s">
        <v>142</v>
      </c>
      <c r="C1418" s="8" t="s">
        <v>143</v>
      </c>
      <c r="D1418" s="8" t="s">
        <v>39</v>
      </c>
      <c r="E1418" s="8" t="s">
        <v>39</v>
      </c>
      <c r="F1418" s="8" t="s">
        <v>40</v>
      </c>
      <c r="G1418" t="s">
        <v>144</v>
      </c>
      <c r="H1418" t="s">
        <v>145</v>
      </c>
      <c r="I1418" t="s">
        <v>43</v>
      </c>
      <c r="J1418" t="s">
        <v>43</v>
      </c>
      <c r="K1418" t="s">
        <v>43</v>
      </c>
      <c r="L1418" s="9">
        <v>4440</v>
      </c>
      <c r="M1418" s="10">
        <v>43831</v>
      </c>
      <c r="N1418" t="s">
        <v>56</v>
      </c>
      <c r="O1418" t="s">
        <v>57</v>
      </c>
      <c r="P1418" t="s">
        <v>1225</v>
      </c>
      <c r="Q1418" t="s">
        <v>1226</v>
      </c>
      <c r="R1418" t="s">
        <v>1147</v>
      </c>
      <c r="S1418" s="11">
        <v>43838</v>
      </c>
      <c r="T1418" t="s">
        <v>54</v>
      </c>
      <c r="U1418">
        <v>29</v>
      </c>
      <c r="V1418" t="s">
        <v>61</v>
      </c>
      <c r="W1418" t="s">
        <v>62</v>
      </c>
      <c r="X1418" t="s">
        <v>1227</v>
      </c>
      <c r="Y1418" s="11">
        <v>43809</v>
      </c>
      <c r="Z1418">
        <v>165081922</v>
      </c>
      <c r="AB1418" t="s">
        <v>63</v>
      </c>
      <c r="AD1418" t="s">
        <v>1228</v>
      </c>
      <c r="AE1418">
        <v>1</v>
      </c>
      <c r="AF1418">
        <v>2220</v>
      </c>
      <c r="AH1418" t="str">
        <f t="shared" si="22"/>
        <v>E35930 Estates &amp; Facilities</v>
      </c>
      <c r="AI1418" t="str">
        <f>VLOOKUP(B1418,'cc Lookup'!A:E,5,0)</f>
        <v>Estates</v>
      </c>
      <c r="AJ1418" t="s">
        <v>5426</v>
      </c>
    </row>
    <row r="1419" spans="1:36" x14ac:dyDescent="0.35">
      <c r="A1419" t="s">
        <v>36</v>
      </c>
      <c r="B1419" s="8" t="s">
        <v>142</v>
      </c>
      <c r="C1419" s="8" t="s">
        <v>143</v>
      </c>
      <c r="D1419" s="8" t="s">
        <v>39</v>
      </c>
      <c r="E1419" s="8" t="s">
        <v>39</v>
      </c>
      <c r="F1419" s="8" t="s">
        <v>40</v>
      </c>
      <c r="G1419" t="s">
        <v>144</v>
      </c>
      <c r="H1419" t="s">
        <v>145</v>
      </c>
      <c r="I1419" t="s">
        <v>43</v>
      </c>
      <c r="J1419" t="s">
        <v>43</v>
      </c>
      <c r="K1419" t="s">
        <v>43</v>
      </c>
      <c r="L1419" s="9">
        <v>-2220</v>
      </c>
      <c r="M1419" s="10">
        <v>43831</v>
      </c>
      <c r="N1419" t="s">
        <v>56</v>
      </c>
      <c r="O1419" t="s">
        <v>57</v>
      </c>
      <c r="P1419" t="s">
        <v>1225</v>
      </c>
      <c r="Q1419" t="s">
        <v>1226</v>
      </c>
      <c r="R1419" t="s">
        <v>1147</v>
      </c>
      <c r="S1419" s="11">
        <v>43838</v>
      </c>
      <c r="T1419" t="s">
        <v>54</v>
      </c>
      <c r="U1419">
        <v>30</v>
      </c>
      <c r="V1419" t="s">
        <v>61</v>
      </c>
      <c r="W1419" t="s">
        <v>62</v>
      </c>
      <c r="X1419" t="s">
        <v>1227</v>
      </c>
      <c r="Y1419" s="11">
        <v>43809</v>
      </c>
      <c r="Z1419">
        <v>165081922</v>
      </c>
      <c r="AB1419" t="s">
        <v>63</v>
      </c>
      <c r="AD1419" t="s">
        <v>1228</v>
      </c>
      <c r="AE1419">
        <v>1</v>
      </c>
      <c r="AF1419">
        <v>-2220</v>
      </c>
      <c r="AH1419" t="str">
        <f t="shared" si="22"/>
        <v>E35930 Estates &amp; Facilities</v>
      </c>
      <c r="AI1419" t="str">
        <f>VLOOKUP(B1419,'cc Lookup'!A:E,5,0)</f>
        <v>Estates</v>
      </c>
      <c r="AJ1419" t="s">
        <v>5426</v>
      </c>
    </row>
    <row r="1420" spans="1:36" x14ac:dyDescent="0.35">
      <c r="A1420" t="s">
        <v>36</v>
      </c>
      <c r="B1420" s="8" t="s">
        <v>142</v>
      </c>
      <c r="C1420" s="8" t="s">
        <v>143</v>
      </c>
      <c r="D1420" s="8" t="s">
        <v>39</v>
      </c>
      <c r="E1420" s="8" t="s">
        <v>39</v>
      </c>
      <c r="F1420" s="8" t="s">
        <v>40</v>
      </c>
      <c r="G1420" t="s">
        <v>144</v>
      </c>
      <c r="H1420" t="s">
        <v>145</v>
      </c>
      <c r="I1420" t="s">
        <v>43</v>
      </c>
      <c r="J1420" t="s">
        <v>43</v>
      </c>
      <c r="K1420" t="s">
        <v>43</v>
      </c>
      <c r="L1420" s="9">
        <v>268</v>
      </c>
      <c r="M1420" s="10">
        <v>43831</v>
      </c>
      <c r="N1420" t="s">
        <v>56</v>
      </c>
      <c r="O1420" t="s">
        <v>57</v>
      </c>
      <c r="P1420" t="s">
        <v>1229</v>
      </c>
      <c r="Q1420" t="s">
        <v>1230</v>
      </c>
      <c r="R1420" t="s">
        <v>1147</v>
      </c>
      <c r="S1420" s="11">
        <v>43847</v>
      </c>
      <c r="T1420" t="s">
        <v>54</v>
      </c>
      <c r="U1420">
        <v>22</v>
      </c>
      <c r="V1420" t="s">
        <v>61</v>
      </c>
      <c r="W1420" t="s">
        <v>62</v>
      </c>
      <c r="X1420">
        <v>430670</v>
      </c>
      <c r="Y1420" s="11">
        <v>43632</v>
      </c>
      <c r="Z1420">
        <v>165077832</v>
      </c>
      <c r="AB1420" t="s">
        <v>63</v>
      </c>
      <c r="AD1420" t="s">
        <v>1231</v>
      </c>
      <c r="AE1420">
        <v>1</v>
      </c>
      <c r="AF1420">
        <v>134</v>
      </c>
      <c r="AH1420" t="str">
        <f t="shared" si="22"/>
        <v>E35930 Estates &amp; Facilities</v>
      </c>
      <c r="AI1420" t="str">
        <f>VLOOKUP(B1420,'cc Lookup'!A:E,5,0)</f>
        <v>Estates</v>
      </c>
      <c r="AJ1420" t="s">
        <v>5426</v>
      </c>
    </row>
    <row r="1421" spans="1:36" x14ac:dyDescent="0.35">
      <c r="A1421" t="s">
        <v>36</v>
      </c>
      <c r="B1421" s="8" t="s">
        <v>142</v>
      </c>
      <c r="C1421" s="8" t="s">
        <v>143</v>
      </c>
      <c r="D1421" s="8" t="s">
        <v>39</v>
      </c>
      <c r="E1421" s="8" t="s">
        <v>39</v>
      </c>
      <c r="F1421" s="8" t="s">
        <v>40</v>
      </c>
      <c r="G1421" t="s">
        <v>144</v>
      </c>
      <c r="H1421" t="s">
        <v>145</v>
      </c>
      <c r="I1421" t="s">
        <v>43</v>
      </c>
      <c r="J1421" t="s">
        <v>43</v>
      </c>
      <c r="K1421" t="s">
        <v>43</v>
      </c>
      <c r="L1421" s="9">
        <v>-134</v>
      </c>
      <c r="M1421" s="10">
        <v>43831</v>
      </c>
      <c r="N1421" t="s">
        <v>56</v>
      </c>
      <c r="O1421" t="s">
        <v>57</v>
      </c>
      <c r="P1421" t="s">
        <v>1229</v>
      </c>
      <c r="Q1421" t="s">
        <v>1230</v>
      </c>
      <c r="R1421" t="s">
        <v>1147</v>
      </c>
      <c r="S1421" s="11">
        <v>43847</v>
      </c>
      <c r="T1421" t="s">
        <v>54</v>
      </c>
      <c r="U1421">
        <v>23</v>
      </c>
      <c r="V1421" t="s">
        <v>61</v>
      </c>
      <c r="W1421" t="s">
        <v>62</v>
      </c>
      <c r="X1421">
        <v>430670</v>
      </c>
      <c r="Y1421" s="11">
        <v>43632</v>
      </c>
      <c r="Z1421">
        <v>165077832</v>
      </c>
      <c r="AB1421" t="s">
        <v>63</v>
      </c>
      <c r="AD1421" t="s">
        <v>1231</v>
      </c>
      <c r="AE1421">
        <v>1</v>
      </c>
      <c r="AF1421">
        <v>-134</v>
      </c>
      <c r="AH1421" t="str">
        <f t="shared" si="22"/>
        <v>E35930 Estates &amp; Facilities</v>
      </c>
      <c r="AI1421" t="str">
        <f>VLOOKUP(B1421,'cc Lookup'!A:E,5,0)</f>
        <v>Estates</v>
      </c>
      <c r="AJ1421" t="s">
        <v>5426</v>
      </c>
    </row>
    <row r="1422" spans="1:36" x14ac:dyDescent="0.35">
      <c r="A1422" t="s">
        <v>36</v>
      </c>
      <c r="B1422" s="8" t="s">
        <v>142</v>
      </c>
      <c r="C1422" s="8" t="s">
        <v>143</v>
      </c>
      <c r="D1422" s="8" t="s">
        <v>39</v>
      </c>
      <c r="E1422" s="8" t="s">
        <v>39</v>
      </c>
      <c r="F1422" s="8" t="s">
        <v>40</v>
      </c>
      <c r="G1422" t="s">
        <v>144</v>
      </c>
      <c r="H1422" t="s">
        <v>145</v>
      </c>
      <c r="I1422" t="s">
        <v>43</v>
      </c>
      <c r="J1422" t="s">
        <v>43</v>
      </c>
      <c r="K1422" t="s">
        <v>43</v>
      </c>
      <c r="L1422" s="9">
        <v>19.98</v>
      </c>
      <c r="M1422" s="10">
        <v>43831</v>
      </c>
      <c r="N1422" t="s">
        <v>56</v>
      </c>
      <c r="O1422" t="s">
        <v>57</v>
      </c>
      <c r="P1422" t="s">
        <v>1201</v>
      </c>
      <c r="Q1422" t="s">
        <v>1202</v>
      </c>
      <c r="R1422" t="s">
        <v>1147</v>
      </c>
      <c r="S1422" s="11">
        <v>43850</v>
      </c>
      <c r="T1422" t="s">
        <v>54</v>
      </c>
      <c r="U1422">
        <v>53</v>
      </c>
      <c r="V1422" t="s">
        <v>61</v>
      </c>
      <c r="W1422" t="s">
        <v>62</v>
      </c>
      <c r="X1422">
        <v>450062</v>
      </c>
      <c r="Y1422" s="11">
        <v>43847</v>
      </c>
      <c r="Z1422">
        <v>165078325</v>
      </c>
      <c r="AB1422" t="s">
        <v>63</v>
      </c>
      <c r="AD1422" t="s">
        <v>1232</v>
      </c>
      <c r="AE1422">
        <v>1</v>
      </c>
      <c r="AF1422">
        <v>20</v>
      </c>
      <c r="AH1422" t="str">
        <f t="shared" si="22"/>
        <v>E35930 Estates &amp; Facilities</v>
      </c>
      <c r="AI1422" t="str">
        <f>VLOOKUP(B1422,'cc Lookup'!A:E,5,0)</f>
        <v>Estates</v>
      </c>
      <c r="AJ1422" t="s">
        <v>5426</v>
      </c>
    </row>
    <row r="1423" spans="1:36" x14ac:dyDescent="0.35">
      <c r="A1423" t="s">
        <v>36</v>
      </c>
      <c r="B1423" s="8" t="s">
        <v>142</v>
      </c>
      <c r="C1423" s="8" t="s">
        <v>143</v>
      </c>
      <c r="D1423" s="8" t="s">
        <v>39</v>
      </c>
      <c r="E1423" s="8" t="s">
        <v>39</v>
      </c>
      <c r="F1423" s="8" t="s">
        <v>40</v>
      </c>
      <c r="G1423" t="s">
        <v>144</v>
      </c>
      <c r="H1423" t="s">
        <v>145</v>
      </c>
      <c r="I1423" t="s">
        <v>43</v>
      </c>
      <c r="J1423" t="s">
        <v>43</v>
      </c>
      <c r="K1423" t="s">
        <v>43</v>
      </c>
      <c r="L1423" s="9">
        <v>28.02</v>
      </c>
      <c r="M1423" s="10">
        <v>43831</v>
      </c>
      <c r="N1423" t="s">
        <v>56</v>
      </c>
      <c r="O1423" t="s">
        <v>57</v>
      </c>
      <c r="P1423" t="s">
        <v>1201</v>
      </c>
      <c r="Q1423" t="s">
        <v>1202</v>
      </c>
      <c r="R1423" t="s">
        <v>1147</v>
      </c>
      <c r="S1423" s="11">
        <v>43850</v>
      </c>
      <c r="T1423" t="s">
        <v>54</v>
      </c>
      <c r="U1423">
        <v>53</v>
      </c>
      <c r="V1423" t="s">
        <v>61</v>
      </c>
      <c r="W1423" t="s">
        <v>62</v>
      </c>
      <c r="X1423">
        <v>450062</v>
      </c>
      <c r="Y1423" s="11">
        <v>43847</v>
      </c>
      <c r="Z1423">
        <v>165078325</v>
      </c>
      <c r="AB1423" t="s">
        <v>63</v>
      </c>
      <c r="AD1423" t="s">
        <v>1232</v>
      </c>
      <c r="AE1423">
        <v>1</v>
      </c>
      <c r="AF1423">
        <v>28</v>
      </c>
      <c r="AH1423" t="str">
        <f t="shared" si="22"/>
        <v>E35930 Estates &amp; Facilities</v>
      </c>
      <c r="AI1423" t="str">
        <f>VLOOKUP(B1423,'cc Lookup'!A:E,5,0)</f>
        <v>Estates</v>
      </c>
      <c r="AJ1423" t="s">
        <v>5426</v>
      </c>
    </row>
    <row r="1424" spans="1:36" x14ac:dyDescent="0.35">
      <c r="A1424" t="s">
        <v>36</v>
      </c>
      <c r="B1424" s="8" t="s">
        <v>142</v>
      </c>
      <c r="C1424" s="8" t="s">
        <v>143</v>
      </c>
      <c r="D1424" s="8" t="s">
        <v>39</v>
      </c>
      <c r="E1424" s="8" t="s">
        <v>39</v>
      </c>
      <c r="F1424" s="8" t="s">
        <v>40</v>
      </c>
      <c r="G1424" t="s">
        <v>144</v>
      </c>
      <c r="H1424" t="s">
        <v>145</v>
      </c>
      <c r="I1424" t="s">
        <v>43</v>
      </c>
      <c r="J1424" t="s">
        <v>43</v>
      </c>
      <c r="K1424" t="s">
        <v>43</v>
      </c>
      <c r="L1424" s="9">
        <v>48</v>
      </c>
      <c r="M1424" s="10">
        <v>43831</v>
      </c>
      <c r="N1424" t="s">
        <v>56</v>
      </c>
      <c r="O1424" t="s">
        <v>57</v>
      </c>
      <c r="P1424" t="s">
        <v>1201</v>
      </c>
      <c r="Q1424" t="s">
        <v>1202</v>
      </c>
      <c r="R1424" t="s">
        <v>1147</v>
      </c>
      <c r="S1424" s="11">
        <v>43850</v>
      </c>
      <c r="T1424" t="s">
        <v>54</v>
      </c>
      <c r="U1424">
        <v>53</v>
      </c>
      <c r="V1424" t="s">
        <v>61</v>
      </c>
      <c r="W1424" t="s">
        <v>62</v>
      </c>
      <c r="X1424">
        <v>450062</v>
      </c>
      <c r="Y1424" s="11">
        <v>43847</v>
      </c>
      <c r="Z1424">
        <v>165078325</v>
      </c>
      <c r="AB1424" t="s">
        <v>63</v>
      </c>
      <c r="AD1424" t="s">
        <v>1232</v>
      </c>
      <c r="AE1424">
        <v>1</v>
      </c>
      <c r="AF1424">
        <v>48</v>
      </c>
      <c r="AH1424" t="str">
        <f t="shared" si="22"/>
        <v>E35930 Estates &amp; Facilities</v>
      </c>
      <c r="AI1424" t="str">
        <f>VLOOKUP(B1424,'cc Lookup'!A:E,5,0)</f>
        <v>Estates</v>
      </c>
      <c r="AJ1424" t="s">
        <v>5426</v>
      </c>
    </row>
    <row r="1425" spans="1:36" x14ac:dyDescent="0.35">
      <c r="A1425" t="s">
        <v>36</v>
      </c>
      <c r="B1425" s="8" t="s">
        <v>142</v>
      </c>
      <c r="C1425" s="8" t="s">
        <v>143</v>
      </c>
      <c r="D1425" s="8" t="s">
        <v>39</v>
      </c>
      <c r="E1425" s="8" t="s">
        <v>39</v>
      </c>
      <c r="F1425" s="8" t="s">
        <v>40</v>
      </c>
      <c r="G1425" t="s">
        <v>144</v>
      </c>
      <c r="H1425" t="s">
        <v>145</v>
      </c>
      <c r="I1425" t="s">
        <v>43</v>
      </c>
      <c r="J1425" t="s">
        <v>43</v>
      </c>
      <c r="K1425" t="s">
        <v>43</v>
      </c>
      <c r="L1425" s="9">
        <v>268</v>
      </c>
      <c r="M1425" s="10">
        <v>43831</v>
      </c>
      <c r="N1425" t="s">
        <v>56</v>
      </c>
      <c r="O1425" t="s">
        <v>57</v>
      </c>
      <c r="P1425" t="s">
        <v>1201</v>
      </c>
      <c r="Q1425" t="s">
        <v>1202</v>
      </c>
      <c r="R1425" t="s">
        <v>1147</v>
      </c>
      <c r="S1425" s="11">
        <v>43850</v>
      </c>
      <c r="T1425" t="s">
        <v>54</v>
      </c>
      <c r="U1425">
        <v>53</v>
      </c>
      <c r="V1425" t="s">
        <v>61</v>
      </c>
      <c r="W1425" t="s">
        <v>62</v>
      </c>
      <c r="X1425">
        <v>450064</v>
      </c>
      <c r="Y1425" s="11">
        <v>43847</v>
      </c>
      <c r="Z1425">
        <v>165078325</v>
      </c>
      <c r="AB1425" t="s">
        <v>63</v>
      </c>
      <c r="AD1425" t="s">
        <v>1233</v>
      </c>
      <c r="AE1425">
        <v>1</v>
      </c>
      <c r="AF1425">
        <v>134</v>
      </c>
      <c r="AH1425" t="str">
        <f t="shared" si="22"/>
        <v>E35930 Estates &amp; Facilities</v>
      </c>
      <c r="AI1425" t="str">
        <f>VLOOKUP(B1425,'cc Lookup'!A:E,5,0)</f>
        <v>Estates</v>
      </c>
      <c r="AJ1425" t="s">
        <v>5426</v>
      </c>
    </row>
    <row r="1426" spans="1:36" x14ac:dyDescent="0.35">
      <c r="A1426" t="s">
        <v>36</v>
      </c>
      <c r="B1426" s="8" t="s">
        <v>142</v>
      </c>
      <c r="C1426" s="8" t="s">
        <v>143</v>
      </c>
      <c r="D1426" s="8" t="s">
        <v>39</v>
      </c>
      <c r="E1426" s="8" t="s">
        <v>39</v>
      </c>
      <c r="F1426" s="8" t="s">
        <v>40</v>
      </c>
      <c r="G1426" t="s">
        <v>144</v>
      </c>
      <c r="H1426" t="s">
        <v>145</v>
      </c>
      <c r="I1426" t="s">
        <v>43</v>
      </c>
      <c r="J1426" t="s">
        <v>43</v>
      </c>
      <c r="K1426" t="s">
        <v>43</v>
      </c>
      <c r="L1426" s="9">
        <v>96</v>
      </c>
      <c r="M1426" s="10">
        <v>43831</v>
      </c>
      <c r="N1426" t="s">
        <v>56</v>
      </c>
      <c r="O1426" t="s">
        <v>57</v>
      </c>
      <c r="P1426" t="s">
        <v>1201</v>
      </c>
      <c r="Q1426" t="s">
        <v>1202</v>
      </c>
      <c r="R1426" t="s">
        <v>1147</v>
      </c>
      <c r="S1426" s="11">
        <v>43850</v>
      </c>
      <c r="T1426" t="s">
        <v>54</v>
      </c>
      <c r="U1426">
        <v>53</v>
      </c>
      <c r="V1426" t="s">
        <v>61</v>
      </c>
      <c r="W1426" t="s">
        <v>62</v>
      </c>
      <c r="X1426">
        <v>450068</v>
      </c>
      <c r="Y1426" s="11">
        <v>43847</v>
      </c>
      <c r="Z1426">
        <v>165078325</v>
      </c>
      <c r="AB1426" t="s">
        <v>63</v>
      </c>
      <c r="AD1426" t="s">
        <v>1234</v>
      </c>
      <c r="AE1426">
        <v>1</v>
      </c>
      <c r="AF1426">
        <v>48</v>
      </c>
      <c r="AH1426" t="str">
        <f t="shared" si="22"/>
        <v>E35930 Estates &amp; Facilities</v>
      </c>
      <c r="AI1426" t="str">
        <f>VLOOKUP(B1426,'cc Lookup'!A:E,5,0)</f>
        <v>Estates</v>
      </c>
      <c r="AJ1426" t="s">
        <v>5426</v>
      </c>
    </row>
    <row r="1427" spans="1:36" x14ac:dyDescent="0.35">
      <c r="A1427" t="s">
        <v>36</v>
      </c>
      <c r="B1427" s="8" t="s">
        <v>142</v>
      </c>
      <c r="C1427" s="8" t="s">
        <v>143</v>
      </c>
      <c r="D1427" s="8" t="s">
        <v>39</v>
      </c>
      <c r="E1427" s="8" t="s">
        <v>39</v>
      </c>
      <c r="F1427" s="8" t="s">
        <v>40</v>
      </c>
      <c r="G1427" t="s">
        <v>144</v>
      </c>
      <c r="H1427" t="s">
        <v>145</v>
      </c>
      <c r="I1427" t="s">
        <v>43</v>
      </c>
      <c r="J1427" t="s">
        <v>43</v>
      </c>
      <c r="K1427" t="s">
        <v>43</v>
      </c>
      <c r="L1427" s="9">
        <v>-48</v>
      </c>
      <c r="M1427" s="10">
        <v>43831</v>
      </c>
      <c r="N1427" t="s">
        <v>56</v>
      </c>
      <c r="O1427" t="s">
        <v>57</v>
      </c>
      <c r="P1427" t="s">
        <v>1201</v>
      </c>
      <c r="Q1427" t="s">
        <v>1202</v>
      </c>
      <c r="R1427" t="s">
        <v>1147</v>
      </c>
      <c r="S1427" s="11">
        <v>43850</v>
      </c>
      <c r="T1427" t="s">
        <v>54</v>
      </c>
      <c r="U1427">
        <v>54</v>
      </c>
      <c r="V1427" t="s">
        <v>61</v>
      </c>
      <c r="W1427" t="s">
        <v>62</v>
      </c>
      <c r="X1427">
        <v>450062</v>
      </c>
      <c r="Y1427" s="11">
        <v>43847</v>
      </c>
      <c r="Z1427">
        <v>165078325</v>
      </c>
      <c r="AB1427" t="s">
        <v>63</v>
      </c>
      <c r="AD1427" t="s">
        <v>1232</v>
      </c>
      <c r="AE1427">
        <v>1</v>
      </c>
      <c r="AF1427">
        <v>-48</v>
      </c>
      <c r="AH1427" t="str">
        <f t="shared" si="22"/>
        <v>E35930 Estates &amp; Facilities</v>
      </c>
      <c r="AI1427" t="str">
        <f>VLOOKUP(B1427,'cc Lookup'!A:E,5,0)</f>
        <v>Estates</v>
      </c>
      <c r="AJ1427" t="s">
        <v>5426</v>
      </c>
    </row>
    <row r="1428" spans="1:36" x14ac:dyDescent="0.35">
      <c r="A1428" t="s">
        <v>36</v>
      </c>
      <c r="B1428" s="8" t="s">
        <v>142</v>
      </c>
      <c r="C1428" s="8" t="s">
        <v>143</v>
      </c>
      <c r="D1428" s="8" t="s">
        <v>39</v>
      </c>
      <c r="E1428" s="8" t="s">
        <v>39</v>
      </c>
      <c r="F1428" s="8" t="s">
        <v>40</v>
      </c>
      <c r="G1428" t="s">
        <v>144</v>
      </c>
      <c r="H1428" t="s">
        <v>145</v>
      </c>
      <c r="I1428" t="s">
        <v>43</v>
      </c>
      <c r="J1428" t="s">
        <v>43</v>
      </c>
      <c r="K1428" t="s">
        <v>43</v>
      </c>
      <c r="L1428" s="9">
        <v>-134</v>
      </c>
      <c r="M1428" s="10">
        <v>43831</v>
      </c>
      <c r="N1428" t="s">
        <v>56</v>
      </c>
      <c r="O1428" t="s">
        <v>57</v>
      </c>
      <c r="P1428" t="s">
        <v>1201</v>
      </c>
      <c r="Q1428" t="s">
        <v>1202</v>
      </c>
      <c r="R1428" t="s">
        <v>1147</v>
      </c>
      <c r="S1428" s="11">
        <v>43850</v>
      </c>
      <c r="T1428" t="s">
        <v>54</v>
      </c>
      <c r="U1428">
        <v>54</v>
      </c>
      <c r="V1428" t="s">
        <v>61</v>
      </c>
      <c r="W1428" t="s">
        <v>62</v>
      </c>
      <c r="X1428">
        <v>450064</v>
      </c>
      <c r="Y1428" s="11">
        <v>43847</v>
      </c>
      <c r="Z1428">
        <v>165078325</v>
      </c>
      <c r="AB1428" t="s">
        <v>63</v>
      </c>
      <c r="AD1428" t="s">
        <v>1233</v>
      </c>
      <c r="AE1428">
        <v>1</v>
      </c>
      <c r="AF1428">
        <v>-134</v>
      </c>
      <c r="AH1428" t="str">
        <f t="shared" si="22"/>
        <v>E35930 Estates &amp; Facilities</v>
      </c>
      <c r="AI1428" t="str">
        <f>VLOOKUP(B1428,'cc Lookup'!A:E,5,0)</f>
        <v>Estates</v>
      </c>
      <c r="AJ1428" t="s">
        <v>5426</v>
      </c>
    </row>
    <row r="1429" spans="1:36" x14ac:dyDescent="0.35">
      <c r="A1429" t="s">
        <v>36</v>
      </c>
      <c r="B1429" s="8" t="s">
        <v>142</v>
      </c>
      <c r="C1429" s="8" t="s">
        <v>143</v>
      </c>
      <c r="D1429" s="8" t="s">
        <v>39</v>
      </c>
      <c r="E1429" s="8" t="s">
        <v>39</v>
      </c>
      <c r="F1429" s="8" t="s">
        <v>40</v>
      </c>
      <c r="G1429" t="s">
        <v>144</v>
      </c>
      <c r="H1429" t="s">
        <v>145</v>
      </c>
      <c r="I1429" t="s">
        <v>43</v>
      </c>
      <c r="J1429" t="s">
        <v>43</v>
      </c>
      <c r="K1429" t="s">
        <v>43</v>
      </c>
      <c r="L1429" s="9">
        <v>-48</v>
      </c>
      <c r="M1429" s="10">
        <v>43831</v>
      </c>
      <c r="N1429" t="s">
        <v>56</v>
      </c>
      <c r="O1429" t="s">
        <v>57</v>
      </c>
      <c r="P1429" t="s">
        <v>1201</v>
      </c>
      <c r="Q1429" t="s">
        <v>1202</v>
      </c>
      <c r="R1429" t="s">
        <v>1147</v>
      </c>
      <c r="S1429" s="11">
        <v>43850</v>
      </c>
      <c r="T1429" t="s">
        <v>54</v>
      </c>
      <c r="U1429">
        <v>54</v>
      </c>
      <c r="V1429" t="s">
        <v>61</v>
      </c>
      <c r="W1429" t="s">
        <v>62</v>
      </c>
      <c r="X1429">
        <v>450068</v>
      </c>
      <c r="Y1429" s="11">
        <v>43847</v>
      </c>
      <c r="Z1429">
        <v>165078325</v>
      </c>
      <c r="AB1429" t="s">
        <v>63</v>
      </c>
      <c r="AD1429" t="s">
        <v>1234</v>
      </c>
      <c r="AE1429">
        <v>1</v>
      </c>
      <c r="AF1429">
        <v>-48</v>
      </c>
      <c r="AH1429" t="str">
        <f t="shared" si="22"/>
        <v>E35930 Estates &amp; Facilities</v>
      </c>
      <c r="AI1429" t="str">
        <f>VLOOKUP(B1429,'cc Lookup'!A:E,5,0)</f>
        <v>Estates</v>
      </c>
      <c r="AJ1429" t="s">
        <v>5426</v>
      </c>
    </row>
    <row r="1430" spans="1:36" x14ac:dyDescent="0.35">
      <c r="A1430" t="s">
        <v>36</v>
      </c>
      <c r="B1430" s="8" t="s">
        <v>142</v>
      </c>
      <c r="C1430" s="8" t="s">
        <v>143</v>
      </c>
      <c r="D1430" s="8" t="s">
        <v>39</v>
      </c>
      <c r="E1430" s="8" t="s">
        <v>39</v>
      </c>
      <c r="F1430" s="8" t="s">
        <v>40</v>
      </c>
      <c r="G1430" t="s">
        <v>144</v>
      </c>
      <c r="H1430" t="s">
        <v>145</v>
      </c>
      <c r="I1430" t="s">
        <v>43</v>
      </c>
      <c r="J1430" t="s">
        <v>43</v>
      </c>
      <c r="K1430" t="s">
        <v>43</v>
      </c>
      <c r="L1430" s="9">
        <v>316</v>
      </c>
      <c r="M1430" s="10">
        <v>43831</v>
      </c>
      <c r="N1430" t="s">
        <v>56</v>
      </c>
      <c r="O1430" t="s">
        <v>57</v>
      </c>
      <c r="P1430" t="s">
        <v>1184</v>
      </c>
      <c r="Q1430" t="s">
        <v>1185</v>
      </c>
      <c r="R1430" t="s">
        <v>1147</v>
      </c>
      <c r="S1430" s="11">
        <v>43851</v>
      </c>
      <c r="T1430" t="s">
        <v>54</v>
      </c>
      <c r="U1430">
        <v>46</v>
      </c>
      <c r="V1430" t="s">
        <v>61</v>
      </c>
      <c r="W1430" t="s">
        <v>62</v>
      </c>
      <c r="X1430">
        <v>450056</v>
      </c>
      <c r="Y1430" s="11">
        <v>43847</v>
      </c>
      <c r="Z1430">
        <v>165082375</v>
      </c>
      <c r="AB1430" t="s">
        <v>63</v>
      </c>
      <c r="AD1430" t="s">
        <v>1179</v>
      </c>
      <c r="AE1430">
        <v>1</v>
      </c>
      <c r="AF1430">
        <v>316</v>
      </c>
      <c r="AH1430" t="str">
        <f t="shared" si="22"/>
        <v>E35930 Estates &amp; Facilities</v>
      </c>
      <c r="AI1430" t="str">
        <f>VLOOKUP(B1430,'cc Lookup'!A:E,5,0)</f>
        <v>Estates</v>
      </c>
      <c r="AJ1430" t="s">
        <v>5426</v>
      </c>
    </row>
    <row r="1431" spans="1:36" x14ac:dyDescent="0.35">
      <c r="A1431" t="s">
        <v>36</v>
      </c>
      <c r="B1431" s="8" t="s">
        <v>142</v>
      </c>
      <c r="C1431" s="8" t="s">
        <v>143</v>
      </c>
      <c r="D1431" s="8" t="s">
        <v>39</v>
      </c>
      <c r="E1431" s="8" t="s">
        <v>39</v>
      </c>
      <c r="F1431" s="8" t="s">
        <v>40</v>
      </c>
      <c r="G1431" t="s">
        <v>144</v>
      </c>
      <c r="H1431" t="s">
        <v>145</v>
      </c>
      <c r="I1431" t="s">
        <v>43</v>
      </c>
      <c r="J1431" t="s">
        <v>43</v>
      </c>
      <c r="K1431" t="s">
        <v>43</v>
      </c>
      <c r="L1431" s="9">
        <v>256</v>
      </c>
      <c r="M1431" s="10">
        <v>43831</v>
      </c>
      <c r="N1431" t="s">
        <v>56</v>
      </c>
      <c r="O1431" t="s">
        <v>57</v>
      </c>
      <c r="P1431" t="s">
        <v>1235</v>
      </c>
      <c r="Q1431" t="s">
        <v>1236</v>
      </c>
      <c r="R1431" t="s">
        <v>1147</v>
      </c>
      <c r="S1431" s="11">
        <v>43852</v>
      </c>
      <c r="T1431" t="s">
        <v>54</v>
      </c>
      <c r="U1431">
        <v>33</v>
      </c>
      <c r="V1431" t="s">
        <v>61</v>
      </c>
      <c r="W1431" t="s">
        <v>62</v>
      </c>
      <c r="X1431">
        <v>450058</v>
      </c>
      <c r="Y1431" s="11">
        <v>43847</v>
      </c>
      <c r="Z1431">
        <v>165082383</v>
      </c>
      <c r="AB1431" t="s">
        <v>63</v>
      </c>
      <c r="AD1431" t="s">
        <v>1237</v>
      </c>
      <c r="AE1431">
        <v>1</v>
      </c>
      <c r="AF1431">
        <v>128</v>
      </c>
      <c r="AH1431" t="str">
        <f t="shared" si="22"/>
        <v>E35930 Estates &amp; Facilities</v>
      </c>
      <c r="AI1431" t="str">
        <f>VLOOKUP(B1431,'cc Lookup'!A:E,5,0)</f>
        <v>Estates</v>
      </c>
      <c r="AJ1431" t="s">
        <v>5426</v>
      </c>
    </row>
    <row r="1432" spans="1:36" x14ac:dyDescent="0.35">
      <c r="A1432" t="s">
        <v>36</v>
      </c>
      <c r="B1432" s="8" t="s">
        <v>142</v>
      </c>
      <c r="C1432" s="8" t="s">
        <v>143</v>
      </c>
      <c r="D1432" s="8" t="s">
        <v>39</v>
      </c>
      <c r="E1432" s="8" t="s">
        <v>39</v>
      </c>
      <c r="F1432" s="8" t="s">
        <v>40</v>
      </c>
      <c r="G1432" t="s">
        <v>144</v>
      </c>
      <c r="H1432" t="s">
        <v>145</v>
      </c>
      <c r="I1432" t="s">
        <v>43</v>
      </c>
      <c r="J1432" t="s">
        <v>43</v>
      </c>
      <c r="K1432" t="s">
        <v>43</v>
      </c>
      <c r="L1432" s="9">
        <v>512</v>
      </c>
      <c r="M1432" s="10">
        <v>43831</v>
      </c>
      <c r="N1432" t="s">
        <v>56</v>
      </c>
      <c r="O1432" t="s">
        <v>57</v>
      </c>
      <c r="P1432" t="s">
        <v>1235</v>
      </c>
      <c r="Q1432" t="s">
        <v>1236</v>
      </c>
      <c r="R1432" t="s">
        <v>1147</v>
      </c>
      <c r="S1432" s="11">
        <v>43852</v>
      </c>
      <c r="T1432" t="s">
        <v>54</v>
      </c>
      <c r="U1432">
        <v>33</v>
      </c>
      <c r="V1432" t="s">
        <v>61</v>
      </c>
      <c r="W1432" t="s">
        <v>62</v>
      </c>
      <c r="X1432">
        <v>450065</v>
      </c>
      <c r="Y1432" s="11">
        <v>43847</v>
      </c>
      <c r="Z1432">
        <v>165078943</v>
      </c>
      <c r="AB1432" t="s">
        <v>63</v>
      </c>
      <c r="AD1432" t="s">
        <v>1238</v>
      </c>
      <c r="AE1432">
        <v>1</v>
      </c>
      <c r="AF1432">
        <v>256</v>
      </c>
      <c r="AH1432" t="str">
        <f t="shared" si="22"/>
        <v>E35930 Estates &amp; Facilities</v>
      </c>
      <c r="AI1432" t="str">
        <f>VLOOKUP(B1432,'cc Lookup'!A:E,5,0)</f>
        <v>Estates</v>
      </c>
      <c r="AJ1432" t="s">
        <v>5426</v>
      </c>
    </row>
    <row r="1433" spans="1:36" x14ac:dyDescent="0.35">
      <c r="A1433" t="s">
        <v>36</v>
      </c>
      <c r="B1433" s="8" t="s">
        <v>142</v>
      </c>
      <c r="C1433" s="8" t="s">
        <v>143</v>
      </c>
      <c r="D1433" s="8" t="s">
        <v>39</v>
      </c>
      <c r="E1433" s="8" t="s">
        <v>39</v>
      </c>
      <c r="F1433" s="8" t="s">
        <v>40</v>
      </c>
      <c r="G1433" t="s">
        <v>144</v>
      </c>
      <c r="H1433" t="s">
        <v>145</v>
      </c>
      <c r="I1433" t="s">
        <v>43</v>
      </c>
      <c r="J1433" t="s">
        <v>43</v>
      </c>
      <c r="K1433" t="s">
        <v>43</v>
      </c>
      <c r="L1433" s="9">
        <v>-128</v>
      </c>
      <c r="M1433" s="10">
        <v>43831</v>
      </c>
      <c r="N1433" t="s">
        <v>56</v>
      </c>
      <c r="O1433" t="s">
        <v>57</v>
      </c>
      <c r="P1433" t="s">
        <v>1235</v>
      </c>
      <c r="Q1433" t="s">
        <v>1236</v>
      </c>
      <c r="R1433" t="s">
        <v>1147</v>
      </c>
      <c r="S1433" s="11">
        <v>43852</v>
      </c>
      <c r="T1433" t="s">
        <v>54</v>
      </c>
      <c r="U1433">
        <v>34</v>
      </c>
      <c r="V1433" t="s">
        <v>61</v>
      </c>
      <c r="W1433" t="s">
        <v>62</v>
      </c>
      <c r="X1433">
        <v>450058</v>
      </c>
      <c r="Y1433" s="11">
        <v>43847</v>
      </c>
      <c r="Z1433">
        <v>165082383</v>
      </c>
      <c r="AB1433" t="s">
        <v>63</v>
      </c>
      <c r="AD1433" t="s">
        <v>1237</v>
      </c>
      <c r="AE1433">
        <v>1</v>
      </c>
      <c r="AF1433">
        <v>-128</v>
      </c>
      <c r="AH1433" t="str">
        <f t="shared" si="22"/>
        <v>E35930 Estates &amp; Facilities</v>
      </c>
      <c r="AI1433" t="str">
        <f>VLOOKUP(B1433,'cc Lookup'!A:E,5,0)</f>
        <v>Estates</v>
      </c>
      <c r="AJ1433" t="s">
        <v>5426</v>
      </c>
    </row>
    <row r="1434" spans="1:36" x14ac:dyDescent="0.35">
      <c r="A1434" t="s">
        <v>36</v>
      </c>
      <c r="B1434" s="8" t="s">
        <v>142</v>
      </c>
      <c r="C1434" s="8" t="s">
        <v>143</v>
      </c>
      <c r="D1434" s="8" t="s">
        <v>39</v>
      </c>
      <c r="E1434" s="8" t="s">
        <v>39</v>
      </c>
      <c r="F1434" s="8" t="s">
        <v>40</v>
      </c>
      <c r="G1434" t="s">
        <v>144</v>
      </c>
      <c r="H1434" t="s">
        <v>145</v>
      </c>
      <c r="I1434" t="s">
        <v>43</v>
      </c>
      <c r="J1434" t="s">
        <v>43</v>
      </c>
      <c r="K1434" t="s">
        <v>43</v>
      </c>
      <c r="L1434" s="9">
        <v>-256</v>
      </c>
      <c r="M1434" s="10">
        <v>43831</v>
      </c>
      <c r="N1434" t="s">
        <v>56</v>
      </c>
      <c r="O1434" t="s">
        <v>57</v>
      </c>
      <c r="P1434" t="s">
        <v>1235</v>
      </c>
      <c r="Q1434" t="s">
        <v>1236</v>
      </c>
      <c r="R1434" t="s">
        <v>1147</v>
      </c>
      <c r="S1434" s="11">
        <v>43852</v>
      </c>
      <c r="T1434" t="s">
        <v>54</v>
      </c>
      <c r="U1434">
        <v>34</v>
      </c>
      <c r="V1434" t="s">
        <v>61</v>
      </c>
      <c r="W1434" t="s">
        <v>62</v>
      </c>
      <c r="X1434">
        <v>450065</v>
      </c>
      <c r="Y1434" s="11">
        <v>43847</v>
      </c>
      <c r="Z1434">
        <v>165078943</v>
      </c>
      <c r="AB1434" t="s">
        <v>63</v>
      </c>
      <c r="AD1434" t="s">
        <v>1238</v>
      </c>
      <c r="AE1434">
        <v>1</v>
      </c>
      <c r="AF1434">
        <v>-256</v>
      </c>
      <c r="AH1434" t="str">
        <f t="shared" si="22"/>
        <v>E35930 Estates &amp; Facilities</v>
      </c>
      <c r="AI1434" t="str">
        <f>VLOOKUP(B1434,'cc Lookup'!A:E,5,0)</f>
        <v>Estates</v>
      </c>
      <c r="AJ1434" t="s">
        <v>5426</v>
      </c>
    </row>
    <row r="1435" spans="1:36" x14ac:dyDescent="0.35">
      <c r="A1435" t="s">
        <v>36</v>
      </c>
      <c r="B1435" s="8" t="s">
        <v>142</v>
      </c>
      <c r="C1435" s="8" t="s">
        <v>143</v>
      </c>
      <c r="D1435" s="8" t="s">
        <v>39</v>
      </c>
      <c r="E1435" s="8" t="s">
        <v>39</v>
      </c>
      <c r="F1435" s="8" t="s">
        <v>40</v>
      </c>
      <c r="G1435" t="s">
        <v>144</v>
      </c>
      <c r="H1435" t="s">
        <v>145</v>
      </c>
      <c r="I1435" t="s">
        <v>43</v>
      </c>
      <c r="J1435" t="s">
        <v>43</v>
      </c>
      <c r="K1435" t="s">
        <v>43</v>
      </c>
      <c r="L1435" s="9">
        <v>678</v>
      </c>
      <c r="M1435" s="10">
        <v>43831</v>
      </c>
      <c r="N1435" t="s">
        <v>56</v>
      </c>
      <c r="O1435" t="s">
        <v>57</v>
      </c>
      <c r="P1435" t="s">
        <v>1145</v>
      </c>
      <c r="Q1435" t="s">
        <v>1146</v>
      </c>
      <c r="R1435" t="s">
        <v>1147</v>
      </c>
      <c r="S1435" s="11">
        <v>43859</v>
      </c>
      <c r="T1435" t="s">
        <v>54</v>
      </c>
      <c r="U1435">
        <v>27</v>
      </c>
      <c r="V1435" t="s">
        <v>61</v>
      </c>
      <c r="W1435" t="s">
        <v>1239</v>
      </c>
      <c r="X1435">
        <v>2.02000000418134E+16</v>
      </c>
      <c r="Y1435" s="11">
        <v>43850</v>
      </c>
      <c r="Z1435">
        <v>165082417</v>
      </c>
      <c r="AB1435" t="s">
        <v>63</v>
      </c>
      <c r="AD1435" t="s">
        <v>1240</v>
      </c>
      <c r="AE1435">
        <v>1</v>
      </c>
      <c r="AF1435">
        <v>678</v>
      </c>
      <c r="AH1435" t="str">
        <f t="shared" si="22"/>
        <v>E35930 Estates &amp; Facilities</v>
      </c>
      <c r="AI1435" t="str">
        <f>VLOOKUP(B1435,'cc Lookup'!A:E,5,0)</f>
        <v>Estates</v>
      </c>
      <c r="AJ1435" t="s">
        <v>5426</v>
      </c>
    </row>
    <row r="1436" spans="1:36" x14ac:dyDescent="0.35">
      <c r="A1436" t="s">
        <v>36</v>
      </c>
      <c r="B1436" s="8" t="s">
        <v>142</v>
      </c>
      <c r="C1436" s="8" t="s">
        <v>143</v>
      </c>
      <c r="D1436" s="8" t="s">
        <v>39</v>
      </c>
      <c r="E1436" s="8" t="s">
        <v>39</v>
      </c>
      <c r="F1436" s="8" t="s">
        <v>40</v>
      </c>
      <c r="G1436" t="s">
        <v>144</v>
      </c>
      <c r="H1436" t="s">
        <v>145</v>
      </c>
      <c r="I1436" t="s">
        <v>43</v>
      </c>
      <c r="J1436" t="s">
        <v>43</v>
      </c>
      <c r="K1436" t="s">
        <v>43</v>
      </c>
      <c r="L1436" s="9">
        <v>135.6</v>
      </c>
      <c r="M1436" s="10">
        <v>43831</v>
      </c>
      <c r="N1436" t="s">
        <v>56</v>
      </c>
      <c r="O1436" t="s">
        <v>57</v>
      </c>
      <c r="P1436" t="s">
        <v>1145</v>
      </c>
      <c r="Q1436" t="s">
        <v>1146</v>
      </c>
      <c r="R1436" t="s">
        <v>1147</v>
      </c>
      <c r="S1436" s="11">
        <v>43859</v>
      </c>
      <c r="T1436" t="s">
        <v>54</v>
      </c>
      <c r="U1436">
        <v>27</v>
      </c>
      <c r="V1436" t="s">
        <v>61</v>
      </c>
      <c r="W1436" t="s">
        <v>1239</v>
      </c>
      <c r="X1436">
        <v>2.02000000418134E+16</v>
      </c>
      <c r="Y1436" s="11">
        <v>43850</v>
      </c>
      <c r="Z1436">
        <v>165082417</v>
      </c>
      <c r="AB1436" t="s">
        <v>63</v>
      </c>
      <c r="AD1436" t="s">
        <v>1240</v>
      </c>
      <c r="AH1436" t="str">
        <f t="shared" si="22"/>
        <v>E35930 Estates &amp; Facilities</v>
      </c>
      <c r="AI1436" t="str">
        <f>VLOOKUP(B1436,'cc Lookup'!A:E,5,0)</f>
        <v>Estates</v>
      </c>
      <c r="AJ1436" t="s">
        <v>5426</v>
      </c>
    </row>
    <row r="1437" spans="1:36" x14ac:dyDescent="0.35">
      <c r="A1437" t="s">
        <v>36</v>
      </c>
      <c r="B1437" s="8" t="s">
        <v>142</v>
      </c>
      <c r="C1437" s="8" t="s">
        <v>143</v>
      </c>
      <c r="D1437" s="8" t="s">
        <v>39</v>
      </c>
      <c r="E1437" s="8" t="s">
        <v>39</v>
      </c>
      <c r="F1437" s="8" t="s">
        <v>40</v>
      </c>
      <c r="G1437" t="s">
        <v>144</v>
      </c>
      <c r="H1437" t="s">
        <v>145</v>
      </c>
      <c r="I1437" t="s">
        <v>43</v>
      </c>
      <c r="J1437" t="s">
        <v>43</v>
      </c>
      <c r="K1437" t="s">
        <v>43</v>
      </c>
      <c r="L1437" s="9">
        <v>2282.7800000000002</v>
      </c>
      <c r="M1437" s="10">
        <v>43831</v>
      </c>
      <c r="N1437" t="s">
        <v>56</v>
      </c>
      <c r="O1437" t="s">
        <v>57</v>
      </c>
      <c r="P1437" t="s">
        <v>1206</v>
      </c>
      <c r="Q1437" t="s">
        <v>1207</v>
      </c>
      <c r="R1437" t="s">
        <v>1147</v>
      </c>
      <c r="S1437" s="11">
        <v>43861</v>
      </c>
      <c r="T1437" t="s">
        <v>54</v>
      </c>
      <c r="U1437">
        <v>43</v>
      </c>
      <c r="V1437" t="s">
        <v>61</v>
      </c>
      <c r="W1437" t="s">
        <v>1239</v>
      </c>
      <c r="X1437">
        <v>2.02000000725134E+16</v>
      </c>
      <c r="Y1437" s="11">
        <v>43850</v>
      </c>
      <c r="Z1437">
        <v>165082410</v>
      </c>
      <c r="AB1437" t="s">
        <v>63</v>
      </c>
      <c r="AD1437" t="s">
        <v>1241</v>
      </c>
      <c r="AE1437">
        <v>1</v>
      </c>
      <c r="AF1437">
        <v>2283</v>
      </c>
      <c r="AH1437" t="str">
        <f t="shared" si="22"/>
        <v>E35930 Estates &amp; Facilities</v>
      </c>
      <c r="AI1437" t="str">
        <f>VLOOKUP(B1437,'cc Lookup'!A:E,5,0)</f>
        <v>Estates</v>
      </c>
      <c r="AJ1437" t="s">
        <v>5426</v>
      </c>
    </row>
    <row r="1438" spans="1:36" x14ac:dyDescent="0.35">
      <c r="A1438" t="s">
        <v>36</v>
      </c>
      <c r="B1438" s="8" t="s">
        <v>142</v>
      </c>
      <c r="C1438" s="8" t="s">
        <v>143</v>
      </c>
      <c r="D1438" s="8" t="s">
        <v>39</v>
      </c>
      <c r="E1438" s="8" t="s">
        <v>39</v>
      </c>
      <c r="F1438" s="8" t="s">
        <v>40</v>
      </c>
      <c r="G1438" t="s">
        <v>144</v>
      </c>
      <c r="H1438" t="s">
        <v>145</v>
      </c>
      <c r="I1438" t="s">
        <v>43</v>
      </c>
      <c r="J1438" t="s">
        <v>43</v>
      </c>
      <c r="K1438" t="s">
        <v>43</v>
      </c>
      <c r="L1438" s="9">
        <v>456.56</v>
      </c>
      <c r="M1438" s="10">
        <v>43831</v>
      </c>
      <c r="N1438" t="s">
        <v>56</v>
      </c>
      <c r="O1438" t="s">
        <v>57</v>
      </c>
      <c r="P1438" t="s">
        <v>1206</v>
      </c>
      <c r="Q1438" t="s">
        <v>1207</v>
      </c>
      <c r="R1438" t="s">
        <v>1147</v>
      </c>
      <c r="S1438" s="11">
        <v>43861</v>
      </c>
      <c r="T1438" t="s">
        <v>54</v>
      </c>
      <c r="U1438">
        <v>43</v>
      </c>
      <c r="V1438" t="s">
        <v>61</v>
      </c>
      <c r="W1438" t="s">
        <v>1239</v>
      </c>
      <c r="X1438">
        <v>2.02000000725134E+16</v>
      </c>
      <c r="Y1438" s="11">
        <v>43850</v>
      </c>
      <c r="Z1438">
        <v>165082410</v>
      </c>
      <c r="AB1438" t="s">
        <v>63</v>
      </c>
      <c r="AD1438" t="s">
        <v>1241</v>
      </c>
      <c r="AH1438" t="str">
        <f t="shared" si="22"/>
        <v>E35930 Estates &amp; Facilities</v>
      </c>
      <c r="AI1438" t="str">
        <f>VLOOKUP(B1438,'cc Lookup'!A:E,5,0)</f>
        <v>Estates</v>
      </c>
      <c r="AJ1438" t="s">
        <v>5426</v>
      </c>
    </row>
    <row r="1439" spans="1:36" x14ac:dyDescent="0.35">
      <c r="A1439" t="s">
        <v>36</v>
      </c>
      <c r="B1439" s="8" t="s">
        <v>72</v>
      </c>
      <c r="C1439" s="8" t="s">
        <v>38</v>
      </c>
      <c r="D1439" s="8" t="s">
        <v>39</v>
      </c>
      <c r="E1439" s="8" t="s">
        <v>39</v>
      </c>
      <c r="F1439" s="8" t="s">
        <v>40</v>
      </c>
      <c r="G1439" t="s">
        <v>73</v>
      </c>
      <c r="H1439" t="s">
        <v>42</v>
      </c>
      <c r="I1439" t="s">
        <v>43</v>
      </c>
      <c r="J1439" t="s">
        <v>43</v>
      </c>
      <c r="K1439" t="s">
        <v>43</v>
      </c>
      <c r="L1439" s="9">
        <v>-1653</v>
      </c>
      <c r="M1439" s="10">
        <v>43831</v>
      </c>
      <c r="N1439" t="s">
        <v>56</v>
      </c>
      <c r="O1439" t="s">
        <v>57</v>
      </c>
      <c r="P1439" t="s">
        <v>1175</v>
      </c>
      <c r="Q1439" t="s">
        <v>1176</v>
      </c>
      <c r="R1439" t="s">
        <v>1147</v>
      </c>
      <c r="S1439" s="11">
        <v>43832</v>
      </c>
      <c r="T1439" t="s">
        <v>54</v>
      </c>
      <c r="U1439">
        <v>12</v>
      </c>
      <c r="V1439" t="s">
        <v>61</v>
      </c>
      <c r="W1439" t="s">
        <v>62</v>
      </c>
      <c r="X1439">
        <v>444507</v>
      </c>
      <c r="Y1439" s="11">
        <v>43786</v>
      </c>
      <c r="Z1439">
        <v>165077832</v>
      </c>
      <c r="AB1439" t="s">
        <v>63</v>
      </c>
      <c r="AD1439" t="s">
        <v>1026</v>
      </c>
      <c r="AE1439">
        <v>1</v>
      </c>
      <c r="AF1439">
        <v>-1653</v>
      </c>
      <c r="AH1439" t="str">
        <f t="shared" si="22"/>
        <v>E35120 Corporate Expenses</v>
      </c>
      <c r="AI1439" t="str">
        <f>VLOOKUP(B1439,'cc Lookup'!A:E,5,0)</f>
        <v>Corporate Exp</v>
      </c>
      <c r="AJ1439" t="s">
        <v>5426</v>
      </c>
    </row>
    <row r="1440" spans="1:36" x14ac:dyDescent="0.35">
      <c r="A1440" t="s">
        <v>36</v>
      </c>
      <c r="B1440" s="8" t="s">
        <v>72</v>
      </c>
      <c r="C1440" s="8" t="s">
        <v>38</v>
      </c>
      <c r="D1440" s="8" t="s">
        <v>39</v>
      </c>
      <c r="E1440" s="8" t="s">
        <v>39</v>
      </c>
      <c r="F1440" s="8" t="s">
        <v>40</v>
      </c>
      <c r="G1440" t="s">
        <v>73</v>
      </c>
      <c r="H1440" t="s">
        <v>42</v>
      </c>
      <c r="I1440" t="s">
        <v>43</v>
      </c>
      <c r="J1440" t="s">
        <v>43</v>
      </c>
      <c r="K1440" t="s">
        <v>43</v>
      </c>
      <c r="L1440" s="9">
        <v>-71</v>
      </c>
      <c r="M1440" s="10">
        <v>43831</v>
      </c>
      <c r="N1440" t="s">
        <v>56</v>
      </c>
      <c r="O1440" t="s">
        <v>57</v>
      </c>
      <c r="P1440" t="s">
        <v>1175</v>
      </c>
      <c r="Q1440" t="s">
        <v>1176</v>
      </c>
      <c r="R1440" t="s">
        <v>1147</v>
      </c>
      <c r="S1440" s="11">
        <v>43832</v>
      </c>
      <c r="T1440" t="s">
        <v>54</v>
      </c>
      <c r="U1440">
        <v>12</v>
      </c>
      <c r="V1440" t="s">
        <v>61</v>
      </c>
      <c r="W1440" t="s">
        <v>62</v>
      </c>
      <c r="X1440">
        <v>448024</v>
      </c>
      <c r="Y1440" s="11">
        <v>43818</v>
      </c>
      <c r="Z1440">
        <v>165077832</v>
      </c>
      <c r="AB1440" t="s">
        <v>63</v>
      </c>
      <c r="AD1440" t="s">
        <v>1043</v>
      </c>
      <c r="AE1440">
        <v>1</v>
      </c>
      <c r="AF1440">
        <v>-71</v>
      </c>
      <c r="AH1440" t="str">
        <f t="shared" si="22"/>
        <v>E35120 Corporate Expenses</v>
      </c>
      <c r="AI1440" t="str">
        <f>VLOOKUP(B1440,'cc Lookup'!A:E,5,0)</f>
        <v>Corporate Exp</v>
      </c>
      <c r="AJ1440" t="s">
        <v>5426</v>
      </c>
    </row>
    <row r="1441" spans="1:36" x14ac:dyDescent="0.35">
      <c r="A1441" t="s">
        <v>36</v>
      </c>
      <c r="B1441" s="8" t="s">
        <v>72</v>
      </c>
      <c r="C1441" s="8" t="s">
        <v>38</v>
      </c>
      <c r="D1441" s="8" t="s">
        <v>39</v>
      </c>
      <c r="E1441" s="8" t="s">
        <v>39</v>
      </c>
      <c r="F1441" s="8" t="s">
        <v>40</v>
      </c>
      <c r="G1441" t="s">
        <v>73</v>
      </c>
      <c r="H1441" t="s">
        <v>42</v>
      </c>
      <c r="I1441" t="s">
        <v>43</v>
      </c>
      <c r="J1441" t="s">
        <v>43</v>
      </c>
      <c r="K1441" t="s">
        <v>43</v>
      </c>
      <c r="L1441" s="9">
        <v>316</v>
      </c>
      <c r="M1441" s="10">
        <v>43831</v>
      </c>
      <c r="N1441" t="s">
        <v>56</v>
      </c>
      <c r="O1441" t="s">
        <v>57</v>
      </c>
      <c r="P1441" t="s">
        <v>1177</v>
      </c>
      <c r="Q1441" t="s">
        <v>1178</v>
      </c>
      <c r="R1441" t="s">
        <v>1147</v>
      </c>
      <c r="S1441" s="11">
        <v>43847</v>
      </c>
      <c r="T1441" t="s">
        <v>54</v>
      </c>
      <c r="U1441">
        <v>7</v>
      </c>
      <c r="V1441" t="s">
        <v>61</v>
      </c>
      <c r="W1441" t="s">
        <v>62</v>
      </c>
      <c r="X1441">
        <v>450056</v>
      </c>
      <c r="Y1441" s="11">
        <v>43847</v>
      </c>
      <c r="Z1441">
        <v>165028647</v>
      </c>
      <c r="AB1441" t="s">
        <v>63</v>
      </c>
      <c r="AD1441" t="s">
        <v>1179</v>
      </c>
      <c r="AE1441">
        <v>1</v>
      </c>
      <c r="AF1441">
        <v>316</v>
      </c>
      <c r="AH1441" t="str">
        <f t="shared" si="22"/>
        <v>E35120 Corporate Expenses</v>
      </c>
      <c r="AI1441" t="str">
        <f>VLOOKUP(B1441,'cc Lookup'!A:E,5,0)</f>
        <v>Corporate Exp</v>
      </c>
      <c r="AJ1441" t="s">
        <v>5426</v>
      </c>
    </row>
    <row r="1442" spans="1:36" x14ac:dyDescent="0.35">
      <c r="A1442" t="s">
        <v>36</v>
      </c>
      <c r="B1442" s="8" t="s">
        <v>72</v>
      </c>
      <c r="C1442" s="8" t="s">
        <v>38</v>
      </c>
      <c r="D1442" s="8" t="s">
        <v>39</v>
      </c>
      <c r="E1442" s="8" t="s">
        <v>39</v>
      </c>
      <c r="F1442" s="8" t="s">
        <v>40</v>
      </c>
      <c r="G1442" t="s">
        <v>73</v>
      </c>
      <c r="H1442" t="s">
        <v>42</v>
      </c>
      <c r="I1442" t="s">
        <v>43</v>
      </c>
      <c r="J1442" t="s">
        <v>43</v>
      </c>
      <c r="K1442" t="s">
        <v>43</v>
      </c>
      <c r="L1442" s="9">
        <v>752.5</v>
      </c>
      <c r="M1442" s="10">
        <v>43831</v>
      </c>
      <c r="N1442" t="s">
        <v>56</v>
      </c>
      <c r="O1442" t="s">
        <v>57</v>
      </c>
      <c r="P1442" t="s">
        <v>1177</v>
      </c>
      <c r="Q1442" t="s">
        <v>1178</v>
      </c>
      <c r="R1442" t="s">
        <v>1147</v>
      </c>
      <c r="S1442" s="11">
        <v>43847</v>
      </c>
      <c r="T1442" t="s">
        <v>54</v>
      </c>
      <c r="U1442">
        <v>7</v>
      </c>
      <c r="V1442" t="s">
        <v>61</v>
      </c>
      <c r="W1442" t="s">
        <v>803</v>
      </c>
      <c r="X1442" t="s">
        <v>1180</v>
      </c>
      <c r="Y1442" s="11">
        <v>43830</v>
      </c>
      <c r="Z1442">
        <v>165082173</v>
      </c>
      <c r="AB1442" t="s">
        <v>63</v>
      </c>
      <c r="AD1442" t="s">
        <v>1181</v>
      </c>
      <c r="AE1442">
        <v>1</v>
      </c>
      <c r="AF1442">
        <v>753</v>
      </c>
      <c r="AH1442" t="str">
        <f t="shared" si="22"/>
        <v>E35120 Corporate Expenses</v>
      </c>
      <c r="AI1442" t="str">
        <f>VLOOKUP(B1442,'cc Lookup'!A:E,5,0)</f>
        <v>Corporate Exp</v>
      </c>
      <c r="AJ1442" t="s">
        <v>5426</v>
      </c>
    </row>
    <row r="1443" spans="1:36" x14ac:dyDescent="0.35">
      <c r="A1443" t="s">
        <v>36</v>
      </c>
      <c r="B1443" s="8" t="s">
        <v>72</v>
      </c>
      <c r="C1443" s="8" t="s">
        <v>38</v>
      </c>
      <c r="D1443" s="8" t="s">
        <v>39</v>
      </c>
      <c r="E1443" s="8" t="s">
        <v>39</v>
      </c>
      <c r="F1443" s="8" t="s">
        <v>40</v>
      </c>
      <c r="G1443" t="s">
        <v>73</v>
      </c>
      <c r="H1443" t="s">
        <v>42</v>
      </c>
      <c r="I1443" t="s">
        <v>43</v>
      </c>
      <c r="J1443" t="s">
        <v>43</v>
      </c>
      <c r="K1443" t="s">
        <v>43</v>
      </c>
      <c r="L1443" s="9">
        <v>150.5</v>
      </c>
      <c r="M1443" s="10">
        <v>43831</v>
      </c>
      <c r="N1443" t="s">
        <v>56</v>
      </c>
      <c r="O1443" t="s">
        <v>57</v>
      </c>
      <c r="P1443" t="s">
        <v>1177</v>
      </c>
      <c r="Q1443" t="s">
        <v>1178</v>
      </c>
      <c r="R1443" t="s">
        <v>1147</v>
      </c>
      <c r="S1443" s="11">
        <v>43847</v>
      </c>
      <c r="T1443" t="s">
        <v>54</v>
      </c>
      <c r="U1443">
        <v>7</v>
      </c>
      <c r="V1443" t="s">
        <v>61</v>
      </c>
      <c r="W1443" t="s">
        <v>803</v>
      </c>
      <c r="X1443" t="s">
        <v>1180</v>
      </c>
      <c r="Y1443" s="11">
        <v>43830</v>
      </c>
      <c r="Z1443">
        <v>165082173</v>
      </c>
      <c r="AB1443" t="s">
        <v>63</v>
      </c>
      <c r="AD1443" t="s">
        <v>1181</v>
      </c>
      <c r="AH1443" t="str">
        <f t="shared" si="22"/>
        <v>E35120 Corporate Expenses</v>
      </c>
      <c r="AI1443" t="str">
        <f>VLOOKUP(B1443,'cc Lookup'!A:E,5,0)</f>
        <v>Corporate Exp</v>
      </c>
      <c r="AJ1443" t="s">
        <v>5426</v>
      </c>
    </row>
    <row r="1444" spans="1:36" x14ac:dyDescent="0.35">
      <c r="A1444" t="s">
        <v>36</v>
      </c>
      <c r="B1444" s="8" t="s">
        <v>72</v>
      </c>
      <c r="C1444" s="8" t="s">
        <v>38</v>
      </c>
      <c r="D1444" s="8" t="s">
        <v>39</v>
      </c>
      <c r="E1444" s="8" t="s">
        <v>39</v>
      </c>
      <c r="F1444" s="8" t="s">
        <v>40</v>
      </c>
      <c r="G1444" t="s">
        <v>73</v>
      </c>
      <c r="H1444" t="s">
        <v>42</v>
      </c>
      <c r="I1444" t="s">
        <v>43</v>
      </c>
      <c r="J1444" t="s">
        <v>43</v>
      </c>
      <c r="K1444" t="s">
        <v>43</v>
      </c>
      <c r="L1444" s="9">
        <v>500</v>
      </c>
      <c r="M1444" s="10">
        <v>43831</v>
      </c>
      <c r="N1444" t="s">
        <v>56</v>
      </c>
      <c r="O1444" t="s">
        <v>57</v>
      </c>
      <c r="P1444" t="s">
        <v>1177</v>
      </c>
      <c r="Q1444" t="s">
        <v>1178</v>
      </c>
      <c r="R1444" t="s">
        <v>1147</v>
      </c>
      <c r="S1444" s="11">
        <v>43847</v>
      </c>
      <c r="T1444" t="s">
        <v>54</v>
      </c>
      <c r="U1444">
        <v>7</v>
      </c>
      <c r="V1444" t="s">
        <v>61</v>
      </c>
      <c r="W1444" t="s">
        <v>1182</v>
      </c>
      <c r="X1444">
        <v>4938831</v>
      </c>
      <c r="Y1444" s="11">
        <v>43823</v>
      </c>
      <c r="Z1444">
        <v>165082172</v>
      </c>
      <c r="AB1444" t="s">
        <v>63</v>
      </c>
      <c r="AD1444" t="s">
        <v>1183</v>
      </c>
      <c r="AE1444">
        <v>1</v>
      </c>
      <c r="AF1444">
        <v>500</v>
      </c>
      <c r="AH1444" t="str">
        <f t="shared" si="22"/>
        <v>E35120 Corporate Expenses</v>
      </c>
      <c r="AI1444" t="str">
        <f>VLOOKUP(B1444,'cc Lookup'!A:E,5,0)</f>
        <v>Corporate Exp</v>
      </c>
      <c r="AJ1444" t="s">
        <v>5426</v>
      </c>
    </row>
    <row r="1445" spans="1:36" x14ac:dyDescent="0.35">
      <c r="A1445" t="s">
        <v>36</v>
      </c>
      <c r="B1445" s="8" t="s">
        <v>72</v>
      </c>
      <c r="C1445" s="8" t="s">
        <v>38</v>
      </c>
      <c r="D1445" s="8" t="s">
        <v>39</v>
      </c>
      <c r="E1445" s="8" t="s">
        <v>39</v>
      </c>
      <c r="F1445" s="8" t="s">
        <v>40</v>
      </c>
      <c r="G1445" t="s">
        <v>73</v>
      </c>
      <c r="H1445" t="s">
        <v>42</v>
      </c>
      <c r="I1445" t="s">
        <v>43</v>
      </c>
      <c r="J1445" t="s">
        <v>43</v>
      </c>
      <c r="K1445" t="s">
        <v>43</v>
      </c>
      <c r="L1445" s="9">
        <v>-316</v>
      </c>
      <c r="M1445" s="10">
        <v>43831</v>
      </c>
      <c r="N1445" t="s">
        <v>56</v>
      </c>
      <c r="O1445" t="s">
        <v>57</v>
      </c>
      <c r="P1445" t="s">
        <v>1184</v>
      </c>
      <c r="Q1445" t="s">
        <v>1185</v>
      </c>
      <c r="R1445" t="s">
        <v>1147</v>
      </c>
      <c r="S1445" s="11">
        <v>43851</v>
      </c>
      <c r="T1445" t="s">
        <v>54</v>
      </c>
      <c r="U1445">
        <v>12</v>
      </c>
      <c r="V1445" t="s">
        <v>61</v>
      </c>
      <c r="W1445" t="s">
        <v>62</v>
      </c>
      <c r="X1445">
        <v>450056</v>
      </c>
      <c r="Y1445" s="11">
        <v>43847</v>
      </c>
      <c r="Z1445">
        <v>165082375</v>
      </c>
      <c r="AB1445" t="s">
        <v>63</v>
      </c>
      <c r="AD1445" t="s">
        <v>1179</v>
      </c>
      <c r="AE1445">
        <v>1</v>
      </c>
      <c r="AF1445">
        <v>-316</v>
      </c>
      <c r="AH1445" t="str">
        <f t="shared" si="22"/>
        <v>E35120 Corporate Expenses</v>
      </c>
      <c r="AI1445" t="str">
        <f>VLOOKUP(B1445,'cc Lookup'!A:E,5,0)</f>
        <v>Corporate Exp</v>
      </c>
      <c r="AJ1445" t="s">
        <v>5426</v>
      </c>
    </row>
    <row r="1446" spans="1:36" x14ac:dyDescent="0.35">
      <c r="A1446" t="s">
        <v>36</v>
      </c>
      <c r="B1446" s="8" t="s">
        <v>72</v>
      </c>
      <c r="C1446" s="8" t="s">
        <v>38</v>
      </c>
      <c r="D1446" s="8" t="s">
        <v>127</v>
      </c>
      <c r="E1446" s="8" t="s">
        <v>39</v>
      </c>
      <c r="F1446" s="8" t="s">
        <v>40</v>
      </c>
      <c r="G1446" t="s">
        <v>73</v>
      </c>
      <c r="H1446" t="s">
        <v>42</v>
      </c>
      <c r="I1446" t="s">
        <v>128</v>
      </c>
      <c r="J1446" t="s">
        <v>43</v>
      </c>
      <c r="K1446" t="s">
        <v>43</v>
      </c>
      <c r="L1446" s="9">
        <v>11501.68</v>
      </c>
      <c r="M1446" s="10">
        <v>43831</v>
      </c>
      <c r="N1446" t="s">
        <v>56</v>
      </c>
      <c r="O1446" t="s">
        <v>57</v>
      </c>
      <c r="P1446" t="s">
        <v>1191</v>
      </c>
      <c r="Q1446" t="s">
        <v>1192</v>
      </c>
      <c r="R1446" t="s">
        <v>1147</v>
      </c>
      <c r="S1446" s="11">
        <v>43857</v>
      </c>
      <c r="T1446" t="s">
        <v>54</v>
      </c>
      <c r="U1446">
        <v>9</v>
      </c>
      <c r="V1446" t="s">
        <v>61</v>
      </c>
      <c r="W1446" t="s">
        <v>1193</v>
      </c>
      <c r="X1446">
        <v>8115479</v>
      </c>
      <c r="Y1446" s="11">
        <v>43686</v>
      </c>
      <c r="Z1446" t="s">
        <v>286</v>
      </c>
      <c r="AB1446" t="s">
        <v>287</v>
      </c>
      <c r="AD1446" t="s">
        <v>1194</v>
      </c>
      <c r="AH1446" t="str">
        <f t="shared" si="22"/>
        <v>E35120 Corporate Expenses</v>
      </c>
      <c r="AI1446" t="str">
        <f>VLOOKUP(B1446,'cc Lookup'!A:E,5,0)</f>
        <v>Corporate Exp</v>
      </c>
      <c r="AJ1446" t="s">
        <v>5426</v>
      </c>
    </row>
    <row r="1447" spans="1:36" x14ac:dyDescent="0.35">
      <c r="A1447" t="s">
        <v>36</v>
      </c>
      <c r="B1447" s="8" t="s">
        <v>738</v>
      </c>
      <c r="C1447" s="8" t="s">
        <v>38</v>
      </c>
      <c r="D1447" s="8" t="s">
        <v>39</v>
      </c>
      <c r="E1447" s="8" t="s">
        <v>39</v>
      </c>
      <c r="F1447" s="8" t="s">
        <v>40</v>
      </c>
      <c r="G1447" t="s">
        <v>739</v>
      </c>
      <c r="H1447" t="s">
        <v>42</v>
      </c>
      <c r="I1447" t="s">
        <v>43</v>
      </c>
      <c r="J1447" t="s">
        <v>43</v>
      </c>
      <c r="K1447" t="s">
        <v>43</v>
      </c>
      <c r="L1447" s="9">
        <v>343</v>
      </c>
      <c r="M1447" s="10">
        <v>43831</v>
      </c>
      <c r="N1447" t="s">
        <v>56</v>
      </c>
      <c r="O1447" t="s">
        <v>57</v>
      </c>
      <c r="P1447" t="s">
        <v>1199</v>
      </c>
      <c r="Q1447" t="s">
        <v>1200</v>
      </c>
      <c r="R1447" t="s">
        <v>1147</v>
      </c>
      <c r="S1447" s="11">
        <v>43833</v>
      </c>
      <c r="T1447" t="s">
        <v>54</v>
      </c>
      <c r="U1447">
        <v>40</v>
      </c>
      <c r="V1447" t="s">
        <v>61</v>
      </c>
      <c r="W1447" t="s">
        <v>62</v>
      </c>
      <c r="X1447">
        <v>444515</v>
      </c>
      <c r="Y1447" s="11">
        <v>43787</v>
      </c>
      <c r="Z1447">
        <v>165080476</v>
      </c>
      <c r="AB1447" t="s">
        <v>63</v>
      </c>
      <c r="AD1447" t="s">
        <v>1001</v>
      </c>
      <c r="AE1447">
        <v>1</v>
      </c>
      <c r="AF1447">
        <v>343</v>
      </c>
      <c r="AH1447" t="str">
        <f t="shared" si="22"/>
        <v>E35400 Strategic Partnerships</v>
      </c>
      <c r="AI1447" t="str">
        <f>VLOOKUP(B1447,'cc Lookup'!A:E,5,0)</f>
        <v>Finance</v>
      </c>
      <c r="AJ1447" t="s">
        <v>5426</v>
      </c>
    </row>
    <row r="1448" spans="1:36" x14ac:dyDescent="0.35">
      <c r="A1448" t="s">
        <v>36</v>
      </c>
      <c r="B1448" s="8" t="s">
        <v>738</v>
      </c>
      <c r="C1448" s="8" t="s">
        <v>38</v>
      </c>
      <c r="D1448" s="8" t="s">
        <v>39</v>
      </c>
      <c r="E1448" s="8" t="s">
        <v>39</v>
      </c>
      <c r="F1448" s="8" t="s">
        <v>40</v>
      </c>
      <c r="G1448" t="s">
        <v>739</v>
      </c>
      <c r="H1448" t="s">
        <v>42</v>
      </c>
      <c r="I1448" t="s">
        <v>43</v>
      </c>
      <c r="J1448" t="s">
        <v>43</v>
      </c>
      <c r="K1448" t="s">
        <v>43</v>
      </c>
      <c r="L1448" s="9">
        <v>-343</v>
      </c>
      <c r="M1448" s="10">
        <v>43831</v>
      </c>
      <c r="N1448" t="s">
        <v>56</v>
      </c>
      <c r="O1448" t="s">
        <v>57</v>
      </c>
      <c r="P1448" t="s">
        <v>1199</v>
      </c>
      <c r="Q1448" t="s">
        <v>1200</v>
      </c>
      <c r="R1448" t="s">
        <v>1147</v>
      </c>
      <c r="S1448" s="11">
        <v>43833</v>
      </c>
      <c r="T1448" t="s">
        <v>54</v>
      </c>
      <c r="U1448">
        <v>41</v>
      </c>
      <c r="V1448" t="s">
        <v>61</v>
      </c>
      <c r="W1448" t="s">
        <v>62</v>
      </c>
      <c r="X1448">
        <v>444515</v>
      </c>
      <c r="Y1448" s="11">
        <v>43787</v>
      </c>
      <c r="Z1448">
        <v>165080476</v>
      </c>
      <c r="AB1448" t="s">
        <v>63</v>
      </c>
      <c r="AD1448" t="s">
        <v>1001</v>
      </c>
      <c r="AE1448">
        <v>1</v>
      </c>
      <c r="AF1448">
        <v>-343</v>
      </c>
      <c r="AH1448" t="str">
        <f t="shared" si="22"/>
        <v>E35400 Strategic Partnerships</v>
      </c>
      <c r="AI1448" t="str">
        <f>VLOOKUP(B1448,'cc Lookup'!A:E,5,0)</f>
        <v>Finance</v>
      </c>
      <c r="AJ1448" t="s">
        <v>5426</v>
      </c>
    </row>
    <row r="1449" spans="1:36" x14ac:dyDescent="0.35">
      <c r="A1449" t="s">
        <v>36</v>
      </c>
      <c r="B1449" s="8" t="s">
        <v>738</v>
      </c>
      <c r="C1449" s="8" t="s">
        <v>38</v>
      </c>
      <c r="D1449" s="8" t="s">
        <v>39</v>
      </c>
      <c r="E1449" s="8" t="s">
        <v>39</v>
      </c>
      <c r="F1449" s="8" t="s">
        <v>40</v>
      </c>
      <c r="G1449" t="s">
        <v>739</v>
      </c>
      <c r="H1449" t="s">
        <v>42</v>
      </c>
      <c r="I1449" t="s">
        <v>43</v>
      </c>
      <c r="J1449" t="s">
        <v>43</v>
      </c>
      <c r="K1449" t="s">
        <v>43</v>
      </c>
      <c r="L1449" s="9">
        <v>1252</v>
      </c>
      <c r="M1449" s="10">
        <v>43831</v>
      </c>
      <c r="N1449" t="s">
        <v>56</v>
      </c>
      <c r="O1449" t="s">
        <v>57</v>
      </c>
      <c r="P1449" t="s">
        <v>1201</v>
      </c>
      <c r="Q1449" t="s">
        <v>1202</v>
      </c>
      <c r="R1449" t="s">
        <v>1147</v>
      </c>
      <c r="S1449" s="11">
        <v>43850</v>
      </c>
      <c r="T1449" t="s">
        <v>54</v>
      </c>
      <c r="U1449">
        <v>51</v>
      </c>
      <c r="V1449" t="s">
        <v>61</v>
      </c>
      <c r="W1449" t="s">
        <v>62</v>
      </c>
      <c r="X1449">
        <v>449990</v>
      </c>
      <c r="Y1449" s="11">
        <v>43846</v>
      </c>
      <c r="Z1449">
        <v>165080476</v>
      </c>
      <c r="AB1449" t="s">
        <v>63</v>
      </c>
      <c r="AD1449" t="s">
        <v>1203</v>
      </c>
      <c r="AE1449">
        <v>1</v>
      </c>
      <c r="AF1449">
        <v>626</v>
      </c>
      <c r="AH1449" t="str">
        <f t="shared" si="22"/>
        <v>E35400 Strategic Partnerships</v>
      </c>
      <c r="AI1449" t="str">
        <f>VLOOKUP(B1449,'cc Lookup'!A:E,5,0)</f>
        <v>Finance</v>
      </c>
      <c r="AJ1449" t="s">
        <v>5426</v>
      </c>
    </row>
    <row r="1450" spans="1:36" x14ac:dyDescent="0.35">
      <c r="A1450" t="s">
        <v>36</v>
      </c>
      <c r="B1450" s="8" t="s">
        <v>738</v>
      </c>
      <c r="C1450" s="8" t="s">
        <v>38</v>
      </c>
      <c r="D1450" s="8" t="s">
        <v>39</v>
      </c>
      <c r="E1450" s="8" t="s">
        <v>39</v>
      </c>
      <c r="F1450" s="8" t="s">
        <v>40</v>
      </c>
      <c r="G1450" t="s">
        <v>739</v>
      </c>
      <c r="H1450" t="s">
        <v>42</v>
      </c>
      <c r="I1450" t="s">
        <v>43</v>
      </c>
      <c r="J1450" t="s">
        <v>43</v>
      </c>
      <c r="K1450" t="s">
        <v>43</v>
      </c>
      <c r="L1450" s="9">
        <v>-626</v>
      </c>
      <c r="M1450" s="10">
        <v>43831</v>
      </c>
      <c r="N1450" t="s">
        <v>56</v>
      </c>
      <c r="O1450" t="s">
        <v>57</v>
      </c>
      <c r="P1450" t="s">
        <v>1201</v>
      </c>
      <c r="Q1450" t="s">
        <v>1202</v>
      </c>
      <c r="R1450" t="s">
        <v>1147</v>
      </c>
      <c r="S1450" s="11">
        <v>43850</v>
      </c>
      <c r="T1450" t="s">
        <v>54</v>
      </c>
      <c r="U1450">
        <v>52</v>
      </c>
      <c r="V1450" t="s">
        <v>61</v>
      </c>
      <c r="W1450" t="s">
        <v>62</v>
      </c>
      <c r="X1450">
        <v>449990</v>
      </c>
      <c r="Y1450" s="11">
        <v>43846</v>
      </c>
      <c r="Z1450">
        <v>165080476</v>
      </c>
      <c r="AB1450" t="s">
        <v>63</v>
      </c>
      <c r="AD1450" t="s">
        <v>1203</v>
      </c>
      <c r="AE1450">
        <v>1</v>
      </c>
      <c r="AF1450">
        <v>-626</v>
      </c>
      <c r="AH1450" t="str">
        <f t="shared" si="22"/>
        <v>E35400 Strategic Partnerships</v>
      </c>
      <c r="AI1450" t="str">
        <f>VLOOKUP(B1450,'cc Lookup'!A:E,5,0)</f>
        <v>Finance</v>
      </c>
      <c r="AJ1450" t="s">
        <v>5426</v>
      </c>
    </row>
    <row r="1451" spans="1:36" x14ac:dyDescent="0.35">
      <c r="A1451" t="s">
        <v>36</v>
      </c>
      <c r="B1451" s="8" t="s">
        <v>738</v>
      </c>
      <c r="C1451" s="8" t="s">
        <v>38</v>
      </c>
      <c r="D1451" s="8" t="s">
        <v>39</v>
      </c>
      <c r="E1451" s="8" t="s">
        <v>39</v>
      </c>
      <c r="F1451" s="8" t="s">
        <v>40</v>
      </c>
      <c r="G1451" t="s">
        <v>739</v>
      </c>
      <c r="H1451" t="s">
        <v>42</v>
      </c>
      <c r="I1451" t="s">
        <v>43</v>
      </c>
      <c r="J1451" t="s">
        <v>43</v>
      </c>
      <c r="K1451" t="s">
        <v>43</v>
      </c>
      <c r="L1451" s="9">
        <v>626</v>
      </c>
      <c r="M1451" s="10">
        <v>43831</v>
      </c>
      <c r="N1451" t="s">
        <v>56</v>
      </c>
      <c r="O1451" t="s">
        <v>57</v>
      </c>
      <c r="P1451" t="s">
        <v>1204</v>
      </c>
      <c r="Q1451" t="s">
        <v>1205</v>
      </c>
      <c r="R1451" t="s">
        <v>1147</v>
      </c>
      <c r="S1451" s="11">
        <v>43860</v>
      </c>
      <c r="T1451" t="s">
        <v>54</v>
      </c>
      <c r="U1451">
        <v>44</v>
      </c>
      <c r="V1451" t="s">
        <v>61</v>
      </c>
      <c r="W1451" t="s">
        <v>62</v>
      </c>
      <c r="X1451">
        <v>449990</v>
      </c>
      <c r="Y1451" s="11">
        <v>43846</v>
      </c>
      <c r="Z1451">
        <v>165080476</v>
      </c>
      <c r="AB1451" t="s">
        <v>63</v>
      </c>
      <c r="AD1451" t="s">
        <v>1203</v>
      </c>
      <c r="AE1451">
        <v>1</v>
      </c>
      <c r="AF1451">
        <v>626</v>
      </c>
      <c r="AH1451" t="str">
        <f t="shared" si="22"/>
        <v>E35400 Strategic Partnerships</v>
      </c>
      <c r="AI1451" t="str">
        <f>VLOOKUP(B1451,'cc Lookup'!A:E,5,0)</f>
        <v>Finance</v>
      </c>
      <c r="AJ1451" t="s">
        <v>5426</v>
      </c>
    </row>
    <row r="1452" spans="1:36" x14ac:dyDescent="0.35">
      <c r="A1452" t="s">
        <v>36</v>
      </c>
      <c r="B1452" s="8" t="s">
        <v>738</v>
      </c>
      <c r="C1452" s="8" t="s">
        <v>38</v>
      </c>
      <c r="D1452" s="8" t="s">
        <v>39</v>
      </c>
      <c r="E1452" s="8" t="s">
        <v>39</v>
      </c>
      <c r="F1452" s="8" t="s">
        <v>40</v>
      </c>
      <c r="G1452" t="s">
        <v>739</v>
      </c>
      <c r="H1452" t="s">
        <v>42</v>
      </c>
      <c r="I1452" t="s">
        <v>43</v>
      </c>
      <c r="J1452" t="s">
        <v>43</v>
      </c>
      <c r="K1452" t="s">
        <v>43</v>
      </c>
      <c r="L1452" s="9">
        <v>-626</v>
      </c>
      <c r="M1452" s="10">
        <v>43831</v>
      </c>
      <c r="N1452" t="s">
        <v>56</v>
      </c>
      <c r="O1452" t="s">
        <v>57</v>
      </c>
      <c r="P1452" t="s">
        <v>1204</v>
      </c>
      <c r="Q1452" t="s">
        <v>1205</v>
      </c>
      <c r="R1452" t="s">
        <v>1147</v>
      </c>
      <c r="S1452" s="11">
        <v>43860</v>
      </c>
      <c r="T1452" t="s">
        <v>54</v>
      </c>
      <c r="U1452">
        <v>45</v>
      </c>
      <c r="V1452" t="s">
        <v>61</v>
      </c>
      <c r="W1452" t="s">
        <v>62</v>
      </c>
      <c r="X1452">
        <v>449990</v>
      </c>
      <c r="Y1452" s="11">
        <v>43846</v>
      </c>
      <c r="Z1452">
        <v>165080476</v>
      </c>
      <c r="AB1452" t="s">
        <v>63</v>
      </c>
      <c r="AD1452" t="s">
        <v>1203</v>
      </c>
      <c r="AE1452">
        <v>1</v>
      </c>
      <c r="AF1452">
        <v>-626</v>
      </c>
      <c r="AH1452" t="str">
        <f t="shared" si="22"/>
        <v>E35400 Strategic Partnerships</v>
      </c>
      <c r="AI1452" t="str">
        <f>VLOOKUP(B1452,'cc Lookup'!A:E,5,0)</f>
        <v>Finance</v>
      </c>
      <c r="AJ1452" t="s">
        <v>5426</v>
      </c>
    </row>
    <row r="1453" spans="1:36" x14ac:dyDescent="0.35">
      <c r="A1453" t="s">
        <v>36</v>
      </c>
      <c r="B1453" s="8" t="s">
        <v>133</v>
      </c>
      <c r="C1453" s="8" t="s">
        <v>38</v>
      </c>
      <c r="D1453" s="8" t="s">
        <v>39</v>
      </c>
      <c r="E1453" s="8" t="s">
        <v>39</v>
      </c>
      <c r="F1453" s="8" t="s">
        <v>40</v>
      </c>
      <c r="G1453" t="s">
        <v>134</v>
      </c>
      <c r="H1453" t="s">
        <v>42</v>
      </c>
      <c r="I1453" t="s">
        <v>43</v>
      </c>
      <c r="J1453" t="s">
        <v>43</v>
      </c>
      <c r="K1453" t="s">
        <v>43</v>
      </c>
      <c r="L1453" s="9">
        <v>4314</v>
      </c>
      <c r="M1453" s="10">
        <v>43831</v>
      </c>
      <c r="N1453" t="s">
        <v>56</v>
      </c>
      <c r="O1453" t="s">
        <v>57</v>
      </c>
      <c r="P1453" t="s">
        <v>1206</v>
      </c>
      <c r="Q1453" t="s">
        <v>1207</v>
      </c>
      <c r="R1453" t="s">
        <v>1147</v>
      </c>
      <c r="S1453" s="11">
        <v>43861</v>
      </c>
      <c r="T1453" t="s">
        <v>54</v>
      </c>
      <c r="U1453">
        <v>26</v>
      </c>
      <c r="V1453" t="s">
        <v>61</v>
      </c>
      <c r="W1453" t="s">
        <v>62</v>
      </c>
      <c r="X1453">
        <v>450067</v>
      </c>
      <c r="Y1453" s="11">
        <v>43847</v>
      </c>
      <c r="Z1453">
        <v>165082574</v>
      </c>
      <c r="AB1453" t="s">
        <v>63</v>
      </c>
      <c r="AD1453" t="s">
        <v>1208</v>
      </c>
      <c r="AE1453">
        <v>1</v>
      </c>
      <c r="AF1453">
        <v>4314</v>
      </c>
      <c r="AH1453" t="str">
        <f t="shared" si="22"/>
        <v>E35461 NHS 111 Set-up (Tender_Contract)</v>
      </c>
      <c r="AI1453" t="str">
        <f>VLOOKUP(B1453,'cc Lookup'!A:E,5,0)</f>
        <v>111 Set-up</v>
      </c>
      <c r="AJ1453" t="s">
        <v>5426</v>
      </c>
    </row>
    <row r="1454" spans="1:36" x14ac:dyDescent="0.35">
      <c r="A1454" t="s">
        <v>36</v>
      </c>
      <c r="B1454" s="8" t="s">
        <v>142</v>
      </c>
      <c r="C1454" s="8" t="s">
        <v>38</v>
      </c>
      <c r="D1454" s="8" t="s">
        <v>39</v>
      </c>
      <c r="E1454" s="8" t="s">
        <v>39</v>
      </c>
      <c r="F1454" s="8" t="s">
        <v>40</v>
      </c>
      <c r="G1454" t="s">
        <v>144</v>
      </c>
      <c r="H1454" t="s">
        <v>42</v>
      </c>
      <c r="I1454" t="s">
        <v>43</v>
      </c>
      <c r="J1454" t="s">
        <v>43</v>
      </c>
      <c r="K1454" t="s">
        <v>43</v>
      </c>
      <c r="L1454" s="9">
        <v>257</v>
      </c>
      <c r="M1454" s="10">
        <v>43831</v>
      </c>
      <c r="N1454" t="s">
        <v>56</v>
      </c>
      <c r="O1454" t="s">
        <v>57</v>
      </c>
      <c r="P1454" t="s">
        <v>1175</v>
      </c>
      <c r="Q1454" t="s">
        <v>1176</v>
      </c>
      <c r="R1454" t="s">
        <v>1147</v>
      </c>
      <c r="S1454" s="11">
        <v>43832</v>
      </c>
      <c r="T1454" t="s">
        <v>54</v>
      </c>
      <c r="U1454">
        <v>36</v>
      </c>
      <c r="V1454" t="s">
        <v>61</v>
      </c>
      <c r="W1454" t="s">
        <v>62</v>
      </c>
      <c r="X1454">
        <v>444508</v>
      </c>
      <c r="Y1454" s="11">
        <v>43786</v>
      </c>
      <c r="Z1454">
        <v>165081956</v>
      </c>
      <c r="AB1454" t="s">
        <v>63</v>
      </c>
      <c r="AD1454" t="s">
        <v>1125</v>
      </c>
      <c r="AE1454">
        <v>1</v>
      </c>
      <c r="AF1454">
        <v>257</v>
      </c>
      <c r="AH1454" t="str">
        <f t="shared" si="22"/>
        <v>E35930 Estates &amp; Facilities</v>
      </c>
      <c r="AI1454" t="str">
        <f>VLOOKUP(B1454,'cc Lookup'!A:E,5,0)</f>
        <v>Estates</v>
      </c>
      <c r="AJ1454" t="s">
        <v>5426</v>
      </c>
    </row>
    <row r="1455" spans="1:36" x14ac:dyDescent="0.35">
      <c r="A1455" t="s">
        <v>36</v>
      </c>
      <c r="B1455" s="8" t="s">
        <v>142</v>
      </c>
      <c r="C1455" s="8" t="s">
        <v>38</v>
      </c>
      <c r="D1455" s="8" t="s">
        <v>39</v>
      </c>
      <c r="E1455" s="8" t="s">
        <v>39</v>
      </c>
      <c r="F1455" s="8" t="s">
        <v>40</v>
      </c>
      <c r="G1455" t="s">
        <v>144</v>
      </c>
      <c r="H1455" t="s">
        <v>42</v>
      </c>
      <c r="I1455" t="s">
        <v>43</v>
      </c>
      <c r="J1455" t="s">
        <v>43</v>
      </c>
      <c r="K1455" t="s">
        <v>43</v>
      </c>
      <c r="L1455" s="9">
        <v>1653</v>
      </c>
      <c r="M1455" s="10">
        <v>43831</v>
      </c>
      <c r="N1455" t="s">
        <v>56</v>
      </c>
      <c r="O1455" t="s">
        <v>57</v>
      </c>
      <c r="P1455" t="s">
        <v>1175</v>
      </c>
      <c r="Q1455" t="s">
        <v>1176</v>
      </c>
      <c r="R1455" t="s">
        <v>1147</v>
      </c>
      <c r="S1455" s="11">
        <v>43832</v>
      </c>
      <c r="T1455" t="s">
        <v>54</v>
      </c>
      <c r="U1455">
        <v>36</v>
      </c>
      <c r="V1455" t="s">
        <v>61</v>
      </c>
      <c r="W1455" t="s">
        <v>62</v>
      </c>
      <c r="X1455">
        <v>444508</v>
      </c>
      <c r="Y1455" s="11">
        <v>43786</v>
      </c>
      <c r="Z1455">
        <v>165081956</v>
      </c>
      <c r="AB1455" t="s">
        <v>63</v>
      </c>
      <c r="AD1455" t="s">
        <v>1125</v>
      </c>
      <c r="AE1455">
        <v>1</v>
      </c>
      <c r="AF1455">
        <v>1653</v>
      </c>
      <c r="AH1455" t="str">
        <f t="shared" si="22"/>
        <v>E35930 Estates &amp; Facilities</v>
      </c>
      <c r="AI1455" t="str">
        <f>VLOOKUP(B1455,'cc Lookup'!A:E,5,0)</f>
        <v>Estates</v>
      </c>
      <c r="AJ1455" t="s">
        <v>5426</v>
      </c>
    </row>
    <row r="1456" spans="1:36" x14ac:dyDescent="0.35">
      <c r="A1456" t="s">
        <v>36</v>
      </c>
      <c r="B1456" s="8" t="s">
        <v>142</v>
      </c>
      <c r="C1456" s="8" t="s">
        <v>38</v>
      </c>
      <c r="D1456" s="8" t="s">
        <v>39</v>
      </c>
      <c r="E1456" s="8" t="s">
        <v>39</v>
      </c>
      <c r="F1456" s="8" t="s">
        <v>40</v>
      </c>
      <c r="G1456" t="s">
        <v>144</v>
      </c>
      <c r="H1456" t="s">
        <v>42</v>
      </c>
      <c r="I1456" t="s">
        <v>43</v>
      </c>
      <c r="J1456" t="s">
        <v>43</v>
      </c>
      <c r="K1456" t="s">
        <v>43</v>
      </c>
      <c r="L1456" s="9">
        <v>112</v>
      </c>
      <c r="M1456" s="10">
        <v>43831</v>
      </c>
      <c r="N1456" t="s">
        <v>56</v>
      </c>
      <c r="O1456" t="s">
        <v>57</v>
      </c>
      <c r="P1456" t="s">
        <v>1175</v>
      </c>
      <c r="Q1456" t="s">
        <v>1176</v>
      </c>
      <c r="R1456" t="s">
        <v>1147</v>
      </c>
      <c r="S1456" s="11">
        <v>43832</v>
      </c>
      <c r="T1456" t="s">
        <v>54</v>
      </c>
      <c r="U1456">
        <v>36</v>
      </c>
      <c r="V1456" t="s">
        <v>61</v>
      </c>
      <c r="W1456" t="s">
        <v>62</v>
      </c>
      <c r="X1456">
        <v>448025</v>
      </c>
      <c r="Y1456" s="11">
        <v>43818</v>
      </c>
      <c r="Z1456">
        <v>165081956</v>
      </c>
      <c r="AB1456" t="s">
        <v>63</v>
      </c>
      <c r="AD1456" t="s">
        <v>1126</v>
      </c>
      <c r="AE1456">
        <v>1</v>
      </c>
      <c r="AF1456">
        <v>112</v>
      </c>
      <c r="AH1456" t="str">
        <f t="shared" si="22"/>
        <v>E35930 Estates &amp; Facilities</v>
      </c>
      <c r="AI1456" t="str">
        <f>VLOOKUP(B1456,'cc Lookup'!A:E,5,0)</f>
        <v>Estates</v>
      </c>
      <c r="AJ1456" t="s">
        <v>5426</v>
      </c>
    </row>
    <row r="1457" spans="1:36" x14ac:dyDescent="0.35">
      <c r="A1457" t="s">
        <v>36</v>
      </c>
      <c r="B1457" s="8" t="s">
        <v>142</v>
      </c>
      <c r="C1457" s="8" t="s">
        <v>38</v>
      </c>
      <c r="D1457" s="8" t="s">
        <v>39</v>
      </c>
      <c r="E1457" s="8" t="s">
        <v>39</v>
      </c>
      <c r="F1457" s="8" t="s">
        <v>40</v>
      </c>
      <c r="G1457" t="s">
        <v>144</v>
      </c>
      <c r="H1457" t="s">
        <v>42</v>
      </c>
      <c r="I1457" t="s">
        <v>43</v>
      </c>
      <c r="J1457" t="s">
        <v>43</v>
      </c>
      <c r="K1457" t="s">
        <v>43</v>
      </c>
      <c r="L1457" s="9">
        <v>128.4</v>
      </c>
      <c r="M1457" s="10">
        <v>43831</v>
      </c>
      <c r="N1457" t="s">
        <v>56</v>
      </c>
      <c r="O1457" t="s">
        <v>57</v>
      </c>
      <c r="P1457" t="s">
        <v>1175</v>
      </c>
      <c r="Q1457" t="s">
        <v>1176</v>
      </c>
      <c r="R1457" t="s">
        <v>1147</v>
      </c>
      <c r="S1457" s="11">
        <v>43832</v>
      </c>
      <c r="T1457" t="s">
        <v>54</v>
      </c>
      <c r="U1457">
        <v>36</v>
      </c>
      <c r="V1457" t="s">
        <v>61</v>
      </c>
      <c r="W1457" t="s">
        <v>62</v>
      </c>
      <c r="X1457">
        <v>448028</v>
      </c>
      <c r="Y1457" s="11">
        <v>43818</v>
      </c>
      <c r="Z1457">
        <v>165081957</v>
      </c>
      <c r="AB1457" t="s">
        <v>63</v>
      </c>
      <c r="AD1457" t="s">
        <v>1130</v>
      </c>
      <c r="AE1457">
        <v>1</v>
      </c>
      <c r="AF1457">
        <v>128</v>
      </c>
      <c r="AH1457" t="str">
        <f t="shared" si="22"/>
        <v>E35930 Estates &amp; Facilities</v>
      </c>
      <c r="AI1457" t="str">
        <f>VLOOKUP(B1457,'cc Lookup'!A:E,5,0)</f>
        <v>Estates</v>
      </c>
      <c r="AJ1457" t="s">
        <v>5426</v>
      </c>
    </row>
    <row r="1458" spans="1:36" x14ac:dyDescent="0.35">
      <c r="A1458" t="s">
        <v>36</v>
      </c>
      <c r="B1458" s="8" t="s">
        <v>142</v>
      </c>
      <c r="C1458" s="8" t="s">
        <v>38</v>
      </c>
      <c r="D1458" s="8" t="s">
        <v>39</v>
      </c>
      <c r="E1458" s="8" t="s">
        <v>39</v>
      </c>
      <c r="F1458" s="8" t="s">
        <v>40</v>
      </c>
      <c r="G1458" t="s">
        <v>144</v>
      </c>
      <c r="H1458" t="s">
        <v>42</v>
      </c>
      <c r="I1458" t="s">
        <v>43</v>
      </c>
      <c r="J1458" t="s">
        <v>43</v>
      </c>
      <c r="K1458" t="s">
        <v>43</v>
      </c>
      <c r="L1458" s="9">
        <v>-1653</v>
      </c>
      <c r="M1458" s="10">
        <v>43831</v>
      </c>
      <c r="N1458" t="s">
        <v>56</v>
      </c>
      <c r="O1458" t="s">
        <v>57</v>
      </c>
      <c r="P1458" t="s">
        <v>1175</v>
      </c>
      <c r="Q1458" t="s">
        <v>1176</v>
      </c>
      <c r="R1458" t="s">
        <v>1147</v>
      </c>
      <c r="S1458" s="11">
        <v>43832</v>
      </c>
      <c r="T1458" t="s">
        <v>54</v>
      </c>
      <c r="U1458">
        <v>37</v>
      </c>
      <c r="V1458" t="s">
        <v>61</v>
      </c>
      <c r="W1458" t="s">
        <v>62</v>
      </c>
      <c r="X1458">
        <v>444508</v>
      </c>
      <c r="Y1458" s="11">
        <v>43786</v>
      </c>
      <c r="Z1458">
        <v>165081956</v>
      </c>
      <c r="AB1458" t="s">
        <v>63</v>
      </c>
      <c r="AD1458" t="s">
        <v>1125</v>
      </c>
      <c r="AE1458">
        <v>1</v>
      </c>
      <c r="AF1458">
        <v>-1653</v>
      </c>
      <c r="AH1458" t="str">
        <f t="shared" si="22"/>
        <v>E35930 Estates &amp; Facilities</v>
      </c>
      <c r="AI1458" t="str">
        <f>VLOOKUP(B1458,'cc Lookup'!A:E,5,0)</f>
        <v>Estates</v>
      </c>
      <c r="AJ1458" t="s">
        <v>5426</v>
      </c>
    </row>
    <row r="1459" spans="1:36" x14ac:dyDescent="0.35">
      <c r="A1459" t="s">
        <v>36</v>
      </c>
      <c r="B1459" s="8" t="s">
        <v>142</v>
      </c>
      <c r="C1459" s="8" t="s">
        <v>38</v>
      </c>
      <c r="D1459" s="8" t="s">
        <v>39</v>
      </c>
      <c r="E1459" s="8" t="s">
        <v>39</v>
      </c>
      <c r="F1459" s="8" t="s">
        <v>40</v>
      </c>
      <c r="G1459" t="s">
        <v>144</v>
      </c>
      <c r="H1459" t="s">
        <v>42</v>
      </c>
      <c r="I1459" t="s">
        <v>43</v>
      </c>
      <c r="J1459" t="s">
        <v>43</v>
      </c>
      <c r="K1459" t="s">
        <v>43</v>
      </c>
      <c r="L1459" s="9">
        <v>-257</v>
      </c>
      <c r="M1459" s="10">
        <v>43831</v>
      </c>
      <c r="N1459" t="s">
        <v>56</v>
      </c>
      <c r="O1459" t="s">
        <v>57</v>
      </c>
      <c r="P1459" t="s">
        <v>1175</v>
      </c>
      <c r="Q1459" t="s">
        <v>1176</v>
      </c>
      <c r="R1459" t="s">
        <v>1147</v>
      </c>
      <c r="S1459" s="11">
        <v>43832</v>
      </c>
      <c r="T1459" t="s">
        <v>54</v>
      </c>
      <c r="U1459">
        <v>37</v>
      </c>
      <c r="V1459" t="s">
        <v>61</v>
      </c>
      <c r="W1459" t="s">
        <v>62</v>
      </c>
      <c r="X1459">
        <v>444508</v>
      </c>
      <c r="Y1459" s="11">
        <v>43786</v>
      </c>
      <c r="Z1459">
        <v>165081956</v>
      </c>
      <c r="AB1459" t="s">
        <v>63</v>
      </c>
      <c r="AD1459" t="s">
        <v>1125</v>
      </c>
      <c r="AE1459">
        <v>1</v>
      </c>
      <c r="AF1459">
        <v>-257</v>
      </c>
      <c r="AH1459" t="str">
        <f t="shared" si="22"/>
        <v>E35930 Estates &amp; Facilities</v>
      </c>
      <c r="AI1459" t="str">
        <f>VLOOKUP(B1459,'cc Lookup'!A:E,5,0)</f>
        <v>Estates</v>
      </c>
      <c r="AJ1459" t="s">
        <v>5426</v>
      </c>
    </row>
    <row r="1460" spans="1:36" x14ac:dyDescent="0.35">
      <c r="A1460" t="s">
        <v>36</v>
      </c>
      <c r="B1460" s="8" t="s">
        <v>142</v>
      </c>
      <c r="C1460" s="8" t="s">
        <v>38</v>
      </c>
      <c r="D1460" s="8" t="s">
        <v>39</v>
      </c>
      <c r="E1460" s="8" t="s">
        <v>39</v>
      </c>
      <c r="F1460" s="8" t="s">
        <v>40</v>
      </c>
      <c r="G1460" t="s">
        <v>144</v>
      </c>
      <c r="H1460" t="s">
        <v>42</v>
      </c>
      <c r="I1460" t="s">
        <v>43</v>
      </c>
      <c r="J1460" t="s">
        <v>43</v>
      </c>
      <c r="K1460" t="s">
        <v>43</v>
      </c>
      <c r="L1460" s="9">
        <v>-112</v>
      </c>
      <c r="M1460" s="10">
        <v>43831</v>
      </c>
      <c r="N1460" t="s">
        <v>56</v>
      </c>
      <c r="O1460" t="s">
        <v>57</v>
      </c>
      <c r="P1460" t="s">
        <v>1175</v>
      </c>
      <c r="Q1460" t="s">
        <v>1176</v>
      </c>
      <c r="R1460" t="s">
        <v>1147</v>
      </c>
      <c r="S1460" s="11">
        <v>43832</v>
      </c>
      <c r="T1460" t="s">
        <v>54</v>
      </c>
      <c r="U1460">
        <v>37</v>
      </c>
      <c r="V1460" t="s">
        <v>61</v>
      </c>
      <c r="W1460" t="s">
        <v>62</v>
      </c>
      <c r="X1460">
        <v>448025</v>
      </c>
      <c r="Y1460" s="11">
        <v>43818</v>
      </c>
      <c r="Z1460">
        <v>165081956</v>
      </c>
      <c r="AB1460" t="s">
        <v>63</v>
      </c>
      <c r="AD1460" t="s">
        <v>1126</v>
      </c>
      <c r="AE1460">
        <v>1</v>
      </c>
      <c r="AF1460">
        <v>-112</v>
      </c>
      <c r="AH1460" t="str">
        <f t="shared" si="22"/>
        <v>E35930 Estates &amp; Facilities</v>
      </c>
      <c r="AI1460" t="str">
        <f>VLOOKUP(B1460,'cc Lookup'!A:E,5,0)</f>
        <v>Estates</v>
      </c>
      <c r="AJ1460" t="s">
        <v>5426</v>
      </c>
    </row>
    <row r="1461" spans="1:36" x14ac:dyDescent="0.35">
      <c r="A1461" t="s">
        <v>36</v>
      </c>
      <c r="B1461" s="8" t="s">
        <v>142</v>
      </c>
      <c r="C1461" s="8" t="s">
        <v>38</v>
      </c>
      <c r="D1461" s="8" t="s">
        <v>39</v>
      </c>
      <c r="E1461" s="8" t="s">
        <v>39</v>
      </c>
      <c r="F1461" s="8" t="s">
        <v>40</v>
      </c>
      <c r="G1461" t="s">
        <v>144</v>
      </c>
      <c r="H1461" t="s">
        <v>42</v>
      </c>
      <c r="I1461" t="s">
        <v>43</v>
      </c>
      <c r="J1461" t="s">
        <v>43</v>
      </c>
      <c r="K1461" t="s">
        <v>43</v>
      </c>
      <c r="L1461" s="9">
        <v>10175</v>
      </c>
      <c r="M1461" s="10">
        <v>43831</v>
      </c>
      <c r="N1461" t="s">
        <v>56</v>
      </c>
      <c r="O1461" t="s">
        <v>57</v>
      </c>
      <c r="P1461" t="s">
        <v>1257</v>
      </c>
      <c r="Q1461" t="s">
        <v>1258</v>
      </c>
      <c r="R1461" t="s">
        <v>1147</v>
      </c>
      <c r="S1461" s="11">
        <v>43836</v>
      </c>
      <c r="T1461" t="s">
        <v>54</v>
      </c>
      <c r="U1461">
        <v>43</v>
      </c>
      <c r="V1461" t="s">
        <v>61</v>
      </c>
      <c r="W1461" t="s">
        <v>222</v>
      </c>
      <c r="X1461">
        <v>961</v>
      </c>
      <c r="Y1461" s="11">
        <v>43833</v>
      </c>
      <c r="Z1461">
        <v>165077291</v>
      </c>
      <c r="AB1461" t="s">
        <v>63</v>
      </c>
      <c r="AD1461" t="s">
        <v>1256</v>
      </c>
      <c r="AE1461">
        <v>1</v>
      </c>
      <c r="AF1461">
        <v>5088</v>
      </c>
      <c r="AH1461" t="str">
        <f t="shared" si="22"/>
        <v>E35930 Estates &amp; Facilities</v>
      </c>
      <c r="AI1461" t="str">
        <f>VLOOKUP(B1461,'cc Lookup'!A:E,5,0)</f>
        <v>Estates</v>
      </c>
      <c r="AJ1461" t="s">
        <v>5426</v>
      </c>
    </row>
    <row r="1462" spans="1:36" x14ac:dyDescent="0.35">
      <c r="A1462" t="s">
        <v>36</v>
      </c>
      <c r="B1462" s="8" t="s">
        <v>142</v>
      </c>
      <c r="C1462" s="8" t="s">
        <v>38</v>
      </c>
      <c r="D1462" s="8" t="s">
        <v>39</v>
      </c>
      <c r="E1462" s="8" t="s">
        <v>39</v>
      </c>
      <c r="F1462" s="8" t="s">
        <v>40</v>
      </c>
      <c r="G1462" t="s">
        <v>144</v>
      </c>
      <c r="H1462" t="s">
        <v>42</v>
      </c>
      <c r="I1462" t="s">
        <v>43</v>
      </c>
      <c r="J1462" t="s">
        <v>43</v>
      </c>
      <c r="K1462" t="s">
        <v>43</v>
      </c>
      <c r="L1462" s="9">
        <v>-5087.5</v>
      </c>
      <c r="M1462" s="10">
        <v>43831</v>
      </c>
      <c r="N1462" t="s">
        <v>56</v>
      </c>
      <c r="O1462" t="s">
        <v>57</v>
      </c>
      <c r="P1462" t="s">
        <v>1257</v>
      </c>
      <c r="Q1462" t="s">
        <v>1258</v>
      </c>
      <c r="R1462" t="s">
        <v>1147</v>
      </c>
      <c r="S1462" s="11">
        <v>43836</v>
      </c>
      <c r="T1462" t="s">
        <v>54</v>
      </c>
      <c r="U1462">
        <v>44</v>
      </c>
      <c r="V1462" t="s">
        <v>61</v>
      </c>
      <c r="W1462" t="s">
        <v>222</v>
      </c>
      <c r="X1462">
        <v>961</v>
      </c>
      <c r="Y1462" s="11">
        <v>43833</v>
      </c>
      <c r="Z1462">
        <v>165077291</v>
      </c>
      <c r="AB1462" t="s">
        <v>63</v>
      </c>
      <c r="AD1462" t="s">
        <v>1256</v>
      </c>
      <c r="AE1462">
        <v>1</v>
      </c>
      <c r="AF1462">
        <v>-5088</v>
      </c>
      <c r="AH1462" t="str">
        <f t="shared" si="22"/>
        <v>E35930 Estates &amp; Facilities</v>
      </c>
      <c r="AI1462" t="str">
        <f>VLOOKUP(B1462,'cc Lookup'!A:E,5,0)</f>
        <v>Estates</v>
      </c>
      <c r="AJ1462" t="s">
        <v>5426</v>
      </c>
    </row>
    <row r="1463" spans="1:36" x14ac:dyDescent="0.35">
      <c r="A1463" t="s">
        <v>36</v>
      </c>
      <c r="B1463" s="8" t="s">
        <v>142</v>
      </c>
      <c r="C1463" s="8" t="s">
        <v>38</v>
      </c>
      <c r="D1463" s="8" t="s">
        <v>39</v>
      </c>
      <c r="E1463" s="8" t="s">
        <v>39</v>
      </c>
      <c r="F1463" s="8" t="s">
        <v>40</v>
      </c>
      <c r="G1463" t="s">
        <v>144</v>
      </c>
      <c r="H1463" t="s">
        <v>42</v>
      </c>
      <c r="I1463" t="s">
        <v>43</v>
      </c>
      <c r="J1463" t="s">
        <v>43</v>
      </c>
      <c r="K1463" t="s">
        <v>43</v>
      </c>
      <c r="L1463" s="9">
        <v>5087.5</v>
      </c>
      <c r="M1463" s="10">
        <v>43831</v>
      </c>
      <c r="N1463" t="s">
        <v>56</v>
      </c>
      <c r="O1463" t="s">
        <v>57</v>
      </c>
      <c r="P1463" t="s">
        <v>1259</v>
      </c>
      <c r="Q1463" t="s">
        <v>1260</v>
      </c>
      <c r="R1463" t="s">
        <v>1147</v>
      </c>
      <c r="S1463" s="11">
        <v>43843</v>
      </c>
      <c r="T1463" t="s">
        <v>54</v>
      </c>
      <c r="U1463">
        <v>40</v>
      </c>
      <c r="V1463" t="s">
        <v>61</v>
      </c>
      <c r="W1463" t="s">
        <v>222</v>
      </c>
      <c r="X1463">
        <v>961</v>
      </c>
      <c r="Y1463" s="11">
        <v>43833</v>
      </c>
      <c r="Z1463">
        <v>165077291</v>
      </c>
      <c r="AB1463" t="s">
        <v>63</v>
      </c>
      <c r="AD1463" t="s">
        <v>1256</v>
      </c>
      <c r="AE1463">
        <v>1</v>
      </c>
      <c r="AF1463">
        <v>5088</v>
      </c>
      <c r="AH1463" t="str">
        <f t="shared" si="22"/>
        <v>E35930 Estates &amp; Facilities</v>
      </c>
      <c r="AI1463" t="str">
        <f>VLOOKUP(B1463,'cc Lookup'!A:E,5,0)</f>
        <v>Estates</v>
      </c>
      <c r="AJ1463" t="s">
        <v>5426</v>
      </c>
    </row>
    <row r="1464" spans="1:36" x14ac:dyDescent="0.35">
      <c r="A1464" t="s">
        <v>36</v>
      </c>
      <c r="B1464" s="8" t="s">
        <v>142</v>
      </c>
      <c r="C1464" s="8" t="s">
        <v>38</v>
      </c>
      <c r="D1464" s="8" t="s">
        <v>39</v>
      </c>
      <c r="E1464" s="8" t="s">
        <v>39</v>
      </c>
      <c r="F1464" s="8" t="s">
        <v>40</v>
      </c>
      <c r="G1464" t="s">
        <v>144</v>
      </c>
      <c r="H1464" t="s">
        <v>42</v>
      </c>
      <c r="I1464" t="s">
        <v>43</v>
      </c>
      <c r="J1464" t="s">
        <v>43</v>
      </c>
      <c r="K1464" t="s">
        <v>43</v>
      </c>
      <c r="L1464" s="9">
        <v>-5087.5</v>
      </c>
      <c r="M1464" s="10">
        <v>43831</v>
      </c>
      <c r="N1464" t="s">
        <v>56</v>
      </c>
      <c r="O1464" t="s">
        <v>57</v>
      </c>
      <c r="P1464" t="s">
        <v>1259</v>
      </c>
      <c r="Q1464" t="s">
        <v>1260</v>
      </c>
      <c r="R1464" t="s">
        <v>1147</v>
      </c>
      <c r="S1464" s="11">
        <v>43843</v>
      </c>
      <c r="T1464" t="s">
        <v>54</v>
      </c>
      <c r="U1464">
        <v>41</v>
      </c>
      <c r="V1464" t="s">
        <v>61</v>
      </c>
      <c r="W1464" t="s">
        <v>222</v>
      </c>
      <c r="X1464">
        <v>961</v>
      </c>
      <c r="Y1464" s="11">
        <v>43833</v>
      </c>
      <c r="Z1464">
        <v>165077291</v>
      </c>
      <c r="AB1464" t="s">
        <v>63</v>
      </c>
      <c r="AD1464" t="s">
        <v>1256</v>
      </c>
      <c r="AE1464">
        <v>1</v>
      </c>
      <c r="AF1464">
        <v>-5088</v>
      </c>
      <c r="AH1464" t="str">
        <f t="shared" si="22"/>
        <v>E35930 Estates &amp; Facilities</v>
      </c>
      <c r="AI1464" t="str">
        <f>VLOOKUP(B1464,'cc Lookup'!A:E,5,0)</f>
        <v>Estates</v>
      </c>
      <c r="AJ1464" t="s">
        <v>5426</v>
      </c>
    </row>
    <row r="1465" spans="1:36" x14ac:dyDescent="0.35">
      <c r="A1465" t="s">
        <v>36</v>
      </c>
      <c r="B1465" s="8" t="s">
        <v>142</v>
      </c>
      <c r="C1465" s="8" t="s">
        <v>38</v>
      </c>
      <c r="D1465" s="8" t="s">
        <v>39</v>
      </c>
      <c r="E1465" s="8" t="s">
        <v>39</v>
      </c>
      <c r="F1465" s="8" t="s">
        <v>40</v>
      </c>
      <c r="G1465" t="s">
        <v>144</v>
      </c>
      <c r="H1465" t="s">
        <v>42</v>
      </c>
      <c r="I1465" t="s">
        <v>43</v>
      </c>
      <c r="J1465" t="s">
        <v>43</v>
      </c>
      <c r="K1465" t="s">
        <v>43</v>
      </c>
      <c r="L1465" s="9">
        <v>720</v>
      </c>
      <c r="M1465" s="10">
        <v>43831</v>
      </c>
      <c r="N1465" t="s">
        <v>56</v>
      </c>
      <c r="O1465" t="s">
        <v>57</v>
      </c>
      <c r="P1465" t="s">
        <v>1261</v>
      </c>
      <c r="Q1465" t="s">
        <v>1262</v>
      </c>
      <c r="R1465" t="s">
        <v>1147</v>
      </c>
      <c r="S1465" s="11">
        <v>43843</v>
      </c>
      <c r="T1465" t="s">
        <v>54</v>
      </c>
      <c r="U1465">
        <v>24</v>
      </c>
      <c r="V1465" t="s">
        <v>61</v>
      </c>
      <c r="W1465" t="s">
        <v>1263</v>
      </c>
      <c r="X1465">
        <v>10873</v>
      </c>
      <c r="Y1465" s="11">
        <v>43799</v>
      </c>
      <c r="Z1465">
        <v>165081998</v>
      </c>
      <c r="AB1465" t="s">
        <v>63</v>
      </c>
      <c r="AD1465" t="s">
        <v>1264</v>
      </c>
      <c r="AE1465">
        <v>1</v>
      </c>
      <c r="AF1465">
        <v>720</v>
      </c>
      <c r="AH1465" t="str">
        <f t="shared" si="22"/>
        <v>E35930 Estates &amp; Facilities</v>
      </c>
      <c r="AI1465" t="str">
        <f>VLOOKUP(B1465,'cc Lookup'!A:E,5,0)</f>
        <v>Estates</v>
      </c>
      <c r="AJ1465" t="s">
        <v>5426</v>
      </c>
    </row>
    <row r="1466" spans="1:36" x14ac:dyDescent="0.35">
      <c r="A1466" t="s">
        <v>36</v>
      </c>
      <c r="B1466" s="8" t="s">
        <v>142</v>
      </c>
      <c r="C1466" s="8" t="s">
        <v>38</v>
      </c>
      <c r="D1466" s="8" t="s">
        <v>39</v>
      </c>
      <c r="E1466" s="8" t="s">
        <v>39</v>
      </c>
      <c r="F1466" s="8" t="s">
        <v>40</v>
      </c>
      <c r="G1466" t="s">
        <v>144</v>
      </c>
      <c r="H1466" t="s">
        <v>42</v>
      </c>
      <c r="I1466" t="s">
        <v>43</v>
      </c>
      <c r="J1466" t="s">
        <v>43</v>
      </c>
      <c r="K1466" t="s">
        <v>43</v>
      </c>
      <c r="L1466" s="9">
        <v>64</v>
      </c>
      <c r="M1466" s="10">
        <v>43831</v>
      </c>
      <c r="N1466" t="s">
        <v>56</v>
      </c>
      <c r="O1466" t="s">
        <v>57</v>
      </c>
      <c r="P1466" t="s">
        <v>1177</v>
      </c>
      <c r="Q1466" t="s">
        <v>1178</v>
      </c>
      <c r="R1466" t="s">
        <v>1147</v>
      </c>
      <c r="S1466" s="11">
        <v>43847</v>
      </c>
      <c r="T1466" t="s">
        <v>54</v>
      </c>
      <c r="U1466">
        <v>18</v>
      </c>
      <c r="V1466" t="s">
        <v>61</v>
      </c>
      <c r="W1466" t="s">
        <v>62</v>
      </c>
      <c r="X1466">
        <v>450066</v>
      </c>
      <c r="Y1466" s="11">
        <v>43847</v>
      </c>
      <c r="Z1466">
        <v>165078986</v>
      </c>
      <c r="AB1466" t="s">
        <v>63</v>
      </c>
      <c r="AD1466" t="s">
        <v>1265</v>
      </c>
      <c r="AE1466">
        <v>1</v>
      </c>
      <c r="AF1466">
        <v>64</v>
      </c>
      <c r="AH1466" t="str">
        <f t="shared" si="22"/>
        <v>E35930 Estates &amp; Facilities</v>
      </c>
      <c r="AI1466" t="str">
        <f>VLOOKUP(B1466,'cc Lookup'!A:E,5,0)</f>
        <v>Estates</v>
      </c>
      <c r="AJ1466" t="s">
        <v>5426</v>
      </c>
    </row>
    <row r="1467" spans="1:36" x14ac:dyDescent="0.35">
      <c r="A1467" t="s">
        <v>36</v>
      </c>
      <c r="B1467" s="8" t="s">
        <v>142</v>
      </c>
      <c r="C1467" s="8" t="s">
        <v>38</v>
      </c>
      <c r="D1467" s="8" t="s">
        <v>39</v>
      </c>
      <c r="E1467" s="8" t="s">
        <v>39</v>
      </c>
      <c r="F1467" s="8" t="s">
        <v>40</v>
      </c>
      <c r="G1467" t="s">
        <v>144</v>
      </c>
      <c r="H1467" t="s">
        <v>42</v>
      </c>
      <c r="I1467" t="s">
        <v>43</v>
      </c>
      <c r="J1467" t="s">
        <v>43</v>
      </c>
      <c r="K1467" t="s">
        <v>43</v>
      </c>
      <c r="L1467" s="9">
        <v>530</v>
      </c>
      <c r="M1467" s="10">
        <v>43831</v>
      </c>
      <c r="N1467" t="s">
        <v>56</v>
      </c>
      <c r="O1467" t="s">
        <v>57</v>
      </c>
      <c r="P1467" t="s">
        <v>1266</v>
      </c>
      <c r="Q1467" t="s">
        <v>1267</v>
      </c>
      <c r="R1467" t="s">
        <v>1147</v>
      </c>
      <c r="S1467" s="11">
        <v>43853</v>
      </c>
      <c r="T1467" t="s">
        <v>54</v>
      </c>
      <c r="U1467">
        <v>16</v>
      </c>
      <c r="V1467" t="s">
        <v>61</v>
      </c>
      <c r="W1467" t="s">
        <v>62</v>
      </c>
      <c r="X1467">
        <v>317539</v>
      </c>
      <c r="Y1467" s="11">
        <v>43089</v>
      </c>
      <c r="Z1467">
        <v>165082451</v>
      </c>
      <c r="AB1467" t="s">
        <v>63</v>
      </c>
      <c r="AD1467" t="s">
        <v>1268</v>
      </c>
      <c r="AE1467">
        <v>1</v>
      </c>
      <c r="AF1467">
        <v>530</v>
      </c>
      <c r="AH1467" t="str">
        <f t="shared" si="22"/>
        <v>E35930 Estates &amp; Facilities</v>
      </c>
      <c r="AI1467" t="str">
        <f>VLOOKUP(B1467,'cc Lookup'!A:E,5,0)</f>
        <v>Estates</v>
      </c>
      <c r="AJ1467" t="s">
        <v>5426</v>
      </c>
    </row>
    <row r="1468" spans="1:36" x14ac:dyDescent="0.35">
      <c r="A1468" t="s">
        <v>36</v>
      </c>
      <c r="B1468" s="8" t="s">
        <v>142</v>
      </c>
      <c r="C1468" s="8" t="s">
        <v>38</v>
      </c>
      <c r="D1468" s="8" t="s">
        <v>39</v>
      </c>
      <c r="E1468" s="8" t="s">
        <v>39</v>
      </c>
      <c r="F1468" s="8" t="s">
        <v>40</v>
      </c>
      <c r="G1468" t="s">
        <v>144</v>
      </c>
      <c r="H1468" t="s">
        <v>42</v>
      </c>
      <c r="I1468" t="s">
        <v>43</v>
      </c>
      <c r="J1468" t="s">
        <v>43</v>
      </c>
      <c r="K1468" t="s">
        <v>43</v>
      </c>
      <c r="L1468" s="9">
        <v>737.4</v>
      </c>
      <c r="M1468" s="10">
        <v>43831</v>
      </c>
      <c r="N1468" t="s">
        <v>56</v>
      </c>
      <c r="O1468" t="s">
        <v>57</v>
      </c>
      <c r="P1468" t="s">
        <v>1266</v>
      </c>
      <c r="Q1468" t="s">
        <v>1267</v>
      </c>
      <c r="R1468" t="s">
        <v>1147</v>
      </c>
      <c r="S1468" s="11">
        <v>43853</v>
      </c>
      <c r="T1468" t="s">
        <v>54</v>
      </c>
      <c r="U1468">
        <v>16</v>
      </c>
      <c r="V1468" t="s">
        <v>61</v>
      </c>
      <c r="W1468" t="s">
        <v>62</v>
      </c>
      <c r="X1468">
        <v>400303</v>
      </c>
      <c r="Y1468" s="11">
        <v>43627</v>
      </c>
      <c r="Z1468">
        <v>165082451</v>
      </c>
      <c r="AB1468" t="s">
        <v>63</v>
      </c>
      <c r="AD1468" t="s">
        <v>1269</v>
      </c>
      <c r="AE1468">
        <v>1</v>
      </c>
      <c r="AF1468">
        <v>737</v>
      </c>
      <c r="AH1468" t="str">
        <f t="shared" si="22"/>
        <v>E35930 Estates &amp; Facilities</v>
      </c>
      <c r="AI1468" t="str">
        <f>VLOOKUP(B1468,'cc Lookup'!A:E,5,0)</f>
        <v>Estates</v>
      </c>
      <c r="AJ1468" t="s">
        <v>5426</v>
      </c>
    </row>
    <row r="1469" spans="1:36" x14ac:dyDescent="0.35">
      <c r="A1469" t="s">
        <v>36</v>
      </c>
      <c r="B1469" s="8" t="s">
        <v>142</v>
      </c>
      <c r="C1469" s="8" t="s">
        <v>38</v>
      </c>
      <c r="D1469" s="8" t="s">
        <v>39</v>
      </c>
      <c r="E1469" s="8" t="s">
        <v>39</v>
      </c>
      <c r="F1469" s="8" t="s">
        <v>40</v>
      </c>
      <c r="G1469" t="s">
        <v>144</v>
      </c>
      <c r="H1469" t="s">
        <v>42</v>
      </c>
      <c r="I1469" t="s">
        <v>43</v>
      </c>
      <c r="J1469" t="s">
        <v>43</v>
      </c>
      <c r="K1469" t="s">
        <v>43</v>
      </c>
      <c r="L1469" s="9">
        <v>1806.4</v>
      </c>
      <c r="M1469" s="10">
        <v>43831</v>
      </c>
      <c r="N1469" t="s">
        <v>56</v>
      </c>
      <c r="O1469" t="s">
        <v>57</v>
      </c>
      <c r="P1469" t="s">
        <v>1266</v>
      </c>
      <c r="Q1469" t="s">
        <v>1267</v>
      </c>
      <c r="R1469" t="s">
        <v>1147</v>
      </c>
      <c r="S1469" s="11">
        <v>43853</v>
      </c>
      <c r="T1469" t="s">
        <v>54</v>
      </c>
      <c r="U1469">
        <v>16</v>
      </c>
      <c r="V1469" t="s">
        <v>61</v>
      </c>
      <c r="W1469" t="s">
        <v>62</v>
      </c>
      <c r="X1469">
        <v>400306</v>
      </c>
      <c r="Y1469" s="11">
        <v>43262</v>
      </c>
      <c r="Z1469">
        <v>165082449</v>
      </c>
      <c r="AB1469" t="s">
        <v>63</v>
      </c>
      <c r="AD1469" t="s">
        <v>1270</v>
      </c>
      <c r="AE1469">
        <v>1</v>
      </c>
      <c r="AF1469">
        <v>1806</v>
      </c>
      <c r="AH1469" t="str">
        <f t="shared" si="22"/>
        <v>E35930 Estates &amp; Facilities</v>
      </c>
      <c r="AI1469" t="str">
        <f>VLOOKUP(B1469,'cc Lookup'!A:E,5,0)</f>
        <v>Estates</v>
      </c>
      <c r="AJ1469" t="s">
        <v>5426</v>
      </c>
    </row>
    <row r="1470" spans="1:36" x14ac:dyDescent="0.35">
      <c r="A1470" t="s">
        <v>36</v>
      </c>
      <c r="B1470" s="8" t="s">
        <v>142</v>
      </c>
      <c r="C1470" s="8" t="s">
        <v>38</v>
      </c>
      <c r="D1470" s="8" t="s">
        <v>39</v>
      </c>
      <c r="E1470" s="8" t="s">
        <v>39</v>
      </c>
      <c r="F1470" s="8" t="s">
        <v>40</v>
      </c>
      <c r="G1470" t="s">
        <v>144</v>
      </c>
      <c r="H1470" t="s">
        <v>42</v>
      </c>
      <c r="I1470" t="s">
        <v>43</v>
      </c>
      <c r="J1470" t="s">
        <v>43</v>
      </c>
      <c r="K1470" t="s">
        <v>43</v>
      </c>
      <c r="L1470" s="9">
        <v>107</v>
      </c>
      <c r="M1470" s="10">
        <v>43831</v>
      </c>
      <c r="N1470" t="s">
        <v>56</v>
      </c>
      <c r="O1470" t="s">
        <v>57</v>
      </c>
      <c r="P1470" t="s">
        <v>1266</v>
      </c>
      <c r="Q1470" t="s">
        <v>1267</v>
      </c>
      <c r="R1470" t="s">
        <v>1147</v>
      </c>
      <c r="S1470" s="11">
        <v>43853</v>
      </c>
      <c r="T1470" t="s">
        <v>54</v>
      </c>
      <c r="U1470">
        <v>16</v>
      </c>
      <c r="V1470" t="s">
        <v>61</v>
      </c>
      <c r="W1470" t="s">
        <v>62</v>
      </c>
      <c r="X1470">
        <v>403655</v>
      </c>
      <c r="Y1470" s="11">
        <v>43847</v>
      </c>
      <c r="Z1470">
        <v>165082452</v>
      </c>
      <c r="AB1470" t="s">
        <v>63</v>
      </c>
      <c r="AD1470" t="s">
        <v>1271</v>
      </c>
      <c r="AE1470">
        <v>1</v>
      </c>
      <c r="AF1470">
        <v>107</v>
      </c>
      <c r="AH1470" t="str">
        <f t="shared" si="22"/>
        <v>E35930 Estates &amp; Facilities</v>
      </c>
      <c r="AI1470" t="str">
        <f>VLOOKUP(B1470,'cc Lookup'!A:E,5,0)</f>
        <v>Estates</v>
      </c>
      <c r="AJ1470" t="s">
        <v>5426</v>
      </c>
    </row>
    <row r="1471" spans="1:36" x14ac:dyDescent="0.35">
      <c r="A1471" t="s">
        <v>36</v>
      </c>
      <c r="B1471" s="8" t="s">
        <v>142</v>
      </c>
      <c r="C1471" s="8" t="s">
        <v>38</v>
      </c>
      <c r="D1471" s="8" t="s">
        <v>39</v>
      </c>
      <c r="E1471" s="8" t="s">
        <v>39</v>
      </c>
      <c r="F1471" s="8" t="s">
        <v>40</v>
      </c>
      <c r="G1471" t="s">
        <v>144</v>
      </c>
      <c r="H1471" t="s">
        <v>42</v>
      </c>
      <c r="I1471" t="s">
        <v>43</v>
      </c>
      <c r="J1471" t="s">
        <v>43</v>
      </c>
      <c r="K1471" t="s">
        <v>43</v>
      </c>
      <c r="L1471" s="9">
        <v>105</v>
      </c>
      <c r="M1471" s="10">
        <v>43831</v>
      </c>
      <c r="N1471" t="s">
        <v>56</v>
      </c>
      <c r="O1471" t="s">
        <v>57</v>
      </c>
      <c r="P1471" t="s">
        <v>1266</v>
      </c>
      <c r="Q1471" t="s">
        <v>1267</v>
      </c>
      <c r="R1471" t="s">
        <v>1147</v>
      </c>
      <c r="S1471" s="11">
        <v>43853</v>
      </c>
      <c r="T1471" t="s">
        <v>54</v>
      </c>
      <c r="U1471">
        <v>16</v>
      </c>
      <c r="V1471" t="s">
        <v>61</v>
      </c>
      <c r="W1471" t="s">
        <v>62</v>
      </c>
      <c r="X1471">
        <v>450069</v>
      </c>
      <c r="Y1471" s="11">
        <v>43847</v>
      </c>
      <c r="Z1471">
        <v>165082444</v>
      </c>
      <c r="AB1471" t="s">
        <v>63</v>
      </c>
      <c r="AD1471" t="s">
        <v>1272</v>
      </c>
      <c r="AE1471">
        <v>1</v>
      </c>
      <c r="AF1471">
        <v>105</v>
      </c>
      <c r="AH1471" t="str">
        <f t="shared" si="22"/>
        <v>E35930 Estates &amp; Facilities</v>
      </c>
      <c r="AI1471" t="str">
        <f>VLOOKUP(B1471,'cc Lookup'!A:E,5,0)</f>
        <v>Estates</v>
      </c>
      <c r="AJ1471" t="s">
        <v>5426</v>
      </c>
    </row>
    <row r="1472" spans="1:36" x14ac:dyDescent="0.35">
      <c r="A1472" t="s">
        <v>36</v>
      </c>
      <c r="B1472" s="8" t="s">
        <v>142</v>
      </c>
      <c r="C1472" s="8" t="s">
        <v>38</v>
      </c>
      <c r="D1472" s="8" t="s">
        <v>39</v>
      </c>
      <c r="E1472" s="8" t="s">
        <v>39</v>
      </c>
      <c r="F1472" s="8" t="s">
        <v>40</v>
      </c>
      <c r="G1472" t="s">
        <v>144</v>
      </c>
      <c r="H1472" t="s">
        <v>42</v>
      </c>
      <c r="I1472" t="s">
        <v>43</v>
      </c>
      <c r="J1472" t="s">
        <v>43</v>
      </c>
      <c r="K1472" t="s">
        <v>43</v>
      </c>
      <c r="L1472" s="9">
        <v>605</v>
      </c>
      <c r="M1472" s="10">
        <v>43831</v>
      </c>
      <c r="N1472" t="s">
        <v>56</v>
      </c>
      <c r="O1472" t="s">
        <v>57</v>
      </c>
      <c r="P1472" t="s">
        <v>1266</v>
      </c>
      <c r="Q1472" t="s">
        <v>1267</v>
      </c>
      <c r="R1472" t="s">
        <v>1147</v>
      </c>
      <c r="S1472" s="11">
        <v>43853</v>
      </c>
      <c r="T1472" t="s">
        <v>54</v>
      </c>
      <c r="U1472">
        <v>16</v>
      </c>
      <c r="V1472" t="s">
        <v>61</v>
      </c>
      <c r="W1472" t="s">
        <v>62</v>
      </c>
      <c r="X1472">
        <v>450070</v>
      </c>
      <c r="Y1472" s="11">
        <v>43847</v>
      </c>
      <c r="Z1472">
        <v>165082443</v>
      </c>
      <c r="AB1472" t="s">
        <v>63</v>
      </c>
      <c r="AD1472" t="s">
        <v>1273</v>
      </c>
      <c r="AE1472">
        <v>1</v>
      </c>
      <c r="AF1472">
        <v>605</v>
      </c>
      <c r="AH1472" t="str">
        <f t="shared" si="22"/>
        <v>E35930 Estates &amp; Facilities</v>
      </c>
      <c r="AI1472" t="str">
        <f>VLOOKUP(B1472,'cc Lookup'!A:E,5,0)</f>
        <v>Estates</v>
      </c>
      <c r="AJ1472" t="s">
        <v>5426</v>
      </c>
    </row>
    <row r="1473" spans="1:36" x14ac:dyDescent="0.35">
      <c r="A1473" t="s">
        <v>36</v>
      </c>
      <c r="B1473" s="8" t="s">
        <v>142</v>
      </c>
      <c r="C1473" s="8" t="s">
        <v>38</v>
      </c>
      <c r="D1473" s="8" t="s">
        <v>39</v>
      </c>
      <c r="E1473" s="8" t="s">
        <v>39</v>
      </c>
      <c r="F1473" s="8" t="s">
        <v>40</v>
      </c>
      <c r="G1473" t="s">
        <v>144</v>
      </c>
      <c r="H1473" t="s">
        <v>42</v>
      </c>
      <c r="I1473" t="s">
        <v>43</v>
      </c>
      <c r="J1473" t="s">
        <v>43</v>
      </c>
      <c r="K1473" t="s">
        <v>43</v>
      </c>
      <c r="L1473" s="9">
        <v>737.4</v>
      </c>
      <c r="M1473" s="10">
        <v>43831</v>
      </c>
      <c r="N1473" t="s">
        <v>56</v>
      </c>
      <c r="O1473" t="s">
        <v>57</v>
      </c>
      <c r="P1473" t="s">
        <v>1274</v>
      </c>
      <c r="Q1473" t="s">
        <v>1275</v>
      </c>
      <c r="R1473" t="s">
        <v>1147</v>
      </c>
      <c r="S1473" s="11">
        <v>43857</v>
      </c>
      <c r="T1473" t="s">
        <v>54</v>
      </c>
      <c r="U1473">
        <v>31</v>
      </c>
      <c r="V1473" t="s">
        <v>61</v>
      </c>
      <c r="W1473" t="s">
        <v>62</v>
      </c>
      <c r="X1473">
        <v>400303</v>
      </c>
      <c r="Y1473" s="11">
        <v>43627</v>
      </c>
      <c r="Z1473">
        <v>165082453</v>
      </c>
      <c r="AB1473" t="s">
        <v>63</v>
      </c>
      <c r="AD1473" t="s">
        <v>1269</v>
      </c>
      <c r="AE1473">
        <v>1</v>
      </c>
      <c r="AF1473">
        <v>737</v>
      </c>
      <c r="AH1473" t="str">
        <f t="shared" si="22"/>
        <v>E35930 Estates &amp; Facilities</v>
      </c>
      <c r="AI1473" t="str">
        <f>VLOOKUP(B1473,'cc Lookup'!A:E,5,0)</f>
        <v>Estates</v>
      </c>
      <c r="AJ1473" t="s">
        <v>5426</v>
      </c>
    </row>
    <row r="1474" spans="1:36" x14ac:dyDescent="0.35">
      <c r="A1474" t="s">
        <v>36</v>
      </c>
      <c r="B1474" s="8" t="s">
        <v>142</v>
      </c>
      <c r="C1474" s="8" t="s">
        <v>38</v>
      </c>
      <c r="D1474" s="8" t="s">
        <v>39</v>
      </c>
      <c r="E1474" s="8" t="s">
        <v>39</v>
      </c>
      <c r="F1474" s="8" t="s">
        <v>40</v>
      </c>
      <c r="G1474" t="s">
        <v>144</v>
      </c>
      <c r="H1474" t="s">
        <v>42</v>
      </c>
      <c r="I1474" t="s">
        <v>43</v>
      </c>
      <c r="J1474" t="s">
        <v>43</v>
      </c>
      <c r="K1474" t="s">
        <v>43</v>
      </c>
      <c r="L1474" s="9">
        <v>-1474.8</v>
      </c>
      <c r="M1474" s="10">
        <v>43831</v>
      </c>
      <c r="N1474" t="s">
        <v>56</v>
      </c>
      <c r="O1474" t="s">
        <v>57</v>
      </c>
      <c r="P1474" t="s">
        <v>1274</v>
      </c>
      <c r="Q1474" t="s">
        <v>1275</v>
      </c>
      <c r="R1474" t="s">
        <v>1147</v>
      </c>
      <c r="S1474" s="11">
        <v>43857</v>
      </c>
      <c r="T1474" t="s">
        <v>54</v>
      </c>
      <c r="U1474">
        <v>32</v>
      </c>
      <c r="V1474" t="s">
        <v>61</v>
      </c>
      <c r="W1474" t="s">
        <v>62</v>
      </c>
      <c r="X1474">
        <v>400303</v>
      </c>
      <c r="Y1474" s="11">
        <v>43627</v>
      </c>
      <c r="Z1474">
        <v>165082453</v>
      </c>
      <c r="AB1474" t="s">
        <v>63</v>
      </c>
      <c r="AD1474" t="s">
        <v>1269</v>
      </c>
      <c r="AE1474">
        <v>1</v>
      </c>
      <c r="AF1474">
        <v>-737</v>
      </c>
      <c r="AH1474" t="str">
        <f t="shared" si="22"/>
        <v>E35930 Estates &amp; Facilities</v>
      </c>
      <c r="AI1474" t="str">
        <f>VLOOKUP(B1474,'cc Lookup'!A:E,5,0)</f>
        <v>Estates</v>
      </c>
      <c r="AJ1474" t="s">
        <v>5426</v>
      </c>
    </row>
    <row r="1475" spans="1:36" x14ac:dyDescent="0.35">
      <c r="A1475" t="s">
        <v>36</v>
      </c>
      <c r="B1475" s="8" t="s">
        <v>142</v>
      </c>
      <c r="C1475" s="8" t="s">
        <v>38</v>
      </c>
      <c r="D1475" s="8" t="s">
        <v>39</v>
      </c>
      <c r="E1475" s="8" t="s">
        <v>39</v>
      </c>
      <c r="F1475" s="8" t="s">
        <v>40</v>
      </c>
      <c r="G1475" t="s">
        <v>144</v>
      </c>
      <c r="H1475" t="s">
        <v>42</v>
      </c>
      <c r="I1475" t="s">
        <v>43</v>
      </c>
      <c r="J1475" t="s">
        <v>43</v>
      </c>
      <c r="K1475" t="s">
        <v>43</v>
      </c>
      <c r="L1475" s="9">
        <v>588</v>
      </c>
      <c r="M1475" s="10">
        <v>43831</v>
      </c>
      <c r="N1475" t="s">
        <v>56</v>
      </c>
      <c r="O1475" t="s">
        <v>57</v>
      </c>
      <c r="P1475" t="s">
        <v>1191</v>
      </c>
      <c r="Q1475" t="s">
        <v>1192</v>
      </c>
      <c r="R1475" t="s">
        <v>1147</v>
      </c>
      <c r="S1475" s="11">
        <v>43857</v>
      </c>
      <c r="T1475" t="s">
        <v>54</v>
      </c>
      <c r="U1475">
        <v>13</v>
      </c>
      <c r="V1475" t="s">
        <v>61</v>
      </c>
      <c r="W1475" t="s">
        <v>62</v>
      </c>
      <c r="X1475">
        <v>451106</v>
      </c>
      <c r="Y1475" s="11">
        <v>43857</v>
      </c>
      <c r="Z1475">
        <v>165082446</v>
      </c>
      <c r="AB1475" t="s">
        <v>63</v>
      </c>
      <c r="AD1475" t="s">
        <v>1276</v>
      </c>
      <c r="AE1475">
        <v>1</v>
      </c>
      <c r="AF1475">
        <v>588</v>
      </c>
      <c r="AH1475" t="str">
        <f t="shared" si="22"/>
        <v>E35930 Estates &amp; Facilities</v>
      </c>
      <c r="AI1475" t="str">
        <f>VLOOKUP(B1475,'cc Lookup'!A:E,5,0)</f>
        <v>Estates</v>
      </c>
      <c r="AJ1475" t="s">
        <v>5426</v>
      </c>
    </row>
    <row r="1476" spans="1:36" x14ac:dyDescent="0.35">
      <c r="A1476" t="s">
        <v>36</v>
      </c>
      <c r="B1476" s="8" t="s">
        <v>142</v>
      </c>
      <c r="C1476" s="8" t="s">
        <v>38</v>
      </c>
      <c r="D1476" s="8" t="s">
        <v>39</v>
      </c>
      <c r="E1476" s="8" t="s">
        <v>237</v>
      </c>
      <c r="F1476" s="8" t="s">
        <v>40</v>
      </c>
      <c r="G1476" t="s">
        <v>144</v>
      </c>
      <c r="H1476" t="s">
        <v>42</v>
      </c>
      <c r="I1476" t="s">
        <v>43</v>
      </c>
      <c r="J1476" t="s">
        <v>238</v>
      </c>
      <c r="K1476" t="s">
        <v>43</v>
      </c>
      <c r="L1476" s="9">
        <v>-128.4</v>
      </c>
      <c r="M1476" s="10">
        <v>43831</v>
      </c>
      <c r="N1476" t="s">
        <v>56</v>
      </c>
      <c r="O1476" t="s">
        <v>57</v>
      </c>
      <c r="P1476" t="s">
        <v>1175</v>
      </c>
      <c r="Q1476" t="s">
        <v>1176</v>
      </c>
      <c r="R1476" t="s">
        <v>1147</v>
      </c>
      <c r="S1476" s="11">
        <v>43832</v>
      </c>
      <c r="T1476" t="s">
        <v>54</v>
      </c>
      <c r="U1476">
        <v>59</v>
      </c>
      <c r="V1476" t="s">
        <v>61</v>
      </c>
      <c r="W1476" t="s">
        <v>62</v>
      </c>
      <c r="X1476">
        <v>448028</v>
      </c>
      <c r="Y1476" s="11">
        <v>43818</v>
      </c>
      <c r="Z1476">
        <v>165081957</v>
      </c>
      <c r="AB1476" t="s">
        <v>63</v>
      </c>
      <c r="AD1476" t="s">
        <v>1130</v>
      </c>
      <c r="AE1476">
        <v>1</v>
      </c>
      <c r="AF1476">
        <v>-128</v>
      </c>
      <c r="AH1476" t="str">
        <f t="shared" si="22"/>
        <v>E35930 Estates &amp; Facilities</v>
      </c>
      <c r="AI1476" t="str">
        <f>VLOOKUP(B1476,'cc Lookup'!A:E,5,0)</f>
        <v>Estates</v>
      </c>
      <c r="AJ1476" t="s">
        <v>5426</v>
      </c>
    </row>
    <row r="1477" spans="1:36" x14ac:dyDescent="0.35">
      <c r="A1477" t="s">
        <v>36</v>
      </c>
      <c r="B1477" s="8" t="s">
        <v>142</v>
      </c>
      <c r="C1477" s="8" t="s">
        <v>38</v>
      </c>
      <c r="D1477" s="8" t="s">
        <v>39</v>
      </c>
      <c r="E1477" s="8" t="s">
        <v>237</v>
      </c>
      <c r="F1477" s="8" t="s">
        <v>40</v>
      </c>
      <c r="G1477" t="s">
        <v>144</v>
      </c>
      <c r="H1477" t="s">
        <v>42</v>
      </c>
      <c r="I1477" t="s">
        <v>43</v>
      </c>
      <c r="J1477" t="s">
        <v>238</v>
      </c>
      <c r="K1477" t="s">
        <v>43</v>
      </c>
      <c r="L1477" s="9">
        <v>820.8</v>
      </c>
      <c r="M1477" s="10">
        <v>43831</v>
      </c>
      <c r="N1477" t="s">
        <v>56</v>
      </c>
      <c r="O1477" t="s">
        <v>57</v>
      </c>
      <c r="P1477" t="s">
        <v>1201</v>
      </c>
      <c r="Q1477" t="s">
        <v>1202</v>
      </c>
      <c r="R1477" t="s">
        <v>1147</v>
      </c>
      <c r="S1477" s="11">
        <v>43850</v>
      </c>
      <c r="T1477" t="s">
        <v>54</v>
      </c>
      <c r="U1477">
        <v>80</v>
      </c>
      <c r="V1477" t="s">
        <v>61</v>
      </c>
      <c r="W1477" t="s">
        <v>62</v>
      </c>
      <c r="X1477">
        <v>450061</v>
      </c>
      <c r="Y1477" s="11">
        <v>43847</v>
      </c>
      <c r="Z1477">
        <v>165082385</v>
      </c>
      <c r="AB1477" t="s">
        <v>63</v>
      </c>
      <c r="AD1477" t="s">
        <v>1280</v>
      </c>
      <c r="AE1477">
        <v>1</v>
      </c>
      <c r="AF1477">
        <v>410</v>
      </c>
      <c r="AH1477" t="str">
        <f t="shared" ref="AH1477:AH1540" si="23">B1477&amp;" "&amp;G1477</f>
        <v>E35930 Estates &amp; Facilities</v>
      </c>
      <c r="AI1477" t="str">
        <f>VLOOKUP(B1477,'cc Lookup'!A:E,5,0)</f>
        <v>Estates</v>
      </c>
      <c r="AJ1477" t="s">
        <v>5426</v>
      </c>
    </row>
    <row r="1478" spans="1:36" x14ac:dyDescent="0.35">
      <c r="A1478" t="s">
        <v>36</v>
      </c>
      <c r="B1478" s="8" t="s">
        <v>142</v>
      </c>
      <c r="C1478" s="8" t="s">
        <v>38</v>
      </c>
      <c r="D1478" s="8" t="s">
        <v>39</v>
      </c>
      <c r="E1478" s="8" t="s">
        <v>237</v>
      </c>
      <c r="F1478" s="8" t="s">
        <v>40</v>
      </c>
      <c r="G1478" t="s">
        <v>144</v>
      </c>
      <c r="H1478" t="s">
        <v>42</v>
      </c>
      <c r="I1478" t="s">
        <v>43</v>
      </c>
      <c r="J1478" t="s">
        <v>238</v>
      </c>
      <c r="K1478" t="s">
        <v>43</v>
      </c>
      <c r="L1478" s="9">
        <v>-410.4</v>
      </c>
      <c r="M1478" s="10">
        <v>43831</v>
      </c>
      <c r="N1478" t="s">
        <v>56</v>
      </c>
      <c r="O1478" t="s">
        <v>57</v>
      </c>
      <c r="P1478" t="s">
        <v>1201</v>
      </c>
      <c r="Q1478" t="s">
        <v>1202</v>
      </c>
      <c r="R1478" t="s">
        <v>1147</v>
      </c>
      <c r="S1478" s="11">
        <v>43850</v>
      </c>
      <c r="T1478" t="s">
        <v>54</v>
      </c>
      <c r="U1478">
        <v>81</v>
      </c>
      <c r="V1478" t="s">
        <v>61</v>
      </c>
      <c r="W1478" t="s">
        <v>62</v>
      </c>
      <c r="X1478">
        <v>450061</v>
      </c>
      <c r="Y1478" s="11">
        <v>43847</v>
      </c>
      <c r="Z1478">
        <v>165082385</v>
      </c>
      <c r="AB1478" t="s">
        <v>63</v>
      </c>
      <c r="AD1478" t="s">
        <v>1280</v>
      </c>
      <c r="AE1478">
        <v>1</v>
      </c>
      <c r="AF1478">
        <v>-410</v>
      </c>
      <c r="AH1478" t="str">
        <f t="shared" si="23"/>
        <v>E35930 Estates &amp; Facilities</v>
      </c>
      <c r="AI1478" t="str">
        <f>VLOOKUP(B1478,'cc Lookup'!A:E,5,0)</f>
        <v>Estates</v>
      </c>
      <c r="AJ1478" t="s">
        <v>5426</v>
      </c>
    </row>
    <row r="1479" spans="1:36" x14ac:dyDescent="0.35">
      <c r="A1479" t="s">
        <v>36</v>
      </c>
      <c r="B1479" s="8" t="s">
        <v>142</v>
      </c>
      <c r="C1479" s="8" t="s">
        <v>38</v>
      </c>
      <c r="D1479" s="8" t="s">
        <v>39</v>
      </c>
      <c r="E1479" s="8" t="s">
        <v>237</v>
      </c>
      <c r="F1479" s="8" t="s">
        <v>40</v>
      </c>
      <c r="G1479" t="s">
        <v>144</v>
      </c>
      <c r="H1479" t="s">
        <v>42</v>
      </c>
      <c r="I1479" t="s">
        <v>43</v>
      </c>
      <c r="J1479" t="s">
        <v>238</v>
      </c>
      <c r="K1479" t="s">
        <v>43</v>
      </c>
      <c r="L1479" s="9">
        <v>-410.4</v>
      </c>
      <c r="M1479" s="10">
        <v>43831</v>
      </c>
      <c r="N1479" t="s">
        <v>56</v>
      </c>
      <c r="O1479" t="s">
        <v>57</v>
      </c>
      <c r="P1479" t="s">
        <v>1235</v>
      </c>
      <c r="Q1479" t="s">
        <v>1236</v>
      </c>
      <c r="R1479" t="s">
        <v>1147</v>
      </c>
      <c r="S1479" s="11">
        <v>43852</v>
      </c>
      <c r="T1479" t="s">
        <v>54</v>
      </c>
      <c r="U1479">
        <v>55</v>
      </c>
      <c r="V1479" t="s">
        <v>61</v>
      </c>
      <c r="W1479" t="s">
        <v>62</v>
      </c>
      <c r="X1479">
        <v>450061</v>
      </c>
      <c r="Y1479" s="11">
        <v>43847</v>
      </c>
      <c r="Z1479">
        <v>165082385</v>
      </c>
      <c r="AB1479" t="s">
        <v>63</v>
      </c>
      <c r="AD1479" t="s">
        <v>1280</v>
      </c>
      <c r="AE1479">
        <v>1</v>
      </c>
      <c r="AF1479">
        <v>-410</v>
      </c>
      <c r="AH1479" t="str">
        <f t="shared" si="23"/>
        <v>E35930 Estates &amp; Facilities</v>
      </c>
      <c r="AI1479" t="str">
        <f>VLOOKUP(B1479,'cc Lookup'!A:E,5,0)</f>
        <v>Estates</v>
      </c>
      <c r="AJ1479" t="s">
        <v>5426</v>
      </c>
    </row>
    <row r="1480" spans="1:36" x14ac:dyDescent="0.35">
      <c r="A1480" t="s">
        <v>36</v>
      </c>
      <c r="B1480" s="8" t="s">
        <v>241</v>
      </c>
      <c r="C1480" s="8" t="s">
        <v>38</v>
      </c>
      <c r="D1480" s="8" t="s">
        <v>39</v>
      </c>
      <c r="E1480" s="8" t="s">
        <v>39</v>
      </c>
      <c r="F1480" s="8" t="s">
        <v>40</v>
      </c>
      <c r="G1480" t="s">
        <v>242</v>
      </c>
      <c r="H1480" t="s">
        <v>42</v>
      </c>
      <c r="I1480" t="s">
        <v>43</v>
      </c>
      <c r="J1480" t="s">
        <v>43</v>
      </c>
      <c r="K1480" t="s">
        <v>43</v>
      </c>
      <c r="L1480" s="9">
        <v>410.4</v>
      </c>
      <c r="M1480" s="10">
        <v>43831</v>
      </c>
      <c r="N1480" t="s">
        <v>56</v>
      </c>
      <c r="O1480" t="s">
        <v>57</v>
      </c>
      <c r="P1480" t="s">
        <v>1235</v>
      </c>
      <c r="Q1480" t="s">
        <v>1236</v>
      </c>
      <c r="R1480" t="s">
        <v>1147</v>
      </c>
      <c r="S1480" s="11">
        <v>43852</v>
      </c>
      <c r="T1480" t="s">
        <v>54</v>
      </c>
      <c r="U1480">
        <v>24</v>
      </c>
      <c r="V1480" t="s">
        <v>61</v>
      </c>
      <c r="W1480" t="s">
        <v>62</v>
      </c>
      <c r="X1480">
        <v>450061</v>
      </c>
      <c r="Y1480" s="11">
        <v>43847</v>
      </c>
      <c r="Z1480">
        <v>165082385</v>
      </c>
      <c r="AB1480" t="s">
        <v>63</v>
      </c>
      <c r="AD1480" t="s">
        <v>1280</v>
      </c>
      <c r="AE1480">
        <v>1</v>
      </c>
      <c r="AF1480">
        <v>410</v>
      </c>
      <c r="AH1480" t="str">
        <f t="shared" si="23"/>
        <v>E35932 Response Posts</v>
      </c>
      <c r="AI1480" t="str">
        <f>VLOOKUP(B1480,'cc Lookup'!A:E,5,0)</f>
        <v>Make Ready</v>
      </c>
      <c r="AJ1480" t="s">
        <v>5426</v>
      </c>
    </row>
    <row r="1481" spans="1:36" x14ac:dyDescent="0.35">
      <c r="A1481" t="s">
        <v>36</v>
      </c>
      <c r="B1481" s="8" t="s">
        <v>252</v>
      </c>
      <c r="C1481" s="8" t="s">
        <v>38</v>
      </c>
      <c r="D1481" s="8" t="s">
        <v>39</v>
      </c>
      <c r="E1481" s="8" t="s">
        <v>253</v>
      </c>
      <c r="F1481" s="8" t="s">
        <v>40</v>
      </c>
      <c r="G1481" t="s">
        <v>254</v>
      </c>
      <c r="H1481" t="s">
        <v>42</v>
      </c>
      <c r="I1481" t="s">
        <v>43</v>
      </c>
      <c r="J1481" t="s">
        <v>255</v>
      </c>
      <c r="K1481" t="s">
        <v>43</v>
      </c>
      <c r="L1481" s="9">
        <v>90</v>
      </c>
      <c r="M1481" s="10">
        <v>43831</v>
      </c>
      <c r="N1481" t="s">
        <v>56</v>
      </c>
      <c r="O1481" t="s">
        <v>57</v>
      </c>
      <c r="P1481" t="s">
        <v>1201</v>
      </c>
      <c r="Q1481" t="s">
        <v>1202</v>
      </c>
      <c r="R1481" t="s">
        <v>1147</v>
      </c>
      <c r="S1481" s="11">
        <v>43850</v>
      </c>
      <c r="T1481" t="s">
        <v>54</v>
      </c>
      <c r="U1481">
        <v>83</v>
      </c>
      <c r="V1481" t="s">
        <v>61</v>
      </c>
      <c r="W1481" t="s">
        <v>62</v>
      </c>
      <c r="X1481">
        <v>450057</v>
      </c>
      <c r="Y1481" s="11">
        <v>43847</v>
      </c>
      <c r="Z1481">
        <v>165065876</v>
      </c>
      <c r="AB1481" t="s">
        <v>63</v>
      </c>
      <c r="AD1481" t="s">
        <v>1281</v>
      </c>
      <c r="AE1481">
        <v>1</v>
      </c>
      <c r="AF1481">
        <v>45</v>
      </c>
      <c r="AH1481" t="str">
        <f t="shared" si="23"/>
        <v>E35960 Make Ready</v>
      </c>
      <c r="AI1481" t="str">
        <f>VLOOKUP(B1481,'cc Lookup'!A:E,5,0)</f>
        <v>Make Ready</v>
      </c>
      <c r="AJ1481" t="s">
        <v>5426</v>
      </c>
    </row>
    <row r="1482" spans="1:36" x14ac:dyDescent="0.35">
      <c r="A1482" t="s">
        <v>36</v>
      </c>
      <c r="B1482" s="8" t="s">
        <v>252</v>
      </c>
      <c r="C1482" s="8" t="s">
        <v>38</v>
      </c>
      <c r="D1482" s="8" t="s">
        <v>39</v>
      </c>
      <c r="E1482" s="8" t="s">
        <v>253</v>
      </c>
      <c r="F1482" s="8" t="s">
        <v>40</v>
      </c>
      <c r="G1482" t="s">
        <v>254</v>
      </c>
      <c r="H1482" t="s">
        <v>42</v>
      </c>
      <c r="I1482" t="s">
        <v>43</v>
      </c>
      <c r="J1482" t="s">
        <v>255</v>
      </c>
      <c r="K1482" t="s">
        <v>43</v>
      </c>
      <c r="L1482" s="9">
        <v>-45</v>
      </c>
      <c r="M1482" s="10">
        <v>43831</v>
      </c>
      <c r="N1482" t="s">
        <v>56</v>
      </c>
      <c r="O1482" t="s">
        <v>57</v>
      </c>
      <c r="P1482" t="s">
        <v>1201</v>
      </c>
      <c r="Q1482" t="s">
        <v>1202</v>
      </c>
      <c r="R1482" t="s">
        <v>1147</v>
      </c>
      <c r="S1482" s="11">
        <v>43850</v>
      </c>
      <c r="T1482" t="s">
        <v>54</v>
      </c>
      <c r="U1482">
        <v>84</v>
      </c>
      <c r="V1482" t="s">
        <v>61</v>
      </c>
      <c r="W1482" t="s">
        <v>62</v>
      </c>
      <c r="X1482">
        <v>450057</v>
      </c>
      <c r="Y1482" s="11">
        <v>43847</v>
      </c>
      <c r="Z1482">
        <v>165065876</v>
      </c>
      <c r="AB1482" t="s">
        <v>63</v>
      </c>
      <c r="AD1482" t="s">
        <v>1281</v>
      </c>
      <c r="AE1482">
        <v>1</v>
      </c>
      <c r="AF1482">
        <v>-45</v>
      </c>
      <c r="AH1482" t="str">
        <f t="shared" si="23"/>
        <v>E35960 Make Ready</v>
      </c>
      <c r="AI1482" t="str">
        <f>VLOOKUP(B1482,'cc Lookup'!A:E,5,0)</f>
        <v>Make Ready</v>
      </c>
      <c r="AJ1482" t="s">
        <v>5426</v>
      </c>
    </row>
    <row r="1483" spans="1:36" x14ac:dyDescent="0.35">
      <c r="A1483" t="s">
        <v>36</v>
      </c>
      <c r="B1483" s="8" t="s">
        <v>252</v>
      </c>
      <c r="C1483" s="8" t="s">
        <v>38</v>
      </c>
      <c r="D1483" s="8" t="s">
        <v>39</v>
      </c>
      <c r="E1483" s="8" t="s">
        <v>253</v>
      </c>
      <c r="F1483" s="8" t="s">
        <v>40</v>
      </c>
      <c r="G1483" t="s">
        <v>254</v>
      </c>
      <c r="H1483" t="s">
        <v>42</v>
      </c>
      <c r="I1483" t="s">
        <v>43</v>
      </c>
      <c r="J1483" t="s">
        <v>255</v>
      </c>
      <c r="K1483" t="s">
        <v>43</v>
      </c>
      <c r="L1483" s="9">
        <v>-45</v>
      </c>
      <c r="M1483" s="10">
        <v>43831</v>
      </c>
      <c r="N1483" t="s">
        <v>56</v>
      </c>
      <c r="O1483" t="s">
        <v>57</v>
      </c>
      <c r="P1483" t="s">
        <v>1282</v>
      </c>
      <c r="Q1483" t="s">
        <v>1283</v>
      </c>
      <c r="R1483" t="s">
        <v>1147</v>
      </c>
      <c r="S1483" s="11">
        <v>43858</v>
      </c>
      <c r="T1483" t="s">
        <v>54</v>
      </c>
      <c r="U1483">
        <v>57</v>
      </c>
      <c r="V1483" t="s">
        <v>61</v>
      </c>
      <c r="W1483" t="s">
        <v>62</v>
      </c>
      <c r="X1483">
        <v>450057</v>
      </c>
      <c r="Y1483" s="11">
        <v>43847</v>
      </c>
      <c r="Z1483">
        <v>165082386</v>
      </c>
      <c r="AB1483" t="s">
        <v>63</v>
      </c>
      <c r="AD1483" t="s">
        <v>1281</v>
      </c>
      <c r="AE1483">
        <v>1</v>
      </c>
      <c r="AF1483">
        <v>-45</v>
      </c>
      <c r="AH1483" t="str">
        <f t="shared" si="23"/>
        <v>E35960 Make Ready</v>
      </c>
      <c r="AI1483" t="str">
        <f>VLOOKUP(B1483,'cc Lookup'!A:E,5,0)</f>
        <v>Make Ready</v>
      </c>
      <c r="AJ1483" t="s">
        <v>5426</v>
      </c>
    </row>
    <row r="1484" spans="1:36" x14ac:dyDescent="0.35">
      <c r="A1484" t="s">
        <v>36</v>
      </c>
      <c r="B1484" s="8" t="s">
        <v>1284</v>
      </c>
      <c r="C1484" s="8" t="s">
        <v>38</v>
      </c>
      <c r="D1484" s="8" t="s">
        <v>39</v>
      </c>
      <c r="E1484" s="8" t="s">
        <v>253</v>
      </c>
      <c r="F1484" s="8" t="s">
        <v>40</v>
      </c>
      <c r="G1484" t="s">
        <v>1285</v>
      </c>
      <c r="H1484" t="s">
        <v>42</v>
      </c>
      <c r="I1484" t="s">
        <v>43</v>
      </c>
      <c r="J1484" t="s">
        <v>255</v>
      </c>
      <c r="K1484" t="s">
        <v>43</v>
      </c>
      <c r="L1484" s="9">
        <v>45</v>
      </c>
      <c r="M1484" s="10">
        <v>43831</v>
      </c>
      <c r="N1484" t="s">
        <v>56</v>
      </c>
      <c r="O1484" t="s">
        <v>57</v>
      </c>
      <c r="P1484" t="s">
        <v>1282</v>
      </c>
      <c r="Q1484" t="s">
        <v>1283</v>
      </c>
      <c r="R1484" t="s">
        <v>1147</v>
      </c>
      <c r="S1484" s="11">
        <v>43858</v>
      </c>
      <c r="T1484" t="s">
        <v>54</v>
      </c>
      <c r="U1484">
        <v>35</v>
      </c>
      <c r="V1484" t="s">
        <v>61</v>
      </c>
      <c r="W1484" t="s">
        <v>62</v>
      </c>
      <c r="X1484">
        <v>450057</v>
      </c>
      <c r="Y1484" s="11">
        <v>43847</v>
      </c>
      <c r="Z1484">
        <v>165082386</v>
      </c>
      <c r="AB1484" t="s">
        <v>63</v>
      </c>
      <c r="AD1484" t="s">
        <v>1281</v>
      </c>
      <c r="AE1484">
        <v>1</v>
      </c>
      <c r="AF1484">
        <v>45</v>
      </c>
      <c r="AH1484" t="str">
        <f t="shared" si="23"/>
        <v>E35965 Make Ready - Chichester - main depot</v>
      </c>
      <c r="AI1484" t="str">
        <f>VLOOKUP(B1484,'cc Lookup'!A:E,5,0)</f>
        <v>Make Ready</v>
      </c>
      <c r="AJ1484" t="s">
        <v>5426</v>
      </c>
    </row>
    <row r="1485" spans="1:36" x14ac:dyDescent="0.35">
      <c r="A1485" t="s">
        <v>36</v>
      </c>
      <c r="B1485" s="8" t="s">
        <v>142</v>
      </c>
      <c r="C1485" s="8" t="s">
        <v>143</v>
      </c>
      <c r="D1485" s="8" t="s">
        <v>39</v>
      </c>
      <c r="E1485" s="8" t="s">
        <v>39</v>
      </c>
      <c r="F1485" s="8" t="s">
        <v>40</v>
      </c>
      <c r="G1485" t="s">
        <v>144</v>
      </c>
      <c r="H1485" t="s">
        <v>145</v>
      </c>
      <c r="I1485" t="s">
        <v>43</v>
      </c>
      <c r="J1485" t="s">
        <v>43</v>
      </c>
      <c r="K1485" t="s">
        <v>43</v>
      </c>
      <c r="L1485" s="9">
        <v>19.98</v>
      </c>
      <c r="M1485" s="10">
        <v>43862</v>
      </c>
      <c r="N1485" t="s">
        <v>56</v>
      </c>
      <c r="O1485" t="s">
        <v>57</v>
      </c>
      <c r="P1485" t="s">
        <v>1368</v>
      </c>
      <c r="Q1485" t="s">
        <v>1369</v>
      </c>
      <c r="R1485" t="s">
        <v>1294</v>
      </c>
      <c r="S1485" s="11">
        <v>43881</v>
      </c>
      <c r="T1485" t="s">
        <v>54</v>
      </c>
      <c r="U1485">
        <v>37</v>
      </c>
      <c r="V1485" t="s">
        <v>61</v>
      </c>
      <c r="W1485" t="s">
        <v>62</v>
      </c>
      <c r="X1485">
        <v>452715</v>
      </c>
      <c r="Y1485" s="11">
        <v>43878</v>
      </c>
      <c r="Z1485">
        <v>165078325</v>
      </c>
      <c r="AB1485" t="s">
        <v>63</v>
      </c>
      <c r="AD1485" t="s">
        <v>1370</v>
      </c>
      <c r="AE1485">
        <v>1</v>
      </c>
      <c r="AF1485">
        <v>20</v>
      </c>
      <c r="AH1485" t="str">
        <f t="shared" si="23"/>
        <v>E35930 Estates &amp; Facilities</v>
      </c>
      <c r="AI1485" t="str">
        <f>VLOOKUP(B1485,'cc Lookup'!A:E,5,0)</f>
        <v>Estates</v>
      </c>
      <c r="AJ1485" t="s">
        <v>5426</v>
      </c>
    </row>
    <row r="1486" spans="1:36" x14ac:dyDescent="0.35">
      <c r="A1486" t="s">
        <v>36</v>
      </c>
      <c r="B1486" s="8" t="s">
        <v>142</v>
      </c>
      <c r="C1486" s="8" t="s">
        <v>143</v>
      </c>
      <c r="D1486" s="8" t="s">
        <v>39</v>
      </c>
      <c r="E1486" s="8" t="s">
        <v>39</v>
      </c>
      <c r="F1486" s="8" t="s">
        <v>40</v>
      </c>
      <c r="G1486" t="s">
        <v>144</v>
      </c>
      <c r="H1486" t="s">
        <v>145</v>
      </c>
      <c r="I1486" t="s">
        <v>43</v>
      </c>
      <c r="J1486" t="s">
        <v>43</v>
      </c>
      <c r="K1486" t="s">
        <v>43</v>
      </c>
      <c r="L1486" s="9">
        <v>28.02</v>
      </c>
      <c r="M1486" s="10">
        <v>43862</v>
      </c>
      <c r="N1486" t="s">
        <v>56</v>
      </c>
      <c r="O1486" t="s">
        <v>57</v>
      </c>
      <c r="P1486" t="s">
        <v>1368</v>
      </c>
      <c r="Q1486" t="s">
        <v>1369</v>
      </c>
      <c r="R1486" t="s">
        <v>1294</v>
      </c>
      <c r="S1486" s="11">
        <v>43881</v>
      </c>
      <c r="T1486" t="s">
        <v>54</v>
      </c>
      <c r="U1486">
        <v>37</v>
      </c>
      <c r="V1486" t="s">
        <v>61</v>
      </c>
      <c r="W1486" t="s">
        <v>62</v>
      </c>
      <c r="X1486">
        <v>452715</v>
      </c>
      <c r="Y1486" s="11">
        <v>43878</v>
      </c>
      <c r="Z1486">
        <v>165078325</v>
      </c>
      <c r="AB1486" t="s">
        <v>63</v>
      </c>
      <c r="AD1486" t="s">
        <v>1370</v>
      </c>
      <c r="AE1486">
        <v>1</v>
      </c>
      <c r="AF1486">
        <v>28</v>
      </c>
      <c r="AH1486" t="str">
        <f t="shared" si="23"/>
        <v>E35930 Estates &amp; Facilities</v>
      </c>
      <c r="AI1486" t="str">
        <f>VLOOKUP(B1486,'cc Lookup'!A:E,5,0)</f>
        <v>Estates</v>
      </c>
      <c r="AJ1486" t="s">
        <v>5426</v>
      </c>
    </row>
    <row r="1487" spans="1:36" x14ac:dyDescent="0.35">
      <c r="A1487" t="s">
        <v>36</v>
      </c>
      <c r="B1487" s="8" t="s">
        <v>142</v>
      </c>
      <c r="C1487" s="8" t="s">
        <v>143</v>
      </c>
      <c r="D1487" s="8" t="s">
        <v>39</v>
      </c>
      <c r="E1487" s="8" t="s">
        <v>39</v>
      </c>
      <c r="F1487" s="8" t="s">
        <v>40</v>
      </c>
      <c r="G1487" t="s">
        <v>144</v>
      </c>
      <c r="H1487" t="s">
        <v>145</v>
      </c>
      <c r="I1487" t="s">
        <v>43</v>
      </c>
      <c r="J1487" t="s">
        <v>43</v>
      </c>
      <c r="K1487" t="s">
        <v>43</v>
      </c>
      <c r="L1487" s="9">
        <v>48</v>
      </c>
      <c r="M1487" s="10">
        <v>43862</v>
      </c>
      <c r="N1487" t="s">
        <v>56</v>
      </c>
      <c r="O1487" t="s">
        <v>57</v>
      </c>
      <c r="P1487" t="s">
        <v>1368</v>
      </c>
      <c r="Q1487" t="s">
        <v>1369</v>
      </c>
      <c r="R1487" t="s">
        <v>1294</v>
      </c>
      <c r="S1487" s="11">
        <v>43881</v>
      </c>
      <c r="T1487" t="s">
        <v>54</v>
      </c>
      <c r="U1487">
        <v>37</v>
      </c>
      <c r="V1487" t="s">
        <v>61</v>
      </c>
      <c r="W1487" t="s">
        <v>62</v>
      </c>
      <c r="X1487">
        <v>452715</v>
      </c>
      <c r="Y1487" s="11">
        <v>43878</v>
      </c>
      <c r="Z1487">
        <v>165078325</v>
      </c>
      <c r="AB1487" t="s">
        <v>63</v>
      </c>
      <c r="AD1487" t="s">
        <v>1370</v>
      </c>
      <c r="AE1487">
        <v>1</v>
      </c>
      <c r="AF1487">
        <v>48</v>
      </c>
      <c r="AH1487" t="str">
        <f t="shared" si="23"/>
        <v>E35930 Estates &amp; Facilities</v>
      </c>
      <c r="AI1487" t="str">
        <f>VLOOKUP(B1487,'cc Lookup'!A:E,5,0)</f>
        <v>Estates</v>
      </c>
      <c r="AJ1487" t="s">
        <v>5426</v>
      </c>
    </row>
    <row r="1488" spans="1:36" x14ac:dyDescent="0.35">
      <c r="A1488" t="s">
        <v>36</v>
      </c>
      <c r="B1488" s="8" t="s">
        <v>142</v>
      </c>
      <c r="C1488" s="8" t="s">
        <v>143</v>
      </c>
      <c r="D1488" s="8" t="s">
        <v>39</v>
      </c>
      <c r="E1488" s="8" t="s">
        <v>39</v>
      </c>
      <c r="F1488" s="8" t="s">
        <v>40</v>
      </c>
      <c r="G1488" t="s">
        <v>144</v>
      </c>
      <c r="H1488" t="s">
        <v>145</v>
      </c>
      <c r="I1488" t="s">
        <v>43</v>
      </c>
      <c r="J1488" t="s">
        <v>43</v>
      </c>
      <c r="K1488" t="s">
        <v>43</v>
      </c>
      <c r="L1488" s="9">
        <v>-48</v>
      </c>
      <c r="M1488" s="10">
        <v>43862</v>
      </c>
      <c r="N1488" t="s">
        <v>56</v>
      </c>
      <c r="O1488" t="s">
        <v>57</v>
      </c>
      <c r="P1488" t="s">
        <v>1368</v>
      </c>
      <c r="Q1488" t="s">
        <v>1369</v>
      </c>
      <c r="R1488" t="s">
        <v>1294</v>
      </c>
      <c r="S1488" s="11">
        <v>43881</v>
      </c>
      <c r="T1488" t="s">
        <v>54</v>
      </c>
      <c r="U1488">
        <v>38</v>
      </c>
      <c r="V1488" t="s">
        <v>61</v>
      </c>
      <c r="W1488" t="s">
        <v>62</v>
      </c>
      <c r="X1488">
        <v>452715</v>
      </c>
      <c r="Y1488" s="11">
        <v>43878</v>
      </c>
      <c r="Z1488">
        <v>165078325</v>
      </c>
      <c r="AB1488" t="s">
        <v>63</v>
      </c>
      <c r="AD1488" t="s">
        <v>1370</v>
      </c>
      <c r="AE1488">
        <v>1</v>
      </c>
      <c r="AF1488">
        <v>-48</v>
      </c>
      <c r="AH1488" t="str">
        <f t="shared" si="23"/>
        <v>E35930 Estates &amp; Facilities</v>
      </c>
      <c r="AI1488" t="str">
        <f>VLOOKUP(B1488,'cc Lookup'!A:E,5,0)</f>
        <v>Estates</v>
      </c>
      <c r="AJ1488" t="s">
        <v>5426</v>
      </c>
    </row>
    <row r="1489" spans="1:36" x14ac:dyDescent="0.35">
      <c r="A1489" t="s">
        <v>36</v>
      </c>
      <c r="B1489" s="8" t="s">
        <v>771</v>
      </c>
      <c r="C1489" s="8" t="s">
        <v>143</v>
      </c>
      <c r="D1489" s="8" t="s">
        <v>39</v>
      </c>
      <c r="E1489" s="8" t="s">
        <v>1401</v>
      </c>
      <c r="F1489" s="8" t="s">
        <v>40</v>
      </c>
      <c r="G1489" t="s">
        <v>772</v>
      </c>
      <c r="H1489" t="s">
        <v>145</v>
      </c>
      <c r="I1489" t="s">
        <v>43</v>
      </c>
      <c r="J1489" t="s">
        <v>1402</v>
      </c>
      <c r="K1489" t="s">
        <v>43</v>
      </c>
      <c r="L1489" s="9">
        <v>4174.8</v>
      </c>
      <c r="M1489" s="10">
        <v>43862</v>
      </c>
      <c r="N1489" t="s">
        <v>56</v>
      </c>
      <c r="O1489" t="s">
        <v>57</v>
      </c>
      <c r="P1489" t="s">
        <v>1403</v>
      </c>
      <c r="Q1489" t="s">
        <v>1404</v>
      </c>
      <c r="R1489" t="s">
        <v>1294</v>
      </c>
      <c r="S1489" s="11">
        <v>43889</v>
      </c>
      <c r="T1489" t="s">
        <v>54</v>
      </c>
      <c r="U1489">
        <v>15</v>
      </c>
      <c r="V1489" t="s">
        <v>61</v>
      </c>
      <c r="W1489" t="s">
        <v>1405</v>
      </c>
      <c r="X1489" t="s">
        <v>1406</v>
      </c>
      <c r="Y1489" s="11">
        <v>43875</v>
      </c>
      <c r="Z1489">
        <v>165083199</v>
      </c>
      <c r="AB1489" t="s">
        <v>63</v>
      </c>
      <c r="AD1489" t="s">
        <v>1407</v>
      </c>
      <c r="AE1489">
        <v>1</v>
      </c>
      <c r="AF1489">
        <v>4175</v>
      </c>
      <c r="AH1489" t="str">
        <f t="shared" si="23"/>
        <v>E35940 Estates - HQ and EOC</v>
      </c>
      <c r="AI1489" t="str">
        <f>VLOOKUP(B1489,'cc Lookup'!A:E,5,0)</f>
        <v>Estates</v>
      </c>
      <c r="AJ1489" t="s">
        <v>5426</v>
      </c>
    </row>
    <row r="1490" spans="1:36" x14ac:dyDescent="0.35">
      <c r="A1490" t="s">
        <v>36</v>
      </c>
      <c r="B1490" s="8" t="s">
        <v>771</v>
      </c>
      <c r="C1490" s="8" t="s">
        <v>143</v>
      </c>
      <c r="D1490" s="8" t="s">
        <v>39</v>
      </c>
      <c r="E1490" s="8" t="s">
        <v>1401</v>
      </c>
      <c r="F1490" s="8" t="s">
        <v>40</v>
      </c>
      <c r="G1490" t="s">
        <v>772</v>
      </c>
      <c r="H1490" t="s">
        <v>145</v>
      </c>
      <c r="I1490" t="s">
        <v>43</v>
      </c>
      <c r="J1490" t="s">
        <v>1402</v>
      </c>
      <c r="K1490" t="s">
        <v>43</v>
      </c>
      <c r="L1490" s="9">
        <v>13518.4</v>
      </c>
      <c r="M1490" s="10">
        <v>43862</v>
      </c>
      <c r="N1490" t="s">
        <v>56</v>
      </c>
      <c r="O1490" t="s">
        <v>57</v>
      </c>
      <c r="P1490" t="s">
        <v>1403</v>
      </c>
      <c r="Q1490" t="s">
        <v>1404</v>
      </c>
      <c r="R1490" t="s">
        <v>1294</v>
      </c>
      <c r="S1490" s="11">
        <v>43889</v>
      </c>
      <c r="T1490" t="s">
        <v>54</v>
      </c>
      <c r="U1490">
        <v>15</v>
      </c>
      <c r="V1490" t="s">
        <v>61</v>
      </c>
      <c r="W1490" t="s">
        <v>1405</v>
      </c>
      <c r="X1490" t="s">
        <v>1408</v>
      </c>
      <c r="Y1490" s="11">
        <v>43875</v>
      </c>
      <c r="Z1490">
        <v>165083199</v>
      </c>
      <c r="AB1490" t="s">
        <v>63</v>
      </c>
      <c r="AD1490" t="s">
        <v>1409</v>
      </c>
      <c r="AE1490">
        <v>1</v>
      </c>
      <c r="AF1490">
        <v>13518</v>
      </c>
      <c r="AH1490" t="str">
        <f t="shared" si="23"/>
        <v>E35940 Estates - HQ and EOC</v>
      </c>
      <c r="AI1490" t="str">
        <f>VLOOKUP(B1490,'cc Lookup'!A:E,5,0)</f>
        <v>Estates</v>
      </c>
      <c r="AJ1490" t="s">
        <v>5426</v>
      </c>
    </row>
    <row r="1491" spans="1:36" x14ac:dyDescent="0.35">
      <c r="A1491" t="s">
        <v>36</v>
      </c>
      <c r="B1491" s="8" t="s">
        <v>133</v>
      </c>
      <c r="C1491" s="8" t="s">
        <v>38</v>
      </c>
      <c r="D1491" s="8" t="s">
        <v>39</v>
      </c>
      <c r="E1491" s="8" t="s">
        <v>39</v>
      </c>
      <c r="F1491" s="8" t="s">
        <v>40</v>
      </c>
      <c r="G1491" t="s">
        <v>134</v>
      </c>
      <c r="H1491" t="s">
        <v>42</v>
      </c>
      <c r="I1491" t="s">
        <v>43</v>
      </c>
      <c r="J1491" t="s">
        <v>43</v>
      </c>
      <c r="K1491" t="s">
        <v>43</v>
      </c>
      <c r="L1491" s="9">
        <v>251</v>
      </c>
      <c r="M1491" s="10">
        <v>43862</v>
      </c>
      <c r="N1491" t="s">
        <v>56</v>
      </c>
      <c r="O1491" t="s">
        <v>57</v>
      </c>
      <c r="P1491" t="s">
        <v>1333</v>
      </c>
      <c r="Q1491" t="s">
        <v>1334</v>
      </c>
      <c r="R1491" t="s">
        <v>1294</v>
      </c>
      <c r="S1491" s="11">
        <v>43885</v>
      </c>
      <c r="T1491" t="s">
        <v>54</v>
      </c>
      <c r="U1491">
        <v>25</v>
      </c>
      <c r="V1491" t="s">
        <v>61</v>
      </c>
      <c r="W1491" t="s">
        <v>62</v>
      </c>
      <c r="X1491">
        <v>453405</v>
      </c>
      <c r="Y1491" s="11">
        <v>43884</v>
      </c>
      <c r="Z1491">
        <v>165082574</v>
      </c>
      <c r="AB1491" t="s">
        <v>63</v>
      </c>
      <c r="AD1491" t="s">
        <v>1335</v>
      </c>
      <c r="AE1491">
        <v>1</v>
      </c>
      <c r="AF1491">
        <v>251</v>
      </c>
      <c r="AH1491" t="str">
        <f t="shared" si="23"/>
        <v>E35461 NHS 111 Set-up (Tender_Contract)</v>
      </c>
      <c r="AI1491" t="str">
        <f>VLOOKUP(B1491,'cc Lookup'!A:E,5,0)</f>
        <v>111 Set-up</v>
      </c>
      <c r="AJ1491" t="s">
        <v>5426</v>
      </c>
    </row>
    <row r="1492" spans="1:36" x14ac:dyDescent="0.35">
      <c r="A1492" t="s">
        <v>36</v>
      </c>
      <c r="B1492" s="8" t="s">
        <v>142</v>
      </c>
      <c r="C1492" s="8" t="s">
        <v>38</v>
      </c>
      <c r="D1492" s="8" t="s">
        <v>39</v>
      </c>
      <c r="E1492" s="8" t="s">
        <v>39</v>
      </c>
      <c r="F1492" s="8" t="s">
        <v>40</v>
      </c>
      <c r="G1492" t="s">
        <v>144</v>
      </c>
      <c r="H1492" t="s">
        <v>42</v>
      </c>
      <c r="I1492" t="s">
        <v>43</v>
      </c>
      <c r="J1492" t="s">
        <v>43</v>
      </c>
      <c r="K1492" t="s">
        <v>43</v>
      </c>
      <c r="L1492" s="9">
        <v>10505</v>
      </c>
      <c r="M1492" s="10">
        <v>43862</v>
      </c>
      <c r="N1492" t="s">
        <v>56</v>
      </c>
      <c r="O1492" t="s">
        <v>57</v>
      </c>
      <c r="P1492" t="s">
        <v>1388</v>
      </c>
      <c r="Q1492" t="s">
        <v>1389</v>
      </c>
      <c r="R1492" t="s">
        <v>1294</v>
      </c>
      <c r="S1492" s="11">
        <v>43864</v>
      </c>
      <c r="T1492" t="s">
        <v>54</v>
      </c>
      <c r="U1492">
        <v>47</v>
      </c>
      <c r="V1492" t="s">
        <v>61</v>
      </c>
      <c r="W1492" t="s">
        <v>222</v>
      </c>
      <c r="X1492">
        <v>963</v>
      </c>
      <c r="Y1492" s="11">
        <v>43861</v>
      </c>
      <c r="Z1492">
        <v>165077291</v>
      </c>
      <c r="AB1492" t="s">
        <v>63</v>
      </c>
      <c r="AD1492" t="s">
        <v>1253</v>
      </c>
      <c r="AE1492">
        <v>1</v>
      </c>
      <c r="AF1492">
        <v>5253</v>
      </c>
      <c r="AH1492" t="str">
        <f t="shared" si="23"/>
        <v>E35930 Estates &amp; Facilities</v>
      </c>
      <c r="AI1492" t="str">
        <f>VLOOKUP(B1492,'cc Lookup'!A:E,5,0)</f>
        <v>Estates</v>
      </c>
      <c r="AJ1492" t="s">
        <v>5426</v>
      </c>
    </row>
    <row r="1493" spans="1:36" x14ac:dyDescent="0.35">
      <c r="A1493" t="s">
        <v>36</v>
      </c>
      <c r="B1493" s="8" t="s">
        <v>142</v>
      </c>
      <c r="C1493" s="8" t="s">
        <v>38</v>
      </c>
      <c r="D1493" s="8" t="s">
        <v>39</v>
      </c>
      <c r="E1493" s="8" t="s">
        <v>39</v>
      </c>
      <c r="F1493" s="8" t="s">
        <v>40</v>
      </c>
      <c r="G1493" t="s">
        <v>144</v>
      </c>
      <c r="H1493" t="s">
        <v>42</v>
      </c>
      <c r="I1493" t="s">
        <v>43</v>
      </c>
      <c r="J1493" t="s">
        <v>43</v>
      </c>
      <c r="K1493" t="s">
        <v>43</v>
      </c>
      <c r="L1493" s="9">
        <v>-5252.5</v>
      </c>
      <c r="M1493" s="10">
        <v>43862</v>
      </c>
      <c r="N1493" t="s">
        <v>56</v>
      </c>
      <c r="O1493" t="s">
        <v>57</v>
      </c>
      <c r="P1493" t="s">
        <v>1388</v>
      </c>
      <c r="Q1493" t="s">
        <v>1389</v>
      </c>
      <c r="R1493" t="s">
        <v>1294</v>
      </c>
      <c r="S1493" s="11">
        <v>43864</v>
      </c>
      <c r="T1493" t="s">
        <v>54</v>
      </c>
      <c r="U1493">
        <v>48</v>
      </c>
      <c r="V1493" t="s">
        <v>61</v>
      </c>
      <c r="W1493" t="s">
        <v>222</v>
      </c>
      <c r="X1493">
        <v>963</v>
      </c>
      <c r="Y1493" s="11">
        <v>43861</v>
      </c>
      <c r="Z1493">
        <v>165077291</v>
      </c>
      <c r="AB1493" t="s">
        <v>63</v>
      </c>
      <c r="AD1493" t="s">
        <v>1253</v>
      </c>
      <c r="AE1493">
        <v>1</v>
      </c>
      <c r="AF1493">
        <v>-5253</v>
      </c>
      <c r="AH1493" t="str">
        <f t="shared" si="23"/>
        <v>E35930 Estates &amp; Facilities</v>
      </c>
      <c r="AI1493" t="str">
        <f>VLOOKUP(B1493,'cc Lookup'!A:E,5,0)</f>
        <v>Estates</v>
      </c>
      <c r="AJ1493" t="s">
        <v>5426</v>
      </c>
    </row>
    <row r="1494" spans="1:36" x14ac:dyDescent="0.35">
      <c r="A1494" t="s">
        <v>36</v>
      </c>
      <c r="B1494" s="8" t="s">
        <v>142</v>
      </c>
      <c r="C1494" s="8" t="s">
        <v>38</v>
      </c>
      <c r="D1494" s="8" t="s">
        <v>39</v>
      </c>
      <c r="E1494" s="8" t="s">
        <v>39</v>
      </c>
      <c r="F1494" s="8" t="s">
        <v>40</v>
      </c>
      <c r="G1494" t="s">
        <v>144</v>
      </c>
      <c r="H1494" t="s">
        <v>42</v>
      </c>
      <c r="I1494" t="s">
        <v>43</v>
      </c>
      <c r="J1494" t="s">
        <v>43</v>
      </c>
      <c r="K1494" t="s">
        <v>43</v>
      </c>
      <c r="L1494" s="9">
        <v>216</v>
      </c>
      <c r="M1494" s="10">
        <v>43862</v>
      </c>
      <c r="N1494" t="s">
        <v>56</v>
      </c>
      <c r="O1494" t="s">
        <v>57</v>
      </c>
      <c r="P1494" t="s">
        <v>1295</v>
      </c>
      <c r="Q1494" t="s">
        <v>1296</v>
      </c>
      <c r="R1494" t="s">
        <v>1294</v>
      </c>
      <c r="S1494" s="11">
        <v>43878</v>
      </c>
      <c r="T1494" t="s">
        <v>54</v>
      </c>
      <c r="U1494">
        <v>15</v>
      </c>
      <c r="V1494" t="s">
        <v>61</v>
      </c>
      <c r="W1494" t="s">
        <v>1390</v>
      </c>
      <c r="X1494">
        <v>17224</v>
      </c>
      <c r="Y1494" s="11">
        <v>43815</v>
      </c>
      <c r="Z1494">
        <v>165082774</v>
      </c>
      <c r="AB1494" t="s">
        <v>63</v>
      </c>
      <c r="AD1494" t="s">
        <v>1391</v>
      </c>
      <c r="AE1494">
        <v>1</v>
      </c>
      <c r="AF1494">
        <v>216</v>
      </c>
      <c r="AH1494" t="str">
        <f t="shared" si="23"/>
        <v>E35930 Estates &amp; Facilities</v>
      </c>
      <c r="AI1494" t="str">
        <f>VLOOKUP(B1494,'cc Lookup'!A:E,5,0)</f>
        <v>Estates</v>
      </c>
      <c r="AJ1494" t="s">
        <v>5426</v>
      </c>
    </row>
    <row r="1495" spans="1:36" x14ac:dyDescent="0.35">
      <c r="A1495" t="s">
        <v>36</v>
      </c>
      <c r="B1495" s="8" t="s">
        <v>142</v>
      </c>
      <c r="C1495" s="8" t="s">
        <v>38</v>
      </c>
      <c r="D1495" s="8" t="s">
        <v>39</v>
      </c>
      <c r="E1495" s="8" t="s">
        <v>39</v>
      </c>
      <c r="F1495" s="8" t="s">
        <v>40</v>
      </c>
      <c r="G1495" t="s">
        <v>144</v>
      </c>
      <c r="H1495" t="s">
        <v>42</v>
      </c>
      <c r="I1495" t="s">
        <v>43</v>
      </c>
      <c r="J1495" t="s">
        <v>43</v>
      </c>
      <c r="K1495" t="s">
        <v>43</v>
      </c>
      <c r="L1495" s="9">
        <v>250</v>
      </c>
      <c r="M1495" s="10">
        <v>43862</v>
      </c>
      <c r="N1495" t="s">
        <v>56</v>
      </c>
      <c r="O1495" t="s">
        <v>57</v>
      </c>
      <c r="P1495" t="s">
        <v>1392</v>
      </c>
      <c r="Q1495" t="s">
        <v>1393</v>
      </c>
      <c r="R1495" t="s">
        <v>1294</v>
      </c>
      <c r="S1495" s="11">
        <v>43880</v>
      </c>
      <c r="T1495" t="s">
        <v>54</v>
      </c>
      <c r="U1495">
        <v>16</v>
      </c>
      <c r="V1495" t="s">
        <v>61</v>
      </c>
      <c r="W1495" t="s">
        <v>62</v>
      </c>
      <c r="X1495">
        <v>452716</v>
      </c>
      <c r="Y1495" s="11">
        <v>43878</v>
      </c>
      <c r="Z1495">
        <v>165082443</v>
      </c>
      <c r="AB1495" t="s">
        <v>63</v>
      </c>
      <c r="AD1495" t="s">
        <v>1394</v>
      </c>
      <c r="AE1495">
        <v>1</v>
      </c>
      <c r="AF1495">
        <v>250</v>
      </c>
      <c r="AH1495" t="str">
        <f t="shared" si="23"/>
        <v>E35930 Estates &amp; Facilities</v>
      </c>
      <c r="AI1495" t="str">
        <f>VLOOKUP(B1495,'cc Lookup'!A:E,5,0)</f>
        <v>Estates</v>
      </c>
      <c r="AJ1495" t="s">
        <v>5426</v>
      </c>
    </row>
    <row r="1496" spans="1:36" x14ac:dyDescent="0.35">
      <c r="A1496" t="s">
        <v>36</v>
      </c>
      <c r="B1496" s="8" t="s">
        <v>241</v>
      </c>
      <c r="C1496" s="8" t="s">
        <v>38</v>
      </c>
      <c r="D1496" s="8" t="s">
        <v>39</v>
      </c>
      <c r="E1496" s="8" t="s">
        <v>39</v>
      </c>
      <c r="F1496" s="8" t="s">
        <v>40</v>
      </c>
      <c r="G1496" t="s">
        <v>242</v>
      </c>
      <c r="H1496" t="s">
        <v>42</v>
      </c>
      <c r="I1496" t="s">
        <v>43</v>
      </c>
      <c r="J1496" t="s">
        <v>43</v>
      </c>
      <c r="K1496" t="s">
        <v>43</v>
      </c>
      <c r="L1496" s="9">
        <v>-0.5</v>
      </c>
      <c r="M1496" s="10">
        <v>43862</v>
      </c>
      <c r="N1496" t="s">
        <v>56</v>
      </c>
      <c r="O1496" t="s">
        <v>57</v>
      </c>
      <c r="P1496" t="s">
        <v>1397</v>
      </c>
      <c r="Q1496" t="s">
        <v>1398</v>
      </c>
      <c r="R1496" t="s">
        <v>1294</v>
      </c>
      <c r="S1496" s="11">
        <v>43889</v>
      </c>
      <c r="T1496" t="s">
        <v>54</v>
      </c>
      <c r="U1496">
        <v>29</v>
      </c>
      <c r="V1496" t="s">
        <v>61</v>
      </c>
      <c r="W1496" t="s">
        <v>62</v>
      </c>
      <c r="X1496" t="s">
        <v>1399</v>
      </c>
      <c r="Y1496" s="11">
        <v>43888</v>
      </c>
      <c r="Z1496">
        <v>165074866</v>
      </c>
      <c r="AB1496" t="s">
        <v>63</v>
      </c>
      <c r="AD1496" t="s">
        <v>1400</v>
      </c>
      <c r="AE1496">
        <v>1</v>
      </c>
      <c r="AF1496">
        <v>-1</v>
      </c>
      <c r="AH1496" t="str">
        <f t="shared" si="23"/>
        <v>E35932 Response Posts</v>
      </c>
      <c r="AI1496" t="str">
        <f>VLOOKUP(B1496,'cc Lookup'!A:E,5,0)</f>
        <v>Make Ready</v>
      </c>
      <c r="AJ1496" t="s">
        <v>5426</v>
      </c>
    </row>
    <row r="1497" spans="1:36" x14ac:dyDescent="0.35">
      <c r="A1497" t="s">
        <v>36</v>
      </c>
      <c r="B1497" s="8" t="s">
        <v>241</v>
      </c>
      <c r="C1497" s="8" t="s">
        <v>38</v>
      </c>
      <c r="D1497" s="8" t="s">
        <v>39</v>
      </c>
      <c r="E1497" s="8" t="s">
        <v>39</v>
      </c>
      <c r="F1497" s="8" t="s">
        <v>40</v>
      </c>
      <c r="G1497" t="s">
        <v>242</v>
      </c>
      <c r="H1497" t="s">
        <v>42</v>
      </c>
      <c r="I1497" t="s">
        <v>43</v>
      </c>
      <c r="J1497" t="s">
        <v>43</v>
      </c>
      <c r="K1497" t="s">
        <v>43</v>
      </c>
      <c r="L1497" s="9">
        <v>0.5</v>
      </c>
      <c r="M1497" s="10">
        <v>43862</v>
      </c>
      <c r="N1497" t="s">
        <v>56</v>
      </c>
      <c r="O1497" t="s">
        <v>57</v>
      </c>
      <c r="P1497" t="s">
        <v>1397</v>
      </c>
      <c r="Q1497" t="s">
        <v>1398</v>
      </c>
      <c r="R1497" t="s">
        <v>1294</v>
      </c>
      <c r="S1497" s="11">
        <v>43889</v>
      </c>
      <c r="T1497" t="s">
        <v>54</v>
      </c>
      <c r="U1497">
        <v>29</v>
      </c>
      <c r="V1497" t="s">
        <v>61</v>
      </c>
      <c r="W1497" t="s">
        <v>62</v>
      </c>
      <c r="X1497" t="s">
        <v>1399</v>
      </c>
      <c r="Y1497" s="11">
        <v>43888</v>
      </c>
      <c r="Z1497">
        <v>165074866</v>
      </c>
      <c r="AB1497" t="s">
        <v>63</v>
      </c>
      <c r="AD1497" t="s">
        <v>1400</v>
      </c>
      <c r="AE1497">
        <v>1</v>
      </c>
      <c r="AF1497">
        <v>1</v>
      </c>
      <c r="AH1497" t="str">
        <f t="shared" si="23"/>
        <v>E35932 Response Posts</v>
      </c>
      <c r="AI1497" t="str">
        <f>VLOOKUP(B1497,'cc Lookup'!A:E,5,0)</f>
        <v>Make Ready</v>
      </c>
      <c r="AJ1497" t="s">
        <v>5426</v>
      </c>
    </row>
    <row r="1498" spans="1:36" x14ac:dyDescent="0.35">
      <c r="A1498" t="s">
        <v>36</v>
      </c>
      <c r="B1498" s="8" t="s">
        <v>241</v>
      </c>
      <c r="C1498" s="8" t="s">
        <v>38</v>
      </c>
      <c r="D1498" s="8" t="s">
        <v>39</v>
      </c>
      <c r="E1498" s="8" t="s">
        <v>39</v>
      </c>
      <c r="F1498" s="8" t="s">
        <v>40</v>
      </c>
      <c r="G1498" t="s">
        <v>242</v>
      </c>
      <c r="H1498" t="s">
        <v>42</v>
      </c>
      <c r="I1498" t="s">
        <v>43</v>
      </c>
      <c r="J1498" t="s">
        <v>43</v>
      </c>
      <c r="K1498" t="s">
        <v>43</v>
      </c>
      <c r="L1498" s="9">
        <v>-0.5</v>
      </c>
      <c r="M1498" s="10">
        <v>43862</v>
      </c>
      <c r="N1498" t="s">
        <v>56</v>
      </c>
      <c r="O1498" t="s">
        <v>57</v>
      </c>
      <c r="P1498" t="s">
        <v>1397</v>
      </c>
      <c r="Q1498" t="s">
        <v>1398</v>
      </c>
      <c r="R1498" t="s">
        <v>1294</v>
      </c>
      <c r="S1498" s="11">
        <v>43889</v>
      </c>
      <c r="T1498" t="s">
        <v>54</v>
      </c>
      <c r="U1498">
        <v>29</v>
      </c>
      <c r="V1498" t="s">
        <v>61</v>
      </c>
      <c r="W1498" t="s">
        <v>62</v>
      </c>
      <c r="X1498" t="s">
        <v>1399</v>
      </c>
      <c r="Y1498" s="11">
        <v>43888</v>
      </c>
      <c r="Z1498">
        <v>165074866</v>
      </c>
      <c r="AB1498" t="s">
        <v>63</v>
      </c>
      <c r="AD1498" t="s">
        <v>1400</v>
      </c>
      <c r="AE1498">
        <v>1</v>
      </c>
      <c r="AH1498" t="str">
        <f t="shared" si="23"/>
        <v>E35932 Response Posts</v>
      </c>
      <c r="AI1498" t="str">
        <f>VLOOKUP(B1498,'cc Lookup'!A:E,5,0)</f>
        <v>Make Ready</v>
      </c>
      <c r="AJ1498" t="s">
        <v>5426</v>
      </c>
    </row>
    <row r="1499" spans="1:36" x14ac:dyDescent="0.35">
      <c r="A1499" t="s">
        <v>36</v>
      </c>
      <c r="B1499" s="8" t="s">
        <v>72</v>
      </c>
      <c r="C1499" s="8" t="s">
        <v>38</v>
      </c>
      <c r="D1499" s="8" t="s">
        <v>39</v>
      </c>
      <c r="E1499" s="8" t="s">
        <v>39</v>
      </c>
      <c r="F1499" s="8" t="s">
        <v>40</v>
      </c>
      <c r="G1499" t="s">
        <v>73</v>
      </c>
      <c r="H1499" t="s">
        <v>42</v>
      </c>
      <c r="I1499" t="s">
        <v>43</v>
      </c>
      <c r="J1499" t="s">
        <v>43</v>
      </c>
      <c r="K1499" t="s">
        <v>43</v>
      </c>
      <c r="L1499" s="9">
        <v>879.1</v>
      </c>
      <c r="M1499" s="10">
        <v>43891</v>
      </c>
      <c r="N1499" t="s">
        <v>56</v>
      </c>
      <c r="O1499" t="s">
        <v>57</v>
      </c>
      <c r="P1499" t="s">
        <v>1428</v>
      </c>
      <c r="Q1499" t="s">
        <v>1429</v>
      </c>
      <c r="R1499" t="s">
        <v>1430</v>
      </c>
      <c r="S1499" s="11">
        <v>43894</v>
      </c>
      <c r="T1499" t="s">
        <v>54</v>
      </c>
      <c r="U1499">
        <v>7</v>
      </c>
      <c r="V1499" t="s">
        <v>61</v>
      </c>
      <c r="W1499" t="s">
        <v>1326</v>
      </c>
      <c r="X1499" t="s">
        <v>1431</v>
      </c>
      <c r="Y1499" s="11">
        <v>43861</v>
      </c>
      <c r="Z1499">
        <v>165083014</v>
      </c>
      <c r="AB1499" t="s">
        <v>63</v>
      </c>
      <c r="AD1499" t="s">
        <v>1432</v>
      </c>
      <c r="AE1499">
        <v>1</v>
      </c>
      <c r="AF1499">
        <v>879</v>
      </c>
      <c r="AH1499" t="str">
        <f t="shared" si="23"/>
        <v>E35120 Corporate Expenses</v>
      </c>
      <c r="AI1499" t="str">
        <f>VLOOKUP(B1499,'cc Lookup'!A:E,5,0)</f>
        <v>Corporate Exp</v>
      </c>
      <c r="AJ1499" t="s">
        <v>5426</v>
      </c>
    </row>
    <row r="1500" spans="1:36" x14ac:dyDescent="0.35">
      <c r="A1500" t="s">
        <v>36</v>
      </c>
      <c r="B1500" s="8" t="s">
        <v>72</v>
      </c>
      <c r="C1500" s="8" t="s">
        <v>38</v>
      </c>
      <c r="D1500" s="8" t="s">
        <v>39</v>
      </c>
      <c r="E1500" s="8" t="s">
        <v>39</v>
      </c>
      <c r="F1500" s="8" t="s">
        <v>40</v>
      </c>
      <c r="G1500" t="s">
        <v>73</v>
      </c>
      <c r="H1500" t="s">
        <v>42</v>
      </c>
      <c r="I1500" t="s">
        <v>43</v>
      </c>
      <c r="J1500" t="s">
        <v>43</v>
      </c>
      <c r="K1500" t="s">
        <v>43</v>
      </c>
      <c r="L1500" s="9">
        <v>57816.1</v>
      </c>
      <c r="M1500" s="10">
        <v>43891</v>
      </c>
      <c r="N1500" t="s">
        <v>56</v>
      </c>
      <c r="O1500" t="s">
        <v>57</v>
      </c>
      <c r="P1500" t="s">
        <v>1433</v>
      </c>
      <c r="Q1500" t="s">
        <v>1434</v>
      </c>
      <c r="R1500" t="s">
        <v>1430</v>
      </c>
      <c r="S1500" s="11">
        <v>43903</v>
      </c>
      <c r="T1500" t="s">
        <v>54</v>
      </c>
      <c r="U1500">
        <v>9</v>
      </c>
      <c r="V1500" t="s">
        <v>61</v>
      </c>
      <c r="W1500" t="s">
        <v>107</v>
      </c>
      <c r="X1500">
        <v>10221850</v>
      </c>
      <c r="Y1500" s="11">
        <v>43881</v>
      </c>
      <c r="Z1500">
        <v>165083219</v>
      </c>
      <c r="AB1500" t="s">
        <v>63</v>
      </c>
      <c r="AD1500" t="s">
        <v>1435</v>
      </c>
      <c r="AE1500">
        <v>1</v>
      </c>
      <c r="AF1500">
        <v>57816</v>
      </c>
      <c r="AH1500" t="str">
        <f t="shared" si="23"/>
        <v>E35120 Corporate Expenses</v>
      </c>
      <c r="AI1500" t="str">
        <f>VLOOKUP(B1500,'cc Lookup'!A:E,5,0)</f>
        <v>Corporate Exp</v>
      </c>
      <c r="AJ1500" t="s">
        <v>5426</v>
      </c>
    </row>
    <row r="1501" spans="1:36" x14ac:dyDescent="0.35">
      <c r="A1501" t="s">
        <v>36</v>
      </c>
      <c r="B1501" s="8" t="s">
        <v>72</v>
      </c>
      <c r="C1501" s="8" t="s">
        <v>38</v>
      </c>
      <c r="D1501" s="8" t="s">
        <v>39</v>
      </c>
      <c r="E1501" s="8" t="s">
        <v>39</v>
      </c>
      <c r="F1501" s="8" t="s">
        <v>40</v>
      </c>
      <c r="G1501" t="s">
        <v>73</v>
      </c>
      <c r="H1501" t="s">
        <v>42</v>
      </c>
      <c r="I1501" t="s">
        <v>43</v>
      </c>
      <c r="J1501" t="s">
        <v>43</v>
      </c>
      <c r="K1501" t="s">
        <v>43</v>
      </c>
      <c r="L1501" s="9">
        <v>11563.22</v>
      </c>
      <c r="M1501" s="10">
        <v>43891</v>
      </c>
      <c r="N1501" t="s">
        <v>56</v>
      </c>
      <c r="O1501" t="s">
        <v>57</v>
      </c>
      <c r="P1501" t="s">
        <v>1433</v>
      </c>
      <c r="Q1501" t="s">
        <v>1434</v>
      </c>
      <c r="R1501" t="s">
        <v>1430</v>
      </c>
      <c r="S1501" s="11">
        <v>43903</v>
      </c>
      <c r="T1501" t="s">
        <v>54</v>
      </c>
      <c r="U1501">
        <v>9</v>
      </c>
      <c r="V1501" t="s">
        <v>61</v>
      </c>
      <c r="W1501" t="s">
        <v>107</v>
      </c>
      <c r="X1501">
        <v>10221850</v>
      </c>
      <c r="Y1501" s="11">
        <v>43881</v>
      </c>
      <c r="Z1501">
        <v>165083219</v>
      </c>
      <c r="AB1501" t="s">
        <v>63</v>
      </c>
      <c r="AD1501" t="s">
        <v>1435</v>
      </c>
      <c r="AH1501" t="str">
        <f t="shared" si="23"/>
        <v>E35120 Corporate Expenses</v>
      </c>
      <c r="AI1501" t="str">
        <f>VLOOKUP(B1501,'cc Lookup'!A:E,5,0)</f>
        <v>Corporate Exp</v>
      </c>
      <c r="AJ1501" t="s">
        <v>5426</v>
      </c>
    </row>
    <row r="1502" spans="1:36" x14ac:dyDescent="0.35">
      <c r="A1502" t="s">
        <v>36</v>
      </c>
      <c r="B1502" s="8" t="s">
        <v>72</v>
      </c>
      <c r="C1502" s="8" t="s">
        <v>38</v>
      </c>
      <c r="D1502" s="8" t="s">
        <v>39</v>
      </c>
      <c r="E1502" s="8" t="s">
        <v>39</v>
      </c>
      <c r="F1502" s="8" t="s">
        <v>40</v>
      </c>
      <c r="G1502" t="s">
        <v>73</v>
      </c>
      <c r="H1502" t="s">
        <v>42</v>
      </c>
      <c r="I1502" t="s">
        <v>43</v>
      </c>
      <c r="J1502" t="s">
        <v>43</v>
      </c>
      <c r="K1502" t="s">
        <v>43</v>
      </c>
      <c r="L1502" s="9">
        <v>2273</v>
      </c>
      <c r="M1502" s="10">
        <v>43891</v>
      </c>
      <c r="N1502" t="s">
        <v>56</v>
      </c>
      <c r="O1502" t="s">
        <v>57</v>
      </c>
      <c r="P1502" t="s">
        <v>1436</v>
      </c>
      <c r="Q1502" t="s">
        <v>1437</v>
      </c>
      <c r="R1502" t="s">
        <v>1430</v>
      </c>
      <c r="S1502" s="11">
        <v>43909</v>
      </c>
      <c r="T1502" t="s">
        <v>54</v>
      </c>
      <c r="U1502">
        <v>13</v>
      </c>
      <c r="V1502" t="s">
        <v>61</v>
      </c>
      <c r="W1502" t="s">
        <v>62</v>
      </c>
      <c r="X1502">
        <v>455955</v>
      </c>
      <c r="Y1502" s="11">
        <v>43906</v>
      </c>
      <c r="Z1502">
        <v>165082828</v>
      </c>
      <c r="AB1502" t="s">
        <v>63</v>
      </c>
      <c r="AD1502" t="s">
        <v>1438</v>
      </c>
      <c r="AE1502">
        <v>1</v>
      </c>
      <c r="AF1502">
        <v>2273</v>
      </c>
      <c r="AH1502" t="str">
        <f t="shared" si="23"/>
        <v>E35120 Corporate Expenses</v>
      </c>
      <c r="AI1502" t="str">
        <f>VLOOKUP(B1502,'cc Lookup'!A:E,5,0)</f>
        <v>Corporate Exp</v>
      </c>
      <c r="AJ1502" t="s">
        <v>5426</v>
      </c>
    </row>
    <row r="1503" spans="1:36" x14ac:dyDescent="0.35">
      <c r="A1503" t="s">
        <v>36</v>
      </c>
      <c r="B1503" s="8" t="s">
        <v>142</v>
      </c>
      <c r="C1503" s="8" t="s">
        <v>38</v>
      </c>
      <c r="D1503" s="8" t="s">
        <v>39</v>
      </c>
      <c r="E1503" s="8" t="s">
        <v>39</v>
      </c>
      <c r="F1503" s="8" t="s">
        <v>40</v>
      </c>
      <c r="G1503" t="s">
        <v>144</v>
      </c>
      <c r="H1503" t="s">
        <v>42</v>
      </c>
      <c r="I1503" t="s">
        <v>43</v>
      </c>
      <c r="J1503" t="s">
        <v>43</v>
      </c>
      <c r="K1503" t="s">
        <v>43</v>
      </c>
      <c r="L1503" s="9">
        <v>10615</v>
      </c>
      <c r="M1503" s="10">
        <v>43891</v>
      </c>
      <c r="N1503" t="s">
        <v>56</v>
      </c>
      <c r="O1503" t="s">
        <v>57</v>
      </c>
      <c r="P1503" t="s">
        <v>1480</v>
      </c>
      <c r="Q1503" t="s">
        <v>1481</v>
      </c>
      <c r="R1503" t="s">
        <v>1430</v>
      </c>
      <c r="S1503" s="11">
        <v>43895</v>
      </c>
      <c r="T1503" t="s">
        <v>54</v>
      </c>
      <c r="U1503">
        <v>38</v>
      </c>
      <c r="V1503" t="s">
        <v>61</v>
      </c>
      <c r="W1503" t="s">
        <v>222</v>
      </c>
      <c r="X1503">
        <v>965</v>
      </c>
      <c r="Y1503" s="11">
        <v>43893</v>
      </c>
      <c r="Z1503">
        <v>165077291</v>
      </c>
      <c r="AB1503" t="s">
        <v>63</v>
      </c>
      <c r="AD1503" t="s">
        <v>1482</v>
      </c>
      <c r="AE1503">
        <v>1</v>
      </c>
      <c r="AF1503">
        <v>5308</v>
      </c>
      <c r="AH1503" t="str">
        <f t="shared" si="23"/>
        <v>E35930 Estates &amp; Facilities</v>
      </c>
      <c r="AI1503" t="str">
        <f>VLOOKUP(B1503,'cc Lookup'!A:E,5,0)</f>
        <v>Estates</v>
      </c>
      <c r="AJ1503" t="s">
        <v>5426</v>
      </c>
    </row>
    <row r="1504" spans="1:36" x14ac:dyDescent="0.35">
      <c r="A1504" t="s">
        <v>36</v>
      </c>
      <c r="B1504" s="8" t="s">
        <v>142</v>
      </c>
      <c r="C1504" s="8" t="s">
        <v>38</v>
      </c>
      <c r="D1504" s="8" t="s">
        <v>39</v>
      </c>
      <c r="E1504" s="8" t="s">
        <v>39</v>
      </c>
      <c r="F1504" s="8" t="s">
        <v>40</v>
      </c>
      <c r="G1504" t="s">
        <v>144</v>
      </c>
      <c r="H1504" t="s">
        <v>42</v>
      </c>
      <c r="I1504" t="s">
        <v>43</v>
      </c>
      <c r="J1504" t="s">
        <v>43</v>
      </c>
      <c r="K1504" t="s">
        <v>43</v>
      </c>
      <c r="L1504" s="9">
        <v>-5307.5</v>
      </c>
      <c r="M1504" s="10">
        <v>43891</v>
      </c>
      <c r="N1504" t="s">
        <v>56</v>
      </c>
      <c r="O1504" t="s">
        <v>57</v>
      </c>
      <c r="P1504" t="s">
        <v>1480</v>
      </c>
      <c r="Q1504" t="s">
        <v>1481</v>
      </c>
      <c r="R1504" t="s">
        <v>1430</v>
      </c>
      <c r="S1504" s="11">
        <v>43895</v>
      </c>
      <c r="T1504" t="s">
        <v>54</v>
      </c>
      <c r="U1504">
        <v>39</v>
      </c>
      <c r="V1504" t="s">
        <v>61</v>
      </c>
      <c r="W1504" t="s">
        <v>222</v>
      </c>
      <c r="X1504">
        <v>965</v>
      </c>
      <c r="Y1504" s="11">
        <v>43893</v>
      </c>
      <c r="Z1504">
        <v>165077291</v>
      </c>
      <c r="AB1504" t="s">
        <v>63</v>
      </c>
      <c r="AD1504" t="s">
        <v>1482</v>
      </c>
      <c r="AE1504">
        <v>1</v>
      </c>
      <c r="AF1504">
        <v>-5308</v>
      </c>
      <c r="AH1504" t="str">
        <f t="shared" si="23"/>
        <v>E35930 Estates &amp; Facilities</v>
      </c>
      <c r="AI1504" t="str">
        <f>VLOOKUP(B1504,'cc Lookup'!A:E,5,0)</f>
        <v>Estates</v>
      </c>
      <c r="AJ1504" t="s">
        <v>5426</v>
      </c>
    </row>
    <row r="1505" spans="1:36" x14ac:dyDescent="0.35">
      <c r="A1505" t="s">
        <v>36</v>
      </c>
      <c r="B1505" s="8" t="s">
        <v>142</v>
      </c>
      <c r="C1505" s="8" t="s">
        <v>38</v>
      </c>
      <c r="D1505" s="8" t="s">
        <v>39</v>
      </c>
      <c r="E1505" s="8" t="s">
        <v>39</v>
      </c>
      <c r="F1505" s="8" t="s">
        <v>40</v>
      </c>
      <c r="G1505" t="s">
        <v>144</v>
      </c>
      <c r="H1505" t="s">
        <v>42</v>
      </c>
      <c r="I1505" t="s">
        <v>43</v>
      </c>
      <c r="J1505" t="s">
        <v>43</v>
      </c>
      <c r="K1505" t="s">
        <v>43</v>
      </c>
      <c r="L1505" s="9">
        <v>5307.5</v>
      </c>
      <c r="M1505" s="10">
        <v>43891</v>
      </c>
      <c r="N1505" t="s">
        <v>56</v>
      </c>
      <c r="O1505" t="s">
        <v>57</v>
      </c>
      <c r="P1505" t="s">
        <v>1483</v>
      </c>
      <c r="Q1505" t="s">
        <v>1484</v>
      </c>
      <c r="R1505" t="s">
        <v>1430</v>
      </c>
      <c r="S1505" s="11">
        <v>43896</v>
      </c>
      <c r="T1505" t="s">
        <v>54</v>
      </c>
      <c r="U1505">
        <v>47</v>
      </c>
      <c r="V1505" t="s">
        <v>61</v>
      </c>
      <c r="W1505" t="s">
        <v>222</v>
      </c>
      <c r="X1505">
        <v>965</v>
      </c>
      <c r="Y1505" s="11">
        <v>43893</v>
      </c>
      <c r="Z1505">
        <v>165082825</v>
      </c>
      <c r="AB1505" t="s">
        <v>63</v>
      </c>
      <c r="AD1505" t="s">
        <v>1482</v>
      </c>
      <c r="AE1505">
        <v>1</v>
      </c>
      <c r="AF1505">
        <v>5308</v>
      </c>
      <c r="AH1505" t="str">
        <f t="shared" si="23"/>
        <v>E35930 Estates &amp; Facilities</v>
      </c>
      <c r="AI1505" t="str">
        <f>VLOOKUP(B1505,'cc Lookup'!A:E,5,0)</f>
        <v>Estates</v>
      </c>
      <c r="AJ1505" t="s">
        <v>5426</v>
      </c>
    </row>
    <row r="1506" spans="1:36" x14ac:dyDescent="0.35">
      <c r="A1506" t="s">
        <v>36</v>
      </c>
      <c r="B1506" s="8" t="s">
        <v>142</v>
      </c>
      <c r="C1506" s="8" t="s">
        <v>38</v>
      </c>
      <c r="D1506" s="8" t="s">
        <v>39</v>
      </c>
      <c r="E1506" s="8" t="s">
        <v>39</v>
      </c>
      <c r="F1506" s="8" t="s">
        <v>40</v>
      </c>
      <c r="G1506" t="s">
        <v>144</v>
      </c>
      <c r="H1506" t="s">
        <v>42</v>
      </c>
      <c r="I1506" t="s">
        <v>43</v>
      </c>
      <c r="J1506" t="s">
        <v>43</v>
      </c>
      <c r="K1506" t="s">
        <v>43</v>
      </c>
      <c r="L1506" s="9">
        <v>-5307.5</v>
      </c>
      <c r="M1506" s="10">
        <v>43891</v>
      </c>
      <c r="N1506" t="s">
        <v>56</v>
      </c>
      <c r="O1506" t="s">
        <v>57</v>
      </c>
      <c r="P1506" t="s">
        <v>1483</v>
      </c>
      <c r="Q1506" t="s">
        <v>1484</v>
      </c>
      <c r="R1506" t="s">
        <v>1430</v>
      </c>
      <c r="S1506" s="11">
        <v>43896</v>
      </c>
      <c r="T1506" t="s">
        <v>54</v>
      </c>
      <c r="U1506">
        <v>48</v>
      </c>
      <c r="V1506" t="s">
        <v>61</v>
      </c>
      <c r="W1506" t="s">
        <v>222</v>
      </c>
      <c r="X1506">
        <v>965</v>
      </c>
      <c r="Y1506" s="11">
        <v>43893</v>
      </c>
      <c r="Z1506">
        <v>165082825</v>
      </c>
      <c r="AB1506" t="s">
        <v>63</v>
      </c>
      <c r="AD1506" t="s">
        <v>1482</v>
      </c>
      <c r="AE1506">
        <v>1</v>
      </c>
      <c r="AF1506">
        <v>-5308</v>
      </c>
      <c r="AH1506" t="str">
        <f t="shared" si="23"/>
        <v>E35930 Estates &amp; Facilities</v>
      </c>
      <c r="AI1506" t="str">
        <f>VLOOKUP(B1506,'cc Lookup'!A:E,5,0)</f>
        <v>Estates</v>
      </c>
      <c r="AJ1506" t="s">
        <v>5426</v>
      </c>
    </row>
    <row r="1507" spans="1:36" x14ac:dyDescent="0.35">
      <c r="A1507" t="s">
        <v>36</v>
      </c>
      <c r="B1507" s="8" t="s">
        <v>142</v>
      </c>
      <c r="C1507" s="8" t="s">
        <v>143</v>
      </c>
      <c r="D1507" s="8" t="s">
        <v>39</v>
      </c>
      <c r="E1507" s="8" t="s">
        <v>39</v>
      </c>
      <c r="F1507" s="8" t="s">
        <v>40</v>
      </c>
      <c r="G1507" t="s">
        <v>144</v>
      </c>
      <c r="H1507" t="s">
        <v>145</v>
      </c>
      <c r="I1507" t="s">
        <v>43</v>
      </c>
      <c r="J1507" t="s">
        <v>43</v>
      </c>
      <c r="K1507" t="s">
        <v>43</v>
      </c>
      <c r="L1507" s="9">
        <v>160</v>
      </c>
      <c r="M1507" s="10">
        <v>43922</v>
      </c>
      <c r="N1507" t="s">
        <v>56</v>
      </c>
      <c r="O1507" t="s">
        <v>57</v>
      </c>
      <c r="P1507" t="s">
        <v>1551</v>
      </c>
      <c r="Q1507" t="s">
        <v>1552</v>
      </c>
      <c r="R1507" t="s">
        <v>1490</v>
      </c>
      <c r="S1507" s="11">
        <v>43947</v>
      </c>
      <c r="T1507" t="s">
        <v>54</v>
      </c>
      <c r="U1507">
        <v>10</v>
      </c>
      <c r="V1507" t="s">
        <v>61</v>
      </c>
      <c r="W1507" t="s">
        <v>62</v>
      </c>
      <c r="X1507">
        <v>459899</v>
      </c>
      <c r="Y1507" s="11">
        <v>43936</v>
      </c>
      <c r="Z1507">
        <v>165082454</v>
      </c>
      <c r="AB1507" t="s">
        <v>63</v>
      </c>
      <c r="AD1507" t="s">
        <v>1553</v>
      </c>
      <c r="AE1507">
        <v>1</v>
      </c>
      <c r="AF1507">
        <v>160</v>
      </c>
      <c r="AH1507" t="str">
        <f t="shared" si="23"/>
        <v>E35930 Estates &amp; Facilities</v>
      </c>
      <c r="AI1507" t="str">
        <f>VLOOKUP(B1507,'cc Lookup'!A:E,5,0)</f>
        <v>Estates</v>
      </c>
      <c r="AJ1507" t="s">
        <v>5427</v>
      </c>
    </row>
    <row r="1508" spans="1:36" x14ac:dyDescent="0.35">
      <c r="A1508" t="s">
        <v>36</v>
      </c>
      <c r="B1508" s="8" t="s">
        <v>142</v>
      </c>
      <c r="C1508" s="8" t="s">
        <v>143</v>
      </c>
      <c r="D1508" s="8" t="s">
        <v>39</v>
      </c>
      <c r="E1508" s="8" t="s">
        <v>39</v>
      </c>
      <c r="F1508" s="8" t="s">
        <v>40</v>
      </c>
      <c r="G1508" t="s">
        <v>144</v>
      </c>
      <c r="H1508" t="s">
        <v>145</v>
      </c>
      <c r="I1508" t="s">
        <v>43</v>
      </c>
      <c r="J1508" t="s">
        <v>43</v>
      </c>
      <c r="K1508" t="s">
        <v>43</v>
      </c>
      <c r="L1508" s="9">
        <v>2100</v>
      </c>
      <c r="M1508" s="10">
        <v>43922</v>
      </c>
      <c r="N1508" t="s">
        <v>56</v>
      </c>
      <c r="O1508" t="s">
        <v>57</v>
      </c>
      <c r="P1508" t="s">
        <v>1554</v>
      </c>
      <c r="Q1508" t="s">
        <v>1555</v>
      </c>
      <c r="R1508" t="s">
        <v>1490</v>
      </c>
      <c r="S1508" s="11">
        <v>43948</v>
      </c>
      <c r="T1508" t="s">
        <v>54</v>
      </c>
      <c r="U1508">
        <v>31</v>
      </c>
      <c r="V1508" t="s">
        <v>61</v>
      </c>
      <c r="W1508" t="s">
        <v>62</v>
      </c>
      <c r="X1508">
        <v>459916</v>
      </c>
      <c r="Y1508" s="11">
        <v>43936</v>
      </c>
      <c r="Z1508">
        <v>165078325</v>
      </c>
      <c r="AB1508" t="s">
        <v>63</v>
      </c>
      <c r="AD1508" t="s">
        <v>1556</v>
      </c>
      <c r="AE1508">
        <v>1</v>
      </c>
      <c r="AF1508">
        <v>1050</v>
      </c>
      <c r="AH1508" t="str">
        <f t="shared" si="23"/>
        <v>E35930 Estates &amp; Facilities</v>
      </c>
      <c r="AI1508" t="str">
        <f>VLOOKUP(B1508,'cc Lookup'!A:E,5,0)</f>
        <v>Estates</v>
      </c>
      <c r="AJ1508" t="s">
        <v>5427</v>
      </c>
    </row>
    <row r="1509" spans="1:36" x14ac:dyDescent="0.35">
      <c r="A1509" t="s">
        <v>36</v>
      </c>
      <c r="B1509" s="8" t="s">
        <v>142</v>
      </c>
      <c r="C1509" s="8" t="s">
        <v>143</v>
      </c>
      <c r="D1509" s="8" t="s">
        <v>39</v>
      </c>
      <c r="E1509" s="8" t="s">
        <v>39</v>
      </c>
      <c r="F1509" s="8" t="s">
        <v>40</v>
      </c>
      <c r="G1509" t="s">
        <v>144</v>
      </c>
      <c r="H1509" t="s">
        <v>145</v>
      </c>
      <c r="I1509" t="s">
        <v>43</v>
      </c>
      <c r="J1509" t="s">
        <v>43</v>
      </c>
      <c r="K1509" t="s">
        <v>43</v>
      </c>
      <c r="L1509" s="9">
        <v>7.0000000000000007E-2</v>
      </c>
      <c r="M1509" s="10">
        <v>43922</v>
      </c>
      <c r="N1509" t="s">
        <v>56</v>
      </c>
      <c r="O1509" t="s">
        <v>57</v>
      </c>
      <c r="P1509" t="s">
        <v>1554</v>
      </c>
      <c r="Q1509" t="s">
        <v>1555</v>
      </c>
      <c r="R1509" t="s">
        <v>1490</v>
      </c>
      <c r="S1509" s="11">
        <v>43948</v>
      </c>
      <c r="T1509" t="s">
        <v>54</v>
      </c>
      <c r="U1509">
        <v>31</v>
      </c>
      <c r="V1509" t="s">
        <v>61</v>
      </c>
      <c r="W1509" t="s">
        <v>62</v>
      </c>
      <c r="X1509">
        <v>459919</v>
      </c>
      <c r="Y1509" s="11">
        <v>43936</v>
      </c>
      <c r="Z1509">
        <v>165078325</v>
      </c>
      <c r="AB1509" t="s">
        <v>63</v>
      </c>
      <c r="AD1509" t="s">
        <v>1557</v>
      </c>
      <c r="AE1509">
        <v>1</v>
      </c>
      <c r="AF1509">
        <v>0</v>
      </c>
      <c r="AH1509" t="str">
        <f t="shared" si="23"/>
        <v>E35930 Estates &amp; Facilities</v>
      </c>
      <c r="AI1509" t="str">
        <f>VLOOKUP(B1509,'cc Lookup'!A:E,5,0)</f>
        <v>Estates</v>
      </c>
      <c r="AJ1509" t="s">
        <v>5427</v>
      </c>
    </row>
    <row r="1510" spans="1:36" x14ac:dyDescent="0.35">
      <c r="A1510" t="s">
        <v>36</v>
      </c>
      <c r="B1510" s="8" t="s">
        <v>142</v>
      </c>
      <c r="C1510" s="8" t="s">
        <v>143</v>
      </c>
      <c r="D1510" s="8" t="s">
        <v>39</v>
      </c>
      <c r="E1510" s="8" t="s">
        <v>39</v>
      </c>
      <c r="F1510" s="8" t="s">
        <v>40</v>
      </c>
      <c r="G1510" t="s">
        <v>144</v>
      </c>
      <c r="H1510" t="s">
        <v>145</v>
      </c>
      <c r="I1510" t="s">
        <v>43</v>
      </c>
      <c r="J1510" t="s">
        <v>43</v>
      </c>
      <c r="K1510" t="s">
        <v>43</v>
      </c>
      <c r="L1510" s="9">
        <v>26.19</v>
      </c>
      <c r="M1510" s="10">
        <v>43922</v>
      </c>
      <c r="N1510" t="s">
        <v>56</v>
      </c>
      <c r="O1510" t="s">
        <v>57</v>
      </c>
      <c r="P1510" t="s">
        <v>1554</v>
      </c>
      <c r="Q1510" t="s">
        <v>1555</v>
      </c>
      <c r="R1510" t="s">
        <v>1490</v>
      </c>
      <c r="S1510" s="11">
        <v>43948</v>
      </c>
      <c r="T1510" t="s">
        <v>54</v>
      </c>
      <c r="U1510">
        <v>31</v>
      </c>
      <c r="V1510" t="s">
        <v>61</v>
      </c>
      <c r="W1510" t="s">
        <v>62</v>
      </c>
      <c r="X1510">
        <v>459919</v>
      </c>
      <c r="Y1510" s="11">
        <v>43936</v>
      </c>
      <c r="Z1510">
        <v>165078325</v>
      </c>
      <c r="AB1510" t="s">
        <v>63</v>
      </c>
      <c r="AD1510" t="s">
        <v>1557</v>
      </c>
      <c r="AE1510">
        <v>1</v>
      </c>
      <c r="AF1510">
        <v>26</v>
      </c>
      <c r="AH1510" t="str">
        <f t="shared" si="23"/>
        <v>E35930 Estates &amp; Facilities</v>
      </c>
      <c r="AI1510" t="str">
        <f>VLOOKUP(B1510,'cc Lookup'!A:E,5,0)</f>
        <v>Estates</v>
      </c>
      <c r="AJ1510" t="s">
        <v>5427</v>
      </c>
    </row>
    <row r="1511" spans="1:36" x14ac:dyDescent="0.35">
      <c r="A1511" t="s">
        <v>36</v>
      </c>
      <c r="B1511" s="8" t="s">
        <v>142</v>
      </c>
      <c r="C1511" s="8" t="s">
        <v>143</v>
      </c>
      <c r="D1511" s="8" t="s">
        <v>39</v>
      </c>
      <c r="E1511" s="8" t="s">
        <v>39</v>
      </c>
      <c r="F1511" s="8" t="s">
        <v>40</v>
      </c>
      <c r="G1511" t="s">
        <v>144</v>
      </c>
      <c r="H1511" t="s">
        <v>145</v>
      </c>
      <c r="I1511" t="s">
        <v>43</v>
      </c>
      <c r="J1511" t="s">
        <v>43</v>
      </c>
      <c r="K1511" t="s">
        <v>43</v>
      </c>
      <c r="L1511" s="9">
        <v>36.74</v>
      </c>
      <c r="M1511" s="10">
        <v>43922</v>
      </c>
      <c r="N1511" t="s">
        <v>56</v>
      </c>
      <c r="O1511" t="s">
        <v>57</v>
      </c>
      <c r="P1511" t="s">
        <v>1554</v>
      </c>
      <c r="Q1511" t="s">
        <v>1555</v>
      </c>
      <c r="R1511" t="s">
        <v>1490</v>
      </c>
      <c r="S1511" s="11">
        <v>43948</v>
      </c>
      <c r="T1511" t="s">
        <v>54</v>
      </c>
      <c r="U1511">
        <v>31</v>
      </c>
      <c r="V1511" t="s">
        <v>61</v>
      </c>
      <c r="W1511" t="s">
        <v>62</v>
      </c>
      <c r="X1511">
        <v>459919</v>
      </c>
      <c r="Y1511" s="11">
        <v>43936</v>
      </c>
      <c r="Z1511">
        <v>165078325</v>
      </c>
      <c r="AB1511" t="s">
        <v>63</v>
      </c>
      <c r="AD1511" t="s">
        <v>1557</v>
      </c>
      <c r="AE1511">
        <v>1</v>
      </c>
      <c r="AF1511">
        <v>37</v>
      </c>
      <c r="AH1511" t="str">
        <f t="shared" si="23"/>
        <v>E35930 Estates &amp; Facilities</v>
      </c>
      <c r="AI1511" t="str">
        <f>VLOOKUP(B1511,'cc Lookup'!A:E,5,0)</f>
        <v>Estates</v>
      </c>
      <c r="AJ1511" t="s">
        <v>5427</v>
      </c>
    </row>
    <row r="1512" spans="1:36" x14ac:dyDescent="0.35">
      <c r="A1512" t="s">
        <v>36</v>
      </c>
      <c r="B1512" s="8" t="s">
        <v>142</v>
      </c>
      <c r="C1512" s="8" t="s">
        <v>143</v>
      </c>
      <c r="D1512" s="8" t="s">
        <v>39</v>
      </c>
      <c r="E1512" s="8" t="s">
        <v>39</v>
      </c>
      <c r="F1512" s="8" t="s">
        <v>40</v>
      </c>
      <c r="G1512" t="s">
        <v>144</v>
      </c>
      <c r="H1512" t="s">
        <v>145</v>
      </c>
      <c r="I1512" t="s">
        <v>43</v>
      </c>
      <c r="J1512" t="s">
        <v>43</v>
      </c>
      <c r="K1512" t="s">
        <v>43</v>
      </c>
      <c r="L1512" s="9">
        <v>63</v>
      </c>
      <c r="M1512" s="10">
        <v>43922</v>
      </c>
      <c r="N1512" t="s">
        <v>56</v>
      </c>
      <c r="O1512" t="s">
        <v>57</v>
      </c>
      <c r="P1512" t="s">
        <v>1554</v>
      </c>
      <c r="Q1512" t="s">
        <v>1555</v>
      </c>
      <c r="R1512" t="s">
        <v>1490</v>
      </c>
      <c r="S1512" s="11">
        <v>43948</v>
      </c>
      <c r="T1512" t="s">
        <v>54</v>
      </c>
      <c r="U1512">
        <v>31</v>
      </c>
      <c r="V1512" t="s">
        <v>61</v>
      </c>
      <c r="W1512" t="s">
        <v>62</v>
      </c>
      <c r="X1512">
        <v>459919</v>
      </c>
      <c r="Y1512" s="11">
        <v>43936</v>
      </c>
      <c r="Z1512">
        <v>165078325</v>
      </c>
      <c r="AB1512" t="s">
        <v>63</v>
      </c>
      <c r="AD1512" t="s">
        <v>1557</v>
      </c>
      <c r="AE1512">
        <v>1</v>
      </c>
      <c r="AF1512">
        <v>63</v>
      </c>
      <c r="AH1512" t="str">
        <f t="shared" si="23"/>
        <v>E35930 Estates &amp; Facilities</v>
      </c>
      <c r="AI1512" t="str">
        <f>VLOOKUP(B1512,'cc Lookup'!A:E,5,0)</f>
        <v>Estates</v>
      </c>
      <c r="AJ1512" t="s">
        <v>5427</v>
      </c>
    </row>
    <row r="1513" spans="1:36" x14ac:dyDescent="0.35">
      <c r="A1513" t="s">
        <v>36</v>
      </c>
      <c r="B1513" s="8" t="s">
        <v>142</v>
      </c>
      <c r="C1513" s="8" t="s">
        <v>143</v>
      </c>
      <c r="D1513" s="8" t="s">
        <v>39</v>
      </c>
      <c r="E1513" s="8" t="s">
        <v>39</v>
      </c>
      <c r="F1513" s="8" t="s">
        <v>40</v>
      </c>
      <c r="G1513" t="s">
        <v>144</v>
      </c>
      <c r="H1513" t="s">
        <v>145</v>
      </c>
      <c r="I1513" t="s">
        <v>43</v>
      </c>
      <c r="J1513" t="s">
        <v>43</v>
      </c>
      <c r="K1513" t="s">
        <v>43</v>
      </c>
      <c r="L1513" s="9">
        <v>-1050</v>
      </c>
      <c r="M1513" s="10">
        <v>43922</v>
      </c>
      <c r="N1513" t="s">
        <v>56</v>
      </c>
      <c r="O1513" t="s">
        <v>57</v>
      </c>
      <c r="P1513" t="s">
        <v>1554</v>
      </c>
      <c r="Q1513" t="s">
        <v>1555</v>
      </c>
      <c r="R1513" t="s">
        <v>1490</v>
      </c>
      <c r="S1513" s="11">
        <v>43948</v>
      </c>
      <c r="T1513" t="s">
        <v>54</v>
      </c>
      <c r="U1513">
        <v>32</v>
      </c>
      <c r="V1513" t="s">
        <v>61</v>
      </c>
      <c r="W1513" t="s">
        <v>62</v>
      </c>
      <c r="X1513">
        <v>459916</v>
      </c>
      <c r="Y1513" s="11">
        <v>43936</v>
      </c>
      <c r="Z1513">
        <v>165078325</v>
      </c>
      <c r="AB1513" t="s">
        <v>63</v>
      </c>
      <c r="AD1513" t="s">
        <v>1556</v>
      </c>
      <c r="AE1513">
        <v>1</v>
      </c>
      <c r="AF1513">
        <v>-1050</v>
      </c>
      <c r="AH1513" t="str">
        <f t="shared" si="23"/>
        <v>E35930 Estates &amp; Facilities</v>
      </c>
      <c r="AI1513" t="str">
        <f>VLOOKUP(B1513,'cc Lookup'!A:E,5,0)</f>
        <v>Estates</v>
      </c>
      <c r="AJ1513" t="s">
        <v>5427</v>
      </c>
    </row>
    <row r="1514" spans="1:36" x14ac:dyDescent="0.35">
      <c r="A1514" t="s">
        <v>36</v>
      </c>
      <c r="B1514" s="8" t="s">
        <v>142</v>
      </c>
      <c r="C1514" s="8" t="s">
        <v>143</v>
      </c>
      <c r="D1514" s="8" t="s">
        <v>39</v>
      </c>
      <c r="E1514" s="8" t="s">
        <v>39</v>
      </c>
      <c r="F1514" s="8" t="s">
        <v>40</v>
      </c>
      <c r="G1514" t="s">
        <v>144</v>
      </c>
      <c r="H1514" t="s">
        <v>145</v>
      </c>
      <c r="I1514" t="s">
        <v>43</v>
      </c>
      <c r="J1514" t="s">
        <v>43</v>
      </c>
      <c r="K1514" t="s">
        <v>43</v>
      </c>
      <c r="L1514" s="9">
        <v>-63</v>
      </c>
      <c r="M1514" s="10">
        <v>43922</v>
      </c>
      <c r="N1514" t="s">
        <v>56</v>
      </c>
      <c r="O1514" t="s">
        <v>57</v>
      </c>
      <c r="P1514" t="s">
        <v>1554</v>
      </c>
      <c r="Q1514" t="s">
        <v>1555</v>
      </c>
      <c r="R1514" t="s">
        <v>1490</v>
      </c>
      <c r="S1514" s="11">
        <v>43948</v>
      </c>
      <c r="T1514" t="s">
        <v>54</v>
      </c>
      <c r="U1514">
        <v>32</v>
      </c>
      <c r="V1514" t="s">
        <v>61</v>
      </c>
      <c r="W1514" t="s">
        <v>62</v>
      </c>
      <c r="X1514">
        <v>459919</v>
      </c>
      <c r="Y1514" s="11">
        <v>43936</v>
      </c>
      <c r="Z1514">
        <v>165078325</v>
      </c>
      <c r="AB1514" t="s">
        <v>63</v>
      </c>
      <c r="AD1514" t="s">
        <v>1557</v>
      </c>
      <c r="AE1514">
        <v>1</v>
      </c>
      <c r="AF1514">
        <v>-63</v>
      </c>
      <c r="AH1514" t="str">
        <f t="shared" si="23"/>
        <v>E35930 Estates &amp; Facilities</v>
      </c>
      <c r="AI1514" t="str">
        <f>VLOOKUP(B1514,'cc Lookup'!A:E,5,0)</f>
        <v>Estates</v>
      </c>
      <c r="AJ1514" t="s">
        <v>5427</v>
      </c>
    </row>
    <row r="1515" spans="1:36" x14ac:dyDescent="0.35">
      <c r="A1515" t="s">
        <v>36</v>
      </c>
      <c r="B1515" s="8" t="s">
        <v>142</v>
      </c>
      <c r="C1515" s="8" t="s">
        <v>143</v>
      </c>
      <c r="D1515" s="8" t="s">
        <v>39</v>
      </c>
      <c r="E1515" s="8" t="s">
        <v>39</v>
      </c>
      <c r="F1515" s="8" t="s">
        <v>40</v>
      </c>
      <c r="G1515" t="s">
        <v>144</v>
      </c>
      <c r="H1515" t="s">
        <v>145</v>
      </c>
      <c r="I1515" t="s">
        <v>43</v>
      </c>
      <c r="J1515" t="s">
        <v>43</v>
      </c>
      <c r="K1515" t="s">
        <v>43</v>
      </c>
      <c r="L1515" s="9">
        <v>288.2</v>
      </c>
      <c r="M1515" s="10">
        <v>43922</v>
      </c>
      <c r="N1515" t="s">
        <v>56</v>
      </c>
      <c r="O1515" t="s">
        <v>57</v>
      </c>
      <c r="P1515" t="s">
        <v>1558</v>
      </c>
      <c r="Q1515" t="s">
        <v>1559</v>
      </c>
      <c r="R1515" t="s">
        <v>1490</v>
      </c>
      <c r="S1515" s="11">
        <v>43949</v>
      </c>
      <c r="T1515" t="s">
        <v>54</v>
      </c>
      <c r="U1515">
        <v>9</v>
      </c>
      <c r="V1515" t="s">
        <v>61</v>
      </c>
      <c r="W1515" t="s">
        <v>62</v>
      </c>
      <c r="X1515">
        <v>459912</v>
      </c>
      <c r="Y1515" s="11">
        <v>43936</v>
      </c>
      <c r="Z1515">
        <v>165078325</v>
      </c>
      <c r="AB1515" t="s">
        <v>63</v>
      </c>
      <c r="AD1515" t="s">
        <v>1560</v>
      </c>
      <c r="AE1515">
        <v>1</v>
      </c>
      <c r="AF1515">
        <v>288</v>
      </c>
      <c r="AH1515" t="str">
        <f t="shared" si="23"/>
        <v>E35930 Estates &amp; Facilities</v>
      </c>
      <c r="AI1515" t="str">
        <f>VLOOKUP(B1515,'cc Lookup'!A:E,5,0)</f>
        <v>Estates</v>
      </c>
      <c r="AJ1515" t="s">
        <v>5427</v>
      </c>
    </row>
    <row r="1516" spans="1:36" x14ac:dyDescent="0.35">
      <c r="A1516" t="s">
        <v>36</v>
      </c>
      <c r="B1516" s="8" t="s">
        <v>142</v>
      </c>
      <c r="C1516" s="8" t="s">
        <v>143</v>
      </c>
      <c r="D1516" s="8" t="s">
        <v>39</v>
      </c>
      <c r="E1516" s="8" t="s">
        <v>39</v>
      </c>
      <c r="F1516" s="8" t="s">
        <v>40</v>
      </c>
      <c r="G1516" t="s">
        <v>144</v>
      </c>
      <c r="H1516" t="s">
        <v>145</v>
      </c>
      <c r="I1516" t="s">
        <v>43</v>
      </c>
      <c r="J1516" t="s">
        <v>43</v>
      </c>
      <c r="K1516" t="s">
        <v>43</v>
      </c>
      <c r="L1516" s="9">
        <v>300</v>
      </c>
      <c r="M1516" s="10">
        <v>43922</v>
      </c>
      <c r="N1516" t="s">
        <v>56</v>
      </c>
      <c r="O1516" t="s">
        <v>57</v>
      </c>
      <c r="P1516" t="s">
        <v>1558</v>
      </c>
      <c r="Q1516" t="s">
        <v>1559</v>
      </c>
      <c r="R1516" t="s">
        <v>1490</v>
      </c>
      <c r="S1516" s="11">
        <v>43949</v>
      </c>
      <c r="T1516" t="s">
        <v>54</v>
      </c>
      <c r="U1516">
        <v>9</v>
      </c>
      <c r="V1516" t="s">
        <v>61</v>
      </c>
      <c r="W1516" t="s">
        <v>62</v>
      </c>
      <c r="X1516">
        <v>459912</v>
      </c>
      <c r="Y1516" s="11">
        <v>43936</v>
      </c>
      <c r="Z1516">
        <v>165078325</v>
      </c>
      <c r="AB1516" t="s">
        <v>63</v>
      </c>
      <c r="AD1516" t="s">
        <v>1560</v>
      </c>
      <c r="AE1516">
        <v>1</v>
      </c>
      <c r="AF1516">
        <v>300</v>
      </c>
      <c r="AH1516" t="str">
        <f t="shared" si="23"/>
        <v>E35930 Estates &amp; Facilities</v>
      </c>
      <c r="AI1516" t="str">
        <f>VLOOKUP(B1516,'cc Lookup'!A:E,5,0)</f>
        <v>Estates</v>
      </c>
      <c r="AJ1516" t="s">
        <v>5427</v>
      </c>
    </row>
    <row r="1517" spans="1:36" x14ac:dyDescent="0.35">
      <c r="A1517" t="s">
        <v>36</v>
      </c>
      <c r="B1517" s="8" t="s">
        <v>142</v>
      </c>
      <c r="C1517" s="8" t="s">
        <v>143</v>
      </c>
      <c r="D1517" s="8" t="s">
        <v>39</v>
      </c>
      <c r="E1517" s="8" t="s">
        <v>39</v>
      </c>
      <c r="F1517" s="8" t="s">
        <v>40</v>
      </c>
      <c r="G1517" t="s">
        <v>144</v>
      </c>
      <c r="H1517" t="s">
        <v>145</v>
      </c>
      <c r="I1517" t="s">
        <v>43</v>
      </c>
      <c r="J1517" t="s">
        <v>43</v>
      </c>
      <c r="K1517" t="s">
        <v>43</v>
      </c>
      <c r="L1517" s="9">
        <v>588.20000000000005</v>
      </c>
      <c r="M1517" s="10">
        <v>43922</v>
      </c>
      <c r="N1517" t="s">
        <v>56</v>
      </c>
      <c r="O1517" t="s">
        <v>57</v>
      </c>
      <c r="P1517" t="s">
        <v>1558</v>
      </c>
      <c r="Q1517" t="s">
        <v>1559</v>
      </c>
      <c r="R1517" t="s">
        <v>1490</v>
      </c>
      <c r="S1517" s="11">
        <v>43949</v>
      </c>
      <c r="T1517" t="s">
        <v>54</v>
      </c>
      <c r="U1517">
        <v>9</v>
      </c>
      <c r="V1517" t="s">
        <v>61</v>
      </c>
      <c r="W1517" t="s">
        <v>62</v>
      </c>
      <c r="X1517">
        <v>459912</v>
      </c>
      <c r="Y1517" s="11">
        <v>43936</v>
      </c>
      <c r="Z1517">
        <v>165078325</v>
      </c>
      <c r="AB1517" t="s">
        <v>63</v>
      </c>
      <c r="AD1517" t="s">
        <v>1560</v>
      </c>
      <c r="AE1517">
        <v>1</v>
      </c>
      <c r="AF1517">
        <v>588</v>
      </c>
      <c r="AH1517" t="str">
        <f t="shared" si="23"/>
        <v>E35930 Estates &amp; Facilities</v>
      </c>
      <c r="AI1517" t="str">
        <f>VLOOKUP(B1517,'cc Lookup'!A:E,5,0)</f>
        <v>Estates</v>
      </c>
      <c r="AJ1517" t="s">
        <v>5427</v>
      </c>
    </row>
    <row r="1518" spans="1:36" x14ac:dyDescent="0.35">
      <c r="A1518" t="s">
        <v>36</v>
      </c>
      <c r="B1518" s="8" t="s">
        <v>142</v>
      </c>
      <c r="C1518" s="8" t="s">
        <v>143</v>
      </c>
      <c r="D1518" s="8" t="s">
        <v>39</v>
      </c>
      <c r="E1518" s="8" t="s">
        <v>39</v>
      </c>
      <c r="F1518" s="8" t="s">
        <v>40</v>
      </c>
      <c r="G1518" t="s">
        <v>144</v>
      </c>
      <c r="H1518" t="s">
        <v>145</v>
      </c>
      <c r="I1518" t="s">
        <v>43</v>
      </c>
      <c r="J1518" t="s">
        <v>43</v>
      </c>
      <c r="K1518" t="s">
        <v>43</v>
      </c>
      <c r="L1518" s="9">
        <v>-588.20000000000005</v>
      </c>
      <c r="M1518" s="10">
        <v>43922</v>
      </c>
      <c r="N1518" t="s">
        <v>56</v>
      </c>
      <c r="O1518" t="s">
        <v>57</v>
      </c>
      <c r="P1518" t="s">
        <v>1558</v>
      </c>
      <c r="Q1518" t="s">
        <v>1559</v>
      </c>
      <c r="R1518" t="s">
        <v>1490</v>
      </c>
      <c r="S1518" s="11">
        <v>43949</v>
      </c>
      <c r="T1518" t="s">
        <v>54</v>
      </c>
      <c r="U1518">
        <v>10</v>
      </c>
      <c r="V1518" t="s">
        <v>61</v>
      </c>
      <c r="W1518" t="s">
        <v>62</v>
      </c>
      <c r="X1518">
        <v>459912</v>
      </c>
      <c r="Y1518" s="11">
        <v>43936</v>
      </c>
      <c r="Z1518">
        <v>165078325</v>
      </c>
      <c r="AB1518" t="s">
        <v>63</v>
      </c>
      <c r="AD1518" t="s">
        <v>1560</v>
      </c>
      <c r="AE1518">
        <v>1</v>
      </c>
      <c r="AF1518">
        <v>-588</v>
      </c>
      <c r="AH1518" t="str">
        <f t="shared" si="23"/>
        <v>E35930 Estates &amp; Facilities</v>
      </c>
      <c r="AI1518" t="str">
        <f>VLOOKUP(B1518,'cc Lookup'!A:E,5,0)</f>
        <v>Estates</v>
      </c>
      <c r="AJ1518" t="s">
        <v>5427</v>
      </c>
    </row>
    <row r="1519" spans="1:36" x14ac:dyDescent="0.35">
      <c r="A1519" t="s">
        <v>36</v>
      </c>
      <c r="B1519" s="8" t="s">
        <v>142</v>
      </c>
      <c r="C1519" s="8" t="s">
        <v>143</v>
      </c>
      <c r="D1519" s="8" t="s">
        <v>39</v>
      </c>
      <c r="E1519" s="8" t="s">
        <v>39</v>
      </c>
      <c r="F1519" s="8" t="s">
        <v>40</v>
      </c>
      <c r="G1519" t="s">
        <v>144</v>
      </c>
      <c r="H1519" t="s">
        <v>145</v>
      </c>
      <c r="I1519" t="s">
        <v>43</v>
      </c>
      <c r="J1519" t="s">
        <v>43</v>
      </c>
      <c r="K1519" t="s">
        <v>43</v>
      </c>
      <c r="L1519" s="9">
        <v>1050</v>
      </c>
      <c r="M1519" s="10">
        <v>43922</v>
      </c>
      <c r="N1519" t="s">
        <v>56</v>
      </c>
      <c r="O1519" t="s">
        <v>57</v>
      </c>
      <c r="P1519" t="s">
        <v>1561</v>
      </c>
      <c r="Q1519" t="s">
        <v>1562</v>
      </c>
      <c r="R1519" t="s">
        <v>1490</v>
      </c>
      <c r="S1519" s="11">
        <v>43949</v>
      </c>
      <c r="T1519" t="s">
        <v>54</v>
      </c>
      <c r="U1519">
        <v>50</v>
      </c>
      <c r="V1519" t="s">
        <v>61</v>
      </c>
      <c r="W1519" t="s">
        <v>62</v>
      </c>
      <c r="X1519">
        <v>459916</v>
      </c>
      <c r="Y1519" s="11">
        <v>43936</v>
      </c>
      <c r="Z1519">
        <v>165084500</v>
      </c>
      <c r="AB1519" t="s">
        <v>63</v>
      </c>
      <c r="AD1519" t="s">
        <v>1556</v>
      </c>
      <c r="AE1519">
        <v>1</v>
      </c>
      <c r="AF1519">
        <v>1050</v>
      </c>
      <c r="AH1519" t="str">
        <f t="shared" si="23"/>
        <v>E35930 Estates &amp; Facilities</v>
      </c>
      <c r="AI1519" t="str">
        <f>VLOOKUP(B1519,'cc Lookup'!A:E,5,0)</f>
        <v>Estates</v>
      </c>
      <c r="AJ1519" t="s">
        <v>5427</v>
      </c>
    </row>
    <row r="1520" spans="1:36" x14ac:dyDescent="0.35">
      <c r="A1520" t="s">
        <v>36</v>
      </c>
      <c r="B1520" s="8" t="s">
        <v>142</v>
      </c>
      <c r="C1520" s="8" t="s">
        <v>143</v>
      </c>
      <c r="D1520" s="8" t="s">
        <v>39</v>
      </c>
      <c r="E1520" s="8" t="s">
        <v>39</v>
      </c>
      <c r="F1520" s="8" t="s">
        <v>40</v>
      </c>
      <c r="G1520" t="s">
        <v>144</v>
      </c>
      <c r="H1520" t="s">
        <v>145</v>
      </c>
      <c r="I1520" t="s">
        <v>43</v>
      </c>
      <c r="J1520" t="s">
        <v>43</v>
      </c>
      <c r="K1520" t="s">
        <v>43</v>
      </c>
      <c r="L1520" s="9">
        <v>63</v>
      </c>
      <c r="M1520" s="10">
        <v>43922</v>
      </c>
      <c r="N1520" t="s">
        <v>56</v>
      </c>
      <c r="O1520" t="s">
        <v>57</v>
      </c>
      <c r="P1520" t="s">
        <v>1561</v>
      </c>
      <c r="Q1520" t="s">
        <v>1562</v>
      </c>
      <c r="R1520" t="s">
        <v>1490</v>
      </c>
      <c r="S1520" s="11">
        <v>43949</v>
      </c>
      <c r="T1520" t="s">
        <v>54</v>
      </c>
      <c r="U1520">
        <v>50</v>
      </c>
      <c r="V1520" t="s">
        <v>61</v>
      </c>
      <c r="W1520" t="s">
        <v>62</v>
      </c>
      <c r="X1520">
        <v>459919</v>
      </c>
      <c r="Y1520" s="11">
        <v>43936</v>
      </c>
      <c r="Z1520">
        <v>165084499</v>
      </c>
      <c r="AB1520" t="s">
        <v>63</v>
      </c>
      <c r="AD1520" t="s">
        <v>1557</v>
      </c>
      <c r="AE1520">
        <v>1</v>
      </c>
      <c r="AF1520">
        <v>63</v>
      </c>
      <c r="AH1520" t="str">
        <f t="shared" si="23"/>
        <v>E35930 Estates &amp; Facilities</v>
      </c>
      <c r="AI1520" t="str">
        <f>VLOOKUP(B1520,'cc Lookup'!A:E,5,0)</f>
        <v>Estates</v>
      </c>
      <c r="AJ1520" t="s">
        <v>5427</v>
      </c>
    </row>
    <row r="1521" spans="1:36" x14ac:dyDescent="0.35">
      <c r="A1521" t="s">
        <v>36</v>
      </c>
      <c r="B1521" s="8" t="s">
        <v>142</v>
      </c>
      <c r="C1521" s="8" t="s">
        <v>143</v>
      </c>
      <c r="D1521" s="8" t="s">
        <v>39</v>
      </c>
      <c r="E1521" s="8" t="s">
        <v>39</v>
      </c>
      <c r="F1521" s="8" t="s">
        <v>40</v>
      </c>
      <c r="G1521" t="s">
        <v>144</v>
      </c>
      <c r="H1521" t="s">
        <v>145</v>
      </c>
      <c r="I1521" t="s">
        <v>43</v>
      </c>
      <c r="J1521" t="s">
        <v>43</v>
      </c>
      <c r="K1521" t="s">
        <v>43</v>
      </c>
      <c r="L1521" s="9">
        <v>-1050</v>
      </c>
      <c r="M1521" s="10">
        <v>43922</v>
      </c>
      <c r="N1521" t="s">
        <v>56</v>
      </c>
      <c r="O1521" t="s">
        <v>57</v>
      </c>
      <c r="P1521" t="s">
        <v>1561</v>
      </c>
      <c r="Q1521" t="s">
        <v>1562</v>
      </c>
      <c r="R1521" t="s">
        <v>1490</v>
      </c>
      <c r="S1521" s="11">
        <v>43949</v>
      </c>
      <c r="T1521" t="s">
        <v>54</v>
      </c>
      <c r="U1521">
        <v>51</v>
      </c>
      <c r="V1521" t="s">
        <v>61</v>
      </c>
      <c r="W1521" t="s">
        <v>62</v>
      </c>
      <c r="X1521">
        <v>459916</v>
      </c>
      <c r="Y1521" s="11">
        <v>43936</v>
      </c>
      <c r="Z1521">
        <v>165084500</v>
      </c>
      <c r="AB1521" t="s">
        <v>63</v>
      </c>
      <c r="AD1521" t="s">
        <v>1556</v>
      </c>
      <c r="AE1521">
        <v>1</v>
      </c>
      <c r="AF1521">
        <v>-1050</v>
      </c>
      <c r="AH1521" t="str">
        <f t="shared" si="23"/>
        <v>E35930 Estates &amp; Facilities</v>
      </c>
      <c r="AI1521" t="str">
        <f>VLOOKUP(B1521,'cc Lookup'!A:E,5,0)</f>
        <v>Estates</v>
      </c>
      <c r="AJ1521" t="s">
        <v>5427</v>
      </c>
    </row>
    <row r="1522" spans="1:36" x14ac:dyDescent="0.35">
      <c r="A1522" t="s">
        <v>36</v>
      </c>
      <c r="B1522" s="8" t="s">
        <v>142</v>
      </c>
      <c r="C1522" s="8" t="s">
        <v>143</v>
      </c>
      <c r="D1522" s="8" t="s">
        <v>39</v>
      </c>
      <c r="E1522" s="8" t="s">
        <v>39</v>
      </c>
      <c r="F1522" s="8" t="s">
        <v>40</v>
      </c>
      <c r="G1522" t="s">
        <v>144</v>
      </c>
      <c r="H1522" t="s">
        <v>145</v>
      </c>
      <c r="I1522" t="s">
        <v>43</v>
      </c>
      <c r="J1522" t="s">
        <v>43</v>
      </c>
      <c r="K1522" t="s">
        <v>43</v>
      </c>
      <c r="L1522" s="9">
        <v>-36.74</v>
      </c>
      <c r="M1522" s="10">
        <v>43922</v>
      </c>
      <c r="N1522" t="s">
        <v>56</v>
      </c>
      <c r="O1522" t="s">
        <v>57</v>
      </c>
      <c r="P1522" t="s">
        <v>1561</v>
      </c>
      <c r="Q1522" t="s">
        <v>1562</v>
      </c>
      <c r="R1522" t="s">
        <v>1490</v>
      </c>
      <c r="S1522" s="11">
        <v>43949</v>
      </c>
      <c r="T1522" t="s">
        <v>54</v>
      </c>
      <c r="U1522">
        <v>51</v>
      </c>
      <c r="V1522" t="s">
        <v>61</v>
      </c>
      <c r="W1522" t="s">
        <v>62</v>
      </c>
      <c r="X1522">
        <v>459919</v>
      </c>
      <c r="Y1522" s="11">
        <v>43936</v>
      </c>
      <c r="Z1522">
        <v>165084499</v>
      </c>
      <c r="AB1522" t="s">
        <v>63</v>
      </c>
      <c r="AD1522" t="s">
        <v>1557</v>
      </c>
      <c r="AE1522">
        <v>1</v>
      </c>
      <c r="AF1522">
        <v>-37</v>
      </c>
      <c r="AH1522" t="str">
        <f t="shared" si="23"/>
        <v>E35930 Estates &amp; Facilities</v>
      </c>
      <c r="AI1522" t="str">
        <f>VLOOKUP(B1522,'cc Lookup'!A:E,5,0)</f>
        <v>Estates</v>
      </c>
      <c r="AJ1522" t="s">
        <v>5427</v>
      </c>
    </row>
    <row r="1523" spans="1:36" x14ac:dyDescent="0.35">
      <c r="A1523" t="s">
        <v>36</v>
      </c>
      <c r="B1523" s="8" t="s">
        <v>142</v>
      </c>
      <c r="C1523" s="8" t="s">
        <v>143</v>
      </c>
      <c r="D1523" s="8" t="s">
        <v>39</v>
      </c>
      <c r="E1523" s="8" t="s">
        <v>39</v>
      </c>
      <c r="F1523" s="8" t="s">
        <v>40</v>
      </c>
      <c r="G1523" t="s">
        <v>144</v>
      </c>
      <c r="H1523" t="s">
        <v>145</v>
      </c>
      <c r="I1523" t="s">
        <v>43</v>
      </c>
      <c r="J1523" t="s">
        <v>43</v>
      </c>
      <c r="K1523" t="s">
        <v>43</v>
      </c>
      <c r="L1523" s="9">
        <v>-26.19</v>
      </c>
      <c r="M1523" s="10">
        <v>43922</v>
      </c>
      <c r="N1523" t="s">
        <v>56</v>
      </c>
      <c r="O1523" t="s">
        <v>57</v>
      </c>
      <c r="P1523" t="s">
        <v>1561</v>
      </c>
      <c r="Q1523" t="s">
        <v>1562</v>
      </c>
      <c r="R1523" t="s">
        <v>1490</v>
      </c>
      <c r="S1523" s="11">
        <v>43949</v>
      </c>
      <c r="T1523" t="s">
        <v>54</v>
      </c>
      <c r="U1523">
        <v>51</v>
      </c>
      <c r="V1523" t="s">
        <v>61</v>
      </c>
      <c r="W1523" t="s">
        <v>62</v>
      </c>
      <c r="X1523">
        <v>459919</v>
      </c>
      <c r="Y1523" s="11">
        <v>43936</v>
      </c>
      <c r="Z1523">
        <v>165084499</v>
      </c>
      <c r="AB1523" t="s">
        <v>63</v>
      </c>
      <c r="AD1523" t="s">
        <v>1557</v>
      </c>
      <c r="AE1523">
        <v>1</v>
      </c>
      <c r="AF1523">
        <v>-26</v>
      </c>
      <c r="AH1523" t="str">
        <f t="shared" si="23"/>
        <v>E35930 Estates &amp; Facilities</v>
      </c>
      <c r="AI1523" t="str">
        <f>VLOOKUP(B1523,'cc Lookup'!A:E,5,0)</f>
        <v>Estates</v>
      </c>
      <c r="AJ1523" t="s">
        <v>5427</v>
      </c>
    </row>
    <row r="1524" spans="1:36" x14ac:dyDescent="0.35">
      <c r="A1524" t="s">
        <v>36</v>
      </c>
      <c r="B1524" s="8" t="s">
        <v>142</v>
      </c>
      <c r="C1524" s="8" t="s">
        <v>143</v>
      </c>
      <c r="D1524" s="8" t="s">
        <v>39</v>
      </c>
      <c r="E1524" s="8" t="s">
        <v>39</v>
      </c>
      <c r="F1524" s="8" t="s">
        <v>40</v>
      </c>
      <c r="G1524" t="s">
        <v>144</v>
      </c>
      <c r="H1524" t="s">
        <v>145</v>
      </c>
      <c r="I1524" t="s">
        <v>43</v>
      </c>
      <c r="J1524" t="s">
        <v>43</v>
      </c>
      <c r="K1524" t="s">
        <v>43</v>
      </c>
      <c r="L1524" s="9">
        <v>-7.0000000000000007E-2</v>
      </c>
      <c r="M1524" s="10">
        <v>43922</v>
      </c>
      <c r="N1524" t="s">
        <v>56</v>
      </c>
      <c r="O1524" t="s">
        <v>57</v>
      </c>
      <c r="P1524" t="s">
        <v>1561</v>
      </c>
      <c r="Q1524" t="s">
        <v>1562</v>
      </c>
      <c r="R1524" t="s">
        <v>1490</v>
      </c>
      <c r="S1524" s="11">
        <v>43949</v>
      </c>
      <c r="T1524" t="s">
        <v>54</v>
      </c>
      <c r="U1524">
        <v>51</v>
      </c>
      <c r="V1524" t="s">
        <v>61</v>
      </c>
      <c r="W1524" t="s">
        <v>62</v>
      </c>
      <c r="X1524">
        <v>459919</v>
      </c>
      <c r="Y1524" s="11">
        <v>43936</v>
      </c>
      <c r="Z1524">
        <v>165084499</v>
      </c>
      <c r="AB1524" t="s">
        <v>63</v>
      </c>
      <c r="AD1524" t="s">
        <v>1557</v>
      </c>
      <c r="AE1524">
        <v>1</v>
      </c>
      <c r="AF1524">
        <v>0</v>
      </c>
      <c r="AH1524" t="str">
        <f t="shared" si="23"/>
        <v>E35930 Estates &amp; Facilities</v>
      </c>
      <c r="AI1524" t="str">
        <f>VLOOKUP(B1524,'cc Lookup'!A:E,5,0)</f>
        <v>Estates</v>
      </c>
      <c r="AJ1524" t="s">
        <v>5427</v>
      </c>
    </row>
    <row r="1525" spans="1:36" x14ac:dyDescent="0.35">
      <c r="A1525" t="s">
        <v>36</v>
      </c>
      <c r="B1525" s="8" t="s">
        <v>142</v>
      </c>
      <c r="C1525" s="8" t="s">
        <v>143</v>
      </c>
      <c r="D1525" s="8" t="s">
        <v>39</v>
      </c>
      <c r="E1525" s="8" t="s">
        <v>39</v>
      </c>
      <c r="F1525" s="8" t="s">
        <v>40</v>
      </c>
      <c r="G1525" t="s">
        <v>144</v>
      </c>
      <c r="H1525" t="s">
        <v>145</v>
      </c>
      <c r="I1525" t="s">
        <v>43</v>
      </c>
      <c r="J1525" t="s">
        <v>43</v>
      </c>
      <c r="K1525" t="s">
        <v>43</v>
      </c>
      <c r="L1525" s="9">
        <v>-300</v>
      </c>
      <c r="M1525" s="10">
        <v>43922</v>
      </c>
      <c r="N1525" t="s">
        <v>56</v>
      </c>
      <c r="O1525" t="s">
        <v>57</v>
      </c>
      <c r="P1525" t="s">
        <v>1563</v>
      </c>
      <c r="Q1525" t="s">
        <v>1564</v>
      </c>
      <c r="R1525" t="s">
        <v>1490</v>
      </c>
      <c r="S1525" s="11">
        <v>43950</v>
      </c>
      <c r="T1525" t="s">
        <v>54</v>
      </c>
      <c r="U1525">
        <v>22</v>
      </c>
      <c r="V1525" t="s">
        <v>61</v>
      </c>
      <c r="W1525" t="s">
        <v>62</v>
      </c>
      <c r="X1525">
        <v>459912</v>
      </c>
      <c r="Y1525" s="11">
        <v>43936</v>
      </c>
      <c r="Z1525">
        <v>165084526</v>
      </c>
      <c r="AB1525" t="s">
        <v>63</v>
      </c>
      <c r="AD1525" t="s">
        <v>1560</v>
      </c>
      <c r="AE1525">
        <v>1</v>
      </c>
      <c r="AF1525">
        <v>-300</v>
      </c>
      <c r="AH1525" t="str">
        <f t="shared" si="23"/>
        <v>E35930 Estates &amp; Facilities</v>
      </c>
      <c r="AI1525" t="str">
        <f>VLOOKUP(B1525,'cc Lookup'!A:E,5,0)</f>
        <v>Estates</v>
      </c>
      <c r="AJ1525" t="s">
        <v>5427</v>
      </c>
    </row>
    <row r="1526" spans="1:36" x14ac:dyDescent="0.35">
      <c r="A1526" t="s">
        <v>36</v>
      </c>
      <c r="B1526" s="8" t="s">
        <v>142</v>
      </c>
      <c r="C1526" s="8" t="s">
        <v>143</v>
      </c>
      <c r="D1526" s="8" t="s">
        <v>39</v>
      </c>
      <c r="E1526" s="8" t="s">
        <v>39</v>
      </c>
      <c r="F1526" s="8" t="s">
        <v>40</v>
      </c>
      <c r="G1526" t="s">
        <v>144</v>
      </c>
      <c r="H1526" t="s">
        <v>145</v>
      </c>
      <c r="I1526" t="s">
        <v>43</v>
      </c>
      <c r="J1526" t="s">
        <v>43</v>
      </c>
      <c r="K1526" t="s">
        <v>43</v>
      </c>
      <c r="L1526" s="9">
        <v>-288.2</v>
      </c>
      <c r="M1526" s="10">
        <v>43922</v>
      </c>
      <c r="N1526" t="s">
        <v>56</v>
      </c>
      <c r="O1526" t="s">
        <v>57</v>
      </c>
      <c r="P1526" t="s">
        <v>1563</v>
      </c>
      <c r="Q1526" t="s">
        <v>1564</v>
      </c>
      <c r="R1526" t="s">
        <v>1490</v>
      </c>
      <c r="S1526" s="11">
        <v>43950</v>
      </c>
      <c r="T1526" t="s">
        <v>54</v>
      </c>
      <c r="U1526">
        <v>22</v>
      </c>
      <c r="V1526" t="s">
        <v>61</v>
      </c>
      <c r="W1526" t="s">
        <v>62</v>
      </c>
      <c r="X1526">
        <v>459912</v>
      </c>
      <c r="Y1526" s="11">
        <v>43936</v>
      </c>
      <c r="Z1526">
        <v>165084526</v>
      </c>
      <c r="AB1526" t="s">
        <v>63</v>
      </c>
      <c r="AD1526" t="s">
        <v>1560</v>
      </c>
      <c r="AE1526">
        <v>1</v>
      </c>
      <c r="AF1526">
        <v>-288</v>
      </c>
      <c r="AH1526" t="str">
        <f t="shared" si="23"/>
        <v>E35930 Estates &amp; Facilities</v>
      </c>
      <c r="AI1526" t="str">
        <f>VLOOKUP(B1526,'cc Lookup'!A:E,5,0)</f>
        <v>Estates</v>
      </c>
      <c r="AJ1526" t="s">
        <v>5427</v>
      </c>
    </row>
    <row r="1527" spans="1:36" x14ac:dyDescent="0.35">
      <c r="A1527" t="s">
        <v>36</v>
      </c>
      <c r="B1527" s="8" t="s">
        <v>72</v>
      </c>
      <c r="C1527" s="8" t="s">
        <v>38</v>
      </c>
      <c r="D1527" s="8" t="s">
        <v>39</v>
      </c>
      <c r="E1527" s="8" t="s">
        <v>1517</v>
      </c>
      <c r="F1527" s="8" t="s">
        <v>40</v>
      </c>
      <c r="G1527" t="s">
        <v>73</v>
      </c>
      <c r="H1527" t="s">
        <v>42</v>
      </c>
      <c r="I1527" t="s">
        <v>43</v>
      </c>
      <c r="J1527" t="s">
        <v>1518</v>
      </c>
      <c r="K1527" t="s">
        <v>43</v>
      </c>
      <c r="L1527" s="9">
        <v>168968</v>
      </c>
      <c r="M1527" s="10">
        <v>43922</v>
      </c>
      <c r="N1527" t="s">
        <v>56</v>
      </c>
      <c r="O1527" t="s">
        <v>57</v>
      </c>
      <c r="P1527" t="s">
        <v>1519</v>
      </c>
      <c r="Q1527" t="s">
        <v>1520</v>
      </c>
      <c r="R1527" t="s">
        <v>1490</v>
      </c>
      <c r="S1527" s="11">
        <v>43949</v>
      </c>
      <c r="T1527" t="s">
        <v>54</v>
      </c>
      <c r="U1527">
        <v>25</v>
      </c>
      <c r="V1527" t="s">
        <v>61</v>
      </c>
      <c r="W1527" t="s">
        <v>285</v>
      </c>
      <c r="X1527">
        <v>42712831</v>
      </c>
      <c r="Y1527" s="11">
        <v>43935</v>
      </c>
      <c r="Z1527" t="s">
        <v>286</v>
      </c>
      <c r="AB1527" t="s">
        <v>287</v>
      </c>
      <c r="AD1527" t="s">
        <v>1521</v>
      </c>
      <c r="AH1527" t="str">
        <f t="shared" si="23"/>
        <v>E35120 Corporate Expenses</v>
      </c>
      <c r="AI1527" t="str">
        <f>VLOOKUP(B1527,'cc Lookup'!A:E,5,0)</f>
        <v>Corporate Exp</v>
      </c>
      <c r="AJ1527" t="s">
        <v>5427</v>
      </c>
    </row>
    <row r="1528" spans="1:36" x14ac:dyDescent="0.35">
      <c r="A1528" t="s">
        <v>36</v>
      </c>
      <c r="B1528" s="8" t="s">
        <v>142</v>
      </c>
      <c r="C1528" s="8" t="s">
        <v>38</v>
      </c>
      <c r="D1528" s="8" t="s">
        <v>39</v>
      </c>
      <c r="E1528" s="8" t="s">
        <v>39</v>
      </c>
      <c r="F1528" s="8" t="s">
        <v>40</v>
      </c>
      <c r="G1528" t="s">
        <v>144</v>
      </c>
      <c r="H1528" t="s">
        <v>42</v>
      </c>
      <c r="I1528" t="s">
        <v>43</v>
      </c>
      <c r="J1528" t="s">
        <v>43</v>
      </c>
      <c r="K1528" t="s">
        <v>43</v>
      </c>
      <c r="L1528" s="9">
        <v>10890</v>
      </c>
      <c r="M1528" s="10">
        <v>43922</v>
      </c>
      <c r="N1528" t="s">
        <v>56</v>
      </c>
      <c r="O1528" t="s">
        <v>57</v>
      </c>
      <c r="P1528" t="s">
        <v>1572</v>
      </c>
      <c r="Q1528" t="s">
        <v>1573</v>
      </c>
      <c r="R1528" t="s">
        <v>1490</v>
      </c>
      <c r="S1528" s="11">
        <v>43932</v>
      </c>
      <c r="T1528" t="s">
        <v>54</v>
      </c>
      <c r="U1528">
        <v>40</v>
      </c>
      <c r="V1528" t="s">
        <v>61</v>
      </c>
      <c r="W1528" t="s">
        <v>222</v>
      </c>
      <c r="X1528">
        <v>966</v>
      </c>
      <c r="Y1528" s="11">
        <v>43929</v>
      </c>
      <c r="Z1528">
        <v>165077291</v>
      </c>
      <c r="AB1528" t="s">
        <v>63</v>
      </c>
      <c r="AD1528" t="s">
        <v>1574</v>
      </c>
      <c r="AE1528">
        <v>1</v>
      </c>
      <c r="AF1528">
        <v>5445</v>
      </c>
      <c r="AH1528" t="str">
        <f t="shared" si="23"/>
        <v>E35930 Estates &amp; Facilities</v>
      </c>
      <c r="AI1528" t="str">
        <f>VLOOKUP(B1528,'cc Lookup'!A:E,5,0)</f>
        <v>Estates</v>
      </c>
      <c r="AJ1528" t="s">
        <v>5427</v>
      </c>
    </row>
    <row r="1529" spans="1:36" x14ac:dyDescent="0.35">
      <c r="A1529" t="s">
        <v>36</v>
      </c>
      <c r="B1529" s="8" t="s">
        <v>142</v>
      </c>
      <c r="C1529" s="8" t="s">
        <v>38</v>
      </c>
      <c r="D1529" s="8" t="s">
        <v>39</v>
      </c>
      <c r="E1529" s="8" t="s">
        <v>39</v>
      </c>
      <c r="F1529" s="8" t="s">
        <v>40</v>
      </c>
      <c r="G1529" t="s">
        <v>144</v>
      </c>
      <c r="H1529" t="s">
        <v>42</v>
      </c>
      <c r="I1529" t="s">
        <v>43</v>
      </c>
      <c r="J1529" t="s">
        <v>43</v>
      </c>
      <c r="K1529" t="s">
        <v>43</v>
      </c>
      <c r="L1529" s="9">
        <v>-5445</v>
      </c>
      <c r="M1529" s="10">
        <v>43922</v>
      </c>
      <c r="N1529" t="s">
        <v>56</v>
      </c>
      <c r="O1529" t="s">
        <v>57</v>
      </c>
      <c r="P1529" t="s">
        <v>1572</v>
      </c>
      <c r="Q1529" t="s">
        <v>1573</v>
      </c>
      <c r="R1529" t="s">
        <v>1490</v>
      </c>
      <c r="S1529" s="11">
        <v>43932</v>
      </c>
      <c r="T1529" t="s">
        <v>54</v>
      </c>
      <c r="U1529">
        <v>41</v>
      </c>
      <c r="V1529" t="s">
        <v>61</v>
      </c>
      <c r="W1529" t="s">
        <v>222</v>
      </c>
      <c r="X1529">
        <v>966</v>
      </c>
      <c r="Y1529" s="11">
        <v>43929</v>
      </c>
      <c r="Z1529">
        <v>165077291</v>
      </c>
      <c r="AB1529" t="s">
        <v>63</v>
      </c>
      <c r="AD1529" t="s">
        <v>1574</v>
      </c>
      <c r="AE1529">
        <v>1</v>
      </c>
      <c r="AF1529">
        <v>-5445</v>
      </c>
      <c r="AH1529" t="str">
        <f t="shared" si="23"/>
        <v>E35930 Estates &amp; Facilities</v>
      </c>
      <c r="AI1529" t="str">
        <f>VLOOKUP(B1529,'cc Lookup'!A:E,5,0)</f>
        <v>Estates</v>
      </c>
      <c r="AJ1529" t="s">
        <v>5427</v>
      </c>
    </row>
    <row r="1530" spans="1:36" x14ac:dyDescent="0.35">
      <c r="A1530" t="s">
        <v>36</v>
      </c>
      <c r="B1530" s="8" t="s">
        <v>142</v>
      </c>
      <c r="C1530" s="8" t="s">
        <v>38</v>
      </c>
      <c r="D1530" s="8" t="s">
        <v>39</v>
      </c>
      <c r="E1530" s="8" t="s">
        <v>39</v>
      </c>
      <c r="F1530" s="8" t="s">
        <v>40</v>
      </c>
      <c r="G1530" t="s">
        <v>144</v>
      </c>
      <c r="H1530" t="s">
        <v>42</v>
      </c>
      <c r="I1530" t="s">
        <v>43</v>
      </c>
      <c r="J1530" t="s">
        <v>43</v>
      </c>
      <c r="K1530" t="s">
        <v>43</v>
      </c>
      <c r="L1530" s="9">
        <v>5445</v>
      </c>
      <c r="M1530" s="10">
        <v>43922</v>
      </c>
      <c r="N1530" t="s">
        <v>56</v>
      </c>
      <c r="O1530" t="s">
        <v>57</v>
      </c>
      <c r="P1530" t="s">
        <v>1575</v>
      </c>
      <c r="Q1530" t="s">
        <v>1576</v>
      </c>
      <c r="R1530" t="s">
        <v>1490</v>
      </c>
      <c r="S1530" s="11">
        <v>43933</v>
      </c>
      <c r="T1530" t="s">
        <v>54</v>
      </c>
      <c r="U1530">
        <v>19</v>
      </c>
      <c r="V1530" t="s">
        <v>61</v>
      </c>
      <c r="W1530" t="s">
        <v>222</v>
      </c>
      <c r="X1530">
        <v>966</v>
      </c>
      <c r="Y1530" s="11">
        <v>43929</v>
      </c>
      <c r="Z1530">
        <v>165082825</v>
      </c>
      <c r="AB1530" t="s">
        <v>63</v>
      </c>
      <c r="AD1530" t="s">
        <v>1574</v>
      </c>
      <c r="AE1530">
        <v>1</v>
      </c>
      <c r="AF1530">
        <v>5445</v>
      </c>
      <c r="AH1530" t="str">
        <f t="shared" si="23"/>
        <v>E35930 Estates &amp; Facilities</v>
      </c>
      <c r="AI1530" t="str">
        <f>VLOOKUP(B1530,'cc Lookup'!A:E,5,0)</f>
        <v>Estates</v>
      </c>
      <c r="AJ1530" t="s">
        <v>5427</v>
      </c>
    </row>
    <row r="1531" spans="1:36" x14ac:dyDescent="0.35">
      <c r="A1531" t="s">
        <v>36</v>
      </c>
      <c r="B1531" s="8" t="s">
        <v>142</v>
      </c>
      <c r="C1531" s="8" t="s">
        <v>38</v>
      </c>
      <c r="D1531" s="8" t="s">
        <v>39</v>
      </c>
      <c r="E1531" s="8" t="s">
        <v>39</v>
      </c>
      <c r="F1531" s="8" t="s">
        <v>40</v>
      </c>
      <c r="G1531" t="s">
        <v>144</v>
      </c>
      <c r="H1531" t="s">
        <v>42</v>
      </c>
      <c r="I1531" t="s">
        <v>43</v>
      </c>
      <c r="J1531" t="s">
        <v>43</v>
      </c>
      <c r="K1531" t="s">
        <v>43</v>
      </c>
      <c r="L1531" s="9">
        <v>-5445</v>
      </c>
      <c r="M1531" s="10">
        <v>43922</v>
      </c>
      <c r="N1531" t="s">
        <v>56</v>
      </c>
      <c r="O1531" t="s">
        <v>57</v>
      </c>
      <c r="P1531" t="s">
        <v>1575</v>
      </c>
      <c r="Q1531" t="s">
        <v>1576</v>
      </c>
      <c r="R1531" t="s">
        <v>1490</v>
      </c>
      <c r="S1531" s="11">
        <v>43933</v>
      </c>
      <c r="T1531" t="s">
        <v>54</v>
      </c>
      <c r="U1531">
        <v>20</v>
      </c>
      <c r="V1531" t="s">
        <v>61</v>
      </c>
      <c r="W1531" t="s">
        <v>222</v>
      </c>
      <c r="X1531">
        <v>966</v>
      </c>
      <c r="Y1531" s="11">
        <v>43929</v>
      </c>
      <c r="Z1531">
        <v>165082825</v>
      </c>
      <c r="AB1531" t="s">
        <v>63</v>
      </c>
      <c r="AD1531" t="s">
        <v>1574</v>
      </c>
      <c r="AE1531">
        <v>1</v>
      </c>
      <c r="AF1531">
        <v>-5445</v>
      </c>
      <c r="AH1531" t="str">
        <f t="shared" si="23"/>
        <v>E35930 Estates &amp; Facilities</v>
      </c>
      <c r="AI1531" t="str">
        <f>VLOOKUP(B1531,'cc Lookup'!A:E,5,0)</f>
        <v>Estates</v>
      </c>
      <c r="AJ1531" t="s">
        <v>5427</v>
      </c>
    </row>
    <row r="1532" spans="1:36" x14ac:dyDescent="0.35">
      <c r="A1532" t="s">
        <v>36</v>
      </c>
      <c r="B1532" s="8" t="s">
        <v>142</v>
      </c>
      <c r="C1532" s="8" t="s">
        <v>38</v>
      </c>
      <c r="D1532" s="8" t="s">
        <v>39</v>
      </c>
      <c r="E1532" s="8" t="s">
        <v>39</v>
      </c>
      <c r="F1532" s="8" t="s">
        <v>40</v>
      </c>
      <c r="G1532" t="s">
        <v>144</v>
      </c>
      <c r="H1532" t="s">
        <v>42</v>
      </c>
      <c r="I1532" t="s">
        <v>43</v>
      </c>
      <c r="J1532" t="s">
        <v>43</v>
      </c>
      <c r="K1532" t="s">
        <v>43</v>
      </c>
      <c r="L1532" s="9">
        <v>263.39999999999998</v>
      </c>
      <c r="M1532" s="10">
        <v>43922</v>
      </c>
      <c r="N1532" t="s">
        <v>56</v>
      </c>
      <c r="O1532" t="s">
        <v>57</v>
      </c>
      <c r="P1532" t="s">
        <v>1551</v>
      </c>
      <c r="Q1532" t="s">
        <v>1552</v>
      </c>
      <c r="R1532" t="s">
        <v>1490</v>
      </c>
      <c r="S1532" s="11">
        <v>43947</v>
      </c>
      <c r="T1532" t="s">
        <v>54</v>
      </c>
      <c r="U1532">
        <v>9</v>
      </c>
      <c r="V1532" t="s">
        <v>61</v>
      </c>
      <c r="W1532" t="s">
        <v>62</v>
      </c>
      <c r="X1532">
        <v>459904</v>
      </c>
      <c r="Y1532" s="11">
        <v>43936</v>
      </c>
      <c r="Z1532">
        <v>165082450</v>
      </c>
      <c r="AB1532" t="s">
        <v>63</v>
      </c>
      <c r="AD1532" t="s">
        <v>1577</v>
      </c>
      <c r="AE1532">
        <v>1</v>
      </c>
      <c r="AF1532">
        <v>263</v>
      </c>
      <c r="AH1532" t="str">
        <f t="shared" si="23"/>
        <v>E35930 Estates &amp; Facilities</v>
      </c>
      <c r="AI1532" t="str">
        <f>VLOOKUP(B1532,'cc Lookup'!A:E,5,0)</f>
        <v>Estates</v>
      </c>
      <c r="AJ1532" t="s">
        <v>5427</v>
      </c>
    </row>
    <row r="1533" spans="1:36" x14ac:dyDescent="0.35">
      <c r="A1533" t="s">
        <v>36</v>
      </c>
      <c r="B1533" s="8" t="s">
        <v>142</v>
      </c>
      <c r="C1533" s="8" t="s">
        <v>38</v>
      </c>
      <c r="D1533" s="8" t="s">
        <v>39</v>
      </c>
      <c r="E1533" s="8" t="s">
        <v>39</v>
      </c>
      <c r="F1533" s="8" t="s">
        <v>40</v>
      </c>
      <c r="G1533" t="s">
        <v>144</v>
      </c>
      <c r="H1533" t="s">
        <v>42</v>
      </c>
      <c r="I1533" t="s">
        <v>43</v>
      </c>
      <c r="J1533" t="s">
        <v>43</v>
      </c>
      <c r="K1533" t="s">
        <v>43</v>
      </c>
      <c r="L1533" s="9">
        <v>144</v>
      </c>
      <c r="M1533" s="10">
        <v>43922</v>
      </c>
      <c r="N1533" t="s">
        <v>56</v>
      </c>
      <c r="O1533" t="s">
        <v>57</v>
      </c>
      <c r="P1533" t="s">
        <v>1551</v>
      </c>
      <c r="Q1533" t="s">
        <v>1552</v>
      </c>
      <c r="R1533" t="s">
        <v>1490</v>
      </c>
      <c r="S1533" s="11">
        <v>43947</v>
      </c>
      <c r="T1533" t="s">
        <v>54</v>
      </c>
      <c r="U1533">
        <v>9</v>
      </c>
      <c r="V1533" t="s">
        <v>61</v>
      </c>
      <c r="W1533" t="s">
        <v>62</v>
      </c>
      <c r="X1533">
        <v>459909</v>
      </c>
      <c r="Y1533" s="11">
        <v>43936</v>
      </c>
      <c r="Z1533">
        <v>165082447</v>
      </c>
      <c r="AB1533" t="s">
        <v>63</v>
      </c>
      <c r="AD1533" t="s">
        <v>1578</v>
      </c>
      <c r="AE1533">
        <v>1</v>
      </c>
      <c r="AF1533">
        <v>144</v>
      </c>
      <c r="AH1533" t="str">
        <f t="shared" si="23"/>
        <v>E35930 Estates &amp; Facilities</v>
      </c>
      <c r="AI1533" t="str">
        <f>VLOOKUP(B1533,'cc Lookup'!A:E,5,0)</f>
        <v>Estates</v>
      </c>
      <c r="AJ1533" t="s">
        <v>5427</v>
      </c>
    </row>
    <row r="1534" spans="1:36" x14ac:dyDescent="0.35">
      <c r="A1534" t="s">
        <v>36</v>
      </c>
      <c r="B1534" s="8" t="s">
        <v>142</v>
      </c>
      <c r="C1534" s="8" t="s">
        <v>38</v>
      </c>
      <c r="D1534" s="8" t="s">
        <v>39</v>
      </c>
      <c r="E1534" s="8" t="s">
        <v>39</v>
      </c>
      <c r="F1534" s="8" t="s">
        <v>40</v>
      </c>
      <c r="G1534" t="s">
        <v>144</v>
      </c>
      <c r="H1534" t="s">
        <v>42</v>
      </c>
      <c r="I1534" t="s">
        <v>43</v>
      </c>
      <c r="J1534" t="s">
        <v>43</v>
      </c>
      <c r="K1534" t="s">
        <v>43</v>
      </c>
      <c r="L1534" s="9">
        <v>853.2</v>
      </c>
      <c r="M1534" s="10">
        <v>43922</v>
      </c>
      <c r="N1534" t="s">
        <v>56</v>
      </c>
      <c r="O1534" t="s">
        <v>57</v>
      </c>
      <c r="P1534" t="s">
        <v>1551</v>
      </c>
      <c r="Q1534" t="s">
        <v>1552</v>
      </c>
      <c r="R1534" t="s">
        <v>1490</v>
      </c>
      <c r="S1534" s="11">
        <v>43947</v>
      </c>
      <c r="T1534" t="s">
        <v>54</v>
      </c>
      <c r="U1534">
        <v>9</v>
      </c>
      <c r="V1534" t="s">
        <v>61</v>
      </c>
      <c r="W1534" t="s">
        <v>62</v>
      </c>
      <c r="X1534">
        <v>459925</v>
      </c>
      <c r="Y1534" s="11">
        <v>43936</v>
      </c>
      <c r="Z1534">
        <v>165082443</v>
      </c>
      <c r="AB1534" t="s">
        <v>63</v>
      </c>
      <c r="AD1534" t="s">
        <v>1579</v>
      </c>
      <c r="AE1534">
        <v>1</v>
      </c>
      <c r="AF1534">
        <v>853</v>
      </c>
      <c r="AH1534" t="str">
        <f t="shared" si="23"/>
        <v>E35930 Estates &amp; Facilities</v>
      </c>
      <c r="AI1534" t="str">
        <f>VLOOKUP(B1534,'cc Lookup'!A:E,5,0)</f>
        <v>Estates</v>
      </c>
      <c r="AJ1534" t="s">
        <v>5427</v>
      </c>
    </row>
    <row r="1535" spans="1:36" x14ac:dyDescent="0.35">
      <c r="A1535" t="s">
        <v>36</v>
      </c>
      <c r="B1535" s="8" t="s">
        <v>142</v>
      </c>
      <c r="C1535" s="8" t="s">
        <v>38</v>
      </c>
      <c r="D1535" s="8" t="s">
        <v>39</v>
      </c>
      <c r="E1535" s="8" t="s">
        <v>39</v>
      </c>
      <c r="F1535" s="8" t="s">
        <v>40</v>
      </c>
      <c r="G1535" t="s">
        <v>144</v>
      </c>
      <c r="H1535" t="s">
        <v>42</v>
      </c>
      <c r="I1535" t="s">
        <v>43</v>
      </c>
      <c r="J1535" t="s">
        <v>43</v>
      </c>
      <c r="K1535" t="s">
        <v>43</v>
      </c>
      <c r="L1535" s="9">
        <v>263.39999999999998</v>
      </c>
      <c r="M1535" s="10">
        <v>43922</v>
      </c>
      <c r="N1535" t="s">
        <v>56</v>
      </c>
      <c r="O1535" t="s">
        <v>57</v>
      </c>
      <c r="P1535" t="s">
        <v>1563</v>
      </c>
      <c r="Q1535" t="s">
        <v>1564</v>
      </c>
      <c r="R1535" t="s">
        <v>1490</v>
      </c>
      <c r="S1535" s="11">
        <v>43950</v>
      </c>
      <c r="T1535" t="s">
        <v>54</v>
      </c>
      <c r="U1535">
        <v>17</v>
      </c>
      <c r="V1535" t="s">
        <v>61</v>
      </c>
      <c r="W1535" t="s">
        <v>62</v>
      </c>
      <c r="X1535">
        <v>459904</v>
      </c>
      <c r="Y1535" s="11">
        <v>43936</v>
      </c>
      <c r="Z1535">
        <v>165082450</v>
      </c>
      <c r="AB1535" t="s">
        <v>63</v>
      </c>
      <c r="AD1535" t="s">
        <v>1577</v>
      </c>
      <c r="AE1535">
        <v>1</v>
      </c>
      <c r="AF1535">
        <v>263</v>
      </c>
      <c r="AH1535" t="str">
        <f t="shared" si="23"/>
        <v>E35930 Estates &amp; Facilities</v>
      </c>
      <c r="AI1535" t="str">
        <f>VLOOKUP(B1535,'cc Lookup'!A:E,5,0)</f>
        <v>Estates</v>
      </c>
      <c r="AJ1535" t="s">
        <v>5427</v>
      </c>
    </row>
    <row r="1536" spans="1:36" x14ac:dyDescent="0.35">
      <c r="A1536" t="s">
        <v>36</v>
      </c>
      <c r="B1536" s="8" t="s">
        <v>142</v>
      </c>
      <c r="C1536" s="8" t="s">
        <v>38</v>
      </c>
      <c r="D1536" s="8" t="s">
        <v>39</v>
      </c>
      <c r="E1536" s="8" t="s">
        <v>39</v>
      </c>
      <c r="F1536" s="8" t="s">
        <v>40</v>
      </c>
      <c r="G1536" t="s">
        <v>144</v>
      </c>
      <c r="H1536" t="s">
        <v>42</v>
      </c>
      <c r="I1536" t="s">
        <v>43</v>
      </c>
      <c r="J1536" t="s">
        <v>43</v>
      </c>
      <c r="K1536" t="s">
        <v>43</v>
      </c>
      <c r="L1536" s="9">
        <v>144</v>
      </c>
      <c r="M1536" s="10">
        <v>43922</v>
      </c>
      <c r="N1536" t="s">
        <v>56</v>
      </c>
      <c r="O1536" t="s">
        <v>57</v>
      </c>
      <c r="P1536" t="s">
        <v>1563</v>
      </c>
      <c r="Q1536" t="s">
        <v>1564</v>
      </c>
      <c r="R1536" t="s">
        <v>1490</v>
      </c>
      <c r="S1536" s="11">
        <v>43950</v>
      </c>
      <c r="T1536" t="s">
        <v>54</v>
      </c>
      <c r="U1536">
        <v>17</v>
      </c>
      <c r="V1536" t="s">
        <v>61</v>
      </c>
      <c r="W1536" t="s">
        <v>62</v>
      </c>
      <c r="X1536">
        <v>459909</v>
      </c>
      <c r="Y1536" s="11">
        <v>43936</v>
      </c>
      <c r="Z1536">
        <v>165082447</v>
      </c>
      <c r="AB1536" t="s">
        <v>63</v>
      </c>
      <c r="AD1536" t="s">
        <v>1578</v>
      </c>
      <c r="AE1536">
        <v>1</v>
      </c>
      <c r="AF1536">
        <v>144</v>
      </c>
      <c r="AH1536" t="str">
        <f t="shared" si="23"/>
        <v>E35930 Estates &amp; Facilities</v>
      </c>
      <c r="AI1536" t="str">
        <f>VLOOKUP(B1536,'cc Lookup'!A:E,5,0)</f>
        <v>Estates</v>
      </c>
      <c r="AJ1536" t="s">
        <v>5427</v>
      </c>
    </row>
    <row r="1537" spans="1:36" x14ac:dyDescent="0.35">
      <c r="A1537" t="s">
        <v>36</v>
      </c>
      <c r="B1537" s="8" t="s">
        <v>142</v>
      </c>
      <c r="C1537" s="8" t="s">
        <v>38</v>
      </c>
      <c r="D1537" s="8" t="s">
        <v>39</v>
      </c>
      <c r="E1537" s="8" t="s">
        <v>39</v>
      </c>
      <c r="F1537" s="8" t="s">
        <v>40</v>
      </c>
      <c r="G1537" t="s">
        <v>144</v>
      </c>
      <c r="H1537" t="s">
        <v>42</v>
      </c>
      <c r="I1537" t="s">
        <v>43</v>
      </c>
      <c r="J1537" t="s">
        <v>43</v>
      </c>
      <c r="K1537" t="s">
        <v>43</v>
      </c>
      <c r="L1537" s="9">
        <v>588.20000000000005</v>
      </c>
      <c r="M1537" s="10">
        <v>43922</v>
      </c>
      <c r="N1537" t="s">
        <v>56</v>
      </c>
      <c r="O1537" t="s">
        <v>57</v>
      </c>
      <c r="P1537" t="s">
        <v>1563</v>
      </c>
      <c r="Q1537" t="s">
        <v>1564</v>
      </c>
      <c r="R1537" t="s">
        <v>1490</v>
      </c>
      <c r="S1537" s="11">
        <v>43950</v>
      </c>
      <c r="T1537" t="s">
        <v>54</v>
      </c>
      <c r="U1537">
        <v>17</v>
      </c>
      <c r="V1537" t="s">
        <v>61</v>
      </c>
      <c r="W1537" t="s">
        <v>62</v>
      </c>
      <c r="X1537">
        <v>459912</v>
      </c>
      <c r="Y1537" s="11">
        <v>43936</v>
      </c>
      <c r="Z1537">
        <v>165084526</v>
      </c>
      <c r="AB1537" t="s">
        <v>63</v>
      </c>
      <c r="AD1537" t="s">
        <v>1560</v>
      </c>
      <c r="AE1537">
        <v>1</v>
      </c>
      <c r="AF1537">
        <v>588</v>
      </c>
      <c r="AH1537" t="str">
        <f t="shared" si="23"/>
        <v>E35930 Estates &amp; Facilities</v>
      </c>
      <c r="AI1537" t="str">
        <f>VLOOKUP(B1537,'cc Lookup'!A:E,5,0)</f>
        <v>Estates</v>
      </c>
      <c r="AJ1537" t="s">
        <v>5427</v>
      </c>
    </row>
    <row r="1538" spans="1:36" x14ac:dyDescent="0.35">
      <c r="A1538" t="s">
        <v>36</v>
      </c>
      <c r="B1538" s="8" t="s">
        <v>142</v>
      </c>
      <c r="C1538" s="8" t="s">
        <v>38</v>
      </c>
      <c r="D1538" s="8" t="s">
        <v>39</v>
      </c>
      <c r="E1538" s="8" t="s">
        <v>39</v>
      </c>
      <c r="F1538" s="8" t="s">
        <v>40</v>
      </c>
      <c r="G1538" t="s">
        <v>144</v>
      </c>
      <c r="H1538" t="s">
        <v>42</v>
      </c>
      <c r="I1538" t="s">
        <v>43</v>
      </c>
      <c r="J1538" t="s">
        <v>43</v>
      </c>
      <c r="K1538" t="s">
        <v>43</v>
      </c>
      <c r="L1538" s="9">
        <v>853.2</v>
      </c>
      <c r="M1538" s="10">
        <v>43922</v>
      </c>
      <c r="N1538" t="s">
        <v>56</v>
      </c>
      <c r="O1538" t="s">
        <v>57</v>
      </c>
      <c r="P1538" t="s">
        <v>1563</v>
      </c>
      <c r="Q1538" t="s">
        <v>1564</v>
      </c>
      <c r="R1538" t="s">
        <v>1490</v>
      </c>
      <c r="S1538" s="11">
        <v>43950</v>
      </c>
      <c r="T1538" t="s">
        <v>54</v>
      </c>
      <c r="U1538">
        <v>17</v>
      </c>
      <c r="V1538" t="s">
        <v>61</v>
      </c>
      <c r="W1538" t="s">
        <v>62</v>
      </c>
      <c r="X1538">
        <v>459925</v>
      </c>
      <c r="Y1538" s="11">
        <v>43936</v>
      </c>
      <c r="Z1538">
        <v>165082443</v>
      </c>
      <c r="AB1538" t="s">
        <v>63</v>
      </c>
      <c r="AD1538" t="s">
        <v>1579</v>
      </c>
      <c r="AE1538">
        <v>1</v>
      </c>
      <c r="AF1538">
        <v>853</v>
      </c>
      <c r="AH1538" t="str">
        <f t="shared" si="23"/>
        <v>E35930 Estates &amp; Facilities</v>
      </c>
      <c r="AI1538" t="str">
        <f>VLOOKUP(B1538,'cc Lookup'!A:E,5,0)</f>
        <v>Estates</v>
      </c>
      <c r="AJ1538" t="s">
        <v>5427</v>
      </c>
    </row>
    <row r="1539" spans="1:36" x14ac:dyDescent="0.35">
      <c r="A1539" t="s">
        <v>36</v>
      </c>
      <c r="B1539" s="8" t="s">
        <v>142</v>
      </c>
      <c r="C1539" s="8" t="s">
        <v>38</v>
      </c>
      <c r="D1539" s="8" t="s">
        <v>39</v>
      </c>
      <c r="E1539" s="8" t="s">
        <v>39</v>
      </c>
      <c r="F1539" s="8" t="s">
        <v>40</v>
      </c>
      <c r="G1539" t="s">
        <v>144</v>
      </c>
      <c r="H1539" t="s">
        <v>42</v>
      </c>
      <c r="I1539" t="s">
        <v>43</v>
      </c>
      <c r="J1539" t="s">
        <v>43</v>
      </c>
      <c r="K1539" t="s">
        <v>43</v>
      </c>
      <c r="L1539" s="9">
        <v>-263.39999999999998</v>
      </c>
      <c r="M1539" s="10">
        <v>43922</v>
      </c>
      <c r="N1539" t="s">
        <v>56</v>
      </c>
      <c r="O1539" t="s">
        <v>57</v>
      </c>
      <c r="P1539" t="s">
        <v>1563</v>
      </c>
      <c r="Q1539" t="s">
        <v>1564</v>
      </c>
      <c r="R1539" t="s">
        <v>1490</v>
      </c>
      <c r="S1539" s="11">
        <v>43950</v>
      </c>
      <c r="T1539" t="s">
        <v>54</v>
      </c>
      <c r="U1539">
        <v>18</v>
      </c>
      <c r="V1539" t="s">
        <v>61</v>
      </c>
      <c r="W1539" t="s">
        <v>62</v>
      </c>
      <c r="X1539">
        <v>459904</v>
      </c>
      <c r="Y1539" s="11">
        <v>43936</v>
      </c>
      <c r="Z1539">
        <v>165082450</v>
      </c>
      <c r="AB1539" t="s">
        <v>63</v>
      </c>
      <c r="AD1539" t="s">
        <v>1577</v>
      </c>
      <c r="AE1539">
        <v>1</v>
      </c>
      <c r="AF1539">
        <v>-263</v>
      </c>
      <c r="AH1539" t="str">
        <f t="shared" si="23"/>
        <v>E35930 Estates &amp; Facilities</v>
      </c>
      <c r="AI1539" t="str">
        <f>VLOOKUP(B1539,'cc Lookup'!A:E,5,0)</f>
        <v>Estates</v>
      </c>
      <c r="AJ1539" t="s">
        <v>5427</v>
      </c>
    </row>
    <row r="1540" spans="1:36" x14ac:dyDescent="0.35">
      <c r="A1540" t="s">
        <v>36</v>
      </c>
      <c r="B1540" s="8" t="s">
        <v>142</v>
      </c>
      <c r="C1540" s="8" t="s">
        <v>38</v>
      </c>
      <c r="D1540" s="8" t="s">
        <v>39</v>
      </c>
      <c r="E1540" s="8" t="s">
        <v>39</v>
      </c>
      <c r="F1540" s="8" t="s">
        <v>40</v>
      </c>
      <c r="G1540" t="s">
        <v>144</v>
      </c>
      <c r="H1540" t="s">
        <v>42</v>
      </c>
      <c r="I1540" t="s">
        <v>43</v>
      </c>
      <c r="J1540" t="s">
        <v>43</v>
      </c>
      <c r="K1540" t="s">
        <v>43</v>
      </c>
      <c r="L1540" s="9">
        <v>-144</v>
      </c>
      <c r="M1540" s="10">
        <v>43922</v>
      </c>
      <c r="N1540" t="s">
        <v>56</v>
      </c>
      <c r="O1540" t="s">
        <v>57</v>
      </c>
      <c r="P1540" t="s">
        <v>1563</v>
      </c>
      <c r="Q1540" t="s">
        <v>1564</v>
      </c>
      <c r="R1540" t="s">
        <v>1490</v>
      </c>
      <c r="S1540" s="11">
        <v>43950</v>
      </c>
      <c r="T1540" t="s">
        <v>54</v>
      </c>
      <c r="U1540">
        <v>18</v>
      </c>
      <c r="V1540" t="s">
        <v>61</v>
      </c>
      <c r="W1540" t="s">
        <v>62</v>
      </c>
      <c r="X1540">
        <v>459909</v>
      </c>
      <c r="Y1540" s="11">
        <v>43936</v>
      </c>
      <c r="Z1540">
        <v>165082447</v>
      </c>
      <c r="AB1540" t="s">
        <v>63</v>
      </c>
      <c r="AD1540" t="s">
        <v>1578</v>
      </c>
      <c r="AE1540">
        <v>1</v>
      </c>
      <c r="AF1540">
        <v>-144</v>
      </c>
      <c r="AH1540" t="str">
        <f t="shared" si="23"/>
        <v>E35930 Estates &amp; Facilities</v>
      </c>
      <c r="AI1540" t="str">
        <f>VLOOKUP(B1540,'cc Lookup'!A:E,5,0)</f>
        <v>Estates</v>
      </c>
      <c r="AJ1540" t="s">
        <v>5427</v>
      </c>
    </row>
    <row r="1541" spans="1:36" x14ac:dyDescent="0.35">
      <c r="A1541" t="s">
        <v>36</v>
      </c>
      <c r="B1541" s="8" t="s">
        <v>142</v>
      </c>
      <c r="C1541" s="8" t="s">
        <v>38</v>
      </c>
      <c r="D1541" s="8" t="s">
        <v>39</v>
      </c>
      <c r="E1541" s="8" t="s">
        <v>39</v>
      </c>
      <c r="F1541" s="8" t="s">
        <v>40</v>
      </c>
      <c r="G1541" t="s">
        <v>144</v>
      </c>
      <c r="H1541" t="s">
        <v>42</v>
      </c>
      <c r="I1541" t="s">
        <v>43</v>
      </c>
      <c r="J1541" t="s">
        <v>43</v>
      </c>
      <c r="K1541" t="s">
        <v>43</v>
      </c>
      <c r="L1541" s="9">
        <v>-853.2</v>
      </c>
      <c r="M1541" s="10">
        <v>43922</v>
      </c>
      <c r="N1541" t="s">
        <v>56</v>
      </c>
      <c r="O1541" t="s">
        <v>57</v>
      </c>
      <c r="P1541" t="s">
        <v>1563</v>
      </c>
      <c r="Q1541" t="s">
        <v>1564</v>
      </c>
      <c r="R1541" t="s">
        <v>1490</v>
      </c>
      <c r="S1541" s="11">
        <v>43950</v>
      </c>
      <c r="T1541" t="s">
        <v>54</v>
      </c>
      <c r="U1541">
        <v>18</v>
      </c>
      <c r="V1541" t="s">
        <v>61</v>
      </c>
      <c r="W1541" t="s">
        <v>62</v>
      </c>
      <c r="X1541">
        <v>459925</v>
      </c>
      <c r="Y1541" s="11">
        <v>43936</v>
      </c>
      <c r="Z1541">
        <v>165082443</v>
      </c>
      <c r="AB1541" t="s">
        <v>63</v>
      </c>
      <c r="AD1541" t="s">
        <v>1579</v>
      </c>
      <c r="AE1541">
        <v>1</v>
      </c>
      <c r="AF1541">
        <v>-853</v>
      </c>
      <c r="AH1541" t="str">
        <f t="shared" ref="AH1541:AH1604" si="24">B1541&amp;" "&amp;G1541</f>
        <v>E35930 Estates &amp; Facilities</v>
      </c>
      <c r="AI1541" t="str">
        <f>VLOOKUP(B1541,'cc Lookup'!A:E,5,0)</f>
        <v>Estates</v>
      </c>
      <c r="AJ1541" t="s">
        <v>5427</v>
      </c>
    </row>
    <row r="1542" spans="1:36" x14ac:dyDescent="0.35">
      <c r="A1542" t="s">
        <v>36</v>
      </c>
      <c r="B1542" s="8" t="s">
        <v>142</v>
      </c>
      <c r="C1542" s="8" t="s">
        <v>38</v>
      </c>
      <c r="D1542" s="8" t="s">
        <v>39</v>
      </c>
      <c r="E1542" s="8" t="s">
        <v>39</v>
      </c>
      <c r="F1542" s="8" t="s">
        <v>40</v>
      </c>
      <c r="G1542" t="s">
        <v>144</v>
      </c>
      <c r="H1542" t="s">
        <v>42</v>
      </c>
      <c r="I1542" t="s">
        <v>43</v>
      </c>
      <c r="J1542" t="s">
        <v>43</v>
      </c>
      <c r="K1542" t="s">
        <v>43</v>
      </c>
      <c r="L1542" s="9">
        <v>1346.5</v>
      </c>
      <c r="M1542" s="10">
        <v>43922</v>
      </c>
      <c r="N1542" t="s">
        <v>56</v>
      </c>
      <c r="O1542" t="s">
        <v>57</v>
      </c>
      <c r="P1542" t="s">
        <v>1580</v>
      </c>
      <c r="Q1542" t="s">
        <v>1581</v>
      </c>
      <c r="R1542" t="s">
        <v>1490</v>
      </c>
      <c r="S1542" s="11">
        <v>43951</v>
      </c>
      <c r="T1542" t="s">
        <v>54</v>
      </c>
      <c r="U1542">
        <v>32</v>
      </c>
      <c r="V1542" t="s">
        <v>61</v>
      </c>
      <c r="W1542" t="s">
        <v>62</v>
      </c>
      <c r="X1542">
        <v>459905</v>
      </c>
      <c r="Y1542" s="11">
        <v>43936</v>
      </c>
      <c r="Z1542">
        <v>165069857</v>
      </c>
      <c r="AB1542" t="s">
        <v>63</v>
      </c>
      <c r="AD1542" t="s">
        <v>1582</v>
      </c>
      <c r="AE1542">
        <v>1</v>
      </c>
      <c r="AF1542">
        <v>1347</v>
      </c>
      <c r="AH1542" t="str">
        <f t="shared" si="24"/>
        <v>E35930 Estates &amp; Facilities</v>
      </c>
      <c r="AI1542" t="str">
        <f>VLOOKUP(B1542,'cc Lookup'!A:E,5,0)</f>
        <v>Estates</v>
      </c>
      <c r="AJ1542" t="s">
        <v>5427</v>
      </c>
    </row>
    <row r="1543" spans="1:36" x14ac:dyDescent="0.35">
      <c r="A1543" t="s">
        <v>36</v>
      </c>
      <c r="B1543" s="8" t="s">
        <v>142</v>
      </c>
      <c r="C1543" s="8" t="s">
        <v>38</v>
      </c>
      <c r="D1543" s="8" t="s">
        <v>39</v>
      </c>
      <c r="E1543" s="8" t="s">
        <v>237</v>
      </c>
      <c r="F1543" s="8" t="s">
        <v>40</v>
      </c>
      <c r="G1543" t="s">
        <v>144</v>
      </c>
      <c r="H1543" t="s">
        <v>42</v>
      </c>
      <c r="I1543" t="s">
        <v>43</v>
      </c>
      <c r="J1543" t="s">
        <v>238</v>
      </c>
      <c r="K1543" t="s">
        <v>43</v>
      </c>
      <c r="L1543" s="9">
        <v>353.6</v>
      </c>
      <c r="M1543" s="10">
        <v>43922</v>
      </c>
      <c r="N1543" t="s">
        <v>56</v>
      </c>
      <c r="O1543" t="s">
        <v>57</v>
      </c>
      <c r="P1543" t="s">
        <v>1561</v>
      </c>
      <c r="Q1543" t="s">
        <v>1562</v>
      </c>
      <c r="R1543" t="s">
        <v>1490</v>
      </c>
      <c r="S1543" s="11">
        <v>43949</v>
      </c>
      <c r="T1543" t="s">
        <v>54</v>
      </c>
      <c r="U1543">
        <v>61</v>
      </c>
      <c r="V1543" t="s">
        <v>61</v>
      </c>
      <c r="W1543" t="s">
        <v>62</v>
      </c>
      <c r="X1543">
        <v>459906</v>
      </c>
      <c r="Y1543" s="11">
        <v>43936</v>
      </c>
      <c r="Z1543">
        <v>165064187</v>
      </c>
      <c r="AB1543" t="s">
        <v>63</v>
      </c>
      <c r="AD1543" t="s">
        <v>1583</v>
      </c>
      <c r="AE1543">
        <v>1</v>
      </c>
      <c r="AF1543">
        <v>354</v>
      </c>
      <c r="AH1543" t="str">
        <f t="shared" si="24"/>
        <v>E35930 Estates &amp; Facilities</v>
      </c>
      <c r="AI1543" t="str">
        <f>VLOOKUP(B1543,'cc Lookup'!A:E,5,0)</f>
        <v>Estates</v>
      </c>
      <c r="AJ1543" t="s">
        <v>5427</v>
      </c>
    </row>
    <row r="1544" spans="1:36" x14ac:dyDescent="0.35">
      <c r="A1544" t="s">
        <v>36</v>
      </c>
      <c r="B1544" s="8" t="s">
        <v>142</v>
      </c>
      <c r="C1544" s="8" t="s">
        <v>38</v>
      </c>
      <c r="D1544" s="8" t="s">
        <v>39</v>
      </c>
      <c r="E1544" s="8" t="s">
        <v>237</v>
      </c>
      <c r="F1544" s="8" t="s">
        <v>40</v>
      </c>
      <c r="G1544" t="s">
        <v>144</v>
      </c>
      <c r="H1544" t="s">
        <v>42</v>
      </c>
      <c r="I1544" t="s">
        <v>43</v>
      </c>
      <c r="J1544" t="s">
        <v>238</v>
      </c>
      <c r="K1544" t="s">
        <v>43</v>
      </c>
      <c r="L1544" s="9">
        <v>-353.6</v>
      </c>
      <c r="M1544" s="10">
        <v>43922</v>
      </c>
      <c r="N1544" t="s">
        <v>56</v>
      </c>
      <c r="O1544" t="s">
        <v>57</v>
      </c>
      <c r="P1544" t="s">
        <v>1580</v>
      </c>
      <c r="Q1544" t="s">
        <v>1581</v>
      </c>
      <c r="R1544" t="s">
        <v>1490</v>
      </c>
      <c r="S1544" s="11">
        <v>43951</v>
      </c>
      <c r="T1544" t="s">
        <v>54</v>
      </c>
      <c r="U1544">
        <v>51</v>
      </c>
      <c r="V1544" t="s">
        <v>61</v>
      </c>
      <c r="W1544" t="s">
        <v>62</v>
      </c>
      <c r="X1544">
        <v>459906</v>
      </c>
      <c r="Y1544" s="11">
        <v>43936</v>
      </c>
      <c r="Z1544">
        <v>165064187</v>
      </c>
      <c r="AB1544" t="s">
        <v>63</v>
      </c>
      <c r="AD1544" t="s">
        <v>1583</v>
      </c>
      <c r="AE1544">
        <v>1</v>
      </c>
      <c r="AF1544">
        <v>-354</v>
      </c>
      <c r="AH1544" t="str">
        <f t="shared" si="24"/>
        <v>E35930 Estates &amp; Facilities</v>
      </c>
      <c r="AI1544" t="str">
        <f>VLOOKUP(B1544,'cc Lookup'!A:E,5,0)</f>
        <v>Estates</v>
      </c>
      <c r="AJ1544" t="s">
        <v>5427</v>
      </c>
    </row>
    <row r="1545" spans="1:36" x14ac:dyDescent="0.35">
      <c r="A1545" t="s">
        <v>36</v>
      </c>
      <c r="B1545" s="8" t="s">
        <v>241</v>
      </c>
      <c r="C1545" s="8" t="s">
        <v>38</v>
      </c>
      <c r="D1545" s="8" t="s">
        <v>39</v>
      </c>
      <c r="E1545" s="8" t="s">
        <v>39</v>
      </c>
      <c r="F1545" s="8" t="s">
        <v>40</v>
      </c>
      <c r="G1545" t="s">
        <v>242</v>
      </c>
      <c r="H1545" t="s">
        <v>42</v>
      </c>
      <c r="I1545" t="s">
        <v>43</v>
      </c>
      <c r="J1545" t="s">
        <v>43</v>
      </c>
      <c r="K1545" t="s">
        <v>43</v>
      </c>
      <c r="L1545" s="9">
        <v>353.6</v>
      </c>
      <c r="M1545" s="10">
        <v>43922</v>
      </c>
      <c r="N1545" t="s">
        <v>56</v>
      </c>
      <c r="O1545" t="s">
        <v>57</v>
      </c>
      <c r="P1545" t="s">
        <v>1580</v>
      </c>
      <c r="Q1545" t="s">
        <v>1581</v>
      </c>
      <c r="R1545" t="s">
        <v>1490</v>
      </c>
      <c r="S1545" s="11">
        <v>43951</v>
      </c>
      <c r="T1545" t="s">
        <v>54</v>
      </c>
      <c r="U1545">
        <v>22</v>
      </c>
      <c r="V1545" t="s">
        <v>61</v>
      </c>
      <c r="W1545" t="s">
        <v>62</v>
      </c>
      <c r="X1545">
        <v>459906</v>
      </c>
      <c r="Y1545" s="11">
        <v>43936</v>
      </c>
      <c r="Z1545">
        <v>165064187</v>
      </c>
      <c r="AB1545" t="s">
        <v>63</v>
      </c>
      <c r="AD1545" t="s">
        <v>1583</v>
      </c>
      <c r="AE1545">
        <v>1</v>
      </c>
      <c r="AF1545">
        <v>354</v>
      </c>
      <c r="AH1545" t="str">
        <f t="shared" si="24"/>
        <v>E35932 Response Posts</v>
      </c>
      <c r="AI1545" t="str">
        <f>VLOOKUP(B1545,'cc Lookup'!A:E,5,0)</f>
        <v>Make Ready</v>
      </c>
      <c r="AJ1545" t="s">
        <v>5427</v>
      </c>
    </row>
    <row r="1546" spans="1:36" x14ac:dyDescent="0.35">
      <c r="A1546" t="s">
        <v>36</v>
      </c>
      <c r="B1546" s="8" t="s">
        <v>142</v>
      </c>
      <c r="C1546" s="8" t="s">
        <v>143</v>
      </c>
      <c r="D1546" s="8" t="s">
        <v>39</v>
      </c>
      <c r="E1546" s="8" t="s">
        <v>39</v>
      </c>
      <c r="F1546" s="8" t="s">
        <v>40</v>
      </c>
      <c r="G1546" t="s">
        <v>144</v>
      </c>
      <c r="H1546" t="s">
        <v>145</v>
      </c>
      <c r="I1546" t="s">
        <v>43</v>
      </c>
      <c r="J1546" t="s">
        <v>43</v>
      </c>
      <c r="K1546" t="s">
        <v>43</v>
      </c>
      <c r="L1546" s="9">
        <v>448</v>
      </c>
      <c r="M1546" s="10">
        <v>43952</v>
      </c>
      <c r="N1546" t="s">
        <v>56</v>
      </c>
      <c r="O1546" t="s">
        <v>57</v>
      </c>
      <c r="P1546" t="s">
        <v>1654</v>
      </c>
      <c r="Q1546" t="s">
        <v>1655</v>
      </c>
      <c r="R1546" t="s">
        <v>1589</v>
      </c>
      <c r="S1546" s="11">
        <v>43953</v>
      </c>
      <c r="T1546" t="s">
        <v>54</v>
      </c>
      <c r="U1546">
        <v>8</v>
      </c>
      <c r="V1546" t="s">
        <v>61</v>
      </c>
      <c r="W1546" t="s">
        <v>62</v>
      </c>
      <c r="X1546">
        <v>459920</v>
      </c>
      <c r="Y1546" s="11">
        <v>43936</v>
      </c>
      <c r="Z1546">
        <v>165078943</v>
      </c>
      <c r="AB1546" t="s">
        <v>63</v>
      </c>
      <c r="AD1546" t="s">
        <v>1656</v>
      </c>
      <c r="AE1546">
        <v>1</v>
      </c>
      <c r="AF1546">
        <v>224</v>
      </c>
      <c r="AH1546" t="str">
        <f t="shared" si="24"/>
        <v>E35930 Estates &amp; Facilities</v>
      </c>
      <c r="AI1546" t="str">
        <f>VLOOKUP(B1546,'cc Lookup'!A:E,5,0)</f>
        <v>Estates</v>
      </c>
      <c r="AJ1546" t="s">
        <v>5427</v>
      </c>
    </row>
    <row r="1547" spans="1:36" x14ac:dyDescent="0.35">
      <c r="A1547" t="s">
        <v>36</v>
      </c>
      <c r="B1547" s="8" t="s">
        <v>142</v>
      </c>
      <c r="C1547" s="8" t="s">
        <v>143</v>
      </c>
      <c r="D1547" s="8" t="s">
        <v>39</v>
      </c>
      <c r="E1547" s="8" t="s">
        <v>39</v>
      </c>
      <c r="F1547" s="8" t="s">
        <v>40</v>
      </c>
      <c r="G1547" t="s">
        <v>144</v>
      </c>
      <c r="H1547" t="s">
        <v>145</v>
      </c>
      <c r="I1547" t="s">
        <v>43</v>
      </c>
      <c r="J1547" t="s">
        <v>43</v>
      </c>
      <c r="K1547" t="s">
        <v>43</v>
      </c>
      <c r="L1547" s="9">
        <v>44.8</v>
      </c>
      <c r="M1547" s="10">
        <v>43952</v>
      </c>
      <c r="N1547" t="s">
        <v>56</v>
      </c>
      <c r="O1547" t="s">
        <v>57</v>
      </c>
      <c r="P1547" t="s">
        <v>1654</v>
      </c>
      <c r="Q1547" t="s">
        <v>1655</v>
      </c>
      <c r="R1547" t="s">
        <v>1589</v>
      </c>
      <c r="S1547" s="11">
        <v>43953</v>
      </c>
      <c r="T1547" t="s">
        <v>54</v>
      </c>
      <c r="U1547">
        <v>8</v>
      </c>
      <c r="V1547" t="s">
        <v>61</v>
      </c>
      <c r="W1547" t="s">
        <v>62</v>
      </c>
      <c r="X1547">
        <v>459920</v>
      </c>
      <c r="Y1547" s="11">
        <v>43936</v>
      </c>
      <c r="Z1547">
        <v>165078943</v>
      </c>
      <c r="AB1547" t="s">
        <v>63</v>
      </c>
      <c r="AD1547" t="s">
        <v>1656</v>
      </c>
      <c r="AH1547" t="str">
        <f t="shared" si="24"/>
        <v>E35930 Estates &amp; Facilities</v>
      </c>
      <c r="AI1547" t="str">
        <f>VLOOKUP(B1547,'cc Lookup'!A:E,5,0)</f>
        <v>Estates</v>
      </c>
      <c r="AJ1547" t="s">
        <v>5427</v>
      </c>
    </row>
    <row r="1548" spans="1:36" x14ac:dyDescent="0.35">
      <c r="A1548" t="s">
        <v>36</v>
      </c>
      <c r="B1548" s="8" t="s">
        <v>142</v>
      </c>
      <c r="C1548" s="8" t="s">
        <v>143</v>
      </c>
      <c r="D1548" s="8" t="s">
        <v>39</v>
      </c>
      <c r="E1548" s="8" t="s">
        <v>39</v>
      </c>
      <c r="F1548" s="8" t="s">
        <v>40</v>
      </c>
      <c r="G1548" t="s">
        <v>144</v>
      </c>
      <c r="H1548" t="s">
        <v>145</v>
      </c>
      <c r="I1548" t="s">
        <v>43</v>
      </c>
      <c r="J1548" t="s">
        <v>43</v>
      </c>
      <c r="K1548" t="s">
        <v>43</v>
      </c>
      <c r="L1548" s="9">
        <v>-224</v>
      </c>
      <c r="M1548" s="10">
        <v>43952</v>
      </c>
      <c r="N1548" t="s">
        <v>56</v>
      </c>
      <c r="O1548" t="s">
        <v>57</v>
      </c>
      <c r="P1548" t="s">
        <v>1654</v>
      </c>
      <c r="Q1548" t="s">
        <v>1655</v>
      </c>
      <c r="R1548" t="s">
        <v>1589</v>
      </c>
      <c r="S1548" s="11">
        <v>43953</v>
      </c>
      <c r="T1548" t="s">
        <v>54</v>
      </c>
      <c r="U1548">
        <v>9</v>
      </c>
      <c r="V1548" t="s">
        <v>61</v>
      </c>
      <c r="W1548" t="s">
        <v>62</v>
      </c>
      <c r="X1548">
        <v>459920</v>
      </c>
      <c r="Y1548" s="11">
        <v>43936</v>
      </c>
      <c r="Z1548">
        <v>165078943</v>
      </c>
      <c r="AB1548" t="s">
        <v>63</v>
      </c>
      <c r="AD1548" t="s">
        <v>1656</v>
      </c>
      <c r="AE1548">
        <v>1</v>
      </c>
      <c r="AF1548">
        <v>-224</v>
      </c>
      <c r="AH1548" t="str">
        <f t="shared" si="24"/>
        <v>E35930 Estates &amp; Facilities</v>
      </c>
      <c r="AI1548" t="str">
        <f>VLOOKUP(B1548,'cc Lookup'!A:E,5,0)</f>
        <v>Estates</v>
      </c>
      <c r="AJ1548" t="s">
        <v>5427</v>
      </c>
    </row>
    <row r="1549" spans="1:36" x14ac:dyDescent="0.35">
      <c r="A1549" t="s">
        <v>36</v>
      </c>
      <c r="B1549" s="8" t="s">
        <v>142</v>
      </c>
      <c r="C1549" s="8" t="s">
        <v>143</v>
      </c>
      <c r="D1549" s="8" t="s">
        <v>39</v>
      </c>
      <c r="E1549" s="8" t="s">
        <v>39</v>
      </c>
      <c r="F1549" s="8" t="s">
        <v>40</v>
      </c>
      <c r="G1549" t="s">
        <v>144</v>
      </c>
      <c r="H1549" t="s">
        <v>145</v>
      </c>
      <c r="I1549" t="s">
        <v>43</v>
      </c>
      <c r="J1549" t="s">
        <v>43</v>
      </c>
      <c r="K1549" t="s">
        <v>43</v>
      </c>
      <c r="L1549" s="9">
        <v>-144</v>
      </c>
      <c r="M1549" s="10">
        <v>43952</v>
      </c>
      <c r="N1549" t="s">
        <v>56</v>
      </c>
      <c r="O1549" t="s">
        <v>57</v>
      </c>
      <c r="P1549" t="s">
        <v>1657</v>
      </c>
      <c r="Q1549" t="s">
        <v>1658</v>
      </c>
      <c r="R1549" t="s">
        <v>1589</v>
      </c>
      <c r="S1549" s="11">
        <v>43972</v>
      </c>
      <c r="T1549" t="s">
        <v>54</v>
      </c>
      <c r="U1549">
        <v>29</v>
      </c>
      <c r="V1549" t="s">
        <v>61</v>
      </c>
      <c r="W1549" t="s">
        <v>62</v>
      </c>
      <c r="X1549" t="s">
        <v>1659</v>
      </c>
      <c r="Y1549" s="11">
        <v>43971</v>
      </c>
      <c r="Z1549">
        <v>165078943</v>
      </c>
      <c r="AB1549" t="s">
        <v>63</v>
      </c>
      <c r="AD1549" t="s">
        <v>1660</v>
      </c>
      <c r="AE1549">
        <v>1</v>
      </c>
      <c r="AF1549">
        <v>-144</v>
      </c>
      <c r="AH1549" t="str">
        <f t="shared" si="24"/>
        <v>E35930 Estates &amp; Facilities</v>
      </c>
      <c r="AI1549" t="str">
        <f>VLOOKUP(B1549,'cc Lookup'!A:E,5,0)</f>
        <v>Estates</v>
      </c>
      <c r="AJ1549" t="s">
        <v>5427</v>
      </c>
    </row>
    <row r="1550" spans="1:36" x14ac:dyDescent="0.35">
      <c r="A1550" t="s">
        <v>36</v>
      </c>
      <c r="B1550" s="8" t="s">
        <v>142</v>
      </c>
      <c r="C1550" s="8" t="s">
        <v>143</v>
      </c>
      <c r="D1550" s="8" t="s">
        <v>39</v>
      </c>
      <c r="E1550" s="8" t="s">
        <v>39</v>
      </c>
      <c r="F1550" s="8" t="s">
        <v>40</v>
      </c>
      <c r="G1550" t="s">
        <v>144</v>
      </c>
      <c r="H1550" t="s">
        <v>145</v>
      </c>
      <c r="I1550" t="s">
        <v>43</v>
      </c>
      <c r="J1550" t="s">
        <v>43</v>
      </c>
      <c r="K1550" t="s">
        <v>43</v>
      </c>
      <c r="L1550" s="9">
        <v>144</v>
      </c>
      <c r="M1550" s="10">
        <v>43952</v>
      </c>
      <c r="N1550" t="s">
        <v>56</v>
      </c>
      <c r="O1550" t="s">
        <v>57</v>
      </c>
      <c r="P1550" t="s">
        <v>1657</v>
      </c>
      <c r="Q1550" t="s">
        <v>1658</v>
      </c>
      <c r="R1550" t="s">
        <v>1589</v>
      </c>
      <c r="S1550" s="11">
        <v>43972</v>
      </c>
      <c r="T1550" t="s">
        <v>54</v>
      </c>
      <c r="U1550">
        <v>29</v>
      </c>
      <c r="V1550" t="s">
        <v>61</v>
      </c>
      <c r="W1550" t="s">
        <v>62</v>
      </c>
      <c r="X1550" t="s">
        <v>1659</v>
      </c>
      <c r="Y1550" s="11">
        <v>43971</v>
      </c>
      <c r="Z1550">
        <v>165078943</v>
      </c>
      <c r="AB1550" t="s">
        <v>63</v>
      </c>
      <c r="AD1550" t="s">
        <v>1660</v>
      </c>
      <c r="AE1550">
        <v>1</v>
      </c>
      <c r="AF1550">
        <v>144</v>
      </c>
      <c r="AH1550" t="str">
        <f t="shared" si="24"/>
        <v>E35930 Estates &amp; Facilities</v>
      </c>
      <c r="AI1550" t="str">
        <f>VLOOKUP(B1550,'cc Lookup'!A:E,5,0)</f>
        <v>Estates</v>
      </c>
      <c r="AJ1550" t="s">
        <v>5427</v>
      </c>
    </row>
    <row r="1551" spans="1:36" x14ac:dyDescent="0.35">
      <c r="A1551" t="s">
        <v>36</v>
      </c>
      <c r="B1551" s="8" t="s">
        <v>142</v>
      </c>
      <c r="C1551" s="8" t="s">
        <v>143</v>
      </c>
      <c r="D1551" s="8" t="s">
        <v>39</v>
      </c>
      <c r="E1551" s="8" t="s">
        <v>39</v>
      </c>
      <c r="F1551" s="8" t="s">
        <v>40</v>
      </c>
      <c r="G1551" t="s">
        <v>144</v>
      </c>
      <c r="H1551" t="s">
        <v>145</v>
      </c>
      <c r="I1551" t="s">
        <v>43</v>
      </c>
      <c r="J1551" t="s">
        <v>43</v>
      </c>
      <c r="K1551" t="s">
        <v>43</v>
      </c>
      <c r="L1551" s="9">
        <v>-144</v>
      </c>
      <c r="M1551" s="10">
        <v>43952</v>
      </c>
      <c r="N1551" t="s">
        <v>56</v>
      </c>
      <c r="O1551" t="s">
        <v>57</v>
      </c>
      <c r="P1551" t="s">
        <v>1657</v>
      </c>
      <c r="Q1551" t="s">
        <v>1658</v>
      </c>
      <c r="R1551" t="s">
        <v>1589</v>
      </c>
      <c r="S1551" s="11">
        <v>43972</v>
      </c>
      <c r="T1551" t="s">
        <v>54</v>
      </c>
      <c r="U1551">
        <v>30</v>
      </c>
      <c r="V1551" t="s">
        <v>61</v>
      </c>
      <c r="W1551" t="s">
        <v>62</v>
      </c>
      <c r="X1551" t="s">
        <v>1659</v>
      </c>
      <c r="Y1551" s="11">
        <v>43971</v>
      </c>
      <c r="Z1551">
        <v>165078943</v>
      </c>
      <c r="AB1551" t="s">
        <v>63</v>
      </c>
      <c r="AD1551" t="s">
        <v>1660</v>
      </c>
      <c r="AE1551">
        <v>1</v>
      </c>
      <c r="AH1551" t="str">
        <f t="shared" si="24"/>
        <v>E35930 Estates &amp; Facilities</v>
      </c>
      <c r="AI1551" t="str">
        <f>VLOOKUP(B1551,'cc Lookup'!A:E,5,0)</f>
        <v>Estates</v>
      </c>
      <c r="AJ1551" t="s">
        <v>5427</v>
      </c>
    </row>
    <row r="1552" spans="1:36" x14ac:dyDescent="0.35">
      <c r="A1552" t="s">
        <v>36</v>
      </c>
      <c r="B1552" s="8" t="s">
        <v>72</v>
      </c>
      <c r="C1552" s="8" t="s">
        <v>38</v>
      </c>
      <c r="D1552" s="8" t="s">
        <v>39</v>
      </c>
      <c r="E1552" s="8" t="s">
        <v>39</v>
      </c>
      <c r="F1552" s="8" t="s">
        <v>40</v>
      </c>
      <c r="G1552" t="s">
        <v>73</v>
      </c>
      <c r="H1552" t="s">
        <v>42</v>
      </c>
      <c r="I1552" t="s">
        <v>43</v>
      </c>
      <c r="J1552" t="s">
        <v>43</v>
      </c>
      <c r="K1552" t="s">
        <v>43</v>
      </c>
      <c r="L1552" s="9">
        <v>500</v>
      </c>
      <c r="M1552" s="10">
        <v>43952</v>
      </c>
      <c r="N1552" t="s">
        <v>56</v>
      </c>
      <c r="O1552" t="s">
        <v>57</v>
      </c>
      <c r="P1552" t="s">
        <v>1615</v>
      </c>
      <c r="Q1552" t="s">
        <v>1616</v>
      </c>
      <c r="R1552" t="s">
        <v>1589</v>
      </c>
      <c r="S1552" s="11">
        <v>43972</v>
      </c>
      <c r="T1552" t="s">
        <v>54</v>
      </c>
      <c r="U1552">
        <v>7</v>
      </c>
      <c r="V1552" t="s">
        <v>61</v>
      </c>
      <c r="W1552" t="s">
        <v>1617</v>
      </c>
      <c r="X1552">
        <v>1371037</v>
      </c>
      <c r="Y1552" s="11">
        <v>43957</v>
      </c>
      <c r="Z1552">
        <v>165084589</v>
      </c>
      <c r="AB1552" t="s">
        <v>63</v>
      </c>
      <c r="AD1552" t="s">
        <v>1618</v>
      </c>
      <c r="AE1552">
        <v>1</v>
      </c>
      <c r="AF1552">
        <v>500</v>
      </c>
      <c r="AH1552" t="str">
        <f t="shared" si="24"/>
        <v>E35120 Corporate Expenses</v>
      </c>
      <c r="AI1552" t="str">
        <f>VLOOKUP(B1552,'cc Lookup'!A:E,5,0)</f>
        <v>Corporate Exp</v>
      </c>
      <c r="AJ1552" t="s">
        <v>5427</v>
      </c>
    </row>
    <row r="1553" spans="1:36" x14ac:dyDescent="0.35">
      <c r="A1553" t="s">
        <v>36</v>
      </c>
      <c r="B1553" s="8" t="s">
        <v>72</v>
      </c>
      <c r="C1553" s="8" t="s">
        <v>38</v>
      </c>
      <c r="D1553" s="8" t="s">
        <v>39</v>
      </c>
      <c r="E1553" s="8" t="s">
        <v>39</v>
      </c>
      <c r="F1553" s="8" t="s">
        <v>40</v>
      </c>
      <c r="G1553" t="s">
        <v>73</v>
      </c>
      <c r="H1553" t="s">
        <v>42</v>
      </c>
      <c r="I1553" t="s">
        <v>43</v>
      </c>
      <c r="J1553" t="s">
        <v>43</v>
      </c>
      <c r="K1553" t="s">
        <v>43</v>
      </c>
      <c r="L1553" s="9">
        <v>100</v>
      </c>
      <c r="M1553" s="10">
        <v>43952</v>
      </c>
      <c r="N1553" t="s">
        <v>56</v>
      </c>
      <c r="O1553" t="s">
        <v>57</v>
      </c>
      <c r="P1553" t="s">
        <v>1615</v>
      </c>
      <c r="Q1553" t="s">
        <v>1616</v>
      </c>
      <c r="R1553" t="s">
        <v>1589</v>
      </c>
      <c r="S1553" s="11">
        <v>43972</v>
      </c>
      <c r="T1553" t="s">
        <v>54</v>
      </c>
      <c r="U1553">
        <v>7</v>
      </c>
      <c r="V1553" t="s">
        <v>61</v>
      </c>
      <c r="W1553" t="s">
        <v>1617</v>
      </c>
      <c r="X1553">
        <v>1371037</v>
      </c>
      <c r="Y1553" s="11">
        <v>43957</v>
      </c>
      <c r="Z1553">
        <v>165084589</v>
      </c>
      <c r="AB1553" t="s">
        <v>63</v>
      </c>
      <c r="AD1553" t="s">
        <v>1618</v>
      </c>
      <c r="AH1553" t="str">
        <f t="shared" si="24"/>
        <v>E35120 Corporate Expenses</v>
      </c>
      <c r="AI1553" t="str">
        <f>VLOOKUP(B1553,'cc Lookup'!A:E,5,0)</f>
        <v>Corporate Exp</v>
      </c>
      <c r="AJ1553" t="s">
        <v>5427</v>
      </c>
    </row>
    <row r="1554" spans="1:36" x14ac:dyDescent="0.35">
      <c r="A1554" t="s">
        <v>36</v>
      </c>
      <c r="B1554" s="8" t="s">
        <v>1064</v>
      </c>
      <c r="C1554" s="8" t="s">
        <v>38</v>
      </c>
      <c r="D1554" s="8" t="s">
        <v>39</v>
      </c>
      <c r="E1554" s="8" t="s">
        <v>39</v>
      </c>
      <c r="F1554" s="8" t="s">
        <v>40</v>
      </c>
      <c r="G1554" t="s">
        <v>1065</v>
      </c>
      <c r="H1554" t="s">
        <v>42</v>
      </c>
      <c r="I1554" t="s">
        <v>43</v>
      </c>
      <c r="J1554" t="s">
        <v>43</v>
      </c>
      <c r="K1554" t="s">
        <v>43</v>
      </c>
      <c r="L1554" s="9">
        <v>911</v>
      </c>
      <c r="M1554" s="10">
        <v>43952</v>
      </c>
      <c r="N1554" t="s">
        <v>56</v>
      </c>
      <c r="O1554" t="s">
        <v>57</v>
      </c>
      <c r="P1554" t="s">
        <v>1650</v>
      </c>
      <c r="Q1554" t="s">
        <v>1651</v>
      </c>
      <c r="R1554" t="s">
        <v>1589</v>
      </c>
      <c r="S1554" s="11">
        <v>43966</v>
      </c>
      <c r="T1554" t="s">
        <v>54</v>
      </c>
      <c r="U1554">
        <v>59</v>
      </c>
      <c r="V1554" t="s">
        <v>61</v>
      </c>
      <c r="W1554" t="s">
        <v>1326</v>
      </c>
      <c r="X1554" t="s">
        <v>1652</v>
      </c>
      <c r="Y1554" s="11">
        <v>43921</v>
      </c>
      <c r="Z1554">
        <v>165084075</v>
      </c>
      <c r="AB1554" t="s">
        <v>63</v>
      </c>
      <c r="AD1554" t="s">
        <v>1653</v>
      </c>
      <c r="AE1554">
        <v>1</v>
      </c>
      <c r="AF1554">
        <v>911</v>
      </c>
      <c r="AH1554" t="str">
        <f t="shared" si="24"/>
        <v>E35211 Employee Resourcing</v>
      </c>
      <c r="AI1554" t="str">
        <f>VLOOKUP(B1554,'cc Lookup'!A:E,5,0)</f>
        <v>HR</v>
      </c>
      <c r="AJ1554" t="s">
        <v>5427</v>
      </c>
    </row>
    <row r="1555" spans="1:36" x14ac:dyDescent="0.35">
      <c r="A1555" t="s">
        <v>36</v>
      </c>
      <c r="B1555" s="8" t="s">
        <v>142</v>
      </c>
      <c r="C1555" s="8" t="s">
        <v>38</v>
      </c>
      <c r="D1555" s="8" t="s">
        <v>39</v>
      </c>
      <c r="E1555" s="8" t="s">
        <v>39</v>
      </c>
      <c r="F1555" s="8" t="s">
        <v>40</v>
      </c>
      <c r="G1555" t="s">
        <v>144</v>
      </c>
      <c r="H1555" t="s">
        <v>42</v>
      </c>
      <c r="I1555" t="s">
        <v>43</v>
      </c>
      <c r="J1555" t="s">
        <v>43</v>
      </c>
      <c r="K1555" t="s">
        <v>43</v>
      </c>
      <c r="L1555" s="9">
        <v>10615</v>
      </c>
      <c r="M1555" s="10">
        <v>43952</v>
      </c>
      <c r="N1555" t="s">
        <v>56</v>
      </c>
      <c r="O1555" t="s">
        <v>57</v>
      </c>
      <c r="P1555" t="s">
        <v>1667</v>
      </c>
      <c r="Q1555" t="s">
        <v>1668</v>
      </c>
      <c r="R1555" t="s">
        <v>1589</v>
      </c>
      <c r="S1555" s="11">
        <v>43955</v>
      </c>
      <c r="T1555" t="s">
        <v>54</v>
      </c>
      <c r="U1555">
        <v>52</v>
      </c>
      <c r="V1555" t="s">
        <v>61</v>
      </c>
      <c r="W1555" t="s">
        <v>222</v>
      </c>
      <c r="X1555">
        <v>968</v>
      </c>
      <c r="Y1555" s="11">
        <v>43951</v>
      </c>
      <c r="Z1555">
        <v>165082825</v>
      </c>
      <c r="AB1555" t="s">
        <v>63</v>
      </c>
      <c r="AD1555" t="s">
        <v>1669</v>
      </c>
      <c r="AE1555">
        <v>1</v>
      </c>
      <c r="AF1555">
        <v>5308</v>
      </c>
      <c r="AH1555" t="str">
        <f t="shared" si="24"/>
        <v>E35930 Estates &amp; Facilities</v>
      </c>
      <c r="AI1555" t="str">
        <f>VLOOKUP(B1555,'cc Lookup'!A:E,5,0)</f>
        <v>Estates</v>
      </c>
      <c r="AJ1555" t="s">
        <v>5427</v>
      </c>
    </row>
    <row r="1556" spans="1:36" x14ac:dyDescent="0.35">
      <c r="A1556" t="s">
        <v>36</v>
      </c>
      <c r="B1556" s="8" t="s">
        <v>142</v>
      </c>
      <c r="C1556" s="8" t="s">
        <v>38</v>
      </c>
      <c r="D1556" s="8" t="s">
        <v>39</v>
      </c>
      <c r="E1556" s="8" t="s">
        <v>39</v>
      </c>
      <c r="F1556" s="8" t="s">
        <v>40</v>
      </c>
      <c r="G1556" t="s">
        <v>144</v>
      </c>
      <c r="H1556" t="s">
        <v>42</v>
      </c>
      <c r="I1556" t="s">
        <v>43</v>
      </c>
      <c r="J1556" t="s">
        <v>43</v>
      </c>
      <c r="K1556" t="s">
        <v>43</v>
      </c>
      <c r="L1556" s="9">
        <v>-5307.5</v>
      </c>
      <c r="M1556" s="10">
        <v>43952</v>
      </c>
      <c r="N1556" t="s">
        <v>56</v>
      </c>
      <c r="O1556" t="s">
        <v>57</v>
      </c>
      <c r="P1556" t="s">
        <v>1667</v>
      </c>
      <c r="Q1556" t="s">
        <v>1668</v>
      </c>
      <c r="R1556" t="s">
        <v>1589</v>
      </c>
      <c r="S1556" s="11">
        <v>43955</v>
      </c>
      <c r="T1556" t="s">
        <v>54</v>
      </c>
      <c r="U1556">
        <v>53</v>
      </c>
      <c r="V1556" t="s">
        <v>61</v>
      </c>
      <c r="W1556" t="s">
        <v>222</v>
      </c>
      <c r="X1556">
        <v>968</v>
      </c>
      <c r="Y1556" s="11">
        <v>43951</v>
      </c>
      <c r="Z1556">
        <v>165082825</v>
      </c>
      <c r="AB1556" t="s">
        <v>63</v>
      </c>
      <c r="AD1556" t="s">
        <v>1669</v>
      </c>
      <c r="AE1556">
        <v>1</v>
      </c>
      <c r="AF1556">
        <v>-5308</v>
      </c>
      <c r="AH1556" t="str">
        <f t="shared" si="24"/>
        <v>E35930 Estates &amp; Facilities</v>
      </c>
      <c r="AI1556" t="str">
        <f>VLOOKUP(B1556,'cc Lookup'!A:E,5,0)</f>
        <v>Estates</v>
      </c>
      <c r="AJ1556" t="s">
        <v>5427</v>
      </c>
    </row>
    <row r="1557" spans="1:36" x14ac:dyDescent="0.35">
      <c r="A1557" t="s">
        <v>36</v>
      </c>
      <c r="B1557" s="8" t="s">
        <v>72</v>
      </c>
      <c r="C1557" s="8" t="s">
        <v>38</v>
      </c>
      <c r="D1557" s="8" t="s">
        <v>39</v>
      </c>
      <c r="E1557" s="8" t="s">
        <v>39</v>
      </c>
      <c r="F1557" s="8" t="s">
        <v>40</v>
      </c>
      <c r="G1557" t="s">
        <v>73</v>
      </c>
      <c r="H1557" t="s">
        <v>42</v>
      </c>
      <c r="I1557" t="s">
        <v>43</v>
      </c>
      <c r="J1557" t="s">
        <v>43</v>
      </c>
      <c r="K1557" t="s">
        <v>43</v>
      </c>
      <c r="L1557" s="9">
        <v>1345</v>
      </c>
      <c r="M1557" s="10">
        <v>43983</v>
      </c>
      <c r="N1557" t="s">
        <v>56</v>
      </c>
      <c r="O1557" t="s">
        <v>57</v>
      </c>
      <c r="P1557" t="s">
        <v>1734</v>
      </c>
      <c r="Q1557" t="s">
        <v>1735</v>
      </c>
      <c r="R1557" t="s">
        <v>1736</v>
      </c>
      <c r="S1557" s="11">
        <v>43987</v>
      </c>
      <c r="T1557" t="s">
        <v>54</v>
      </c>
      <c r="U1557">
        <v>9</v>
      </c>
      <c r="V1557" t="s">
        <v>61</v>
      </c>
      <c r="W1557" t="s">
        <v>1737</v>
      </c>
      <c r="X1557" t="s">
        <v>1738</v>
      </c>
      <c r="Y1557" s="11">
        <v>43770</v>
      </c>
      <c r="Z1557" t="s">
        <v>286</v>
      </c>
      <c r="AB1557" t="s">
        <v>287</v>
      </c>
      <c r="AD1557" t="s">
        <v>1602</v>
      </c>
      <c r="AH1557" t="str">
        <f t="shared" si="24"/>
        <v>E35120 Corporate Expenses</v>
      </c>
      <c r="AI1557" t="str">
        <f>VLOOKUP(B1557,'cc Lookup'!A:E,5,0)</f>
        <v>Corporate Exp</v>
      </c>
      <c r="AJ1557" t="s">
        <v>5427</v>
      </c>
    </row>
    <row r="1558" spans="1:36" x14ac:dyDescent="0.35">
      <c r="A1558" t="s">
        <v>36</v>
      </c>
      <c r="B1558" s="8" t="s">
        <v>72</v>
      </c>
      <c r="C1558" s="8" t="s">
        <v>38</v>
      </c>
      <c r="D1558" s="8" t="s">
        <v>39</v>
      </c>
      <c r="E1558" s="8" t="s">
        <v>39</v>
      </c>
      <c r="F1558" s="8" t="s">
        <v>40</v>
      </c>
      <c r="G1558" t="s">
        <v>73</v>
      </c>
      <c r="H1558" t="s">
        <v>42</v>
      </c>
      <c r="I1558" t="s">
        <v>43</v>
      </c>
      <c r="J1558" t="s">
        <v>43</v>
      </c>
      <c r="K1558" t="s">
        <v>43</v>
      </c>
      <c r="L1558" s="9">
        <v>360</v>
      </c>
      <c r="M1558" s="10">
        <v>43983</v>
      </c>
      <c r="N1558" t="s">
        <v>56</v>
      </c>
      <c r="O1558" t="s">
        <v>57</v>
      </c>
      <c r="P1558" t="s">
        <v>1739</v>
      </c>
      <c r="Q1558" t="s">
        <v>1740</v>
      </c>
      <c r="R1558" t="s">
        <v>1736</v>
      </c>
      <c r="S1558" s="11">
        <v>43993</v>
      </c>
      <c r="T1558" t="s">
        <v>54</v>
      </c>
      <c r="U1558">
        <v>7</v>
      </c>
      <c r="V1558" t="s">
        <v>61</v>
      </c>
      <c r="W1558" t="s">
        <v>1741</v>
      </c>
      <c r="X1558" t="s">
        <v>1742</v>
      </c>
      <c r="Y1558" s="11">
        <v>43850</v>
      </c>
      <c r="Z1558" t="s">
        <v>286</v>
      </c>
      <c r="AB1558" t="s">
        <v>287</v>
      </c>
      <c r="AD1558" t="s">
        <v>1637</v>
      </c>
      <c r="AH1558" t="str">
        <f t="shared" si="24"/>
        <v>E35120 Corporate Expenses</v>
      </c>
      <c r="AI1558" t="str">
        <f>VLOOKUP(B1558,'cc Lookup'!A:E,5,0)</f>
        <v>Corporate Exp</v>
      </c>
      <c r="AJ1558" t="s">
        <v>5427</v>
      </c>
    </row>
    <row r="1559" spans="1:36" x14ac:dyDescent="0.35">
      <c r="A1559" t="s">
        <v>36</v>
      </c>
      <c r="B1559" s="8" t="s">
        <v>72</v>
      </c>
      <c r="C1559" s="8" t="s">
        <v>38</v>
      </c>
      <c r="D1559" s="8" t="s">
        <v>39</v>
      </c>
      <c r="E1559" s="8" t="s">
        <v>39</v>
      </c>
      <c r="F1559" s="8" t="s">
        <v>40</v>
      </c>
      <c r="G1559" t="s">
        <v>73</v>
      </c>
      <c r="H1559" t="s">
        <v>42</v>
      </c>
      <c r="I1559" t="s">
        <v>43</v>
      </c>
      <c r="J1559" t="s">
        <v>43</v>
      </c>
      <c r="K1559" t="s">
        <v>43</v>
      </c>
      <c r="L1559" s="9">
        <v>8984.44</v>
      </c>
      <c r="M1559" s="10">
        <v>43983</v>
      </c>
      <c r="N1559" t="s">
        <v>56</v>
      </c>
      <c r="O1559" t="s">
        <v>57</v>
      </c>
      <c r="P1559" t="s">
        <v>1739</v>
      </c>
      <c r="Q1559" t="s">
        <v>1740</v>
      </c>
      <c r="R1559" t="s">
        <v>1736</v>
      </c>
      <c r="S1559" s="11">
        <v>43993</v>
      </c>
      <c r="T1559" t="s">
        <v>54</v>
      </c>
      <c r="U1559">
        <v>7</v>
      </c>
      <c r="V1559" t="s">
        <v>61</v>
      </c>
      <c r="W1559" t="s">
        <v>1741</v>
      </c>
      <c r="X1559" t="s">
        <v>1743</v>
      </c>
      <c r="Y1559" s="11">
        <v>43859</v>
      </c>
      <c r="Z1559" t="s">
        <v>286</v>
      </c>
      <c r="AB1559" t="s">
        <v>287</v>
      </c>
      <c r="AD1559" t="s">
        <v>1640</v>
      </c>
      <c r="AH1559" t="str">
        <f t="shared" si="24"/>
        <v>E35120 Corporate Expenses</v>
      </c>
      <c r="AI1559" t="str">
        <f>VLOOKUP(B1559,'cc Lookup'!A:E,5,0)</f>
        <v>Corporate Exp</v>
      </c>
      <c r="AJ1559" t="s">
        <v>5427</v>
      </c>
    </row>
    <row r="1560" spans="1:36" x14ac:dyDescent="0.35">
      <c r="A1560" t="s">
        <v>36</v>
      </c>
      <c r="B1560" s="8" t="s">
        <v>72</v>
      </c>
      <c r="C1560" s="8" t="s">
        <v>38</v>
      </c>
      <c r="D1560" s="8" t="s">
        <v>39</v>
      </c>
      <c r="E1560" s="8" t="s">
        <v>39</v>
      </c>
      <c r="F1560" s="8" t="s">
        <v>40</v>
      </c>
      <c r="G1560" t="s">
        <v>73</v>
      </c>
      <c r="H1560" t="s">
        <v>42</v>
      </c>
      <c r="I1560" t="s">
        <v>43</v>
      </c>
      <c r="J1560" t="s">
        <v>43</v>
      </c>
      <c r="K1560" t="s">
        <v>43</v>
      </c>
      <c r="L1560" s="9">
        <v>360</v>
      </c>
      <c r="M1560" s="10">
        <v>43983</v>
      </c>
      <c r="N1560" t="s">
        <v>56</v>
      </c>
      <c r="O1560" t="s">
        <v>57</v>
      </c>
      <c r="P1560" t="s">
        <v>1739</v>
      </c>
      <c r="Q1560" t="s">
        <v>1740</v>
      </c>
      <c r="R1560" t="s">
        <v>1736</v>
      </c>
      <c r="S1560" s="11">
        <v>43993</v>
      </c>
      <c r="T1560" t="s">
        <v>54</v>
      </c>
      <c r="U1560">
        <v>7</v>
      </c>
      <c r="V1560" t="s">
        <v>61</v>
      </c>
      <c r="W1560" t="s">
        <v>1741</v>
      </c>
      <c r="X1560" t="s">
        <v>1744</v>
      </c>
      <c r="Y1560" s="11">
        <v>43860</v>
      </c>
      <c r="Z1560" t="s">
        <v>286</v>
      </c>
      <c r="AB1560" t="s">
        <v>287</v>
      </c>
      <c r="AD1560" t="s">
        <v>1694</v>
      </c>
      <c r="AH1560" t="str">
        <f t="shared" si="24"/>
        <v>E35120 Corporate Expenses</v>
      </c>
      <c r="AI1560" t="str">
        <f>VLOOKUP(B1560,'cc Lookup'!A:E,5,0)</f>
        <v>Corporate Exp</v>
      </c>
      <c r="AJ1560" t="s">
        <v>5427</v>
      </c>
    </row>
    <row r="1561" spans="1:36" x14ac:dyDescent="0.35">
      <c r="A1561" t="s">
        <v>36</v>
      </c>
      <c r="B1561" s="8" t="s">
        <v>72</v>
      </c>
      <c r="C1561" s="8" t="s">
        <v>38</v>
      </c>
      <c r="D1561" s="8" t="s">
        <v>39</v>
      </c>
      <c r="E1561" s="8" t="s">
        <v>39</v>
      </c>
      <c r="F1561" s="8" t="s">
        <v>40</v>
      </c>
      <c r="G1561" t="s">
        <v>73</v>
      </c>
      <c r="H1561" t="s">
        <v>42</v>
      </c>
      <c r="I1561" t="s">
        <v>43</v>
      </c>
      <c r="J1561" t="s">
        <v>43</v>
      </c>
      <c r="K1561" t="s">
        <v>43</v>
      </c>
      <c r="L1561" s="9">
        <v>2412.1999999999998</v>
      </c>
      <c r="M1561" s="10">
        <v>43983</v>
      </c>
      <c r="N1561" t="s">
        <v>56</v>
      </c>
      <c r="O1561" t="s">
        <v>57</v>
      </c>
      <c r="P1561" t="s">
        <v>1745</v>
      </c>
      <c r="Q1561" t="s">
        <v>1746</v>
      </c>
      <c r="R1561" t="s">
        <v>1736</v>
      </c>
      <c r="S1561" s="11">
        <v>43993</v>
      </c>
      <c r="T1561" t="s">
        <v>54</v>
      </c>
      <c r="U1561">
        <v>5</v>
      </c>
      <c r="V1561" t="s">
        <v>61</v>
      </c>
      <c r="W1561" t="s">
        <v>1737</v>
      </c>
      <c r="X1561" t="s">
        <v>1747</v>
      </c>
      <c r="Y1561" s="11">
        <v>42850</v>
      </c>
      <c r="Z1561" t="s">
        <v>286</v>
      </c>
      <c r="AB1561" t="s">
        <v>287</v>
      </c>
      <c r="AD1561" t="s">
        <v>1604</v>
      </c>
      <c r="AH1561" t="str">
        <f t="shared" si="24"/>
        <v>E35120 Corporate Expenses</v>
      </c>
      <c r="AI1561" t="str">
        <f>VLOOKUP(B1561,'cc Lookup'!A:E,5,0)</f>
        <v>Corporate Exp</v>
      </c>
      <c r="AJ1561" t="s">
        <v>5427</v>
      </c>
    </row>
    <row r="1562" spans="1:36" x14ac:dyDescent="0.35">
      <c r="A1562" t="s">
        <v>36</v>
      </c>
      <c r="B1562" s="8" t="s">
        <v>72</v>
      </c>
      <c r="C1562" s="8" t="s">
        <v>38</v>
      </c>
      <c r="D1562" s="8" t="s">
        <v>39</v>
      </c>
      <c r="E1562" s="8" t="s">
        <v>1444</v>
      </c>
      <c r="F1562" s="8" t="s">
        <v>40</v>
      </c>
      <c r="G1562" t="s">
        <v>73</v>
      </c>
      <c r="H1562" t="s">
        <v>42</v>
      </c>
      <c r="I1562" t="s">
        <v>43</v>
      </c>
      <c r="J1562" t="s">
        <v>1445</v>
      </c>
      <c r="K1562" t="s">
        <v>43</v>
      </c>
      <c r="L1562" s="9">
        <v>270.74</v>
      </c>
      <c r="M1562" s="10">
        <v>43983</v>
      </c>
      <c r="N1562" t="s">
        <v>56</v>
      </c>
      <c r="O1562" t="s">
        <v>57</v>
      </c>
      <c r="P1562" t="s">
        <v>1734</v>
      </c>
      <c r="Q1562" t="s">
        <v>1735</v>
      </c>
      <c r="R1562" t="s">
        <v>1736</v>
      </c>
      <c r="S1562" s="11">
        <v>43987</v>
      </c>
      <c r="T1562" t="s">
        <v>54</v>
      </c>
      <c r="U1562">
        <v>22</v>
      </c>
      <c r="V1562" t="s">
        <v>61</v>
      </c>
      <c r="W1562" t="s">
        <v>1737</v>
      </c>
      <c r="X1562" t="s">
        <v>1780</v>
      </c>
      <c r="Y1562" s="11">
        <v>42677</v>
      </c>
      <c r="Z1562" t="s">
        <v>286</v>
      </c>
      <c r="AB1562" t="s">
        <v>287</v>
      </c>
      <c r="AD1562" t="s">
        <v>1600</v>
      </c>
      <c r="AH1562" t="str">
        <f t="shared" si="24"/>
        <v>E35120 Corporate Expenses</v>
      </c>
      <c r="AI1562" t="str">
        <f>VLOOKUP(B1562,'cc Lookup'!A:E,5,0)</f>
        <v>Corporate Exp</v>
      </c>
      <c r="AJ1562" t="s">
        <v>5427</v>
      </c>
    </row>
    <row r="1563" spans="1:36" x14ac:dyDescent="0.35">
      <c r="A1563" t="s">
        <v>36</v>
      </c>
      <c r="B1563" s="8" t="s">
        <v>72</v>
      </c>
      <c r="C1563" s="8" t="s">
        <v>38</v>
      </c>
      <c r="D1563" s="8" t="s">
        <v>39</v>
      </c>
      <c r="E1563" s="8" t="s">
        <v>1444</v>
      </c>
      <c r="F1563" s="8" t="s">
        <v>40</v>
      </c>
      <c r="G1563" t="s">
        <v>73</v>
      </c>
      <c r="H1563" t="s">
        <v>42</v>
      </c>
      <c r="I1563" t="s">
        <v>43</v>
      </c>
      <c r="J1563" t="s">
        <v>1445</v>
      </c>
      <c r="K1563" t="s">
        <v>43</v>
      </c>
      <c r="L1563" s="9">
        <v>9711.6</v>
      </c>
      <c r="M1563" s="10">
        <v>43983</v>
      </c>
      <c r="N1563" t="s">
        <v>56</v>
      </c>
      <c r="O1563" t="s">
        <v>57</v>
      </c>
      <c r="P1563" t="s">
        <v>1734</v>
      </c>
      <c r="Q1563" t="s">
        <v>1735</v>
      </c>
      <c r="R1563" t="s">
        <v>1736</v>
      </c>
      <c r="S1563" s="11">
        <v>43987</v>
      </c>
      <c r="T1563" t="s">
        <v>54</v>
      </c>
      <c r="U1563">
        <v>22</v>
      </c>
      <c r="V1563" t="s">
        <v>61</v>
      </c>
      <c r="W1563" t="s">
        <v>1737</v>
      </c>
      <c r="X1563" t="s">
        <v>1781</v>
      </c>
      <c r="Y1563" s="11">
        <v>43486</v>
      </c>
      <c r="Z1563" t="s">
        <v>286</v>
      </c>
      <c r="AB1563" t="s">
        <v>287</v>
      </c>
      <c r="AD1563" t="s">
        <v>1606</v>
      </c>
      <c r="AH1563" t="str">
        <f t="shared" si="24"/>
        <v>E35120 Corporate Expenses</v>
      </c>
      <c r="AI1563" t="str">
        <f>VLOOKUP(B1563,'cc Lookup'!A:E,5,0)</f>
        <v>Corporate Exp</v>
      </c>
      <c r="AJ1563" t="s">
        <v>5427</v>
      </c>
    </row>
    <row r="1564" spans="1:36" x14ac:dyDescent="0.35">
      <c r="A1564" t="s">
        <v>36</v>
      </c>
      <c r="B1564" s="8" t="s">
        <v>72</v>
      </c>
      <c r="C1564" s="8" t="s">
        <v>38</v>
      </c>
      <c r="D1564" s="8" t="s">
        <v>39</v>
      </c>
      <c r="E1564" s="8" t="s">
        <v>1444</v>
      </c>
      <c r="F1564" s="8" t="s">
        <v>40</v>
      </c>
      <c r="G1564" t="s">
        <v>73</v>
      </c>
      <c r="H1564" t="s">
        <v>42</v>
      </c>
      <c r="I1564" t="s">
        <v>43</v>
      </c>
      <c r="J1564" t="s">
        <v>1445</v>
      </c>
      <c r="K1564" t="s">
        <v>43</v>
      </c>
      <c r="L1564" s="9">
        <v>10000</v>
      </c>
      <c r="M1564" s="10">
        <v>43983</v>
      </c>
      <c r="N1564" t="s">
        <v>56</v>
      </c>
      <c r="O1564" t="s">
        <v>57</v>
      </c>
      <c r="P1564" t="s">
        <v>1734</v>
      </c>
      <c r="Q1564" t="s">
        <v>1735</v>
      </c>
      <c r="R1564" t="s">
        <v>1736</v>
      </c>
      <c r="S1564" s="11">
        <v>43987</v>
      </c>
      <c r="T1564" t="s">
        <v>54</v>
      </c>
      <c r="U1564">
        <v>22</v>
      </c>
      <c r="V1564" t="s">
        <v>61</v>
      </c>
      <c r="W1564" t="s">
        <v>1741</v>
      </c>
      <c r="X1564" t="s">
        <v>1782</v>
      </c>
      <c r="Y1564" s="11">
        <v>43914</v>
      </c>
      <c r="Z1564" t="s">
        <v>286</v>
      </c>
      <c r="AB1564" t="s">
        <v>287</v>
      </c>
      <c r="AD1564" t="s">
        <v>1767</v>
      </c>
      <c r="AH1564" t="str">
        <f t="shared" si="24"/>
        <v>E35120 Corporate Expenses</v>
      </c>
      <c r="AI1564" t="str">
        <f>VLOOKUP(B1564,'cc Lookup'!A:E,5,0)</f>
        <v>Corporate Exp</v>
      </c>
      <c r="AJ1564" t="s">
        <v>5427</v>
      </c>
    </row>
    <row r="1565" spans="1:36" x14ac:dyDescent="0.35">
      <c r="A1565" t="s">
        <v>36</v>
      </c>
      <c r="B1565" s="8" t="s">
        <v>72</v>
      </c>
      <c r="C1565" s="8" t="s">
        <v>38</v>
      </c>
      <c r="D1565" s="8" t="s">
        <v>39</v>
      </c>
      <c r="E1565" s="8" t="s">
        <v>1444</v>
      </c>
      <c r="F1565" s="8" t="s">
        <v>40</v>
      </c>
      <c r="G1565" t="s">
        <v>73</v>
      </c>
      <c r="H1565" t="s">
        <v>42</v>
      </c>
      <c r="I1565" t="s">
        <v>43</v>
      </c>
      <c r="J1565" t="s">
        <v>1445</v>
      </c>
      <c r="K1565" t="s">
        <v>43</v>
      </c>
      <c r="L1565" s="9">
        <v>-9500</v>
      </c>
      <c r="M1565" s="10">
        <v>43983</v>
      </c>
      <c r="N1565" t="s">
        <v>56</v>
      </c>
      <c r="O1565" t="s">
        <v>57</v>
      </c>
      <c r="P1565" t="s">
        <v>1734</v>
      </c>
      <c r="Q1565" t="s">
        <v>1735</v>
      </c>
      <c r="R1565" t="s">
        <v>1736</v>
      </c>
      <c r="S1565" s="11">
        <v>43987</v>
      </c>
      <c r="T1565" t="s">
        <v>54</v>
      </c>
      <c r="U1565">
        <v>23</v>
      </c>
      <c r="V1565" t="s">
        <v>61</v>
      </c>
      <c r="W1565" t="s">
        <v>1737</v>
      </c>
      <c r="X1565" t="s">
        <v>1783</v>
      </c>
      <c r="Y1565" s="11">
        <v>42900</v>
      </c>
      <c r="Z1565" t="s">
        <v>286</v>
      </c>
      <c r="AB1565" t="s">
        <v>287</v>
      </c>
      <c r="AD1565" t="s">
        <v>1608</v>
      </c>
      <c r="AH1565" t="str">
        <f t="shared" si="24"/>
        <v>E35120 Corporate Expenses</v>
      </c>
      <c r="AI1565" t="str">
        <f>VLOOKUP(B1565,'cc Lookup'!A:E,5,0)</f>
        <v>Corporate Exp</v>
      </c>
      <c r="AJ1565" t="s">
        <v>5427</v>
      </c>
    </row>
    <row r="1566" spans="1:36" x14ac:dyDescent="0.35">
      <c r="A1566" t="s">
        <v>36</v>
      </c>
      <c r="B1566" s="8" t="s">
        <v>921</v>
      </c>
      <c r="C1566" s="8" t="s">
        <v>38</v>
      </c>
      <c r="D1566" s="8" t="s">
        <v>39</v>
      </c>
      <c r="E1566" s="8" t="s">
        <v>39</v>
      </c>
      <c r="F1566" s="8" t="s">
        <v>40</v>
      </c>
      <c r="G1566" t="s">
        <v>922</v>
      </c>
      <c r="H1566" t="s">
        <v>42</v>
      </c>
      <c r="I1566" t="s">
        <v>43</v>
      </c>
      <c r="J1566" t="s">
        <v>43</v>
      </c>
      <c r="K1566" t="s">
        <v>43</v>
      </c>
      <c r="L1566" s="9">
        <v>2875</v>
      </c>
      <c r="M1566" s="10">
        <v>43983</v>
      </c>
      <c r="N1566" t="s">
        <v>56</v>
      </c>
      <c r="O1566" t="s">
        <v>57</v>
      </c>
      <c r="P1566" t="s">
        <v>1800</v>
      </c>
      <c r="Q1566" t="s">
        <v>1801</v>
      </c>
      <c r="R1566" t="s">
        <v>1736</v>
      </c>
      <c r="S1566" s="11">
        <v>43986</v>
      </c>
      <c r="T1566" t="s">
        <v>54</v>
      </c>
      <c r="U1566">
        <v>11</v>
      </c>
      <c r="V1566" t="s">
        <v>61</v>
      </c>
      <c r="W1566" t="s">
        <v>902</v>
      </c>
      <c r="X1566">
        <v>4845</v>
      </c>
      <c r="Y1566" s="11">
        <v>43910</v>
      </c>
      <c r="Z1566">
        <v>165083937</v>
      </c>
      <c r="AB1566" t="s">
        <v>63</v>
      </c>
      <c r="AD1566" t="s">
        <v>1802</v>
      </c>
      <c r="AE1566">
        <v>1</v>
      </c>
      <c r="AF1566">
        <v>2875</v>
      </c>
      <c r="AH1566" t="str">
        <f t="shared" si="24"/>
        <v>E35210 Employee Service Centre</v>
      </c>
      <c r="AI1566" t="str">
        <f>VLOOKUP(B1566,'cc Lookup'!A:E,5,0)</f>
        <v>HR</v>
      </c>
      <c r="AJ1566" t="s">
        <v>5427</v>
      </c>
    </row>
    <row r="1567" spans="1:36" x14ac:dyDescent="0.35">
      <c r="A1567" t="s">
        <v>36</v>
      </c>
      <c r="B1567" s="8" t="s">
        <v>1064</v>
      </c>
      <c r="C1567" s="8" t="s">
        <v>38</v>
      </c>
      <c r="D1567" s="8" t="s">
        <v>39</v>
      </c>
      <c r="E1567" s="8" t="s">
        <v>39</v>
      </c>
      <c r="F1567" s="8" t="s">
        <v>40</v>
      </c>
      <c r="G1567" t="s">
        <v>1065</v>
      </c>
      <c r="H1567" t="s">
        <v>42</v>
      </c>
      <c r="I1567" t="s">
        <v>43</v>
      </c>
      <c r="J1567" t="s">
        <v>43</v>
      </c>
      <c r="K1567" t="s">
        <v>43</v>
      </c>
      <c r="L1567" s="9">
        <v>6900</v>
      </c>
      <c r="M1567" s="10">
        <v>43983</v>
      </c>
      <c r="N1567" t="s">
        <v>56</v>
      </c>
      <c r="O1567" t="s">
        <v>57</v>
      </c>
      <c r="P1567" t="s">
        <v>1800</v>
      </c>
      <c r="Q1567" t="s">
        <v>1801</v>
      </c>
      <c r="R1567" t="s">
        <v>1736</v>
      </c>
      <c r="S1567" s="11">
        <v>43986</v>
      </c>
      <c r="T1567" t="s">
        <v>54</v>
      </c>
      <c r="U1567">
        <v>23</v>
      </c>
      <c r="V1567" t="s">
        <v>61</v>
      </c>
      <c r="W1567" t="s">
        <v>902</v>
      </c>
      <c r="X1567">
        <v>4846</v>
      </c>
      <c r="Y1567" s="11">
        <v>43910</v>
      </c>
      <c r="Z1567">
        <v>165083938</v>
      </c>
      <c r="AB1567" t="s">
        <v>63</v>
      </c>
      <c r="AD1567" t="s">
        <v>1803</v>
      </c>
      <c r="AE1567">
        <v>1</v>
      </c>
      <c r="AF1567">
        <v>6900</v>
      </c>
      <c r="AH1567" t="str">
        <f t="shared" si="24"/>
        <v>E35211 Employee Resourcing</v>
      </c>
      <c r="AI1567" t="str">
        <f>VLOOKUP(B1567,'cc Lookup'!A:E,5,0)</f>
        <v>HR</v>
      </c>
      <c r="AJ1567" t="s">
        <v>5427</v>
      </c>
    </row>
    <row r="1568" spans="1:36" x14ac:dyDescent="0.35">
      <c r="A1568" t="s">
        <v>36</v>
      </c>
      <c r="B1568" s="8" t="s">
        <v>1064</v>
      </c>
      <c r="C1568" s="8" t="s">
        <v>38</v>
      </c>
      <c r="D1568" s="8" t="s">
        <v>39</v>
      </c>
      <c r="E1568" s="8" t="s">
        <v>39</v>
      </c>
      <c r="F1568" s="8" t="s">
        <v>40</v>
      </c>
      <c r="G1568" t="s">
        <v>1065</v>
      </c>
      <c r="H1568" t="s">
        <v>42</v>
      </c>
      <c r="I1568" t="s">
        <v>43</v>
      </c>
      <c r="J1568" t="s">
        <v>43</v>
      </c>
      <c r="K1568" t="s">
        <v>43</v>
      </c>
      <c r="L1568" s="9">
        <v>4600</v>
      </c>
      <c r="M1568" s="10">
        <v>43983</v>
      </c>
      <c r="N1568" t="s">
        <v>56</v>
      </c>
      <c r="O1568" t="s">
        <v>57</v>
      </c>
      <c r="P1568" t="s">
        <v>1804</v>
      </c>
      <c r="Q1568" t="s">
        <v>1805</v>
      </c>
      <c r="R1568" t="s">
        <v>1736</v>
      </c>
      <c r="S1568" s="11">
        <v>44008</v>
      </c>
      <c r="T1568" t="s">
        <v>54</v>
      </c>
      <c r="U1568">
        <v>55</v>
      </c>
      <c r="V1568" t="s">
        <v>61</v>
      </c>
      <c r="W1568" t="s">
        <v>902</v>
      </c>
      <c r="X1568">
        <v>4920</v>
      </c>
      <c r="Y1568" s="11">
        <v>43951</v>
      </c>
      <c r="Z1568">
        <v>165085045</v>
      </c>
      <c r="AB1568" t="s">
        <v>1806</v>
      </c>
      <c r="AE1568">
        <v>1</v>
      </c>
      <c r="AF1568">
        <v>4600</v>
      </c>
      <c r="AH1568" t="str">
        <f t="shared" si="24"/>
        <v>E35211 Employee Resourcing</v>
      </c>
      <c r="AI1568" t="str">
        <f>VLOOKUP(B1568,'cc Lookup'!A:E,5,0)</f>
        <v>HR</v>
      </c>
      <c r="AJ1568" t="s">
        <v>5427</v>
      </c>
    </row>
    <row r="1569" spans="1:36" x14ac:dyDescent="0.35">
      <c r="A1569" t="s">
        <v>36</v>
      </c>
      <c r="B1569" s="8" t="s">
        <v>1064</v>
      </c>
      <c r="C1569" s="8" t="s">
        <v>38</v>
      </c>
      <c r="D1569" s="8" t="s">
        <v>39</v>
      </c>
      <c r="E1569" s="8" t="s">
        <v>39</v>
      </c>
      <c r="F1569" s="8" t="s">
        <v>40</v>
      </c>
      <c r="G1569" t="s">
        <v>1065</v>
      </c>
      <c r="H1569" t="s">
        <v>42</v>
      </c>
      <c r="I1569" t="s">
        <v>43</v>
      </c>
      <c r="J1569" t="s">
        <v>43</v>
      </c>
      <c r="K1569" t="s">
        <v>43</v>
      </c>
      <c r="L1569" s="9">
        <v>4025</v>
      </c>
      <c r="M1569" s="10">
        <v>43983</v>
      </c>
      <c r="N1569" t="s">
        <v>56</v>
      </c>
      <c r="O1569" t="s">
        <v>57</v>
      </c>
      <c r="P1569" t="s">
        <v>1804</v>
      </c>
      <c r="Q1569" t="s">
        <v>1805</v>
      </c>
      <c r="R1569" t="s">
        <v>1736</v>
      </c>
      <c r="S1569" s="11">
        <v>44008</v>
      </c>
      <c r="T1569" t="s">
        <v>54</v>
      </c>
      <c r="U1569">
        <v>55</v>
      </c>
      <c r="V1569" t="s">
        <v>61</v>
      </c>
      <c r="W1569" t="s">
        <v>902</v>
      </c>
      <c r="X1569">
        <v>4921</v>
      </c>
      <c r="Y1569" s="11">
        <v>43951</v>
      </c>
      <c r="Z1569">
        <v>165085046</v>
      </c>
      <c r="AB1569" t="s">
        <v>1806</v>
      </c>
      <c r="AE1569">
        <v>1</v>
      </c>
      <c r="AF1569">
        <v>4025</v>
      </c>
      <c r="AH1569" t="str">
        <f t="shared" si="24"/>
        <v>E35211 Employee Resourcing</v>
      </c>
      <c r="AI1569" t="str">
        <f>VLOOKUP(B1569,'cc Lookup'!A:E,5,0)</f>
        <v>HR</v>
      </c>
      <c r="AJ1569" t="s">
        <v>5427</v>
      </c>
    </row>
    <row r="1570" spans="1:36" x14ac:dyDescent="0.35">
      <c r="A1570" t="s">
        <v>36</v>
      </c>
      <c r="B1570" s="8" t="s">
        <v>1064</v>
      </c>
      <c r="C1570" s="8" t="s">
        <v>38</v>
      </c>
      <c r="D1570" s="8" t="s">
        <v>39</v>
      </c>
      <c r="E1570" s="8" t="s">
        <v>39</v>
      </c>
      <c r="F1570" s="8" t="s">
        <v>40</v>
      </c>
      <c r="G1570" t="s">
        <v>1065</v>
      </c>
      <c r="H1570" t="s">
        <v>42</v>
      </c>
      <c r="I1570" t="s">
        <v>43</v>
      </c>
      <c r="J1570" t="s">
        <v>43</v>
      </c>
      <c r="K1570" t="s">
        <v>43</v>
      </c>
      <c r="L1570" s="9">
        <v>4600</v>
      </c>
      <c r="M1570" s="10">
        <v>43983</v>
      </c>
      <c r="N1570" t="s">
        <v>56</v>
      </c>
      <c r="O1570" t="s">
        <v>57</v>
      </c>
      <c r="P1570" t="s">
        <v>1804</v>
      </c>
      <c r="Q1570" t="s">
        <v>1805</v>
      </c>
      <c r="R1570" t="s">
        <v>1736</v>
      </c>
      <c r="S1570" s="11">
        <v>44008</v>
      </c>
      <c r="T1570" t="s">
        <v>54</v>
      </c>
      <c r="U1570">
        <v>55</v>
      </c>
      <c r="V1570" t="s">
        <v>61</v>
      </c>
      <c r="W1570" t="s">
        <v>902</v>
      </c>
      <c r="X1570" t="s">
        <v>1807</v>
      </c>
      <c r="Y1570" s="11">
        <v>43982</v>
      </c>
      <c r="Z1570">
        <v>165085203</v>
      </c>
      <c r="AB1570" t="s">
        <v>1806</v>
      </c>
      <c r="AE1570">
        <v>1</v>
      </c>
      <c r="AF1570">
        <v>4600</v>
      </c>
      <c r="AH1570" t="str">
        <f t="shared" si="24"/>
        <v>E35211 Employee Resourcing</v>
      </c>
      <c r="AI1570" t="str">
        <f>VLOOKUP(B1570,'cc Lookup'!A:E,5,0)</f>
        <v>HR</v>
      </c>
      <c r="AJ1570" t="s">
        <v>5427</v>
      </c>
    </row>
    <row r="1571" spans="1:36" x14ac:dyDescent="0.35">
      <c r="A1571" t="s">
        <v>36</v>
      </c>
      <c r="B1571" s="8" t="s">
        <v>1064</v>
      </c>
      <c r="C1571" s="8" t="s">
        <v>38</v>
      </c>
      <c r="D1571" s="8" t="s">
        <v>39</v>
      </c>
      <c r="E1571" s="8" t="s">
        <v>39</v>
      </c>
      <c r="F1571" s="8" t="s">
        <v>40</v>
      </c>
      <c r="G1571" t="s">
        <v>1065</v>
      </c>
      <c r="H1571" t="s">
        <v>42</v>
      </c>
      <c r="I1571" t="s">
        <v>43</v>
      </c>
      <c r="J1571" t="s">
        <v>43</v>
      </c>
      <c r="K1571" t="s">
        <v>43</v>
      </c>
      <c r="L1571" s="9">
        <v>3450</v>
      </c>
      <c r="M1571" s="10">
        <v>43983</v>
      </c>
      <c r="N1571" t="s">
        <v>56</v>
      </c>
      <c r="O1571" t="s">
        <v>57</v>
      </c>
      <c r="P1571" t="s">
        <v>1804</v>
      </c>
      <c r="Q1571" t="s">
        <v>1805</v>
      </c>
      <c r="R1571" t="s">
        <v>1736</v>
      </c>
      <c r="S1571" s="11">
        <v>44008</v>
      </c>
      <c r="T1571" t="s">
        <v>54</v>
      </c>
      <c r="U1571">
        <v>55</v>
      </c>
      <c r="V1571" t="s">
        <v>61</v>
      </c>
      <c r="W1571" t="s">
        <v>902</v>
      </c>
      <c r="X1571" t="s">
        <v>1808</v>
      </c>
      <c r="Y1571" s="11">
        <v>43982</v>
      </c>
      <c r="Z1571">
        <v>165085202</v>
      </c>
      <c r="AB1571" t="s">
        <v>1806</v>
      </c>
      <c r="AE1571">
        <v>1</v>
      </c>
      <c r="AF1571">
        <v>3450</v>
      </c>
      <c r="AH1571" t="str">
        <f t="shared" si="24"/>
        <v>E35211 Employee Resourcing</v>
      </c>
      <c r="AI1571" t="str">
        <f>VLOOKUP(B1571,'cc Lookup'!A:E,5,0)</f>
        <v>HR</v>
      </c>
      <c r="AJ1571" t="s">
        <v>5427</v>
      </c>
    </row>
    <row r="1572" spans="1:36" x14ac:dyDescent="0.35">
      <c r="A1572" t="s">
        <v>36</v>
      </c>
      <c r="B1572" s="8" t="s">
        <v>142</v>
      </c>
      <c r="C1572" s="8" t="s">
        <v>38</v>
      </c>
      <c r="D1572" s="8" t="s">
        <v>39</v>
      </c>
      <c r="E1572" s="8" t="s">
        <v>39</v>
      </c>
      <c r="F1572" s="8" t="s">
        <v>40</v>
      </c>
      <c r="G1572" t="s">
        <v>144</v>
      </c>
      <c r="H1572" t="s">
        <v>42</v>
      </c>
      <c r="I1572" t="s">
        <v>43</v>
      </c>
      <c r="J1572" t="s">
        <v>43</v>
      </c>
      <c r="K1572" t="s">
        <v>43</v>
      </c>
      <c r="L1572" s="9">
        <v>5197.5</v>
      </c>
      <c r="M1572" s="10">
        <v>43983</v>
      </c>
      <c r="N1572" t="s">
        <v>56</v>
      </c>
      <c r="O1572" t="s">
        <v>57</v>
      </c>
      <c r="P1572" t="s">
        <v>1819</v>
      </c>
      <c r="Q1572" t="s">
        <v>1820</v>
      </c>
      <c r="R1572" t="s">
        <v>1736</v>
      </c>
      <c r="S1572" s="11">
        <v>43986</v>
      </c>
      <c r="T1572" t="s">
        <v>54</v>
      </c>
      <c r="U1572">
        <v>28</v>
      </c>
      <c r="V1572" t="s">
        <v>61</v>
      </c>
      <c r="W1572" t="s">
        <v>222</v>
      </c>
      <c r="X1572">
        <v>969</v>
      </c>
      <c r="Y1572" s="11">
        <v>43983</v>
      </c>
      <c r="Z1572">
        <v>165082825</v>
      </c>
      <c r="AB1572" t="s">
        <v>63</v>
      </c>
      <c r="AD1572" t="s">
        <v>1821</v>
      </c>
      <c r="AE1572">
        <v>1</v>
      </c>
      <c r="AF1572">
        <v>5198</v>
      </c>
      <c r="AH1572" t="str">
        <f t="shared" si="24"/>
        <v>E35930 Estates &amp; Facilities</v>
      </c>
      <c r="AI1572" t="str">
        <f>VLOOKUP(B1572,'cc Lookup'!A:E,5,0)</f>
        <v>Estates</v>
      </c>
      <c r="AJ1572" t="s">
        <v>5427</v>
      </c>
    </row>
    <row r="1573" spans="1:36" x14ac:dyDescent="0.35">
      <c r="A1573" t="s">
        <v>36</v>
      </c>
      <c r="B1573" s="8" t="s">
        <v>1064</v>
      </c>
      <c r="C1573" s="8" t="s">
        <v>38</v>
      </c>
      <c r="D1573" s="8" t="s">
        <v>39</v>
      </c>
      <c r="E1573" s="8" t="s">
        <v>39</v>
      </c>
      <c r="F1573" s="8" t="s">
        <v>40</v>
      </c>
      <c r="G1573" t="s">
        <v>1065</v>
      </c>
      <c r="H1573" t="s">
        <v>42</v>
      </c>
      <c r="I1573" t="s">
        <v>43</v>
      </c>
      <c r="J1573" t="s">
        <v>43</v>
      </c>
      <c r="K1573" t="s">
        <v>43</v>
      </c>
      <c r="L1573" s="9">
        <v>500</v>
      </c>
      <c r="M1573" s="10">
        <v>44013</v>
      </c>
      <c r="N1573" t="s">
        <v>56</v>
      </c>
      <c r="O1573" t="s">
        <v>57</v>
      </c>
      <c r="P1573" t="s">
        <v>1894</v>
      </c>
      <c r="Q1573" t="s">
        <v>1895</v>
      </c>
      <c r="R1573" t="s">
        <v>1828</v>
      </c>
      <c r="S1573" s="11">
        <v>44020</v>
      </c>
      <c r="T1573" t="s">
        <v>54</v>
      </c>
      <c r="U1573">
        <v>22</v>
      </c>
      <c r="V1573" t="s">
        <v>61</v>
      </c>
      <c r="W1573" t="s">
        <v>1182</v>
      </c>
      <c r="X1573">
        <v>5121881</v>
      </c>
      <c r="Y1573" s="11">
        <v>44019</v>
      </c>
      <c r="Z1573">
        <v>165085812</v>
      </c>
      <c r="AB1573" t="s">
        <v>63</v>
      </c>
      <c r="AD1573" t="s">
        <v>1896</v>
      </c>
      <c r="AE1573">
        <v>1</v>
      </c>
      <c r="AF1573">
        <v>500</v>
      </c>
      <c r="AH1573" t="str">
        <f t="shared" si="24"/>
        <v>E35211 Employee Resourcing</v>
      </c>
      <c r="AI1573" t="str">
        <f>VLOOKUP(B1573,'cc Lookup'!A:E,5,0)</f>
        <v>HR</v>
      </c>
      <c r="AJ1573" t="s">
        <v>5427</v>
      </c>
    </row>
    <row r="1574" spans="1:36" x14ac:dyDescent="0.35">
      <c r="A1574" t="s">
        <v>36</v>
      </c>
      <c r="B1574" s="8" t="s">
        <v>1064</v>
      </c>
      <c r="C1574" s="8" t="s">
        <v>38</v>
      </c>
      <c r="D1574" s="8" t="s">
        <v>39</v>
      </c>
      <c r="E1574" s="8" t="s">
        <v>39</v>
      </c>
      <c r="F1574" s="8" t="s">
        <v>40</v>
      </c>
      <c r="G1574" t="s">
        <v>1065</v>
      </c>
      <c r="H1574" t="s">
        <v>42</v>
      </c>
      <c r="I1574" t="s">
        <v>43</v>
      </c>
      <c r="J1574" t="s">
        <v>43</v>
      </c>
      <c r="K1574" t="s">
        <v>43</v>
      </c>
      <c r="L1574" s="9">
        <v>1200</v>
      </c>
      <c r="M1574" s="10">
        <v>44013</v>
      </c>
      <c r="N1574" t="s">
        <v>56</v>
      </c>
      <c r="O1574" t="s">
        <v>57</v>
      </c>
      <c r="P1574" t="s">
        <v>1897</v>
      </c>
      <c r="Q1574" t="s">
        <v>1898</v>
      </c>
      <c r="R1574" t="s">
        <v>1828</v>
      </c>
      <c r="S1574" s="11">
        <v>44032</v>
      </c>
      <c r="T1574" t="s">
        <v>54</v>
      </c>
      <c r="U1574">
        <v>35</v>
      </c>
      <c r="V1574" t="s">
        <v>61</v>
      </c>
      <c r="W1574" t="s">
        <v>1899</v>
      </c>
      <c r="X1574">
        <v>44342482</v>
      </c>
      <c r="Y1574" s="11">
        <v>44028</v>
      </c>
      <c r="Z1574">
        <v>165085826</v>
      </c>
      <c r="AB1574" t="s">
        <v>63</v>
      </c>
      <c r="AD1574" t="s">
        <v>1900</v>
      </c>
      <c r="AE1574">
        <v>1</v>
      </c>
      <c r="AF1574">
        <v>1200</v>
      </c>
      <c r="AH1574" t="str">
        <f t="shared" si="24"/>
        <v>E35211 Employee Resourcing</v>
      </c>
      <c r="AI1574" t="str">
        <f>VLOOKUP(B1574,'cc Lookup'!A:E,5,0)</f>
        <v>HR</v>
      </c>
      <c r="AJ1574" t="s">
        <v>5427</v>
      </c>
    </row>
    <row r="1575" spans="1:36" x14ac:dyDescent="0.35">
      <c r="A1575" t="s">
        <v>36</v>
      </c>
      <c r="B1575" s="8" t="s">
        <v>142</v>
      </c>
      <c r="C1575" s="8" t="s">
        <v>38</v>
      </c>
      <c r="D1575" s="8" t="s">
        <v>39</v>
      </c>
      <c r="E1575" s="8" t="s">
        <v>39</v>
      </c>
      <c r="F1575" s="8" t="s">
        <v>40</v>
      </c>
      <c r="G1575" t="s">
        <v>144</v>
      </c>
      <c r="H1575" t="s">
        <v>42</v>
      </c>
      <c r="I1575" t="s">
        <v>43</v>
      </c>
      <c r="J1575" t="s">
        <v>43</v>
      </c>
      <c r="K1575" t="s">
        <v>43</v>
      </c>
      <c r="L1575" s="9">
        <v>11935</v>
      </c>
      <c r="M1575" s="10">
        <v>44013</v>
      </c>
      <c r="N1575" t="s">
        <v>56</v>
      </c>
      <c r="O1575" t="s">
        <v>57</v>
      </c>
      <c r="P1575" t="s">
        <v>1914</v>
      </c>
      <c r="Q1575" t="s">
        <v>1915</v>
      </c>
      <c r="R1575" t="s">
        <v>1828</v>
      </c>
      <c r="S1575" s="11">
        <v>44022</v>
      </c>
      <c r="T1575" t="s">
        <v>54</v>
      </c>
      <c r="U1575">
        <v>18</v>
      </c>
      <c r="V1575" t="s">
        <v>61</v>
      </c>
      <c r="W1575" t="s">
        <v>222</v>
      </c>
      <c r="X1575">
        <v>970</v>
      </c>
      <c r="Y1575" s="11">
        <v>44014</v>
      </c>
      <c r="Z1575">
        <v>165082825</v>
      </c>
      <c r="AB1575" t="s">
        <v>63</v>
      </c>
      <c r="AD1575" t="s">
        <v>1916</v>
      </c>
      <c r="AE1575">
        <v>1</v>
      </c>
      <c r="AF1575">
        <v>5968</v>
      </c>
      <c r="AH1575" t="str">
        <f t="shared" si="24"/>
        <v>E35930 Estates &amp; Facilities</v>
      </c>
      <c r="AI1575" t="str">
        <f>VLOOKUP(B1575,'cc Lookup'!A:E,5,0)</f>
        <v>Estates</v>
      </c>
      <c r="AJ1575" t="s">
        <v>5427</v>
      </c>
    </row>
    <row r="1576" spans="1:36" x14ac:dyDescent="0.35">
      <c r="A1576" t="s">
        <v>36</v>
      </c>
      <c r="B1576" s="8" t="s">
        <v>142</v>
      </c>
      <c r="C1576" s="8" t="s">
        <v>38</v>
      </c>
      <c r="D1576" s="8" t="s">
        <v>39</v>
      </c>
      <c r="E1576" s="8" t="s">
        <v>39</v>
      </c>
      <c r="F1576" s="8" t="s">
        <v>40</v>
      </c>
      <c r="G1576" t="s">
        <v>144</v>
      </c>
      <c r="H1576" t="s">
        <v>42</v>
      </c>
      <c r="I1576" t="s">
        <v>43</v>
      </c>
      <c r="J1576" t="s">
        <v>43</v>
      </c>
      <c r="K1576" t="s">
        <v>43</v>
      </c>
      <c r="L1576" s="9">
        <v>-5967.5</v>
      </c>
      <c r="M1576" s="10">
        <v>44013</v>
      </c>
      <c r="N1576" t="s">
        <v>56</v>
      </c>
      <c r="O1576" t="s">
        <v>57</v>
      </c>
      <c r="P1576" t="s">
        <v>1914</v>
      </c>
      <c r="Q1576" t="s">
        <v>1915</v>
      </c>
      <c r="R1576" t="s">
        <v>1828</v>
      </c>
      <c r="S1576" s="11">
        <v>44022</v>
      </c>
      <c r="T1576" t="s">
        <v>54</v>
      </c>
      <c r="U1576">
        <v>19</v>
      </c>
      <c r="V1576" t="s">
        <v>61</v>
      </c>
      <c r="W1576" t="s">
        <v>222</v>
      </c>
      <c r="X1576">
        <v>970</v>
      </c>
      <c r="Y1576" s="11">
        <v>44014</v>
      </c>
      <c r="Z1576">
        <v>165082825</v>
      </c>
      <c r="AB1576" t="s">
        <v>63</v>
      </c>
      <c r="AD1576" t="s">
        <v>1916</v>
      </c>
      <c r="AE1576">
        <v>1</v>
      </c>
      <c r="AF1576">
        <v>-5968</v>
      </c>
      <c r="AH1576" t="str">
        <f t="shared" si="24"/>
        <v>E35930 Estates &amp; Facilities</v>
      </c>
      <c r="AI1576" t="str">
        <f>VLOOKUP(B1576,'cc Lookup'!A:E,5,0)</f>
        <v>Estates</v>
      </c>
      <c r="AJ1576" t="s">
        <v>5427</v>
      </c>
    </row>
    <row r="1577" spans="1:36" x14ac:dyDescent="0.35">
      <c r="A1577" t="s">
        <v>36</v>
      </c>
      <c r="B1577" s="8" t="s">
        <v>37</v>
      </c>
      <c r="C1577" s="8" t="s">
        <v>38</v>
      </c>
      <c r="D1577" s="8" t="s">
        <v>39</v>
      </c>
      <c r="E1577" s="8" t="s">
        <v>39</v>
      </c>
      <c r="F1577" s="8" t="s">
        <v>40</v>
      </c>
      <c r="G1577" t="s">
        <v>41</v>
      </c>
      <c r="H1577" t="s">
        <v>42</v>
      </c>
      <c r="I1577" t="s">
        <v>43</v>
      </c>
      <c r="J1577" t="s">
        <v>43</v>
      </c>
      <c r="K1577" t="s">
        <v>43</v>
      </c>
      <c r="L1577" s="9">
        <v>1300</v>
      </c>
      <c r="M1577" s="10">
        <v>44044</v>
      </c>
      <c r="N1577" t="s">
        <v>56</v>
      </c>
      <c r="O1577" t="s">
        <v>57</v>
      </c>
      <c r="P1577" t="s">
        <v>1917</v>
      </c>
      <c r="Q1577" t="s">
        <v>1918</v>
      </c>
      <c r="R1577" t="s">
        <v>1919</v>
      </c>
      <c r="S1577" s="11">
        <v>44046</v>
      </c>
      <c r="T1577" t="s">
        <v>54</v>
      </c>
      <c r="U1577">
        <v>20</v>
      </c>
      <c r="V1577" t="s">
        <v>61</v>
      </c>
      <c r="W1577" t="s">
        <v>1741</v>
      </c>
      <c r="X1577" t="s">
        <v>1920</v>
      </c>
      <c r="Y1577" s="11">
        <v>43985</v>
      </c>
      <c r="Z1577" t="s">
        <v>286</v>
      </c>
      <c r="AB1577" t="s">
        <v>287</v>
      </c>
      <c r="AD1577" t="s">
        <v>1865</v>
      </c>
      <c r="AH1577" t="str">
        <f t="shared" si="24"/>
        <v>E35005 Legal Services</v>
      </c>
      <c r="AI1577" t="str">
        <f>VLOOKUP(B1577,'cc Lookup'!A:E,5,0)</f>
        <v>Chief Executive Office</v>
      </c>
      <c r="AJ1577" t="s">
        <v>5427</v>
      </c>
    </row>
    <row r="1578" spans="1:36" x14ac:dyDescent="0.35">
      <c r="A1578" t="s">
        <v>36</v>
      </c>
      <c r="B1578" s="8" t="s">
        <v>921</v>
      </c>
      <c r="C1578" s="8" t="s">
        <v>38</v>
      </c>
      <c r="D1578" s="8" t="s">
        <v>39</v>
      </c>
      <c r="E1578" s="8" t="s">
        <v>39</v>
      </c>
      <c r="F1578" s="8" t="s">
        <v>40</v>
      </c>
      <c r="G1578" t="s">
        <v>922</v>
      </c>
      <c r="H1578" t="s">
        <v>42</v>
      </c>
      <c r="I1578" t="s">
        <v>43</v>
      </c>
      <c r="J1578" t="s">
        <v>43</v>
      </c>
      <c r="K1578" t="s">
        <v>43</v>
      </c>
      <c r="L1578" s="9">
        <v>2093</v>
      </c>
      <c r="M1578" s="10">
        <v>44044</v>
      </c>
      <c r="N1578" t="s">
        <v>56</v>
      </c>
      <c r="O1578" t="s">
        <v>57</v>
      </c>
      <c r="P1578" t="s">
        <v>2011</v>
      </c>
      <c r="Q1578" t="s">
        <v>2012</v>
      </c>
      <c r="R1578" t="s">
        <v>1919</v>
      </c>
      <c r="S1578" s="11">
        <v>44049</v>
      </c>
      <c r="T1578" t="s">
        <v>54</v>
      </c>
      <c r="U1578">
        <v>9</v>
      </c>
      <c r="V1578" t="s">
        <v>61</v>
      </c>
      <c r="W1578" t="s">
        <v>1326</v>
      </c>
      <c r="X1578" t="s">
        <v>2013</v>
      </c>
      <c r="Y1578" s="11">
        <v>44032</v>
      </c>
      <c r="Z1578">
        <v>165086023</v>
      </c>
      <c r="AB1578" t="s">
        <v>63</v>
      </c>
      <c r="AD1578" t="s">
        <v>1988</v>
      </c>
      <c r="AE1578">
        <v>1</v>
      </c>
      <c r="AF1578">
        <v>2093</v>
      </c>
      <c r="AH1578" t="str">
        <f t="shared" si="24"/>
        <v>E35210 Employee Service Centre</v>
      </c>
      <c r="AI1578" t="str">
        <f>VLOOKUP(B1578,'cc Lookup'!A:E,5,0)</f>
        <v>HR</v>
      </c>
      <c r="AJ1578" t="s">
        <v>5427</v>
      </c>
    </row>
    <row r="1579" spans="1:36" x14ac:dyDescent="0.35">
      <c r="A1579" t="s">
        <v>36</v>
      </c>
      <c r="B1579" s="8" t="s">
        <v>1064</v>
      </c>
      <c r="C1579" s="8" t="s">
        <v>38</v>
      </c>
      <c r="D1579" s="8" t="s">
        <v>39</v>
      </c>
      <c r="E1579" s="8" t="s">
        <v>39</v>
      </c>
      <c r="F1579" s="8" t="s">
        <v>40</v>
      </c>
      <c r="G1579" t="s">
        <v>1065</v>
      </c>
      <c r="H1579" t="s">
        <v>42</v>
      </c>
      <c r="I1579" t="s">
        <v>43</v>
      </c>
      <c r="J1579" t="s">
        <v>43</v>
      </c>
      <c r="K1579" t="s">
        <v>43</v>
      </c>
      <c r="L1579" s="9">
        <v>64802</v>
      </c>
      <c r="M1579" s="10">
        <v>44044</v>
      </c>
      <c r="N1579" t="s">
        <v>56</v>
      </c>
      <c r="O1579" t="s">
        <v>57</v>
      </c>
      <c r="P1579" t="s">
        <v>2028</v>
      </c>
      <c r="Q1579" t="s">
        <v>2029</v>
      </c>
      <c r="R1579" t="s">
        <v>1919</v>
      </c>
      <c r="S1579" s="11">
        <v>44061</v>
      </c>
      <c r="T1579" t="s">
        <v>54</v>
      </c>
      <c r="U1579">
        <v>19</v>
      </c>
      <c r="V1579" t="s">
        <v>61</v>
      </c>
      <c r="W1579" t="s">
        <v>107</v>
      </c>
      <c r="X1579">
        <v>10227164</v>
      </c>
      <c r="Y1579" s="11">
        <v>44040</v>
      </c>
      <c r="Z1579">
        <v>165086266</v>
      </c>
      <c r="AB1579" t="s">
        <v>63</v>
      </c>
      <c r="AD1579" t="s">
        <v>1941</v>
      </c>
      <c r="AE1579">
        <v>1</v>
      </c>
      <c r="AF1579">
        <v>64802</v>
      </c>
      <c r="AH1579" t="str">
        <f t="shared" si="24"/>
        <v>E35211 Employee Resourcing</v>
      </c>
      <c r="AI1579" t="str">
        <f>VLOOKUP(B1579,'cc Lookup'!A:E,5,0)</f>
        <v>HR</v>
      </c>
      <c r="AJ1579" t="s">
        <v>5427</v>
      </c>
    </row>
    <row r="1580" spans="1:36" x14ac:dyDescent="0.35">
      <c r="A1580" t="s">
        <v>36</v>
      </c>
      <c r="B1580" s="8" t="s">
        <v>1064</v>
      </c>
      <c r="C1580" s="8" t="s">
        <v>38</v>
      </c>
      <c r="D1580" s="8" t="s">
        <v>39</v>
      </c>
      <c r="E1580" s="8" t="s">
        <v>39</v>
      </c>
      <c r="F1580" s="8" t="s">
        <v>40</v>
      </c>
      <c r="G1580" t="s">
        <v>1065</v>
      </c>
      <c r="H1580" t="s">
        <v>42</v>
      </c>
      <c r="I1580" t="s">
        <v>43</v>
      </c>
      <c r="J1580" t="s">
        <v>43</v>
      </c>
      <c r="K1580" t="s">
        <v>43</v>
      </c>
      <c r="L1580" s="9">
        <v>12960.4</v>
      </c>
      <c r="M1580" s="10">
        <v>44044</v>
      </c>
      <c r="N1580" t="s">
        <v>56</v>
      </c>
      <c r="O1580" t="s">
        <v>57</v>
      </c>
      <c r="P1580" t="s">
        <v>2028</v>
      </c>
      <c r="Q1580" t="s">
        <v>2029</v>
      </c>
      <c r="R1580" t="s">
        <v>1919</v>
      </c>
      <c r="S1580" s="11">
        <v>44061</v>
      </c>
      <c r="T1580" t="s">
        <v>54</v>
      </c>
      <c r="U1580">
        <v>19</v>
      </c>
      <c r="V1580" t="s">
        <v>61</v>
      </c>
      <c r="W1580" t="s">
        <v>107</v>
      </c>
      <c r="X1580">
        <v>10227164</v>
      </c>
      <c r="Y1580" s="11">
        <v>44040</v>
      </c>
      <c r="Z1580">
        <v>165086266</v>
      </c>
      <c r="AB1580" t="s">
        <v>63</v>
      </c>
      <c r="AD1580" t="s">
        <v>1941</v>
      </c>
      <c r="AH1580" t="str">
        <f t="shared" si="24"/>
        <v>E35211 Employee Resourcing</v>
      </c>
      <c r="AI1580" t="str">
        <f>VLOOKUP(B1580,'cc Lookup'!A:E,5,0)</f>
        <v>HR</v>
      </c>
      <c r="AJ1580" t="s">
        <v>5427</v>
      </c>
    </row>
    <row r="1581" spans="1:36" x14ac:dyDescent="0.35">
      <c r="A1581" t="s">
        <v>36</v>
      </c>
      <c r="B1581" s="8" t="s">
        <v>142</v>
      </c>
      <c r="C1581" s="8" t="s">
        <v>38</v>
      </c>
      <c r="D1581" s="8" t="s">
        <v>39</v>
      </c>
      <c r="E1581" s="8" t="s">
        <v>39</v>
      </c>
      <c r="F1581" s="8" t="s">
        <v>40</v>
      </c>
      <c r="G1581" t="s">
        <v>144</v>
      </c>
      <c r="H1581" t="s">
        <v>42</v>
      </c>
      <c r="I1581" t="s">
        <v>43</v>
      </c>
      <c r="J1581" t="s">
        <v>43</v>
      </c>
      <c r="K1581" t="s">
        <v>43</v>
      </c>
      <c r="L1581" s="9">
        <v>10450</v>
      </c>
      <c r="M1581" s="10">
        <v>44044</v>
      </c>
      <c r="N1581" t="s">
        <v>56</v>
      </c>
      <c r="O1581" t="s">
        <v>57</v>
      </c>
      <c r="P1581" t="s">
        <v>1927</v>
      </c>
      <c r="Q1581" t="s">
        <v>1928</v>
      </c>
      <c r="R1581" t="s">
        <v>1919</v>
      </c>
      <c r="S1581" s="11">
        <v>44049</v>
      </c>
      <c r="T1581" t="s">
        <v>54</v>
      </c>
      <c r="U1581">
        <v>26</v>
      </c>
      <c r="V1581" t="s">
        <v>61</v>
      </c>
      <c r="W1581" t="s">
        <v>222</v>
      </c>
      <c r="X1581">
        <v>974</v>
      </c>
      <c r="Y1581" s="11">
        <v>44046</v>
      </c>
      <c r="Z1581">
        <v>165082825</v>
      </c>
      <c r="AB1581" t="s">
        <v>63</v>
      </c>
      <c r="AD1581" t="s">
        <v>2038</v>
      </c>
      <c r="AE1581">
        <v>1</v>
      </c>
      <c r="AF1581">
        <v>5225</v>
      </c>
      <c r="AH1581" t="str">
        <f t="shared" si="24"/>
        <v>E35930 Estates &amp; Facilities</v>
      </c>
      <c r="AI1581" t="str">
        <f>VLOOKUP(B1581,'cc Lookup'!A:E,5,0)</f>
        <v>Estates</v>
      </c>
      <c r="AJ1581" t="s">
        <v>5427</v>
      </c>
    </row>
    <row r="1582" spans="1:36" x14ac:dyDescent="0.35">
      <c r="A1582" t="s">
        <v>36</v>
      </c>
      <c r="B1582" s="8" t="s">
        <v>142</v>
      </c>
      <c r="C1582" s="8" t="s">
        <v>38</v>
      </c>
      <c r="D1582" s="8" t="s">
        <v>39</v>
      </c>
      <c r="E1582" s="8" t="s">
        <v>39</v>
      </c>
      <c r="F1582" s="8" t="s">
        <v>40</v>
      </c>
      <c r="G1582" t="s">
        <v>144</v>
      </c>
      <c r="H1582" t="s">
        <v>42</v>
      </c>
      <c r="I1582" t="s">
        <v>43</v>
      </c>
      <c r="J1582" t="s">
        <v>43</v>
      </c>
      <c r="K1582" t="s">
        <v>43</v>
      </c>
      <c r="L1582" s="9">
        <v>-5225</v>
      </c>
      <c r="M1582" s="10">
        <v>44044</v>
      </c>
      <c r="N1582" t="s">
        <v>56</v>
      </c>
      <c r="O1582" t="s">
        <v>57</v>
      </c>
      <c r="P1582" t="s">
        <v>1927</v>
      </c>
      <c r="Q1582" t="s">
        <v>1928</v>
      </c>
      <c r="R1582" t="s">
        <v>1919</v>
      </c>
      <c r="S1582" s="11">
        <v>44049</v>
      </c>
      <c r="T1582" t="s">
        <v>54</v>
      </c>
      <c r="U1582">
        <v>27</v>
      </c>
      <c r="V1582" t="s">
        <v>61</v>
      </c>
      <c r="W1582" t="s">
        <v>222</v>
      </c>
      <c r="X1582">
        <v>974</v>
      </c>
      <c r="Y1582" s="11">
        <v>44046</v>
      </c>
      <c r="Z1582">
        <v>165082825</v>
      </c>
      <c r="AB1582" t="s">
        <v>63</v>
      </c>
      <c r="AD1582" t="s">
        <v>2038</v>
      </c>
      <c r="AE1582">
        <v>1</v>
      </c>
      <c r="AF1582">
        <v>-5225</v>
      </c>
      <c r="AH1582" t="str">
        <f t="shared" si="24"/>
        <v>E35930 Estates &amp; Facilities</v>
      </c>
      <c r="AI1582" t="str">
        <f>VLOOKUP(B1582,'cc Lookup'!A:E,5,0)</f>
        <v>Estates</v>
      </c>
      <c r="AJ1582" t="s">
        <v>5427</v>
      </c>
    </row>
    <row r="1583" spans="1:36" x14ac:dyDescent="0.35">
      <c r="A1583" t="s">
        <v>36</v>
      </c>
      <c r="B1583" s="8" t="s">
        <v>72</v>
      </c>
      <c r="C1583" s="8" t="s">
        <v>38</v>
      </c>
      <c r="D1583" s="8" t="s">
        <v>39</v>
      </c>
      <c r="E1583" s="8" t="s">
        <v>39</v>
      </c>
      <c r="F1583" s="8" t="s">
        <v>40</v>
      </c>
      <c r="G1583" t="s">
        <v>73</v>
      </c>
      <c r="H1583" t="s">
        <v>42</v>
      </c>
      <c r="I1583" t="s">
        <v>43</v>
      </c>
      <c r="J1583" t="s">
        <v>43</v>
      </c>
      <c r="K1583" t="s">
        <v>43</v>
      </c>
      <c r="L1583" s="9">
        <v>100</v>
      </c>
      <c r="M1583" s="10">
        <v>44075</v>
      </c>
      <c r="N1583" t="s">
        <v>56</v>
      </c>
      <c r="O1583" t="s">
        <v>57</v>
      </c>
      <c r="P1583" t="s">
        <v>2063</v>
      </c>
      <c r="Q1583" t="s">
        <v>2064</v>
      </c>
      <c r="R1583" t="s">
        <v>2052</v>
      </c>
      <c r="S1583" s="11">
        <v>44082</v>
      </c>
      <c r="T1583" t="s">
        <v>54</v>
      </c>
      <c r="U1583">
        <v>6</v>
      </c>
      <c r="V1583" t="s">
        <v>61</v>
      </c>
      <c r="W1583" t="s">
        <v>2065</v>
      </c>
      <c r="X1583" t="s">
        <v>2066</v>
      </c>
      <c r="Y1583" s="11">
        <v>44081</v>
      </c>
      <c r="Z1583" t="s">
        <v>286</v>
      </c>
      <c r="AA1583" t="s">
        <v>2067</v>
      </c>
      <c r="AB1583" t="s">
        <v>1806</v>
      </c>
      <c r="AH1583" t="str">
        <f t="shared" si="24"/>
        <v>E35120 Corporate Expenses</v>
      </c>
      <c r="AI1583" t="str">
        <f>VLOOKUP(B1583,'cc Lookup'!A:E,5,0)</f>
        <v>Corporate Exp</v>
      </c>
      <c r="AJ1583" t="s">
        <v>5427</v>
      </c>
    </row>
    <row r="1584" spans="1:36" x14ac:dyDescent="0.35">
      <c r="A1584" t="s">
        <v>36</v>
      </c>
      <c r="B1584" s="8" t="s">
        <v>921</v>
      </c>
      <c r="C1584" s="8" t="s">
        <v>38</v>
      </c>
      <c r="D1584" s="8" t="s">
        <v>39</v>
      </c>
      <c r="E1584" s="8" t="s">
        <v>39</v>
      </c>
      <c r="F1584" s="8" t="s">
        <v>40</v>
      </c>
      <c r="G1584" t="s">
        <v>922</v>
      </c>
      <c r="H1584" t="s">
        <v>42</v>
      </c>
      <c r="I1584" t="s">
        <v>43</v>
      </c>
      <c r="J1584" t="s">
        <v>43</v>
      </c>
      <c r="K1584" t="s">
        <v>43</v>
      </c>
      <c r="L1584" s="9">
        <v>7547.5</v>
      </c>
      <c r="M1584" s="10">
        <v>44075</v>
      </c>
      <c r="N1584" t="s">
        <v>56</v>
      </c>
      <c r="O1584" t="s">
        <v>57</v>
      </c>
      <c r="P1584" t="s">
        <v>2104</v>
      </c>
      <c r="Q1584" t="s">
        <v>2105</v>
      </c>
      <c r="R1584" t="s">
        <v>2052</v>
      </c>
      <c r="S1584" s="11">
        <v>44084</v>
      </c>
      <c r="T1584" t="s">
        <v>54</v>
      </c>
      <c r="U1584">
        <v>13</v>
      </c>
      <c r="V1584" t="s">
        <v>61</v>
      </c>
      <c r="W1584" t="s">
        <v>1885</v>
      </c>
      <c r="X1584" t="s">
        <v>2106</v>
      </c>
      <c r="Y1584" s="11">
        <v>44012</v>
      </c>
      <c r="Z1584">
        <v>165086154</v>
      </c>
      <c r="AB1584" t="s">
        <v>63</v>
      </c>
      <c r="AD1584" t="s">
        <v>2103</v>
      </c>
      <c r="AE1584">
        <v>1</v>
      </c>
      <c r="AF1584">
        <v>7548</v>
      </c>
      <c r="AH1584" t="str">
        <f t="shared" si="24"/>
        <v>E35210 Employee Service Centre</v>
      </c>
      <c r="AI1584" t="str">
        <f>VLOOKUP(B1584,'cc Lookup'!A:E,5,0)</f>
        <v>HR</v>
      </c>
      <c r="AJ1584" t="s">
        <v>5427</v>
      </c>
    </row>
    <row r="1585" spans="1:36" x14ac:dyDescent="0.35">
      <c r="A1585" t="s">
        <v>36</v>
      </c>
      <c r="B1585" s="8" t="s">
        <v>921</v>
      </c>
      <c r="C1585" s="8" t="s">
        <v>38</v>
      </c>
      <c r="D1585" s="8" t="s">
        <v>39</v>
      </c>
      <c r="E1585" s="8" t="s">
        <v>39</v>
      </c>
      <c r="F1585" s="8" t="s">
        <v>40</v>
      </c>
      <c r="G1585" t="s">
        <v>922</v>
      </c>
      <c r="H1585" t="s">
        <v>42</v>
      </c>
      <c r="I1585" t="s">
        <v>43</v>
      </c>
      <c r="J1585" t="s">
        <v>43</v>
      </c>
      <c r="K1585" t="s">
        <v>43</v>
      </c>
      <c r="L1585" s="9">
        <v>132.30000000000001</v>
      </c>
      <c r="M1585" s="10">
        <v>44075</v>
      </c>
      <c r="N1585" t="s">
        <v>56</v>
      </c>
      <c r="O1585" t="s">
        <v>57</v>
      </c>
      <c r="P1585" t="s">
        <v>2104</v>
      </c>
      <c r="Q1585" t="s">
        <v>2105</v>
      </c>
      <c r="R1585" t="s">
        <v>2052</v>
      </c>
      <c r="S1585" s="11">
        <v>44084</v>
      </c>
      <c r="T1585" t="s">
        <v>54</v>
      </c>
      <c r="U1585">
        <v>13</v>
      </c>
      <c r="V1585" t="s">
        <v>61</v>
      </c>
      <c r="W1585" t="s">
        <v>1885</v>
      </c>
      <c r="X1585" t="s">
        <v>2106</v>
      </c>
      <c r="Y1585" s="11">
        <v>44012</v>
      </c>
      <c r="Z1585">
        <v>165086154</v>
      </c>
      <c r="AB1585" t="s">
        <v>63</v>
      </c>
      <c r="AD1585" t="s">
        <v>2103</v>
      </c>
      <c r="AH1585" t="str">
        <f t="shared" si="24"/>
        <v>E35210 Employee Service Centre</v>
      </c>
      <c r="AI1585" t="str">
        <f>VLOOKUP(B1585,'cc Lookup'!A:E,5,0)</f>
        <v>HR</v>
      </c>
      <c r="AJ1585" t="s">
        <v>5427</v>
      </c>
    </row>
    <row r="1586" spans="1:36" x14ac:dyDescent="0.35">
      <c r="A1586" t="s">
        <v>36</v>
      </c>
      <c r="B1586" s="8" t="s">
        <v>921</v>
      </c>
      <c r="C1586" s="8" t="s">
        <v>38</v>
      </c>
      <c r="D1586" s="8" t="s">
        <v>39</v>
      </c>
      <c r="E1586" s="8" t="s">
        <v>39</v>
      </c>
      <c r="F1586" s="8" t="s">
        <v>40</v>
      </c>
      <c r="G1586" t="s">
        <v>922</v>
      </c>
      <c r="H1586" t="s">
        <v>42</v>
      </c>
      <c r="I1586" t="s">
        <v>43</v>
      </c>
      <c r="J1586" t="s">
        <v>43</v>
      </c>
      <c r="K1586" t="s">
        <v>43</v>
      </c>
      <c r="L1586" s="9">
        <v>661.5</v>
      </c>
      <c r="M1586" s="10">
        <v>44075</v>
      </c>
      <c r="N1586" t="s">
        <v>56</v>
      </c>
      <c r="O1586" t="s">
        <v>57</v>
      </c>
      <c r="P1586" t="s">
        <v>2107</v>
      </c>
      <c r="Q1586" t="s">
        <v>2108</v>
      </c>
      <c r="R1586" t="s">
        <v>2052</v>
      </c>
      <c r="S1586" s="11">
        <v>44084</v>
      </c>
      <c r="T1586" t="s">
        <v>54</v>
      </c>
      <c r="U1586">
        <v>15</v>
      </c>
      <c r="V1586" t="s">
        <v>61</v>
      </c>
      <c r="W1586" t="s">
        <v>1885</v>
      </c>
      <c r="X1586" t="s">
        <v>2106</v>
      </c>
      <c r="Y1586" s="11">
        <v>44012</v>
      </c>
      <c r="Z1586">
        <v>165086154</v>
      </c>
      <c r="AB1586" t="s">
        <v>63</v>
      </c>
      <c r="AD1586" t="s">
        <v>2103</v>
      </c>
      <c r="AE1586">
        <v>1</v>
      </c>
      <c r="AF1586">
        <v>662</v>
      </c>
      <c r="AH1586" t="str">
        <f t="shared" si="24"/>
        <v>E35210 Employee Service Centre</v>
      </c>
      <c r="AI1586" t="str">
        <f>VLOOKUP(B1586,'cc Lookup'!A:E,5,0)</f>
        <v>HR</v>
      </c>
      <c r="AJ1586" t="s">
        <v>5427</v>
      </c>
    </row>
    <row r="1587" spans="1:36" x14ac:dyDescent="0.35">
      <c r="A1587" t="s">
        <v>36</v>
      </c>
      <c r="B1587" s="8" t="s">
        <v>921</v>
      </c>
      <c r="C1587" s="8" t="s">
        <v>38</v>
      </c>
      <c r="D1587" s="8" t="s">
        <v>39</v>
      </c>
      <c r="E1587" s="8" t="s">
        <v>39</v>
      </c>
      <c r="F1587" s="8" t="s">
        <v>40</v>
      </c>
      <c r="G1587" t="s">
        <v>922</v>
      </c>
      <c r="H1587" t="s">
        <v>42</v>
      </c>
      <c r="I1587" t="s">
        <v>43</v>
      </c>
      <c r="J1587" t="s">
        <v>43</v>
      </c>
      <c r="K1587" t="s">
        <v>43</v>
      </c>
      <c r="L1587" s="9">
        <v>6886</v>
      </c>
      <c r="M1587" s="10">
        <v>44075</v>
      </c>
      <c r="N1587" t="s">
        <v>56</v>
      </c>
      <c r="O1587" t="s">
        <v>57</v>
      </c>
      <c r="P1587" t="s">
        <v>2107</v>
      </c>
      <c r="Q1587" t="s">
        <v>2108</v>
      </c>
      <c r="R1587" t="s">
        <v>2052</v>
      </c>
      <c r="S1587" s="11">
        <v>44084</v>
      </c>
      <c r="T1587" t="s">
        <v>54</v>
      </c>
      <c r="U1587">
        <v>15</v>
      </c>
      <c r="V1587" t="s">
        <v>61</v>
      </c>
      <c r="W1587" t="s">
        <v>1885</v>
      </c>
      <c r="X1587" t="s">
        <v>2106</v>
      </c>
      <c r="Y1587" s="11">
        <v>44012</v>
      </c>
      <c r="Z1587">
        <v>165086154</v>
      </c>
      <c r="AB1587" t="s">
        <v>63</v>
      </c>
      <c r="AD1587" t="s">
        <v>2103</v>
      </c>
      <c r="AE1587">
        <v>1</v>
      </c>
      <c r="AF1587">
        <v>6886</v>
      </c>
      <c r="AH1587" t="str">
        <f t="shared" si="24"/>
        <v>E35210 Employee Service Centre</v>
      </c>
      <c r="AI1587" t="str">
        <f>VLOOKUP(B1587,'cc Lookup'!A:E,5,0)</f>
        <v>HR</v>
      </c>
      <c r="AJ1587" t="s">
        <v>5427</v>
      </c>
    </row>
    <row r="1588" spans="1:36" x14ac:dyDescent="0.35">
      <c r="A1588" t="s">
        <v>36</v>
      </c>
      <c r="B1588" s="8" t="s">
        <v>921</v>
      </c>
      <c r="C1588" s="8" t="s">
        <v>38</v>
      </c>
      <c r="D1588" s="8" t="s">
        <v>39</v>
      </c>
      <c r="E1588" s="8" t="s">
        <v>39</v>
      </c>
      <c r="F1588" s="8" t="s">
        <v>40</v>
      </c>
      <c r="G1588" t="s">
        <v>922</v>
      </c>
      <c r="H1588" t="s">
        <v>42</v>
      </c>
      <c r="I1588" t="s">
        <v>43</v>
      </c>
      <c r="J1588" t="s">
        <v>43</v>
      </c>
      <c r="K1588" t="s">
        <v>43</v>
      </c>
      <c r="L1588" s="9">
        <v>132.30000000000001</v>
      </c>
      <c r="M1588" s="10">
        <v>44075</v>
      </c>
      <c r="N1588" t="s">
        <v>56</v>
      </c>
      <c r="O1588" t="s">
        <v>57</v>
      </c>
      <c r="P1588" t="s">
        <v>2107</v>
      </c>
      <c r="Q1588" t="s">
        <v>2108</v>
      </c>
      <c r="R1588" t="s">
        <v>2052</v>
      </c>
      <c r="S1588" s="11">
        <v>44084</v>
      </c>
      <c r="T1588" t="s">
        <v>54</v>
      </c>
      <c r="U1588">
        <v>15</v>
      </c>
      <c r="V1588" t="s">
        <v>61</v>
      </c>
      <c r="W1588" t="s">
        <v>1885</v>
      </c>
      <c r="X1588" t="s">
        <v>2106</v>
      </c>
      <c r="Y1588" s="11">
        <v>44012</v>
      </c>
      <c r="Z1588">
        <v>165086154</v>
      </c>
      <c r="AB1588" t="s">
        <v>63</v>
      </c>
      <c r="AD1588" t="s">
        <v>2103</v>
      </c>
      <c r="AH1588" t="str">
        <f t="shared" si="24"/>
        <v>E35210 Employee Service Centre</v>
      </c>
      <c r="AI1588" t="str">
        <f>VLOOKUP(B1588,'cc Lookup'!A:E,5,0)</f>
        <v>HR</v>
      </c>
      <c r="AJ1588" t="s">
        <v>5427</v>
      </c>
    </row>
    <row r="1589" spans="1:36" x14ac:dyDescent="0.35">
      <c r="A1589" t="s">
        <v>36</v>
      </c>
      <c r="B1589" s="8" t="s">
        <v>921</v>
      </c>
      <c r="C1589" s="8" t="s">
        <v>38</v>
      </c>
      <c r="D1589" s="8" t="s">
        <v>39</v>
      </c>
      <c r="E1589" s="8" t="s">
        <v>39</v>
      </c>
      <c r="F1589" s="8" t="s">
        <v>40</v>
      </c>
      <c r="G1589" t="s">
        <v>922</v>
      </c>
      <c r="H1589" t="s">
        <v>42</v>
      </c>
      <c r="I1589" t="s">
        <v>43</v>
      </c>
      <c r="J1589" t="s">
        <v>43</v>
      </c>
      <c r="K1589" t="s">
        <v>43</v>
      </c>
      <c r="L1589" s="9">
        <v>-7547.5</v>
      </c>
      <c r="M1589" s="10">
        <v>44075</v>
      </c>
      <c r="N1589" t="s">
        <v>56</v>
      </c>
      <c r="O1589" t="s">
        <v>57</v>
      </c>
      <c r="P1589" t="s">
        <v>2107</v>
      </c>
      <c r="Q1589" t="s">
        <v>2108</v>
      </c>
      <c r="R1589" t="s">
        <v>2052</v>
      </c>
      <c r="S1589" s="11">
        <v>44084</v>
      </c>
      <c r="T1589" t="s">
        <v>54</v>
      </c>
      <c r="U1589">
        <v>16</v>
      </c>
      <c r="V1589" t="s">
        <v>61</v>
      </c>
      <c r="W1589" t="s">
        <v>1885</v>
      </c>
      <c r="X1589" t="s">
        <v>2106</v>
      </c>
      <c r="Y1589" s="11">
        <v>44012</v>
      </c>
      <c r="Z1589">
        <v>165086154</v>
      </c>
      <c r="AB1589" t="s">
        <v>63</v>
      </c>
      <c r="AD1589" t="s">
        <v>2103</v>
      </c>
      <c r="AE1589">
        <v>1</v>
      </c>
      <c r="AF1589">
        <v>-7548</v>
      </c>
      <c r="AH1589" t="str">
        <f t="shared" si="24"/>
        <v>E35210 Employee Service Centre</v>
      </c>
      <c r="AI1589" t="str">
        <f>VLOOKUP(B1589,'cc Lookup'!A:E,5,0)</f>
        <v>HR</v>
      </c>
      <c r="AJ1589" t="s">
        <v>5427</v>
      </c>
    </row>
    <row r="1590" spans="1:36" x14ac:dyDescent="0.35">
      <c r="A1590" t="s">
        <v>36</v>
      </c>
      <c r="B1590" s="8" t="s">
        <v>921</v>
      </c>
      <c r="C1590" s="8" t="s">
        <v>38</v>
      </c>
      <c r="D1590" s="8" t="s">
        <v>39</v>
      </c>
      <c r="E1590" s="8" t="s">
        <v>39</v>
      </c>
      <c r="F1590" s="8" t="s">
        <v>40</v>
      </c>
      <c r="G1590" t="s">
        <v>922</v>
      </c>
      <c r="H1590" t="s">
        <v>42</v>
      </c>
      <c r="I1590" t="s">
        <v>43</v>
      </c>
      <c r="J1590" t="s">
        <v>43</v>
      </c>
      <c r="K1590" t="s">
        <v>43</v>
      </c>
      <c r="L1590" s="9">
        <v>-132.30000000000001</v>
      </c>
      <c r="M1590" s="10">
        <v>44075</v>
      </c>
      <c r="N1590" t="s">
        <v>56</v>
      </c>
      <c r="O1590" t="s">
        <v>57</v>
      </c>
      <c r="P1590" t="s">
        <v>2107</v>
      </c>
      <c r="Q1590" t="s">
        <v>2108</v>
      </c>
      <c r="R1590" t="s">
        <v>2052</v>
      </c>
      <c r="S1590" s="11">
        <v>44084</v>
      </c>
      <c r="T1590" t="s">
        <v>54</v>
      </c>
      <c r="U1590">
        <v>16</v>
      </c>
      <c r="V1590" t="s">
        <v>61</v>
      </c>
      <c r="W1590" t="s">
        <v>1885</v>
      </c>
      <c r="X1590" t="s">
        <v>2106</v>
      </c>
      <c r="Y1590" s="11">
        <v>44012</v>
      </c>
      <c r="Z1590">
        <v>165086154</v>
      </c>
      <c r="AB1590" t="s">
        <v>63</v>
      </c>
      <c r="AD1590" t="s">
        <v>2103</v>
      </c>
      <c r="AH1590" t="str">
        <f t="shared" si="24"/>
        <v>E35210 Employee Service Centre</v>
      </c>
      <c r="AI1590" t="str">
        <f>VLOOKUP(B1590,'cc Lookup'!A:E,5,0)</f>
        <v>HR</v>
      </c>
      <c r="AJ1590" t="s">
        <v>5427</v>
      </c>
    </row>
    <row r="1591" spans="1:36" x14ac:dyDescent="0.35">
      <c r="A1591" t="s">
        <v>36</v>
      </c>
      <c r="B1591" s="8" t="s">
        <v>1064</v>
      </c>
      <c r="C1591" s="8" t="s">
        <v>38</v>
      </c>
      <c r="D1591" s="8" t="s">
        <v>39</v>
      </c>
      <c r="E1591" s="8" t="s">
        <v>39</v>
      </c>
      <c r="F1591" s="8" t="s">
        <v>40</v>
      </c>
      <c r="G1591" t="s">
        <v>1065</v>
      </c>
      <c r="H1591" t="s">
        <v>42</v>
      </c>
      <c r="I1591" t="s">
        <v>43</v>
      </c>
      <c r="J1591" t="s">
        <v>43</v>
      </c>
      <c r="K1591" t="s">
        <v>43</v>
      </c>
      <c r="L1591" s="9">
        <v>5750</v>
      </c>
      <c r="M1591" s="10">
        <v>44075</v>
      </c>
      <c r="N1591" t="s">
        <v>56</v>
      </c>
      <c r="O1591" t="s">
        <v>57</v>
      </c>
      <c r="P1591" t="s">
        <v>2063</v>
      </c>
      <c r="Q1591" t="s">
        <v>2064</v>
      </c>
      <c r="R1591" t="s">
        <v>2052</v>
      </c>
      <c r="S1591" s="11">
        <v>44082</v>
      </c>
      <c r="T1591" t="s">
        <v>54</v>
      </c>
      <c r="U1591">
        <v>20</v>
      </c>
      <c r="V1591" t="s">
        <v>61</v>
      </c>
      <c r="W1591" t="s">
        <v>902</v>
      </c>
      <c r="X1591" t="s">
        <v>2121</v>
      </c>
      <c r="Y1591" s="11">
        <v>44012</v>
      </c>
      <c r="Z1591">
        <v>165086193</v>
      </c>
      <c r="AB1591" t="s">
        <v>63</v>
      </c>
      <c r="AD1591" t="s">
        <v>2083</v>
      </c>
      <c r="AE1591">
        <v>1</v>
      </c>
      <c r="AF1591">
        <v>5750</v>
      </c>
      <c r="AH1591" t="str">
        <f t="shared" si="24"/>
        <v>E35211 Employee Resourcing</v>
      </c>
      <c r="AI1591" t="str">
        <f>VLOOKUP(B1591,'cc Lookup'!A:E,5,0)</f>
        <v>HR</v>
      </c>
      <c r="AJ1591" t="s">
        <v>5427</v>
      </c>
    </row>
    <row r="1592" spans="1:36" x14ac:dyDescent="0.35">
      <c r="A1592" t="s">
        <v>36</v>
      </c>
      <c r="B1592" s="8" t="s">
        <v>1064</v>
      </c>
      <c r="C1592" s="8" t="s">
        <v>38</v>
      </c>
      <c r="D1592" s="8" t="s">
        <v>39</v>
      </c>
      <c r="E1592" s="8" t="s">
        <v>39</v>
      </c>
      <c r="F1592" s="8" t="s">
        <v>40</v>
      </c>
      <c r="G1592" t="s">
        <v>1065</v>
      </c>
      <c r="H1592" t="s">
        <v>42</v>
      </c>
      <c r="I1592" t="s">
        <v>43</v>
      </c>
      <c r="J1592" t="s">
        <v>43</v>
      </c>
      <c r="K1592" t="s">
        <v>43</v>
      </c>
      <c r="L1592" s="9">
        <v>500</v>
      </c>
      <c r="M1592" s="10">
        <v>44075</v>
      </c>
      <c r="N1592" t="s">
        <v>56</v>
      </c>
      <c r="O1592" t="s">
        <v>57</v>
      </c>
      <c r="P1592" t="s">
        <v>2122</v>
      </c>
      <c r="Q1592" t="s">
        <v>2123</v>
      </c>
      <c r="R1592" t="s">
        <v>2052</v>
      </c>
      <c r="S1592" s="11">
        <v>44085</v>
      </c>
      <c r="T1592" t="s">
        <v>54</v>
      </c>
      <c r="U1592">
        <v>26</v>
      </c>
      <c r="V1592" t="s">
        <v>61</v>
      </c>
      <c r="W1592" t="s">
        <v>1182</v>
      </c>
      <c r="X1592">
        <v>5283991</v>
      </c>
      <c r="Y1592" s="11">
        <v>44082</v>
      </c>
      <c r="Z1592">
        <v>165086934</v>
      </c>
      <c r="AB1592" t="s">
        <v>63</v>
      </c>
      <c r="AD1592" t="s">
        <v>2074</v>
      </c>
      <c r="AE1592">
        <v>1</v>
      </c>
      <c r="AF1592">
        <v>500</v>
      </c>
      <c r="AH1592" t="str">
        <f t="shared" si="24"/>
        <v>E35211 Employee Resourcing</v>
      </c>
      <c r="AI1592" t="str">
        <f>VLOOKUP(B1592,'cc Lookup'!A:E,5,0)</f>
        <v>HR</v>
      </c>
      <c r="AJ1592" t="s">
        <v>5427</v>
      </c>
    </row>
    <row r="1593" spans="1:36" x14ac:dyDescent="0.35">
      <c r="A1593" t="s">
        <v>36</v>
      </c>
      <c r="B1593" s="8" t="s">
        <v>1064</v>
      </c>
      <c r="C1593" s="8" t="s">
        <v>38</v>
      </c>
      <c r="D1593" s="8" t="s">
        <v>39</v>
      </c>
      <c r="E1593" s="8" t="s">
        <v>39</v>
      </c>
      <c r="F1593" s="8" t="s">
        <v>40</v>
      </c>
      <c r="G1593" t="s">
        <v>1065</v>
      </c>
      <c r="H1593" t="s">
        <v>42</v>
      </c>
      <c r="I1593" t="s">
        <v>43</v>
      </c>
      <c r="J1593" t="s">
        <v>43</v>
      </c>
      <c r="K1593" t="s">
        <v>43</v>
      </c>
      <c r="L1593" s="9">
        <v>500</v>
      </c>
      <c r="M1593" s="10">
        <v>44075</v>
      </c>
      <c r="N1593" t="s">
        <v>56</v>
      </c>
      <c r="O1593" t="s">
        <v>57</v>
      </c>
      <c r="P1593" t="s">
        <v>2124</v>
      </c>
      <c r="Q1593" t="s">
        <v>2125</v>
      </c>
      <c r="R1593" t="s">
        <v>2052</v>
      </c>
      <c r="S1593" s="11">
        <v>44085</v>
      </c>
      <c r="T1593" t="s">
        <v>54</v>
      </c>
      <c r="U1593">
        <v>23</v>
      </c>
      <c r="V1593" t="s">
        <v>61</v>
      </c>
      <c r="W1593" t="s">
        <v>1182</v>
      </c>
      <c r="X1593">
        <v>5284021</v>
      </c>
      <c r="Y1593" s="11">
        <v>44084</v>
      </c>
      <c r="Z1593">
        <v>165086935</v>
      </c>
      <c r="AB1593" t="s">
        <v>63</v>
      </c>
      <c r="AD1593" t="s">
        <v>2077</v>
      </c>
      <c r="AE1593">
        <v>1</v>
      </c>
      <c r="AF1593">
        <v>500</v>
      </c>
      <c r="AH1593" t="str">
        <f t="shared" si="24"/>
        <v>E35211 Employee Resourcing</v>
      </c>
      <c r="AI1593" t="str">
        <f>VLOOKUP(B1593,'cc Lookup'!A:E,5,0)</f>
        <v>HR</v>
      </c>
      <c r="AJ1593" t="s">
        <v>5427</v>
      </c>
    </row>
    <row r="1594" spans="1:36" x14ac:dyDescent="0.35">
      <c r="A1594" t="s">
        <v>36</v>
      </c>
      <c r="B1594" s="8" t="s">
        <v>1064</v>
      </c>
      <c r="C1594" s="8" t="s">
        <v>38</v>
      </c>
      <c r="D1594" s="8" t="s">
        <v>39</v>
      </c>
      <c r="E1594" s="8" t="s">
        <v>39</v>
      </c>
      <c r="F1594" s="8" t="s">
        <v>40</v>
      </c>
      <c r="G1594" t="s">
        <v>1065</v>
      </c>
      <c r="H1594" t="s">
        <v>42</v>
      </c>
      <c r="I1594" t="s">
        <v>43</v>
      </c>
      <c r="J1594" t="s">
        <v>43</v>
      </c>
      <c r="K1594" t="s">
        <v>43</v>
      </c>
      <c r="L1594" s="9">
        <v>500</v>
      </c>
      <c r="M1594" s="10">
        <v>44075</v>
      </c>
      <c r="N1594" t="s">
        <v>56</v>
      </c>
      <c r="O1594" t="s">
        <v>57</v>
      </c>
      <c r="P1594" t="s">
        <v>2126</v>
      </c>
      <c r="Q1594" t="s">
        <v>2127</v>
      </c>
      <c r="R1594" t="s">
        <v>2052</v>
      </c>
      <c r="S1594" s="11">
        <v>44103</v>
      </c>
      <c r="T1594" t="s">
        <v>54</v>
      </c>
      <c r="U1594">
        <v>38</v>
      </c>
      <c r="V1594" t="s">
        <v>61</v>
      </c>
      <c r="W1594" t="s">
        <v>1182</v>
      </c>
      <c r="X1594">
        <v>5283921</v>
      </c>
      <c r="Y1594" s="11">
        <v>44081</v>
      </c>
      <c r="Z1594">
        <v>165087359</v>
      </c>
      <c r="AB1594" t="s">
        <v>63</v>
      </c>
      <c r="AD1594" t="s">
        <v>2080</v>
      </c>
      <c r="AE1594">
        <v>1</v>
      </c>
      <c r="AF1594">
        <v>500</v>
      </c>
      <c r="AH1594" t="str">
        <f t="shared" si="24"/>
        <v>E35211 Employee Resourcing</v>
      </c>
      <c r="AI1594" t="str">
        <f>VLOOKUP(B1594,'cc Lookup'!A:E,5,0)</f>
        <v>HR</v>
      </c>
      <c r="AJ1594" t="s">
        <v>5427</v>
      </c>
    </row>
    <row r="1595" spans="1:36" x14ac:dyDescent="0.35">
      <c r="A1595" t="s">
        <v>36</v>
      </c>
      <c r="B1595" s="8" t="s">
        <v>142</v>
      </c>
      <c r="C1595" s="8" t="s">
        <v>38</v>
      </c>
      <c r="D1595" s="8" t="s">
        <v>39</v>
      </c>
      <c r="E1595" s="8" t="s">
        <v>39</v>
      </c>
      <c r="F1595" s="8" t="s">
        <v>40</v>
      </c>
      <c r="G1595" t="s">
        <v>144</v>
      </c>
      <c r="H1595" t="s">
        <v>42</v>
      </c>
      <c r="I1595" t="s">
        <v>43</v>
      </c>
      <c r="J1595" t="s">
        <v>43</v>
      </c>
      <c r="K1595" t="s">
        <v>43</v>
      </c>
      <c r="L1595" s="9">
        <v>10065</v>
      </c>
      <c r="M1595" s="10">
        <v>44075</v>
      </c>
      <c r="N1595" t="s">
        <v>56</v>
      </c>
      <c r="O1595" t="s">
        <v>57</v>
      </c>
      <c r="P1595" t="s">
        <v>2142</v>
      </c>
      <c r="Q1595" t="s">
        <v>2143</v>
      </c>
      <c r="R1595" t="s">
        <v>2052</v>
      </c>
      <c r="S1595" s="11">
        <v>44078</v>
      </c>
      <c r="T1595" t="s">
        <v>54</v>
      </c>
      <c r="U1595">
        <v>11</v>
      </c>
      <c r="V1595" t="s">
        <v>61</v>
      </c>
      <c r="W1595" t="s">
        <v>222</v>
      </c>
      <c r="X1595">
        <v>977</v>
      </c>
      <c r="Y1595" s="11">
        <v>44075</v>
      </c>
      <c r="Z1595">
        <v>165082825</v>
      </c>
      <c r="AB1595" t="s">
        <v>63</v>
      </c>
      <c r="AD1595" t="s">
        <v>2144</v>
      </c>
      <c r="AE1595">
        <v>1</v>
      </c>
      <c r="AF1595">
        <v>5033</v>
      </c>
      <c r="AH1595" t="str">
        <f t="shared" si="24"/>
        <v>E35930 Estates &amp; Facilities</v>
      </c>
      <c r="AI1595" t="str">
        <f>VLOOKUP(B1595,'cc Lookup'!A:E,5,0)</f>
        <v>Estates</v>
      </c>
      <c r="AJ1595" t="s">
        <v>5427</v>
      </c>
    </row>
    <row r="1596" spans="1:36" x14ac:dyDescent="0.35">
      <c r="A1596" t="s">
        <v>36</v>
      </c>
      <c r="B1596" s="8" t="s">
        <v>142</v>
      </c>
      <c r="C1596" s="8" t="s">
        <v>38</v>
      </c>
      <c r="D1596" s="8" t="s">
        <v>39</v>
      </c>
      <c r="E1596" s="8" t="s">
        <v>39</v>
      </c>
      <c r="F1596" s="8" t="s">
        <v>40</v>
      </c>
      <c r="G1596" t="s">
        <v>144</v>
      </c>
      <c r="H1596" t="s">
        <v>42</v>
      </c>
      <c r="I1596" t="s">
        <v>43</v>
      </c>
      <c r="J1596" t="s">
        <v>43</v>
      </c>
      <c r="K1596" t="s">
        <v>43</v>
      </c>
      <c r="L1596" s="9">
        <v>-5032.5</v>
      </c>
      <c r="M1596" s="10">
        <v>44075</v>
      </c>
      <c r="N1596" t="s">
        <v>56</v>
      </c>
      <c r="O1596" t="s">
        <v>57</v>
      </c>
      <c r="P1596" t="s">
        <v>2142</v>
      </c>
      <c r="Q1596" t="s">
        <v>2143</v>
      </c>
      <c r="R1596" t="s">
        <v>2052</v>
      </c>
      <c r="S1596" s="11">
        <v>44078</v>
      </c>
      <c r="T1596" t="s">
        <v>54</v>
      </c>
      <c r="U1596">
        <v>12</v>
      </c>
      <c r="V1596" t="s">
        <v>61</v>
      </c>
      <c r="W1596" t="s">
        <v>222</v>
      </c>
      <c r="X1596">
        <v>977</v>
      </c>
      <c r="Y1596" s="11">
        <v>44075</v>
      </c>
      <c r="Z1596">
        <v>165082825</v>
      </c>
      <c r="AB1596" t="s">
        <v>63</v>
      </c>
      <c r="AD1596" t="s">
        <v>2144</v>
      </c>
      <c r="AE1596">
        <v>1</v>
      </c>
      <c r="AF1596">
        <v>-5033</v>
      </c>
      <c r="AH1596" t="str">
        <f t="shared" si="24"/>
        <v>E35930 Estates &amp; Facilities</v>
      </c>
      <c r="AI1596" t="str">
        <f>VLOOKUP(B1596,'cc Lookup'!A:E,5,0)</f>
        <v>Estates</v>
      </c>
      <c r="AJ1596" t="s">
        <v>5427</v>
      </c>
    </row>
    <row r="1597" spans="1:36" x14ac:dyDescent="0.35">
      <c r="A1597" t="s">
        <v>36</v>
      </c>
      <c r="B1597" s="8" t="s">
        <v>142</v>
      </c>
      <c r="C1597" s="8" t="s">
        <v>38</v>
      </c>
      <c r="D1597" s="8" t="s">
        <v>39</v>
      </c>
      <c r="E1597" s="8" t="s">
        <v>39</v>
      </c>
      <c r="F1597" s="8" t="s">
        <v>40</v>
      </c>
      <c r="G1597" t="s">
        <v>144</v>
      </c>
      <c r="H1597" t="s">
        <v>42</v>
      </c>
      <c r="I1597" t="s">
        <v>43</v>
      </c>
      <c r="J1597" t="s">
        <v>43</v>
      </c>
      <c r="K1597" t="s">
        <v>43</v>
      </c>
      <c r="L1597" s="9">
        <v>480</v>
      </c>
      <c r="M1597" s="10">
        <v>44075</v>
      </c>
      <c r="N1597" t="s">
        <v>56</v>
      </c>
      <c r="O1597" t="s">
        <v>57</v>
      </c>
      <c r="P1597" t="s">
        <v>2145</v>
      </c>
      <c r="Q1597" t="s">
        <v>2146</v>
      </c>
      <c r="R1597" t="s">
        <v>2052</v>
      </c>
      <c r="S1597" s="11">
        <v>44098</v>
      </c>
      <c r="T1597" t="s">
        <v>54</v>
      </c>
      <c r="U1597">
        <v>31</v>
      </c>
      <c r="V1597" t="s">
        <v>61</v>
      </c>
      <c r="W1597" t="s">
        <v>62</v>
      </c>
      <c r="X1597">
        <v>446220</v>
      </c>
      <c r="Y1597" s="11">
        <v>43803</v>
      </c>
      <c r="Z1597">
        <v>165078986</v>
      </c>
      <c r="AB1597" t="s">
        <v>63</v>
      </c>
      <c r="AD1597" t="s">
        <v>2147</v>
      </c>
      <c r="AE1597">
        <v>1</v>
      </c>
      <c r="AF1597">
        <v>240</v>
      </c>
      <c r="AH1597" t="str">
        <f t="shared" si="24"/>
        <v>E35930 Estates &amp; Facilities</v>
      </c>
      <c r="AI1597" t="str">
        <f>VLOOKUP(B1597,'cc Lookup'!A:E,5,0)</f>
        <v>Estates</v>
      </c>
      <c r="AJ1597" t="s">
        <v>5427</v>
      </c>
    </row>
    <row r="1598" spans="1:36" x14ac:dyDescent="0.35">
      <c r="A1598" t="s">
        <v>36</v>
      </c>
      <c r="B1598" s="8" t="s">
        <v>142</v>
      </c>
      <c r="C1598" s="8" t="s">
        <v>38</v>
      </c>
      <c r="D1598" s="8" t="s">
        <v>39</v>
      </c>
      <c r="E1598" s="8" t="s">
        <v>39</v>
      </c>
      <c r="F1598" s="8" t="s">
        <v>40</v>
      </c>
      <c r="G1598" t="s">
        <v>144</v>
      </c>
      <c r="H1598" t="s">
        <v>42</v>
      </c>
      <c r="I1598" t="s">
        <v>43</v>
      </c>
      <c r="J1598" t="s">
        <v>43</v>
      </c>
      <c r="K1598" t="s">
        <v>43</v>
      </c>
      <c r="L1598" s="9">
        <v>-240</v>
      </c>
      <c r="M1598" s="10">
        <v>44075</v>
      </c>
      <c r="N1598" t="s">
        <v>56</v>
      </c>
      <c r="O1598" t="s">
        <v>57</v>
      </c>
      <c r="P1598" t="s">
        <v>2145</v>
      </c>
      <c r="Q1598" t="s">
        <v>2146</v>
      </c>
      <c r="R1598" t="s">
        <v>2052</v>
      </c>
      <c r="S1598" s="11">
        <v>44098</v>
      </c>
      <c r="T1598" t="s">
        <v>54</v>
      </c>
      <c r="U1598">
        <v>32</v>
      </c>
      <c r="V1598" t="s">
        <v>61</v>
      </c>
      <c r="W1598" t="s">
        <v>62</v>
      </c>
      <c r="X1598">
        <v>446220</v>
      </c>
      <c r="Y1598" s="11">
        <v>43803</v>
      </c>
      <c r="Z1598">
        <v>165078986</v>
      </c>
      <c r="AB1598" t="s">
        <v>63</v>
      </c>
      <c r="AD1598" t="s">
        <v>2147</v>
      </c>
      <c r="AE1598">
        <v>1</v>
      </c>
      <c r="AF1598">
        <v>-240</v>
      </c>
      <c r="AH1598" t="str">
        <f t="shared" si="24"/>
        <v>E35930 Estates &amp; Facilities</v>
      </c>
      <c r="AI1598" t="str">
        <f>VLOOKUP(B1598,'cc Lookup'!A:E,5,0)</f>
        <v>Estates</v>
      </c>
      <c r="AJ1598" t="s">
        <v>5427</v>
      </c>
    </row>
    <row r="1599" spans="1:36" x14ac:dyDescent="0.35">
      <c r="A1599" t="s">
        <v>36</v>
      </c>
      <c r="B1599" s="8" t="s">
        <v>142</v>
      </c>
      <c r="C1599" s="8" t="s">
        <v>38</v>
      </c>
      <c r="D1599" s="8" t="s">
        <v>39</v>
      </c>
      <c r="E1599" s="8" t="s">
        <v>39</v>
      </c>
      <c r="F1599" s="8" t="s">
        <v>40</v>
      </c>
      <c r="G1599" t="s">
        <v>144</v>
      </c>
      <c r="H1599" t="s">
        <v>42</v>
      </c>
      <c r="I1599" t="s">
        <v>43</v>
      </c>
      <c r="J1599" t="s">
        <v>43</v>
      </c>
      <c r="K1599" t="s">
        <v>43</v>
      </c>
      <c r="L1599" s="9">
        <v>11770</v>
      </c>
      <c r="M1599" s="10">
        <v>44105</v>
      </c>
      <c r="N1599" t="s">
        <v>56</v>
      </c>
      <c r="O1599" t="s">
        <v>57</v>
      </c>
      <c r="P1599" t="s">
        <v>2202</v>
      </c>
      <c r="Q1599" t="s">
        <v>2203</v>
      </c>
      <c r="R1599" t="s">
        <v>2154</v>
      </c>
      <c r="S1599" s="11">
        <v>44113</v>
      </c>
      <c r="T1599" t="s">
        <v>54</v>
      </c>
      <c r="U1599">
        <v>11</v>
      </c>
      <c r="V1599" t="s">
        <v>61</v>
      </c>
      <c r="W1599" t="s">
        <v>222</v>
      </c>
      <c r="X1599">
        <v>978</v>
      </c>
      <c r="Y1599" s="11">
        <v>44104</v>
      </c>
      <c r="Z1599">
        <v>165082825</v>
      </c>
      <c r="AB1599" t="s">
        <v>63</v>
      </c>
      <c r="AD1599" t="s">
        <v>2204</v>
      </c>
      <c r="AE1599">
        <v>1</v>
      </c>
      <c r="AF1599">
        <v>5885</v>
      </c>
      <c r="AH1599" t="str">
        <f t="shared" si="24"/>
        <v>E35930 Estates &amp; Facilities</v>
      </c>
      <c r="AI1599" t="str">
        <f>VLOOKUP(B1599,'cc Lookup'!A:E,5,0)</f>
        <v>Estates</v>
      </c>
      <c r="AJ1599" t="s">
        <v>5427</v>
      </c>
    </row>
    <row r="1600" spans="1:36" x14ac:dyDescent="0.35">
      <c r="A1600" t="s">
        <v>36</v>
      </c>
      <c r="B1600" s="8" t="s">
        <v>142</v>
      </c>
      <c r="C1600" s="8" t="s">
        <v>38</v>
      </c>
      <c r="D1600" s="8" t="s">
        <v>39</v>
      </c>
      <c r="E1600" s="8" t="s">
        <v>39</v>
      </c>
      <c r="F1600" s="8" t="s">
        <v>40</v>
      </c>
      <c r="G1600" t="s">
        <v>144</v>
      </c>
      <c r="H1600" t="s">
        <v>42</v>
      </c>
      <c r="I1600" t="s">
        <v>43</v>
      </c>
      <c r="J1600" t="s">
        <v>43</v>
      </c>
      <c r="K1600" t="s">
        <v>43</v>
      </c>
      <c r="L1600" s="9">
        <v>-5885</v>
      </c>
      <c r="M1600" s="10">
        <v>44105</v>
      </c>
      <c r="N1600" t="s">
        <v>56</v>
      </c>
      <c r="O1600" t="s">
        <v>57</v>
      </c>
      <c r="P1600" t="s">
        <v>2202</v>
      </c>
      <c r="Q1600" t="s">
        <v>2203</v>
      </c>
      <c r="R1600" t="s">
        <v>2154</v>
      </c>
      <c r="S1600" s="11">
        <v>44113</v>
      </c>
      <c r="T1600" t="s">
        <v>54</v>
      </c>
      <c r="U1600">
        <v>12</v>
      </c>
      <c r="V1600" t="s">
        <v>61</v>
      </c>
      <c r="W1600" t="s">
        <v>222</v>
      </c>
      <c r="X1600">
        <v>978</v>
      </c>
      <c r="Y1600" s="11">
        <v>44104</v>
      </c>
      <c r="Z1600">
        <v>165082825</v>
      </c>
      <c r="AB1600" t="s">
        <v>63</v>
      </c>
      <c r="AD1600" t="s">
        <v>2204</v>
      </c>
      <c r="AE1600">
        <v>1</v>
      </c>
      <c r="AF1600">
        <v>-5885</v>
      </c>
      <c r="AH1600" t="str">
        <f t="shared" si="24"/>
        <v>E35930 Estates &amp; Facilities</v>
      </c>
      <c r="AI1600" t="str">
        <f>VLOOKUP(B1600,'cc Lookup'!A:E,5,0)</f>
        <v>Estates</v>
      </c>
      <c r="AJ1600" t="s">
        <v>5427</v>
      </c>
    </row>
    <row r="1601" spans="1:36" x14ac:dyDescent="0.35">
      <c r="A1601" t="s">
        <v>36</v>
      </c>
      <c r="B1601" s="8" t="s">
        <v>142</v>
      </c>
      <c r="C1601" s="8" t="s">
        <v>38</v>
      </c>
      <c r="D1601" s="8" t="s">
        <v>39</v>
      </c>
      <c r="E1601" s="8" t="s">
        <v>39</v>
      </c>
      <c r="F1601" s="8" t="s">
        <v>40</v>
      </c>
      <c r="G1601" t="s">
        <v>144</v>
      </c>
      <c r="H1601" t="s">
        <v>42</v>
      </c>
      <c r="I1601" t="s">
        <v>43</v>
      </c>
      <c r="J1601" t="s">
        <v>43</v>
      </c>
      <c r="K1601" t="s">
        <v>43</v>
      </c>
      <c r="L1601" s="9">
        <v>1350</v>
      </c>
      <c r="M1601" s="10">
        <v>44105</v>
      </c>
      <c r="N1601" t="s">
        <v>56</v>
      </c>
      <c r="O1601" t="s">
        <v>57</v>
      </c>
      <c r="P1601" t="s">
        <v>2205</v>
      </c>
      <c r="Q1601" t="s">
        <v>2206</v>
      </c>
      <c r="R1601" t="s">
        <v>2154</v>
      </c>
      <c r="S1601" s="11">
        <v>44118</v>
      </c>
      <c r="T1601" t="s">
        <v>54</v>
      </c>
      <c r="U1601">
        <v>16</v>
      </c>
      <c r="V1601" t="s">
        <v>61</v>
      </c>
      <c r="W1601" t="s">
        <v>1263</v>
      </c>
      <c r="X1601">
        <v>11274</v>
      </c>
      <c r="Y1601" s="11">
        <v>44104</v>
      </c>
      <c r="Z1601">
        <v>165087624</v>
      </c>
      <c r="AB1601" t="s">
        <v>63</v>
      </c>
      <c r="AD1601" t="s">
        <v>2207</v>
      </c>
      <c r="AE1601">
        <v>1</v>
      </c>
      <c r="AF1601">
        <v>1350</v>
      </c>
      <c r="AH1601" t="str">
        <f t="shared" si="24"/>
        <v>E35930 Estates &amp; Facilities</v>
      </c>
      <c r="AI1601" t="str">
        <f>VLOOKUP(B1601,'cc Lookup'!A:E,5,0)</f>
        <v>Estates</v>
      </c>
      <c r="AJ1601" t="s">
        <v>5427</v>
      </c>
    </row>
    <row r="1602" spans="1:36" x14ac:dyDescent="0.35">
      <c r="A1602" t="s">
        <v>36</v>
      </c>
      <c r="B1602" s="8" t="s">
        <v>142</v>
      </c>
      <c r="C1602" s="8" t="s">
        <v>38</v>
      </c>
      <c r="D1602" s="8" t="s">
        <v>39</v>
      </c>
      <c r="E1602" s="8" t="s">
        <v>39</v>
      </c>
      <c r="F1602" s="8" t="s">
        <v>40</v>
      </c>
      <c r="G1602" t="s">
        <v>144</v>
      </c>
      <c r="H1602" t="s">
        <v>42</v>
      </c>
      <c r="I1602" t="s">
        <v>43</v>
      </c>
      <c r="J1602" t="s">
        <v>43</v>
      </c>
      <c r="K1602" t="s">
        <v>43</v>
      </c>
      <c r="L1602" s="9">
        <v>650</v>
      </c>
      <c r="M1602" s="10">
        <v>44105</v>
      </c>
      <c r="N1602" t="s">
        <v>56</v>
      </c>
      <c r="O1602" t="s">
        <v>57</v>
      </c>
      <c r="P1602" t="s">
        <v>2208</v>
      </c>
      <c r="Q1602" t="s">
        <v>2209</v>
      </c>
      <c r="R1602" t="s">
        <v>2154</v>
      </c>
      <c r="S1602" s="11">
        <v>44133</v>
      </c>
      <c r="T1602" t="s">
        <v>54</v>
      </c>
      <c r="U1602">
        <v>22</v>
      </c>
      <c r="V1602" t="s">
        <v>61</v>
      </c>
      <c r="W1602" t="s">
        <v>62</v>
      </c>
      <c r="X1602" t="s">
        <v>2210</v>
      </c>
      <c r="Y1602" s="11">
        <v>44082</v>
      </c>
      <c r="Z1602">
        <v>165085834</v>
      </c>
      <c r="AB1602" t="s">
        <v>63</v>
      </c>
      <c r="AD1602" t="s">
        <v>2211</v>
      </c>
      <c r="AE1602">
        <v>1</v>
      </c>
      <c r="AF1602">
        <v>325</v>
      </c>
      <c r="AH1602" t="str">
        <f t="shared" si="24"/>
        <v>E35930 Estates &amp; Facilities</v>
      </c>
      <c r="AI1602" t="str">
        <f>VLOOKUP(B1602,'cc Lookup'!A:E,5,0)</f>
        <v>Estates</v>
      </c>
      <c r="AJ1602" t="s">
        <v>5427</v>
      </c>
    </row>
    <row r="1603" spans="1:36" x14ac:dyDescent="0.35">
      <c r="A1603" t="s">
        <v>36</v>
      </c>
      <c r="B1603" s="8" t="s">
        <v>142</v>
      </c>
      <c r="C1603" s="8" t="s">
        <v>38</v>
      </c>
      <c r="D1603" s="8" t="s">
        <v>39</v>
      </c>
      <c r="E1603" s="8" t="s">
        <v>39</v>
      </c>
      <c r="F1603" s="8" t="s">
        <v>40</v>
      </c>
      <c r="G1603" t="s">
        <v>144</v>
      </c>
      <c r="H1603" t="s">
        <v>42</v>
      </c>
      <c r="I1603" t="s">
        <v>43</v>
      </c>
      <c r="J1603" t="s">
        <v>43</v>
      </c>
      <c r="K1603" t="s">
        <v>43</v>
      </c>
      <c r="L1603" s="9">
        <v>-325</v>
      </c>
      <c r="M1603" s="10">
        <v>44105</v>
      </c>
      <c r="N1603" t="s">
        <v>56</v>
      </c>
      <c r="O1603" t="s">
        <v>57</v>
      </c>
      <c r="P1603" t="s">
        <v>2208</v>
      </c>
      <c r="Q1603" t="s">
        <v>2209</v>
      </c>
      <c r="R1603" t="s">
        <v>2154</v>
      </c>
      <c r="S1603" s="11">
        <v>44133</v>
      </c>
      <c r="T1603" t="s">
        <v>54</v>
      </c>
      <c r="U1603">
        <v>23</v>
      </c>
      <c r="V1603" t="s">
        <v>61</v>
      </c>
      <c r="W1603" t="s">
        <v>62</v>
      </c>
      <c r="X1603" t="s">
        <v>2210</v>
      </c>
      <c r="Y1603" s="11">
        <v>44082</v>
      </c>
      <c r="Z1603">
        <v>165085834</v>
      </c>
      <c r="AB1603" t="s">
        <v>63</v>
      </c>
      <c r="AD1603" t="s">
        <v>2211</v>
      </c>
      <c r="AE1603">
        <v>1</v>
      </c>
      <c r="AF1603">
        <v>-325</v>
      </c>
      <c r="AH1603" t="str">
        <f t="shared" si="24"/>
        <v>E35930 Estates &amp; Facilities</v>
      </c>
      <c r="AI1603" t="str">
        <f>VLOOKUP(B1603,'cc Lookup'!A:E,5,0)</f>
        <v>Estates</v>
      </c>
      <c r="AJ1603" t="s">
        <v>5427</v>
      </c>
    </row>
    <row r="1604" spans="1:36" x14ac:dyDescent="0.35">
      <c r="A1604" t="s">
        <v>36</v>
      </c>
      <c r="B1604" s="8" t="s">
        <v>142</v>
      </c>
      <c r="C1604" s="8" t="s">
        <v>38</v>
      </c>
      <c r="D1604" s="8" t="s">
        <v>39</v>
      </c>
      <c r="E1604" s="8" t="s">
        <v>39</v>
      </c>
      <c r="F1604" s="8" t="s">
        <v>40</v>
      </c>
      <c r="G1604" t="s">
        <v>144</v>
      </c>
      <c r="H1604" t="s">
        <v>42</v>
      </c>
      <c r="I1604" t="s">
        <v>43</v>
      </c>
      <c r="J1604" t="s">
        <v>43</v>
      </c>
      <c r="K1604" t="s">
        <v>43</v>
      </c>
      <c r="L1604" s="9">
        <v>325</v>
      </c>
      <c r="M1604" s="10">
        <v>44105</v>
      </c>
      <c r="N1604" t="s">
        <v>56</v>
      </c>
      <c r="O1604" t="s">
        <v>57</v>
      </c>
      <c r="P1604" t="s">
        <v>2212</v>
      </c>
      <c r="Q1604" t="s">
        <v>2213</v>
      </c>
      <c r="R1604" t="s">
        <v>2154</v>
      </c>
      <c r="S1604" s="11">
        <v>44134</v>
      </c>
      <c r="T1604" t="s">
        <v>54</v>
      </c>
      <c r="U1604">
        <v>33</v>
      </c>
      <c r="V1604" t="s">
        <v>61</v>
      </c>
      <c r="W1604" t="s">
        <v>62</v>
      </c>
      <c r="X1604" t="s">
        <v>2214</v>
      </c>
      <c r="Y1604" s="11">
        <v>44082</v>
      </c>
      <c r="Z1604">
        <v>165085834</v>
      </c>
      <c r="AB1604" t="s">
        <v>63</v>
      </c>
      <c r="AD1604" t="s">
        <v>2215</v>
      </c>
      <c r="AE1604">
        <v>1</v>
      </c>
      <c r="AF1604">
        <v>325</v>
      </c>
      <c r="AH1604" t="str">
        <f t="shared" si="24"/>
        <v>E35930 Estates &amp; Facilities</v>
      </c>
      <c r="AI1604" t="str">
        <f>VLOOKUP(B1604,'cc Lookup'!A:E,5,0)</f>
        <v>Estates</v>
      </c>
      <c r="AJ1604" t="s">
        <v>5427</v>
      </c>
    </row>
    <row r="1605" spans="1:36" x14ac:dyDescent="0.35">
      <c r="A1605" t="s">
        <v>36</v>
      </c>
      <c r="B1605" s="8" t="s">
        <v>142</v>
      </c>
      <c r="C1605" s="8" t="s">
        <v>143</v>
      </c>
      <c r="D1605" s="8" t="s">
        <v>39</v>
      </c>
      <c r="E1605" s="8" t="s">
        <v>39</v>
      </c>
      <c r="F1605" s="8" t="s">
        <v>40</v>
      </c>
      <c r="G1605" t="s">
        <v>144</v>
      </c>
      <c r="H1605" t="s">
        <v>145</v>
      </c>
      <c r="I1605" t="s">
        <v>43</v>
      </c>
      <c r="J1605" t="s">
        <v>43</v>
      </c>
      <c r="K1605" t="s">
        <v>43</v>
      </c>
      <c r="L1605" s="9">
        <v>1048</v>
      </c>
      <c r="M1605" s="10">
        <v>44136</v>
      </c>
      <c r="N1605" t="s">
        <v>56</v>
      </c>
      <c r="O1605" t="s">
        <v>57</v>
      </c>
      <c r="P1605" t="s">
        <v>2340</v>
      </c>
      <c r="Q1605" t="s">
        <v>2341</v>
      </c>
      <c r="R1605" t="s">
        <v>2222</v>
      </c>
      <c r="S1605" s="11">
        <v>44151</v>
      </c>
      <c r="T1605" t="s">
        <v>54</v>
      </c>
      <c r="U1605">
        <v>41</v>
      </c>
      <c r="V1605" t="s">
        <v>61</v>
      </c>
      <c r="W1605" t="s">
        <v>62</v>
      </c>
      <c r="X1605">
        <v>462328</v>
      </c>
      <c r="Y1605" s="11">
        <v>43965</v>
      </c>
      <c r="Z1605">
        <v>165078325</v>
      </c>
      <c r="AB1605" t="s">
        <v>63</v>
      </c>
      <c r="AD1605" t="s">
        <v>2342</v>
      </c>
      <c r="AE1605">
        <v>1</v>
      </c>
      <c r="AF1605">
        <v>524</v>
      </c>
      <c r="AH1605" t="str">
        <f t="shared" ref="AH1605:AH1668" si="25">B1605&amp;" "&amp;G1605</f>
        <v>E35930 Estates &amp; Facilities</v>
      </c>
      <c r="AI1605" t="str">
        <f>VLOOKUP(B1605,'cc Lookup'!A:E,5,0)</f>
        <v>Estates</v>
      </c>
      <c r="AJ1605" t="s">
        <v>5427</v>
      </c>
    </row>
    <row r="1606" spans="1:36" x14ac:dyDescent="0.35">
      <c r="A1606" t="s">
        <v>36</v>
      </c>
      <c r="B1606" s="8" t="s">
        <v>142</v>
      </c>
      <c r="C1606" s="8" t="s">
        <v>143</v>
      </c>
      <c r="D1606" s="8" t="s">
        <v>39</v>
      </c>
      <c r="E1606" s="8" t="s">
        <v>39</v>
      </c>
      <c r="F1606" s="8" t="s">
        <v>40</v>
      </c>
      <c r="G1606" t="s">
        <v>144</v>
      </c>
      <c r="H1606" t="s">
        <v>145</v>
      </c>
      <c r="I1606" t="s">
        <v>43</v>
      </c>
      <c r="J1606" t="s">
        <v>43</v>
      </c>
      <c r="K1606" t="s">
        <v>43</v>
      </c>
      <c r="L1606" s="9">
        <v>389.2</v>
      </c>
      <c r="M1606" s="10">
        <v>44136</v>
      </c>
      <c r="N1606" t="s">
        <v>56</v>
      </c>
      <c r="O1606" t="s">
        <v>57</v>
      </c>
      <c r="P1606" t="s">
        <v>2340</v>
      </c>
      <c r="Q1606" t="s">
        <v>2341</v>
      </c>
      <c r="R1606" t="s">
        <v>2222</v>
      </c>
      <c r="S1606" s="11">
        <v>44151</v>
      </c>
      <c r="T1606" t="s">
        <v>54</v>
      </c>
      <c r="U1606">
        <v>41</v>
      </c>
      <c r="V1606" t="s">
        <v>61</v>
      </c>
      <c r="W1606" t="s">
        <v>62</v>
      </c>
      <c r="X1606">
        <v>465164</v>
      </c>
      <c r="Y1606" s="11">
        <v>43997</v>
      </c>
      <c r="Z1606">
        <v>165078325</v>
      </c>
      <c r="AB1606" t="s">
        <v>63</v>
      </c>
      <c r="AD1606" t="s">
        <v>2343</v>
      </c>
      <c r="AE1606">
        <v>1</v>
      </c>
      <c r="AF1606">
        <v>389</v>
      </c>
      <c r="AH1606" t="str">
        <f t="shared" si="25"/>
        <v>E35930 Estates &amp; Facilities</v>
      </c>
      <c r="AI1606" t="str">
        <f>VLOOKUP(B1606,'cc Lookup'!A:E,5,0)</f>
        <v>Estates</v>
      </c>
      <c r="AJ1606" t="s">
        <v>5427</v>
      </c>
    </row>
    <row r="1607" spans="1:36" x14ac:dyDescent="0.35">
      <c r="A1607" t="s">
        <v>36</v>
      </c>
      <c r="B1607" s="8" t="s">
        <v>142</v>
      </c>
      <c r="C1607" s="8" t="s">
        <v>143</v>
      </c>
      <c r="D1607" s="8" t="s">
        <v>39</v>
      </c>
      <c r="E1607" s="8" t="s">
        <v>39</v>
      </c>
      <c r="F1607" s="8" t="s">
        <v>40</v>
      </c>
      <c r="G1607" t="s">
        <v>144</v>
      </c>
      <c r="H1607" t="s">
        <v>145</v>
      </c>
      <c r="I1607" t="s">
        <v>43</v>
      </c>
      <c r="J1607" t="s">
        <v>43</v>
      </c>
      <c r="K1607" t="s">
        <v>43</v>
      </c>
      <c r="L1607" s="9">
        <v>803.3</v>
      </c>
      <c r="M1607" s="10">
        <v>44136</v>
      </c>
      <c r="N1607" t="s">
        <v>56</v>
      </c>
      <c r="O1607" t="s">
        <v>57</v>
      </c>
      <c r="P1607" t="s">
        <v>2340</v>
      </c>
      <c r="Q1607" t="s">
        <v>2341</v>
      </c>
      <c r="R1607" t="s">
        <v>2222</v>
      </c>
      <c r="S1607" s="11">
        <v>44151</v>
      </c>
      <c r="T1607" t="s">
        <v>54</v>
      </c>
      <c r="U1607">
        <v>41</v>
      </c>
      <c r="V1607" t="s">
        <v>61</v>
      </c>
      <c r="W1607" t="s">
        <v>62</v>
      </c>
      <c r="X1607">
        <v>465164</v>
      </c>
      <c r="Y1607" s="11">
        <v>43997</v>
      </c>
      <c r="Z1607">
        <v>165078325</v>
      </c>
      <c r="AB1607" t="s">
        <v>63</v>
      </c>
      <c r="AD1607" t="s">
        <v>2343</v>
      </c>
      <c r="AE1607">
        <v>1</v>
      </c>
      <c r="AF1607">
        <v>803</v>
      </c>
      <c r="AH1607" t="str">
        <f t="shared" si="25"/>
        <v>E35930 Estates &amp; Facilities</v>
      </c>
      <c r="AI1607" t="str">
        <f>VLOOKUP(B1607,'cc Lookup'!A:E,5,0)</f>
        <v>Estates</v>
      </c>
      <c r="AJ1607" t="s">
        <v>5427</v>
      </c>
    </row>
    <row r="1608" spans="1:36" x14ac:dyDescent="0.35">
      <c r="A1608" t="s">
        <v>36</v>
      </c>
      <c r="B1608" s="8" t="s">
        <v>142</v>
      </c>
      <c r="C1608" s="8" t="s">
        <v>143</v>
      </c>
      <c r="D1608" s="8" t="s">
        <v>39</v>
      </c>
      <c r="E1608" s="8" t="s">
        <v>39</v>
      </c>
      <c r="F1608" s="8" t="s">
        <v>40</v>
      </c>
      <c r="G1608" t="s">
        <v>144</v>
      </c>
      <c r="H1608" t="s">
        <v>145</v>
      </c>
      <c r="I1608" t="s">
        <v>43</v>
      </c>
      <c r="J1608" t="s">
        <v>43</v>
      </c>
      <c r="K1608" t="s">
        <v>43</v>
      </c>
      <c r="L1608" s="9">
        <v>1192.5</v>
      </c>
      <c r="M1608" s="10">
        <v>44136</v>
      </c>
      <c r="N1608" t="s">
        <v>56</v>
      </c>
      <c r="O1608" t="s">
        <v>57</v>
      </c>
      <c r="P1608" t="s">
        <v>2340</v>
      </c>
      <c r="Q1608" t="s">
        <v>2341</v>
      </c>
      <c r="R1608" t="s">
        <v>2222</v>
      </c>
      <c r="S1608" s="11">
        <v>44151</v>
      </c>
      <c r="T1608" t="s">
        <v>54</v>
      </c>
      <c r="U1608">
        <v>41</v>
      </c>
      <c r="V1608" t="s">
        <v>61</v>
      </c>
      <c r="W1608" t="s">
        <v>62</v>
      </c>
      <c r="X1608">
        <v>465164</v>
      </c>
      <c r="Y1608" s="11">
        <v>43997</v>
      </c>
      <c r="Z1608">
        <v>165078325</v>
      </c>
      <c r="AB1608" t="s">
        <v>63</v>
      </c>
      <c r="AD1608" t="s">
        <v>2343</v>
      </c>
      <c r="AE1608">
        <v>1</v>
      </c>
      <c r="AF1608">
        <v>1193</v>
      </c>
      <c r="AH1608" t="str">
        <f t="shared" si="25"/>
        <v>E35930 Estates &amp; Facilities</v>
      </c>
      <c r="AI1608" t="str">
        <f>VLOOKUP(B1608,'cc Lookup'!A:E,5,0)</f>
        <v>Estates</v>
      </c>
      <c r="AJ1608" t="s">
        <v>5427</v>
      </c>
    </row>
    <row r="1609" spans="1:36" x14ac:dyDescent="0.35">
      <c r="A1609" t="s">
        <v>36</v>
      </c>
      <c r="B1609" s="8" t="s">
        <v>142</v>
      </c>
      <c r="C1609" s="8" t="s">
        <v>143</v>
      </c>
      <c r="D1609" s="8" t="s">
        <v>39</v>
      </c>
      <c r="E1609" s="8" t="s">
        <v>39</v>
      </c>
      <c r="F1609" s="8" t="s">
        <v>40</v>
      </c>
      <c r="G1609" t="s">
        <v>144</v>
      </c>
      <c r="H1609" t="s">
        <v>145</v>
      </c>
      <c r="I1609" t="s">
        <v>43</v>
      </c>
      <c r="J1609" t="s">
        <v>43</v>
      </c>
      <c r="K1609" t="s">
        <v>43</v>
      </c>
      <c r="L1609" s="9">
        <v>-524</v>
      </c>
      <c r="M1609" s="10">
        <v>44136</v>
      </c>
      <c r="N1609" t="s">
        <v>56</v>
      </c>
      <c r="O1609" t="s">
        <v>57</v>
      </c>
      <c r="P1609" t="s">
        <v>2340</v>
      </c>
      <c r="Q1609" t="s">
        <v>2341</v>
      </c>
      <c r="R1609" t="s">
        <v>2222</v>
      </c>
      <c r="S1609" s="11">
        <v>44151</v>
      </c>
      <c r="T1609" t="s">
        <v>54</v>
      </c>
      <c r="U1609">
        <v>42</v>
      </c>
      <c r="V1609" t="s">
        <v>61</v>
      </c>
      <c r="W1609" t="s">
        <v>62</v>
      </c>
      <c r="X1609">
        <v>462328</v>
      </c>
      <c r="Y1609" s="11">
        <v>43965</v>
      </c>
      <c r="Z1609">
        <v>165078325</v>
      </c>
      <c r="AB1609" t="s">
        <v>63</v>
      </c>
      <c r="AD1609" t="s">
        <v>2342</v>
      </c>
      <c r="AE1609">
        <v>1</v>
      </c>
      <c r="AF1609">
        <v>-524</v>
      </c>
      <c r="AH1609" t="str">
        <f t="shared" si="25"/>
        <v>E35930 Estates &amp; Facilities</v>
      </c>
      <c r="AI1609" t="str">
        <f>VLOOKUP(B1609,'cc Lookup'!A:E,5,0)</f>
        <v>Estates</v>
      </c>
      <c r="AJ1609" t="s">
        <v>5427</v>
      </c>
    </row>
    <row r="1610" spans="1:36" x14ac:dyDescent="0.35">
      <c r="A1610" t="s">
        <v>36</v>
      </c>
      <c r="B1610" s="8" t="s">
        <v>142</v>
      </c>
      <c r="C1610" s="8" t="s">
        <v>143</v>
      </c>
      <c r="D1610" s="8" t="s">
        <v>39</v>
      </c>
      <c r="E1610" s="8" t="s">
        <v>39</v>
      </c>
      <c r="F1610" s="8" t="s">
        <v>40</v>
      </c>
      <c r="G1610" t="s">
        <v>144</v>
      </c>
      <c r="H1610" t="s">
        <v>145</v>
      </c>
      <c r="I1610" t="s">
        <v>43</v>
      </c>
      <c r="J1610" t="s">
        <v>43</v>
      </c>
      <c r="K1610" t="s">
        <v>43</v>
      </c>
      <c r="L1610" s="9">
        <v>-1192.5</v>
      </c>
      <c r="M1610" s="10">
        <v>44136</v>
      </c>
      <c r="N1610" t="s">
        <v>56</v>
      </c>
      <c r="O1610" t="s">
        <v>57</v>
      </c>
      <c r="P1610" t="s">
        <v>2340</v>
      </c>
      <c r="Q1610" t="s">
        <v>2341</v>
      </c>
      <c r="R1610" t="s">
        <v>2222</v>
      </c>
      <c r="S1610" s="11">
        <v>44151</v>
      </c>
      <c r="T1610" t="s">
        <v>54</v>
      </c>
      <c r="U1610">
        <v>42</v>
      </c>
      <c r="V1610" t="s">
        <v>61</v>
      </c>
      <c r="W1610" t="s">
        <v>62</v>
      </c>
      <c r="X1610">
        <v>465164</v>
      </c>
      <c r="Y1610" s="11">
        <v>43997</v>
      </c>
      <c r="Z1610">
        <v>165078325</v>
      </c>
      <c r="AB1610" t="s">
        <v>63</v>
      </c>
      <c r="AD1610" t="s">
        <v>2343</v>
      </c>
      <c r="AE1610">
        <v>1</v>
      </c>
      <c r="AF1610">
        <v>-1193</v>
      </c>
      <c r="AH1610" t="str">
        <f t="shared" si="25"/>
        <v>E35930 Estates &amp; Facilities</v>
      </c>
      <c r="AI1610" t="str">
        <f>VLOOKUP(B1610,'cc Lookup'!A:E,5,0)</f>
        <v>Estates</v>
      </c>
      <c r="AJ1610" t="s">
        <v>5427</v>
      </c>
    </row>
    <row r="1611" spans="1:36" x14ac:dyDescent="0.35">
      <c r="A1611" t="s">
        <v>36</v>
      </c>
      <c r="B1611" s="8" t="s">
        <v>142</v>
      </c>
      <c r="C1611" s="8" t="s">
        <v>143</v>
      </c>
      <c r="D1611" s="8" t="s">
        <v>39</v>
      </c>
      <c r="E1611" s="8" t="s">
        <v>39</v>
      </c>
      <c r="F1611" s="8" t="s">
        <v>40</v>
      </c>
      <c r="G1611" t="s">
        <v>144</v>
      </c>
      <c r="H1611" t="s">
        <v>145</v>
      </c>
      <c r="I1611" t="s">
        <v>43</v>
      </c>
      <c r="J1611" t="s">
        <v>43</v>
      </c>
      <c r="K1611" t="s">
        <v>43</v>
      </c>
      <c r="L1611" s="9">
        <v>1192.5</v>
      </c>
      <c r="M1611" s="10">
        <v>44136</v>
      </c>
      <c r="N1611" t="s">
        <v>56</v>
      </c>
      <c r="O1611" t="s">
        <v>57</v>
      </c>
      <c r="P1611" t="s">
        <v>2344</v>
      </c>
      <c r="Q1611" t="s">
        <v>2345</v>
      </c>
      <c r="R1611" t="s">
        <v>2222</v>
      </c>
      <c r="S1611" s="11">
        <v>44152</v>
      </c>
      <c r="T1611" t="s">
        <v>54</v>
      </c>
      <c r="U1611">
        <v>49</v>
      </c>
      <c r="V1611" t="s">
        <v>61</v>
      </c>
      <c r="W1611" t="s">
        <v>62</v>
      </c>
      <c r="X1611">
        <v>465164</v>
      </c>
      <c r="Y1611" s="11">
        <v>43997</v>
      </c>
      <c r="Z1611">
        <v>165088326</v>
      </c>
      <c r="AB1611" t="s">
        <v>63</v>
      </c>
      <c r="AD1611" t="s">
        <v>2343</v>
      </c>
      <c r="AE1611">
        <v>1</v>
      </c>
      <c r="AF1611">
        <v>1193</v>
      </c>
      <c r="AH1611" t="str">
        <f t="shared" si="25"/>
        <v>E35930 Estates &amp; Facilities</v>
      </c>
      <c r="AI1611" t="str">
        <f>VLOOKUP(B1611,'cc Lookup'!A:E,5,0)</f>
        <v>Estates</v>
      </c>
      <c r="AJ1611" t="s">
        <v>5427</v>
      </c>
    </row>
    <row r="1612" spans="1:36" x14ac:dyDescent="0.35">
      <c r="A1612" t="s">
        <v>36</v>
      </c>
      <c r="B1612" s="8" t="s">
        <v>142</v>
      </c>
      <c r="C1612" s="8" t="s">
        <v>143</v>
      </c>
      <c r="D1612" s="8" t="s">
        <v>39</v>
      </c>
      <c r="E1612" s="8" t="s">
        <v>39</v>
      </c>
      <c r="F1612" s="8" t="s">
        <v>40</v>
      </c>
      <c r="G1612" t="s">
        <v>144</v>
      </c>
      <c r="H1612" t="s">
        <v>145</v>
      </c>
      <c r="I1612" t="s">
        <v>43</v>
      </c>
      <c r="J1612" t="s">
        <v>43</v>
      </c>
      <c r="K1612" t="s">
        <v>43</v>
      </c>
      <c r="L1612" s="9">
        <v>130</v>
      </c>
      <c r="M1612" s="10">
        <v>44136</v>
      </c>
      <c r="N1612" t="s">
        <v>56</v>
      </c>
      <c r="O1612" t="s">
        <v>57</v>
      </c>
      <c r="P1612" t="s">
        <v>2344</v>
      </c>
      <c r="Q1612" t="s">
        <v>2345</v>
      </c>
      <c r="R1612" t="s">
        <v>2222</v>
      </c>
      <c r="S1612" s="11">
        <v>44152</v>
      </c>
      <c r="T1612" t="s">
        <v>54</v>
      </c>
      <c r="U1612">
        <v>49</v>
      </c>
      <c r="V1612" t="s">
        <v>61</v>
      </c>
      <c r="W1612" t="s">
        <v>62</v>
      </c>
      <c r="X1612">
        <v>471081</v>
      </c>
      <c r="Y1612" s="11">
        <v>44061</v>
      </c>
      <c r="Z1612">
        <v>165078325</v>
      </c>
      <c r="AB1612" t="s">
        <v>63</v>
      </c>
      <c r="AD1612" t="s">
        <v>2346</v>
      </c>
      <c r="AE1612">
        <v>1</v>
      </c>
      <c r="AF1612">
        <v>65</v>
      </c>
      <c r="AH1612" t="str">
        <f t="shared" si="25"/>
        <v>E35930 Estates &amp; Facilities</v>
      </c>
      <c r="AI1612" t="str">
        <f>VLOOKUP(B1612,'cc Lookup'!A:E,5,0)</f>
        <v>Estates</v>
      </c>
      <c r="AJ1612" t="s">
        <v>5427</v>
      </c>
    </row>
    <row r="1613" spans="1:36" x14ac:dyDescent="0.35">
      <c r="A1613" t="s">
        <v>36</v>
      </c>
      <c r="B1613" s="8" t="s">
        <v>142</v>
      </c>
      <c r="C1613" s="8" t="s">
        <v>143</v>
      </c>
      <c r="D1613" s="8" t="s">
        <v>39</v>
      </c>
      <c r="E1613" s="8" t="s">
        <v>39</v>
      </c>
      <c r="F1613" s="8" t="s">
        <v>40</v>
      </c>
      <c r="G1613" t="s">
        <v>144</v>
      </c>
      <c r="H1613" t="s">
        <v>145</v>
      </c>
      <c r="I1613" t="s">
        <v>43</v>
      </c>
      <c r="J1613" t="s">
        <v>43</v>
      </c>
      <c r="K1613" t="s">
        <v>43</v>
      </c>
      <c r="L1613" s="9">
        <v>-803.3</v>
      </c>
      <c r="M1613" s="10">
        <v>44136</v>
      </c>
      <c r="N1613" t="s">
        <v>56</v>
      </c>
      <c r="O1613" t="s">
        <v>57</v>
      </c>
      <c r="P1613" t="s">
        <v>2344</v>
      </c>
      <c r="Q1613" t="s">
        <v>2345</v>
      </c>
      <c r="R1613" t="s">
        <v>2222</v>
      </c>
      <c r="S1613" s="11">
        <v>44152</v>
      </c>
      <c r="T1613" t="s">
        <v>54</v>
      </c>
      <c r="U1613">
        <v>50</v>
      </c>
      <c r="V1613" t="s">
        <v>61</v>
      </c>
      <c r="W1613" t="s">
        <v>62</v>
      </c>
      <c r="X1613">
        <v>465164</v>
      </c>
      <c r="Y1613" s="11">
        <v>43997</v>
      </c>
      <c r="Z1613">
        <v>165088326</v>
      </c>
      <c r="AB1613" t="s">
        <v>63</v>
      </c>
      <c r="AD1613" t="s">
        <v>2343</v>
      </c>
      <c r="AE1613">
        <v>1</v>
      </c>
      <c r="AF1613">
        <v>-803</v>
      </c>
      <c r="AH1613" t="str">
        <f t="shared" si="25"/>
        <v>E35930 Estates &amp; Facilities</v>
      </c>
      <c r="AI1613" t="str">
        <f>VLOOKUP(B1613,'cc Lookup'!A:E,5,0)</f>
        <v>Estates</v>
      </c>
      <c r="AJ1613" t="s">
        <v>5427</v>
      </c>
    </row>
    <row r="1614" spans="1:36" x14ac:dyDescent="0.35">
      <c r="A1614" t="s">
        <v>36</v>
      </c>
      <c r="B1614" s="8" t="s">
        <v>142</v>
      </c>
      <c r="C1614" s="8" t="s">
        <v>143</v>
      </c>
      <c r="D1614" s="8" t="s">
        <v>39</v>
      </c>
      <c r="E1614" s="8" t="s">
        <v>39</v>
      </c>
      <c r="F1614" s="8" t="s">
        <v>40</v>
      </c>
      <c r="G1614" t="s">
        <v>144</v>
      </c>
      <c r="H1614" t="s">
        <v>145</v>
      </c>
      <c r="I1614" t="s">
        <v>43</v>
      </c>
      <c r="J1614" t="s">
        <v>43</v>
      </c>
      <c r="K1614" t="s">
        <v>43</v>
      </c>
      <c r="L1614" s="9">
        <v>-389.2</v>
      </c>
      <c r="M1614" s="10">
        <v>44136</v>
      </c>
      <c r="N1614" t="s">
        <v>56</v>
      </c>
      <c r="O1614" t="s">
        <v>57</v>
      </c>
      <c r="P1614" t="s">
        <v>2344</v>
      </c>
      <c r="Q1614" t="s">
        <v>2345</v>
      </c>
      <c r="R1614" t="s">
        <v>2222</v>
      </c>
      <c r="S1614" s="11">
        <v>44152</v>
      </c>
      <c r="T1614" t="s">
        <v>54</v>
      </c>
      <c r="U1614">
        <v>50</v>
      </c>
      <c r="V1614" t="s">
        <v>61</v>
      </c>
      <c r="W1614" t="s">
        <v>62</v>
      </c>
      <c r="X1614">
        <v>465164</v>
      </c>
      <c r="Y1614" s="11">
        <v>43997</v>
      </c>
      <c r="Z1614">
        <v>165088326</v>
      </c>
      <c r="AB1614" t="s">
        <v>63</v>
      </c>
      <c r="AD1614" t="s">
        <v>2343</v>
      </c>
      <c r="AE1614">
        <v>1</v>
      </c>
      <c r="AF1614">
        <v>-389</v>
      </c>
      <c r="AH1614" t="str">
        <f t="shared" si="25"/>
        <v>E35930 Estates &amp; Facilities</v>
      </c>
      <c r="AI1614" t="str">
        <f>VLOOKUP(B1614,'cc Lookup'!A:E,5,0)</f>
        <v>Estates</v>
      </c>
      <c r="AJ1614" t="s">
        <v>5427</v>
      </c>
    </row>
    <row r="1615" spans="1:36" x14ac:dyDescent="0.35">
      <c r="A1615" t="s">
        <v>36</v>
      </c>
      <c r="B1615" s="8" t="s">
        <v>142</v>
      </c>
      <c r="C1615" s="8" t="s">
        <v>143</v>
      </c>
      <c r="D1615" s="8" t="s">
        <v>39</v>
      </c>
      <c r="E1615" s="8" t="s">
        <v>39</v>
      </c>
      <c r="F1615" s="8" t="s">
        <v>40</v>
      </c>
      <c r="G1615" t="s">
        <v>144</v>
      </c>
      <c r="H1615" t="s">
        <v>145</v>
      </c>
      <c r="I1615" t="s">
        <v>43</v>
      </c>
      <c r="J1615" t="s">
        <v>43</v>
      </c>
      <c r="K1615" t="s">
        <v>43</v>
      </c>
      <c r="L1615" s="9">
        <v>-65</v>
      </c>
      <c r="M1615" s="10">
        <v>44136</v>
      </c>
      <c r="N1615" t="s">
        <v>56</v>
      </c>
      <c r="O1615" t="s">
        <v>57</v>
      </c>
      <c r="P1615" t="s">
        <v>2344</v>
      </c>
      <c r="Q1615" t="s">
        <v>2345</v>
      </c>
      <c r="R1615" t="s">
        <v>2222</v>
      </c>
      <c r="S1615" s="11">
        <v>44152</v>
      </c>
      <c r="T1615" t="s">
        <v>54</v>
      </c>
      <c r="U1615">
        <v>50</v>
      </c>
      <c r="V1615" t="s">
        <v>61</v>
      </c>
      <c r="W1615" t="s">
        <v>62</v>
      </c>
      <c r="X1615">
        <v>471081</v>
      </c>
      <c r="Y1615" s="11">
        <v>44061</v>
      </c>
      <c r="Z1615">
        <v>165078325</v>
      </c>
      <c r="AB1615" t="s">
        <v>63</v>
      </c>
      <c r="AD1615" t="s">
        <v>2346</v>
      </c>
      <c r="AE1615">
        <v>1</v>
      </c>
      <c r="AF1615">
        <v>-65</v>
      </c>
      <c r="AH1615" t="str">
        <f t="shared" si="25"/>
        <v>E35930 Estates &amp; Facilities</v>
      </c>
      <c r="AI1615" t="str">
        <f>VLOOKUP(B1615,'cc Lookup'!A:E,5,0)</f>
        <v>Estates</v>
      </c>
      <c r="AJ1615" t="s">
        <v>5427</v>
      </c>
    </row>
    <row r="1616" spans="1:36" x14ac:dyDescent="0.35">
      <c r="A1616" t="s">
        <v>36</v>
      </c>
      <c r="B1616" s="8" t="s">
        <v>142</v>
      </c>
      <c r="C1616" s="8" t="s">
        <v>143</v>
      </c>
      <c r="D1616" s="8" t="s">
        <v>39</v>
      </c>
      <c r="E1616" s="8" t="s">
        <v>39</v>
      </c>
      <c r="F1616" s="8" t="s">
        <v>40</v>
      </c>
      <c r="G1616" t="s">
        <v>144</v>
      </c>
      <c r="H1616" t="s">
        <v>145</v>
      </c>
      <c r="I1616" t="s">
        <v>43</v>
      </c>
      <c r="J1616" t="s">
        <v>43</v>
      </c>
      <c r="K1616" t="s">
        <v>43</v>
      </c>
      <c r="L1616" s="9">
        <v>121</v>
      </c>
      <c r="M1616" s="10">
        <v>44136</v>
      </c>
      <c r="N1616" t="s">
        <v>56</v>
      </c>
      <c r="O1616" t="s">
        <v>57</v>
      </c>
      <c r="P1616" t="s">
        <v>2347</v>
      </c>
      <c r="Q1616" t="s">
        <v>2348</v>
      </c>
      <c r="R1616" t="s">
        <v>2222</v>
      </c>
      <c r="S1616" s="11">
        <v>44154</v>
      </c>
      <c r="T1616" t="s">
        <v>54</v>
      </c>
      <c r="U1616">
        <v>17</v>
      </c>
      <c r="V1616" t="s">
        <v>61</v>
      </c>
      <c r="W1616" t="s">
        <v>62</v>
      </c>
      <c r="X1616">
        <v>476885</v>
      </c>
      <c r="Y1616" s="11">
        <v>44118</v>
      </c>
      <c r="Z1616">
        <v>165088374</v>
      </c>
      <c r="AB1616" t="s">
        <v>63</v>
      </c>
      <c r="AD1616" t="s">
        <v>2349</v>
      </c>
      <c r="AE1616">
        <v>1</v>
      </c>
      <c r="AF1616">
        <v>121</v>
      </c>
      <c r="AH1616" t="str">
        <f t="shared" si="25"/>
        <v>E35930 Estates &amp; Facilities</v>
      </c>
      <c r="AI1616" t="str">
        <f>VLOOKUP(B1616,'cc Lookup'!A:E,5,0)</f>
        <v>Estates</v>
      </c>
      <c r="AJ1616" t="s">
        <v>5427</v>
      </c>
    </row>
    <row r="1617" spans="1:36" x14ac:dyDescent="0.35">
      <c r="A1617" t="s">
        <v>36</v>
      </c>
      <c r="B1617" s="8" t="s">
        <v>142</v>
      </c>
      <c r="C1617" s="8" t="s">
        <v>143</v>
      </c>
      <c r="D1617" s="8" t="s">
        <v>39</v>
      </c>
      <c r="E1617" s="8" t="s">
        <v>39</v>
      </c>
      <c r="F1617" s="8" t="s">
        <v>40</v>
      </c>
      <c r="G1617" t="s">
        <v>144</v>
      </c>
      <c r="H1617" t="s">
        <v>145</v>
      </c>
      <c r="I1617" t="s">
        <v>43</v>
      </c>
      <c r="J1617" t="s">
        <v>43</v>
      </c>
      <c r="K1617" t="s">
        <v>43</v>
      </c>
      <c r="L1617" s="9">
        <v>740</v>
      </c>
      <c r="M1617" s="10">
        <v>44136</v>
      </c>
      <c r="N1617" t="s">
        <v>56</v>
      </c>
      <c r="O1617" t="s">
        <v>57</v>
      </c>
      <c r="P1617" t="s">
        <v>2347</v>
      </c>
      <c r="Q1617" t="s">
        <v>2348</v>
      </c>
      <c r="R1617" t="s">
        <v>2222</v>
      </c>
      <c r="S1617" s="11">
        <v>44154</v>
      </c>
      <c r="T1617" t="s">
        <v>54</v>
      </c>
      <c r="U1617">
        <v>17</v>
      </c>
      <c r="V1617" t="s">
        <v>61</v>
      </c>
      <c r="W1617" t="s">
        <v>62</v>
      </c>
      <c r="X1617">
        <v>476894</v>
      </c>
      <c r="Y1617" s="11">
        <v>44118</v>
      </c>
      <c r="Z1617">
        <v>165088372</v>
      </c>
      <c r="AB1617" t="s">
        <v>63</v>
      </c>
      <c r="AD1617" t="s">
        <v>2350</v>
      </c>
      <c r="AE1617">
        <v>1</v>
      </c>
      <c r="AF1617">
        <v>740</v>
      </c>
      <c r="AH1617" t="str">
        <f t="shared" si="25"/>
        <v>E35930 Estates &amp; Facilities</v>
      </c>
      <c r="AI1617" t="str">
        <f>VLOOKUP(B1617,'cc Lookup'!A:E,5,0)</f>
        <v>Estates</v>
      </c>
      <c r="AJ1617" t="s">
        <v>5427</v>
      </c>
    </row>
    <row r="1618" spans="1:36" x14ac:dyDescent="0.35">
      <c r="A1618" t="s">
        <v>36</v>
      </c>
      <c r="B1618" s="8" t="s">
        <v>142</v>
      </c>
      <c r="C1618" s="8" t="s">
        <v>143</v>
      </c>
      <c r="D1618" s="8" t="s">
        <v>39</v>
      </c>
      <c r="E1618" s="8" t="s">
        <v>39</v>
      </c>
      <c r="F1618" s="8" t="s">
        <v>40</v>
      </c>
      <c r="G1618" t="s">
        <v>144</v>
      </c>
      <c r="H1618" t="s">
        <v>145</v>
      </c>
      <c r="I1618" t="s">
        <v>43</v>
      </c>
      <c r="J1618" t="s">
        <v>43</v>
      </c>
      <c r="K1618" t="s">
        <v>43</v>
      </c>
      <c r="L1618" s="9">
        <v>715.2</v>
      </c>
      <c r="M1618" s="10">
        <v>44136</v>
      </c>
      <c r="N1618" t="s">
        <v>56</v>
      </c>
      <c r="O1618" t="s">
        <v>57</v>
      </c>
      <c r="P1618" t="s">
        <v>2351</v>
      </c>
      <c r="Q1618" t="s">
        <v>2352</v>
      </c>
      <c r="R1618" t="s">
        <v>2222</v>
      </c>
      <c r="S1618" s="11">
        <v>44160</v>
      </c>
      <c r="T1618" t="s">
        <v>54</v>
      </c>
      <c r="U1618">
        <v>45</v>
      </c>
      <c r="V1618" t="s">
        <v>61</v>
      </c>
      <c r="W1618" t="s">
        <v>62</v>
      </c>
      <c r="X1618">
        <v>462330</v>
      </c>
      <c r="Y1618" s="11">
        <v>43965</v>
      </c>
      <c r="Z1618">
        <v>165088326</v>
      </c>
      <c r="AB1618" t="s">
        <v>63</v>
      </c>
      <c r="AD1618" t="s">
        <v>2353</v>
      </c>
      <c r="AE1618">
        <v>1</v>
      </c>
      <c r="AF1618">
        <v>715</v>
      </c>
      <c r="AH1618" t="str">
        <f t="shared" si="25"/>
        <v>E35930 Estates &amp; Facilities</v>
      </c>
      <c r="AI1618" t="str">
        <f>VLOOKUP(B1618,'cc Lookup'!A:E,5,0)</f>
        <v>Estates</v>
      </c>
      <c r="AJ1618" t="s">
        <v>5427</v>
      </c>
    </row>
    <row r="1619" spans="1:36" x14ac:dyDescent="0.35">
      <c r="A1619" t="s">
        <v>36</v>
      </c>
      <c r="B1619" s="8" t="s">
        <v>142</v>
      </c>
      <c r="C1619" s="8" t="s">
        <v>143</v>
      </c>
      <c r="D1619" s="8" t="s">
        <v>39</v>
      </c>
      <c r="E1619" s="8" t="s">
        <v>39</v>
      </c>
      <c r="F1619" s="8" t="s">
        <v>40</v>
      </c>
      <c r="G1619" t="s">
        <v>144</v>
      </c>
      <c r="H1619" t="s">
        <v>145</v>
      </c>
      <c r="I1619" t="s">
        <v>43</v>
      </c>
      <c r="J1619" t="s">
        <v>43</v>
      </c>
      <c r="K1619" t="s">
        <v>43</v>
      </c>
      <c r="L1619" s="9">
        <v>143.04</v>
      </c>
      <c r="M1619" s="10">
        <v>44136</v>
      </c>
      <c r="N1619" t="s">
        <v>56</v>
      </c>
      <c r="O1619" t="s">
        <v>57</v>
      </c>
      <c r="P1619" t="s">
        <v>2351</v>
      </c>
      <c r="Q1619" t="s">
        <v>2352</v>
      </c>
      <c r="R1619" t="s">
        <v>2222</v>
      </c>
      <c r="S1619" s="11">
        <v>44160</v>
      </c>
      <c r="T1619" t="s">
        <v>54</v>
      </c>
      <c r="U1619">
        <v>45</v>
      </c>
      <c r="V1619" t="s">
        <v>61</v>
      </c>
      <c r="W1619" t="s">
        <v>62</v>
      </c>
      <c r="X1619">
        <v>462330</v>
      </c>
      <c r="Y1619" s="11">
        <v>43965</v>
      </c>
      <c r="Z1619">
        <v>165088326</v>
      </c>
      <c r="AB1619" t="s">
        <v>63</v>
      </c>
      <c r="AD1619" t="s">
        <v>2353</v>
      </c>
      <c r="AH1619" t="str">
        <f t="shared" si="25"/>
        <v>E35930 Estates &amp; Facilities</v>
      </c>
      <c r="AI1619" t="str">
        <f>VLOOKUP(B1619,'cc Lookup'!A:E,5,0)</f>
        <v>Estates</v>
      </c>
      <c r="AJ1619" t="s">
        <v>5427</v>
      </c>
    </row>
    <row r="1620" spans="1:36" x14ac:dyDescent="0.35">
      <c r="A1620" t="s">
        <v>36</v>
      </c>
      <c r="B1620" s="8" t="s">
        <v>142</v>
      </c>
      <c r="C1620" s="8" t="s">
        <v>143</v>
      </c>
      <c r="D1620" s="8" t="s">
        <v>39</v>
      </c>
      <c r="E1620" s="8" t="s">
        <v>39</v>
      </c>
      <c r="F1620" s="8" t="s">
        <v>40</v>
      </c>
      <c r="G1620" t="s">
        <v>144</v>
      </c>
      <c r="H1620" t="s">
        <v>145</v>
      </c>
      <c r="I1620" t="s">
        <v>43</v>
      </c>
      <c r="J1620" t="s">
        <v>43</v>
      </c>
      <c r="K1620" t="s">
        <v>43</v>
      </c>
      <c r="L1620" s="9">
        <v>313.2</v>
      </c>
      <c r="M1620" s="10">
        <v>44136</v>
      </c>
      <c r="N1620" t="s">
        <v>56</v>
      </c>
      <c r="O1620" t="s">
        <v>57</v>
      </c>
      <c r="P1620" t="s">
        <v>2351</v>
      </c>
      <c r="Q1620" t="s">
        <v>2352</v>
      </c>
      <c r="R1620" t="s">
        <v>2222</v>
      </c>
      <c r="S1620" s="11">
        <v>44160</v>
      </c>
      <c r="T1620" t="s">
        <v>54</v>
      </c>
      <c r="U1620">
        <v>45</v>
      </c>
      <c r="V1620" t="s">
        <v>61</v>
      </c>
      <c r="W1620" t="s">
        <v>62</v>
      </c>
      <c r="X1620">
        <v>465166</v>
      </c>
      <c r="Y1620" s="11">
        <v>43997</v>
      </c>
      <c r="Z1620">
        <v>165088326</v>
      </c>
      <c r="AB1620" t="s">
        <v>63</v>
      </c>
      <c r="AD1620" t="s">
        <v>2354</v>
      </c>
      <c r="AE1620">
        <v>1</v>
      </c>
      <c r="AF1620">
        <v>313</v>
      </c>
      <c r="AH1620" t="str">
        <f t="shared" si="25"/>
        <v>E35930 Estates &amp; Facilities</v>
      </c>
      <c r="AI1620" t="str">
        <f>VLOOKUP(B1620,'cc Lookup'!A:E,5,0)</f>
        <v>Estates</v>
      </c>
      <c r="AJ1620" t="s">
        <v>5427</v>
      </c>
    </row>
    <row r="1621" spans="1:36" x14ac:dyDescent="0.35">
      <c r="A1621" t="s">
        <v>36</v>
      </c>
      <c r="B1621" s="8" t="s">
        <v>142</v>
      </c>
      <c r="C1621" s="8" t="s">
        <v>143</v>
      </c>
      <c r="D1621" s="8" t="s">
        <v>39</v>
      </c>
      <c r="E1621" s="8" t="s">
        <v>39</v>
      </c>
      <c r="F1621" s="8" t="s">
        <v>40</v>
      </c>
      <c r="G1621" t="s">
        <v>144</v>
      </c>
      <c r="H1621" t="s">
        <v>145</v>
      </c>
      <c r="I1621" t="s">
        <v>43</v>
      </c>
      <c r="J1621" t="s">
        <v>43</v>
      </c>
      <c r="K1621" t="s">
        <v>43</v>
      </c>
      <c r="L1621" s="9">
        <v>62.64</v>
      </c>
      <c r="M1621" s="10">
        <v>44136</v>
      </c>
      <c r="N1621" t="s">
        <v>56</v>
      </c>
      <c r="O1621" t="s">
        <v>57</v>
      </c>
      <c r="P1621" t="s">
        <v>2351</v>
      </c>
      <c r="Q1621" t="s">
        <v>2352</v>
      </c>
      <c r="R1621" t="s">
        <v>2222</v>
      </c>
      <c r="S1621" s="11">
        <v>44160</v>
      </c>
      <c r="T1621" t="s">
        <v>54</v>
      </c>
      <c r="U1621">
        <v>45</v>
      </c>
      <c r="V1621" t="s">
        <v>61</v>
      </c>
      <c r="W1621" t="s">
        <v>62</v>
      </c>
      <c r="X1621">
        <v>465166</v>
      </c>
      <c r="Y1621" s="11">
        <v>43997</v>
      </c>
      <c r="Z1621">
        <v>165088326</v>
      </c>
      <c r="AB1621" t="s">
        <v>63</v>
      </c>
      <c r="AD1621" t="s">
        <v>2354</v>
      </c>
      <c r="AH1621" t="str">
        <f t="shared" si="25"/>
        <v>E35930 Estates &amp; Facilities</v>
      </c>
      <c r="AI1621" t="str">
        <f>VLOOKUP(B1621,'cc Lookup'!A:E,5,0)</f>
        <v>Estates</v>
      </c>
      <c r="AJ1621" t="s">
        <v>5427</v>
      </c>
    </row>
    <row r="1622" spans="1:36" x14ac:dyDescent="0.35">
      <c r="A1622" t="s">
        <v>36</v>
      </c>
      <c r="B1622" s="8" t="s">
        <v>142</v>
      </c>
      <c r="C1622" s="8" t="s">
        <v>143</v>
      </c>
      <c r="D1622" s="8" t="s">
        <v>39</v>
      </c>
      <c r="E1622" s="8" t="s">
        <v>39</v>
      </c>
      <c r="F1622" s="8" t="s">
        <v>40</v>
      </c>
      <c r="G1622" t="s">
        <v>144</v>
      </c>
      <c r="H1622" t="s">
        <v>145</v>
      </c>
      <c r="I1622" t="s">
        <v>43</v>
      </c>
      <c r="J1622" t="s">
        <v>43</v>
      </c>
      <c r="K1622" t="s">
        <v>43</v>
      </c>
      <c r="L1622" s="9">
        <v>57.2</v>
      </c>
      <c r="M1622" s="10">
        <v>44136</v>
      </c>
      <c r="N1622" t="s">
        <v>56</v>
      </c>
      <c r="O1622" t="s">
        <v>57</v>
      </c>
      <c r="P1622" t="s">
        <v>2351</v>
      </c>
      <c r="Q1622" t="s">
        <v>2352</v>
      </c>
      <c r="R1622" t="s">
        <v>2222</v>
      </c>
      <c r="S1622" s="11">
        <v>44160</v>
      </c>
      <c r="T1622" t="s">
        <v>54</v>
      </c>
      <c r="U1622">
        <v>45</v>
      </c>
      <c r="V1622" t="s">
        <v>61</v>
      </c>
      <c r="W1622" t="s">
        <v>62</v>
      </c>
      <c r="X1622">
        <v>467944</v>
      </c>
      <c r="Y1622" s="11">
        <v>44027</v>
      </c>
      <c r="Z1622">
        <v>165088326</v>
      </c>
      <c r="AB1622" t="s">
        <v>63</v>
      </c>
      <c r="AD1622" t="s">
        <v>2355</v>
      </c>
      <c r="AE1622">
        <v>1</v>
      </c>
      <c r="AF1622">
        <v>57</v>
      </c>
      <c r="AH1622" t="str">
        <f t="shared" si="25"/>
        <v>E35930 Estates &amp; Facilities</v>
      </c>
      <c r="AI1622" t="str">
        <f>VLOOKUP(B1622,'cc Lookup'!A:E,5,0)</f>
        <v>Estates</v>
      </c>
      <c r="AJ1622" t="s">
        <v>5427</v>
      </c>
    </row>
    <row r="1623" spans="1:36" x14ac:dyDescent="0.35">
      <c r="A1623" t="s">
        <v>36</v>
      </c>
      <c r="B1623" s="8" t="s">
        <v>142</v>
      </c>
      <c r="C1623" s="8" t="s">
        <v>143</v>
      </c>
      <c r="D1623" s="8" t="s">
        <v>39</v>
      </c>
      <c r="E1623" s="8" t="s">
        <v>39</v>
      </c>
      <c r="F1623" s="8" t="s">
        <v>40</v>
      </c>
      <c r="G1623" t="s">
        <v>144</v>
      </c>
      <c r="H1623" t="s">
        <v>145</v>
      </c>
      <c r="I1623" t="s">
        <v>43</v>
      </c>
      <c r="J1623" t="s">
        <v>43</v>
      </c>
      <c r="K1623" t="s">
        <v>43</v>
      </c>
      <c r="L1623" s="9">
        <v>11.44</v>
      </c>
      <c r="M1623" s="10">
        <v>44136</v>
      </c>
      <c r="N1623" t="s">
        <v>56</v>
      </c>
      <c r="O1623" t="s">
        <v>57</v>
      </c>
      <c r="P1623" t="s">
        <v>2351</v>
      </c>
      <c r="Q1623" t="s">
        <v>2352</v>
      </c>
      <c r="R1623" t="s">
        <v>2222</v>
      </c>
      <c r="S1623" s="11">
        <v>44160</v>
      </c>
      <c r="T1623" t="s">
        <v>54</v>
      </c>
      <c r="U1623">
        <v>45</v>
      </c>
      <c r="V1623" t="s">
        <v>61</v>
      </c>
      <c r="W1623" t="s">
        <v>62</v>
      </c>
      <c r="X1623">
        <v>467944</v>
      </c>
      <c r="Y1623" s="11">
        <v>44027</v>
      </c>
      <c r="Z1623">
        <v>165088326</v>
      </c>
      <c r="AB1623" t="s">
        <v>63</v>
      </c>
      <c r="AD1623" t="s">
        <v>2355</v>
      </c>
      <c r="AH1623" t="str">
        <f t="shared" si="25"/>
        <v>E35930 Estates &amp; Facilities</v>
      </c>
      <c r="AI1623" t="str">
        <f>VLOOKUP(B1623,'cc Lookup'!A:E,5,0)</f>
        <v>Estates</v>
      </c>
      <c r="AJ1623" t="s">
        <v>5427</v>
      </c>
    </row>
    <row r="1624" spans="1:36" x14ac:dyDescent="0.35">
      <c r="A1624" t="s">
        <v>36</v>
      </c>
      <c r="B1624" s="8" t="s">
        <v>921</v>
      </c>
      <c r="C1624" s="8" t="s">
        <v>38</v>
      </c>
      <c r="D1624" s="8" t="s">
        <v>39</v>
      </c>
      <c r="E1624" s="8" t="s">
        <v>39</v>
      </c>
      <c r="F1624" s="8" t="s">
        <v>40</v>
      </c>
      <c r="G1624" t="s">
        <v>922</v>
      </c>
      <c r="H1624" t="s">
        <v>42</v>
      </c>
      <c r="I1624" t="s">
        <v>43</v>
      </c>
      <c r="J1624" t="s">
        <v>43</v>
      </c>
      <c r="K1624" t="s">
        <v>43</v>
      </c>
      <c r="L1624" s="9">
        <v>30255</v>
      </c>
      <c r="M1624" s="10">
        <v>44136</v>
      </c>
      <c r="N1624" t="s">
        <v>56</v>
      </c>
      <c r="O1624" t="s">
        <v>57</v>
      </c>
      <c r="P1624" t="s">
        <v>2295</v>
      </c>
      <c r="Q1624" t="s">
        <v>2296</v>
      </c>
      <c r="R1624" t="s">
        <v>2222</v>
      </c>
      <c r="S1624" s="11">
        <v>44140</v>
      </c>
      <c r="T1624" t="s">
        <v>54</v>
      </c>
      <c r="U1624">
        <v>14</v>
      </c>
      <c r="V1624" t="s">
        <v>61</v>
      </c>
      <c r="W1624" t="s">
        <v>107</v>
      </c>
      <c r="X1624">
        <v>10230252</v>
      </c>
      <c r="Y1624" s="11">
        <v>44133</v>
      </c>
      <c r="Z1624">
        <v>165088048</v>
      </c>
      <c r="AB1624" t="s">
        <v>63</v>
      </c>
      <c r="AD1624" t="s">
        <v>2236</v>
      </c>
      <c r="AE1624">
        <v>1</v>
      </c>
      <c r="AF1624">
        <v>30255</v>
      </c>
      <c r="AH1624" t="str">
        <f t="shared" si="25"/>
        <v>E35210 Employee Service Centre</v>
      </c>
      <c r="AI1624" t="str">
        <f>VLOOKUP(B1624,'cc Lookup'!A:E,5,0)</f>
        <v>HR</v>
      </c>
      <c r="AJ1624" t="s">
        <v>5427</v>
      </c>
    </row>
    <row r="1625" spans="1:36" x14ac:dyDescent="0.35">
      <c r="A1625" t="s">
        <v>36</v>
      </c>
      <c r="B1625" s="8" t="s">
        <v>921</v>
      </c>
      <c r="C1625" s="8" t="s">
        <v>38</v>
      </c>
      <c r="D1625" s="8" t="s">
        <v>39</v>
      </c>
      <c r="E1625" s="8" t="s">
        <v>39</v>
      </c>
      <c r="F1625" s="8" t="s">
        <v>40</v>
      </c>
      <c r="G1625" t="s">
        <v>922</v>
      </c>
      <c r="H1625" t="s">
        <v>42</v>
      </c>
      <c r="I1625" t="s">
        <v>43</v>
      </c>
      <c r="J1625" t="s">
        <v>43</v>
      </c>
      <c r="K1625" t="s">
        <v>43</v>
      </c>
      <c r="L1625" s="9">
        <v>6000</v>
      </c>
      <c r="M1625" s="10">
        <v>44136</v>
      </c>
      <c r="N1625" t="s">
        <v>56</v>
      </c>
      <c r="O1625" t="s">
        <v>57</v>
      </c>
      <c r="P1625" t="s">
        <v>2295</v>
      </c>
      <c r="Q1625" t="s">
        <v>2296</v>
      </c>
      <c r="R1625" t="s">
        <v>2222</v>
      </c>
      <c r="S1625" s="11">
        <v>44140</v>
      </c>
      <c r="T1625" t="s">
        <v>54</v>
      </c>
      <c r="U1625">
        <v>14</v>
      </c>
      <c r="V1625" t="s">
        <v>61</v>
      </c>
      <c r="W1625" t="s">
        <v>107</v>
      </c>
      <c r="X1625">
        <v>10230252</v>
      </c>
      <c r="Y1625" s="11">
        <v>44133</v>
      </c>
      <c r="Z1625">
        <v>165088048</v>
      </c>
      <c r="AB1625" t="s">
        <v>63</v>
      </c>
      <c r="AD1625" t="s">
        <v>2236</v>
      </c>
      <c r="AH1625" t="str">
        <f t="shared" si="25"/>
        <v>E35210 Employee Service Centre</v>
      </c>
      <c r="AI1625" t="str">
        <f>VLOOKUP(B1625,'cc Lookup'!A:E,5,0)</f>
        <v>HR</v>
      </c>
      <c r="AJ1625" t="s">
        <v>5427</v>
      </c>
    </row>
    <row r="1626" spans="1:36" x14ac:dyDescent="0.35">
      <c r="A1626" t="s">
        <v>36</v>
      </c>
      <c r="B1626" s="8" t="s">
        <v>921</v>
      </c>
      <c r="C1626" s="8" t="s">
        <v>38</v>
      </c>
      <c r="D1626" s="8" t="s">
        <v>39</v>
      </c>
      <c r="E1626" s="8" t="s">
        <v>39</v>
      </c>
      <c r="F1626" s="8" t="s">
        <v>40</v>
      </c>
      <c r="G1626" t="s">
        <v>922</v>
      </c>
      <c r="H1626" t="s">
        <v>42</v>
      </c>
      <c r="I1626" t="s">
        <v>43</v>
      </c>
      <c r="J1626" t="s">
        <v>43</v>
      </c>
      <c r="K1626" t="s">
        <v>43</v>
      </c>
      <c r="L1626" s="9">
        <v>510</v>
      </c>
      <c r="M1626" s="10">
        <v>44136</v>
      </c>
      <c r="N1626" t="s">
        <v>56</v>
      </c>
      <c r="O1626" t="s">
        <v>57</v>
      </c>
      <c r="P1626" t="s">
        <v>2297</v>
      </c>
      <c r="Q1626" t="s">
        <v>2298</v>
      </c>
      <c r="R1626" t="s">
        <v>2222</v>
      </c>
      <c r="S1626" s="11">
        <v>44142</v>
      </c>
      <c r="T1626" t="s">
        <v>54</v>
      </c>
      <c r="U1626">
        <v>5</v>
      </c>
      <c r="V1626" t="s">
        <v>61</v>
      </c>
      <c r="W1626" t="s">
        <v>107</v>
      </c>
      <c r="X1626">
        <v>10230252</v>
      </c>
      <c r="Y1626" s="11">
        <v>44133</v>
      </c>
      <c r="Z1626">
        <v>165088048</v>
      </c>
      <c r="AB1626" t="s">
        <v>63</v>
      </c>
      <c r="AD1626" t="s">
        <v>2236</v>
      </c>
      <c r="AE1626">
        <v>1</v>
      </c>
      <c r="AF1626">
        <v>255</v>
      </c>
      <c r="AH1626" t="str">
        <f t="shared" si="25"/>
        <v>E35210 Employee Service Centre</v>
      </c>
      <c r="AI1626" t="str">
        <f>VLOOKUP(B1626,'cc Lookup'!A:E,5,0)</f>
        <v>HR</v>
      </c>
      <c r="AJ1626" t="s">
        <v>5427</v>
      </c>
    </row>
    <row r="1627" spans="1:36" x14ac:dyDescent="0.35">
      <c r="A1627" t="s">
        <v>36</v>
      </c>
      <c r="B1627" s="8" t="s">
        <v>921</v>
      </c>
      <c r="C1627" s="8" t="s">
        <v>38</v>
      </c>
      <c r="D1627" s="8" t="s">
        <v>39</v>
      </c>
      <c r="E1627" s="8" t="s">
        <v>39</v>
      </c>
      <c r="F1627" s="8" t="s">
        <v>40</v>
      </c>
      <c r="G1627" t="s">
        <v>922</v>
      </c>
      <c r="H1627" t="s">
        <v>42</v>
      </c>
      <c r="I1627" t="s">
        <v>43</v>
      </c>
      <c r="J1627" t="s">
        <v>43</v>
      </c>
      <c r="K1627" t="s">
        <v>43</v>
      </c>
      <c r="L1627" s="9">
        <v>3000</v>
      </c>
      <c r="M1627" s="10">
        <v>44136</v>
      </c>
      <c r="N1627" t="s">
        <v>56</v>
      </c>
      <c r="O1627" t="s">
        <v>57</v>
      </c>
      <c r="P1627" t="s">
        <v>2297</v>
      </c>
      <c r="Q1627" t="s">
        <v>2298</v>
      </c>
      <c r="R1627" t="s">
        <v>2222</v>
      </c>
      <c r="S1627" s="11">
        <v>44142</v>
      </c>
      <c r="T1627" t="s">
        <v>54</v>
      </c>
      <c r="U1627">
        <v>5</v>
      </c>
      <c r="V1627" t="s">
        <v>61</v>
      </c>
      <c r="W1627" t="s">
        <v>107</v>
      </c>
      <c r="X1627">
        <v>10230252</v>
      </c>
      <c r="Y1627" s="11">
        <v>44133</v>
      </c>
      <c r="Z1627">
        <v>165088048</v>
      </c>
      <c r="AB1627" t="s">
        <v>63</v>
      </c>
      <c r="AD1627" t="s">
        <v>2236</v>
      </c>
      <c r="AE1627">
        <v>1</v>
      </c>
      <c r="AF1627">
        <v>3000</v>
      </c>
      <c r="AH1627" t="str">
        <f t="shared" si="25"/>
        <v>E35210 Employee Service Centre</v>
      </c>
      <c r="AI1627" t="str">
        <f>VLOOKUP(B1627,'cc Lookup'!A:E,5,0)</f>
        <v>HR</v>
      </c>
      <c r="AJ1627" t="s">
        <v>5427</v>
      </c>
    </row>
    <row r="1628" spans="1:36" x14ac:dyDescent="0.35">
      <c r="A1628" t="s">
        <v>36</v>
      </c>
      <c r="B1628" s="8" t="s">
        <v>921</v>
      </c>
      <c r="C1628" s="8" t="s">
        <v>38</v>
      </c>
      <c r="D1628" s="8" t="s">
        <v>39</v>
      </c>
      <c r="E1628" s="8" t="s">
        <v>39</v>
      </c>
      <c r="F1628" s="8" t="s">
        <v>40</v>
      </c>
      <c r="G1628" t="s">
        <v>922</v>
      </c>
      <c r="H1628" t="s">
        <v>42</v>
      </c>
      <c r="I1628" t="s">
        <v>43</v>
      </c>
      <c r="J1628" t="s">
        <v>43</v>
      </c>
      <c r="K1628" t="s">
        <v>43</v>
      </c>
      <c r="L1628" s="9">
        <v>27255</v>
      </c>
      <c r="M1628" s="10">
        <v>44136</v>
      </c>
      <c r="N1628" t="s">
        <v>56</v>
      </c>
      <c r="O1628" t="s">
        <v>57</v>
      </c>
      <c r="P1628" t="s">
        <v>2297</v>
      </c>
      <c r="Q1628" t="s">
        <v>2298</v>
      </c>
      <c r="R1628" t="s">
        <v>2222</v>
      </c>
      <c r="S1628" s="11">
        <v>44142</v>
      </c>
      <c r="T1628" t="s">
        <v>54</v>
      </c>
      <c r="U1628">
        <v>5</v>
      </c>
      <c r="V1628" t="s">
        <v>61</v>
      </c>
      <c r="W1628" t="s">
        <v>107</v>
      </c>
      <c r="X1628">
        <v>10230252</v>
      </c>
      <c r="Y1628" s="11">
        <v>44133</v>
      </c>
      <c r="Z1628">
        <v>165088048</v>
      </c>
      <c r="AB1628" t="s">
        <v>63</v>
      </c>
      <c r="AD1628" t="s">
        <v>2236</v>
      </c>
      <c r="AE1628">
        <v>1</v>
      </c>
      <c r="AF1628">
        <v>27255</v>
      </c>
      <c r="AH1628" t="str">
        <f t="shared" si="25"/>
        <v>E35210 Employee Service Centre</v>
      </c>
      <c r="AI1628" t="str">
        <f>VLOOKUP(B1628,'cc Lookup'!A:E,5,0)</f>
        <v>HR</v>
      </c>
      <c r="AJ1628" t="s">
        <v>5427</v>
      </c>
    </row>
    <row r="1629" spans="1:36" x14ac:dyDescent="0.35">
      <c r="A1629" t="s">
        <v>36</v>
      </c>
      <c r="B1629" s="8" t="s">
        <v>921</v>
      </c>
      <c r="C1629" s="8" t="s">
        <v>38</v>
      </c>
      <c r="D1629" s="8" t="s">
        <v>39</v>
      </c>
      <c r="E1629" s="8" t="s">
        <v>39</v>
      </c>
      <c r="F1629" s="8" t="s">
        <v>40</v>
      </c>
      <c r="G1629" t="s">
        <v>922</v>
      </c>
      <c r="H1629" t="s">
        <v>42</v>
      </c>
      <c r="I1629" t="s">
        <v>43</v>
      </c>
      <c r="J1629" t="s">
        <v>43</v>
      </c>
      <c r="K1629" t="s">
        <v>43</v>
      </c>
      <c r="L1629" s="9">
        <v>30000</v>
      </c>
      <c r="M1629" s="10">
        <v>44136</v>
      </c>
      <c r="N1629" t="s">
        <v>56</v>
      </c>
      <c r="O1629" t="s">
        <v>57</v>
      </c>
      <c r="P1629" t="s">
        <v>2297</v>
      </c>
      <c r="Q1629" t="s">
        <v>2298</v>
      </c>
      <c r="R1629" t="s">
        <v>2222</v>
      </c>
      <c r="S1629" s="11">
        <v>44142</v>
      </c>
      <c r="T1629" t="s">
        <v>54</v>
      </c>
      <c r="U1629">
        <v>5</v>
      </c>
      <c r="V1629" t="s">
        <v>61</v>
      </c>
      <c r="W1629" t="s">
        <v>107</v>
      </c>
      <c r="X1629">
        <v>10230252</v>
      </c>
      <c r="Y1629" s="11">
        <v>44133</v>
      </c>
      <c r="Z1629">
        <v>165088048</v>
      </c>
      <c r="AB1629" t="s">
        <v>63</v>
      </c>
      <c r="AD1629" t="s">
        <v>2236</v>
      </c>
      <c r="AE1629">
        <v>1</v>
      </c>
      <c r="AF1629">
        <v>30000</v>
      </c>
      <c r="AH1629" t="str">
        <f t="shared" si="25"/>
        <v>E35210 Employee Service Centre</v>
      </c>
      <c r="AI1629" t="str">
        <f>VLOOKUP(B1629,'cc Lookup'!A:E,5,0)</f>
        <v>HR</v>
      </c>
      <c r="AJ1629" t="s">
        <v>5427</v>
      </c>
    </row>
    <row r="1630" spans="1:36" x14ac:dyDescent="0.35">
      <c r="A1630" t="s">
        <v>36</v>
      </c>
      <c r="B1630" s="8" t="s">
        <v>921</v>
      </c>
      <c r="C1630" s="8" t="s">
        <v>38</v>
      </c>
      <c r="D1630" s="8" t="s">
        <v>39</v>
      </c>
      <c r="E1630" s="8" t="s">
        <v>39</v>
      </c>
      <c r="F1630" s="8" t="s">
        <v>40</v>
      </c>
      <c r="G1630" t="s">
        <v>922</v>
      </c>
      <c r="H1630" t="s">
        <v>42</v>
      </c>
      <c r="I1630" t="s">
        <v>43</v>
      </c>
      <c r="J1630" t="s">
        <v>43</v>
      </c>
      <c r="K1630" t="s">
        <v>43</v>
      </c>
      <c r="L1630" s="9">
        <v>30255</v>
      </c>
      <c r="M1630" s="10">
        <v>44136</v>
      </c>
      <c r="N1630" t="s">
        <v>56</v>
      </c>
      <c r="O1630" t="s">
        <v>57</v>
      </c>
      <c r="P1630" t="s">
        <v>2297</v>
      </c>
      <c r="Q1630" t="s">
        <v>2298</v>
      </c>
      <c r="R1630" t="s">
        <v>2222</v>
      </c>
      <c r="S1630" s="11">
        <v>44142</v>
      </c>
      <c r="T1630" t="s">
        <v>54</v>
      </c>
      <c r="U1630">
        <v>5</v>
      </c>
      <c r="V1630" t="s">
        <v>61</v>
      </c>
      <c r="W1630" t="s">
        <v>107</v>
      </c>
      <c r="X1630">
        <v>10230252</v>
      </c>
      <c r="Y1630" s="11">
        <v>44133</v>
      </c>
      <c r="Z1630">
        <v>165088048</v>
      </c>
      <c r="AB1630" t="s">
        <v>63</v>
      </c>
      <c r="AD1630" t="s">
        <v>2236</v>
      </c>
      <c r="AE1630">
        <v>1</v>
      </c>
      <c r="AF1630">
        <v>30255</v>
      </c>
      <c r="AH1630" t="str">
        <f t="shared" si="25"/>
        <v>E35210 Employee Service Centre</v>
      </c>
      <c r="AI1630" t="str">
        <f>VLOOKUP(B1630,'cc Lookup'!A:E,5,0)</f>
        <v>HR</v>
      </c>
      <c r="AJ1630" t="s">
        <v>5427</v>
      </c>
    </row>
    <row r="1631" spans="1:36" x14ac:dyDescent="0.35">
      <c r="A1631" t="s">
        <v>36</v>
      </c>
      <c r="B1631" s="8" t="s">
        <v>921</v>
      </c>
      <c r="C1631" s="8" t="s">
        <v>38</v>
      </c>
      <c r="D1631" s="8" t="s">
        <v>39</v>
      </c>
      <c r="E1631" s="8" t="s">
        <v>39</v>
      </c>
      <c r="F1631" s="8" t="s">
        <v>40</v>
      </c>
      <c r="G1631" t="s">
        <v>922</v>
      </c>
      <c r="H1631" t="s">
        <v>42</v>
      </c>
      <c r="I1631" t="s">
        <v>43</v>
      </c>
      <c r="J1631" t="s">
        <v>43</v>
      </c>
      <c r="K1631" t="s">
        <v>43</v>
      </c>
      <c r="L1631" s="9">
        <v>6051</v>
      </c>
      <c r="M1631" s="10">
        <v>44136</v>
      </c>
      <c r="N1631" t="s">
        <v>56</v>
      </c>
      <c r="O1631" t="s">
        <v>57</v>
      </c>
      <c r="P1631" t="s">
        <v>2297</v>
      </c>
      <c r="Q1631" t="s">
        <v>2298</v>
      </c>
      <c r="R1631" t="s">
        <v>2222</v>
      </c>
      <c r="S1631" s="11">
        <v>44142</v>
      </c>
      <c r="T1631" t="s">
        <v>54</v>
      </c>
      <c r="U1631">
        <v>5</v>
      </c>
      <c r="V1631" t="s">
        <v>61</v>
      </c>
      <c r="W1631" t="s">
        <v>107</v>
      </c>
      <c r="X1631">
        <v>10230252</v>
      </c>
      <c r="Y1631" s="11">
        <v>44133</v>
      </c>
      <c r="Z1631">
        <v>165088048</v>
      </c>
      <c r="AB1631" t="s">
        <v>63</v>
      </c>
      <c r="AD1631" t="s">
        <v>2236</v>
      </c>
      <c r="AH1631" t="str">
        <f t="shared" si="25"/>
        <v>E35210 Employee Service Centre</v>
      </c>
      <c r="AI1631" t="str">
        <f>VLOOKUP(B1631,'cc Lookup'!A:E,5,0)</f>
        <v>HR</v>
      </c>
      <c r="AJ1631" t="s">
        <v>5427</v>
      </c>
    </row>
    <row r="1632" spans="1:36" x14ac:dyDescent="0.35">
      <c r="A1632" t="s">
        <v>36</v>
      </c>
      <c r="B1632" s="8" t="s">
        <v>921</v>
      </c>
      <c r="C1632" s="8" t="s">
        <v>38</v>
      </c>
      <c r="D1632" s="8" t="s">
        <v>39</v>
      </c>
      <c r="E1632" s="8" t="s">
        <v>39</v>
      </c>
      <c r="F1632" s="8" t="s">
        <v>40</v>
      </c>
      <c r="G1632" t="s">
        <v>922</v>
      </c>
      <c r="H1632" t="s">
        <v>42</v>
      </c>
      <c r="I1632" t="s">
        <v>43</v>
      </c>
      <c r="J1632" t="s">
        <v>43</v>
      </c>
      <c r="K1632" t="s">
        <v>43</v>
      </c>
      <c r="L1632" s="9">
        <v>-60510</v>
      </c>
      <c r="M1632" s="10">
        <v>44136</v>
      </c>
      <c r="N1632" t="s">
        <v>56</v>
      </c>
      <c r="O1632" t="s">
        <v>57</v>
      </c>
      <c r="P1632" t="s">
        <v>2297</v>
      </c>
      <c r="Q1632" t="s">
        <v>2298</v>
      </c>
      <c r="R1632" t="s">
        <v>2222</v>
      </c>
      <c r="S1632" s="11">
        <v>44142</v>
      </c>
      <c r="T1632" t="s">
        <v>54</v>
      </c>
      <c r="U1632">
        <v>6</v>
      </c>
      <c r="V1632" t="s">
        <v>61</v>
      </c>
      <c r="W1632" t="s">
        <v>107</v>
      </c>
      <c r="X1632">
        <v>10230252</v>
      </c>
      <c r="Y1632" s="11">
        <v>44133</v>
      </c>
      <c r="Z1632">
        <v>165088048</v>
      </c>
      <c r="AB1632" t="s">
        <v>63</v>
      </c>
      <c r="AD1632" t="s">
        <v>2236</v>
      </c>
      <c r="AE1632">
        <v>1</v>
      </c>
      <c r="AF1632">
        <v>-30255</v>
      </c>
      <c r="AH1632" t="str">
        <f t="shared" si="25"/>
        <v>E35210 Employee Service Centre</v>
      </c>
      <c r="AI1632" t="str">
        <f>VLOOKUP(B1632,'cc Lookup'!A:E,5,0)</f>
        <v>HR</v>
      </c>
      <c r="AJ1632" t="s">
        <v>5427</v>
      </c>
    </row>
    <row r="1633" spans="1:36" x14ac:dyDescent="0.35">
      <c r="A1633" t="s">
        <v>36</v>
      </c>
      <c r="B1633" s="8" t="s">
        <v>921</v>
      </c>
      <c r="C1633" s="8" t="s">
        <v>38</v>
      </c>
      <c r="D1633" s="8" t="s">
        <v>39</v>
      </c>
      <c r="E1633" s="8" t="s">
        <v>39</v>
      </c>
      <c r="F1633" s="8" t="s">
        <v>40</v>
      </c>
      <c r="G1633" t="s">
        <v>922</v>
      </c>
      <c r="H1633" t="s">
        <v>42</v>
      </c>
      <c r="I1633" t="s">
        <v>43</v>
      </c>
      <c r="J1633" t="s">
        <v>43</v>
      </c>
      <c r="K1633" t="s">
        <v>43</v>
      </c>
      <c r="L1633" s="9">
        <v>-27255</v>
      </c>
      <c r="M1633" s="10">
        <v>44136</v>
      </c>
      <c r="N1633" t="s">
        <v>56</v>
      </c>
      <c r="O1633" t="s">
        <v>57</v>
      </c>
      <c r="P1633" t="s">
        <v>2297</v>
      </c>
      <c r="Q1633" t="s">
        <v>2298</v>
      </c>
      <c r="R1633" t="s">
        <v>2222</v>
      </c>
      <c r="S1633" s="11">
        <v>44142</v>
      </c>
      <c r="T1633" t="s">
        <v>54</v>
      </c>
      <c r="U1633">
        <v>6</v>
      </c>
      <c r="V1633" t="s">
        <v>61</v>
      </c>
      <c r="W1633" t="s">
        <v>107</v>
      </c>
      <c r="X1633">
        <v>10230252</v>
      </c>
      <c r="Y1633" s="11">
        <v>44133</v>
      </c>
      <c r="Z1633">
        <v>165088048</v>
      </c>
      <c r="AB1633" t="s">
        <v>63</v>
      </c>
      <c r="AD1633" t="s">
        <v>2236</v>
      </c>
      <c r="AE1633">
        <v>1</v>
      </c>
      <c r="AF1633">
        <v>-27255</v>
      </c>
      <c r="AH1633" t="str">
        <f t="shared" si="25"/>
        <v>E35210 Employee Service Centre</v>
      </c>
      <c r="AI1633" t="str">
        <f>VLOOKUP(B1633,'cc Lookup'!A:E,5,0)</f>
        <v>HR</v>
      </c>
      <c r="AJ1633" t="s">
        <v>5427</v>
      </c>
    </row>
    <row r="1634" spans="1:36" x14ac:dyDescent="0.35">
      <c r="A1634" t="s">
        <v>36</v>
      </c>
      <c r="B1634" s="8" t="s">
        <v>921</v>
      </c>
      <c r="C1634" s="8" t="s">
        <v>38</v>
      </c>
      <c r="D1634" s="8" t="s">
        <v>39</v>
      </c>
      <c r="E1634" s="8" t="s">
        <v>39</v>
      </c>
      <c r="F1634" s="8" t="s">
        <v>40</v>
      </c>
      <c r="G1634" t="s">
        <v>922</v>
      </c>
      <c r="H1634" t="s">
        <v>42</v>
      </c>
      <c r="I1634" t="s">
        <v>43</v>
      </c>
      <c r="J1634" t="s">
        <v>43</v>
      </c>
      <c r="K1634" t="s">
        <v>43</v>
      </c>
      <c r="L1634" s="9">
        <v>-3000</v>
      </c>
      <c r="M1634" s="10">
        <v>44136</v>
      </c>
      <c r="N1634" t="s">
        <v>56</v>
      </c>
      <c r="O1634" t="s">
        <v>57</v>
      </c>
      <c r="P1634" t="s">
        <v>2297</v>
      </c>
      <c r="Q1634" t="s">
        <v>2298</v>
      </c>
      <c r="R1634" t="s">
        <v>2222</v>
      </c>
      <c r="S1634" s="11">
        <v>44142</v>
      </c>
      <c r="T1634" t="s">
        <v>54</v>
      </c>
      <c r="U1634">
        <v>6</v>
      </c>
      <c r="V1634" t="s">
        <v>61</v>
      </c>
      <c r="W1634" t="s">
        <v>107</v>
      </c>
      <c r="X1634">
        <v>10230252</v>
      </c>
      <c r="Y1634" s="11">
        <v>44133</v>
      </c>
      <c r="Z1634">
        <v>165088048</v>
      </c>
      <c r="AB1634" t="s">
        <v>63</v>
      </c>
      <c r="AD1634" t="s">
        <v>2236</v>
      </c>
      <c r="AE1634">
        <v>1</v>
      </c>
      <c r="AF1634">
        <v>-3000</v>
      </c>
      <c r="AH1634" t="str">
        <f t="shared" si="25"/>
        <v>E35210 Employee Service Centre</v>
      </c>
      <c r="AI1634" t="str">
        <f>VLOOKUP(B1634,'cc Lookup'!A:E,5,0)</f>
        <v>HR</v>
      </c>
      <c r="AJ1634" t="s">
        <v>5427</v>
      </c>
    </row>
    <row r="1635" spans="1:36" x14ac:dyDescent="0.35">
      <c r="A1635" t="s">
        <v>36</v>
      </c>
      <c r="B1635" s="8" t="s">
        <v>921</v>
      </c>
      <c r="C1635" s="8" t="s">
        <v>38</v>
      </c>
      <c r="D1635" s="8" t="s">
        <v>39</v>
      </c>
      <c r="E1635" s="8" t="s">
        <v>39</v>
      </c>
      <c r="F1635" s="8" t="s">
        <v>40</v>
      </c>
      <c r="G1635" t="s">
        <v>922</v>
      </c>
      <c r="H1635" t="s">
        <v>42</v>
      </c>
      <c r="I1635" t="s">
        <v>43</v>
      </c>
      <c r="J1635" t="s">
        <v>43</v>
      </c>
      <c r="K1635" t="s">
        <v>43</v>
      </c>
      <c r="L1635" s="9">
        <v>-255</v>
      </c>
      <c r="M1635" s="10">
        <v>44136</v>
      </c>
      <c r="N1635" t="s">
        <v>56</v>
      </c>
      <c r="O1635" t="s">
        <v>57</v>
      </c>
      <c r="P1635" t="s">
        <v>2297</v>
      </c>
      <c r="Q1635" t="s">
        <v>2298</v>
      </c>
      <c r="R1635" t="s">
        <v>2222</v>
      </c>
      <c r="S1635" s="11">
        <v>44142</v>
      </c>
      <c r="T1635" t="s">
        <v>54</v>
      </c>
      <c r="U1635">
        <v>6</v>
      </c>
      <c r="V1635" t="s">
        <v>61</v>
      </c>
      <c r="W1635" t="s">
        <v>107</v>
      </c>
      <c r="X1635">
        <v>10230252</v>
      </c>
      <c r="Y1635" s="11">
        <v>44133</v>
      </c>
      <c r="Z1635">
        <v>165088048</v>
      </c>
      <c r="AB1635" t="s">
        <v>63</v>
      </c>
      <c r="AD1635" t="s">
        <v>2236</v>
      </c>
      <c r="AE1635">
        <v>1</v>
      </c>
      <c r="AF1635">
        <v>-255</v>
      </c>
      <c r="AH1635" t="str">
        <f t="shared" si="25"/>
        <v>E35210 Employee Service Centre</v>
      </c>
      <c r="AI1635" t="str">
        <f>VLOOKUP(B1635,'cc Lookup'!A:E,5,0)</f>
        <v>HR</v>
      </c>
      <c r="AJ1635" t="s">
        <v>5427</v>
      </c>
    </row>
    <row r="1636" spans="1:36" x14ac:dyDescent="0.35">
      <c r="A1636" t="s">
        <v>36</v>
      </c>
      <c r="B1636" s="8" t="s">
        <v>921</v>
      </c>
      <c r="C1636" s="8" t="s">
        <v>38</v>
      </c>
      <c r="D1636" s="8" t="s">
        <v>39</v>
      </c>
      <c r="E1636" s="8" t="s">
        <v>39</v>
      </c>
      <c r="F1636" s="8" t="s">
        <v>40</v>
      </c>
      <c r="G1636" t="s">
        <v>922</v>
      </c>
      <c r="H1636" t="s">
        <v>42</v>
      </c>
      <c r="I1636" t="s">
        <v>43</v>
      </c>
      <c r="J1636" t="s">
        <v>43</v>
      </c>
      <c r="K1636" t="s">
        <v>43</v>
      </c>
      <c r="L1636" s="9">
        <v>-12051</v>
      </c>
      <c r="M1636" s="10">
        <v>44136</v>
      </c>
      <c r="N1636" t="s">
        <v>56</v>
      </c>
      <c r="O1636" t="s">
        <v>57</v>
      </c>
      <c r="P1636" t="s">
        <v>2297</v>
      </c>
      <c r="Q1636" t="s">
        <v>2298</v>
      </c>
      <c r="R1636" t="s">
        <v>2222</v>
      </c>
      <c r="S1636" s="11">
        <v>44142</v>
      </c>
      <c r="T1636" t="s">
        <v>54</v>
      </c>
      <c r="U1636">
        <v>6</v>
      </c>
      <c r="V1636" t="s">
        <v>61</v>
      </c>
      <c r="W1636" t="s">
        <v>107</v>
      </c>
      <c r="X1636">
        <v>10230252</v>
      </c>
      <c r="Y1636" s="11">
        <v>44133</v>
      </c>
      <c r="Z1636">
        <v>165088048</v>
      </c>
      <c r="AB1636" t="s">
        <v>63</v>
      </c>
      <c r="AD1636" t="s">
        <v>2236</v>
      </c>
      <c r="AH1636" t="str">
        <f t="shared" si="25"/>
        <v>E35210 Employee Service Centre</v>
      </c>
      <c r="AI1636" t="str">
        <f>VLOOKUP(B1636,'cc Lookup'!A:E,5,0)</f>
        <v>HR</v>
      </c>
      <c r="AJ1636" t="s">
        <v>5427</v>
      </c>
    </row>
    <row r="1637" spans="1:36" x14ac:dyDescent="0.35">
      <c r="A1637" t="s">
        <v>36</v>
      </c>
      <c r="B1637" s="8" t="s">
        <v>1064</v>
      </c>
      <c r="C1637" s="8" t="s">
        <v>38</v>
      </c>
      <c r="D1637" s="8" t="s">
        <v>39</v>
      </c>
      <c r="E1637" s="8" t="s">
        <v>39</v>
      </c>
      <c r="F1637" s="8" t="s">
        <v>40</v>
      </c>
      <c r="G1637" t="s">
        <v>1065</v>
      </c>
      <c r="H1637" t="s">
        <v>42</v>
      </c>
      <c r="I1637" t="s">
        <v>43</v>
      </c>
      <c r="J1637" t="s">
        <v>43</v>
      </c>
      <c r="K1637" t="s">
        <v>43</v>
      </c>
      <c r="L1637" s="9">
        <v>4266.3999999999996</v>
      </c>
      <c r="M1637" s="10">
        <v>44136</v>
      </c>
      <c r="N1637" t="s">
        <v>56</v>
      </c>
      <c r="O1637" t="s">
        <v>57</v>
      </c>
      <c r="P1637" t="s">
        <v>2307</v>
      </c>
      <c r="Q1637" t="s">
        <v>2308</v>
      </c>
      <c r="R1637" t="s">
        <v>2222</v>
      </c>
      <c r="S1637" s="11">
        <v>44162</v>
      </c>
      <c r="T1637" t="s">
        <v>54</v>
      </c>
      <c r="U1637">
        <v>20</v>
      </c>
      <c r="V1637" t="s">
        <v>61</v>
      </c>
      <c r="W1637" t="s">
        <v>902</v>
      </c>
      <c r="X1637">
        <v>5084</v>
      </c>
      <c r="Y1637" s="11">
        <v>44134</v>
      </c>
      <c r="Z1637">
        <v>165088410</v>
      </c>
      <c r="AB1637" t="s">
        <v>63</v>
      </c>
      <c r="AD1637" t="s">
        <v>2259</v>
      </c>
      <c r="AE1637">
        <v>1</v>
      </c>
      <c r="AF1637">
        <v>4266</v>
      </c>
      <c r="AH1637" t="str">
        <f t="shared" si="25"/>
        <v>E35211 Employee Resourcing</v>
      </c>
      <c r="AI1637" t="str">
        <f>VLOOKUP(B1637,'cc Lookup'!A:E,5,0)</f>
        <v>HR</v>
      </c>
      <c r="AJ1637" t="s">
        <v>5427</v>
      </c>
    </row>
    <row r="1638" spans="1:36" x14ac:dyDescent="0.35">
      <c r="A1638" t="s">
        <v>36</v>
      </c>
      <c r="B1638" s="8" t="s">
        <v>1064</v>
      </c>
      <c r="C1638" s="8" t="s">
        <v>38</v>
      </c>
      <c r="D1638" s="8" t="s">
        <v>39</v>
      </c>
      <c r="E1638" s="8" t="s">
        <v>39</v>
      </c>
      <c r="F1638" s="8" t="s">
        <v>40</v>
      </c>
      <c r="G1638" t="s">
        <v>1065</v>
      </c>
      <c r="H1638" t="s">
        <v>42</v>
      </c>
      <c r="I1638" t="s">
        <v>43</v>
      </c>
      <c r="J1638" t="s">
        <v>43</v>
      </c>
      <c r="K1638" t="s">
        <v>43</v>
      </c>
      <c r="L1638" s="9">
        <v>3450</v>
      </c>
      <c r="M1638" s="10">
        <v>44136</v>
      </c>
      <c r="N1638" t="s">
        <v>56</v>
      </c>
      <c r="O1638" t="s">
        <v>57</v>
      </c>
      <c r="P1638" t="s">
        <v>2309</v>
      </c>
      <c r="Q1638" t="s">
        <v>2310</v>
      </c>
      <c r="R1638" t="s">
        <v>2222</v>
      </c>
      <c r="S1638" s="11">
        <v>44165</v>
      </c>
      <c r="T1638" t="s">
        <v>54</v>
      </c>
      <c r="U1638">
        <v>55</v>
      </c>
      <c r="V1638" t="s">
        <v>61</v>
      </c>
      <c r="W1638" t="s">
        <v>902</v>
      </c>
      <c r="X1638">
        <v>5083</v>
      </c>
      <c r="Y1638" s="11">
        <v>44134</v>
      </c>
      <c r="Z1638">
        <v>165088410</v>
      </c>
      <c r="AB1638" t="s">
        <v>63</v>
      </c>
      <c r="AD1638" t="s">
        <v>2256</v>
      </c>
      <c r="AE1638">
        <v>1</v>
      </c>
      <c r="AF1638">
        <v>3450</v>
      </c>
      <c r="AH1638" t="str">
        <f t="shared" si="25"/>
        <v>E35211 Employee Resourcing</v>
      </c>
      <c r="AI1638" t="str">
        <f>VLOOKUP(B1638,'cc Lookup'!A:E,5,0)</f>
        <v>HR</v>
      </c>
      <c r="AJ1638" t="s">
        <v>5427</v>
      </c>
    </row>
    <row r="1639" spans="1:36" x14ac:dyDescent="0.35">
      <c r="A1639" t="s">
        <v>36</v>
      </c>
      <c r="B1639" s="8" t="s">
        <v>1064</v>
      </c>
      <c r="C1639" s="8" t="s">
        <v>38</v>
      </c>
      <c r="D1639" s="8" t="s">
        <v>39</v>
      </c>
      <c r="E1639" s="8" t="s">
        <v>39</v>
      </c>
      <c r="F1639" s="8" t="s">
        <v>40</v>
      </c>
      <c r="G1639" t="s">
        <v>1065</v>
      </c>
      <c r="H1639" t="s">
        <v>42</v>
      </c>
      <c r="I1639" t="s">
        <v>43</v>
      </c>
      <c r="J1639" t="s">
        <v>43</v>
      </c>
      <c r="K1639" t="s">
        <v>43</v>
      </c>
      <c r="L1639" s="9">
        <v>4266.3999999999996</v>
      </c>
      <c r="M1639" s="10">
        <v>44136</v>
      </c>
      <c r="N1639" t="s">
        <v>56</v>
      </c>
      <c r="O1639" t="s">
        <v>57</v>
      </c>
      <c r="P1639" t="s">
        <v>2309</v>
      </c>
      <c r="Q1639" t="s">
        <v>2310</v>
      </c>
      <c r="R1639" t="s">
        <v>2222</v>
      </c>
      <c r="S1639" s="11">
        <v>44165</v>
      </c>
      <c r="T1639" t="s">
        <v>54</v>
      </c>
      <c r="U1639">
        <v>55</v>
      </c>
      <c r="V1639" t="s">
        <v>61</v>
      </c>
      <c r="W1639" t="s">
        <v>902</v>
      </c>
      <c r="X1639" t="s">
        <v>2311</v>
      </c>
      <c r="Y1639" s="11">
        <v>44134</v>
      </c>
      <c r="Z1639">
        <v>165088615</v>
      </c>
      <c r="AB1639" t="s">
        <v>63</v>
      </c>
      <c r="AD1639" t="s">
        <v>2262</v>
      </c>
      <c r="AE1639">
        <v>1</v>
      </c>
      <c r="AF1639">
        <v>4266</v>
      </c>
      <c r="AH1639" t="str">
        <f t="shared" si="25"/>
        <v>E35211 Employee Resourcing</v>
      </c>
      <c r="AI1639" t="str">
        <f>VLOOKUP(B1639,'cc Lookup'!A:E,5,0)</f>
        <v>HR</v>
      </c>
      <c r="AJ1639" t="s">
        <v>5427</v>
      </c>
    </row>
    <row r="1640" spans="1:36" x14ac:dyDescent="0.35">
      <c r="A1640" t="s">
        <v>36</v>
      </c>
      <c r="B1640" s="8" t="s">
        <v>133</v>
      </c>
      <c r="C1640" s="8" t="s">
        <v>38</v>
      </c>
      <c r="D1640" s="8" t="s">
        <v>39</v>
      </c>
      <c r="E1640" s="8" t="s">
        <v>39</v>
      </c>
      <c r="F1640" s="8" t="s">
        <v>40</v>
      </c>
      <c r="G1640" t="s">
        <v>134</v>
      </c>
      <c r="H1640" t="s">
        <v>42</v>
      </c>
      <c r="I1640" t="s">
        <v>43</v>
      </c>
      <c r="J1640" t="s">
        <v>43</v>
      </c>
      <c r="K1640" t="s">
        <v>43</v>
      </c>
      <c r="L1640" s="9">
        <v>370</v>
      </c>
      <c r="M1640" s="10">
        <v>44136</v>
      </c>
      <c r="N1640" t="s">
        <v>56</v>
      </c>
      <c r="O1640" t="s">
        <v>57</v>
      </c>
      <c r="P1640" t="s">
        <v>2321</v>
      </c>
      <c r="Q1640" t="s">
        <v>2322</v>
      </c>
      <c r="R1640" t="s">
        <v>2222</v>
      </c>
      <c r="S1640" s="11">
        <v>44148</v>
      </c>
      <c r="T1640" t="s">
        <v>54</v>
      </c>
      <c r="U1640">
        <v>41</v>
      </c>
      <c r="V1640" t="s">
        <v>61</v>
      </c>
      <c r="W1640" t="s">
        <v>62</v>
      </c>
      <c r="X1640">
        <v>454436</v>
      </c>
      <c r="Y1640" s="11">
        <v>43895</v>
      </c>
      <c r="Z1640">
        <v>165082574</v>
      </c>
      <c r="AB1640" t="s">
        <v>63</v>
      </c>
      <c r="AD1640" t="s">
        <v>2323</v>
      </c>
      <c r="AE1640">
        <v>1</v>
      </c>
      <c r="AF1640">
        <v>370</v>
      </c>
      <c r="AH1640" t="str">
        <f t="shared" si="25"/>
        <v>E35461 NHS 111 Set-up (Tender_Contract)</v>
      </c>
      <c r="AI1640" t="str">
        <f>VLOOKUP(B1640,'cc Lookup'!A:E,5,0)</f>
        <v>111 Set-up</v>
      </c>
      <c r="AJ1640" t="s">
        <v>5427</v>
      </c>
    </row>
    <row r="1641" spans="1:36" x14ac:dyDescent="0.35">
      <c r="A1641" t="s">
        <v>36</v>
      </c>
      <c r="B1641" s="8" t="s">
        <v>142</v>
      </c>
      <c r="C1641" s="8" t="s">
        <v>38</v>
      </c>
      <c r="D1641" s="8" t="s">
        <v>39</v>
      </c>
      <c r="E1641" s="8" t="s">
        <v>39</v>
      </c>
      <c r="F1641" s="8" t="s">
        <v>40</v>
      </c>
      <c r="G1641" t="s">
        <v>144</v>
      </c>
      <c r="H1641" t="s">
        <v>42</v>
      </c>
      <c r="I1641" t="s">
        <v>43</v>
      </c>
      <c r="J1641" t="s">
        <v>43</v>
      </c>
      <c r="K1641" t="s">
        <v>43</v>
      </c>
      <c r="L1641" s="9">
        <v>10120</v>
      </c>
      <c r="M1641" s="10">
        <v>44136</v>
      </c>
      <c r="N1641" t="s">
        <v>56</v>
      </c>
      <c r="O1641" t="s">
        <v>57</v>
      </c>
      <c r="P1641" t="s">
        <v>2376</v>
      </c>
      <c r="Q1641" t="s">
        <v>2377</v>
      </c>
      <c r="R1641" t="s">
        <v>2222</v>
      </c>
      <c r="S1641" s="11">
        <v>44147</v>
      </c>
      <c r="T1641" t="s">
        <v>54</v>
      </c>
      <c r="U1641">
        <v>13</v>
      </c>
      <c r="V1641" t="s">
        <v>61</v>
      </c>
      <c r="W1641" t="s">
        <v>222</v>
      </c>
      <c r="X1641">
        <v>980</v>
      </c>
      <c r="Y1641" s="11">
        <v>44144</v>
      </c>
      <c r="Z1641">
        <v>165082825</v>
      </c>
      <c r="AB1641" t="s">
        <v>63</v>
      </c>
      <c r="AD1641" t="s">
        <v>2378</v>
      </c>
      <c r="AE1641">
        <v>1</v>
      </c>
      <c r="AF1641">
        <v>5060</v>
      </c>
      <c r="AH1641" t="str">
        <f t="shared" si="25"/>
        <v>E35930 Estates &amp; Facilities</v>
      </c>
      <c r="AI1641" t="str">
        <f>VLOOKUP(B1641,'cc Lookup'!A:E,5,0)</f>
        <v>Estates</v>
      </c>
      <c r="AJ1641" t="s">
        <v>5427</v>
      </c>
    </row>
    <row r="1642" spans="1:36" x14ac:dyDescent="0.35">
      <c r="A1642" t="s">
        <v>36</v>
      </c>
      <c r="B1642" s="8" t="s">
        <v>142</v>
      </c>
      <c r="C1642" s="8" t="s">
        <v>38</v>
      </c>
      <c r="D1642" s="8" t="s">
        <v>39</v>
      </c>
      <c r="E1642" s="8" t="s">
        <v>39</v>
      </c>
      <c r="F1642" s="8" t="s">
        <v>40</v>
      </c>
      <c r="G1642" t="s">
        <v>144</v>
      </c>
      <c r="H1642" t="s">
        <v>42</v>
      </c>
      <c r="I1642" t="s">
        <v>43</v>
      </c>
      <c r="J1642" t="s">
        <v>43</v>
      </c>
      <c r="K1642" t="s">
        <v>43</v>
      </c>
      <c r="L1642" s="9">
        <v>-5060</v>
      </c>
      <c r="M1642" s="10">
        <v>44136</v>
      </c>
      <c r="N1642" t="s">
        <v>56</v>
      </c>
      <c r="O1642" t="s">
        <v>57</v>
      </c>
      <c r="P1642" t="s">
        <v>2376</v>
      </c>
      <c r="Q1642" t="s">
        <v>2377</v>
      </c>
      <c r="R1642" t="s">
        <v>2222</v>
      </c>
      <c r="S1642" s="11">
        <v>44147</v>
      </c>
      <c r="T1642" t="s">
        <v>54</v>
      </c>
      <c r="U1642">
        <v>14</v>
      </c>
      <c r="V1642" t="s">
        <v>61</v>
      </c>
      <c r="W1642" t="s">
        <v>222</v>
      </c>
      <c r="X1642">
        <v>980</v>
      </c>
      <c r="Y1642" s="11">
        <v>44144</v>
      </c>
      <c r="Z1642">
        <v>165082825</v>
      </c>
      <c r="AB1642" t="s">
        <v>63</v>
      </c>
      <c r="AD1642" t="s">
        <v>2378</v>
      </c>
      <c r="AE1642">
        <v>1</v>
      </c>
      <c r="AF1642">
        <v>-5060</v>
      </c>
      <c r="AH1642" t="str">
        <f t="shared" si="25"/>
        <v>E35930 Estates &amp; Facilities</v>
      </c>
      <c r="AI1642" t="str">
        <f>VLOOKUP(B1642,'cc Lookup'!A:E,5,0)</f>
        <v>Estates</v>
      </c>
      <c r="AJ1642" t="s">
        <v>5427</v>
      </c>
    </row>
    <row r="1643" spans="1:36" x14ac:dyDescent="0.35">
      <c r="A1643" t="s">
        <v>36</v>
      </c>
      <c r="B1643" s="8" t="s">
        <v>142</v>
      </c>
      <c r="C1643" s="8" t="s">
        <v>38</v>
      </c>
      <c r="D1643" s="8" t="s">
        <v>39</v>
      </c>
      <c r="E1643" s="8" t="s">
        <v>39</v>
      </c>
      <c r="F1643" s="8" t="s">
        <v>40</v>
      </c>
      <c r="G1643" t="s">
        <v>144</v>
      </c>
      <c r="H1643" t="s">
        <v>42</v>
      </c>
      <c r="I1643" t="s">
        <v>43</v>
      </c>
      <c r="J1643" t="s">
        <v>43</v>
      </c>
      <c r="K1643" t="s">
        <v>43</v>
      </c>
      <c r="L1643" s="9">
        <v>134</v>
      </c>
      <c r="M1643" s="10">
        <v>44136</v>
      </c>
      <c r="N1643" t="s">
        <v>56</v>
      </c>
      <c r="O1643" t="s">
        <v>57</v>
      </c>
      <c r="P1643" t="s">
        <v>2340</v>
      </c>
      <c r="Q1643" t="s">
        <v>2341</v>
      </c>
      <c r="R1643" t="s">
        <v>2222</v>
      </c>
      <c r="S1643" s="11">
        <v>44151</v>
      </c>
      <c r="T1643" t="s">
        <v>54</v>
      </c>
      <c r="U1643">
        <v>37</v>
      </c>
      <c r="V1643" t="s">
        <v>61</v>
      </c>
      <c r="W1643" t="s">
        <v>62</v>
      </c>
      <c r="X1643">
        <v>463151</v>
      </c>
      <c r="Y1643" s="11">
        <v>43971</v>
      </c>
      <c r="Z1643">
        <v>165069857</v>
      </c>
      <c r="AB1643" t="s">
        <v>63</v>
      </c>
      <c r="AD1643" t="s">
        <v>2379</v>
      </c>
      <c r="AE1643">
        <v>1</v>
      </c>
      <c r="AF1643">
        <v>134</v>
      </c>
      <c r="AH1643" t="str">
        <f t="shared" si="25"/>
        <v>E35930 Estates &amp; Facilities</v>
      </c>
      <c r="AI1643" t="str">
        <f>VLOOKUP(B1643,'cc Lookup'!A:E,5,0)</f>
        <v>Estates</v>
      </c>
      <c r="AJ1643" t="s">
        <v>5427</v>
      </c>
    </row>
    <row r="1644" spans="1:36" x14ac:dyDescent="0.35">
      <c r="A1644" t="s">
        <v>36</v>
      </c>
      <c r="B1644" s="8" t="s">
        <v>142</v>
      </c>
      <c r="C1644" s="8" t="s">
        <v>38</v>
      </c>
      <c r="D1644" s="8" t="s">
        <v>39</v>
      </c>
      <c r="E1644" s="8" t="s">
        <v>39</v>
      </c>
      <c r="F1644" s="8" t="s">
        <v>40</v>
      </c>
      <c r="G1644" t="s">
        <v>144</v>
      </c>
      <c r="H1644" t="s">
        <v>42</v>
      </c>
      <c r="I1644" t="s">
        <v>43</v>
      </c>
      <c r="J1644" t="s">
        <v>43</v>
      </c>
      <c r="K1644" t="s">
        <v>43</v>
      </c>
      <c r="L1644" s="9">
        <v>243</v>
      </c>
      <c r="M1644" s="10">
        <v>44136</v>
      </c>
      <c r="N1644" t="s">
        <v>56</v>
      </c>
      <c r="O1644" t="s">
        <v>57</v>
      </c>
      <c r="P1644" t="s">
        <v>2340</v>
      </c>
      <c r="Q1644" t="s">
        <v>2341</v>
      </c>
      <c r="R1644" t="s">
        <v>2222</v>
      </c>
      <c r="S1644" s="11">
        <v>44151</v>
      </c>
      <c r="T1644" t="s">
        <v>54</v>
      </c>
      <c r="U1644">
        <v>37</v>
      </c>
      <c r="V1644" t="s">
        <v>61</v>
      </c>
      <c r="W1644" t="s">
        <v>62</v>
      </c>
      <c r="X1644">
        <v>467954</v>
      </c>
      <c r="Y1644" s="11">
        <v>44028</v>
      </c>
      <c r="Z1644">
        <v>165085834</v>
      </c>
      <c r="AB1644" t="s">
        <v>63</v>
      </c>
      <c r="AD1644" t="s">
        <v>2380</v>
      </c>
      <c r="AE1644">
        <v>1</v>
      </c>
      <c r="AF1644">
        <v>122</v>
      </c>
      <c r="AH1644" t="str">
        <f t="shared" si="25"/>
        <v>E35930 Estates &amp; Facilities</v>
      </c>
      <c r="AI1644" t="str">
        <f>VLOOKUP(B1644,'cc Lookup'!A:E,5,0)</f>
        <v>Estates</v>
      </c>
      <c r="AJ1644" t="s">
        <v>5427</v>
      </c>
    </row>
    <row r="1645" spans="1:36" x14ac:dyDescent="0.35">
      <c r="A1645" t="s">
        <v>36</v>
      </c>
      <c r="B1645" s="8" t="s">
        <v>142</v>
      </c>
      <c r="C1645" s="8" t="s">
        <v>38</v>
      </c>
      <c r="D1645" s="8" t="s">
        <v>39</v>
      </c>
      <c r="E1645" s="8" t="s">
        <v>39</v>
      </c>
      <c r="F1645" s="8" t="s">
        <v>40</v>
      </c>
      <c r="G1645" t="s">
        <v>144</v>
      </c>
      <c r="H1645" t="s">
        <v>42</v>
      </c>
      <c r="I1645" t="s">
        <v>43</v>
      </c>
      <c r="J1645" t="s">
        <v>43</v>
      </c>
      <c r="K1645" t="s">
        <v>43</v>
      </c>
      <c r="L1645" s="9">
        <v>9937.56</v>
      </c>
      <c r="M1645" s="10">
        <v>44136</v>
      </c>
      <c r="N1645" t="s">
        <v>56</v>
      </c>
      <c r="O1645" t="s">
        <v>57</v>
      </c>
      <c r="P1645" t="s">
        <v>2340</v>
      </c>
      <c r="Q1645" t="s">
        <v>2341</v>
      </c>
      <c r="R1645" t="s">
        <v>2222</v>
      </c>
      <c r="S1645" s="11">
        <v>44151</v>
      </c>
      <c r="T1645" t="s">
        <v>54</v>
      </c>
      <c r="U1645">
        <v>37</v>
      </c>
      <c r="V1645" t="s">
        <v>61</v>
      </c>
      <c r="W1645" t="s">
        <v>62</v>
      </c>
      <c r="X1645">
        <v>471453</v>
      </c>
      <c r="Y1645" s="11">
        <v>44062</v>
      </c>
      <c r="Z1645">
        <v>165085834</v>
      </c>
      <c r="AB1645" t="s">
        <v>63</v>
      </c>
      <c r="AD1645" t="s">
        <v>2381</v>
      </c>
      <c r="AE1645">
        <v>1</v>
      </c>
      <c r="AF1645">
        <v>4969</v>
      </c>
      <c r="AH1645" t="str">
        <f t="shared" si="25"/>
        <v>E35930 Estates &amp; Facilities</v>
      </c>
      <c r="AI1645" t="str">
        <f>VLOOKUP(B1645,'cc Lookup'!A:E,5,0)</f>
        <v>Estates</v>
      </c>
      <c r="AJ1645" t="s">
        <v>5427</v>
      </c>
    </row>
    <row r="1646" spans="1:36" x14ac:dyDescent="0.35">
      <c r="A1646" t="s">
        <v>36</v>
      </c>
      <c r="B1646" s="8" t="s">
        <v>142</v>
      </c>
      <c r="C1646" s="8" t="s">
        <v>38</v>
      </c>
      <c r="D1646" s="8" t="s">
        <v>39</v>
      </c>
      <c r="E1646" s="8" t="s">
        <v>39</v>
      </c>
      <c r="F1646" s="8" t="s">
        <v>40</v>
      </c>
      <c r="G1646" t="s">
        <v>144</v>
      </c>
      <c r="H1646" t="s">
        <v>42</v>
      </c>
      <c r="I1646" t="s">
        <v>43</v>
      </c>
      <c r="J1646" t="s">
        <v>43</v>
      </c>
      <c r="K1646" t="s">
        <v>43</v>
      </c>
      <c r="L1646" s="9">
        <v>5185.3999999999996</v>
      </c>
      <c r="M1646" s="10">
        <v>44136</v>
      </c>
      <c r="N1646" t="s">
        <v>56</v>
      </c>
      <c r="O1646" t="s">
        <v>57</v>
      </c>
      <c r="P1646" t="s">
        <v>2340</v>
      </c>
      <c r="Q1646" t="s">
        <v>2341</v>
      </c>
      <c r="R1646" t="s">
        <v>2222</v>
      </c>
      <c r="S1646" s="11">
        <v>44151</v>
      </c>
      <c r="T1646" t="s">
        <v>54</v>
      </c>
      <c r="U1646">
        <v>37</v>
      </c>
      <c r="V1646" t="s">
        <v>61</v>
      </c>
      <c r="W1646" t="s">
        <v>62</v>
      </c>
      <c r="X1646">
        <v>474462</v>
      </c>
      <c r="Y1646" s="11">
        <v>44097</v>
      </c>
      <c r="Z1646">
        <v>165085834</v>
      </c>
      <c r="AB1646" t="s">
        <v>63</v>
      </c>
      <c r="AD1646" t="s">
        <v>2382</v>
      </c>
      <c r="AE1646">
        <v>1</v>
      </c>
      <c r="AF1646">
        <v>2593</v>
      </c>
      <c r="AH1646" t="str">
        <f t="shared" si="25"/>
        <v>E35930 Estates &amp; Facilities</v>
      </c>
      <c r="AI1646" t="str">
        <f>VLOOKUP(B1646,'cc Lookup'!A:E,5,0)</f>
        <v>Estates</v>
      </c>
      <c r="AJ1646" t="s">
        <v>5427</v>
      </c>
    </row>
    <row r="1647" spans="1:36" x14ac:dyDescent="0.35">
      <c r="A1647" t="s">
        <v>36</v>
      </c>
      <c r="B1647" s="8" t="s">
        <v>142</v>
      </c>
      <c r="C1647" s="8" t="s">
        <v>38</v>
      </c>
      <c r="D1647" s="8" t="s">
        <v>39</v>
      </c>
      <c r="E1647" s="8" t="s">
        <v>39</v>
      </c>
      <c r="F1647" s="8" t="s">
        <v>40</v>
      </c>
      <c r="G1647" t="s">
        <v>144</v>
      </c>
      <c r="H1647" t="s">
        <v>42</v>
      </c>
      <c r="I1647" t="s">
        <v>43</v>
      </c>
      <c r="J1647" t="s">
        <v>43</v>
      </c>
      <c r="K1647" t="s">
        <v>43</v>
      </c>
      <c r="L1647" s="9">
        <v>-121.5</v>
      </c>
      <c r="M1647" s="10">
        <v>44136</v>
      </c>
      <c r="N1647" t="s">
        <v>56</v>
      </c>
      <c r="O1647" t="s">
        <v>57</v>
      </c>
      <c r="P1647" t="s">
        <v>2340</v>
      </c>
      <c r="Q1647" t="s">
        <v>2341</v>
      </c>
      <c r="R1647" t="s">
        <v>2222</v>
      </c>
      <c r="S1647" s="11">
        <v>44151</v>
      </c>
      <c r="T1647" t="s">
        <v>54</v>
      </c>
      <c r="U1647">
        <v>38</v>
      </c>
      <c r="V1647" t="s">
        <v>61</v>
      </c>
      <c r="W1647" t="s">
        <v>62</v>
      </c>
      <c r="X1647">
        <v>467954</v>
      </c>
      <c r="Y1647" s="11">
        <v>44028</v>
      </c>
      <c r="Z1647">
        <v>165085834</v>
      </c>
      <c r="AB1647" t="s">
        <v>63</v>
      </c>
      <c r="AD1647" t="s">
        <v>2380</v>
      </c>
      <c r="AE1647">
        <v>1</v>
      </c>
      <c r="AF1647">
        <v>-122</v>
      </c>
      <c r="AH1647" t="str">
        <f t="shared" si="25"/>
        <v>E35930 Estates &amp; Facilities</v>
      </c>
      <c r="AI1647" t="str">
        <f>VLOOKUP(B1647,'cc Lookup'!A:E,5,0)</f>
        <v>Estates</v>
      </c>
      <c r="AJ1647" t="s">
        <v>5427</v>
      </c>
    </row>
    <row r="1648" spans="1:36" x14ac:dyDescent="0.35">
      <c r="A1648" t="s">
        <v>36</v>
      </c>
      <c r="B1648" s="8" t="s">
        <v>142</v>
      </c>
      <c r="C1648" s="8" t="s">
        <v>38</v>
      </c>
      <c r="D1648" s="8" t="s">
        <v>39</v>
      </c>
      <c r="E1648" s="8" t="s">
        <v>39</v>
      </c>
      <c r="F1648" s="8" t="s">
        <v>40</v>
      </c>
      <c r="G1648" t="s">
        <v>144</v>
      </c>
      <c r="H1648" t="s">
        <v>42</v>
      </c>
      <c r="I1648" t="s">
        <v>43</v>
      </c>
      <c r="J1648" t="s">
        <v>43</v>
      </c>
      <c r="K1648" t="s">
        <v>43</v>
      </c>
      <c r="L1648" s="9">
        <v>-4968.78</v>
      </c>
      <c r="M1648" s="10">
        <v>44136</v>
      </c>
      <c r="N1648" t="s">
        <v>56</v>
      </c>
      <c r="O1648" t="s">
        <v>57</v>
      </c>
      <c r="P1648" t="s">
        <v>2340</v>
      </c>
      <c r="Q1648" t="s">
        <v>2341</v>
      </c>
      <c r="R1648" t="s">
        <v>2222</v>
      </c>
      <c r="S1648" s="11">
        <v>44151</v>
      </c>
      <c r="T1648" t="s">
        <v>54</v>
      </c>
      <c r="U1648">
        <v>38</v>
      </c>
      <c r="V1648" t="s">
        <v>61</v>
      </c>
      <c r="W1648" t="s">
        <v>62</v>
      </c>
      <c r="X1648">
        <v>471453</v>
      </c>
      <c r="Y1648" s="11">
        <v>44062</v>
      </c>
      <c r="Z1648">
        <v>165085834</v>
      </c>
      <c r="AB1648" t="s">
        <v>63</v>
      </c>
      <c r="AD1648" t="s">
        <v>2381</v>
      </c>
      <c r="AE1648">
        <v>1</v>
      </c>
      <c r="AF1648">
        <v>-4969</v>
      </c>
      <c r="AH1648" t="str">
        <f t="shared" si="25"/>
        <v>E35930 Estates &amp; Facilities</v>
      </c>
      <c r="AI1648" t="str">
        <f>VLOOKUP(B1648,'cc Lookup'!A:E,5,0)</f>
        <v>Estates</v>
      </c>
      <c r="AJ1648" t="s">
        <v>5427</v>
      </c>
    </row>
    <row r="1649" spans="1:36" x14ac:dyDescent="0.35">
      <c r="A1649" t="s">
        <v>36</v>
      </c>
      <c r="B1649" s="8" t="s">
        <v>142</v>
      </c>
      <c r="C1649" s="8" t="s">
        <v>38</v>
      </c>
      <c r="D1649" s="8" t="s">
        <v>39</v>
      </c>
      <c r="E1649" s="8" t="s">
        <v>39</v>
      </c>
      <c r="F1649" s="8" t="s">
        <v>40</v>
      </c>
      <c r="G1649" t="s">
        <v>144</v>
      </c>
      <c r="H1649" t="s">
        <v>42</v>
      </c>
      <c r="I1649" t="s">
        <v>43</v>
      </c>
      <c r="J1649" t="s">
        <v>43</v>
      </c>
      <c r="K1649" t="s">
        <v>43</v>
      </c>
      <c r="L1649" s="9">
        <v>-2592.6999999999998</v>
      </c>
      <c r="M1649" s="10">
        <v>44136</v>
      </c>
      <c r="N1649" t="s">
        <v>56</v>
      </c>
      <c r="O1649" t="s">
        <v>57</v>
      </c>
      <c r="P1649" t="s">
        <v>2340</v>
      </c>
      <c r="Q1649" t="s">
        <v>2341</v>
      </c>
      <c r="R1649" t="s">
        <v>2222</v>
      </c>
      <c r="S1649" s="11">
        <v>44151</v>
      </c>
      <c r="T1649" t="s">
        <v>54</v>
      </c>
      <c r="U1649">
        <v>38</v>
      </c>
      <c r="V1649" t="s">
        <v>61</v>
      </c>
      <c r="W1649" t="s">
        <v>62</v>
      </c>
      <c r="X1649">
        <v>474462</v>
      </c>
      <c r="Y1649" s="11">
        <v>44097</v>
      </c>
      <c r="Z1649">
        <v>165085834</v>
      </c>
      <c r="AB1649" t="s">
        <v>63</v>
      </c>
      <c r="AD1649" t="s">
        <v>2382</v>
      </c>
      <c r="AE1649">
        <v>1</v>
      </c>
      <c r="AF1649">
        <v>-2593</v>
      </c>
      <c r="AH1649" t="str">
        <f t="shared" si="25"/>
        <v>E35930 Estates &amp; Facilities</v>
      </c>
      <c r="AI1649" t="str">
        <f>VLOOKUP(B1649,'cc Lookup'!A:E,5,0)</f>
        <v>Estates</v>
      </c>
      <c r="AJ1649" t="s">
        <v>5427</v>
      </c>
    </row>
    <row r="1650" spans="1:36" x14ac:dyDescent="0.35">
      <c r="A1650" t="s">
        <v>36</v>
      </c>
      <c r="B1650" s="8" t="s">
        <v>142</v>
      </c>
      <c r="C1650" s="8" t="s">
        <v>38</v>
      </c>
      <c r="D1650" s="8" t="s">
        <v>39</v>
      </c>
      <c r="E1650" s="8" t="s">
        <v>39</v>
      </c>
      <c r="F1650" s="8" t="s">
        <v>40</v>
      </c>
      <c r="G1650" t="s">
        <v>144</v>
      </c>
      <c r="H1650" t="s">
        <v>42</v>
      </c>
      <c r="I1650" t="s">
        <v>43</v>
      </c>
      <c r="J1650" t="s">
        <v>43</v>
      </c>
      <c r="K1650" t="s">
        <v>43</v>
      </c>
      <c r="L1650" s="9">
        <v>45</v>
      </c>
      <c r="M1650" s="10">
        <v>44136</v>
      </c>
      <c r="N1650" t="s">
        <v>56</v>
      </c>
      <c r="O1650" t="s">
        <v>57</v>
      </c>
      <c r="P1650" t="s">
        <v>2383</v>
      </c>
      <c r="Q1650" t="s">
        <v>2384</v>
      </c>
      <c r="R1650" t="s">
        <v>2222</v>
      </c>
      <c r="S1650" s="11">
        <v>44152</v>
      </c>
      <c r="T1650" t="s">
        <v>54</v>
      </c>
      <c r="U1650">
        <v>6</v>
      </c>
      <c r="V1650" t="s">
        <v>61</v>
      </c>
      <c r="W1650" t="s">
        <v>62</v>
      </c>
      <c r="X1650">
        <v>471087</v>
      </c>
      <c r="Y1650" s="11">
        <v>44061</v>
      </c>
      <c r="Z1650">
        <v>165069857</v>
      </c>
      <c r="AB1650" t="s">
        <v>63</v>
      </c>
      <c r="AD1650" t="s">
        <v>2385</v>
      </c>
      <c r="AE1650">
        <v>1</v>
      </c>
      <c r="AF1650">
        <v>45</v>
      </c>
      <c r="AH1650" t="str">
        <f t="shared" si="25"/>
        <v>E35930 Estates &amp; Facilities</v>
      </c>
      <c r="AI1650" t="str">
        <f>VLOOKUP(B1650,'cc Lookup'!A:E,5,0)</f>
        <v>Estates</v>
      </c>
      <c r="AJ1650" t="s">
        <v>5427</v>
      </c>
    </row>
    <row r="1651" spans="1:36" x14ac:dyDescent="0.35">
      <c r="A1651" t="s">
        <v>36</v>
      </c>
      <c r="B1651" s="8" t="s">
        <v>142</v>
      </c>
      <c r="C1651" s="8" t="s">
        <v>38</v>
      </c>
      <c r="D1651" s="8" t="s">
        <v>39</v>
      </c>
      <c r="E1651" s="8" t="s">
        <v>39</v>
      </c>
      <c r="F1651" s="8" t="s">
        <v>40</v>
      </c>
      <c r="G1651" t="s">
        <v>144</v>
      </c>
      <c r="H1651" t="s">
        <v>42</v>
      </c>
      <c r="I1651" t="s">
        <v>43</v>
      </c>
      <c r="J1651" t="s">
        <v>43</v>
      </c>
      <c r="K1651" t="s">
        <v>43</v>
      </c>
      <c r="L1651" s="9">
        <v>3477.7</v>
      </c>
      <c r="M1651" s="10">
        <v>44136</v>
      </c>
      <c r="N1651" t="s">
        <v>56</v>
      </c>
      <c r="O1651" t="s">
        <v>57</v>
      </c>
      <c r="P1651" t="s">
        <v>2344</v>
      </c>
      <c r="Q1651" t="s">
        <v>2345</v>
      </c>
      <c r="R1651" t="s">
        <v>2222</v>
      </c>
      <c r="S1651" s="11">
        <v>44152</v>
      </c>
      <c r="T1651" t="s">
        <v>54</v>
      </c>
      <c r="U1651">
        <v>45</v>
      </c>
      <c r="V1651" t="s">
        <v>61</v>
      </c>
      <c r="W1651" t="s">
        <v>62</v>
      </c>
      <c r="X1651">
        <v>458261</v>
      </c>
      <c r="Y1651" s="11">
        <v>43924</v>
      </c>
      <c r="Z1651">
        <v>165069857</v>
      </c>
      <c r="AB1651" t="s">
        <v>63</v>
      </c>
      <c r="AD1651" t="s">
        <v>2386</v>
      </c>
      <c r="AE1651">
        <v>1</v>
      </c>
      <c r="AF1651">
        <v>3478</v>
      </c>
      <c r="AH1651" t="str">
        <f t="shared" si="25"/>
        <v>E35930 Estates &amp; Facilities</v>
      </c>
      <c r="AI1651" t="str">
        <f>VLOOKUP(B1651,'cc Lookup'!A:E,5,0)</f>
        <v>Estates</v>
      </c>
      <c r="AJ1651" t="s">
        <v>5427</v>
      </c>
    </row>
    <row r="1652" spans="1:36" x14ac:dyDescent="0.35">
      <c r="A1652" t="s">
        <v>36</v>
      </c>
      <c r="B1652" s="8" t="s">
        <v>142</v>
      </c>
      <c r="C1652" s="8" t="s">
        <v>38</v>
      </c>
      <c r="D1652" s="8" t="s">
        <v>39</v>
      </c>
      <c r="E1652" s="8" t="s">
        <v>39</v>
      </c>
      <c r="F1652" s="8" t="s">
        <v>40</v>
      </c>
      <c r="G1652" t="s">
        <v>144</v>
      </c>
      <c r="H1652" t="s">
        <v>42</v>
      </c>
      <c r="I1652" t="s">
        <v>43</v>
      </c>
      <c r="J1652" t="s">
        <v>43</v>
      </c>
      <c r="K1652" t="s">
        <v>43</v>
      </c>
      <c r="L1652" s="9">
        <v>59</v>
      </c>
      <c r="M1652" s="10">
        <v>44136</v>
      </c>
      <c r="N1652" t="s">
        <v>56</v>
      </c>
      <c r="O1652" t="s">
        <v>57</v>
      </c>
      <c r="P1652" t="s">
        <v>2344</v>
      </c>
      <c r="Q1652" t="s">
        <v>2345</v>
      </c>
      <c r="R1652" t="s">
        <v>2222</v>
      </c>
      <c r="S1652" s="11">
        <v>44152</v>
      </c>
      <c r="T1652" t="s">
        <v>54</v>
      </c>
      <c r="U1652">
        <v>45</v>
      </c>
      <c r="V1652" t="s">
        <v>61</v>
      </c>
      <c r="W1652" t="s">
        <v>62</v>
      </c>
      <c r="X1652">
        <v>465181</v>
      </c>
      <c r="Y1652" s="11">
        <v>43997</v>
      </c>
      <c r="Z1652">
        <v>165069857</v>
      </c>
      <c r="AB1652" t="s">
        <v>63</v>
      </c>
      <c r="AD1652" t="s">
        <v>2387</v>
      </c>
      <c r="AE1652">
        <v>1</v>
      </c>
      <c r="AF1652">
        <v>59</v>
      </c>
      <c r="AH1652" t="str">
        <f t="shared" si="25"/>
        <v>E35930 Estates &amp; Facilities</v>
      </c>
      <c r="AI1652" t="str">
        <f>VLOOKUP(B1652,'cc Lookup'!A:E,5,0)</f>
        <v>Estates</v>
      </c>
      <c r="AJ1652" t="s">
        <v>5427</v>
      </c>
    </row>
    <row r="1653" spans="1:36" x14ac:dyDescent="0.35">
      <c r="A1653" t="s">
        <v>36</v>
      </c>
      <c r="B1653" s="8" t="s">
        <v>142</v>
      </c>
      <c r="C1653" s="8" t="s">
        <v>38</v>
      </c>
      <c r="D1653" s="8" t="s">
        <v>39</v>
      </c>
      <c r="E1653" s="8" t="s">
        <v>39</v>
      </c>
      <c r="F1653" s="8" t="s">
        <v>40</v>
      </c>
      <c r="G1653" t="s">
        <v>144</v>
      </c>
      <c r="H1653" t="s">
        <v>42</v>
      </c>
      <c r="I1653" t="s">
        <v>43</v>
      </c>
      <c r="J1653" t="s">
        <v>43</v>
      </c>
      <c r="K1653" t="s">
        <v>43</v>
      </c>
      <c r="L1653" s="9">
        <v>1700</v>
      </c>
      <c r="M1653" s="10">
        <v>44136</v>
      </c>
      <c r="N1653" t="s">
        <v>56</v>
      </c>
      <c r="O1653" t="s">
        <v>57</v>
      </c>
      <c r="P1653" t="s">
        <v>2344</v>
      </c>
      <c r="Q1653" t="s">
        <v>2345</v>
      </c>
      <c r="R1653" t="s">
        <v>2222</v>
      </c>
      <c r="S1653" s="11">
        <v>44152</v>
      </c>
      <c r="T1653" t="s">
        <v>54</v>
      </c>
      <c r="U1653">
        <v>45</v>
      </c>
      <c r="V1653" t="s">
        <v>61</v>
      </c>
      <c r="W1653" t="s">
        <v>62</v>
      </c>
      <c r="X1653">
        <v>467892</v>
      </c>
      <c r="Y1653" s="11">
        <v>44118</v>
      </c>
      <c r="Z1653">
        <v>165085834</v>
      </c>
      <c r="AB1653" t="s">
        <v>63</v>
      </c>
      <c r="AD1653" t="s">
        <v>2388</v>
      </c>
      <c r="AE1653">
        <v>1</v>
      </c>
      <c r="AF1653">
        <v>850</v>
      </c>
      <c r="AH1653" t="str">
        <f t="shared" si="25"/>
        <v>E35930 Estates &amp; Facilities</v>
      </c>
      <c r="AI1653" t="str">
        <f>VLOOKUP(B1653,'cc Lookup'!A:E,5,0)</f>
        <v>Estates</v>
      </c>
      <c r="AJ1653" t="s">
        <v>5427</v>
      </c>
    </row>
    <row r="1654" spans="1:36" x14ac:dyDescent="0.35">
      <c r="A1654" t="s">
        <v>36</v>
      </c>
      <c r="B1654" s="8" t="s">
        <v>142</v>
      </c>
      <c r="C1654" s="8" t="s">
        <v>38</v>
      </c>
      <c r="D1654" s="8" t="s">
        <v>39</v>
      </c>
      <c r="E1654" s="8" t="s">
        <v>39</v>
      </c>
      <c r="F1654" s="8" t="s">
        <v>40</v>
      </c>
      <c r="G1654" t="s">
        <v>144</v>
      </c>
      <c r="H1654" t="s">
        <v>42</v>
      </c>
      <c r="I1654" t="s">
        <v>43</v>
      </c>
      <c r="J1654" t="s">
        <v>43</v>
      </c>
      <c r="K1654" t="s">
        <v>43</v>
      </c>
      <c r="L1654" s="9">
        <v>121.5</v>
      </c>
      <c r="M1654" s="10">
        <v>44136</v>
      </c>
      <c r="N1654" t="s">
        <v>56</v>
      </c>
      <c r="O1654" t="s">
        <v>57</v>
      </c>
      <c r="P1654" t="s">
        <v>2344</v>
      </c>
      <c r="Q1654" t="s">
        <v>2345</v>
      </c>
      <c r="R1654" t="s">
        <v>2222</v>
      </c>
      <c r="S1654" s="11">
        <v>44152</v>
      </c>
      <c r="T1654" t="s">
        <v>54</v>
      </c>
      <c r="U1654">
        <v>45</v>
      </c>
      <c r="V1654" t="s">
        <v>61</v>
      </c>
      <c r="W1654" t="s">
        <v>62</v>
      </c>
      <c r="X1654">
        <v>467954</v>
      </c>
      <c r="Y1654" s="11">
        <v>44028</v>
      </c>
      <c r="Z1654">
        <v>165085834</v>
      </c>
      <c r="AB1654" t="s">
        <v>63</v>
      </c>
      <c r="AD1654" t="s">
        <v>2380</v>
      </c>
      <c r="AE1654">
        <v>1</v>
      </c>
      <c r="AF1654">
        <v>122</v>
      </c>
      <c r="AH1654" t="str">
        <f t="shared" si="25"/>
        <v>E35930 Estates &amp; Facilities</v>
      </c>
      <c r="AI1654" t="str">
        <f>VLOOKUP(B1654,'cc Lookup'!A:E,5,0)</f>
        <v>Estates</v>
      </c>
      <c r="AJ1654" t="s">
        <v>5427</v>
      </c>
    </row>
    <row r="1655" spans="1:36" x14ac:dyDescent="0.35">
      <c r="A1655" t="s">
        <v>36</v>
      </c>
      <c r="B1655" s="8" t="s">
        <v>142</v>
      </c>
      <c r="C1655" s="8" t="s">
        <v>38</v>
      </c>
      <c r="D1655" s="8" t="s">
        <v>39</v>
      </c>
      <c r="E1655" s="8" t="s">
        <v>39</v>
      </c>
      <c r="F1655" s="8" t="s">
        <v>40</v>
      </c>
      <c r="G1655" t="s">
        <v>144</v>
      </c>
      <c r="H1655" t="s">
        <v>42</v>
      </c>
      <c r="I1655" t="s">
        <v>43</v>
      </c>
      <c r="J1655" t="s">
        <v>43</v>
      </c>
      <c r="K1655" t="s">
        <v>43</v>
      </c>
      <c r="L1655" s="9">
        <v>24.3</v>
      </c>
      <c r="M1655" s="10">
        <v>44136</v>
      </c>
      <c r="N1655" t="s">
        <v>56</v>
      </c>
      <c r="O1655" t="s">
        <v>57</v>
      </c>
      <c r="P1655" t="s">
        <v>2344</v>
      </c>
      <c r="Q1655" t="s">
        <v>2345</v>
      </c>
      <c r="R1655" t="s">
        <v>2222</v>
      </c>
      <c r="S1655" s="11">
        <v>44152</v>
      </c>
      <c r="T1655" t="s">
        <v>54</v>
      </c>
      <c r="U1655">
        <v>45</v>
      </c>
      <c r="V1655" t="s">
        <v>61</v>
      </c>
      <c r="W1655" t="s">
        <v>62</v>
      </c>
      <c r="X1655">
        <v>467954</v>
      </c>
      <c r="Y1655" s="11">
        <v>44028</v>
      </c>
      <c r="Z1655">
        <v>165085834</v>
      </c>
      <c r="AB1655" t="s">
        <v>63</v>
      </c>
      <c r="AD1655" t="s">
        <v>2380</v>
      </c>
      <c r="AH1655" t="str">
        <f t="shared" si="25"/>
        <v>E35930 Estates &amp; Facilities</v>
      </c>
      <c r="AI1655" t="str">
        <f>VLOOKUP(B1655,'cc Lookup'!A:E,5,0)</f>
        <v>Estates</v>
      </c>
      <c r="AJ1655" t="s">
        <v>5427</v>
      </c>
    </row>
    <row r="1656" spans="1:36" x14ac:dyDescent="0.35">
      <c r="A1656" t="s">
        <v>36</v>
      </c>
      <c r="B1656" s="8" t="s">
        <v>142</v>
      </c>
      <c r="C1656" s="8" t="s">
        <v>38</v>
      </c>
      <c r="D1656" s="8" t="s">
        <v>39</v>
      </c>
      <c r="E1656" s="8" t="s">
        <v>39</v>
      </c>
      <c r="F1656" s="8" t="s">
        <v>40</v>
      </c>
      <c r="G1656" t="s">
        <v>144</v>
      </c>
      <c r="H1656" t="s">
        <v>42</v>
      </c>
      <c r="I1656" t="s">
        <v>43</v>
      </c>
      <c r="J1656" t="s">
        <v>43</v>
      </c>
      <c r="K1656" t="s">
        <v>43</v>
      </c>
      <c r="L1656" s="9">
        <v>-850</v>
      </c>
      <c r="M1656" s="10">
        <v>44136</v>
      </c>
      <c r="N1656" t="s">
        <v>56</v>
      </c>
      <c r="O1656" t="s">
        <v>57</v>
      </c>
      <c r="P1656" t="s">
        <v>2344</v>
      </c>
      <c r="Q1656" t="s">
        <v>2345</v>
      </c>
      <c r="R1656" t="s">
        <v>2222</v>
      </c>
      <c r="S1656" s="11">
        <v>44152</v>
      </c>
      <c r="T1656" t="s">
        <v>54</v>
      </c>
      <c r="U1656">
        <v>46</v>
      </c>
      <c r="V1656" t="s">
        <v>61</v>
      </c>
      <c r="W1656" t="s">
        <v>62</v>
      </c>
      <c r="X1656">
        <v>467892</v>
      </c>
      <c r="Y1656" s="11">
        <v>44118</v>
      </c>
      <c r="Z1656">
        <v>165085834</v>
      </c>
      <c r="AB1656" t="s">
        <v>63</v>
      </c>
      <c r="AD1656" t="s">
        <v>2388</v>
      </c>
      <c r="AE1656">
        <v>1</v>
      </c>
      <c r="AF1656">
        <v>-850</v>
      </c>
      <c r="AH1656" t="str">
        <f t="shared" si="25"/>
        <v>E35930 Estates &amp; Facilities</v>
      </c>
      <c r="AI1656" t="str">
        <f>VLOOKUP(B1656,'cc Lookup'!A:E,5,0)</f>
        <v>Estates</v>
      </c>
      <c r="AJ1656" t="s">
        <v>5427</v>
      </c>
    </row>
    <row r="1657" spans="1:36" x14ac:dyDescent="0.35">
      <c r="A1657" t="s">
        <v>36</v>
      </c>
      <c r="B1657" s="8" t="s">
        <v>142</v>
      </c>
      <c r="C1657" s="8" t="s">
        <v>38</v>
      </c>
      <c r="D1657" s="8" t="s">
        <v>39</v>
      </c>
      <c r="E1657" s="8" t="s">
        <v>39</v>
      </c>
      <c r="F1657" s="8" t="s">
        <v>40</v>
      </c>
      <c r="G1657" t="s">
        <v>144</v>
      </c>
      <c r="H1657" t="s">
        <v>42</v>
      </c>
      <c r="I1657" t="s">
        <v>43</v>
      </c>
      <c r="J1657" t="s">
        <v>43</v>
      </c>
      <c r="K1657" t="s">
        <v>43</v>
      </c>
      <c r="L1657" s="9">
        <v>-121.5</v>
      </c>
      <c r="M1657" s="10">
        <v>44136</v>
      </c>
      <c r="N1657" t="s">
        <v>56</v>
      </c>
      <c r="O1657" t="s">
        <v>57</v>
      </c>
      <c r="P1657" t="s">
        <v>2344</v>
      </c>
      <c r="Q1657" t="s">
        <v>2345</v>
      </c>
      <c r="R1657" t="s">
        <v>2222</v>
      </c>
      <c r="S1657" s="11">
        <v>44152</v>
      </c>
      <c r="T1657" t="s">
        <v>54</v>
      </c>
      <c r="U1657">
        <v>46</v>
      </c>
      <c r="V1657" t="s">
        <v>61</v>
      </c>
      <c r="W1657" t="s">
        <v>62</v>
      </c>
      <c r="X1657">
        <v>467954</v>
      </c>
      <c r="Y1657" s="11">
        <v>44028</v>
      </c>
      <c r="Z1657">
        <v>165085834</v>
      </c>
      <c r="AB1657" t="s">
        <v>63</v>
      </c>
      <c r="AD1657" t="s">
        <v>2380</v>
      </c>
      <c r="AE1657">
        <v>1</v>
      </c>
      <c r="AF1657">
        <v>-122</v>
      </c>
      <c r="AH1657" t="str">
        <f t="shared" si="25"/>
        <v>E35930 Estates &amp; Facilities</v>
      </c>
      <c r="AI1657" t="str">
        <f>VLOOKUP(B1657,'cc Lookup'!A:E,5,0)</f>
        <v>Estates</v>
      </c>
      <c r="AJ1657" t="s">
        <v>5427</v>
      </c>
    </row>
    <row r="1658" spans="1:36" x14ac:dyDescent="0.35">
      <c r="A1658" t="s">
        <v>36</v>
      </c>
      <c r="B1658" s="8" t="s">
        <v>142</v>
      </c>
      <c r="C1658" s="8" t="s">
        <v>38</v>
      </c>
      <c r="D1658" s="8" t="s">
        <v>39</v>
      </c>
      <c r="E1658" s="8" t="s">
        <v>39</v>
      </c>
      <c r="F1658" s="8" t="s">
        <v>40</v>
      </c>
      <c r="G1658" t="s">
        <v>144</v>
      </c>
      <c r="H1658" t="s">
        <v>42</v>
      </c>
      <c r="I1658" t="s">
        <v>43</v>
      </c>
      <c r="J1658" t="s">
        <v>43</v>
      </c>
      <c r="K1658" t="s">
        <v>43</v>
      </c>
      <c r="L1658" s="9">
        <v>879</v>
      </c>
      <c r="M1658" s="10">
        <v>44136</v>
      </c>
      <c r="N1658" t="s">
        <v>56</v>
      </c>
      <c r="O1658" t="s">
        <v>57</v>
      </c>
      <c r="P1658" t="s">
        <v>2389</v>
      </c>
      <c r="Q1658" t="s">
        <v>2390</v>
      </c>
      <c r="R1658" t="s">
        <v>2222</v>
      </c>
      <c r="S1658" s="11">
        <v>44155</v>
      </c>
      <c r="T1658" t="s">
        <v>54</v>
      </c>
      <c r="U1658">
        <v>18</v>
      </c>
      <c r="V1658" t="s">
        <v>61</v>
      </c>
      <c r="W1658" t="s">
        <v>62</v>
      </c>
      <c r="X1658">
        <v>466379</v>
      </c>
      <c r="Y1658" s="11">
        <v>44012</v>
      </c>
      <c r="Z1658">
        <v>165088371</v>
      </c>
      <c r="AB1658" t="s">
        <v>63</v>
      </c>
      <c r="AD1658" t="s">
        <v>2391</v>
      </c>
      <c r="AE1658">
        <v>1</v>
      </c>
      <c r="AF1658">
        <v>440</v>
      </c>
      <c r="AH1658" t="str">
        <f t="shared" si="25"/>
        <v>E35930 Estates &amp; Facilities</v>
      </c>
      <c r="AI1658" t="str">
        <f>VLOOKUP(B1658,'cc Lookup'!A:E,5,0)</f>
        <v>Estates</v>
      </c>
      <c r="AJ1658" t="s">
        <v>5427</v>
      </c>
    </row>
    <row r="1659" spans="1:36" x14ac:dyDescent="0.35">
      <c r="A1659" t="s">
        <v>36</v>
      </c>
      <c r="B1659" s="8" t="s">
        <v>142</v>
      </c>
      <c r="C1659" s="8" t="s">
        <v>38</v>
      </c>
      <c r="D1659" s="8" t="s">
        <v>39</v>
      </c>
      <c r="E1659" s="8" t="s">
        <v>39</v>
      </c>
      <c r="F1659" s="8" t="s">
        <v>40</v>
      </c>
      <c r="G1659" t="s">
        <v>144</v>
      </c>
      <c r="H1659" t="s">
        <v>42</v>
      </c>
      <c r="I1659" t="s">
        <v>43</v>
      </c>
      <c r="J1659" t="s">
        <v>43</v>
      </c>
      <c r="K1659" t="s">
        <v>43</v>
      </c>
      <c r="L1659" s="9">
        <v>43950</v>
      </c>
      <c r="M1659" s="10">
        <v>44136</v>
      </c>
      <c r="N1659" t="s">
        <v>56</v>
      </c>
      <c r="O1659" t="s">
        <v>57</v>
      </c>
      <c r="P1659" t="s">
        <v>2389</v>
      </c>
      <c r="Q1659" t="s">
        <v>2390</v>
      </c>
      <c r="R1659" t="s">
        <v>2222</v>
      </c>
      <c r="S1659" s="11">
        <v>44155</v>
      </c>
      <c r="T1659" t="s">
        <v>54</v>
      </c>
      <c r="U1659">
        <v>18</v>
      </c>
      <c r="V1659" t="s">
        <v>61</v>
      </c>
      <c r="W1659" t="s">
        <v>62</v>
      </c>
      <c r="X1659">
        <v>466379</v>
      </c>
      <c r="Y1659" s="11">
        <v>44012</v>
      </c>
      <c r="Z1659">
        <v>165088371</v>
      </c>
      <c r="AB1659" t="s">
        <v>63</v>
      </c>
      <c r="AD1659" t="s">
        <v>2391</v>
      </c>
      <c r="AE1659">
        <v>1</v>
      </c>
      <c r="AF1659">
        <v>43950</v>
      </c>
      <c r="AH1659" t="str">
        <f t="shared" si="25"/>
        <v>E35930 Estates &amp; Facilities</v>
      </c>
      <c r="AI1659" t="str">
        <f>VLOOKUP(B1659,'cc Lookup'!A:E,5,0)</f>
        <v>Estates</v>
      </c>
      <c r="AJ1659" t="s">
        <v>5427</v>
      </c>
    </row>
    <row r="1660" spans="1:36" x14ac:dyDescent="0.35">
      <c r="A1660" t="s">
        <v>36</v>
      </c>
      <c r="B1660" s="8" t="s">
        <v>142</v>
      </c>
      <c r="C1660" s="8" t="s">
        <v>38</v>
      </c>
      <c r="D1660" s="8" t="s">
        <v>39</v>
      </c>
      <c r="E1660" s="8" t="s">
        <v>39</v>
      </c>
      <c r="F1660" s="8" t="s">
        <v>40</v>
      </c>
      <c r="G1660" t="s">
        <v>144</v>
      </c>
      <c r="H1660" t="s">
        <v>42</v>
      </c>
      <c r="I1660" t="s">
        <v>43</v>
      </c>
      <c r="J1660" t="s">
        <v>43</v>
      </c>
      <c r="K1660" t="s">
        <v>43</v>
      </c>
      <c r="L1660" s="9">
        <v>-43950</v>
      </c>
      <c r="M1660" s="10">
        <v>44136</v>
      </c>
      <c r="N1660" t="s">
        <v>56</v>
      </c>
      <c r="O1660" t="s">
        <v>57</v>
      </c>
      <c r="P1660" t="s">
        <v>2389</v>
      </c>
      <c r="Q1660" t="s">
        <v>2390</v>
      </c>
      <c r="R1660" t="s">
        <v>2222</v>
      </c>
      <c r="S1660" s="11">
        <v>44155</v>
      </c>
      <c r="T1660" t="s">
        <v>54</v>
      </c>
      <c r="U1660">
        <v>19</v>
      </c>
      <c r="V1660" t="s">
        <v>61</v>
      </c>
      <c r="W1660" t="s">
        <v>62</v>
      </c>
      <c r="X1660">
        <v>466379</v>
      </c>
      <c r="Y1660" s="11">
        <v>44012</v>
      </c>
      <c r="Z1660">
        <v>165088371</v>
      </c>
      <c r="AB1660" t="s">
        <v>63</v>
      </c>
      <c r="AD1660" t="s">
        <v>2391</v>
      </c>
      <c r="AE1660">
        <v>1</v>
      </c>
      <c r="AF1660">
        <v>-43950</v>
      </c>
      <c r="AH1660" t="str">
        <f t="shared" si="25"/>
        <v>E35930 Estates &amp; Facilities</v>
      </c>
      <c r="AI1660" t="str">
        <f>VLOOKUP(B1660,'cc Lookup'!A:E,5,0)</f>
        <v>Estates</v>
      </c>
      <c r="AJ1660" t="s">
        <v>5427</v>
      </c>
    </row>
    <row r="1661" spans="1:36" x14ac:dyDescent="0.35">
      <c r="A1661" t="s">
        <v>36</v>
      </c>
      <c r="B1661" s="8" t="s">
        <v>142</v>
      </c>
      <c r="C1661" s="8" t="s">
        <v>38</v>
      </c>
      <c r="D1661" s="8" t="s">
        <v>39</v>
      </c>
      <c r="E1661" s="8" t="s">
        <v>39</v>
      </c>
      <c r="F1661" s="8" t="s">
        <v>40</v>
      </c>
      <c r="G1661" t="s">
        <v>144</v>
      </c>
      <c r="H1661" t="s">
        <v>42</v>
      </c>
      <c r="I1661" t="s">
        <v>43</v>
      </c>
      <c r="J1661" t="s">
        <v>43</v>
      </c>
      <c r="K1661" t="s">
        <v>43</v>
      </c>
      <c r="L1661" s="9">
        <v>-439.5</v>
      </c>
      <c r="M1661" s="10">
        <v>44136</v>
      </c>
      <c r="N1661" t="s">
        <v>56</v>
      </c>
      <c r="O1661" t="s">
        <v>57</v>
      </c>
      <c r="P1661" t="s">
        <v>2389</v>
      </c>
      <c r="Q1661" t="s">
        <v>2390</v>
      </c>
      <c r="R1661" t="s">
        <v>2222</v>
      </c>
      <c r="S1661" s="11">
        <v>44155</v>
      </c>
      <c r="T1661" t="s">
        <v>54</v>
      </c>
      <c r="U1661">
        <v>19</v>
      </c>
      <c r="V1661" t="s">
        <v>61</v>
      </c>
      <c r="W1661" t="s">
        <v>62</v>
      </c>
      <c r="X1661">
        <v>466379</v>
      </c>
      <c r="Y1661" s="11">
        <v>44012</v>
      </c>
      <c r="Z1661">
        <v>165088371</v>
      </c>
      <c r="AB1661" t="s">
        <v>63</v>
      </c>
      <c r="AD1661" t="s">
        <v>2391</v>
      </c>
      <c r="AE1661">
        <v>1</v>
      </c>
      <c r="AF1661">
        <v>-440</v>
      </c>
      <c r="AH1661" t="str">
        <f t="shared" si="25"/>
        <v>E35930 Estates &amp; Facilities</v>
      </c>
      <c r="AI1661" t="str">
        <f>VLOOKUP(B1661,'cc Lookup'!A:E,5,0)</f>
        <v>Estates</v>
      </c>
      <c r="AJ1661" t="s">
        <v>5427</v>
      </c>
    </row>
    <row r="1662" spans="1:36" x14ac:dyDescent="0.35">
      <c r="A1662" t="s">
        <v>36</v>
      </c>
      <c r="B1662" s="8" t="s">
        <v>142</v>
      </c>
      <c r="C1662" s="8" t="s">
        <v>38</v>
      </c>
      <c r="D1662" s="8" t="s">
        <v>39</v>
      </c>
      <c r="E1662" s="8" t="s">
        <v>39</v>
      </c>
      <c r="F1662" s="8" t="s">
        <v>40</v>
      </c>
      <c r="G1662" t="s">
        <v>144</v>
      </c>
      <c r="H1662" t="s">
        <v>42</v>
      </c>
      <c r="I1662" t="s">
        <v>43</v>
      </c>
      <c r="J1662" t="s">
        <v>43</v>
      </c>
      <c r="K1662" t="s">
        <v>43</v>
      </c>
      <c r="L1662" s="9">
        <v>967.2</v>
      </c>
      <c r="M1662" s="10">
        <v>44136</v>
      </c>
      <c r="N1662" t="s">
        <v>56</v>
      </c>
      <c r="O1662" t="s">
        <v>57</v>
      </c>
      <c r="P1662" t="s">
        <v>2392</v>
      </c>
      <c r="Q1662" t="s">
        <v>2393</v>
      </c>
      <c r="R1662" t="s">
        <v>2222</v>
      </c>
      <c r="S1662" s="11">
        <v>44158</v>
      </c>
      <c r="T1662" t="s">
        <v>54</v>
      </c>
      <c r="U1662">
        <v>21</v>
      </c>
      <c r="V1662" t="s">
        <v>61</v>
      </c>
      <c r="W1662" t="s">
        <v>62</v>
      </c>
      <c r="X1662">
        <v>467941</v>
      </c>
      <c r="Y1662" s="11">
        <v>44027</v>
      </c>
      <c r="Z1662">
        <v>165088373</v>
      </c>
      <c r="AB1662" t="s">
        <v>63</v>
      </c>
      <c r="AD1662" t="s">
        <v>2394</v>
      </c>
      <c r="AE1662">
        <v>1</v>
      </c>
      <c r="AF1662">
        <v>484</v>
      </c>
      <c r="AH1662" t="str">
        <f t="shared" si="25"/>
        <v>E35930 Estates &amp; Facilities</v>
      </c>
      <c r="AI1662" t="str">
        <f>VLOOKUP(B1662,'cc Lookup'!A:E,5,0)</f>
        <v>Estates</v>
      </c>
      <c r="AJ1662" t="s">
        <v>5427</v>
      </c>
    </row>
    <row r="1663" spans="1:36" x14ac:dyDescent="0.35">
      <c r="A1663" t="s">
        <v>36</v>
      </c>
      <c r="B1663" s="8" t="s">
        <v>142</v>
      </c>
      <c r="C1663" s="8" t="s">
        <v>38</v>
      </c>
      <c r="D1663" s="8" t="s">
        <v>39</v>
      </c>
      <c r="E1663" s="8" t="s">
        <v>39</v>
      </c>
      <c r="F1663" s="8" t="s">
        <v>40</v>
      </c>
      <c r="G1663" t="s">
        <v>144</v>
      </c>
      <c r="H1663" t="s">
        <v>42</v>
      </c>
      <c r="I1663" t="s">
        <v>43</v>
      </c>
      <c r="J1663" t="s">
        <v>43</v>
      </c>
      <c r="K1663" t="s">
        <v>43</v>
      </c>
      <c r="L1663" s="9">
        <v>880</v>
      </c>
      <c r="M1663" s="10">
        <v>44136</v>
      </c>
      <c r="N1663" t="s">
        <v>56</v>
      </c>
      <c r="O1663" t="s">
        <v>57</v>
      </c>
      <c r="P1663" t="s">
        <v>2392</v>
      </c>
      <c r="Q1663" t="s">
        <v>2393</v>
      </c>
      <c r="R1663" t="s">
        <v>2222</v>
      </c>
      <c r="S1663" s="11">
        <v>44158</v>
      </c>
      <c r="T1663" t="s">
        <v>54</v>
      </c>
      <c r="U1663">
        <v>21</v>
      </c>
      <c r="V1663" t="s">
        <v>61</v>
      </c>
      <c r="W1663" t="s">
        <v>62</v>
      </c>
      <c r="X1663">
        <v>471077</v>
      </c>
      <c r="Y1663" s="11">
        <v>44061</v>
      </c>
      <c r="Z1663">
        <v>165088373</v>
      </c>
      <c r="AB1663" t="s">
        <v>63</v>
      </c>
      <c r="AD1663" t="s">
        <v>2395</v>
      </c>
      <c r="AE1663">
        <v>1</v>
      </c>
      <c r="AF1663">
        <v>440</v>
      </c>
      <c r="AH1663" t="str">
        <f t="shared" si="25"/>
        <v>E35930 Estates &amp; Facilities</v>
      </c>
      <c r="AI1663" t="str">
        <f>VLOOKUP(B1663,'cc Lookup'!A:E,5,0)</f>
        <v>Estates</v>
      </c>
      <c r="AJ1663" t="s">
        <v>5427</v>
      </c>
    </row>
    <row r="1664" spans="1:36" x14ac:dyDescent="0.35">
      <c r="A1664" t="s">
        <v>36</v>
      </c>
      <c r="B1664" s="8" t="s">
        <v>142</v>
      </c>
      <c r="C1664" s="8" t="s">
        <v>38</v>
      </c>
      <c r="D1664" s="8" t="s">
        <v>39</v>
      </c>
      <c r="E1664" s="8" t="s">
        <v>39</v>
      </c>
      <c r="F1664" s="8" t="s">
        <v>40</v>
      </c>
      <c r="G1664" t="s">
        <v>144</v>
      </c>
      <c r="H1664" t="s">
        <v>42</v>
      </c>
      <c r="I1664" t="s">
        <v>43</v>
      </c>
      <c r="J1664" t="s">
        <v>43</v>
      </c>
      <c r="K1664" t="s">
        <v>43</v>
      </c>
      <c r="L1664" s="9">
        <v>479</v>
      </c>
      <c r="M1664" s="10">
        <v>44136</v>
      </c>
      <c r="N1664" t="s">
        <v>56</v>
      </c>
      <c r="O1664" t="s">
        <v>57</v>
      </c>
      <c r="P1664" t="s">
        <v>2392</v>
      </c>
      <c r="Q1664" t="s">
        <v>2393</v>
      </c>
      <c r="R1664" t="s">
        <v>2222</v>
      </c>
      <c r="S1664" s="11">
        <v>44158</v>
      </c>
      <c r="T1664" t="s">
        <v>54</v>
      </c>
      <c r="U1664">
        <v>21</v>
      </c>
      <c r="V1664" t="s">
        <v>61</v>
      </c>
      <c r="W1664" t="s">
        <v>62</v>
      </c>
      <c r="X1664">
        <v>478231</v>
      </c>
      <c r="Y1664" s="11">
        <v>44126</v>
      </c>
      <c r="Z1664">
        <v>165088371</v>
      </c>
      <c r="AB1664" t="s">
        <v>63</v>
      </c>
      <c r="AD1664" t="s">
        <v>2396</v>
      </c>
      <c r="AE1664">
        <v>1</v>
      </c>
      <c r="AF1664">
        <v>240</v>
      </c>
      <c r="AH1664" t="str">
        <f t="shared" si="25"/>
        <v>E35930 Estates &amp; Facilities</v>
      </c>
      <c r="AI1664" t="str">
        <f>VLOOKUP(B1664,'cc Lookup'!A:E,5,0)</f>
        <v>Estates</v>
      </c>
      <c r="AJ1664" t="s">
        <v>5427</v>
      </c>
    </row>
    <row r="1665" spans="1:36" x14ac:dyDescent="0.35">
      <c r="A1665" t="s">
        <v>36</v>
      </c>
      <c r="B1665" s="8" t="s">
        <v>142</v>
      </c>
      <c r="C1665" s="8" t="s">
        <v>38</v>
      </c>
      <c r="D1665" s="8" t="s">
        <v>39</v>
      </c>
      <c r="E1665" s="8" t="s">
        <v>39</v>
      </c>
      <c r="F1665" s="8" t="s">
        <v>40</v>
      </c>
      <c r="G1665" t="s">
        <v>144</v>
      </c>
      <c r="H1665" t="s">
        <v>42</v>
      </c>
      <c r="I1665" t="s">
        <v>43</v>
      </c>
      <c r="J1665" t="s">
        <v>43</v>
      </c>
      <c r="K1665" t="s">
        <v>43</v>
      </c>
      <c r="L1665" s="9">
        <v>287.39999999999998</v>
      </c>
      <c r="M1665" s="10">
        <v>44136</v>
      </c>
      <c r="N1665" t="s">
        <v>56</v>
      </c>
      <c r="O1665" t="s">
        <v>57</v>
      </c>
      <c r="P1665" t="s">
        <v>2392</v>
      </c>
      <c r="Q1665" t="s">
        <v>2393</v>
      </c>
      <c r="R1665" t="s">
        <v>2222</v>
      </c>
      <c r="S1665" s="11">
        <v>44158</v>
      </c>
      <c r="T1665" t="s">
        <v>54</v>
      </c>
      <c r="U1665">
        <v>21</v>
      </c>
      <c r="V1665" t="s">
        <v>61</v>
      </c>
      <c r="W1665" t="s">
        <v>62</v>
      </c>
      <c r="X1665">
        <v>478231</v>
      </c>
      <c r="Y1665" s="11">
        <v>44126</v>
      </c>
      <c r="Z1665">
        <v>165088371</v>
      </c>
      <c r="AB1665" t="s">
        <v>63</v>
      </c>
      <c r="AD1665" t="s">
        <v>2396</v>
      </c>
      <c r="AE1665">
        <v>1</v>
      </c>
      <c r="AF1665">
        <v>287</v>
      </c>
      <c r="AH1665" t="str">
        <f t="shared" si="25"/>
        <v>E35930 Estates &amp; Facilities</v>
      </c>
      <c r="AI1665" t="str">
        <f>VLOOKUP(B1665,'cc Lookup'!A:E,5,0)</f>
        <v>Estates</v>
      </c>
      <c r="AJ1665" t="s">
        <v>5427</v>
      </c>
    </row>
    <row r="1666" spans="1:36" x14ac:dyDescent="0.35">
      <c r="A1666" t="s">
        <v>36</v>
      </c>
      <c r="B1666" s="8" t="s">
        <v>142</v>
      </c>
      <c r="C1666" s="8" t="s">
        <v>38</v>
      </c>
      <c r="D1666" s="8" t="s">
        <v>39</v>
      </c>
      <c r="E1666" s="8" t="s">
        <v>39</v>
      </c>
      <c r="F1666" s="8" t="s">
        <v>40</v>
      </c>
      <c r="G1666" t="s">
        <v>144</v>
      </c>
      <c r="H1666" t="s">
        <v>42</v>
      </c>
      <c r="I1666" t="s">
        <v>43</v>
      </c>
      <c r="J1666" t="s">
        <v>43</v>
      </c>
      <c r="K1666" t="s">
        <v>43</v>
      </c>
      <c r="L1666" s="9">
        <v>-483.6</v>
      </c>
      <c r="M1666" s="10">
        <v>44136</v>
      </c>
      <c r="N1666" t="s">
        <v>56</v>
      </c>
      <c r="O1666" t="s">
        <v>57</v>
      </c>
      <c r="P1666" t="s">
        <v>2392</v>
      </c>
      <c r="Q1666" t="s">
        <v>2393</v>
      </c>
      <c r="R1666" t="s">
        <v>2222</v>
      </c>
      <c r="S1666" s="11">
        <v>44158</v>
      </c>
      <c r="T1666" t="s">
        <v>54</v>
      </c>
      <c r="U1666">
        <v>22</v>
      </c>
      <c r="V1666" t="s">
        <v>61</v>
      </c>
      <c r="W1666" t="s">
        <v>62</v>
      </c>
      <c r="X1666">
        <v>467941</v>
      </c>
      <c r="Y1666" s="11">
        <v>44027</v>
      </c>
      <c r="Z1666">
        <v>165088373</v>
      </c>
      <c r="AB1666" t="s">
        <v>63</v>
      </c>
      <c r="AD1666" t="s">
        <v>2394</v>
      </c>
      <c r="AE1666">
        <v>1</v>
      </c>
      <c r="AF1666">
        <v>-484</v>
      </c>
      <c r="AH1666" t="str">
        <f t="shared" si="25"/>
        <v>E35930 Estates &amp; Facilities</v>
      </c>
      <c r="AI1666" t="str">
        <f>VLOOKUP(B1666,'cc Lookup'!A:E,5,0)</f>
        <v>Estates</v>
      </c>
      <c r="AJ1666" t="s">
        <v>5427</v>
      </c>
    </row>
    <row r="1667" spans="1:36" x14ac:dyDescent="0.35">
      <c r="A1667" t="s">
        <v>36</v>
      </c>
      <c r="B1667" s="8" t="s">
        <v>142</v>
      </c>
      <c r="C1667" s="8" t="s">
        <v>38</v>
      </c>
      <c r="D1667" s="8" t="s">
        <v>39</v>
      </c>
      <c r="E1667" s="8" t="s">
        <v>39</v>
      </c>
      <c r="F1667" s="8" t="s">
        <v>40</v>
      </c>
      <c r="G1667" t="s">
        <v>144</v>
      </c>
      <c r="H1667" t="s">
        <v>42</v>
      </c>
      <c r="I1667" t="s">
        <v>43</v>
      </c>
      <c r="J1667" t="s">
        <v>43</v>
      </c>
      <c r="K1667" t="s">
        <v>43</v>
      </c>
      <c r="L1667" s="9">
        <v>-440</v>
      </c>
      <c r="M1667" s="10">
        <v>44136</v>
      </c>
      <c r="N1667" t="s">
        <v>56</v>
      </c>
      <c r="O1667" t="s">
        <v>57</v>
      </c>
      <c r="P1667" t="s">
        <v>2392</v>
      </c>
      <c r="Q1667" t="s">
        <v>2393</v>
      </c>
      <c r="R1667" t="s">
        <v>2222</v>
      </c>
      <c r="S1667" s="11">
        <v>44158</v>
      </c>
      <c r="T1667" t="s">
        <v>54</v>
      </c>
      <c r="U1667">
        <v>22</v>
      </c>
      <c r="V1667" t="s">
        <v>61</v>
      </c>
      <c r="W1667" t="s">
        <v>62</v>
      </c>
      <c r="X1667">
        <v>471077</v>
      </c>
      <c r="Y1667" s="11">
        <v>44061</v>
      </c>
      <c r="Z1667">
        <v>165088373</v>
      </c>
      <c r="AB1667" t="s">
        <v>63</v>
      </c>
      <c r="AD1667" t="s">
        <v>2395</v>
      </c>
      <c r="AE1667">
        <v>1</v>
      </c>
      <c r="AF1667">
        <v>-440</v>
      </c>
      <c r="AH1667" t="str">
        <f t="shared" si="25"/>
        <v>E35930 Estates &amp; Facilities</v>
      </c>
      <c r="AI1667" t="str">
        <f>VLOOKUP(B1667,'cc Lookup'!A:E,5,0)</f>
        <v>Estates</v>
      </c>
      <c r="AJ1667" t="s">
        <v>5427</v>
      </c>
    </row>
    <row r="1668" spans="1:36" x14ac:dyDescent="0.35">
      <c r="A1668" t="s">
        <v>36</v>
      </c>
      <c r="B1668" s="8" t="s">
        <v>142</v>
      </c>
      <c r="C1668" s="8" t="s">
        <v>38</v>
      </c>
      <c r="D1668" s="8" t="s">
        <v>39</v>
      </c>
      <c r="E1668" s="8" t="s">
        <v>39</v>
      </c>
      <c r="F1668" s="8" t="s">
        <v>40</v>
      </c>
      <c r="G1668" t="s">
        <v>144</v>
      </c>
      <c r="H1668" t="s">
        <v>42</v>
      </c>
      <c r="I1668" t="s">
        <v>43</v>
      </c>
      <c r="J1668" t="s">
        <v>43</v>
      </c>
      <c r="K1668" t="s">
        <v>43</v>
      </c>
      <c r="L1668" s="9">
        <v>-287.39999999999998</v>
      </c>
      <c r="M1668" s="10">
        <v>44136</v>
      </c>
      <c r="N1668" t="s">
        <v>56</v>
      </c>
      <c r="O1668" t="s">
        <v>57</v>
      </c>
      <c r="P1668" t="s">
        <v>2392</v>
      </c>
      <c r="Q1668" t="s">
        <v>2393</v>
      </c>
      <c r="R1668" t="s">
        <v>2222</v>
      </c>
      <c r="S1668" s="11">
        <v>44158</v>
      </c>
      <c r="T1668" t="s">
        <v>54</v>
      </c>
      <c r="U1668">
        <v>22</v>
      </c>
      <c r="V1668" t="s">
        <v>61</v>
      </c>
      <c r="W1668" t="s">
        <v>62</v>
      </c>
      <c r="X1668">
        <v>478231</v>
      </c>
      <c r="Y1668" s="11">
        <v>44126</v>
      </c>
      <c r="Z1668">
        <v>165088371</v>
      </c>
      <c r="AB1668" t="s">
        <v>63</v>
      </c>
      <c r="AD1668" t="s">
        <v>2396</v>
      </c>
      <c r="AE1668">
        <v>1</v>
      </c>
      <c r="AF1668">
        <v>-287</v>
      </c>
      <c r="AH1668" t="str">
        <f t="shared" si="25"/>
        <v>E35930 Estates &amp; Facilities</v>
      </c>
      <c r="AI1668" t="str">
        <f>VLOOKUP(B1668,'cc Lookup'!A:E,5,0)</f>
        <v>Estates</v>
      </c>
      <c r="AJ1668" t="s">
        <v>5427</v>
      </c>
    </row>
    <row r="1669" spans="1:36" x14ac:dyDescent="0.35">
      <c r="A1669" t="s">
        <v>36</v>
      </c>
      <c r="B1669" s="8" t="s">
        <v>142</v>
      </c>
      <c r="C1669" s="8" t="s">
        <v>38</v>
      </c>
      <c r="D1669" s="8" t="s">
        <v>39</v>
      </c>
      <c r="E1669" s="8" t="s">
        <v>39</v>
      </c>
      <c r="F1669" s="8" t="s">
        <v>40</v>
      </c>
      <c r="G1669" t="s">
        <v>144</v>
      </c>
      <c r="H1669" t="s">
        <v>42</v>
      </c>
      <c r="I1669" t="s">
        <v>43</v>
      </c>
      <c r="J1669" t="s">
        <v>43</v>
      </c>
      <c r="K1669" t="s">
        <v>43</v>
      </c>
      <c r="L1669" s="9">
        <v>-239.5</v>
      </c>
      <c r="M1669" s="10">
        <v>44136</v>
      </c>
      <c r="N1669" t="s">
        <v>56</v>
      </c>
      <c r="O1669" t="s">
        <v>57</v>
      </c>
      <c r="P1669" t="s">
        <v>2392</v>
      </c>
      <c r="Q1669" t="s">
        <v>2393</v>
      </c>
      <c r="R1669" t="s">
        <v>2222</v>
      </c>
      <c r="S1669" s="11">
        <v>44158</v>
      </c>
      <c r="T1669" t="s">
        <v>54</v>
      </c>
      <c r="U1669">
        <v>22</v>
      </c>
      <c r="V1669" t="s">
        <v>61</v>
      </c>
      <c r="W1669" t="s">
        <v>62</v>
      </c>
      <c r="X1669">
        <v>478231</v>
      </c>
      <c r="Y1669" s="11">
        <v>44126</v>
      </c>
      <c r="Z1669">
        <v>165088371</v>
      </c>
      <c r="AB1669" t="s">
        <v>63</v>
      </c>
      <c r="AD1669" t="s">
        <v>2396</v>
      </c>
      <c r="AE1669">
        <v>1</v>
      </c>
      <c r="AF1669">
        <v>-240</v>
      </c>
      <c r="AH1669" t="str">
        <f t="shared" ref="AH1669:AH1732" si="26">B1669&amp;" "&amp;G1669</f>
        <v>E35930 Estates &amp; Facilities</v>
      </c>
      <c r="AI1669" t="str">
        <f>VLOOKUP(B1669,'cc Lookup'!A:E,5,0)</f>
        <v>Estates</v>
      </c>
      <c r="AJ1669" t="s">
        <v>5427</v>
      </c>
    </row>
    <row r="1670" spans="1:36" x14ac:dyDescent="0.35">
      <c r="A1670" t="s">
        <v>36</v>
      </c>
      <c r="B1670" s="8" t="s">
        <v>142</v>
      </c>
      <c r="C1670" s="8" t="s">
        <v>38</v>
      </c>
      <c r="D1670" s="8" t="s">
        <v>39</v>
      </c>
      <c r="E1670" s="8" t="s">
        <v>39</v>
      </c>
      <c r="F1670" s="8" t="s">
        <v>40</v>
      </c>
      <c r="G1670" t="s">
        <v>144</v>
      </c>
      <c r="H1670" t="s">
        <v>42</v>
      </c>
      <c r="I1670" t="s">
        <v>43</v>
      </c>
      <c r="J1670" t="s">
        <v>43</v>
      </c>
      <c r="K1670" t="s">
        <v>43</v>
      </c>
      <c r="L1670" s="9">
        <v>843.7</v>
      </c>
      <c r="M1670" s="10">
        <v>44136</v>
      </c>
      <c r="N1670" t="s">
        <v>56</v>
      </c>
      <c r="O1670" t="s">
        <v>57</v>
      </c>
      <c r="P1670" t="s">
        <v>2397</v>
      </c>
      <c r="Q1670" t="s">
        <v>2398</v>
      </c>
      <c r="R1670" t="s">
        <v>2222</v>
      </c>
      <c r="S1670" s="11">
        <v>44159</v>
      </c>
      <c r="T1670" t="s">
        <v>54</v>
      </c>
      <c r="U1670">
        <v>29</v>
      </c>
      <c r="V1670" t="s">
        <v>61</v>
      </c>
      <c r="W1670" t="s">
        <v>62</v>
      </c>
      <c r="X1670">
        <v>459886</v>
      </c>
      <c r="Y1670" s="11">
        <v>43936</v>
      </c>
      <c r="Z1670">
        <v>165088373</v>
      </c>
      <c r="AB1670" t="s">
        <v>63</v>
      </c>
      <c r="AD1670" t="s">
        <v>2399</v>
      </c>
      <c r="AE1670">
        <v>1</v>
      </c>
      <c r="AF1670">
        <v>844</v>
      </c>
      <c r="AH1670" t="str">
        <f t="shared" si="26"/>
        <v>E35930 Estates &amp; Facilities</v>
      </c>
      <c r="AI1670" t="str">
        <f>VLOOKUP(B1670,'cc Lookup'!A:E,5,0)</f>
        <v>Estates</v>
      </c>
      <c r="AJ1670" t="s">
        <v>5427</v>
      </c>
    </row>
    <row r="1671" spans="1:36" x14ac:dyDescent="0.35">
      <c r="A1671" t="s">
        <v>36</v>
      </c>
      <c r="B1671" s="8" t="s">
        <v>142</v>
      </c>
      <c r="C1671" s="8" t="s">
        <v>38</v>
      </c>
      <c r="D1671" s="8" t="s">
        <v>39</v>
      </c>
      <c r="E1671" s="8" t="s">
        <v>39</v>
      </c>
      <c r="F1671" s="8" t="s">
        <v>40</v>
      </c>
      <c r="G1671" t="s">
        <v>144</v>
      </c>
      <c r="H1671" t="s">
        <v>42</v>
      </c>
      <c r="I1671" t="s">
        <v>43</v>
      </c>
      <c r="J1671" t="s">
        <v>43</v>
      </c>
      <c r="K1671" t="s">
        <v>43</v>
      </c>
      <c r="L1671" s="9">
        <v>160</v>
      </c>
      <c r="M1671" s="10">
        <v>44136</v>
      </c>
      <c r="N1671" t="s">
        <v>56</v>
      </c>
      <c r="O1671" t="s">
        <v>57</v>
      </c>
      <c r="P1671" t="s">
        <v>2397</v>
      </c>
      <c r="Q1671" t="s">
        <v>2398</v>
      </c>
      <c r="R1671" t="s">
        <v>2222</v>
      </c>
      <c r="S1671" s="11">
        <v>44159</v>
      </c>
      <c r="T1671" t="s">
        <v>54</v>
      </c>
      <c r="U1671">
        <v>29</v>
      </c>
      <c r="V1671" t="s">
        <v>61</v>
      </c>
      <c r="W1671" t="s">
        <v>62</v>
      </c>
      <c r="X1671">
        <v>476877</v>
      </c>
      <c r="Y1671" s="11">
        <v>44118</v>
      </c>
      <c r="Z1671">
        <v>165088373</v>
      </c>
      <c r="AB1671" t="s">
        <v>63</v>
      </c>
      <c r="AD1671" t="s">
        <v>2400</v>
      </c>
      <c r="AE1671">
        <v>1</v>
      </c>
      <c r="AF1671">
        <v>80</v>
      </c>
      <c r="AH1671" t="str">
        <f t="shared" si="26"/>
        <v>E35930 Estates &amp; Facilities</v>
      </c>
      <c r="AI1671" t="str">
        <f>VLOOKUP(B1671,'cc Lookup'!A:E,5,0)</f>
        <v>Estates</v>
      </c>
      <c r="AJ1671" t="s">
        <v>5427</v>
      </c>
    </row>
    <row r="1672" spans="1:36" x14ac:dyDescent="0.35">
      <c r="A1672" t="s">
        <v>36</v>
      </c>
      <c r="B1672" s="8" t="s">
        <v>142</v>
      </c>
      <c r="C1672" s="8" t="s">
        <v>38</v>
      </c>
      <c r="D1672" s="8" t="s">
        <v>39</v>
      </c>
      <c r="E1672" s="8" t="s">
        <v>39</v>
      </c>
      <c r="F1672" s="8" t="s">
        <v>40</v>
      </c>
      <c r="G1672" t="s">
        <v>144</v>
      </c>
      <c r="H1672" t="s">
        <v>42</v>
      </c>
      <c r="I1672" t="s">
        <v>43</v>
      </c>
      <c r="J1672" t="s">
        <v>43</v>
      </c>
      <c r="K1672" t="s">
        <v>43</v>
      </c>
      <c r="L1672" s="9">
        <v>-80</v>
      </c>
      <c r="M1672" s="10">
        <v>44136</v>
      </c>
      <c r="N1672" t="s">
        <v>56</v>
      </c>
      <c r="O1672" t="s">
        <v>57</v>
      </c>
      <c r="P1672" t="s">
        <v>2397</v>
      </c>
      <c r="Q1672" t="s">
        <v>2398</v>
      </c>
      <c r="R1672" t="s">
        <v>2222</v>
      </c>
      <c r="S1672" s="11">
        <v>44159</v>
      </c>
      <c r="T1672" t="s">
        <v>54</v>
      </c>
      <c r="U1672">
        <v>30</v>
      </c>
      <c r="V1672" t="s">
        <v>61</v>
      </c>
      <c r="W1672" t="s">
        <v>62</v>
      </c>
      <c r="X1672">
        <v>476877</v>
      </c>
      <c r="Y1672" s="11">
        <v>44118</v>
      </c>
      <c r="Z1672">
        <v>165088373</v>
      </c>
      <c r="AB1672" t="s">
        <v>63</v>
      </c>
      <c r="AD1672" t="s">
        <v>2400</v>
      </c>
      <c r="AE1672">
        <v>1</v>
      </c>
      <c r="AF1672">
        <v>-80</v>
      </c>
      <c r="AH1672" t="str">
        <f t="shared" si="26"/>
        <v>E35930 Estates &amp; Facilities</v>
      </c>
      <c r="AI1672" t="str">
        <f>VLOOKUP(B1672,'cc Lookup'!A:E,5,0)</f>
        <v>Estates</v>
      </c>
      <c r="AJ1672" t="s">
        <v>5427</v>
      </c>
    </row>
    <row r="1673" spans="1:36" x14ac:dyDescent="0.35">
      <c r="A1673" t="s">
        <v>36</v>
      </c>
      <c r="B1673" s="8" t="s">
        <v>142</v>
      </c>
      <c r="C1673" s="8" t="s">
        <v>38</v>
      </c>
      <c r="D1673" s="8" t="s">
        <v>39</v>
      </c>
      <c r="E1673" s="8" t="s">
        <v>39</v>
      </c>
      <c r="F1673" s="8" t="s">
        <v>40</v>
      </c>
      <c r="G1673" t="s">
        <v>144</v>
      </c>
      <c r="H1673" t="s">
        <v>42</v>
      </c>
      <c r="I1673" t="s">
        <v>43</v>
      </c>
      <c r="J1673" t="s">
        <v>43</v>
      </c>
      <c r="K1673" t="s">
        <v>43</v>
      </c>
      <c r="L1673" s="9">
        <v>715.2</v>
      </c>
      <c r="M1673" s="10">
        <v>44136</v>
      </c>
      <c r="N1673" t="s">
        <v>56</v>
      </c>
      <c r="O1673" t="s">
        <v>57</v>
      </c>
      <c r="P1673" t="s">
        <v>2351</v>
      </c>
      <c r="Q1673" t="s">
        <v>2352</v>
      </c>
      <c r="R1673" t="s">
        <v>2222</v>
      </c>
      <c r="S1673" s="11">
        <v>44160</v>
      </c>
      <c r="T1673" t="s">
        <v>54</v>
      </c>
      <c r="U1673">
        <v>43</v>
      </c>
      <c r="V1673" t="s">
        <v>61</v>
      </c>
      <c r="W1673" t="s">
        <v>62</v>
      </c>
      <c r="X1673">
        <v>462330</v>
      </c>
      <c r="Y1673" s="11">
        <v>43965</v>
      </c>
      <c r="Z1673">
        <v>165088326</v>
      </c>
      <c r="AB1673" t="s">
        <v>63</v>
      </c>
      <c r="AD1673" t="s">
        <v>2353</v>
      </c>
      <c r="AE1673">
        <v>1</v>
      </c>
      <c r="AF1673">
        <v>715</v>
      </c>
      <c r="AH1673" t="str">
        <f t="shared" si="26"/>
        <v>E35930 Estates &amp; Facilities</v>
      </c>
      <c r="AI1673" t="str">
        <f>VLOOKUP(B1673,'cc Lookup'!A:E,5,0)</f>
        <v>Estates</v>
      </c>
      <c r="AJ1673" t="s">
        <v>5427</v>
      </c>
    </row>
    <row r="1674" spans="1:36" x14ac:dyDescent="0.35">
      <c r="A1674" t="s">
        <v>36</v>
      </c>
      <c r="B1674" s="8" t="s">
        <v>142</v>
      </c>
      <c r="C1674" s="8" t="s">
        <v>38</v>
      </c>
      <c r="D1674" s="8" t="s">
        <v>39</v>
      </c>
      <c r="E1674" s="8" t="s">
        <v>39</v>
      </c>
      <c r="F1674" s="8" t="s">
        <v>40</v>
      </c>
      <c r="G1674" t="s">
        <v>144</v>
      </c>
      <c r="H1674" t="s">
        <v>42</v>
      </c>
      <c r="I1674" t="s">
        <v>43</v>
      </c>
      <c r="J1674" t="s">
        <v>43</v>
      </c>
      <c r="K1674" t="s">
        <v>43</v>
      </c>
      <c r="L1674" s="9">
        <v>313.2</v>
      </c>
      <c r="M1674" s="10">
        <v>44136</v>
      </c>
      <c r="N1674" t="s">
        <v>56</v>
      </c>
      <c r="O1674" t="s">
        <v>57</v>
      </c>
      <c r="P1674" t="s">
        <v>2351</v>
      </c>
      <c r="Q1674" t="s">
        <v>2352</v>
      </c>
      <c r="R1674" t="s">
        <v>2222</v>
      </c>
      <c r="S1674" s="11">
        <v>44160</v>
      </c>
      <c r="T1674" t="s">
        <v>54</v>
      </c>
      <c r="U1674">
        <v>43</v>
      </c>
      <c r="V1674" t="s">
        <v>61</v>
      </c>
      <c r="W1674" t="s">
        <v>62</v>
      </c>
      <c r="X1674">
        <v>465166</v>
      </c>
      <c r="Y1674" s="11">
        <v>43997</v>
      </c>
      <c r="Z1674">
        <v>165088326</v>
      </c>
      <c r="AB1674" t="s">
        <v>63</v>
      </c>
      <c r="AD1674" t="s">
        <v>2354</v>
      </c>
      <c r="AE1674">
        <v>1</v>
      </c>
      <c r="AF1674">
        <v>313</v>
      </c>
      <c r="AH1674" t="str">
        <f t="shared" si="26"/>
        <v>E35930 Estates &amp; Facilities</v>
      </c>
      <c r="AI1674" t="str">
        <f>VLOOKUP(B1674,'cc Lookup'!A:E,5,0)</f>
        <v>Estates</v>
      </c>
      <c r="AJ1674" t="s">
        <v>5427</v>
      </c>
    </row>
    <row r="1675" spans="1:36" x14ac:dyDescent="0.35">
      <c r="A1675" t="s">
        <v>36</v>
      </c>
      <c r="B1675" s="8" t="s">
        <v>142</v>
      </c>
      <c r="C1675" s="8" t="s">
        <v>38</v>
      </c>
      <c r="D1675" s="8" t="s">
        <v>39</v>
      </c>
      <c r="E1675" s="8" t="s">
        <v>39</v>
      </c>
      <c r="F1675" s="8" t="s">
        <v>40</v>
      </c>
      <c r="G1675" t="s">
        <v>144</v>
      </c>
      <c r="H1675" t="s">
        <v>42</v>
      </c>
      <c r="I1675" t="s">
        <v>43</v>
      </c>
      <c r="J1675" t="s">
        <v>43</v>
      </c>
      <c r="K1675" t="s">
        <v>43</v>
      </c>
      <c r="L1675" s="9">
        <v>57.2</v>
      </c>
      <c r="M1675" s="10">
        <v>44136</v>
      </c>
      <c r="N1675" t="s">
        <v>56</v>
      </c>
      <c r="O1675" t="s">
        <v>57</v>
      </c>
      <c r="P1675" t="s">
        <v>2351</v>
      </c>
      <c r="Q1675" t="s">
        <v>2352</v>
      </c>
      <c r="R1675" t="s">
        <v>2222</v>
      </c>
      <c r="S1675" s="11">
        <v>44160</v>
      </c>
      <c r="T1675" t="s">
        <v>54</v>
      </c>
      <c r="U1675">
        <v>43</v>
      </c>
      <c r="V1675" t="s">
        <v>61</v>
      </c>
      <c r="W1675" t="s">
        <v>62</v>
      </c>
      <c r="X1675">
        <v>467944</v>
      </c>
      <c r="Y1675" s="11">
        <v>44027</v>
      </c>
      <c r="Z1675">
        <v>165088326</v>
      </c>
      <c r="AB1675" t="s">
        <v>63</v>
      </c>
      <c r="AD1675" t="s">
        <v>2355</v>
      </c>
      <c r="AE1675">
        <v>1</v>
      </c>
      <c r="AF1675">
        <v>57</v>
      </c>
      <c r="AH1675" t="str">
        <f t="shared" si="26"/>
        <v>E35930 Estates &amp; Facilities</v>
      </c>
      <c r="AI1675" t="str">
        <f>VLOOKUP(B1675,'cc Lookup'!A:E,5,0)</f>
        <v>Estates</v>
      </c>
      <c r="AJ1675" t="s">
        <v>5427</v>
      </c>
    </row>
    <row r="1676" spans="1:36" x14ac:dyDescent="0.35">
      <c r="A1676" t="s">
        <v>36</v>
      </c>
      <c r="B1676" s="8" t="s">
        <v>142</v>
      </c>
      <c r="C1676" s="8" t="s">
        <v>38</v>
      </c>
      <c r="D1676" s="8" t="s">
        <v>39</v>
      </c>
      <c r="E1676" s="8" t="s">
        <v>39</v>
      </c>
      <c r="F1676" s="8" t="s">
        <v>40</v>
      </c>
      <c r="G1676" t="s">
        <v>144</v>
      </c>
      <c r="H1676" t="s">
        <v>42</v>
      </c>
      <c r="I1676" t="s">
        <v>43</v>
      </c>
      <c r="J1676" t="s">
        <v>43</v>
      </c>
      <c r="K1676" t="s">
        <v>43</v>
      </c>
      <c r="L1676" s="9">
        <v>-715.2</v>
      </c>
      <c r="M1676" s="10">
        <v>44136</v>
      </c>
      <c r="N1676" t="s">
        <v>56</v>
      </c>
      <c r="O1676" t="s">
        <v>57</v>
      </c>
      <c r="P1676" t="s">
        <v>2351</v>
      </c>
      <c r="Q1676" t="s">
        <v>2352</v>
      </c>
      <c r="R1676" t="s">
        <v>2222</v>
      </c>
      <c r="S1676" s="11">
        <v>44160</v>
      </c>
      <c r="T1676" t="s">
        <v>54</v>
      </c>
      <c r="U1676">
        <v>44</v>
      </c>
      <c r="V1676" t="s">
        <v>61</v>
      </c>
      <c r="W1676" t="s">
        <v>62</v>
      </c>
      <c r="X1676">
        <v>462330</v>
      </c>
      <c r="Y1676" s="11">
        <v>43965</v>
      </c>
      <c r="Z1676">
        <v>165088326</v>
      </c>
      <c r="AB1676" t="s">
        <v>63</v>
      </c>
      <c r="AD1676" t="s">
        <v>2353</v>
      </c>
      <c r="AE1676">
        <v>1</v>
      </c>
      <c r="AF1676">
        <v>-715</v>
      </c>
      <c r="AH1676" t="str">
        <f t="shared" si="26"/>
        <v>E35930 Estates &amp; Facilities</v>
      </c>
      <c r="AI1676" t="str">
        <f>VLOOKUP(B1676,'cc Lookup'!A:E,5,0)</f>
        <v>Estates</v>
      </c>
      <c r="AJ1676" t="s">
        <v>5427</v>
      </c>
    </row>
    <row r="1677" spans="1:36" x14ac:dyDescent="0.35">
      <c r="A1677" t="s">
        <v>36</v>
      </c>
      <c r="B1677" s="8" t="s">
        <v>142</v>
      </c>
      <c r="C1677" s="8" t="s">
        <v>38</v>
      </c>
      <c r="D1677" s="8" t="s">
        <v>39</v>
      </c>
      <c r="E1677" s="8" t="s">
        <v>39</v>
      </c>
      <c r="F1677" s="8" t="s">
        <v>40</v>
      </c>
      <c r="G1677" t="s">
        <v>144</v>
      </c>
      <c r="H1677" t="s">
        <v>42</v>
      </c>
      <c r="I1677" t="s">
        <v>43</v>
      </c>
      <c r="J1677" t="s">
        <v>43</v>
      </c>
      <c r="K1677" t="s">
        <v>43</v>
      </c>
      <c r="L1677" s="9">
        <v>-313.2</v>
      </c>
      <c r="M1677" s="10">
        <v>44136</v>
      </c>
      <c r="N1677" t="s">
        <v>56</v>
      </c>
      <c r="O1677" t="s">
        <v>57</v>
      </c>
      <c r="P1677" t="s">
        <v>2351</v>
      </c>
      <c r="Q1677" t="s">
        <v>2352</v>
      </c>
      <c r="R1677" t="s">
        <v>2222</v>
      </c>
      <c r="S1677" s="11">
        <v>44160</v>
      </c>
      <c r="T1677" t="s">
        <v>54</v>
      </c>
      <c r="U1677">
        <v>44</v>
      </c>
      <c r="V1677" t="s">
        <v>61</v>
      </c>
      <c r="W1677" t="s">
        <v>62</v>
      </c>
      <c r="X1677">
        <v>465166</v>
      </c>
      <c r="Y1677" s="11">
        <v>43997</v>
      </c>
      <c r="Z1677">
        <v>165088326</v>
      </c>
      <c r="AB1677" t="s">
        <v>63</v>
      </c>
      <c r="AD1677" t="s">
        <v>2354</v>
      </c>
      <c r="AE1677">
        <v>1</v>
      </c>
      <c r="AF1677">
        <v>-313</v>
      </c>
      <c r="AH1677" t="str">
        <f t="shared" si="26"/>
        <v>E35930 Estates &amp; Facilities</v>
      </c>
      <c r="AI1677" t="str">
        <f>VLOOKUP(B1677,'cc Lookup'!A:E,5,0)</f>
        <v>Estates</v>
      </c>
      <c r="AJ1677" t="s">
        <v>5427</v>
      </c>
    </row>
    <row r="1678" spans="1:36" x14ac:dyDescent="0.35">
      <c r="A1678" t="s">
        <v>36</v>
      </c>
      <c r="B1678" s="8" t="s">
        <v>142</v>
      </c>
      <c r="C1678" s="8" t="s">
        <v>38</v>
      </c>
      <c r="D1678" s="8" t="s">
        <v>39</v>
      </c>
      <c r="E1678" s="8" t="s">
        <v>39</v>
      </c>
      <c r="F1678" s="8" t="s">
        <v>40</v>
      </c>
      <c r="G1678" t="s">
        <v>144</v>
      </c>
      <c r="H1678" t="s">
        <v>42</v>
      </c>
      <c r="I1678" t="s">
        <v>43</v>
      </c>
      <c r="J1678" t="s">
        <v>43</v>
      </c>
      <c r="K1678" t="s">
        <v>43</v>
      </c>
      <c r="L1678" s="9">
        <v>-57.2</v>
      </c>
      <c r="M1678" s="10">
        <v>44136</v>
      </c>
      <c r="N1678" t="s">
        <v>56</v>
      </c>
      <c r="O1678" t="s">
        <v>57</v>
      </c>
      <c r="P1678" t="s">
        <v>2351</v>
      </c>
      <c r="Q1678" t="s">
        <v>2352</v>
      </c>
      <c r="R1678" t="s">
        <v>2222</v>
      </c>
      <c r="S1678" s="11">
        <v>44160</v>
      </c>
      <c r="T1678" t="s">
        <v>54</v>
      </c>
      <c r="U1678">
        <v>44</v>
      </c>
      <c r="V1678" t="s">
        <v>61</v>
      </c>
      <c r="W1678" t="s">
        <v>62</v>
      </c>
      <c r="X1678">
        <v>467944</v>
      </c>
      <c r="Y1678" s="11">
        <v>44027</v>
      </c>
      <c r="Z1678">
        <v>165088326</v>
      </c>
      <c r="AB1678" t="s">
        <v>63</v>
      </c>
      <c r="AD1678" t="s">
        <v>2355</v>
      </c>
      <c r="AE1678">
        <v>1</v>
      </c>
      <c r="AF1678">
        <v>-57</v>
      </c>
      <c r="AH1678" t="str">
        <f t="shared" si="26"/>
        <v>E35930 Estates &amp; Facilities</v>
      </c>
      <c r="AI1678" t="str">
        <f>VLOOKUP(B1678,'cc Lookup'!A:E,5,0)</f>
        <v>Estates</v>
      </c>
      <c r="AJ1678" t="s">
        <v>5427</v>
      </c>
    </row>
    <row r="1679" spans="1:36" x14ac:dyDescent="0.35">
      <c r="A1679" t="s">
        <v>36</v>
      </c>
      <c r="B1679" s="8" t="s">
        <v>142</v>
      </c>
      <c r="C1679" s="8" t="s">
        <v>38</v>
      </c>
      <c r="D1679" s="8" t="s">
        <v>39</v>
      </c>
      <c r="E1679" s="8" t="s">
        <v>39</v>
      </c>
      <c r="F1679" s="8" t="s">
        <v>40</v>
      </c>
      <c r="G1679" t="s">
        <v>144</v>
      </c>
      <c r="H1679" t="s">
        <v>42</v>
      </c>
      <c r="I1679" t="s">
        <v>43</v>
      </c>
      <c r="J1679" t="s">
        <v>43</v>
      </c>
      <c r="K1679" t="s">
        <v>43</v>
      </c>
      <c r="L1679" s="9">
        <v>208</v>
      </c>
      <c r="M1679" s="10">
        <v>44136</v>
      </c>
      <c r="N1679" t="s">
        <v>56</v>
      </c>
      <c r="O1679" t="s">
        <v>57</v>
      </c>
      <c r="P1679" t="s">
        <v>2401</v>
      </c>
      <c r="Q1679" t="s">
        <v>2402</v>
      </c>
      <c r="R1679" t="s">
        <v>2222</v>
      </c>
      <c r="S1679" s="11">
        <v>44161</v>
      </c>
      <c r="T1679" t="s">
        <v>54</v>
      </c>
      <c r="U1679">
        <v>35</v>
      </c>
      <c r="V1679" t="s">
        <v>61</v>
      </c>
      <c r="W1679" t="s">
        <v>62</v>
      </c>
      <c r="X1679">
        <v>465169</v>
      </c>
      <c r="Y1679" s="11">
        <v>43997</v>
      </c>
      <c r="Z1679">
        <v>165088376</v>
      </c>
      <c r="AB1679" t="s">
        <v>63</v>
      </c>
      <c r="AD1679" t="s">
        <v>2403</v>
      </c>
      <c r="AE1679">
        <v>1</v>
      </c>
      <c r="AF1679">
        <v>208</v>
      </c>
      <c r="AH1679" t="str">
        <f t="shared" si="26"/>
        <v>E35930 Estates &amp; Facilities</v>
      </c>
      <c r="AI1679" t="str">
        <f>VLOOKUP(B1679,'cc Lookup'!A:E,5,0)</f>
        <v>Estates</v>
      </c>
      <c r="AJ1679" t="s">
        <v>5427</v>
      </c>
    </row>
    <row r="1680" spans="1:36" x14ac:dyDescent="0.35">
      <c r="A1680" t="s">
        <v>36</v>
      </c>
      <c r="B1680" s="8" t="s">
        <v>142</v>
      </c>
      <c r="C1680" s="8" t="s">
        <v>38</v>
      </c>
      <c r="D1680" s="8" t="s">
        <v>39</v>
      </c>
      <c r="E1680" s="8" t="s">
        <v>39</v>
      </c>
      <c r="F1680" s="8" t="s">
        <v>40</v>
      </c>
      <c r="G1680" t="s">
        <v>144</v>
      </c>
      <c r="H1680" t="s">
        <v>42</v>
      </c>
      <c r="I1680" t="s">
        <v>43</v>
      </c>
      <c r="J1680" t="s">
        <v>43</v>
      </c>
      <c r="K1680" t="s">
        <v>43</v>
      </c>
      <c r="L1680" s="9">
        <v>249.6</v>
      </c>
      <c r="M1680" s="10">
        <v>44136</v>
      </c>
      <c r="N1680" t="s">
        <v>56</v>
      </c>
      <c r="O1680" t="s">
        <v>57</v>
      </c>
      <c r="P1680" t="s">
        <v>2401</v>
      </c>
      <c r="Q1680" t="s">
        <v>2402</v>
      </c>
      <c r="R1680" t="s">
        <v>2222</v>
      </c>
      <c r="S1680" s="11">
        <v>44161</v>
      </c>
      <c r="T1680" t="s">
        <v>54</v>
      </c>
      <c r="U1680">
        <v>35</v>
      </c>
      <c r="V1680" t="s">
        <v>61</v>
      </c>
      <c r="W1680" t="s">
        <v>62</v>
      </c>
      <c r="X1680">
        <v>465169</v>
      </c>
      <c r="Y1680" s="11">
        <v>43997</v>
      </c>
      <c r="Z1680">
        <v>165088376</v>
      </c>
      <c r="AB1680" t="s">
        <v>63</v>
      </c>
      <c r="AD1680" t="s">
        <v>2403</v>
      </c>
      <c r="AE1680">
        <v>1</v>
      </c>
      <c r="AF1680">
        <v>250</v>
      </c>
      <c r="AH1680" t="str">
        <f t="shared" si="26"/>
        <v>E35930 Estates &amp; Facilities</v>
      </c>
      <c r="AI1680" t="str">
        <f>VLOOKUP(B1680,'cc Lookup'!A:E,5,0)</f>
        <v>Estates</v>
      </c>
      <c r="AJ1680" t="s">
        <v>5427</v>
      </c>
    </row>
    <row r="1681" spans="1:36" x14ac:dyDescent="0.35">
      <c r="A1681" t="s">
        <v>36</v>
      </c>
      <c r="B1681" s="8" t="s">
        <v>142</v>
      </c>
      <c r="C1681" s="8" t="s">
        <v>38</v>
      </c>
      <c r="D1681" s="8" t="s">
        <v>39</v>
      </c>
      <c r="E1681" s="8" t="s">
        <v>39</v>
      </c>
      <c r="F1681" s="8" t="s">
        <v>40</v>
      </c>
      <c r="G1681" t="s">
        <v>144</v>
      </c>
      <c r="H1681" t="s">
        <v>42</v>
      </c>
      <c r="I1681" t="s">
        <v>43</v>
      </c>
      <c r="J1681" t="s">
        <v>43</v>
      </c>
      <c r="K1681" t="s">
        <v>43</v>
      </c>
      <c r="L1681" s="9">
        <v>900</v>
      </c>
      <c r="M1681" s="10">
        <v>44136</v>
      </c>
      <c r="N1681" t="s">
        <v>56</v>
      </c>
      <c r="O1681" t="s">
        <v>57</v>
      </c>
      <c r="P1681" t="s">
        <v>2401</v>
      </c>
      <c r="Q1681" t="s">
        <v>2402</v>
      </c>
      <c r="R1681" t="s">
        <v>2222</v>
      </c>
      <c r="S1681" s="11">
        <v>44161</v>
      </c>
      <c r="T1681" t="s">
        <v>54</v>
      </c>
      <c r="U1681">
        <v>35</v>
      </c>
      <c r="V1681" t="s">
        <v>61</v>
      </c>
      <c r="W1681" t="s">
        <v>62</v>
      </c>
      <c r="X1681">
        <v>471084</v>
      </c>
      <c r="Y1681" s="11">
        <v>44061</v>
      </c>
      <c r="Z1681">
        <v>165088376</v>
      </c>
      <c r="AB1681" t="s">
        <v>63</v>
      </c>
      <c r="AD1681" t="s">
        <v>2404</v>
      </c>
      <c r="AE1681">
        <v>1</v>
      </c>
      <c r="AF1681">
        <v>450</v>
      </c>
      <c r="AH1681" t="str">
        <f t="shared" si="26"/>
        <v>E35930 Estates &amp; Facilities</v>
      </c>
      <c r="AI1681" t="str">
        <f>VLOOKUP(B1681,'cc Lookup'!A:E,5,0)</f>
        <v>Estates</v>
      </c>
      <c r="AJ1681" t="s">
        <v>5427</v>
      </c>
    </row>
    <row r="1682" spans="1:36" x14ac:dyDescent="0.35">
      <c r="A1682" t="s">
        <v>36</v>
      </c>
      <c r="B1682" s="8" t="s">
        <v>142</v>
      </c>
      <c r="C1682" s="8" t="s">
        <v>38</v>
      </c>
      <c r="D1682" s="8" t="s">
        <v>39</v>
      </c>
      <c r="E1682" s="8" t="s">
        <v>39</v>
      </c>
      <c r="F1682" s="8" t="s">
        <v>40</v>
      </c>
      <c r="G1682" t="s">
        <v>144</v>
      </c>
      <c r="H1682" t="s">
        <v>42</v>
      </c>
      <c r="I1682" t="s">
        <v>43</v>
      </c>
      <c r="J1682" t="s">
        <v>43</v>
      </c>
      <c r="K1682" t="s">
        <v>43</v>
      </c>
      <c r="L1682" s="9">
        <v>-208</v>
      </c>
      <c r="M1682" s="10">
        <v>44136</v>
      </c>
      <c r="N1682" t="s">
        <v>56</v>
      </c>
      <c r="O1682" t="s">
        <v>57</v>
      </c>
      <c r="P1682" t="s">
        <v>2401</v>
      </c>
      <c r="Q1682" t="s">
        <v>2402</v>
      </c>
      <c r="R1682" t="s">
        <v>2222</v>
      </c>
      <c r="S1682" s="11">
        <v>44161</v>
      </c>
      <c r="T1682" t="s">
        <v>54</v>
      </c>
      <c r="U1682">
        <v>36</v>
      </c>
      <c r="V1682" t="s">
        <v>61</v>
      </c>
      <c r="W1682" t="s">
        <v>62</v>
      </c>
      <c r="X1682">
        <v>465169</v>
      </c>
      <c r="Y1682" s="11">
        <v>43997</v>
      </c>
      <c r="Z1682">
        <v>165088376</v>
      </c>
      <c r="AB1682" t="s">
        <v>63</v>
      </c>
      <c r="AD1682" t="s">
        <v>2403</v>
      </c>
      <c r="AE1682">
        <v>1</v>
      </c>
      <c r="AF1682">
        <v>-208</v>
      </c>
      <c r="AH1682" t="str">
        <f t="shared" si="26"/>
        <v>E35930 Estates &amp; Facilities</v>
      </c>
      <c r="AI1682" t="str">
        <f>VLOOKUP(B1682,'cc Lookup'!A:E,5,0)</f>
        <v>Estates</v>
      </c>
      <c r="AJ1682" t="s">
        <v>5427</v>
      </c>
    </row>
    <row r="1683" spans="1:36" x14ac:dyDescent="0.35">
      <c r="A1683" t="s">
        <v>36</v>
      </c>
      <c r="B1683" s="8" t="s">
        <v>142</v>
      </c>
      <c r="C1683" s="8" t="s">
        <v>38</v>
      </c>
      <c r="D1683" s="8" t="s">
        <v>39</v>
      </c>
      <c r="E1683" s="8" t="s">
        <v>39</v>
      </c>
      <c r="F1683" s="8" t="s">
        <v>40</v>
      </c>
      <c r="G1683" t="s">
        <v>144</v>
      </c>
      <c r="H1683" t="s">
        <v>42</v>
      </c>
      <c r="I1683" t="s">
        <v>43</v>
      </c>
      <c r="J1683" t="s">
        <v>43</v>
      </c>
      <c r="K1683" t="s">
        <v>43</v>
      </c>
      <c r="L1683" s="9">
        <v>-450</v>
      </c>
      <c r="M1683" s="10">
        <v>44136</v>
      </c>
      <c r="N1683" t="s">
        <v>56</v>
      </c>
      <c r="O1683" t="s">
        <v>57</v>
      </c>
      <c r="P1683" t="s">
        <v>2401</v>
      </c>
      <c r="Q1683" t="s">
        <v>2402</v>
      </c>
      <c r="R1683" t="s">
        <v>2222</v>
      </c>
      <c r="S1683" s="11">
        <v>44161</v>
      </c>
      <c r="T1683" t="s">
        <v>54</v>
      </c>
      <c r="U1683">
        <v>36</v>
      </c>
      <c r="V1683" t="s">
        <v>61</v>
      </c>
      <c r="W1683" t="s">
        <v>62</v>
      </c>
      <c r="X1683">
        <v>471084</v>
      </c>
      <c r="Y1683" s="11">
        <v>44061</v>
      </c>
      <c r="Z1683">
        <v>165088376</v>
      </c>
      <c r="AB1683" t="s">
        <v>63</v>
      </c>
      <c r="AD1683" t="s">
        <v>2404</v>
      </c>
      <c r="AE1683">
        <v>1</v>
      </c>
      <c r="AF1683">
        <v>-450</v>
      </c>
      <c r="AH1683" t="str">
        <f t="shared" si="26"/>
        <v>E35930 Estates &amp; Facilities</v>
      </c>
      <c r="AI1683" t="str">
        <f>VLOOKUP(B1683,'cc Lookup'!A:E,5,0)</f>
        <v>Estates</v>
      </c>
      <c r="AJ1683" t="s">
        <v>5427</v>
      </c>
    </row>
    <row r="1684" spans="1:36" x14ac:dyDescent="0.35">
      <c r="A1684" t="s">
        <v>36</v>
      </c>
      <c r="B1684" s="8" t="s">
        <v>142</v>
      </c>
      <c r="C1684" s="8" t="s">
        <v>38</v>
      </c>
      <c r="D1684" s="8" t="s">
        <v>39</v>
      </c>
      <c r="E1684" s="8" t="s">
        <v>39</v>
      </c>
      <c r="F1684" s="8" t="s">
        <v>40</v>
      </c>
      <c r="G1684" t="s">
        <v>144</v>
      </c>
      <c r="H1684" t="s">
        <v>42</v>
      </c>
      <c r="I1684" t="s">
        <v>43</v>
      </c>
      <c r="J1684" t="s">
        <v>43</v>
      </c>
      <c r="K1684" t="s">
        <v>43</v>
      </c>
      <c r="L1684" s="9">
        <v>1056</v>
      </c>
      <c r="M1684" s="10">
        <v>44136</v>
      </c>
      <c r="N1684" t="s">
        <v>56</v>
      </c>
      <c r="O1684" t="s">
        <v>57</v>
      </c>
      <c r="P1684" t="s">
        <v>2405</v>
      </c>
      <c r="Q1684" t="s">
        <v>2406</v>
      </c>
      <c r="R1684" t="s">
        <v>2222</v>
      </c>
      <c r="S1684" s="11">
        <v>44162</v>
      </c>
      <c r="T1684" t="s">
        <v>54</v>
      </c>
      <c r="U1684">
        <v>33</v>
      </c>
      <c r="V1684" t="s">
        <v>61</v>
      </c>
      <c r="W1684" t="s">
        <v>62</v>
      </c>
      <c r="X1684">
        <v>462334</v>
      </c>
      <c r="Y1684" s="11">
        <v>43965</v>
      </c>
      <c r="Z1684">
        <v>165088380</v>
      </c>
      <c r="AB1684" t="s">
        <v>63</v>
      </c>
      <c r="AD1684" t="s">
        <v>2407</v>
      </c>
      <c r="AE1684">
        <v>1</v>
      </c>
      <c r="AF1684">
        <v>528</v>
      </c>
      <c r="AH1684" t="str">
        <f t="shared" si="26"/>
        <v>E35930 Estates &amp; Facilities</v>
      </c>
      <c r="AI1684" t="str">
        <f>VLOOKUP(B1684,'cc Lookup'!A:E,5,0)</f>
        <v>Estates</v>
      </c>
      <c r="AJ1684" t="s">
        <v>5427</v>
      </c>
    </row>
    <row r="1685" spans="1:36" x14ac:dyDescent="0.35">
      <c r="A1685" t="s">
        <v>36</v>
      </c>
      <c r="B1685" s="8" t="s">
        <v>142</v>
      </c>
      <c r="C1685" s="8" t="s">
        <v>38</v>
      </c>
      <c r="D1685" s="8" t="s">
        <v>39</v>
      </c>
      <c r="E1685" s="8" t="s">
        <v>39</v>
      </c>
      <c r="F1685" s="8" t="s">
        <v>40</v>
      </c>
      <c r="G1685" t="s">
        <v>144</v>
      </c>
      <c r="H1685" t="s">
        <v>42</v>
      </c>
      <c r="I1685" t="s">
        <v>43</v>
      </c>
      <c r="J1685" t="s">
        <v>43</v>
      </c>
      <c r="K1685" t="s">
        <v>43</v>
      </c>
      <c r="L1685" s="9">
        <v>150</v>
      </c>
      <c r="M1685" s="10">
        <v>44136</v>
      </c>
      <c r="N1685" t="s">
        <v>56</v>
      </c>
      <c r="O1685" t="s">
        <v>57</v>
      </c>
      <c r="P1685" t="s">
        <v>2405</v>
      </c>
      <c r="Q1685" t="s">
        <v>2406</v>
      </c>
      <c r="R1685" t="s">
        <v>2222</v>
      </c>
      <c r="S1685" s="11">
        <v>44162</v>
      </c>
      <c r="T1685" t="s">
        <v>54</v>
      </c>
      <c r="U1685">
        <v>33</v>
      </c>
      <c r="V1685" t="s">
        <v>61</v>
      </c>
      <c r="W1685" t="s">
        <v>62</v>
      </c>
      <c r="X1685">
        <v>465178</v>
      </c>
      <c r="Y1685" s="11">
        <v>43997</v>
      </c>
      <c r="Z1685">
        <v>165088380</v>
      </c>
      <c r="AB1685" t="s">
        <v>63</v>
      </c>
      <c r="AD1685" t="s">
        <v>2408</v>
      </c>
      <c r="AE1685">
        <v>1</v>
      </c>
      <c r="AF1685">
        <v>75</v>
      </c>
      <c r="AH1685" t="str">
        <f t="shared" si="26"/>
        <v>E35930 Estates &amp; Facilities</v>
      </c>
      <c r="AI1685" t="str">
        <f>VLOOKUP(B1685,'cc Lookup'!A:E,5,0)</f>
        <v>Estates</v>
      </c>
      <c r="AJ1685" t="s">
        <v>5427</v>
      </c>
    </row>
    <row r="1686" spans="1:36" x14ac:dyDescent="0.35">
      <c r="A1686" t="s">
        <v>36</v>
      </c>
      <c r="B1686" s="8" t="s">
        <v>142</v>
      </c>
      <c r="C1686" s="8" t="s">
        <v>38</v>
      </c>
      <c r="D1686" s="8" t="s">
        <v>39</v>
      </c>
      <c r="E1686" s="8" t="s">
        <v>39</v>
      </c>
      <c r="F1686" s="8" t="s">
        <v>40</v>
      </c>
      <c r="G1686" t="s">
        <v>144</v>
      </c>
      <c r="H1686" t="s">
        <v>42</v>
      </c>
      <c r="I1686" t="s">
        <v>43</v>
      </c>
      <c r="J1686" t="s">
        <v>43</v>
      </c>
      <c r="K1686" t="s">
        <v>43</v>
      </c>
      <c r="L1686" s="9">
        <v>2597</v>
      </c>
      <c r="M1686" s="10">
        <v>44136</v>
      </c>
      <c r="N1686" t="s">
        <v>56</v>
      </c>
      <c r="O1686" t="s">
        <v>57</v>
      </c>
      <c r="P1686" t="s">
        <v>2405</v>
      </c>
      <c r="Q1686" t="s">
        <v>2406</v>
      </c>
      <c r="R1686" t="s">
        <v>2222</v>
      </c>
      <c r="S1686" s="11">
        <v>44162</v>
      </c>
      <c r="T1686" t="s">
        <v>54</v>
      </c>
      <c r="U1686">
        <v>33</v>
      </c>
      <c r="V1686" t="s">
        <v>61</v>
      </c>
      <c r="W1686" t="s">
        <v>62</v>
      </c>
      <c r="X1686">
        <v>467945</v>
      </c>
      <c r="Y1686" s="11">
        <v>44027</v>
      </c>
      <c r="Z1686">
        <v>165088376</v>
      </c>
      <c r="AB1686" t="s">
        <v>63</v>
      </c>
      <c r="AD1686" t="s">
        <v>2409</v>
      </c>
      <c r="AE1686">
        <v>1</v>
      </c>
      <c r="AF1686">
        <v>1299</v>
      </c>
      <c r="AH1686" t="str">
        <f t="shared" si="26"/>
        <v>E35930 Estates &amp; Facilities</v>
      </c>
      <c r="AI1686" t="str">
        <f>VLOOKUP(B1686,'cc Lookup'!A:E,5,0)</f>
        <v>Estates</v>
      </c>
      <c r="AJ1686" t="s">
        <v>5427</v>
      </c>
    </row>
    <row r="1687" spans="1:36" x14ac:dyDescent="0.35">
      <c r="A1687" t="s">
        <v>36</v>
      </c>
      <c r="B1687" s="8" t="s">
        <v>142</v>
      </c>
      <c r="C1687" s="8" t="s">
        <v>38</v>
      </c>
      <c r="D1687" s="8" t="s">
        <v>39</v>
      </c>
      <c r="E1687" s="8" t="s">
        <v>39</v>
      </c>
      <c r="F1687" s="8" t="s">
        <v>40</v>
      </c>
      <c r="G1687" t="s">
        <v>144</v>
      </c>
      <c r="H1687" t="s">
        <v>42</v>
      </c>
      <c r="I1687" t="s">
        <v>43</v>
      </c>
      <c r="J1687" t="s">
        <v>43</v>
      </c>
      <c r="K1687" t="s">
        <v>43</v>
      </c>
      <c r="L1687" s="9">
        <v>118</v>
      </c>
      <c r="M1687" s="10">
        <v>44136</v>
      </c>
      <c r="N1687" t="s">
        <v>56</v>
      </c>
      <c r="O1687" t="s">
        <v>57</v>
      </c>
      <c r="P1687" t="s">
        <v>2405</v>
      </c>
      <c r="Q1687" t="s">
        <v>2406</v>
      </c>
      <c r="R1687" t="s">
        <v>2222</v>
      </c>
      <c r="S1687" s="11">
        <v>44162</v>
      </c>
      <c r="T1687" t="s">
        <v>54</v>
      </c>
      <c r="U1687">
        <v>33</v>
      </c>
      <c r="V1687" t="s">
        <v>61</v>
      </c>
      <c r="W1687" t="s">
        <v>62</v>
      </c>
      <c r="X1687">
        <v>467948</v>
      </c>
      <c r="Y1687" s="11">
        <v>44027</v>
      </c>
      <c r="Z1687">
        <v>165088380</v>
      </c>
      <c r="AB1687" t="s">
        <v>63</v>
      </c>
      <c r="AD1687" t="s">
        <v>2410</v>
      </c>
      <c r="AE1687">
        <v>1</v>
      </c>
      <c r="AF1687">
        <v>59</v>
      </c>
      <c r="AH1687" t="str">
        <f t="shared" si="26"/>
        <v>E35930 Estates &amp; Facilities</v>
      </c>
      <c r="AI1687" t="str">
        <f>VLOOKUP(B1687,'cc Lookup'!A:E,5,0)</f>
        <v>Estates</v>
      </c>
      <c r="AJ1687" t="s">
        <v>5427</v>
      </c>
    </row>
    <row r="1688" spans="1:36" x14ac:dyDescent="0.35">
      <c r="A1688" t="s">
        <v>36</v>
      </c>
      <c r="B1688" s="8" t="s">
        <v>142</v>
      </c>
      <c r="C1688" s="8" t="s">
        <v>38</v>
      </c>
      <c r="D1688" s="8" t="s">
        <v>39</v>
      </c>
      <c r="E1688" s="8" t="s">
        <v>39</v>
      </c>
      <c r="F1688" s="8" t="s">
        <v>40</v>
      </c>
      <c r="G1688" t="s">
        <v>144</v>
      </c>
      <c r="H1688" t="s">
        <v>42</v>
      </c>
      <c r="I1688" t="s">
        <v>43</v>
      </c>
      <c r="J1688" t="s">
        <v>43</v>
      </c>
      <c r="K1688" t="s">
        <v>43</v>
      </c>
      <c r="L1688" s="9">
        <v>2946</v>
      </c>
      <c r="M1688" s="10">
        <v>44136</v>
      </c>
      <c r="N1688" t="s">
        <v>56</v>
      </c>
      <c r="O1688" t="s">
        <v>57</v>
      </c>
      <c r="P1688" t="s">
        <v>2405</v>
      </c>
      <c r="Q1688" t="s">
        <v>2406</v>
      </c>
      <c r="R1688" t="s">
        <v>2222</v>
      </c>
      <c r="S1688" s="11">
        <v>44162</v>
      </c>
      <c r="T1688" t="s">
        <v>54</v>
      </c>
      <c r="U1688">
        <v>33</v>
      </c>
      <c r="V1688" t="s">
        <v>61</v>
      </c>
      <c r="W1688" t="s">
        <v>62</v>
      </c>
      <c r="X1688">
        <v>467952</v>
      </c>
      <c r="Y1688" s="11">
        <v>44027</v>
      </c>
      <c r="Z1688">
        <v>165088379</v>
      </c>
      <c r="AB1688" t="s">
        <v>63</v>
      </c>
      <c r="AD1688" t="s">
        <v>2411</v>
      </c>
      <c r="AE1688">
        <v>1</v>
      </c>
      <c r="AF1688">
        <v>1473</v>
      </c>
      <c r="AH1688" t="str">
        <f t="shared" si="26"/>
        <v>E35930 Estates &amp; Facilities</v>
      </c>
      <c r="AI1688" t="str">
        <f>VLOOKUP(B1688,'cc Lookup'!A:E,5,0)</f>
        <v>Estates</v>
      </c>
      <c r="AJ1688" t="s">
        <v>5427</v>
      </c>
    </row>
    <row r="1689" spans="1:36" x14ac:dyDescent="0.35">
      <c r="A1689" t="s">
        <v>36</v>
      </c>
      <c r="B1689" s="8" t="s">
        <v>142</v>
      </c>
      <c r="C1689" s="8" t="s">
        <v>38</v>
      </c>
      <c r="D1689" s="8" t="s">
        <v>39</v>
      </c>
      <c r="E1689" s="8" t="s">
        <v>39</v>
      </c>
      <c r="F1689" s="8" t="s">
        <v>40</v>
      </c>
      <c r="G1689" t="s">
        <v>144</v>
      </c>
      <c r="H1689" t="s">
        <v>42</v>
      </c>
      <c r="I1689" t="s">
        <v>43</v>
      </c>
      <c r="J1689" t="s">
        <v>43</v>
      </c>
      <c r="K1689" t="s">
        <v>43</v>
      </c>
      <c r="L1689" s="9">
        <v>500</v>
      </c>
      <c r="M1689" s="10">
        <v>44136</v>
      </c>
      <c r="N1689" t="s">
        <v>56</v>
      </c>
      <c r="O1689" t="s">
        <v>57</v>
      </c>
      <c r="P1689" t="s">
        <v>2405</v>
      </c>
      <c r="Q1689" t="s">
        <v>2406</v>
      </c>
      <c r="R1689" t="s">
        <v>2222</v>
      </c>
      <c r="S1689" s="11">
        <v>44162</v>
      </c>
      <c r="T1689" t="s">
        <v>54</v>
      </c>
      <c r="U1689">
        <v>33</v>
      </c>
      <c r="V1689" t="s">
        <v>61</v>
      </c>
      <c r="W1689" t="s">
        <v>62</v>
      </c>
      <c r="X1689">
        <v>471097</v>
      </c>
      <c r="Y1689" s="11">
        <v>44061</v>
      </c>
      <c r="Z1689">
        <v>165088379</v>
      </c>
      <c r="AB1689" t="s">
        <v>63</v>
      </c>
      <c r="AD1689" t="s">
        <v>2412</v>
      </c>
      <c r="AE1689">
        <v>1</v>
      </c>
      <c r="AF1689">
        <v>250</v>
      </c>
      <c r="AH1689" t="str">
        <f t="shared" si="26"/>
        <v>E35930 Estates &amp; Facilities</v>
      </c>
      <c r="AI1689" t="str">
        <f>VLOOKUP(B1689,'cc Lookup'!A:E,5,0)</f>
        <v>Estates</v>
      </c>
      <c r="AJ1689" t="s">
        <v>5427</v>
      </c>
    </row>
    <row r="1690" spans="1:36" x14ac:dyDescent="0.35">
      <c r="A1690" t="s">
        <v>36</v>
      </c>
      <c r="B1690" s="8" t="s">
        <v>142</v>
      </c>
      <c r="C1690" s="8" t="s">
        <v>38</v>
      </c>
      <c r="D1690" s="8" t="s">
        <v>39</v>
      </c>
      <c r="E1690" s="8" t="s">
        <v>39</v>
      </c>
      <c r="F1690" s="8" t="s">
        <v>40</v>
      </c>
      <c r="G1690" t="s">
        <v>144</v>
      </c>
      <c r="H1690" t="s">
        <v>42</v>
      </c>
      <c r="I1690" t="s">
        <v>43</v>
      </c>
      <c r="J1690" t="s">
        <v>43</v>
      </c>
      <c r="K1690" t="s">
        <v>43</v>
      </c>
      <c r="L1690" s="9">
        <v>891</v>
      </c>
      <c r="M1690" s="10">
        <v>44136</v>
      </c>
      <c r="N1690" t="s">
        <v>56</v>
      </c>
      <c r="O1690" t="s">
        <v>57</v>
      </c>
      <c r="P1690" t="s">
        <v>2405</v>
      </c>
      <c r="Q1690" t="s">
        <v>2406</v>
      </c>
      <c r="R1690" t="s">
        <v>2222</v>
      </c>
      <c r="S1690" s="11">
        <v>44162</v>
      </c>
      <c r="T1690" t="s">
        <v>54</v>
      </c>
      <c r="U1690">
        <v>33</v>
      </c>
      <c r="V1690" t="s">
        <v>61</v>
      </c>
      <c r="W1690" t="s">
        <v>62</v>
      </c>
      <c r="X1690">
        <v>474463</v>
      </c>
      <c r="Y1690" s="11">
        <v>44097</v>
      </c>
      <c r="Z1690">
        <v>165088378</v>
      </c>
      <c r="AB1690" t="s">
        <v>63</v>
      </c>
      <c r="AD1690" t="s">
        <v>2413</v>
      </c>
      <c r="AE1690">
        <v>1</v>
      </c>
      <c r="AF1690">
        <v>446</v>
      </c>
      <c r="AH1690" t="str">
        <f t="shared" si="26"/>
        <v>E35930 Estates &amp; Facilities</v>
      </c>
      <c r="AI1690" t="str">
        <f>VLOOKUP(B1690,'cc Lookup'!A:E,5,0)</f>
        <v>Estates</v>
      </c>
      <c r="AJ1690" t="s">
        <v>5427</v>
      </c>
    </row>
    <row r="1691" spans="1:36" x14ac:dyDescent="0.35">
      <c r="A1691" t="s">
        <v>36</v>
      </c>
      <c r="B1691" s="8" t="s">
        <v>142</v>
      </c>
      <c r="C1691" s="8" t="s">
        <v>38</v>
      </c>
      <c r="D1691" s="8" t="s">
        <v>39</v>
      </c>
      <c r="E1691" s="8" t="s">
        <v>39</v>
      </c>
      <c r="F1691" s="8" t="s">
        <v>40</v>
      </c>
      <c r="G1691" t="s">
        <v>144</v>
      </c>
      <c r="H1691" t="s">
        <v>42</v>
      </c>
      <c r="I1691" t="s">
        <v>43</v>
      </c>
      <c r="J1691" t="s">
        <v>43</v>
      </c>
      <c r="K1691" t="s">
        <v>43</v>
      </c>
      <c r="L1691" s="9">
        <v>260</v>
      </c>
      <c r="M1691" s="10">
        <v>44136</v>
      </c>
      <c r="N1691" t="s">
        <v>56</v>
      </c>
      <c r="O1691" t="s">
        <v>57</v>
      </c>
      <c r="P1691" t="s">
        <v>2405</v>
      </c>
      <c r="Q1691" t="s">
        <v>2406</v>
      </c>
      <c r="R1691" t="s">
        <v>2222</v>
      </c>
      <c r="S1691" s="11">
        <v>44162</v>
      </c>
      <c r="T1691" t="s">
        <v>54</v>
      </c>
      <c r="U1691">
        <v>33</v>
      </c>
      <c r="V1691" t="s">
        <v>61</v>
      </c>
      <c r="W1691" t="s">
        <v>62</v>
      </c>
      <c r="X1691">
        <v>476890</v>
      </c>
      <c r="Y1691" s="11">
        <v>44118</v>
      </c>
      <c r="Z1691">
        <v>165088379</v>
      </c>
      <c r="AB1691" t="s">
        <v>63</v>
      </c>
      <c r="AD1691" t="s">
        <v>2414</v>
      </c>
      <c r="AE1691">
        <v>1</v>
      </c>
      <c r="AF1691">
        <v>130</v>
      </c>
      <c r="AH1691" t="str">
        <f t="shared" si="26"/>
        <v>E35930 Estates &amp; Facilities</v>
      </c>
      <c r="AI1691" t="str">
        <f>VLOOKUP(B1691,'cc Lookup'!A:E,5,0)</f>
        <v>Estates</v>
      </c>
      <c r="AJ1691" t="s">
        <v>5427</v>
      </c>
    </row>
    <row r="1692" spans="1:36" x14ac:dyDescent="0.35">
      <c r="A1692" t="s">
        <v>36</v>
      </c>
      <c r="B1692" s="8" t="s">
        <v>142</v>
      </c>
      <c r="C1692" s="8" t="s">
        <v>38</v>
      </c>
      <c r="D1692" s="8" t="s">
        <v>39</v>
      </c>
      <c r="E1692" s="8" t="s">
        <v>39</v>
      </c>
      <c r="F1692" s="8" t="s">
        <v>40</v>
      </c>
      <c r="G1692" t="s">
        <v>144</v>
      </c>
      <c r="H1692" t="s">
        <v>42</v>
      </c>
      <c r="I1692" t="s">
        <v>43</v>
      </c>
      <c r="J1692" t="s">
        <v>43</v>
      </c>
      <c r="K1692" t="s">
        <v>43</v>
      </c>
      <c r="L1692" s="9">
        <v>-528</v>
      </c>
      <c r="M1692" s="10">
        <v>44136</v>
      </c>
      <c r="N1692" t="s">
        <v>56</v>
      </c>
      <c r="O1692" t="s">
        <v>57</v>
      </c>
      <c r="P1692" t="s">
        <v>2405</v>
      </c>
      <c r="Q1692" t="s">
        <v>2406</v>
      </c>
      <c r="R1692" t="s">
        <v>2222</v>
      </c>
      <c r="S1692" s="11">
        <v>44162</v>
      </c>
      <c r="T1692" t="s">
        <v>54</v>
      </c>
      <c r="U1692">
        <v>34</v>
      </c>
      <c r="V1692" t="s">
        <v>61</v>
      </c>
      <c r="W1692" t="s">
        <v>62</v>
      </c>
      <c r="X1692">
        <v>462334</v>
      </c>
      <c r="Y1692" s="11">
        <v>43965</v>
      </c>
      <c r="Z1692">
        <v>165088380</v>
      </c>
      <c r="AB1692" t="s">
        <v>63</v>
      </c>
      <c r="AD1692" t="s">
        <v>2407</v>
      </c>
      <c r="AE1692">
        <v>1</v>
      </c>
      <c r="AF1692">
        <v>-528</v>
      </c>
      <c r="AH1692" t="str">
        <f t="shared" si="26"/>
        <v>E35930 Estates &amp; Facilities</v>
      </c>
      <c r="AI1692" t="str">
        <f>VLOOKUP(B1692,'cc Lookup'!A:E,5,0)</f>
        <v>Estates</v>
      </c>
      <c r="AJ1692" t="s">
        <v>5427</v>
      </c>
    </row>
    <row r="1693" spans="1:36" x14ac:dyDescent="0.35">
      <c r="A1693" t="s">
        <v>36</v>
      </c>
      <c r="B1693" s="8" t="s">
        <v>142</v>
      </c>
      <c r="C1693" s="8" t="s">
        <v>38</v>
      </c>
      <c r="D1693" s="8" t="s">
        <v>39</v>
      </c>
      <c r="E1693" s="8" t="s">
        <v>39</v>
      </c>
      <c r="F1693" s="8" t="s">
        <v>40</v>
      </c>
      <c r="G1693" t="s">
        <v>144</v>
      </c>
      <c r="H1693" t="s">
        <v>42</v>
      </c>
      <c r="I1693" t="s">
        <v>43</v>
      </c>
      <c r="J1693" t="s">
        <v>43</v>
      </c>
      <c r="K1693" t="s">
        <v>43</v>
      </c>
      <c r="L1693" s="9">
        <v>-75</v>
      </c>
      <c r="M1693" s="10">
        <v>44136</v>
      </c>
      <c r="N1693" t="s">
        <v>56</v>
      </c>
      <c r="O1693" t="s">
        <v>57</v>
      </c>
      <c r="P1693" t="s">
        <v>2405</v>
      </c>
      <c r="Q1693" t="s">
        <v>2406</v>
      </c>
      <c r="R1693" t="s">
        <v>2222</v>
      </c>
      <c r="S1693" s="11">
        <v>44162</v>
      </c>
      <c r="T1693" t="s">
        <v>54</v>
      </c>
      <c r="U1693">
        <v>34</v>
      </c>
      <c r="V1693" t="s">
        <v>61</v>
      </c>
      <c r="W1693" t="s">
        <v>62</v>
      </c>
      <c r="X1693">
        <v>465178</v>
      </c>
      <c r="Y1693" s="11">
        <v>43997</v>
      </c>
      <c r="Z1693">
        <v>165088380</v>
      </c>
      <c r="AB1693" t="s">
        <v>63</v>
      </c>
      <c r="AD1693" t="s">
        <v>2408</v>
      </c>
      <c r="AE1693">
        <v>1</v>
      </c>
      <c r="AF1693">
        <v>-75</v>
      </c>
      <c r="AH1693" t="str">
        <f t="shared" si="26"/>
        <v>E35930 Estates &amp; Facilities</v>
      </c>
      <c r="AI1693" t="str">
        <f>VLOOKUP(B1693,'cc Lookup'!A:E,5,0)</f>
        <v>Estates</v>
      </c>
      <c r="AJ1693" t="s">
        <v>5427</v>
      </c>
    </row>
    <row r="1694" spans="1:36" x14ac:dyDescent="0.35">
      <c r="A1694" t="s">
        <v>36</v>
      </c>
      <c r="B1694" s="8" t="s">
        <v>142</v>
      </c>
      <c r="C1694" s="8" t="s">
        <v>38</v>
      </c>
      <c r="D1694" s="8" t="s">
        <v>39</v>
      </c>
      <c r="E1694" s="8" t="s">
        <v>39</v>
      </c>
      <c r="F1694" s="8" t="s">
        <v>40</v>
      </c>
      <c r="G1694" t="s">
        <v>144</v>
      </c>
      <c r="H1694" t="s">
        <v>42</v>
      </c>
      <c r="I1694" t="s">
        <v>43</v>
      </c>
      <c r="J1694" t="s">
        <v>43</v>
      </c>
      <c r="K1694" t="s">
        <v>43</v>
      </c>
      <c r="L1694" s="9">
        <v>-1298.5</v>
      </c>
      <c r="M1694" s="10">
        <v>44136</v>
      </c>
      <c r="N1694" t="s">
        <v>56</v>
      </c>
      <c r="O1694" t="s">
        <v>57</v>
      </c>
      <c r="P1694" t="s">
        <v>2405</v>
      </c>
      <c r="Q1694" t="s">
        <v>2406</v>
      </c>
      <c r="R1694" t="s">
        <v>2222</v>
      </c>
      <c r="S1694" s="11">
        <v>44162</v>
      </c>
      <c r="T1694" t="s">
        <v>54</v>
      </c>
      <c r="U1694">
        <v>34</v>
      </c>
      <c r="V1694" t="s">
        <v>61</v>
      </c>
      <c r="W1694" t="s">
        <v>62</v>
      </c>
      <c r="X1694">
        <v>467945</v>
      </c>
      <c r="Y1694" s="11">
        <v>44027</v>
      </c>
      <c r="Z1694">
        <v>165088376</v>
      </c>
      <c r="AB1694" t="s">
        <v>63</v>
      </c>
      <c r="AD1694" t="s">
        <v>2409</v>
      </c>
      <c r="AE1694">
        <v>1</v>
      </c>
      <c r="AF1694">
        <v>-1299</v>
      </c>
      <c r="AH1694" t="str">
        <f t="shared" si="26"/>
        <v>E35930 Estates &amp; Facilities</v>
      </c>
      <c r="AI1694" t="str">
        <f>VLOOKUP(B1694,'cc Lookup'!A:E,5,0)</f>
        <v>Estates</v>
      </c>
      <c r="AJ1694" t="s">
        <v>5427</v>
      </c>
    </row>
    <row r="1695" spans="1:36" x14ac:dyDescent="0.35">
      <c r="A1695" t="s">
        <v>36</v>
      </c>
      <c r="B1695" s="8" t="s">
        <v>142</v>
      </c>
      <c r="C1695" s="8" t="s">
        <v>38</v>
      </c>
      <c r="D1695" s="8" t="s">
        <v>39</v>
      </c>
      <c r="E1695" s="8" t="s">
        <v>39</v>
      </c>
      <c r="F1695" s="8" t="s">
        <v>40</v>
      </c>
      <c r="G1695" t="s">
        <v>144</v>
      </c>
      <c r="H1695" t="s">
        <v>42</v>
      </c>
      <c r="I1695" t="s">
        <v>43</v>
      </c>
      <c r="J1695" t="s">
        <v>43</v>
      </c>
      <c r="K1695" t="s">
        <v>43</v>
      </c>
      <c r="L1695" s="9">
        <v>-59</v>
      </c>
      <c r="M1695" s="10">
        <v>44136</v>
      </c>
      <c r="N1695" t="s">
        <v>56</v>
      </c>
      <c r="O1695" t="s">
        <v>57</v>
      </c>
      <c r="P1695" t="s">
        <v>2405</v>
      </c>
      <c r="Q1695" t="s">
        <v>2406</v>
      </c>
      <c r="R1695" t="s">
        <v>2222</v>
      </c>
      <c r="S1695" s="11">
        <v>44162</v>
      </c>
      <c r="T1695" t="s">
        <v>54</v>
      </c>
      <c r="U1695">
        <v>34</v>
      </c>
      <c r="V1695" t="s">
        <v>61</v>
      </c>
      <c r="W1695" t="s">
        <v>62</v>
      </c>
      <c r="X1695">
        <v>467948</v>
      </c>
      <c r="Y1695" s="11">
        <v>44027</v>
      </c>
      <c r="Z1695">
        <v>165088380</v>
      </c>
      <c r="AB1695" t="s">
        <v>63</v>
      </c>
      <c r="AD1695" t="s">
        <v>2410</v>
      </c>
      <c r="AE1695">
        <v>1</v>
      </c>
      <c r="AF1695">
        <v>-59</v>
      </c>
      <c r="AH1695" t="str">
        <f t="shared" si="26"/>
        <v>E35930 Estates &amp; Facilities</v>
      </c>
      <c r="AI1695" t="str">
        <f>VLOOKUP(B1695,'cc Lookup'!A:E,5,0)</f>
        <v>Estates</v>
      </c>
      <c r="AJ1695" t="s">
        <v>5427</v>
      </c>
    </row>
    <row r="1696" spans="1:36" x14ac:dyDescent="0.35">
      <c r="A1696" t="s">
        <v>36</v>
      </c>
      <c r="B1696" s="8" t="s">
        <v>142</v>
      </c>
      <c r="C1696" s="8" t="s">
        <v>38</v>
      </c>
      <c r="D1696" s="8" t="s">
        <v>39</v>
      </c>
      <c r="E1696" s="8" t="s">
        <v>39</v>
      </c>
      <c r="F1696" s="8" t="s">
        <v>40</v>
      </c>
      <c r="G1696" t="s">
        <v>144</v>
      </c>
      <c r="H1696" t="s">
        <v>42</v>
      </c>
      <c r="I1696" t="s">
        <v>43</v>
      </c>
      <c r="J1696" t="s">
        <v>43</v>
      </c>
      <c r="K1696" t="s">
        <v>43</v>
      </c>
      <c r="L1696" s="9">
        <v>-1473</v>
      </c>
      <c r="M1696" s="10">
        <v>44136</v>
      </c>
      <c r="N1696" t="s">
        <v>56</v>
      </c>
      <c r="O1696" t="s">
        <v>57</v>
      </c>
      <c r="P1696" t="s">
        <v>2405</v>
      </c>
      <c r="Q1696" t="s">
        <v>2406</v>
      </c>
      <c r="R1696" t="s">
        <v>2222</v>
      </c>
      <c r="S1696" s="11">
        <v>44162</v>
      </c>
      <c r="T1696" t="s">
        <v>54</v>
      </c>
      <c r="U1696">
        <v>34</v>
      </c>
      <c r="V1696" t="s">
        <v>61</v>
      </c>
      <c r="W1696" t="s">
        <v>62</v>
      </c>
      <c r="X1696">
        <v>467952</v>
      </c>
      <c r="Y1696" s="11">
        <v>44027</v>
      </c>
      <c r="Z1696">
        <v>165088379</v>
      </c>
      <c r="AB1696" t="s">
        <v>63</v>
      </c>
      <c r="AD1696" t="s">
        <v>2411</v>
      </c>
      <c r="AE1696">
        <v>1</v>
      </c>
      <c r="AF1696">
        <v>-1473</v>
      </c>
      <c r="AH1696" t="str">
        <f t="shared" si="26"/>
        <v>E35930 Estates &amp; Facilities</v>
      </c>
      <c r="AI1696" t="str">
        <f>VLOOKUP(B1696,'cc Lookup'!A:E,5,0)</f>
        <v>Estates</v>
      </c>
      <c r="AJ1696" t="s">
        <v>5427</v>
      </c>
    </row>
    <row r="1697" spans="1:36" x14ac:dyDescent="0.35">
      <c r="A1697" t="s">
        <v>36</v>
      </c>
      <c r="B1697" s="8" t="s">
        <v>142</v>
      </c>
      <c r="C1697" s="8" t="s">
        <v>38</v>
      </c>
      <c r="D1697" s="8" t="s">
        <v>39</v>
      </c>
      <c r="E1697" s="8" t="s">
        <v>39</v>
      </c>
      <c r="F1697" s="8" t="s">
        <v>40</v>
      </c>
      <c r="G1697" t="s">
        <v>144</v>
      </c>
      <c r="H1697" t="s">
        <v>42</v>
      </c>
      <c r="I1697" t="s">
        <v>43</v>
      </c>
      <c r="J1697" t="s">
        <v>43</v>
      </c>
      <c r="K1697" t="s">
        <v>43</v>
      </c>
      <c r="L1697" s="9">
        <v>-250</v>
      </c>
      <c r="M1697" s="10">
        <v>44136</v>
      </c>
      <c r="N1697" t="s">
        <v>56</v>
      </c>
      <c r="O1697" t="s">
        <v>57</v>
      </c>
      <c r="P1697" t="s">
        <v>2405</v>
      </c>
      <c r="Q1697" t="s">
        <v>2406</v>
      </c>
      <c r="R1697" t="s">
        <v>2222</v>
      </c>
      <c r="S1697" s="11">
        <v>44162</v>
      </c>
      <c r="T1697" t="s">
        <v>54</v>
      </c>
      <c r="U1697">
        <v>34</v>
      </c>
      <c r="V1697" t="s">
        <v>61</v>
      </c>
      <c r="W1697" t="s">
        <v>62</v>
      </c>
      <c r="X1697">
        <v>471097</v>
      </c>
      <c r="Y1697" s="11">
        <v>44061</v>
      </c>
      <c r="Z1697">
        <v>165088379</v>
      </c>
      <c r="AB1697" t="s">
        <v>63</v>
      </c>
      <c r="AD1697" t="s">
        <v>2412</v>
      </c>
      <c r="AE1697">
        <v>1</v>
      </c>
      <c r="AF1697">
        <v>-250</v>
      </c>
      <c r="AH1697" t="str">
        <f t="shared" si="26"/>
        <v>E35930 Estates &amp; Facilities</v>
      </c>
      <c r="AI1697" t="str">
        <f>VLOOKUP(B1697,'cc Lookup'!A:E,5,0)</f>
        <v>Estates</v>
      </c>
      <c r="AJ1697" t="s">
        <v>5427</v>
      </c>
    </row>
    <row r="1698" spans="1:36" x14ac:dyDescent="0.35">
      <c r="A1698" t="s">
        <v>36</v>
      </c>
      <c r="B1698" s="8" t="s">
        <v>142</v>
      </c>
      <c r="C1698" s="8" t="s">
        <v>38</v>
      </c>
      <c r="D1698" s="8" t="s">
        <v>39</v>
      </c>
      <c r="E1698" s="8" t="s">
        <v>39</v>
      </c>
      <c r="F1698" s="8" t="s">
        <v>40</v>
      </c>
      <c r="G1698" t="s">
        <v>144</v>
      </c>
      <c r="H1698" t="s">
        <v>42</v>
      </c>
      <c r="I1698" t="s">
        <v>43</v>
      </c>
      <c r="J1698" t="s">
        <v>43</v>
      </c>
      <c r="K1698" t="s">
        <v>43</v>
      </c>
      <c r="L1698" s="9">
        <v>-445.5</v>
      </c>
      <c r="M1698" s="10">
        <v>44136</v>
      </c>
      <c r="N1698" t="s">
        <v>56</v>
      </c>
      <c r="O1698" t="s">
        <v>57</v>
      </c>
      <c r="P1698" t="s">
        <v>2405</v>
      </c>
      <c r="Q1698" t="s">
        <v>2406</v>
      </c>
      <c r="R1698" t="s">
        <v>2222</v>
      </c>
      <c r="S1698" s="11">
        <v>44162</v>
      </c>
      <c r="T1698" t="s">
        <v>54</v>
      </c>
      <c r="U1698">
        <v>34</v>
      </c>
      <c r="V1698" t="s">
        <v>61</v>
      </c>
      <c r="W1698" t="s">
        <v>62</v>
      </c>
      <c r="X1698">
        <v>474463</v>
      </c>
      <c r="Y1698" s="11">
        <v>44097</v>
      </c>
      <c r="Z1698">
        <v>165088378</v>
      </c>
      <c r="AB1698" t="s">
        <v>63</v>
      </c>
      <c r="AD1698" t="s">
        <v>2413</v>
      </c>
      <c r="AE1698">
        <v>1</v>
      </c>
      <c r="AF1698">
        <v>-446</v>
      </c>
      <c r="AH1698" t="str">
        <f t="shared" si="26"/>
        <v>E35930 Estates &amp; Facilities</v>
      </c>
      <c r="AI1698" t="str">
        <f>VLOOKUP(B1698,'cc Lookup'!A:E,5,0)</f>
        <v>Estates</v>
      </c>
      <c r="AJ1698" t="s">
        <v>5427</v>
      </c>
    </row>
    <row r="1699" spans="1:36" x14ac:dyDescent="0.35">
      <c r="A1699" t="s">
        <v>36</v>
      </c>
      <c r="B1699" s="8" t="s">
        <v>142</v>
      </c>
      <c r="C1699" s="8" t="s">
        <v>38</v>
      </c>
      <c r="D1699" s="8" t="s">
        <v>39</v>
      </c>
      <c r="E1699" s="8" t="s">
        <v>39</v>
      </c>
      <c r="F1699" s="8" t="s">
        <v>40</v>
      </c>
      <c r="G1699" t="s">
        <v>144</v>
      </c>
      <c r="H1699" t="s">
        <v>42</v>
      </c>
      <c r="I1699" t="s">
        <v>43</v>
      </c>
      <c r="J1699" t="s">
        <v>43</v>
      </c>
      <c r="K1699" t="s">
        <v>43</v>
      </c>
      <c r="L1699" s="9">
        <v>-130</v>
      </c>
      <c r="M1699" s="10">
        <v>44136</v>
      </c>
      <c r="N1699" t="s">
        <v>56</v>
      </c>
      <c r="O1699" t="s">
        <v>57</v>
      </c>
      <c r="P1699" t="s">
        <v>2405</v>
      </c>
      <c r="Q1699" t="s">
        <v>2406</v>
      </c>
      <c r="R1699" t="s">
        <v>2222</v>
      </c>
      <c r="S1699" s="11">
        <v>44162</v>
      </c>
      <c r="T1699" t="s">
        <v>54</v>
      </c>
      <c r="U1699">
        <v>34</v>
      </c>
      <c r="V1699" t="s">
        <v>61</v>
      </c>
      <c r="W1699" t="s">
        <v>62</v>
      </c>
      <c r="X1699">
        <v>476890</v>
      </c>
      <c r="Y1699" s="11">
        <v>44118</v>
      </c>
      <c r="Z1699">
        <v>165088379</v>
      </c>
      <c r="AB1699" t="s">
        <v>63</v>
      </c>
      <c r="AD1699" t="s">
        <v>2414</v>
      </c>
      <c r="AE1699">
        <v>1</v>
      </c>
      <c r="AF1699">
        <v>-130</v>
      </c>
      <c r="AH1699" t="str">
        <f t="shared" si="26"/>
        <v>E35930 Estates &amp; Facilities</v>
      </c>
      <c r="AI1699" t="str">
        <f>VLOOKUP(B1699,'cc Lookup'!A:E,5,0)</f>
        <v>Estates</v>
      </c>
      <c r="AJ1699" t="s">
        <v>5427</v>
      </c>
    </row>
    <row r="1700" spans="1:36" x14ac:dyDescent="0.35">
      <c r="A1700" t="s">
        <v>36</v>
      </c>
      <c r="B1700" s="8" t="s">
        <v>142</v>
      </c>
      <c r="C1700" s="8" t="s">
        <v>38</v>
      </c>
      <c r="D1700" s="8" t="s">
        <v>39</v>
      </c>
      <c r="E1700" s="8" t="s">
        <v>39</v>
      </c>
      <c r="F1700" s="8" t="s">
        <v>40</v>
      </c>
      <c r="G1700" t="s">
        <v>144</v>
      </c>
      <c r="H1700" t="s">
        <v>42</v>
      </c>
      <c r="I1700" t="s">
        <v>43</v>
      </c>
      <c r="J1700" t="s">
        <v>43</v>
      </c>
      <c r="K1700" t="s">
        <v>43</v>
      </c>
      <c r="L1700" s="9">
        <v>112</v>
      </c>
      <c r="M1700" s="10">
        <v>44136</v>
      </c>
      <c r="N1700" t="s">
        <v>56</v>
      </c>
      <c r="O1700" t="s">
        <v>57</v>
      </c>
      <c r="P1700" t="s">
        <v>2415</v>
      </c>
      <c r="Q1700" t="s">
        <v>2416</v>
      </c>
      <c r="R1700" t="s">
        <v>2222</v>
      </c>
      <c r="S1700" s="11">
        <v>44163</v>
      </c>
      <c r="T1700" t="s">
        <v>54</v>
      </c>
      <c r="U1700">
        <v>6</v>
      </c>
      <c r="V1700" t="s">
        <v>61</v>
      </c>
      <c r="W1700" t="s">
        <v>62</v>
      </c>
      <c r="X1700">
        <v>476887</v>
      </c>
      <c r="Y1700" s="11">
        <v>44118</v>
      </c>
      <c r="Z1700">
        <v>165088383</v>
      </c>
      <c r="AB1700" t="s">
        <v>63</v>
      </c>
      <c r="AD1700" t="s">
        <v>2417</v>
      </c>
      <c r="AE1700">
        <v>1</v>
      </c>
      <c r="AF1700">
        <v>112</v>
      </c>
      <c r="AH1700" t="str">
        <f t="shared" si="26"/>
        <v>E35930 Estates &amp; Facilities</v>
      </c>
      <c r="AI1700" t="str">
        <f>VLOOKUP(B1700,'cc Lookup'!A:E,5,0)</f>
        <v>Estates</v>
      </c>
      <c r="AJ1700" t="s">
        <v>5427</v>
      </c>
    </row>
    <row r="1701" spans="1:36" x14ac:dyDescent="0.35">
      <c r="A1701" t="s">
        <v>36</v>
      </c>
      <c r="B1701" s="8" t="s">
        <v>142</v>
      </c>
      <c r="C1701" s="8" t="s">
        <v>38</v>
      </c>
      <c r="D1701" s="8" t="s">
        <v>39</v>
      </c>
      <c r="E1701" s="8" t="s">
        <v>39</v>
      </c>
      <c r="F1701" s="8" t="s">
        <v>40</v>
      </c>
      <c r="G1701" t="s">
        <v>144</v>
      </c>
      <c r="H1701" t="s">
        <v>42</v>
      </c>
      <c r="I1701" t="s">
        <v>43</v>
      </c>
      <c r="J1701" t="s">
        <v>43</v>
      </c>
      <c r="K1701" t="s">
        <v>43</v>
      </c>
      <c r="L1701" s="9">
        <v>1430.4</v>
      </c>
      <c r="M1701" s="10">
        <v>44136</v>
      </c>
      <c r="N1701" t="s">
        <v>56</v>
      </c>
      <c r="O1701" t="s">
        <v>57</v>
      </c>
      <c r="P1701" t="s">
        <v>2309</v>
      </c>
      <c r="Q1701" t="s">
        <v>2310</v>
      </c>
      <c r="R1701" t="s">
        <v>2222</v>
      </c>
      <c r="S1701" s="11">
        <v>44165</v>
      </c>
      <c r="T1701" t="s">
        <v>54</v>
      </c>
      <c r="U1701">
        <v>41</v>
      </c>
      <c r="V1701" t="s">
        <v>61</v>
      </c>
      <c r="W1701" t="s">
        <v>62</v>
      </c>
      <c r="X1701" t="s">
        <v>2418</v>
      </c>
      <c r="Y1701" s="11">
        <v>44162</v>
      </c>
      <c r="Z1701">
        <v>165088384</v>
      </c>
      <c r="AB1701" t="s">
        <v>63</v>
      </c>
      <c r="AD1701" t="s">
        <v>2419</v>
      </c>
      <c r="AE1701">
        <v>1</v>
      </c>
      <c r="AF1701">
        <v>715</v>
      </c>
      <c r="AH1701" t="str">
        <f t="shared" si="26"/>
        <v>E35930 Estates &amp; Facilities</v>
      </c>
      <c r="AI1701" t="str">
        <f>VLOOKUP(B1701,'cc Lookup'!A:E,5,0)</f>
        <v>Estates</v>
      </c>
      <c r="AJ1701" t="s">
        <v>5427</v>
      </c>
    </row>
    <row r="1702" spans="1:36" x14ac:dyDescent="0.35">
      <c r="A1702" t="s">
        <v>36</v>
      </c>
      <c r="B1702" s="8" t="s">
        <v>142</v>
      </c>
      <c r="C1702" s="8" t="s">
        <v>38</v>
      </c>
      <c r="D1702" s="8" t="s">
        <v>39</v>
      </c>
      <c r="E1702" s="8" t="s">
        <v>39</v>
      </c>
      <c r="F1702" s="8" t="s">
        <v>40</v>
      </c>
      <c r="G1702" t="s">
        <v>144</v>
      </c>
      <c r="H1702" t="s">
        <v>42</v>
      </c>
      <c r="I1702" t="s">
        <v>43</v>
      </c>
      <c r="J1702" t="s">
        <v>43</v>
      </c>
      <c r="K1702" t="s">
        <v>43</v>
      </c>
      <c r="L1702" s="9">
        <v>626.4</v>
      </c>
      <c r="M1702" s="10">
        <v>44136</v>
      </c>
      <c r="N1702" t="s">
        <v>56</v>
      </c>
      <c r="O1702" t="s">
        <v>57</v>
      </c>
      <c r="P1702" t="s">
        <v>2309</v>
      </c>
      <c r="Q1702" t="s">
        <v>2310</v>
      </c>
      <c r="R1702" t="s">
        <v>2222</v>
      </c>
      <c r="S1702" s="11">
        <v>44165</v>
      </c>
      <c r="T1702" t="s">
        <v>54</v>
      </c>
      <c r="U1702">
        <v>41</v>
      </c>
      <c r="V1702" t="s">
        <v>61</v>
      </c>
      <c r="W1702" t="s">
        <v>62</v>
      </c>
      <c r="X1702" t="s">
        <v>2420</v>
      </c>
      <c r="Y1702" s="11">
        <v>43997</v>
      </c>
      <c r="Z1702">
        <v>165088384</v>
      </c>
      <c r="AB1702" t="s">
        <v>63</v>
      </c>
      <c r="AD1702" t="s">
        <v>2421</v>
      </c>
      <c r="AE1702">
        <v>1</v>
      </c>
      <c r="AF1702">
        <v>313</v>
      </c>
      <c r="AH1702" t="str">
        <f t="shared" si="26"/>
        <v>E35930 Estates &amp; Facilities</v>
      </c>
      <c r="AI1702" t="str">
        <f>VLOOKUP(B1702,'cc Lookup'!A:E,5,0)</f>
        <v>Estates</v>
      </c>
      <c r="AJ1702" t="s">
        <v>5427</v>
      </c>
    </row>
    <row r="1703" spans="1:36" x14ac:dyDescent="0.35">
      <c r="A1703" t="s">
        <v>36</v>
      </c>
      <c r="B1703" s="8" t="s">
        <v>142</v>
      </c>
      <c r="C1703" s="8" t="s">
        <v>38</v>
      </c>
      <c r="D1703" s="8" t="s">
        <v>39</v>
      </c>
      <c r="E1703" s="8" t="s">
        <v>39</v>
      </c>
      <c r="F1703" s="8" t="s">
        <v>40</v>
      </c>
      <c r="G1703" t="s">
        <v>144</v>
      </c>
      <c r="H1703" t="s">
        <v>42</v>
      </c>
      <c r="I1703" t="s">
        <v>43</v>
      </c>
      <c r="J1703" t="s">
        <v>43</v>
      </c>
      <c r="K1703" t="s">
        <v>43</v>
      </c>
      <c r="L1703" s="9">
        <v>114.4</v>
      </c>
      <c r="M1703" s="10">
        <v>44136</v>
      </c>
      <c r="N1703" t="s">
        <v>56</v>
      </c>
      <c r="O1703" t="s">
        <v>57</v>
      </c>
      <c r="P1703" t="s">
        <v>2309</v>
      </c>
      <c r="Q1703" t="s">
        <v>2310</v>
      </c>
      <c r="R1703" t="s">
        <v>2222</v>
      </c>
      <c r="S1703" s="11">
        <v>44165</v>
      </c>
      <c r="T1703" t="s">
        <v>54</v>
      </c>
      <c r="U1703">
        <v>41</v>
      </c>
      <c r="V1703" t="s">
        <v>61</v>
      </c>
      <c r="W1703" t="s">
        <v>62</v>
      </c>
      <c r="X1703" t="s">
        <v>2422</v>
      </c>
      <c r="Y1703" s="11">
        <v>44027</v>
      </c>
      <c r="Z1703">
        <v>165088384</v>
      </c>
      <c r="AB1703" t="s">
        <v>63</v>
      </c>
      <c r="AD1703" t="s">
        <v>2423</v>
      </c>
      <c r="AE1703">
        <v>1</v>
      </c>
      <c r="AF1703">
        <v>57</v>
      </c>
      <c r="AH1703" t="str">
        <f t="shared" si="26"/>
        <v>E35930 Estates &amp; Facilities</v>
      </c>
      <c r="AI1703" t="str">
        <f>VLOOKUP(B1703,'cc Lookup'!A:E,5,0)</f>
        <v>Estates</v>
      </c>
      <c r="AJ1703" t="s">
        <v>5427</v>
      </c>
    </row>
    <row r="1704" spans="1:36" x14ac:dyDescent="0.35">
      <c r="A1704" t="s">
        <v>36</v>
      </c>
      <c r="B1704" s="8" t="s">
        <v>142</v>
      </c>
      <c r="C1704" s="8" t="s">
        <v>38</v>
      </c>
      <c r="D1704" s="8" t="s">
        <v>39</v>
      </c>
      <c r="E1704" s="8" t="s">
        <v>39</v>
      </c>
      <c r="F1704" s="8" t="s">
        <v>40</v>
      </c>
      <c r="G1704" t="s">
        <v>144</v>
      </c>
      <c r="H1704" t="s">
        <v>42</v>
      </c>
      <c r="I1704" t="s">
        <v>43</v>
      </c>
      <c r="J1704" t="s">
        <v>43</v>
      </c>
      <c r="K1704" t="s">
        <v>43</v>
      </c>
      <c r="L1704" s="9">
        <v>112</v>
      </c>
      <c r="M1704" s="10">
        <v>44136</v>
      </c>
      <c r="N1704" t="s">
        <v>56</v>
      </c>
      <c r="O1704" t="s">
        <v>57</v>
      </c>
      <c r="P1704" t="s">
        <v>2309</v>
      </c>
      <c r="Q1704" t="s">
        <v>2310</v>
      </c>
      <c r="R1704" t="s">
        <v>2222</v>
      </c>
      <c r="S1704" s="11">
        <v>44165</v>
      </c>
      <c r="T1704" t="s">
        <v>54</v>
      </c>
      <c r="U1704">
        <v>41</v>
      </c>
      <c r="V1704" t="s">
        <v>61</v>
      </c>
      <c r="W1704" t="s">
        <v>62</v>
      </c>
      <c r="X1704">
        <v>476887</v>
      </c>
      <c r="Y1704" s="11">
        <v>44118</v>
      </c>
      <c r="Z1704">
        <v>165088383</v>
      </c>
      <c r="AB1704" t="s">
        <v>63</v>
      </c>
      <c r="AD1704" t="s">
        <v>2417</v>
      </c>
      <c r="AE1704">
        <v>1</v>
      </c>
      <c r="AF1704">
        <v>112</v>
      </c>
      <c r="AH1704" t="str">
        <f t="shared" si="26"/>
        <v>E35930 Estates &amp; Facilities</v>
      </c>
      <c r="AI1704" t="str">
        <f>VLOOKUP(B1704,'cc Lookup'!A:E,5,0)</f>
        <v>Estates</v>
      </c>
      <c r="AJ1704" t="s">
        <v>5427</v>
      </c>
    </row>
    <row r="1705" spans="1:36" x14ac:dyDescent="0.35">
      <c r="A1705" t="s">
        <v>36</v>
      </c>
      <c r="B1705" s="8" t="s">
        <v>142</v>
      </c>
      <c r="C1705" s="8" t="s">
        <v>38</v>
      </c>
      <c r="D1705" s="8" t="s">
        <v>39</v>
      </c>
      <c r="E1705" s="8" t="s">
        <v>39</v>
      </c>
      <c r="F1705" s="8" t="s">
        <v>40</v>
      </c>
      <c r="G1705" t="s">
        <v>144</v>
      </c>
      <c r="H1705" t="s">
        <v>42</v>
      </c>
      <c r="I1705" t="s">
        <v>43</v>
      </c>
      <c r="J1705" t="s">
        <v>43</v>
      </c>
      <c r="K1705" t="s">
        <v>43</v>
      </c>
      <c r="L1705" s="9">
        <v>570</v>
      </c>
      <c r="M1705" s="10">
        <v>44136</v>
      </c>
      <c r="N1705" t="s">
        <v>56</v>
      </c>
      <c r="O1705" t="s">
        <v>57</v>
      </c>
      <c r="P1705" t="s">
        <v>2309</v>
      </c>
      <c r="Q1705" t="s">
        <v>2310</v>
      </c>
      <c r="R1705" t="s">
        <v>2222</v>
      </c>
      <c r="S1705" s="11">
        <v>44165</v>
      </c>
      <c r="T1705" t="s">
        <v>54</v>
      </c>
      <c r="U1705">
        <v>41</v>
      </c>
      <c r="V1705" t="s">
        <v>61</v>
      </c>
      <c r="W1705" t="s">
        <v>62</v>
      </c>
      <c r="X1705">
        <v>476893</v>
      </c>
      <c r="Y1705" s="11">
        <v>44118</v>
      </c>
      <c r="Z1705">
        <v>165088378</v>
      </c>
      <c r="AB1705" t="s">
        <v>63</v>
      </c>
      <c r="AD1705" t="s">
        <v>2424</v>
      </c>
      <c r="AE1705">
        <v>1</v>
      </c>
      <c r="AF1705">
        <v>190</v>
      </c>
      <c r="AH1705" t="str">
        <f t="shared" si="26"/>
        <v>E35930 Estates &amp; Facilities</v>
      </c>
      <c r="AI1705" t="str">
        <f>VLOOKUP(B1705,'cc Lookup'!A:E,5,0)</f>
        <v>Estates</v>
      </c>
      <c r="AJ1705" t="s">
        <v>5427</v>
      </c>
    </row>
    <row r="1706" spans="1:36" x14ac:dyDescent="0.35">
      <c r="A1706" t="s">
        <v>36</v>
      </c>
      <c r="B1706" s="8" t="s">
        <v>142</v>
      </c>
      <c r="C1706" s="8" t="s">
        <v>38</v>
      </c>
      <c r="D1706" s="8" t="s">
        <v>39</v>
      </c>
      <c r="E1706" s="8" t="s">
        <v>39</v>
      </c>
      <c r="F1706" s="8" t="s">
        <v>40</v>
      </c>
      <c r="G1706" t="s">
        <v>144</v>
      </c>
      <c r="H1706" t="s">
        <v>42</v>
      </c>
      <c r="I1706" t="s">
        <v>43</v>
      </c>
      <c r="J1706" t="s">
        <v>43</v>
      </c>
      <c r="K1706" t="s">
        <v>43</v>
      </c>
      <c r="L1706" s="9">
        <v>-715.2</v>
      </c>
      <c r="M1706" s="10">
        <v>44136</v>
      </c>
      <c r="N1706" t="s">
        <v>56</v>
      </c>
      <c r="O1706" t="s">
        <v>57</v>
      </c>
      <c r="P1706" t="s">
        <v>2309</v>
      </c>
      <c r="Q1706" t="s">
        <v>2310</v>
      </c>
      <c r="R1706" t="s">
        <v>2222</v>
      </c>
      <c r="S1706" s="11">
        <v>44165</v>
      </c>
      <c r="T1706" t="s">
        <v>54</v>
      </c>
      <c r="U1706">
        <v>42</v>
      </c>
      <c r="V1706" t="s">
        <v>61</v>
      </c>
      <c r="W1706" t="s">
        <v>62</v>
      </c>
      <c r="X1706" t="s">
        <v>2418</v>
      </c>
      <c r="Y1706" s="11">
        <v>44162</v>
      </c>
      <c r="Z1706">
        <v>165088384</v>
      </c>
      <c r="AB1706" t="s">
        <v>63</v>
      </c>
      <c r="AD1706" t="s">
        <v>2419</v>
      </c>
      <c r="AE1706">
        <v>1</v>
      </c>
      <c r="AF1706">
        <v>-715</v>
      </c>
      <c r="AH1706" t="str">
        <f t="shared" si="26"/>
        <v>E35930 Estates &amp; Facilities</v>
      </c>
      <c r="AI1706" t="str">
        <f>VLOOKUP(B1706,'cc Lookup'!A:E,5,0)</f>
        <v>Estates</v>
      </c>
      <c r="AJ1706" t="s">
        <v>5427</v>
      </c>
    </row>
    <row r="1707" spans="1:36" x14ac:dyDescent="0.35">
      <c r="A1707" t="s">
        <v>36</v>
      </c>
      <c r="B1707" s="8" t="s">
        <v>142</v>
      </c>
      <c r="C1707" s="8" t="s">
        <v>38</v>
      </c>
      <c r="D1707" s="8" t="s">
        <v>39</v>
      </c>
      <c r="E1707" s="8" t="s">
        <v>39</v>
      </c>
      <c r="F1707" s="8" t="s">
        <v>40</v>
      </c>
      <c r="G1707" t="s">
        <v>144</v>
      </c>
      <c r="H1707" t="s">
        <v>42</v>
      </c>
      <c r="I1707" t="s">
        <v>43</v>
      </c>
      <c r="J1707" t="s">
        <v>43</v>
      </c>
      <c r="K1707" t="s">
        <v>43</v>
      </c>
      <c r="L1707" s="9">
        <v>-313.2</v>
      </c>
      <c r="M1707" s="10">
        <v>44136</v>
      </c>
      <c r="N1707" t="s">
        <v>56</v>
      </c>
      <c r="O1707" t="s">
        <v>57</v>
      </c>
      <c r="P1707" t="s">
        <v>2309</v>
      </c>
      <c r="Q1707" t="s">
        <v>2310</v>
      </c>
      <c r="R1707" t="s">
        <v>2222</v>
      </c>
      <c r="S1707" s="11">
        <v>44165</v>
      </c>
      <c r="T1707" t="s">
        <v>54</v>
      </c>
      <c r="U1707">
        <v>42</v>
      </c>
      <c r="V1707" t="s">
        <v>61</v>
      </c>
      <c r="W1707" t="s">
        <v>62</v>
      </c>
      <c r="X1707" t="s">
        <v>2420</v>
      </c>
      <c r="Y1707" s="11">
        <v>43997</v>
      </c>
      <c r="Z1707">
        <v>165088384</v>
      </c>
      <c r="AB1707" t="s">
        <v>63</v>
      </c>
      <c r="AD1707" t="s">
        <v>2421</v>
      </c>
      <c r="AE1707">
        <v>1</v>
      </c>
      <c r="AF1707">
        <v>-313</v>
      </c>
      <c r="AH1707" t="str">
        <f t="shared" si="26"/>
        <v>E35930 Estates &amp; Facilities</v>
      </c>
      <c r="AI1707" t="str">
        <f>VLOOKUP(B1707,'cc Lookup'!A:E,5,0)</f>
        <v>Estates</v>
      </c>
      <c r="AJ1707" t="s">
        <v>5427</v>
      </c>
    </row>
    <row r="1708" spans="1:36" x14ac:dyDescent="0.35">
      <c r="A1708" t="s">
        <v>36</v>
      </c>
      <c r="B1708" s="8" t="s">
        <v>142</v>
      </c>
      <c r="C1708" s="8" t="s">
        <v>38</v>
      </c>
      <c r="D1708" s="8" t="s">
        <v>39</v>
      </c>
      <c r="E1708" s="8" t="s">
        <v>39</v>
      </c>
      <c r="F1708" s="8" t="s">
        <v>40</v>
      </c>
      <c r="G1708" t="s">
        <v>144</v>
      </c>
      <c r="H1708" t="s">
        <v>42</v>
      </c>
      <c r="I1708" t="s">
        <v>43</v>
      </c>
      <c r="J1708" t="s">
        <v>43</v>
      </c>
      <c r="K1708" t="s">
        <v>43</v>
      </c>
      <c r="L1708" s="9">
        <v>-57.2</v>
      </c>
      <c r="M1708" s="10">
        <v>44136</v>
      </c>
      <c r="N1708" t="s">
        <v>56</v>
      </c>
      <c r="O1708" t="s">
        <v>57</v>
      </c>
      <c r="P1708" t="s">
        <v>2309</v>
      </c>
      <c r="Q1708" t="s">
        <v>2310</v>
      </c>
      <c r="R1708" t="s">
        <v>2222</v>
      </c>
      <c r="S1708" s="11">
        <v>44165</v>
      </c>
      <c r="T1708" t="s">
        <v>54</v>
      </c>
      <c r="U1708">
        <v>42</v>
      </c>
      <c r="V1708" t="s">
        <v>61</v>
      </c>
      <c r="W1708" t="s">
        <v>62</v>
      </c>
      <c r="X1708" t="s">
        <v>2422</v>
      </c>
      <c r="Y1708" s="11">
        <v>44027</v>
      </c>
      <c r="Z1708">
        <v>165088384</v>
      </c>
      <c r="AB1708" t="s">
        <v>63</v>
      </c>
      <c r="AD1708" t="s">
        <v>2423</v>
      </c>
      <c r="AE1708">
        <v>1</v>
      </c>
      <c r="AF1708">
        <v>-57</v>
      </c>
      <c r="AH1708" t="str">
        <f t="shared" si="26"/>
        <v>E35930 Estates &amp; Facilities</v>
      </c>
      <c r="AI1708" t="str">
        <f>VLOOKUP(B1708,'cc Lookup'!A:E,5,0)</f>
        <v>Estates</v>
      </c>
      <c r="AJ1708" t="s">
        <v>5427</v>
      </c>
    </row>
    <row r="1709" spans="1:36" x14ac:dyDescent="0.35">
      <c r="A1709" t="s">
        <v>36</v>
      </c>
      <c r="B1709" s="8" t="s">
        <v>142</v>
      </c>
      <c r="C1709" s="8" t="s">
        <v>38</v>
      </c>
      <c r="D1709" s="8" t="s">
        <v>39</v>
      </c>
      <c r="E1709" s="8" t="s">
        <v>39</v>
      </c>
      <c r="F1709" s="8" t="s">
        <v>40</v>
      </c>
      <c r="G1709" t="s">
        <v>144</v>
      </c>
      <c r="H1709" t="s">
        <v>42</v>
      </c>
      <c r="I1709" t="s">
        <v>43</v>
      </c>
      <c r="J1709" t="s">
        <v>43</v>
      </c>
      <c r="K1709" t="s">
        <v>43</v>
      </c>
      <c r="L1709" s="9">
        <v>-112</v>
      </c>
      <c r="M1709" s="10">
        <v>44136</v>
      </c>
      <c r="N1709" t="s">
        <v>56</v>
      </c>
      <c r="O1709" t="s">
        <v>57</v>
      </c>
      <c r="P1709" t="s">
        <v>2309</v>
      </c>
      <c r="Q1709" t="s">
        <v>2310</v>
      </c>
      <c r="R1709" t="s">
        <v>2222</v>
      </c>
      <c r="S1709" s="11">
        <v>44165</v>
      </c>
      <c r="T1709" t="s">
        <v>54</v>
      </c>
      <c r="U1709">
        <v>42</v>
      </c>
      <c r="V1709" t="s">
        <v>61</v>
      </c>
      <c r="W1709" t="s">
        <v>62</v>
      </c>
      <c r="X1709">
        <v>476887</v>
      </c>
      <c r="Y1709" s="11">
        <v>44118</v>
      </c>
      <c r="Z1709">
        <v>165088383</v>
      </c>
      <c r="AB1709" t="s">
        <v>63</v>
      </c>
      <c r="AD1709" t="s">
        <v>2417</v>
      </c>
      <c r="AE1709">
        <v>1</v>
      </c>
      <c r="AF1709">
        <v>-112</v>
      </c>
      <c r="AH1709" t="str">
        <f t="shared" si="26"/>
        <v>E35930 Estates &amp; Facilities</v>
      </c>
      <c r="AI1709" t="str">
        <f>VLOOKUP(B1709,'cc Lookup'!A:E,5,0)</f>
        <v>Estates</v>
      </c>
      <c r="AJ1709" t="s">
        <v>5427</v>
      </c>
    </row>
    <row r="1710" spans="1:36" x14ac:dyDescent="0.35">
      <c r="A1710" t="s">
        <v>36</v>
      </c>
      <c r="B1710" s="8" t="s">
        <v>142</v>
      </c>
      <c r="C1710" s="8" t="s">
        <v>38</v>
      </c>
      <c r="D1710" s="8" t="s">
        <v>39</v>
      </c>
      <c r="E1710" s="8" t="s">
        <v>39</v>
      </c>
      <c r="F1710" s="8" t="s">
        <v>40</v>
      </c>
      <c r="G1710" t="s">
        <v>144</v>
      </c>
      <c r="H1710" t="s">
        <v>42</v>
      </c>
      <c r="I1710" t="s">
        <v>43</v>
      </c>
      <c r="J1710" t="s">
        <v>43</v>
      </c>
      <c r="K1710" t="s">
        <v>43</v>
      </c>
      <c r="L1710" s="9">
        <v>-380</v>
      </c>
      <c r="M1710" s="10">
        <v>44136</v>
      </c>
      <c r="N1710" t="s">
        <v>56</v>
      </c>
      <c r="O1710" t="s">
        <v>57</v>
      </c>
      <c r="P1710" t="s">
        <v>2309</v>
      </c>
      <c r="Q1710" t="s">
        <v>2310</v>
      </c>
      <c r="R1710" t="s">
        <v>2222</v>
      </c>
      <c r="S1710" s="11">
        <v>44165</v>
      </c>
      <c r="T1710" t="s">
        <v>54</v>
      </c>
      <c r="U1710">
        <v>42</v>
      </c>
      <c r="V1710" t="s">
        <v>61</v>
      </c>
      <c r="W1710" t="s">
        <v>62</v>
      </c>
      <c r="X1710">
        <v>476893</v>
      </c>
      <c r="Y1710" s="11">
        <v>44118</v>
      </c>
      <c r="Z1710">
        <v>165088378</v>
      </c>
      <c r="AB1710" t="s">
        <v>63</v>
      </c>
      <c r="AD1710" t="s">
        <v>2424</v>
      </c>
      <c r="AE1710">
        <v>1</v>
      </c>
      <c r="AF1710">
        <v>-190</v>
      </c>
      <c r="AH1710" t="str">
        <f t="shared" si="26"/>
        <v>E35930 Estates &amp; Facilities</v>
      </c>
      <c r="AI1710" t="str">
        <f>VLOOKUP(B1710,'cc Lookup'!A:E,5,0)</f>
        <v>Estates</v>
      </c>
      <c r="AJ1710" t="s">
        <v>5427</v>
      </c>
    </row>
    <row r="1711" spans="1:36" x14ac:dyDescent="0.35">
      <c r="A1711" t="s">
        <v>36</v>
      </c>
      <c r="B1711" s="8" t="s">
        <v>241</v>
      </c>
      <c r="C1711" s="8" t="s">
        <v>38</v>
      </c>
      <c r="D1711" s="8" t="s">
        <v>39</v>
      </c>
      <c r="E1711" s="8" t="s">
        <v>39</v>
      </c>
      <c r="F1711" s="8" t="s">
        <v>40</v>
      </c>
      <c r="G1711" t="s">
        <v>242</v>
      </c>
      <c r="H1711" t="s">
        <v>42</v>
      </c>
      <c r="I1711" t="s">
        <v>43</v>
      </c>
      <c r="J1711" t="s">
        <v>43</v>
      </c>
      <c r="K1711" t="s">
        <v>43</v>
      </c>
      <c r="L1711" s="9">
        <v>48</v>
      </c>
      <c r="M1711" s="10">
        <v>44136</v>
      </c>
      <c r="N1711" t="s">
        <v>56</v>
      </c>
      <c r="O1711" t="s">
        <v>57</v>
      </c>
      <c r="P1711" t="s">
        <v>2340</v>
      </c>
      <c r="Q1711" t="s">
        <v>2341</v>
      </c>
      <c r="R1711" t="s">
        <v>2222</v>
      </c>
      <c r="S1711" s="11">
        <v>44151</v>
      </c>
      <c r="T1711" t="s">
        <v>54</v>
      </c>
      <c r="U1711">
        <v>28</v>
      </c>
      <c r="V1711" t="s">
        <v>61</v>
      </c>
      <c r="W1711" t="s">
        <v>62</v>
      </c>
      <c r="X1711">
        <v>462332</v>
      </c>
      <c r="Y1711" s="11">
        <v>43965</v>
      </c>
      <c r="Z1711">
        <v>165074866</v>
      </c>
      <c r="AB1711" t="s">
        <v>63</v>
      </c>
      <c r="AD1711" t="s">
        <v>2427</v>
      </c>
      <c r="AE1711">
        <v>1</v>
      </c>
      <c r="AF1711">
        <v>48</v>
      </c>
      <c r="AH1711" t="str">
        <f t="shared" si="26"/>
        <v>E35932 Response Posts</v>
      </c>
      <c r="AI1711" t="str">
        <f>VLOOKUP(B1711,'cc Lookup'!A:E,5,0)</f>
        <v>Make Ready</v>
      </c>
      <c r="AJ1711" t="s">
        <v>5427</v>
      </c>
    </row>
    <row r="1712" spans="1:36" x14ac:dyDescent="0.35">
      <c r="A1712" t="s">
        <v>36</v>
      </c>
      <c r="B1712" s="8" t="s">
        <v>241</v>
      </c>
      <c r="C1712" s="8" t="s">
        <v>38</v>
      </c>
      <c r="D1712" s="8" t="s">
        <v>39</v>
      </c>
      <c r="E1712" s="8" t="s">
        <v>39</v>
      </c>
      <c r="F1712" s="8" t="s">
        <v>40</v>
      </c>
      <c r="G1712" t="s">
        <v>242</v>
      </c>
      <c r="H1712" t="s">
        <v>42</v>
      </c>
      <c r="I1712" t="s">
        <v>43</v>
      </c>
      <c r="J1712" t="s">
        <v>43</v>
      </c>
      <c r="K1712" t="s">
        <v>43</v>
      </c>
      <c r="L1712" s="9">
        <v>48</v>
      </c>
      <c r="M1712" s="10">
        <v>44136</v>
      </c>
      <c r="N1712" t="s">
        <v>56</v>
      </c>
      <c r="O1712" t="s">
        <v>57</v>
      </c>
      <c r="P1712" t="s">
        <v>2428</v>
      </c>
      <c r="Q1712" t="s">
        <v>2429</v>
      </c>
      <c r="R1712" t="s">
        <v>2222</v>
      </c>
      <c r="S1712" s="11">
        <v>44154</v>
      </c>
      <c r="T1712" t="s">
        <v>54</v>
      </c>
      <c r="U1712">
        <v>23</v>
      </c>
      <c r="V1712" t="s">
        <v>61</v>
      </c>
      <c r="W1712" t="s">
        <v>62</v>
      </c>
      <c r="X1712">
        <v>462332</v>
      </c>
      <c r="Y1712" s="11">
        <v>43965</v>
      </c>
      <c r="Z1712">
        <v>165074866</v>
      </c>
      <c r="AB1712" t="s">
        <v>63</v>
      </c>
      <c r="AD1712" t="s">
        <v>2427</v>
      </c>
      <c r="AE1712">
        <v>1</v>
      </c>
      <c r="AF1712">
        <v>48</v>
      </c>
      <c r="AH1712" t="str">
        <f t="shared" si="26"/>
        <v>E35932 Response Posts</v>
      </c>
      <c r="AI1712" t="str">
        <f>VLOOKUP(B1712,'cc Lookup'!A:E,5,0)</f>
        <v>Make Ready</v>
      </c>
      <c r="AJ1712" t="s">
        <v>5427</v>
      </c>
    </row>
    <row r="1713" spans="1:36" x14ac:dyDescent="0.35">
      <c r="A1713" t="s">
        <v>36</v>
      </c>
      <c r="B1713" s="8" t="s">
        <v>241</v>
      </c>
      <c r="C1713" s="8" t="s">
        <v>38</v>
      </c>
      <c r="D1713" s="8" t="s">
        <v>39</v>
      </c>
      <c r="E1713" s="8" t="s">
        <v>39</v>
      </c>
      <c r="F1713" s="8" t="s">
        <v>40</v>
      </c>
      <c r="G1713" t="s">
        <v>242</v>
      </c>
      <c r="H1713" t="s">
        <v>42</v>
      </c>
      <c r="I1713" t="s">
        <v>43</v>
      </c>
      <c r="J1713" t="s">
        <v>43</v>
      </c>
      <c r="K1713" t="s">
        <v>43</v>
      </c>
      <c r="L1713" s="9">
        <v>-48</v>
      </c>
      <c r="M1713" s="10">
        <v>44136</v>
      </c>
      <c r="N1713" t="s">
        <v>56</v>
      </c>
      <c r="O1713" t="s">
        <v>57</v>
      </c>
      <c r="P1713" t="s">
        <v>2428</v>
      </c>
      <c r="Q1713" t="s">
        <v>2429</v>
      </c>
      <c r="R1713" t="s">
        <v>2222</v>
      </c>
      <c r="S1713" s="11">
        <v>44154</v>
      </c>
      <c r="T1713" t="s">
        <v>54</v>
      </c>
      <c r="U1713">
        <v>24</v>
      </c>
      <c r="V1713" t="s">
        <v>61</v>
      </c>
      <c r="W1713" t="s">
        <v>62</v>
      </c>
      <c r="X1713">
        <v>462332</v>
      </c>
      <c r="Y1713" s="11">
        <v>43965</v>
      </c>
      <c r="Z1713">
        <v>165074866</v>
      </c>
      <c r="AB1713" t="s">
        <v>63</v>
      </c>
      <c r="AD1713" t="s">
        <v>2427</v>
      </c>
      <c r="AE1713">
        <v>1</v>
      </c>
      <c r="AF1713">
        <v>-48</v>
      </c>
      <c r="AH1713" t="str">
        <f t="shared" si="26"/>
        <v>E35932 Response Posts</v>
      </c>
      <c r="AI1713" t="str">
        <f>VLOOKUP(B1713,'cc Lookup'!A:E,5,0)</f>
        <v>Make Ready</v>
      </c>
      <c r="AJ1713" t="s">
        <v>5427</v>
      </c>
    </row>
    <row r="1714" spans="1:36" x14ac:dyDescent="0.35">
      <c r="A1714" t="s">
        <v>36</v>
      </c>
      <c r="B1714" s="8" t="s">
        <v>142</v>
      </c>
      <c r="C1714" s="8" t="s">
        <v>143</v>
      </c>
      <c r="D1714" s="8" t="s">
        <v>39</v>
      </c>
      <c r="E1714" s="8" t="s">
        <v>39</v>
      </c>
      <c r="F1714" s="8" t="s">
        <v>40</v>
      </c>
      <c r="G1714" t="s">
        <v>144</v>
      </c>
      <c r="H1714" t="s">
        <v>145</v>
      </c>
      <c r="I1714" t="s">
        <v>43</v>
      </c>
      <c r="J1714" t="s">
        <v>43</v>
      </c>
      <c r="K1714" t="s">
        <v>43</v>
      </c>
      <c r="L1714" s="9">
        <v>-313.2</v>
      </c>
      <c r="M1714" s="10">
        <v>44166</v>
      </c>
      <c r="N1714" t="s">
        <v>56</v>
      </c>
      <c r="O1714" t="s">
        <v>57</v>
      </c>
      <c r="P1714" t="s">
        <v>2536</v>
      </c>
      <c r="Q1714" t="s">
        <v>2537</v>
      </c>
      <c r="R1714" t="s">
        <v>2452</v>
      </c>
      <c r="S1714" s="11">
        <v>44167</v>
      </c>
      <c r="T1714" t="s">
        <v>54</v>
      </c>
      <c r="U1714">
        <v>38</v>
      </c>
      <c r="V1714" t="s">
        <v>61</v>
      </c>
      <c r="W1714" t="s">
        <v>62</v>
      </c>
      <c r="X1714" t="s">
        <v>2538</v>
      </c>
      <c r="Y1714" s="11">
        <v>44162</v>
      </c>
      <c r="Z1714">
        <v>165088326</v>
      </c>
      <c r="AA1714" t="s">
        <v>2539</v>
      </c>
      <c r="AB1714" t="s">
        <v>63</v>
      </c>
      <c r="AD1714" t="s">
        <v>2540</v>
      </c>
      <c r="AE1714">
        <v>1</v>
      </c>
      <c r="AH1714" t="str">
        <f t="shared" si="26"/>
        <v>E35930 Estates &amp; Facilities</v>
      </c>
      <c r="AI1714" t="str">
        <f>VLOOKUP(B1714,'cc Lookup'!A:E,5,0)</f>
        <v>Estates</v>
      </c>
      <c r="AJ1714" t="s">
        <v>5427</v>
      </c>
    </row>
    <row r="1715" spans="1:36" x14ac:dyDescent="0.35">
      <c r="A1715" t="s">
        <v>36</v>
      </c>
      <c r="B1715" s="8" t="s">
        <v>142</v>
      </c>
      <c r="C1715" s="8" t="s">
        <v>143</v>
      </c>
      <c r="D1715" s="8" t="s">
        <v>39</v>
      </c>
      <c r="E1715" s="8" t="s">
        <v>39</v>
      </c>
      <c r="F1715" s="8" t="s">
        <v>40</v>
      </c>
      <c r="G1715" t="s">
        <v>144</v>
      </c>
      <c r="H1715" t="s">
        <v>145</v>
      </c>
      <c r="I1715" t="s">
        <v>43</v>
      </c>
      <c r="J1715" t="s">
        <v>43</v>
      </c>
      <c r="K1715" t="s">
        <v>43</v>
      </c>
      <c r="L1715" s="9">
        <v>-62.64</v>
      </c>
      <c r="M1715" s="10">
        <v>44166</v>
      </c>
      <c r="N1715" t="s">
        <v>56</v>
      </c>
      <c r="O1715" t="s">
        <v>57</v>
      </c>
      <c r="P1715" t="s">
        <v>2536</v>
      </c>
      <c r="Q1715" t="s">
        <v>2537</v>
      </c>
      <c r="R1715" t="s">
        <v>2452</v>
      </c>
      <c r="S1715" s="11">
        <v>44167</v>
      </c>
      <c r="T1715" t="s">
        <v>54</v>
      </c>
      <c r="U1715">
        <v>38</v>
      </c>
      <c r="V1715" t="s">
        <v>61</v>
      </c>
      <c r="W1715" t="s">
        <v>62</v>
      </c>
      <c r="X1715" t="s">
        <v>2538</v>
      </c>
      <c r="Y1715" s="11">
        <v>44162</v>
      </c>
      <c r="Z1715">
        <v>165088326</v>
      </c>
      <c r="AA1715" t="s">
        <v>2539</v>
      </c>
      <c r="AB1715" t="s">
        <v>63</v>
      </c>
      <c r="AD1715" t="s">
        <v>2540</v>
      </c>
      <c r="AH1715" t="str">
        <f t="shared" si="26"/>
        <v>E35930 Estates &amp; Facilities</v>
      </c>
      <c r="AI1715" t="str">
        <f>VLOOKUP(B1715,'cc Lookup'!A:E,5,0)</f>
        <v>Estates</v>
      </c>
      <c r="AJ1715" t="s">
        <v>5427</v>
      </c>
    </row>
    <row r="1716" spans="1:36" x14ac:dyDescent="0.35">
      <c r="A1716" t="s">
        <v>36</v>
      </c>
      <c r="B1716" s="8" t="s">
        <v>142</v>
      </c>
      <c r="C1716" s="8" t="s">
        <v>143</v>
      </c>
      <c r="D1716" s="8" t="s">
        <v>39</v>
      </c>
      <c r="E1716" s="8" t="s">
        <v>39</v>
      </c>
      <c r="F1716" s="8" t="s">
        <v>40</v>
      </c>
      <c r="G1716" t="s">
        <v>144</v>
      </c>
      <c r="H1716" t="s">
        <v>145</v>
      </c>
      <c r="I1716" t="s">
        <v>43</v>
      </c>
      <c r="J1716" t="s">
        <v>43</v>
      </c>
      <c r="K1716" t="s">
        <v>43</v>
      </c>
      <c r="L1716" s="9">
        <v>90</v>
      </c>
      <c r="M1716" s="10">
        <v>44166</v>
      </c>
      <c r="N1716" t="s">
        <v>56</v>
      </c>
      <c r="O1716" t="s">
        <v>57</v>
      </c>
      <c r="P1716" t="s">
        <v>2541</v>
      </c>
      <c r="Q1716" t="s">
        <v>2542</v>
      </c>
      <c r="R1716" t="s">
        <v>2452</v>
      </c>
      <c r="S1716" s="11">
        <v>44167</v>
      </c>
      <c r="T1716" t="s">
        <v>54</v>
      </c>
      <c r="U1716">
        <v>25</v>
      </c>
      <c r="V1716" t="s">
        <v>61</v>
      </c>
      <c r="W1716" t="s">
        <v>62</v>
      </c>
      <c r="X1716">
        <v>467942</v>
      </c>
      <c r="Y1716" s="11">
        <v>44027</v>
      </c>
      <c r="Z1716">
        <v>165088386</v>
      </c>
      <c r="AB1716" t="s">
        <v>63</v>
      </c>
      <c r="AD1716" t="s">
        <v>2543</v>
      </c>
      <c r="AE1716">
        <v>1</v>
      </c>
      <c r="AF1716">
        <v>90</v>
      </c>
      <c r="AH1716" t="str">
        <f t="shared" si="26"/>
        <v>E35930 Estates &amp; Facilities</v>
      </c>
      <c r="AI1716" t="str">
        <f>VLOOKUP(B1716,'cc Lookup'!A:E,5,0)</f>
        <v>Estates</v>
      </c>
      <c r="AJ1716" t="s">
        <v>5427</v>
      </c>
    </row>
    <row r="1717" spans="1:36" x14ac:dyDescent="0.35">
      <c r="A1717" t="s">
        <v>36</v>
      </c>
      <c r="B1717" s="8" t="s">
        <v>142</v>
      </c>
      <c r="C1717" s="8" t="s">
        <v>143</v>
      </c>
      <c r="D1717" s="8" t="s">
        <v>39</v>
      </c>
      <c r="E1717" s="8" t="s">
        <v>39</v>
      </c>
      <c r="F1717" s="8" t="s">
        <v>40</v>
      </c>
      <c r="G1717" t="s">
        <v>144</v>
      </c>
      <c r="H1717" t="s">
        <v>145</v>
      </c>
      <c r="I1717" t="s">
        <v>43</v>
      </c>
      <c r="J1717" t="s">
        <v>43</v>
      </c>
      <c r="K1717" t="s">
        <v>43</v>
      </c>
      <c r="L1717" s="9">
        <v>-715.2</v>
      </c>
      <c r="M1717" s="10">
        <v>44166</v>
      </c>
      <c r="N1717" t="s">
        <v>56</v>
      </c>
      <c r="O1717" t="s">
        <v>57</v>
      </c>
      <c r="P1717" t="s">
        <v>2544</v>
      </c>
      <c r="Q1717" t="s">
        <v>2545</v>
      </c>
      <c r="R1717" t="s">
        <v>2452</v>
      </c>
      <c r="S1717" s="11">
        <v>44168</v>
      </c>
      <c r="T1717" t="s">
        <v>54</v>
      </c>
      <c r="U1717">
        <v>10</v>
      </c>
      <c r="V1717" t="s">
        <v>61</v>
      </c>
      <c r="W1717" t="s">
        <v>62</v>
      </c>
      <c r="X1717" t="s">
        <v>2546</v>
      </c>
      <c r="Y1717" s="11">
        <v>44162</v>
      </c>
      <c r="Z1717">
        <v>165088326</v>
      </c>
      <c r="AA1717" t="s">
        <v>2539</v>
      </c>
      <c r="AB1717" t="s">
        <v>63</v>
      </c>
      <c r="AD1717" t="s">
        <v>2547</v>
      </c>
      <c r="AE1717">
        <v>1</v>
      </c>
      <c r="AH1717" t="str">
        <f t="shared" si="26"/>
        <v>E35930 Estates &amp; Facilities</v>
      </c>
      <c r="AI1717" t="str">
        <f>VLOOKUP(B1717,'cc Lookup'!A:E,5,0)</f>
        <v>Estates</v>
      </c>
      <c r="AJ1717" t="s">
        <v>5427</v>
      </c>
    </row>
    <row r="1718" spans="1:36" x14ac:dyDescent="0.35">
      <c r="A1718" t="s">
        <v>36</v>
      </c>
      <c r="B1718" s="8" t="s">
        <v>142</v>
      </c>
      <c r="C1718" s="8" t="s">
        <v>143</v>
      </c>
      <c r="D1718" s="8" t="s">
        <v>39</v>
      </c>
      <c r="E1718" s="8" t="s">
        <v>39</v>
      </c>
      <c r="F1718" s="8" t="s">
        <v>40</v>
      </c>
      <c r="G1718" t="s">
        <v>144</v>
      </c>
      <c r="H1718" t="s">
        <v>145</v>
      </c>
      <c r="I1718" t="s">
        <v>43</v>
      </c>
      <c r="J1718" t="s">
        <v>43</v>
      </c>
      <c r="K1718" t="s">
        <v>43</v>
      </c>
      <c r="L1718" s="9">
        <v>-143.04</v>
      </c>
      <c r="M1718" s="10">
        <v>44166</v>
      </c>
      <c r="N1718" t="s">
        <v>56</v>
      </c>
      <c r="O1718" t="s">
        <v>57</v>
      </c>
      <c r="P1718" t="s">
        <v>2544</v>
      </c>
      <c r="Q1718" t="s">
        <v>2545</v>
      </c>
      <c r="R1718" t="s">
        <v>2452</v>
      </c>
      <c r="S1718" s="11">
        <v>44168</v>
      </c>
      <c r="T1718" t="s">
        <v>54</v>
      </c>
      <c r="U1718">
        <v>10</v>
      </c>
      <c r="V1718" t="s">
        <v>61</v>
      </c>
      <c r="W1718" t="s">
        <v>62</v>
      </c>
      <c r="X1718" t="s">
        <v>2546</v>
      </c>
      <c r="Y1718" s="11">
        <v>44162</v>
      </c>
      <c r="Z1718">
        <v>165088326</v>
      </c>
      <c r="AA1718" t="s">
        <v>2539</v>
      </c>
      <c r="AB1718" t="s">
        <v>63</v>
      </c>
      <c r="AD1718" t="s">
        <v>2547</v>
      </c>
      <c r="AH1718" t="str">
        <f t="shared" si="26"/>
        <v>E35930 Estates &amp; Facilities</v>
      </c>
      <c r="AI1718" t="str">
        <f>VLOOKUP(B1718,'cc Lookup'!A:E,5,0)</f>
        <v>Estates</v>
      </c>
      <c r="AJ1718" t="s">
        <v>5427</v>
      </c>
    </row>
    <row r="1719" spans="1:36" x14ac:dyDescent="0.35">
      <c r="A1719" t="s">
        <v>36</v>
      </c>
      <c r="B1719" s="8" t="s">
        <v>142</v>
      </c>
      <c r="C1719" s="8" t="s">
        <v>143</v>
      </c>
      <c r="D1719" s="8" t="s">
        <v>39</v>
      </c>
      <c r="E1719" s="8" t="s">
        <v>39</v>
      </c>
      <c r="F1719" s="8" t="s">
        <v>40</v>
      </c>
      <c r="G1719" t="s">
        <v>144</v>
      </c>
      <c r="H1719" t="s">
        <v>145</v>
      </c>
      <c r="I1719" t="s">
        <v>43</v>
      </c>
      <c r="J1719" t="s">
        <v>43</v>
      </c>
      <c r="K1719" t="s">
        <v>43</v>
      </c>
      <c r="L1719" s="9">
        <v>-57.2</v>
      </c>
      <c r="M1719" s="10">
        <v>44166</v>
      </c>
      <c r="N1719" t="s">
        <v>56</v>
      </c>
      <c r="O1719" t="s">
        <v>57</v>
      </c>
      <c r="P1719" t="s">
        <v>2490</v>
      </c>
      <c r="Q1719" t="s">
        <v>2491</v>
      </c>
      <c r="R1719" t="s">
        <v>2452</v>
      </c>
      <c r="S1719" s="11">
        <v>44168</v>
      </c>
      <c r="T1719" t="s">
        <v>54</v>
      </c>
      <c r="U1719">
        <v>52</v>
      </c>
      <c r="V1719" t="s">
        <v>61</v>
      </c>
      <c r="W1719" t="s">
        <v>62</v>
      </c>
      <c r="X1719" t="s">
        <v>2548</v>
      </c>
      <c r="Y1719" s="11">
        <v>44162</v>
      </c>
      <c r="Z1719">
        <v>165088326</v>
      </c>
      <c r="AA1719" t="s">
        <v>2539</v>
      </c>
      <c r="AB1719" t="s">
        <v>63</v>
      </c>
      <c r="AD1719" t="s">
        <v>2549</v>
      </c>
      <c r="AE1719">
        <v>1</v>
      </c>
      <c r="AH1719" t="str">
        <f t="shared" si="26"/>
        <v>E35930 Estates &amp; Facilities</v>
      </c>
      <c r="AI1719" t="str">
        <f>VLOOKUP(B1719,'cc Lookup'!A:E,5,0)</f>
        <v>Estates</v>
      </c>
      <c r="AJ1719" t="s">
        <v>5427</v>
      </c>
    </row>
    <row r="1720" spans="1:36" x14ac:dyDescent="0.35">
      <c r="A1720" t="s">
        <v>36</v>
      </c>
      <c r="B1720" s="8" t="s">
        <v>142</v>
      </c>
      <c r="C1720" s="8" t="s">
        <v>143</v>
      </c>
      <c r="D1720" s="8" t="s">
        <v>39</v>
      </c>
      <c r="E1720" s="8" t="s">
        <v>39</v>
      </c>
      <c r="F1720" s="8" t="s">
        <v>40</v>
      </c>
      <c r="G1720" t="s">
        <v>144</v>
      </c>
      <c r="H1720" t="s">
        <v>145</v>
      </c>
      <c r="I1720" t="s">
        <v>43</v>
      </c>
      <c r="J1720" t="s">
        <v>43</v>
      </c>
      <c r="K1720" t="s">
        <v>43</v>
      </c>
      <c r="L1720" s="9">
        <v>-11.44</v>
      </c>
      <c r="M1720" s="10">
        <v>44166</v>
      </c>
      <c r="N1720" t="s">
        <v>56</v>
      </c>
      <c r="O1720" t="s">
        <v>57</v>
      </c>
      <c r="P1720" t="s">
        <v>2490</v>
      </c>
      <c r="Q1720" t="s">
        <v>2491</v>
      </c>
      <c r="R1720" t="s">
        <v>2452</v>
      </c>
      <c r="S1720" s="11">
        <v>44168</v>
      </c>
      <c r="T1720" t="s">
        <v>54</v>
      </c>
      <c r="U1720">
        <v>52</v>
      </c>
      <c r="V1720" t="s">
        <v>61</v>
      </c>
      <c r="W1720" t="s">
        <v>62</v>
      </c>
      <c r="X1720" t="s">
        <v>2548</v>
      </c>
      <c r="Y1720" s="11">
        <v>44162</v>
      </c>
      <c r="Z1720">
        <v>165088326</v>
      </c>
      <c r="AA1720" t="s">
        <v>2539</v>
      </c>
      <c r="AB1720" t="s">
        <v>63</v>
      </c>
      <c r="AD1720" t="s">
        <v>2549</v>
      </c>
      <c r="AH1720" t="str">
        <f t="shared" si="26"/>
        <v>E35930 Estates &amp; Facilities</v>
      </c>
      <c r="AI1720" t="str">
        <f>VLOOKUP(B1720,'cc Lookup'!A:E,5,0)</f>
        <v>Estates</v>
      </c>
      <c r="AJ1720" t="s">
        <v>5427</v>
      </c>
    </row>
    <row r="1721" spans="1:36" x14ac:dyDescent="0.35">
      <c r="A1721" t="s">
        <v>36</v>
      </c>
      <c r="B1721" s="8" t="s">
        <v>142</v>
      </c>
      <c r="C1721" s="8" t="s">
        <v>143</v>
      </c>
      <c r="D1721" s="8" t="s">
        <v>39</v>
      </c>
      <c r="E1721" s="8" t="s">
        <v>39</v>
      </c>
      <c r="F1721" s="8" t="s">
        <v>40</v>
      </c>
      <c r="G1721" t="s">
        <v>144</v>
      </c>
      <c r="H1721" t="s">
        <v>145</v>
      </c>
      <c r="I1721" t="s">
        <v>43</v>
      </c>
      <c r="J1721" t="s">
        <v>43</v>
      </c>
      <c r="K1721" t="s">
        <v>43</v>
      </c>
      <c r="L1721" s="9">
        <v>864</v>
      </c>
      <c r="M1721" s="10">
        <v>44166</v>
      </c>
      <c r="N1721" t="s">
        <v>56</v>
      </c>
      <c r="O1721" t="s">
        <v>57</v>
      </c>
      <c r="P1721" t="s">
        <v>2550</v>
      </c>
      <c r="Q1721" t="s">
        <v>2551</v>
      </c>
      <c r="R1721" t="s">
        <v>2452</v>
      </c>
      <c r="S1721" s="11">
        <v>44176</v>
      </c>
      <c r="T1721" t="s">
        <v>54</v>
      </c>
      <c r="U1721">
        <v>28</v>
      </c>
      <c r="V1721" t="s">
        <v>61</v>
      </c>
      <c r="W1721" t="s">
        <v>62</v>
      </c>
      <c r="X1721">
        <v>462329</v>
      </c>
      <c r="Y1721" s="11">
        <v>43965</v>
      </c>
      <c r="Z1721">
        <v>165078325</v>
      </c>
      <c r="AB1721" t="s">
        <v>63</v>
      </c>
      <c r="AD1721" t="s">
        <v>2552</v>
      </c>
      <c r="AE1721">
        <v>1</v>
      </c>
      <c r="AF1721">
        <v>432</v>
      </c>
      <c r="AH1721" t="str">
        <f t="shared" si="26"/>
        <v>E35930 Estates &amp; Facilities</v>
      </c>
      <c r="AI1721" t="str">
        <f>VLOOKUP(B1721,'cc Lookup'!A:E,5,0)</f>
        <v>Estates</v>
      </c>
      <c r="AJ1721" t="s">
        <v>5427</v>
      </c>
    </row>
    <row r="1722" spans="1:36" x14ac:dyDescent="0.35">
      <c r="A1722" t="s">
        <v>36</v>
      </c>
      <c r="B1722" s="8" t="s">
        <v>142</v>
      </c>
      <c r="C1722" s="8" t="s">
        <v>143</v>
      </c>
      <c r="D1722" s="8" t="s">
        <v>39</v>
      </c>
      <c r="E1722" s="8" t="s">
        <v>39</v>
      </c>
      <c r="F1722" s="8" t="s">
        <v>40</v>
      </c>
      <c r="G1722" t="s">
        <v>144</v>
      </c>
      <c r="H1722" t="s">
        <v>145</v>
      </c>
      <c r="I1722" t="s">
        <v>43</v>
      </c>
      <c r="J1722" t="s">
        <v>43</v>
      </c>
      <c r="K1722" t="s">
        <v>43</v>
      </c>
      <c r="L1722" s="9">
        <v>640</v>
      </c>
      <c r="M1722" s="10">
        <v>44166</v>
      </c>
      <c r="N1722" t="s">
        <v>56</v>
      </c>
      <c r="O1722" t="s">
        <v>57</v>
      </c>
      <c r="P1722" t="s">
        <v>2550</v>
      </c>
      <c r="Q1722" t="s">
        <v>2551</v>
      </c>
      <c r="R1722" t="s">
        <v>2452</v>
      </c>
      <c r="S1722" s="11">
        <v>44176</v>
      </c>
      <c r="T1722" t="s">
        <v>54</v>
      </c>
      <c r="U1722">
        <v>28</v>
      </c>
      <c r="V1722" t="s">
        <v>61</v>
      </c>
      <c r="W1722" t="s">
        <v>62</v>
      </c>
      <c r="X1722">
        <v>467943</v>
      </c>
      <c r="Y1722" s="11">
        <v>44027</v>
      </c>
      <c r="Z1722">
        <v>165078325</v>
      </c>
      <c r="AB1722" t="s">
        <v>63</v>
      </c>
      <c r="AD1722" t="s">
        <v>2553</v>
      </c>
      <c r="AE1722">
        <v>1</v>
      </c>
      <c r="AF1722">
        <v>320</v>
      </c>
      <c r="AH1722" t="str">
        <f t="shared" si="26"/>
        <v>E35930 Estates &amp; Facilities</v>
      </c>
      <c r="AI1722" t="str">
        <f>VLOOKUP(B1722,'cc Lookup'!A:E,5,0)</f>
        <v>Estates</v>
      </c>
      <c r="AJ1722" t="s">
        <v>5427</v>
      </c>
    </row>
    <row r="1723" spans="1:36" x14ac:dyDescent="0.35">
      <c r="A1723" t="s">
        <v>36</v>
      </c>
      <c r="B1723" s="8" t="s">
        <v>142</v>
      </c>
      <c r="C1723" s="8" t="s">
        <v>143</v>
      </c>
      <c r="D1723" s="8" t="s">
        <v>39</v>
      </c>
      <c r="E1723" s="8" t="s">
        <v>39</v>
      </c>
      <c r="F1723" s="8" t="s">
        <v>40</v>
      </c>
      <c r="G1723" t="s">
        <v>144</v>
      </c>
      <c r="H1723" t="s">
        <v>145</v>
      </c>
      <c r="I1723" t="s">
        <v>43</v>
      </c>
      <c r="J1723" t="s">
        <v>43</v>
      </c>
      <c r="K1723" t="s">
        <v>43</v>
      </c>
      <c r="L1723" s="9">
        <v>160</v>
      </c>
      <c r="M1723" s="10">
        <v>44166</v>
      </c>
      <c r="N1723" t="s">
        <v>56</v>
      </c>
      <c r="O1723" t="s">
        <v>57</v>
      </c>
      <c r="P1723" t="s">
        <v>2550</v>
      </c>
      <c r="Q1723" t="s">
        <v>2551</v>
      </c>
      <c r="R1723" t="s">
        <v>2452</v>
      </c>
      <c r="S1723" s="11">
        <v>44176</v>
      </c>
      <c r="T1723" t="s">
        <v>54</v>
      </c>
      <c r="U1723">
        <v>28</v>
      </c>
      <c r="V1723" t="s">
        <v>61</v>
      </c>
      <c r="W1723" t="s">
        <v>62</v>
      </c>
      <c r="X1723">
        <v>471083</v>
      </c>
      <c r="Y1723" s="11">
        <v>44061</v>
      </c>
      <c r="Z1723">
        <v>165078325</v>
      </c>
      <c r="AB1723" t="s">
        <v>63</v>
      </c>
      <c r="AD1723" t="s">
        <v>2554</v>
      </c>
      <c r="AE1723">
        <v>1</v>
      </c>
      <c r="AF1723">
        <v>80</v>
      </c>
      <c r="AH1723" t="str">
        <f t="shared" si="26"/>
        <v>E35930 Estates &amp; Facilities</v>
      </c>
      <c r="AI1723" t="str">
        <f>VLOOKUP(B1723,'cc Lookup'!A:E,5,0)</f>
        <v>Estates</v>
      </c>
      <c r="AJ1723" t="s">
        <v>5427</v>
      </c>
    </row>
    <row r="1724" spans="1:36" x14ac:dyDescent="0.35">
      <c r="A1724" t="s">
        <v>36</v>
      </c>
      <c r="B1724" s="8" t="s">
        <v>142</v>
      </c>
      <c r="C1724" s="8" t="s">
        <v>143</v>
      </c>
      <c r="D1724" s="8" t="s">
        <v>39</v>
      </c>
      <c r="E1724" s="8" t="s">
        <v>39</v>
      </c>
      <c r="F1724" s="8" t="s">
        <v>40</v>
      </c>
      <c r="G1724" t="s">
        <v>144</v>
      </c>
      <c r="H1724" t="s">
        <v>145</v>
      </c>
      <c r="I1724" t="s">
        <v>43</v>
      </c>
      <c r="J1724" t="s">
        <v>43</v>
      </c>
      <c r="K1724" t="s">
        <v>43</v>
      </c>
      <c r="L1724" s="9">
        <v>150</v>
      </c>
      <c r="M1724" s="10">
        <v>44166</v>
      </c>
      <c r="N1724" t="s">
        <v>56</v>
      </c>
      <c r="O1724" t="s">
        <v>57</v>
      </c>
      <c r="P1724" t="s">
        <v>2550</v>
      </c>
      <c r="Q1724" t="s">
        <v>2551</v>
      </c>
      <c r="R1724" t="s">
        <v>2452</v>
      </c>
      <c r="S1724" s="11">
        <v>44176</v>
      </c>
      <c r="T1724" t="s">
        <v>54</v>
      </c>
      <c r="U1724">
        <v>28</v>
      </c>
      <c r="V1724" t="s">
        <v>61</v>
      </c>
      <c r="W1724" t="s">
        <v>62</v>
      </c>
      <c r="X1724">
        <v>476881</v>
      </c>
      <c r="Y1724" s="11">
        <v>44118</v>
      </c>
      <c r="Z1724">
        <v>165078325</v>
      </c>
      <c r="AB1724" t="s">
        <v>63</v>
      </c>
      <c r="AD1724" t="s">
        <v>2555</v>
      </c>
      <c r="AE1724">
        <v>1</v>
      </c>
      <c r="AF1724">
        <v>150</v>
      </c>
      <c r="AH1724" t="str">
        <f t="shared" si="26"/>
        <v>E35930 Estates &amp; Facilities</v>
      </c>
      <c r="AI1724" t="str">
        <f>VLOOKUP(B1724,'cc Lookup'!A:E,5,0)</f>
        <v>Estates</v>
      </c>
      <c r="AJ1724" t="s">
        <v>5427</v>
      </c>
    </row>
    <row r="1725" spans="1:36" x14ac:dyDescent="0.35">
      <c r="A1725" t="s">
        <v>36</v>
      </c>
      <c r="B1725" s="8" t="s">
        <v>142</v>
      </c>
      <c r="C1725" s="8" t="s">
        <v>143</v>
      </c>
      <c r="D1725" s="8" t="s">
        <v>39</v>
      </c>
      <c r="E1725" s="8" t="s">
        <v>39</v>
      </c>
      <c r="F1725" s="8" t="s">
        <v>40</v>
      </c>
      <c r="G1725" t="s">
        <v>144</v>
      </c>
      <c r="H1725" t="s">
        <v>145</v>
      </c>
      <c r="I1725" t="s">
        <v>43</v>
      </c>
      <c r="J1725" t="s">
        <v>43</v>
      </c>
      <c r="K1725" t="s">
        <v>43</v>
      </c>
      <c r="L1725" s="9">
        <v>942</v>
      </c>
      <c r="M1725" s="10">
        <v>44166</v>
      </c>
      <c r="N1725" t="s">
        <v>56</v>
      </c>
      <c r="O1725" t="s">
        <v>57</v>
      </c>
      <c r="P1725" t="s">
        <v>2550</v>
      </c>
      <c r="Q1725" t="s">
        <v>2551</v>
      </c>
      <c r="R1725" t="s">
        <v>2452</v>
      </c>
      <c r="S1725" s="11">
        <v>44176</v>
      </c>
      <c r="T1725" t="s">
        <v>54</v>
      </c>
      <c r="U1725">
        <v>28</v>
      </c>
      <c r="V1725" t="s">
        <v>61</v>
      </c>
      <c r="W1725" t="s">
        <v>62</v>
      </c>
      <c r="X1725">
        <v>476881</v>
      </c>
      <c r="Y1725" s="11">
        <v>44118</v>
      </c>
      <c r="Z1725">
        <v>165078325</v>
      </c>
      <c r="AB1725" t="s">
        <v>63</v>
      </c>
      <c r="AD1725" t="s">
        <v>2555</v>
      </c>
      <c r="AE1725">
        <v>1</v>
      </c>
      <c r="AF1725">
        <v>942</v>
      </c>
      <c r="AH1725" t="str">
        <f t="shared" si="26"/>
        <v>E35930 Estates &amp; Facilities</v>
      </c>
      <c r="AI1725" t="str">
        <f>VLOOKUP(B1725,'cc Lookup'!A:E,5,0)</f>
        <v>Estates</v>
      </c>
      <c r="AJ1725" t="s">
        <v>5427</v>
      </c>
    </row>
    <row r="1726" spans="1:36" x14ac:dyDescent="0.35">
      <c r="A1726" t="s">
        <v>36</v>
      </c>
      <c r="B1726" s="8" t="s">
        <v>142</v>
      </c>
      <c r="C1726" s="8" t="s">
        <v>143</v>
      </c>
      <c r="D1726" s="8" t="s">
        <v>39</v>
      </c>
      <c r="E1726" s="8" t="s">
        <v>39</v>
      </c>
      <c r="F1726" s="8" t="s">
        <v>40</v>
      </c>
      <c r="G1726" t="s">
        <v>144</v>
      </c>
      <c r="H1726" t="s">
        <v>145</v>
      </c>
      <c r="I1726" t="s">
        <v>43</v>
      </c>
      <c r="J1726" t="s">
        <v>43</v>
      </c>
      <c r="K1726" t="s">
        <v>43</v>
      </c>
      <c r="L1726" s="9">
        <v>1092</v>
      </c>
      <c r="M1726" s="10">
        <v>44166</v>
      </c>
      <c r="N1726" t="s">
        <v>56</v>
      </c>
      <c r="O1726" t="s">
        <v>57</v>
      </c>
      <c r="P1726" t="s">
        <v>2550</v>
      </c>
      <c r="Q1726" t="s">
        <v>2551</v>
      </c>
      <c r="R1726" t="s">
        <v>2452</v>
      </c>
      <c r="S1726" s="11">
        <v>44176</v>
      </c>
      <c r="T1726" t="s">
        <v>54</v>
      </c>
      <c r="U1726">
        <v>28</v>
      </c>
      <c r="V1726" t="s">
        <v>61</v>
      </c>
      <c r="W1726" t="s">
        <v>62</v>
      </c>
      <c r="X1726">
        <v>476881</v>
      </c>
      <c r="Y1726" s="11">
        <v>44118</v>
      </c>
      <c r="Z1726">
        <v>165078325</v>
      </c>
      <c r="AB1726" t="s">
        <v>63</v>
      </c>
      <c r="AD1726" t="s">
        <v>2555</v>
      </c>
      <c r="AE1726">
        <v>1</v>
      </c>
      <c r="AF1726">
        <v>1092</v>
      </c>
      <c r="AH1726" t="str">
        <f t="shared" si="26"/>
        <v>E35930 Estates &amp; Facilities</v>
      </c>
      <c r="AI1726" t="str">
        <f>VLOOKUP(B1726,'cc Lookup'!A:E,5,0)</f>
        <v>Estates</v>
      </c>
      <c r="AJ1726" t="s">
        <v>5427</v>
      </c>
    </row>
    <row r="1727" spans="1:36" x14ac:dyDescent="0.35">
      <c r="A1727" t="s">
        <v>36</v>
      </c>
      <c r="B1727" s="8" t="s">
        <v>142</v>
      </c>
      <c r="C1727" s="8" t="s">
        <v>143</v>
      </c>
      <c r="D1727" s="8" t="s">
        <v>39</v>
      </c>
      <c r="E1727" s="8" t="s">
        <v>39</v>
      </c>
      <c r="F1727" s="8" t="s">
        <v>40</v>
      </c>
      <c r="G1727" t="s">
        <v>144</v>
      </c>
      <c r="H1727" t="s">
        <v>145</v>
      </c>
      <c r="I1727" t="s">
        <v>43</v>
      </c>
      <c r="J1727" t="s">
        <v>43</v>
      </c>
      <c r="K1727" t="s">
        <v>43</v>
      </c>
      <c r="L1727" s="9">
        <v>1060</v>
      </c>
      <c r="M1727" s="10">
        <v>44166</v>
      </c>
      <c r="N1727" t="s">
        <v>56</v>
      </c>
      <c r="O1727" t="s">
        <v>57</v>
      </c>
      <c r="P1727" t="s">
        <v>2550</v>
      </c>
      <c r="Q1727" t="s">
        <v>2551</v>
      </c>
      <c r="R1727" t="s">
        <v>2452</v>
      </c>
      <c r="S1727" s="11">
        <v>44176</v>
      </c>
      <c r="T1727" t="s">
        <v>54</v>
      </c>
      <c r="U1727">
        <v>28</v>
      </c>
      <c r="V1727" t="s">
        <v>61</v>
      </c>
      <c r="W1727" t="s">
        <v>62</v>
      </c>
      <c r="X1727">
        <v>480571</v>
      </c>
      <c r="Y1727" s="11">
        <v>44152</v>
      </c>
      <c r="Z1727">
        <v>165078325</v>
      </c>
      <c r="AB1727" t="s">
        <v>63</v>
      </c>
      <c r="AD1727" t="s">
        <v>2556</v>
      </c>
      <c r="AE1727">
        <v>1</v>
      </c>
      <c r="AF1727">
        <v>530</v>
      </c>
      <c r="AH1727" t="str">
        <f t="shared" si="26"/>
        <v>E35930 Estates &amp; Facilities</v>
      </c>
      <c r="AI1727" t="str">
        <f>VLOOKUP(B1727,'cc Lookup'!A:E,5,0)</f>
        <v>Estates</v>
      </c>
      <c r="AJ1727" t="s">
        <v>5427</v>
      </c>
    </row>
    <row r="1728" spans="1:36" x14ac:dyDescent="0.35">
      <c r="A1728" t="s">
        <v>36</v>
      </c>
      <c r="B1728" s="8" t="s">
        <v>142</v>
      </c>
      <c r="C1728" s="8" t="s">
        <v>143</v>
      </c>
      <c r="D1728" s="8" t="s">
        <v>39</v>
      </c>
      <c r="E1728" s="8" t="s">
        <v>39</v>
      </c>
      <c r="F1728" s="8" t="s">
        <v>40</v>
      </c>
      <c r="G1728" t="s">
        <v>144</v>
      </c>
      <c r="H1728" t="s">
        <v>145</v>
      </c>
      <c r="I1728" t="s">
        <v>43</v>
      </c>
      <c r="J1728" t="s">
        <v>43</v>
      </c>
      <c r="K1728" t="s">
        <v>43</v>
      </c>
      <c r="L1728" s="9">
        <v>-432</v>
      </c>
      <c r="M1728" s="10">
        <v>44166</v>
      </c>
      <c r="N1728" t="s">
        <v>56</v>
      </c>
      <c r="O1728" t="s">
        <v>57</v>
      </c>
      <c r="P1728" t="s">
        <v>2550</v>
      </c>
      <c r="Q1728" t="s">
        <v>2551</v>
      </c>
      <c r="R1728" t="s">
        <v>2452</v>
      </c>
      <c r="S1728" s="11">
        <v>44176</v>
      </c>
      <c r="T1728" t="s">
        <v>54</v>
      </c>
      <c r="U1728">
        <v>29</v>
      </c>
      <c r="V1728" t="s">
        <v>61</v>
      </c>
      <c r="W1728" t="s">
        <v>62</v>
      </c>
      <c r="X1728">
        <v>462329</v>
      </c>
      <c r="Y1728" s="11">
        <v>43965</v>
      </c>
      <c r="Z1728">
        <v>165078325</v>
      </c>
      <c r="AB1728" t="s">
        <v>63</v>
      </c>
      <c r="AD1728" t="s">
        <v>2552</v>
      </c>
      <c r="AE1728">
        <v>1</v>
      </c>
      <c r="AF1728">
        <v>-432</v>
      </c>
      <c r="AH1728" t="str">
        <f t="shared" si="26"/>
        <v>E35930 Estates &amp; Facilities</v>
      </c>
      <c r="AI1728" t="str">
        <f>VLOOKUP(B1728,'cc Lookup'!A:E,5,0)</f>
        <v>Estates</v>
      </c>
      <c r="AJ1728" t="s">
        <v>5427</v>
      </c>
    </row>
    <row r="1729" spans="1:36" x14ac:dyDescent="0.35">
      <c r="A1729" t="s">
        <v>36</v>
      </c>
      <c r="B1729" s="8" t="s">
        <v>142</v>
      </c>
      <c r="C1729" s="8" t="s">
        <v>143</v>
      </c>
      <c r="D1729" s="8" t="s">
        <v>39</v>
      </c>
      <c r="E1729" s="8" t="s">
        <v>39</v>
      </c>
      <c r="F1729" s="8" t="s">
        <v>40</v>
      </c>
      <c r="G1729" t="s">
        <v>144</v>
      </c>
      <c r="H1729" t="s">
        <v>145</v>
      </c>
      <c r="I1729" t="s">
        <v>43</v>
      </c>
      <c r="J1729" t="s">
        <v>43</v>
      </c>
      <c r="K1729" t="s">
        <v>43</v>
      </c>
      <c r="L1729" s="9">
        <v>-320</v>
      </c>
      <c r="M1729" s="10">
        <v>44166</v>
      </c>
      <c r="N1729" t="s">
        <v>56</v>
      </c>
      <c r="O1729" t="s">
        <v>57</v>
      </c>
      <c r="P1729" t="s">
        <v>2550</v>
      </c>
      <c r="Q1729" t="s">
        <v>2551</v>
      </c>
      <c r="R1729" t="s">
        <v>2452</v>
      </c>
      <c r="S1729" s="11">
        <v>44176</v>
      </c>
      <c r="T1729" t="s">
        <v>54</v>
      </c>
      <c r="U1729">
        <v>29</v>
      </c>
      <c r="V1729" t="s">
        <v>61</v>
      </c>
      <c r="W1729" t="s">
        <v>62</v>
      </c>
      <c r="X1729">
        <v>467943</v>
      </c>
      <c r="Y1729" s="11">
        <v>44027</v>
      </c>
      <c r="Z1729">
        <v>165078325</v>
      </c>
      <c r="AB1729" t="s">
        <v>63</v>
      </c>
      <c r="AD1729" t="s">
        <v>2553</v>
      </c>
      <c r="AE1729">
        <v>1</v>
      </c>
      <c r="AF1729">
        <v>-320</v>
      </c>
      <c r="AH1729" t="str">
        <f t="shared" si="26"/>
        <v>E35930 Estates &amp; Facilities</v>
      </c>
      <c r="AI1729" t="str">
        <f>VLOOKUP(B1729,'cc Lookup'!A:E,5,0)</f>
        <v>Estates</v>
      </c>
      <c r="AJ1729" t="s">
        <v>5427</v>
      </c>
    </row>
    <row r="1730" spans="1:36" x14ac:dyDescent="0.35">
      <c r="A1730" t="s">
        <v>36</v>
      </c>
      <c r="B1730" s="8" t="s">
        <v>142</v>
      </c>
      <c r="C1730" s="8" t="s">
        <v>143</v>
      </c>
      <c r="D1730" s="8" t="s">
        <v>39</v>
      </c>
      <c r="E1730" s="8" t="s">
        <v>39</v>
      </c>
      <c r="F1730" s="8" t="s">
        <v>40</v>
      </c>
      <c r="G1730" t="s">
        <v>144</v>
      </c>
      <c r="H1730" t="s">
        <v>145</v>
      </c>
      <c r="I1730" t="s">
        <v>43</v>
      </c>
      <c r="J1730" t="s">
        <v>43</v>
      </c>
      <c r="K1730" t="s">
        <v>43</v>
      </c>
      <c r="L1730" s="9">
        <v>-80</v>
      </c>
      <c r="M1730" s="10">
        <v>44166</v>
      </c>
      <c r="N1730" t="s">
        <v>56</v>
      </c>
      <c r="O1730" t="s">
        <v>57</v>
      </c>
      <c r="P1730" t="s">
        <v>2550</v>
      </c>
      <c r="Q1730" t="s">
        <v>2551</v>
      </c>
      <c r="R1730" t="s">
        <v>2452</v>
      </c>
      <c r="S1730" s="11">
        <v>44176</v>
      </c>
      <c r="T1730" t="s">
        <v>54</v>
      </c>
      <c r="U1730">
        <v>29</v>
      </c>
      <c r="V1730" t="s">
        <v>61</v>
      </c>
      <c r="W1730" t="s">
        <v>62</v>
      </c>
      <c r="X1730">
        <v>471083</v>
      </c>
      <c r="Y1730" s="11">
        <v>44061</v>
      </c>
      <c r="Z1730">
        <v>165078325</v>
      </c>
      <c r="AB1730" t="s">
        <v>63</v>
      </c>
      <c r="AD1730" t="s">
        <v>2554</v>
      </c>
      <c r="AE1730">
        <v>1</v>
      </c>
      <c r="AF1730">
        <v>-80</v>
      </c>
      <c r="AH1730" t="str">
        <f t="shared" si="26"/>
        <v>E35930 Estates &amp; Facilities</v>
      </c>
      <c r="AI1730" t="str">
        <f>VLOOKUP(B1730,'cc Lookup'!A:E,5,0)</f>
        <v>Estates</v>
      </c>
      <c r="AJ1730" t="s">
        <v>5427</v>
      </c>
    </row>
    <row r="1731" spans="1:36" x14ac:dyDescent="0.35">
      <c r="A1731" t="s">
        <v>36</v>
      </c>
      <c r="B1731" s="8" t="s">
        <v>142</v>
      </c>
      <c r="C1731" s="8" t="s">
        <v>143</v>
      </c>
      <c r="D1731" s="8" t="s">
        <v>39</v>
      </c>
      <c r="E1731" s="8" t="s">
        <v>39</v>
      </c>
      <c r="F1731" s="8" t="s">
        <v>40</v>
      </c>
      <c r="G1731" t="s">
        <v>144</v>
      </c>
      <c r="H1731" t="s">
        <v>145</v>
      </c>
      <c r="I1731" t="s">
        <v>43</v>
      </c>
      <c r="J1731" t="s">
        <v>43</v>
      </c>
      <c r="K1731" t="s">
        <v>43</v>
      </c>
      <c r="L1731" s="9">
        <v>-1092</v>
      </c>
      <c r="M1731" s="10">
        <v>44166</v>
      </c>
      <c r="N1731" t="s">
        <v>56</v>
      </c>
      <c r="O1731" t="s">
        <v>57</v>
      </c>
      <c r="P1731" t="s">
        <v>2550</v>
      </c>
      <c r="Q1731" t="s">
        <v>2551</v>
      </c>
      <c r="R1731" t="s">
        <v>2452</v>
      </c>
      <c r="S1731" s="11">
        <v>44176</v>
      </c>
      <c r="T1731" t="s">
        <v>54</v>
      </c>
      <c r="U1731">
        <v>29</v>
      </c>
      <c r="V1731" t="s">
        <v>61</v>
      </c>
      <c r="W1731" t="s">
        <v>62</v>
      </c>
      <c r="X1731">
        <v>476881</v>
      </c>
      <c r="Y1731" s="11">
        <v>44118</v>
      </c>
      <c r="Z1731">
        <v>165078325</v>
      </c>
      <c r="AB1731" t="s">
        <v>63</v>
      </c>
      <c r="AD1731" t="s">
        <v>2555</v>
      </c>
      <c r="AE1731">
        <v>1</v>
      </c>
      <c r="AF1731">
        <v>-1092</v>
      </c>
      <c r="AH1731" t="str">
        <f t="shared" si="26"/>
        <v>E35930 Estates &amp; Facilities</v>
      </c>
      <c r="AI1731" t="str">
        <f>VLOOKUP(B1731,'cc Lookup'!A:E,5,0)</f>
        <v>Estates</v>
      </c>
      <c r="AJ1731" t="s">
        <v>5427</v>
      </c>
    </row>
    <row r="1732" spans="1:36" x14ac:dyDescent="0.35">
      <c r="A1732" t="s">
        <v>36</v>
      </c>
      <c r="B1732" s="8" t="s">
        <v>142</v>
      </c>
      <c r="C1732" s="8" t="s">
        <v>143</v>
      </c>
      <c r="D1732" s="8" t="s">
        <v>39</v>
      </c>
      <c r="E1732" s="8" t="s">
        <v>39</v>
      </c>
      <c r="F1732" s="8" t="s">
        <v>40</v>
      </c>
      <c r="G1732" t="s">
        <v>144</v>
      </c>
      <c r="H1732" t="s">
        <v>145</v>
      </c>
      <c r="I1732" t="s">
        <v>43</v>
      </c>
      <c r="J1732" t="s">
        <v>43</v>
      </c>
      <c r="K1732" t="s">
        <v>43</v>
      </c>
      <c r="L1732" s="9">
        <v>-530</v>
      </c>
      <c r="M1732" s="10">
        <v>44166</v>
      </c>
      <c r="N1732" t="s">
        <v>56</v>
      </c>
      <c r="O1732" t="s">
        <v>57</v>
      </c>
      <c r="P1732" t="s">
        <v>2550</v>
      </c>
      <c r="Q1732" t="s">
        <v>2551</v>
      </c>
      <c r="R1732" t="s">
        <v>2452</v>
      </c>
      <c r="S1732" s="11">
        <v>44176</v>
      </c>
      <c r="T1732" t="s">
        <v>54</v>
      </c>
      <c r="U1732">
        <v>29</v>
      </c>
      <c r="V1732" t="s">
        <v>61</v>
      </c>
      <c r="W1732" t="s">
        <v>62</v>
      </c>
      <c r="X1732">
        <v>480571</v>
      </c>
      <c r="Y1732" s="11">
        <v>44152</v>
      </c>
      <c r="Z1732">
        <v>165078325</v>
      </c>
      <c r="AB1732" t="s">
        <v>63</v>
      </c>
      <c r="AD1732" t="s">
        <v>2556</v>
      </c>
      <c r="AE1732">
        <v>1</v>
      </c>
      <c r="AF1732">
        <v>-530</v>
      </c>
      <c r="AH1732" t="str">
        <f t="shared" si="26"/>
        <v>E35930 Estates &amp; Facilities</v>
      </c>
      <c r="AI1732" t="str">
        <f>VLOOKUP(B1732,'cc Lookup'!A:E,5,0)</f>
        <v>Estates</v>
      </c>
      <c r="AJ1732" t="s">
        <v>5427</v>
      </c>
    </row>
    <row r="1733" spans="1:36" x14ac:dyDescent="0.35">
      <c r="A1733" t="s">
        <v>36</v>
      </c>
      <c r="B1733" s="8" t="s">
        <v>142</v>
      </c>
      <c r="C1733" s="8" t="s">
        <v>143</v>
      </c>
      <c r="D1733" s="8" t="s">
        <v>39</v>
      </c>
      <c r="E1733" s="8" t="s">
        <v>39</v>
      </c>
      <c r="F1733" s="8" t="s">
        <v>40</v>
      </c>
      <c r="G1733" t="s">
        <v>144</v>
      </c>
      <c r="H1733" t="s">
        <v>145</v>
      </c>
      <c r="I1733" t="s">
        <v>43</v>
      </c>
      <c r="J1733" t="s">
        <v>43</v>
      </c>
      <c r="K1733" t="s">
        <v>43</v>
      </c>
      <c r="L1733" s="9">
        <v>48</v>
      </c>
      <c r="M1733" s="10">
        <v>44166</v>
      </c>
      <c r="N1733" t="s">
        <v>56</v>
      </c>
      <c r="O1733" t="s">
        <v>57</v>
      </c>
      <c r="P1733" t="s">
        <v>2450</v>
      </c>
      <c r="Q1733" t="s">
        <v>2451</v>
      </c>
      <c r="R1733" t="s">
        <v>2452</v>
      </c>
      <c r="S1733" s="11">
        <v>44177</v>
      </c>
      <c r="T1733" t="s">
        <v>54</v>
      </c>
      <c r="U1733">
        <v>16</v>
      </c>
      <c r="V1733" t="s">
        <v>61</v>
      </c>
      <c r="W1733" t="s">
        <v>62</v>
      </c>
      <c r="X1733">
        <v>462326</v>
      </c>
      <c r="Y1733" s="11">
        <v>43965</v>
      </c>
      <c r="Z1733">
        <v>165082454</v>
      </c>
      <c r="AB1733" t="s">
        <v>63</v>
      </c>
      <c r="AD1733" t="s">
        <v>2557</v>
      </c>
      <c r="AE1733">
        <v>1</v>
      </c>
      <c r="AF1733">
        <v>48</v>
      </c>
      <c r="AH1733" t="str">
        <f t="shared" ref="AH1733:AH1796" si="27">B1733&amp;" "&amp;G1733</f>
        <v>E35930 Estates &amp; Facilities</v>
      </c>
      <c r="AI1733" t="str">
        <f>VLOOKUP(B1733,'cc Lookup'!A:E,5,0)</f>
        <v>Estates</v>
      </c>
      <c r="AJ1733" t="s">
        <v>5427</v>
      </c>
    </row>
    <row r="1734" spans="1:36" x14ac:dyDescent="0.35">
      <c r="A1734" t="s">
        <v>36</v>
      </c>
      <c r="B1734" s="8" t="s">
        <v>142</v>
      </c>
      <c r="C1734" s="8" t="s">
        <v>143</v>
      </c>
      <c r="D1734" s="8" t="s">
        <v>39</v>
      </c>
      <c r="E1734" s="8" t="s">
        <v>39</v>
      </c>
      <c r="F1734" s="8" t="s">
        <v>40</v>
      </c>
      <c r="G1734" t="s">
        <v>144</v>
      </c>
      <c r="H1734" t="s">
        <v>145</v>
      </c>
      <c r="I1734" t="s">
        <v>43</v>
      </c>
      <c r="J1734" t="s">
        <v>43</v>
      </c>
      <c r="K1734" t="s">
        <v>43</v>
      </c>
      <c r="L1734" s="9">
        <v>64</v>
      </c>
      <c r="M1734" s="10">
        <v>44166</v>
      </c>
      <c r="N1734" t="s">
        <v>56</v>
      </c>
      <c r="O1734" t="s">
        <v>57</v>
      </c>
      <c r="P1734" t="s">
        <v>2450</v>
      </c>
      <c r="Q1734" t="s">
        <v>2451</v>
      </c>
      <c r="R1734" t="s">
        <v>2452</v>
      </c>
      <c r="S1734" s="11">
        <v>44177</v>
      </c>
      <c r="T1734" t="s">
        <v>54</v>
      </c>
      <c r="U1734">
        <v>16</v>
      </c>
      <c r="V1734" t="s">
        <v>61</v>
      </c>
      <c r="W1734" t="s">
        <v>62</v>
      </c>
      <c r="X1734">
        <v>474458</v>
      </c>
      <c r="Y1734" s="11">
        <v>44097</v>
      </c>
      <c r="Z1734">
        <v>165082454</v>
      </c>
      <c r="AB1734" t="s">
        <v>63</v>
      </c>
      <c r="AD1734" t="s">
        <v>2558</v>
      </c>
      <c r="AE1734">
        <v>1</v>
      </c>
      <c r="AF1734">
        <v>64</v>
      </c>
      <c r="AH1734" t="str">
        <f t="shared" si="27"/>
        <v>E35930 Estates &amp; Facilities</v>
      </c>
      <c r="AI1734" t="str">
        <f>VLOOKUP(B1734,'cc Lookup'!A:E,5,0)</f>
        <v>Estates</v>
      </c>
      <c r="AJ1734" t="s">
        <v>5427</v>
      </c>
    </row>
    <row r="1735" spans="1:36" x14ac:dyDescent="0.35">
      <c r="A1735" t="s">
        <v>36</v>
      </c>
      <c r="B1735" s="8" t="s">
        <v>142</v>
      </c>
      <c r="C1735" s="8" t="s">
        <v>143</v>
      </c>
      <c r="D1735" s="8" t="s">
        <v>39</v>
      </c>
      <c r="E1735" s="8" t="s">
        <v>39</v>
      </c>
      <c r="F1735" s="8" t="s">
        <v>40</v>
      </c>
      <c r="G1735" t="s">
        <v>144</v>
      </c>
      <c r="H1735" t="s">
        <v>145</v>
      </c>
      <c r="I1735" t="s">
        <v>43</v>
      </c>
      <c r="J1735" t="s">
        <v>43</v>
      </c>
      <c r="K1735" t="s">
        <v>43</v>
      </c>
      <c r="L1735" s="9">
        <v>512</v>
      </c>
      <c r="M1735" s="10">
        <v>44166</v>
      </c>
      <c r="N1735" t="s">
        <v>56</v>
      </c>
      <c r="O1735" t="s">
        <v>57</v>
      </c>
      <c r="P1735" t="s">
        <v>2450</v>
      </c>
      <c r="Q1735" t="s">
        <v>2451</v>
      </c>
      <c r="R1735" t="s">
        <v>2452</v>
      </c>
      <c r="S1735" s="11">
        <v>44177</v>
      </c>
      <c r="T1735" t="s">
        <v>54</v>
      </c>
      <c r="U1735">
        <v>16</v>
      </c>
      <c r="V1735" t="s">
        <v>61</v>
      </c>
      <c r="W1735" t="s">
        <v>62</v>
      </c>
      <c r="X1735">
        <v>476878</v>
      </c>
      <c r="Y1735" s="11">
        <v>44118</v>
      </c>
      <c r="Z1735">
        <v>165082454</v>
      </c>
      <c r="AB1735" t="s">
        <v>63</v>
      </c>
      <c r="AD1735" t="s">
        <v>2559</v>
      </c>
      <c r="AE1735">
        <v>1</v>
      </c>
      <c r="AF1735">
        <v>512</v>
      </c>
      <c r="AH1735" t="str">
        <f t="shared" si="27"/>
        <v>E35930 Estates &amp; Facilities</v>
      </c>
      <c r="AI1735" t="str">
        <f>VLOOKUP(B1735,'cc Lookup'!A:E,5,0)</f>
        <v>Estates</v>
      </c>
      <c r="AJ1735" t="s">
        <v>5427</v>
      </c>
    </row>
    <row r="1736" spans="1:36" x14ac:dyDescent="0.35">
      <c r="A1736" t="s">
        <v>36</v>
      </c>
      <c r="B1736" s="8" t="s">
        <v>142</v>
      </c>
      <c r="C1736" s="8" t="s">
        <v>143</v>
      </c>
      <c r="D1736" s="8" t="s">
        <v>39</v>
      </c>
      <c r="E1736" s="8" t="s">
        <v>39</v>
      </c>
      <c r="F1736" s="8" t="s">
        <v>40</v>
      </c>
      <c r="G1736" t="s">
        <v>144</v>
      </c>
      <c r="H1736" t="s">
        <v>145</v>
      </c>
      <c r="I1736" t="s">
        <v>43</v>
      </c>
      <c r="J1736" t="s">
        <v>43</v>
      </c>
      <c r="K1736" t="s">
        <v>43</v>
      </c>
      <c r="L1736" s="9">
        <v>73</v>
      </c>
      <c r="M1736" s="10">
        <v>44166</v>
      </c>
      <c r="N1736" t="s">
        <v>56</v>
      </c>
      <c r="O1736" t="s">
        <v>57</v>
      </c>
      <c r="P1736" t="s">
        <v>2450</v>
      </c>
      <c r="Q1736" t="s">
        <v>2451</v>
      </c>
      <c r="R1736" t="s">
        <v>2452</v>
      </c>
      <c r="S1736" s="11">
        <v>44177</v>
      </c>
      <c r="T1736" t="s">
        <v>54</v>
      </c>
      <c r="U1736">
        <v>16</v>
      </c>
      <c r="V1736" t="s">
        <v>61</v>
      </c>
      <c r="W1736" t="s">
        <v>62</v>
      </c>
      <c r="X1736">
        <v>480570</v>
      </c>
      <c r="Y1736" s="11">
        <v>44152</v>
      </c>
      <c r="Z1736">
        <v>165082454</v>
      </c>
      <c r="AB1736" t="s">
        <v>63</v>
      </c>
      <c r="AD1736" t="s">
        <v>2560</v>
      </c>
      <c r="AE1736">
        <v>1</v>
      </c>
      <c r="AF1736">
        <v>73</v>
      </c>
      <c r="AH1736" t="str">
        <f t="shared" si="27"/>
        <v>E35930 Estates &amp; Facilities</v>
      </c>
      <c r="AI1736" t="str">
        <f>VLOOKUP(B1736,'cc Lookup'!A:E,5,0)</f>
        <v>Estates</v>
      </c>
      <c r="AJ1736" t="s">
        <v>5427</v>
      </c>
    </row>
    <row r="1737" spans="1:36" x14ac:dyDescent="0.35">
      <c r="A1737" t="s">
        <v>36</v>
      </c>
      <c r="B1737" s="8" t="s">
        <v>142</v>
      </c>
      <c r="C1737" s="8" t="s">
        <v>143</v>
      </c>
      <c r="D1737" s="8" t="s">
        <v>39</v>
      </c>
      <c r="E1737" s="8" t="s">
        <v>39</v>
      </c>
      <c r="F1737" s="8" t="s">
        <v>40</v>
      </c>
      <c r="G1737" t="s">
        <v>144</v>
      </c>
      <c r="H1737" t="s">
        <v>145</v>
      </c>
      <c r="I1737" t="s">
        <v>43</v>
      </c>
      <c r="J1737" t="s">
        <v>43</v>
      </c>
      <c r="K1737" t="s">
        <v>43</v>
      </c>
      <c r="L1737" s="9">
        <v>48</v>
      </c>
      <c r="M1737" s="10">
        <v>44166</v>
      </c>
      <c r="N1737" t="s">
        <v>56</v>
      </c>
      <c r="O1737" t="s">
        <v>57</v>
      </c>
      <c r="P1737" t="s">
        <v>2561</v>
      </c>
      <c r="Q1737" t="s">
        <v>2562</v>
      </c>
      <c r="R1737" t="s">
        <v>2452</v>
      </c>
      <c r="S1737" s="11">
        <v>44179</v>
      </c>
      <c r="T1737" t="s">
        <v>54</v>
      </c>
      <c r="U1737">
        <v>49</v>
      </c>
      <c r="V1737" t="s">
        <v>61</v>
      </c>
      <c r="W1737" t="s">
        <v>62</v>
      </c>
      <c r="X1737">
        <v>462326</v>
      </c>
      <c r="Y1737" s="11">
        <v>43965</v>
      </c>
      <c r="Z1737">
        <v>165082454</v>
      </c>
      <c r="AB1737" t="s">
        <v>63</v>
      </c>
      <c r="AD1737" t="s">
        <v>2557</v>
      </c>
      <c r="AE1737">
        <v>1</v>
      </c>
      <c r="AF1737">
        <v>48</v>
      </c>
      <c r="AH1737" t="str">
        <f t="shared" si="27"/>
        <v>E35930 Estates &amp; Facilities</v>
      </c>
      <c r="AI1737" t="str">
        <f>VLOOKUP(B1737,'cc Lookup'!A:E,5,0)</f>
        <v>Estates</v>
      </c>
      <c r="AJ1737" t="s">
        <v>5427</v>
      </c>
    </row>
    <row r="1738" spans="1:36" x14ac:dyDescent="0.35">
      <c r="A1738" t="s">
        <v>36</v>
      </c>
      <c r="B1738" s="8" t="s">
        <v>142</v>
      </c>
      <c r="C1738" s="8" t="s">
        <v>143</v>
      </c>
      <c r="D1738" s="8" t="s">
        <v>39</v>
      </c>
      <c r="E1738" s="8" t="s">
        <v>39</v>
      </c>
      <c r="F1738" s="8" t="s">
        <v>40</v>
      </c>
      <c r="G1738" t="s">
        <v>144</v>
      </c>
      <c r="H1738" t="s">
        <v>145</v>
      </c>
      <c r="I1738" t="s">
        <v>43</v>
      </c>
      <c r="J1738" t="s">
        <v>43</v>
      </c>
      <c r="K1738" t="s">
        <v>43</v>
      </c>
      <c r="L1738" s="9">
        <v>432</v>
      </c>
      <c r="M1738" s="10">
        <v>44166</v>
      </c>
      <c r="N1738" t="s">
        <v>56</v>
      </c>
      <c r="O1738" t="s">
        <v>57</v>
      </c>
      <c r="P1738" t="s">
        <v>2561</v>
      </c>
      <c r="Q1738" t="s">
        <v>2562</v>
      </c>
      <c r="R1738" t="s">
        <v>2452</v>
      </c>
      <c r="S1738" s="11">
        <v>44179</v>
      </c>
      <c r="T1738" t="s">
        <v>54</v>
      </c>
      <c r="U1738">
        <v>49</v>
      </c>
      <c r="V1738" t="s">
        <v>61</v>
      </c>
      <c r="W1738" t="s">
        <v>62</v>
      </c>
      <c r="X1738">
        <v>462329</v>
      </c>
      <c r="Y1738" s="11">
        <v>43965</v>
      </c>
      <c r="Z1738">
        <v>165088326</v>
      </c>
      <c r="AB1738" t="s">
        <v>63</v>
      </c>
      <c r="AD1738" t="s">
        <v>2552</v>
      </c>
      <c r="AE1738">
        <v>1</v>
      </c>
      <c r="AF1738">
        <v>432</v>
      </c>
      <c r="AH1738" t="str">
        <f t="shared" si="27"/>
        <v>E35930 Estates &amp; Facilities</v>
      </c>
      <c r="AI1738" t="str">
        <f>VLOOKUP(B1738,'cc Lookup'!A:E,5,0)</f>
        <v>Estates</v>
      </c>
      <c r="AJ1738" t="s">
        <v>5427</v>
      </c>
    </row>
    <row r="1739" spans="1:36" x14ac:dyDescent="0.35">
      <c r="A1739" t="s">
        <v>36</v>
      </c>
      <c r="B1739" s="8" t="s">
        <v>142</v>
      </c>
      <c r="C1739" s="8" t="s">
        <v>143</v>
      </c>
      <c r="D1739" s="8" t="s">
        <v>39</v>
      </c>
      <c r="E1739" s="8" t="s">
        <v>39</v>
      </c>
      <c r="F1739" s="8" t="s">
        <v>40</v>
      </c>
      <c r="G1739" t="s">
        <v>144</v>
      </c>
      <c r="H1739" t="s">
        <v>145</v>
      </c>
      <c r="I1739" t="s">
        <v>43</v>
      </c>
      <c r="J1739" t="s">
        <v>43</v>
      </c>
      <c r="K1739" t="s">
        <v>43</v>
      </c>
      <c r="L1739" s="9">
        <v>-48</v>
      </c>
      <c r="M1739" s="10">
        <v>44166</v>
      </c>
      <c r="N1739" t="s">
        <v>56</v>
      </c>
      <c r="O1739" t="s">
        <v>57</v>
      </c>
      <c r="P1739" t="s">
        <v>2561</v>
      </c>
      <c r="Q1739" t="s">
        <v>2562</v>
      </c>
      <c r="R1739" t="s">
        <v>2452</v>
      </c>
      <c r="S1739" s="11">
        <v>44179</v>
      </c>
      <c r="T1739" t="s">
        <v>54</v>
      </c>
      <c r="U1739">
        <v>50</v>
      </c>
      <c r="V1739" t="s">
        <v>61</v>
      </c>
      <c r="W1739" t="s">
        <v>62</v>
      </c>
      <c r="X1739">
        <v>462326</v>
      </c>
      <c r="Y1739" s="11">
        <v>43965</v>
      </c>
      <c r="Z1739">
        <v>165082454</v>
      </c>
      <c r="AB1739" t="s">
        <v>63</v>
      </c>
      <c r="AD1739" t="s">
        <v>2557</v>
      </c>
      <c r="AE1739">
        <v>1</v>
      </c>
      <c r="AF1739">
        <v>-48</v>
      </c>
      <c r="AH1739" t="str">
        <f t="shared" si="27"/>
        <v>E35930 Estates &amp; Facilities</v>
      </c>
      <c r="AI1739" t="str">
        <f>VLOOKUP(B1739,'cc Lookup'!A:E,5,0)</f>
        <v>Estates</v>
      </c>
      <c r="AJ1739" t="s">
        <v>5427</v>
      </c>
    </row>
    <row r="1740" spans="1:36" x14ac:dyDescent="0.35">
      <c r="A1740" t="s">
        <v>36</v>
      </c>
      <c r="B1740" s="8" t="s">
        <v>142</v>
      </c>
      <c r="C1740" s="8" t="s">
        <v>143</v>
      </c>
      <c r="D1740" s="8" t="s">
        <v>39</v>
      </c>
      <c r="E1740" s="8" t="s">
        <v>39</v>
      </c>
      <c r="F1740" s="8" t="s">
        <v>40</v>
      </c>
      <c r="G1740" t="s">
        <v>144</v>
      </c>
      <c r="H1740" t="s">
        <v>145</v>
      </c>
      <c r="I1740" t="s">
        <v>43</v>
      </c>
      <c r="J1740" t="s">
        <v>43</v>
      </c>
      <c r="K1740" t="s">
        <v>43</v>
      </c>
      <c r="L1740" s="9">
        <v>-432</v>
      </c>
      <c r="M1740" s="10">
        <v>44166</v>
      </c>
      <c r="N1740" t="s">
        <v>56</v>
      </c>
      <c r="O1740" t="s">
        <v>57</v>
      </c>
      <c r="P1740" t="s">
        <v>2561</v>
      </c>
      <c r="Q1740" t="s">
        <v>2562</v>
      </c>
      <c r="R1740" t="s">
        <v>2452</v>
      </c>
      <c r="S1740" s="11">
        <v>44179</v>
      </c>
      <c r="T1740" t="s">
        <v>54</v>
      </c>
      <c r="U1740">
        <v>50</v>
      </c>
      <c r="V1740" t="s">
        <v>61</v>
      </c>
      <c r="W1740" t="s">
        <v>62</v>
      </c>
      <c r="X1740">
        <v>462329</v>
      </c>
      <c r="Y1740" s="11">
        <v>43965</v>
      </c>
      <c r="Z1740">
        <v>165088326</v>
      </c>
      <c r="AB1740" t="s">
        <v>63</v>
      </c>
      <c r="AD1740" t="s">
        <v>2552</v>
      </c>
      <c r="AE1740">
        <v>1</v>
      </c>
      <c r="AF1740">
        <v>-432</v>
      </c>
      <c r="AH1740" t="str">
        <f t="shared" si="27"/>
        <v>E35930 Estates &amp; Facilities</v>
      </c>
      <c r="AI1740" t="str">
        <f>VLOOKUP(B1740,'cc Lookup'!A:E,5,0)</f>
        <v>Estates</v>
      </c>
      <c r="AJ1740" t="s">
        <v>5427</v>
      </c>
    </row>
    <row r="1741" spans="1:36" x14ac:dyDescent="0.35">
      <c r="A1741" t="s">
        <v>36</v>
      </c>
      <c r="B1741" s="8" t="s">
        <v>142</v>
      </c>
      <c r="C1741" s="8" t="s">
        <v>143</v>
      </c>
      <c r="D1741" s="8" t="s">
        <v>39</v>
      </c>
      <c r="E1741" s="8" t="s">
        <v>39</v>
      </c>
      <c r="F1741" s="8" t="s">
        <v>40</v>
      </c>
      <c r="G1741" t="s">
        <v>144</v>
      </c>
      <c r="H1741" t="s">
        <v>145</v>
      </c>
      <c r="I1741" t="s">
        <v>43</v>
      </c>
      <c r="J1741" t="s">
        <v>43</v>
      </c>
      <c r="K1741" t="s">
        <v>43</v>
      </c>
      <c r="L1741" s="9">
        <v>111</v>
      </c>
      <c r="M1741" s="10">
        <v>44166</v>
      </c>
      <c r="N1741" t="s">
        <v>56</v>
      </c>
      <c r="O1741" t="s">
        <v>57</v>
      </c>
      <c r="P1741" t="s">
        <v>2455</v>
      </c>
      <c r="Q1741" t="s">
        <v>2456</v>
      </c>
      <c r="R1741" t="s">
        <v>2452</v>
      </c>
      <c r="S1741" s="11">
        <v>44180</v>
      </c>
      <c r="T1741" t="s">
        <v>54</v>
      </c>
      <c r="U1741">
        <v>42</v>
      </c>
      <c r="V1741" t="s">
        <v>61</v>
      </c>
      <c r="W1741" t="s">
        <v>62</v>
      </c>
      <c r="X1741">
        <v>462496</v>
      </c>
      <c r="Y1741" s="11">
        <v>43966</v>
      </c>
      <c r="Z1741">
        <v>165082457</v>
      </c>
      <c r="AB1741" t="s">
        <v>63</v>
      </c>
      <c r="AD1741" t="s">
        <v>2453</v>
      </c>
      <c r="AE1741">
        <v>1</v>
      </c>
      <c r="AF1741">
        <v>111</v>
      </c>
      <c r="AH1741" t="str">
        <f t="shared" si="27"/>
        <v>E35930 Estates &amp; Facilities</v>
      </c>
      <c r="AI1741" t="str">
        <f>VLOOKUP(B1741,'cc Lookup'!A:E,5,0)</f>
        <v>Estates</v>
      </c>
      <c r="AJ1741" t="s">
        <v>5427</v>
      </c>
    </row>
    <row r="1742" spans="1:36" x14ac:dyDescent="0.35">
      <c r="A1742" t="s">
        <v>36</v>
      </c>
      <c r="B1742" s="8" t="s">
        <v>142</v>
      </c>
      <c r="C1742" s="8" t="s">
        <v>143</v>
      </c>
      <c r="D1742" s="8" t="s">
        <v>39</v>
      </c>
      <c r="E1742" s="8" t="s">
        <v>39</v>
      </c>
      <c r="F1742" s="8" t="s">
        <v>40</v>
      </c>
      <c r="G1742" t="s">
        <v>144</v>
      </c>
      <c r="H1742" t="s">
        <v>145</v>
      </c>
      <c r="I1742" t="s">
        <v>43</v>
      </c>
      <c r="J1742" t="s">
        <v>43</v>
      </c>
      <c r="K1742" t="s">
        <v>43</v>
      </c>
      <c r="L1742" s="9">
        <v>64</v>
      </c>
      <c r="M1742" s="10">
        <v>44166</v>
      </c>
      <c r="N1742" t="s">
        <v>56</v>
      </c>
      <c r="O1742" t="s">
        <v>57</v>
      </c>
      <c r="P1742" t="s">
        <v>2455</v>
      </c>
      <c r="Q1742" t="s">
        <v>2456</v>
      </c>
      <c r="R1742" t="s">
        <v>2452</v>
      </c>
      <c r="S1742" s="11">
        <v>44180</v>
      </c>
      <c r="T1742" t="s">
        <v>54</v>
      </c>
      <c r="U1742">
        <v>42</v>
      </c>
      <c r="V1742" t="s">
        <v>61</v>
      </c>
      <c r="W1742" t="s">
        <v>62</v>
      </c>
      <c r="X1742">
        <v>474458</v>
      </c>
      <c r="Y1742" s="11">
        <v>44097</v>
      </c>
      <c r="Z1742">
        <v>165082454</v>
      </c>
      <c r="AB1742" t="s">
        <v>63</v>
      </c>
      <c r="AD1742" t="s">
        <v>2558</v>
      </c>
      <c r="AE1742">
        <v>1</v>
      </c>
      <c r="AF1742">
        <v>64</v>
      </c>
      <c r="AH1742" t="str">
        <f t="shared" si="27"/>
        <v>E35930 Estates &amp; Facilities</v>
      </c>
      <c r="AI1742" t="str">
        <f>VLOOKUP(B1742,'cc Lookup'!A:E,5,0)</f>
        <v>Estates</v>
      </c>
      <c r="AJ1742" t="s">
        <v>5427</v>
      </c>
    </row>
    <row r="1743" spans="1:36" x14ac:dyDescent="0.35">
      <c r="A1743" t="s">
        <v>36</v>
      </c>
      <c r="B1743" s="8" t="s">
        <v>142</v>
      </c>
      <c r="C1743" s="8" t="s">
        <v>143</v>
      </c>
      <c r="D1743" s="8" t="s">
        <v>39</v>
      </c>
      <c r="E1743" s="8" t="s">
        <v>39</v>
      </c>
      <c r="F1743" s="8" t="s">
        <v>40</v>
      </c>
      <c r="G1743" t="s">
        <v>144</v>
      </c>
      <c r="H1743" t="s">
        <v>145</v>
      </c>
      <c r="I1743" t="s">
        <v>43</v>
      </c>
      <c r="J1743" t="s">
        <v>43</v>
      </c>
      <c r="K1743" t="s">
        <v>43</v>
      </c>
      <c r="L1743" s="9">
        <v>512</v>
      </c>
      <c r="M1743" s="10">
        <v>44166</v>
      </c>
      <c r="N1743" t="s">
        <v>56</v>
      </c>
      <c r="O1743" t="s">
        <v>57</v>
      </c>
      <c r="P1743" t="s">
        <v>2455</v>
      </c>
      <c r="Q1743" t="s">
        <v>2456</v>
      </c>
      <c r="R1743" t="s">
        <v>2452</v>
      </c>
      <c r="S1743" s="11">
        <v>44180</v>
      </c>
      <c r="T1743" t="s">
        <v>54</v>
      </c>
      <c r="U1743">
        <v>42</v>
      </c>
      <c r="V1743" t="s">
        <v>61</v>
      </c>
      <c r="W1743" t="s">
        <v>62</v>
      </c>
      <c r="X1743">
        <v>476878</v>
      </c>
      <c r="Y1743" s="11">
        <v>44118</v>
      </c>
      <c r="Z1743">
        <v>165082454</v>
      </c>
      <c r="AB1743" t="s">
        <v>63</v>
      </c>
      <c r="AD1743" t="s">
        <v>2559</v>
      </c>
      <c r="AE1743">
        <v>1</v>
      </c>
      <c r="AF1743">
        <v>512</v>
      </c>
      <c r="AH1743" t="str">
        <f t="shared" si="27"/>
        <v>E35930 Estates &amp; Facilities</v>
      </c>
      <c r="AI1743" t="str">
        <f>VLOOKUP(B1743,'cc Lookup'!A:E,5,0)</f>
        <v>Estates</v>
      </c>
      <c r="AJ1743" t="s">
        <v>5427</v>
      </c>
    </row>
    <row r="1744" spans="1:36" x14ac:dyDescent="0.35">
      <c r="A1744" t="s">
        <v>36</v>
      </c>
      <c r="B1744" s="8" t="s">
        <v>142</v>
      </c>
      <c r="C1744" s="8" t="s">
        <v>143</v>
      </c>
      <c r="D1744" s="8" t="s">
        <v>39</v>
      </c>
      <c r="E1744" s="8" t="s">
        <v>39</v>
      </c>
      <c r="F1744" s="8" t="s">
        <v>40</v>
      </c>
      <c r="G1744" t="s">
        <v>144</v>
      </c>
      <c r="H1744" t="s">
        <v>145</v>
      </c>
      <c r="I1744" t="s">
        <v>43</v>
      </c>
      <c r="J1744" t="s">
        <v>43</v>
      </c>
      <c r="K1744" t="s">
        <v>43</v>
      </c>
      <c r="L1744" s="9">
        <v>1092</v>
      </c>
      <c r="M1744" s="10">
        <v>44166</v>
      </c>
      <c r="N1744" t="s">
        <v>56</v>
      </c>
      <c r="O1744" t="s">
        <v>57</v>
      </c>
      <c r="P1744" t="s">
        <v>2455</v>
      </c>
      <c r="Q1744" t="s">
        <v>2456</v>
      </c>
      <c r="R1744" t="s">
        <v>2452</v>
      </c>
      <c r="S1744" s="11">
        <v>44180</v>
      </c>
      <c r="T1744" t="s">
        <v>54</v>
      </c>
      <c r="U1744">
        <v>42</v>
      </c>
      <c r="V1744" t="s">
        <v>61</v>
      </c>
      <c r="W1744" t="s">
        <v>62</v>
      </c>
      <c r="X1744">
        <v>476881</v>
      </c>
      <c r="Y1744" s="11">
        <v>44118</v>
      </c>
      <c r="Z1744">
        <v>165088326</v>
      </c>
      <c r="AB1744" t="s">
        <v>63</v>
      </c>
      <c r="AD1744" t="s">
        <v>2555</v>
      </c>
      <c r="AE1744">
        <v>1</v>
      </c>
      <c r="AF1744">
        <v>1092</v>
      </c>
      <c r="AH1744" t="str">
        <f t="shared" si="27"/>
        <v>E35930 Estates &amp; Facilities</v>
      </c>
      <c r="AI1744" t="str">
        <f>VLOOKUP(B1744,'cc Lookup'!A:E,5,0)</f>
        <v>Estates</v>
      </c>
      <c r="AJ1744" t="s">
        <v>5427</v>
      </c>
    </row>
    <row r="1745" spans="1:36" x14ac:dyDescent="0.35">
      <c r="A1745" t="s">
        <v>36</v>
      </c>
      <c r="B1745" s="8" t="s">
        <v>142</v>
      </c>
      <c r="C1745" s="8" t="s">
        <v>143</v>
      </c>
      <c r="D1745" s="8" t="s">
        <v>39</v>
      </c>
      <c r="E1745" s="8" t="s">
        <v>39</v>
      </c>
      <c r="F1745" s="8" t="s">
        <v>40</v>
      </c>
      <c r="G1745" t="s">
        <v>144</v>
      </c>
      <c r="H1745" t="s">
        <v>145</v>
      </c>
      <c r="I1745" t="s">
        <v>43</v>
      </c>
      <c r="J1745" t="s">
        <v>43</v>
      </c>
      <c r="K1745" t="s">
        <v>43</v>
      </c>
      <c r="L1745" s="9">
        <v>73</v>
      </c>
      <c r="M1745" s="10">
        <v>44166</v>
      </c>
      <c r="N1745" t="s">
        <v>56</v>
      </c>
      <c r="O1745" t="s">
        <v>57</v>
      </c>
      <c r="P1745" t="s">
        <v>2455</v>
      </c>
      <c r="Q1745" t="s">
        <v>2456</v>
      </c>
      <c r="R1745" t="s">
        <v>2452</v>
      </c>
      <c r="S1745" s="11">
        <v>44180</v>
      </c>
      <c r="T1745" t="s">
        <v>54</v>
      </c>
      <c r="U1745">
        <v>42</v>
      </c>
      <c r="V1745" t="s">
        <v>61</v>
      </c>
      <c r="W1745" t="s">
        <v>62</v>
      </c>
      <c r="X1745">
        <v>480570</v>
      </c>
      <c r="Y1745" s="11">
        <v>44152</v>
      </c>
      <c r="Z1745">
        <v>165082454</v>
      </c>
      <c r="AB1745" t="s">
        <v>63</v>
      </c>
      <c r="AD1745" t="s">
        <v>2560</v>
      </c>
      <c r="AE1745">
        <v>1</v>
      </c>
      <c r="AF1745">
        <v>73</v>
      </c>
      <c r="AH1745" t="str">
        <f t="shared" si="27"/>
        <v>E35930 Estates &amp; Facilities</v>
      </c>
      <c r="AI1745" t="str">
        <f>VLOOKUP(B1745,'cc Lookup'!A:E,5,0)</f>
        <v>Estates</v>
      </c>
      <c r="AJ1745" t="s">
        <v>5427</v>
      </c>
    </row>
    <row r="1746" spans="1:36" x14ac:dyDescent="0.35">
      <c r="A1746" t="s">
        <v>36</v>
      </c>
      <c r="B1746" s="8" t="s">
        <v>142</v>
      </c>
      <c r="C1746" s="8" t="s">
        <v>143</v>
      </c>
      <c r="D1746" s="8" t="s">
        <v>39</v>
      </c>
      <c r="E1746" s="8" t="s">
        <v>39</v>
      </c>
      <c r="F1746" s="8" t="s">
        <v>40</v>
      </c>
      <c r="G1746" t="s">
        <v>144</v>
      </c>
      <c r="H1746" t="s">
        <v>145</v>
      </c>
      <c r="I1746" t="s">
        <v>43</v>
      </c>
      <c r="J1746" t="s">
        <v>43</v>
      </c>
      <c r="K1746" t="s">
        <v>43</v>
      </c>
      <c r="L1746" s="9">
        <v>530</v>
      </c>
      <c r="M1746" s="10">
        <v>44166</v>
      </c>
      <c r="N1746" t="s">
        <v>56</v>
      </c>
      <c r="O1746" t="s">
        <v>57</v>
      </c>
      <c r="P1746" t="s">
        <v>2455</v>
      </c>
      <c r="Q1746" t="s">
        <v>2456</v>
      </c>
      <c r="R1746" t="s">
        <v>2452</v>
      </c>
      <c r="S1746" s="11">
        <v>44180</v>
      </c>
      <c r="T1746" t="s">
        <v>54</v>
      </c>
      <c r="U1746">
        <v>42</v>
      </c>
      <c r="V1746" t="s">
        <v>61</v>
      </c>
      <c r="W1746" t="s">
        <v>62</v>
      </c>
      <c r="X1746">
        <v>480571</v>
      </c>
      <c r="Y1746" s="11">
        <v>44152</v>
      </c>
      <c r="Z1746">
        <v>165088326</v>
      </c>
      <c r="AB1746" t="s">
        <v>63</v>
      </c>
      <c r="AD1746" t="s">
        <v>2556</v>
      </c>
      <c r="AE1746">
        <v>1</v>
      </c>
      <c r="AF1746">
        <v>530</v>
      </c>
      <c r="AH1746" t="str">
        <f t="shared" si="27"/>
        <v>E35930 Estates &amp; Facilities</v>
      </c>
      <c r="AI1746" t="str">
        <f>VLOOKUP(B1746,'cc Lookup'!A:E,5,0)</f>
        <v>Estates</v>
      </c>
      <c r="AJ1746" t="s">
        <v>5427</v>
      </c>
    </row>
    <row r="1747" spans="1:36" x14ac:dyDescent="0.35">
      <c r="A1747" t="s">
        <v>36</v>
      </c>
      <c r="B1747" s="8" t="s">
        <v>142</v>
      </c>
      <c r="C1747" s="8" t="s">
        <v>143</v>
      </c>
      <c r="D1747" s="8" t="s">
        <v>39</v>
      </c>
      <c r="E1747" s="8" t="s">
        <v>39</v>
      </c>
      <c r="F1747" s="8" t="s">
        <v>40</v>
      </c>
      <c r="G1747" t="s">
        <v>144</v>
      </c>
      <c r="H1747" t="s">
        <v>145</v>
      </c>
      <c r="I1747" t="s">
        <v>43</v>
      </c>
      <c r="J1747" t="s">
        <v>43</v>
      </c>
      <c r="K1747" t="s">
        <v>43</v>
      </c>
      <c r="L1747" s="9">
        <v>-64</v>
      </c>
      <c r="M1747" s="10">
        <v>44166</v>
      </c>
      <c r="N1747" t="s">
        <v>56</v>
      </c>
      <c r="O1747" t="s">
        <v>57</v>
      </c>
      <c r="P1747" t="s">
        <v>2455</v>
      </c>
      <c r="Q1747" t="s">
        <v>2456</v>
      </c>
      <c r="R1747" t="s">
        <v>2452</v>
      </c>
      <c r="S1747" s="11">
        <v>44180</v>
      </c>
      <c r="T1747" t="s">
        <v>54</v>
      </c>
      <c r="U1747">
        <v>43</v>
      </c>
      <c r="V1747" t="s">
        <v>61</v>
      </c>
      <c r="W1747" t="s">
        <v>62</v>
      </c>
      <c r="X1747">
        <v>474458</v>
      </c>
      <c r="Y1747" s="11">
        <v>44097</v>
      </c>
      <c r="Z1747">
        <v>165082454</v>
      </c>
      <c r="AB1747" t="s">
        <v>63</v>
      </c>
      <c r="AD1747" t="s">
        <v>2558</v>
      </c>
      <c r="AE1747">
        <v>1</v>
      </c>
      <c r="AF1747">
        <v>-64</v>
      </c>
      <c r="AH1747" t="str">
        <f t="shared" si="27"/>
        <v>E35930 Estates &amp; Facilities</v>
      </c>
      <c r="AI1747" t="str">
        <f>VLOOKUP(B1747,'cc Lookup'!A:E,5,0)</f>
        <v>Estates</v>
      </c>
      <c r="AJ1747" t="s">
        <v>5427</v>
      </c>
    </row>
    <row r="1748" spans="1:36" x14ac:dyDescent="0.35">
      <c r="A1748" t="s">
        <v>36</v>
      </c>
      <c r="B1748" s="8" t="s">
        <v>142</v>
      </c>
      <c r="C1748" s="8" t="s">
        <v>143</v>
      </c>
      <c r="D1748" s="8" t="s">
        <v>39</v>
      </c>
      <c r="E1748" s="8" t="s">
        <v>39</v>
      </c>
      <c r="F1748" s="8" t="s">
        <v>40</v>
      </c>
      <c r="G1748" t="s">
        <v>144</v>
      </c>
      <c r="H1748" t="s">
        <v>145</v>
      </c>
      <c r="I1748" t="s">
        <v>43</v>
      </c>
      <c r="J1748" t="s">
        <v>43</v>
      </c>
      <c r="K1748" t="s">
        <v>43</v>
      </c>
      <c r="L1748" s="9">
        <v>-512</v>
      </c>
      <c r="M1748" s="10">
        <v>44166</v>
      </c>
      <c r="N1748" t="s">
        <v>56</v>
      </c>
      <c r="O1748" t="s">
        <v>57</v>
      </c>
      <c r="P1748" t="s">
        <v>2455</v>
      </c>
      <c r="Q1748" t="s">
        <v>2456</v>
      </c>
      <c r="R1748" t="s">
        <v>2452</v>
      </c>
      <c r="S1748" s="11">
        <v>44180</v>
      </c>
      <c r="T1748" t="s">
        <v>54</v>
      </c>
      <c r="U1748">
        <v>43</v>
      </c>
      <c r="V1748" t="s">
        <v>61</v>
      </c>
      <c r="W1748" t="s">
        <v>62</v>
      </c>
      <c r="X1748">
        <v>476878</v>
      </c>
      <c r="Y1748" s="11">
        <v>44118</v>
      </c>
      <c r="Z1748">
        <v>165082454</v>
      </c>
      <c r="AB1748" t="s">
        <v>63</v>
      </c>
      <c r="AD1748" t="s">
        <v>2559</v>
      </c>
      <c r="AE1748">
        <v>1</v>
      </c>
      <c r="AF1748">
        <v>-512</v>
      </c>
      <c r="AH1748" t="str">
        <f t="shared" si="27"/>
        <v>E35930 Estates &amp; Facilities</v>
      </c>
      <c r="AI1748" t="str">
        <f>VLOOKUP(B1748,'cc Lookup'!A:E,5,0)</f>
        <v>Estates</v>
      </c>
      <c r="AJ1748" t="s">
        <v>5427</v>
      </c>
    </row>
    <row r="1749" spans="1:36" x14ac:dyDescent="0.35">
      <c r="A1749" t="s">
        <v>36</v>
      </c>
      <c r="B1749" s="8" t="s">
        <v>142</v>
      </c>
      <c r="C1749" s="8" t="s">
        <v>143</v>
      </c>
      <c r="D1749" s="8" t="s">
        <v>39</v>
      </c>
      <c r="E1749" s="8" t="s">
        <v>39</v>
      </c>
      <c r="F1749" s="8" t="s">
        <v>40</v>
      </c>
      <c r="G1749" t="s">
        <v>144</v>
      </c>
      <c r="H1749" t="s">
        <v>145</v>
      </c>
      <c r="I1749" t="s">
        <v>43</v>
      </c>
      <c r="J1749" t="s">
        <v>43</v>
      </c>
      <c r="K1749" t="s">
        <v>43</v>
      </c>
      <c r="L1749" s="9">
        <v>-942</v>
      </c>
      <c r="M1749" s="10">
        <v>44166</v>
      </c>
      <c r="N1749" t="s">
        <v>56</v>
      </c>
      <c r="O1749" t="s">
        <v>57</v>
      </c>
      <c r="P1749" t="s">
        <v>2455</v>
      </c>
      <c r="Q1749" t="s">
        <v>2456</v>
      </c>
      <c r="R1749" t="s">
        <v>2452</v>
      </c>
      <c r="S1749" s="11">
        <v>44180</v>
      </c>
      <c r="T1749" t="s">
        <v>54</v>
      </c>
      <c r="U1749">
        <v>43</v>
      </c>
      <c r="V1749" t="s">
        <v>61</v>
      </c>
      <c r="W1749" t="s">
        <v>62</v>
      </c>
      <c r="X1749">
        <v>476881</v>
      </c>
      <c r="Y1749" s="11">
        <v>44118</v>
      </c>
      <c r="Z1749">
        <v>165088326</v>
      </c>
      <c r="AB1749" t="s">
        <v>63</v>
      </c>
      <c r="AD1749" t="s">
        <v>2555</v>
      </c>
      <c r="AE1749">
        <v>1</v>
      </c>
      <c r="AF1749">
        <v>-942</v>
      </c>
      <c r="AH1749" t="str">
        <f t="shared" si="27"/>
        <v>E35930 Estates &amp; Facilities</v>
      </c>
      <c r="AI1749" t="str">
        <f>VLOOKUP(B1749,'cc Lookup'!A:E,5,0)</f>
        <v>Estates</v>
      </c>
      <c r="AJ1749" t="s">
        <v>5427</v>
      </c>
    </row>
    <row r="1750" spans="1:36" x14ac:dyDescent="0.35">
      <c r="A1750" t="s">
        <v>36</v>
      </c>
      <c r="B1750" s="8" t="s">
        <v>142</v>
      </c>
      <c r="C1750" s="8" t="s">
        <v>143</v>
      </c>
      <c r="D1750" s="8" t="s">
        <v>39</v>
      </c>
      <c r="E1750" s="8" t="s">
        <v>39</v>
      </c>
      <c r="F1750" s="8" t="s">
        <v>40</v>
      </c>
      <c r="G1750" t="s">
        <v>144</v>
      </c>
      <c r="H1750" t="s">
        <v>145</v>
      </c>
      <c r="I1750" t="s">
        <v>43</v>
      </c>
      <c r="J1750" t="s">
        <v>43</v>
      </c>
      <c r="K1750" t="s">
        <v>43</v>
      </c>
      <c r="L1750" s="9">
        <v>-150</v>
      </c>
      <c r="M1750" s="10">
        <v>44166</v>
      </c>
      <c r="N1750" t="s">
        <v>56</v>
      </c>
      <c r="O1750" t="s">
        <v>57</v>
      </c>
      <c r="P1750" t="s">
        <v>2455</v>
      </c>
      <c r="Q1750" t="s">
        <v>2456</v>
      </c>
      <c r="R1750" t="s">
        <v>2452</v>
      </c>
      <c r="S1750" s="11">
        <v>44180</v>
      </c>
      <c r="T1750" t="s">
        <v>54</v>
      </c>
      <c r="U1750">
        <v>43</v>
      </c>
      <c r="V1750" t="s">
        <v>61</v>
      </c>
      <c r="W1750" t="s">
        <v>62</v>
      </c>
      <c r="X1750">
        <v>476881</v>
      </c>
      <c r="Y1750" s="11">
        <v>44118</v>
      </c>
      <c r="Z1750">
        <v>165088326</v>
      </c>
      <c r="AB1750" t="s">
        <v>63</v>
      </c>
      <c r="AD1750" t="s">
        <v>2555</v>
      </c>
      <c r="AE1750">
        <v>1</v>
      </c>
      <c r="AF1750">
        <v>-150</v>
      </c>
      <c r="AH1750" t="str">
        <f t="shared" si="27"/>
        <v>E35930 Estates &amp; Facilities</v>
      </c>
      <c r="AI1750" t="str">
        <f>VLOOKUP(B1750,'cc Lookup'!A:E,5,0)</f>
        <v>Estates</v>
      </c>
      <c r="AJ1750" t="s">
        <v>5427</v>
      </c>
    </row>
    <row r="1751" spans="1:36" x14ac:dyDescent="0.35">
      <c r="A1751" t="s">
        <v>36</v>
      </c>
      <c r="B1751" s="8" t="s">
        <v>142</v>
      </c>
      <c r="C1751" s="8" t="s">
        <v>143</v>
      </c>
      <c r="D1751" s="8" t="s">
        <v>39</v>
      </c>
      <c r="E1751" s="8" t="s">
        <v>39</v>
      </c>
      <c r="F1751" s="8" t="s">
        <v>40</v>
      </c>
      <c r="G1751" t="s">
        <v>144</v>
      </c>
      <c r="H1751" t="s">
        <v>145</v>
      </c>
      <c r="I1751" t="s">
        <v>43</v>
      </c>
      <c r="J1751" t="s">
        <v>43</v>
      </c>
      <c r="K1751" t="s">
        <v>43</v>
      </c>
      <c r="L1751" s="9">
        <v>-73</v>
      </c>
      <c r="M1751" s="10">
        <v>44166</v>
      </c>
      <c r="N1751" t="s">
        <v>56</v>
      </c>
      <c r="O1751" t="s">
        <v>57</v>
      </c>
      <c r="P1751" t="s">
        <v>2455</v>
      </c>
      <c r="Q1751" t="s">
        <v>2456</v>
      </c>
      <c r="R1751" t="s">
        <v>2452</v>
      </c>
      <c r="S1751" s="11">
        <v>44180</v>
      </c>
      <c r="T1751" t="s">
        <v>54</v>
      </c>
      <c r="U1751">
        <v>43</v>
      </c>
      <c r="V1751" t="s">
        <v>61</v>
      </c>
      <c r="W1751" t="s">
        <v>62</v>
      </c>
      <c r="X1751">
        <v>480570</v>
      </c>
      <c r="Y1751" s="11">
        <v>44152</v>
      </c>
      <c r="Z1751">
        <v>165082454</v>
      </c>
      <c r="AB1751" t="s">
        <v>63</v>
      </c>
      <c r="AD1751" t="s">
        <v>2560</v>
      </c>
      <c r="AE1751">
        <v>1</v>
      </c>
      <c r="AF1751">
        <v>-73</v>
      </c>
      <c r="AH1751" t="str">
        <f t="shared" si="27"/>
        <v>E35930 Estates &amp; Facilities</v>
      </c>
      <c r="AI1751" t="str">
        <f>VLOOKUP(B1751,'cc Lookup'!A:E,5,0)</f>
        <v>Estates</v>
      </c>
      <c r="AJ1751" t="s">
        <v>5427</v>
      </c>
    </row>
    <row r="1752" spans="1:36" x14ac:dyDescent="0.35">
      <c r="A1752" t="s">
        <v>36</v>
      </c>
      <c r="B1752" s="8" t="s">
        <v>142</v>
      </c>
      <c r="C1752" s="8" t="s">
        <v>143</v>
      </c>
      <c r="D1752" s="8" t="s">
        <v>39</v>
      </c>
      <c r="E1752" s="8" t="s">
        <v>39</v>
      </c>
      <c r="F1752" s="8" t="s">
        <v>40</v>
      </c>
      <c r="G1752" t="s">
        <v>144</v>
      </c>
      <c r="H1752" t="s">
        <v>145</v>
      </c>
      <c r="I1752" t="s">
        <v>43</v>
      </c>
      <c r="J1752" t="s">
        <v>43</v>
      </c>
      <c r="K1752" t="s">
        <v>43</v>
      </c>
      <c r="L1752" s="9">
        <v>-530</v>
      </c>
      <c r="M1752" s="10">
        <v>44166</v>
      </c>
      <c r="N1752" t="s">
        <v>56</v>
      </c>
      <c r="O1752" t="s">
        <v>57</v>
      </c>
      <c r="P1752" t="s">
        <v>2455</v>
      </c>
      <c r="Q1752" t="s">
        <v>2456</v>
      </c>
      <c r="R1752" t="s">
        <v>2452</v>
      </c>
      <c r="S1752" s="11">
        <v>44180</v>
      </c>
      <c r="T1752" t="s">
        <v>54</v>
      </c>
      <c r="U1752">
        <v>43</v>
      </c>
      <c r="V1752" t="s">
        <v>61</v>
      </c>
      <c r="W1752" t="s">
        <v>62</v>
      </c>
      <c r="X1752">
        <v>480571</v>
      </c>
      <c r="Y1752" s="11">
        <v>44152</v>
      </c>
      <c r="Z1752">
        <v>165088326</v>
      </c>
      <c r="AB1752" t="s">
        <v>63</v>
      </c>
      <c r="AD1752" t="s">
        <v>2556</v>
      </c>
      <c r="AE1752">
        <v>1</v>
      </c>
      <c r="AF1752">
        <v>-530</v>
      </c>
      <c r="AH1752" t="str">
        <f t="shared" si="27"/>
        <v>E35930 Estates &amp; Facilities</v>
      </c>
      <c r="AI1752" t="str">
        <f>VLOOKUP(B1752,'cc Lookup'!A:E,5,0)</f>
        <v>Estates</v>
      </c>
      <c r="AJ1752" t="s">
        <v>5427</v>
      </c>
    </row>
    <row r="1753" spans="1:36" x14ac:dyDescent="0.35">
      <c r="A1753" t="s">
        <v>36</v>
      </c>
      <c r="B1753" s="8" t="s">
        <v>72</v>
      </c>
      <c r="C1753" s="8" t="s">
        <v>38</v>
      </c>
      <c r="D1753" s="8" t="s">
        <v>39</v>
      </c>
      <c r="E1753" s="8" t="s">
        <v>39</v>
      </c>
      <c r="F1753" s="8" t="s">
        <v>40</v>
      </c>
      <c r="G1753" t="s">
        <v>73</v>
      </c>
      <c r="H1753" t="s">
        <v>42</v>
      </c>
      <c r="I1753" t="s">
        <v>43</v>
      </c>
      <c r="J1753" t="s">
        <v>43</v>
      </c>
      <c r="K1753" t="s">
        <v>43</v>
      </c>
      <c r="L1753" s="9">
        <v>111</v>
      </c>
      <c r="M1753" s="10">
        <v>44166</v>
      </c>
      <c r="N1753" t="s">
        <v>56</v>
      </c>
      <c r="O1753" t="s">
        <v>57</v>
      </c>
      <c r="P1753" t="s">
        <v>2450</v>
      </c>
      <c r="Q1753" t="s">
        <v>2451</v>
      </c>
      <c r="R1753" t="s">
        <v>2452</v>
      </c>
      <c r="S1753" s="11">
        <v>44177</v>
      </c>
      <c r="T1753" t="s">
        <v>54</v>
      </c>
      <c r="U1753">
        <v>8</v>
      </c>
      <c r="V1753" t="s">
        <v>61</v>
      </c>
      <c r="W1753" t="s">
        <v>62</v>
      </c>
      <c r="X1753">
        <v>462496</v>
      </c>
      <c r="Y1753" s="11">
        <v>43966</v>
      </c>
      <c r="Z1753">
        <v>165028647</v>
      </c>
      <c r="AB1753" t="s">
        <v>63</v>
      </c>
      <c r="AD1753" t="s">
        <v>2453</v>
      </c>
      <c r="AE1753">
        <v>1</v>
      </c>
      <c r="AF1753">
        <v>111</v>
      </c>
      <c r="AH1753" t="str">
        <f t="shared" si="27"/>
        <v>E35120 Corporate Expenses</v>
      </c>
      <c r="AI1753" t="str">
        <f>VLOOKUP(B1753,'cc Lookup'!A:E,5,0)</f>
        <v>Corporate Exp</v>
      </c>
      <c r="AJ1753" t="s">
        <v>5427</v>
      </c>
    </row>
    <row r="1754" spans="1:36" x14ac:dyDescent="0.35">
      <c r="A1754" t="s">
        <v>36</v>
      </c>
      <c r="B1754" s="8" t="s">
        <v>72</v>
      </c>
      <c r="C1754" s="8" t="s">
        <v>38</v>
      </c>
      <c r="D1754" s="8" t="s">
        <v>39</v>
      </c>
      <c r="E1754" s="8" t="s">
        <v>39</v>
      </c>
      <c r="F1754" s="8" t="s">
        <v>40</v>
      </c>
      <c r="G1754" t="s">
        <v>73</v>
      </c>
      <c r="H1754" t="s">
        <v>42</v>
      </c>
      <c r="I1754" t="s">
        <v>43</v>
      </c>
      <c r="J1754" t="s">
        <v>43</v>
      </c>
      <c r="K1754" t="s">
        <v>43</v>
      </c>
      <c r="L1754" s="9">
        <v>80</v>
      </c>
      <c r="M1754" s="10">
        <v>44166</v>
      </c>
      <c r="N1754" t="s">
        <v>56</v>
      </c>
      <c r="O1754" t="s">
        <v>57</v>
      </c>
      <c r="P1754" t="s">
        <v>2450</v>
      </c>
      <c r="Q1754" t="s">
        <v>2451</v>
      </c>
      <c r="R1754" t="s">
        <v>2452</v>
      </c>
      <c r="S1754" s="11">
        <v>44177</v>
      </c>
      <c r="T1754" t="s">
        <v>54</v>
      </c>
      <c r="U1754">
        <v>8</v>
      </c>
      <c r="V1754" t="s">
        <v>61</v>
      </c>
      <c r="W1754" t="s">
        <v>62</v>
      </c>
      <c r="X1754">
        <v>480568</v>
      </c>
      <c r="Y1754" s="11">
        <v>44152</v>
      </c>
      <c r="Z1754">
        <v>165034060</v>
      </c>
      <c r="AB1754" t="s">
        <v>63</v>
      </c>
      <c r="AD1754" t="s">
        <v>2454</v>
      </c>
      <c r="AE1754">
        <v>1</v>
      </c>
      <c r="AF1754">
        <v>80</v>
      </c>
      <c r="AH1754" t="str">
        <f t="shared" si="27"/>
        <v>E35120 Corporate Expenses</v>
      </c>
      <c r="AI1754" t="str">
        <f>VLOOKUP(B1754,'cc Lookup'!A:E,5,0)</f>
        <v>Corporate Exp</v>
      </c>
      <c r="AJ1754" t="s">
        <v>5427</v>
      </c>
    </row>
    <row r="1755" spans="1:36" x14ac:dyDescent="0.35">
      <c r="A1755" t="s">
        <v>36</v>
      </c>
      <c r="B1755" s="8" t="s">
        <v>72</v>
      </c>
      <c r="C1755" s="8" t="s">
        <v>38</v>
      </c>
      <c r="D1755" s="8" t="s">
        <v>39</v>
      </c>
      <c r="E1755" s="8" t="s">
        <v>39</v>
      </c>
      <c r="F1755" s="8" t="s">
        <v>40</v>
      </c>
      <c r="G1755" t="s">
        <v>73</v>
      </c>
      <c r="H1755" t="s">
        <v>42</v>
      </c>
      <c r="I1755" t="s">
        <v>43</v>
      </c>
      <c r="J1755" t="s">
        <v>43</v>
      </c>
      <c r="K1755" t="s">
        <v>43</v>
      </c>
      <c r="L1755" s="9">
        <v>80</v>
      </c>
      <c r="M1755" s="10">
        <v>44166</v>
      </c>
      <c r="N1755" t="s">
        <v>56</v>
      </c>
      <c r="O1755" t="s">
        <v>57</v>
      </c>
      <c r="P1755" t="s">
        <v>2455</v>
      </c>
      <c r="Q1755" t="s">
        <v>2456</v>
      </c>
      <c r="R1755" t="s">
        <v>2452</v>
      </c>
      <c r="S1755" s="11">
        <v>44180</v>
      </c>
      <c r="T1755" t="s">
        <v>54</v>
      </c>
      <c r="U1755">
        <v>9</v>
      </c>
      <c r="V1755" t="s">
        <v>61</v>
      </c>
      <c r="W1755" t="s">
        <v>62</v>
      </c>
      <c r="X1755">
        <v>480568</v>
      </c>
      <c r="Y1755" s="11">
        <v>44152</v>
      </c>
      <c r="Z1755">
        <v>165088957</v>
      </c>
      <c r="AB1755" t="s">
        <v>63</v>
      </c>
      <c r="AD1755" t="s">
        <v>2454</v>
      </c>
      <c r="AE1755">
        <v>1</v>
      </c>
      <c r="AF1755">
        <v>80</v>
      </c>
      <c r="AH1755" t="str">
        <f t="shared" si="27"/>
        <v>E35120 Corporate Expenses</v>
      </c>
      <c r="AI1755" t="str">
        <f>VLOOKUP(B1755,'cc Lookup'!A:E,5,0)</f>
        <v>Corporate Exp</v>
      </c>
      <c r="AJ1755" t="s">
        <v>5427</v>
      </c>
    </row>
    <row r="1756" spans="1:36" x14ac:dyDescent="0.35">
      <c r="A1756" t="s">
        <v>36</v>
      </c>
      <c r="B1756" s="8" t="s">
        <v>72</v>
      </c>
      <c r="C1756" s="8" t="s">
        <v>38</v>
      </c>
      <c r="D1756" s="8" t="s">
        <v>39</v>
      </c>
      <c r="E1756" s="8" t="s">
        <v>39</v>
      </c>
      <c r="F1756" s="8" t="s">
        <v>40</v>
      </c>
      <c r="G1756" t="s">
        <v>73</v>
      </c>
      <c r="H1756" t="s">
        <v>42</v>
      </c>
      <c r="I1756" t="s">
        <v>43</v>
      </c>
      <c r="J1756" t="s">
        <v>43</v>
      </c>
      <c r="K1756" t="s">
        <v>43</v>
      </c>
      <c r="L1756" s="9">
        <v>-111</v>
      </c>
      <c r="M1756" s="10">
        <v>44166</v>
      </c>
      <c r="N1756" t="s">
        <v>56</v>
      </c>
      <c r="O1756" t="s">
        <v>57</v>
      </c>
      <c r="P1756" t="s">
        <v>2455</v>
      </c>
      <c r="Q1756" t="s">
        <v>2456</v>
      </c>
      <c r="R1756" t="s">
        <v>2452</v>
      </c>
      <c r="S1756" s="11">
        <v>44180</v>
      </c>
      <c r="T1756" t="s">
        <v>54</v>
      </c>
      <c r="U1756">
        <v>10</v>
      </c>
      <c r="V1756" t="s">
        <v>61</v>
      </c>
      <c r="W1756" t="s">
        <v>62</v>
      </c>
      <c r="X1756">
        <v>462496</v>
      </c>
      <c r="Y1756" s="11">
        <v>43966</v>
      </c>
      <c r="Z1756">
        <v>165082457</v>
      </c>
      <c r="AB1756" t="s">
        <v>63</v>
      </c>
      <c r="AD1756" t="s">
        <v>2453</v>
      </c>
      <c r="AE1756">
        <v>1</v>
      </c>
      <c r="AF1756">
        <v>-111</v>
      </c>
      <c r="AH1756" t="str">
        <f t="shared" si="27"/>
        <v>E35120 Corporate Expenses</v>
      </c>
      <c r="AI1756" t="str">
        <f>VLOOKUP(B1756,'cc Lookup'!A:E,5,0)</f>
        <v>Corporate Exp</v>
      </c>
      <c r="AJ1756" t="s">
        <v>5427</v>
      </c>
    </row>
    <row r="1757" spans="1:36" x14ac:dyDescent="0.35">
      <c r="A1757" t="s">
        <v>36</v>
      </c>
      <c r="B1757" s="8" t="s">
        <v>72</v>
      </c>
      <c r="C1757" s="8" t="s">
        <v>38</v>
      </c>
      <c r="D1757" s="8" t="s">
        <v>39</v>
      </c>
      <c r="E1757" s="8" t="s">
        <v>39</v>
      </c>
      <c r="F1757" s="8" t="s">
        <v>40</v>
      </c>
      <c r="G1757" t="s">
        <v>73</v>
      </c>
      <c r="H1757" t="s">
        <v>42</v>
      </c>
      <c r="I1757" t="s">
        <v>43</v>
      </c>
      <c r="J1757" t="s">
        <v>43</v>
      </c>
      <c r="K1757" t="s">
        <v>43</v>
      </c>
      <c r="L1757" s="9">
        <v>-80</v>
      </c>
      <c r="M1757" s="10">
        <v>44166</v>
      </c>
      <c r="N1757" t="s">
        <v>56</v>
      </c>
      <c r="O1757" t="s">
        <v>57</v>
      </c>
      <c r="P1757" t="s">
        <v>2455</v>
      </c>
      <c r="Q1757" t="s">
        <v>2456</v>
      </c>
      <c r="R1757" t="s">
        <v>2452</v>
      </c>
      <c r="S1757" s="11">
        <v>44180</v>
      </c>
      <c r="T1757" t="s">
        <v>54</v>
      </c>
      <c r="U1757">
        <v>10</v>
      </c>
      <c r="V1757" t="s">
        <v>61</v>
      </c>
      <c r="W1757" t="s">
        <v>62</v>
      </c>
      <c r="X1757">
        <v>480568</v>
      </c>
      <c r="Y1757" s="11">
        <v>44152</v>
      </c>
      <c r="Z1757">
        <v>165088957</v>
      </c>
      <c r="AB1757" t="s">
        <v>63</v>
      </c>
      <c r="AD1757" t="s">
        <v>2454</v>
      </c>
      <c r="AE1757">
        <v>1</v>
      </c>
      <c r="AF1757">
        <v>-80</v>
      </c>
      <c r="AH1757" t="str">
        <f t="shared" si="27"/>
        <v>E35120 Corporate Expenses</v>
      </c>
      <c r="AI1757" t="str">
        <f>VLOOKUP(B1757,'cc Lookup'!A:E,5,0)</f>
        <v>Corporate Exp</v>
      </c>
      <c r="AJ1757" t="s">
        <v>5427</v>
      </c>
    </row>
    <row r="1758" spans="1:36" x14ac:dyDescent="0.35">
      <c r="A1758" t="s">
        <v>36</v>
      </c>
      <c r="B1758" s="8" t="s">
        <v>72</v>
      </c>
      <c r="C1758" s="8" t="s">
        <v>38</v>
      </c>
      <c r="D1758" s="8" t="s">
        <v>39</v>
      </c>
      <c r="E1758" s="8" t="s">
        <v>39</v>
      </c>
      <c r="F1758" s="8" t="s">
        <v>40</v>
      </c>
      <c r="G1758" t="s">
        <v>73</v>
      </c>
      <c r="H1758" t="s">
        <v>42</v>
      </c>
      <c r="I1758" t="s">
        <v>43</v>
      </c>
      <c r="J1758" t="s">
        <v>43</v>
      </c>
      <c r="K1758" t="s">
        <v>43</v>
      </c>
      <c r="L1758" s="9">
        <v>3614</v>
      </c>
      <c r="M1758" s="10">
        <v>44166</v>
      </c>
      <c r="N1758" t="s">
        <v>56</v>
      </c>
      <c r="O1758" t="s">
        <v>57</v>
      </c>
      <c r="P1758" t="s">
        <v>2457</v>
      </c>
      <c r="Q1758" t="s">
        <v>2458</v>
      </c>
      <c r="R1758" t="s">
        <v>2452</v>
      </c>
      <c r="S1758" s="11">
        <v>44183</v>
      </c>
      <c r="T1758" t="s">
        <v>54</v>
      </c>
      <c r="U1758">
        <v>8</v>
      </c>
      <c r="V1758" t="s">
        <v>61</v>
      </c>
      <c r="W1758" t="s">
        <v>62</v>
      </c>
      <c r="X1758">
        <v>469536</v>
      </c>
      <c r="Y1758" s="11">
        <v>44047</v>
      </c>
      <c r="Z1758">
        <v>165089118</v>
      </c>
      <c r="AB1758" t="s">
        <v>63</v>
      </c>
      <c r="AD1758" t="s">
        <v>2459</v>
      </c>
      <c r="AE1758">
        <v>1</v>
      </c>
      <c r="AF1758">
        <v>3614</v>
      </c>
      <c r="AH1758" t="str">
        <f t="shared" si="27"/>
        <v>E35120 Corporate Expenses</v>
      </c>
      <c r="AI1758" t="str">
        <f>VLOOKUP(B1758,'cc Lookup'!A:E,5,0)</f>
        <v>Corporate Exp</v>
      </c>
      <c r="AJ1758" t="s">
        <v>5427</v>
      </c>
    </row>
    <row r="1759" spans="1:36" x14ac:dyDescent="0.35">
      <c r="A1759" t="s">
        <v>36</v>
      </c>
      <c r="B1759" s="8" t="s">
        <v>72</v>
      </c>
      <c r="C1759" s="8" t="s">
        <v>38</v>
      </c>
      <c r="D1759" s="8" t="s">
        <v>39</v>
      </c>
      <c r="E1759" s="8" t="s">
        <v>39</v>
      </c>
      <c r="F1759" s="8" t="s">
        <v>40</v>
      </c>
      <c r="G1759" t="s">
        <v>73</v>
      </c>
      <c r="H1759" t="s">
        <v>42</v>
      </c>
      <c r="I1759" t="s">
        <v>43</v>
      </c>
      <c r="J1759" t="s">
        <v>43</v>
      </c>
      <c r="K1759" t="s">
        <v>43</v>
      </c>
      <c r="L1759" s="9">
        <v>30</v>
      </c>
      <c r="M1759" s="10">
        <v>44166</v>
      </c>
      <c r="N1759" t="s">
        <v>56</v>
      </c>
      <c r="O1759" t="s">
        <v>57</v>
      </c>
      <c r="P1759" t="s">
        <v>2457</v>
      </c>
      <c r="Q1759" t="s">
        <v>2458</v>
      </c>
      <c r="R1759" t="s">
        <v>2452</v>
      </c>
      <c r="S1759" s="11">
        <v>44183</v>
      </c>
      <c r="T1759" t="s">
        <v>54</v>
      </c>
      <c r="U1759">
        <v>8</v>
      </c>
      <c r="V1759" t="s">
        <v>61</v>
      </c>
      <c r="W1759" t="s">
        <v>62</v>
      </c>
      <c r="X1759">
        <v>472742</v>
      </c>
      <c r="Y1759" s="11">
        <v>44081</v>
      </c>
      <c r="Z1759">
        <v>165089118</v>
      </c>
      <c r="AB1759" t="s">
        <v>63</v>
      </c>
      <c r="AD1759" t="s">
        <v>2460</v>
      </c>
      <c r="AE1759">
        <v>1</v>
      </c>
      <c r="AF1759">
        <v>30</v>
      </c>
      <c r="AH1759" t="str">
        <f t="shared" si="27"/>
        <v>E35120 Corporate Expenses</v>
      </c>
      <c r="AI1759" t="str">
        <f>VLOOKUP(B1759,'cc Lookup'!A:E,5,0)</f>
        <v>Corporate Exp</v>
      </c>
      <c r="AJ1759" t="s">
        <v>5427</v>
      </c>
    </row>
    <row r="1760" spans="1:36" x14ac:dyDescent="0.35">
      <c r="A1760" t="s">
        <v>36</v>
      </c>
      <c r="B1760" s="8" t="s">
        <v>1064</v>
      </c>
      <c r="C1760" s="8" t="s">
        <v>38</v>
      </c>
      <c r="D1760" s="8" t="s">
        <v>39</v>
      </c>
      <c r="E1760" s="8" t="s">
        <v>39</v>
      </c>
      <c r="F1760" s="8" t="s">
        <v>40</v>
      </c>
      <c r="G1760" t="s">
        <v>1065</v>
      </c>
      <c r="H1760" t="s">
        <v>42</v>
      </c>
      <c r="I1760" t="s">
        <v>43</v>
      </c>
      <c r="J1760" t="s">
        <v>43</v>
      </c>
      <c r="K1760" t="s">
        <v>43</v>
      </c>
      <c r="L1760" s="9">
        <v>3450</v>
      </c>
      <c r="M1760" s="10">
        <v>44166</v>
      </c>
      <c r="N1760" t="s">
        <v>56</v>
      </c>
      <c r="O1760" t="s">
        <v>57</v>
      </c>
      <c r="P1760" t="s">
        <v>2488</v>
      </c>
      <c r="Q1760" t="s">
        <v>2489</v>
      </c>
      <c r="R1760" t="s">
        <v>2452</v>
      </c>
      <c r="S1760" s="11">
        <v>44166</v>
      </c>
      <c r="T1760" t="s">
        <v>54</v>
      </c>
      <c r="U1760">
        <v>67</v>
      </c>
      <c r="V1760" t="s">
        <v>61</v>
      </c>
      <c r="W1760" t="s">
        <v>902</v>
      </c>
      <c r="X1760">
        <v>5083</v>
      </c>
      <c r="Y1760" s="11">
        <v>44134</v>
      </c>
      <c r="Z1760">
        <v>165088410</v>
      </c>
      <c r="AB1760" t="s">
        <v>63</v>
      </c>
      <c r="AD1760" t="s">
        <v>2256</v>
      </c>
      <c r="AE1760">
        <v>1</v>
      </c>
      <c r="AF1760">
        <v>3450</v>
      </c>
      <c r="AH1760" t="str">
        <f t="shared" si="27"/>
        <v>E35211 Employee Resourcing</v>
      </c>
      <c r="AI1760" t="str">
        <f>VLOOKUP(B1760,'cc Lookup'!A:E,5,0)</f>
        <v>HR</v>
      </c>
      <c r="AJ1760" t="s">
        <v>5427</v>
      </c>
    </row>
    <row r="1761" spans="1:36" x14ac:dyDescent="0.35">
      <c r="A1761" t="s">
        <v>36</v>
      </c>
      <c r="B1761" s="8" t="s">
        <v>1064</v>
      </c>
      <c r="C1761" s="8" t="s">
        <v>38</v>
      </c>
      <c r="D1761" s="8" t="s">
        <v>39</v>
      </c>
      <c r="E1761" s="8" t="s">
        <v>39</v>
      </c>
      <c r="F1761" s="8" t="s">
        <v>40</v>
      </c>
      <c r="G1761" t="s">
        <v>1065</v>
      </c>
      <c r="H1761" t="s">
        <v>42</v>
      </c>
      <c r="I1761" t="s">
        <v>43</v>
      </c>
      <c r="J1761" t="s">
        <v>43</v>
      </c>
      <c r="K1761" t="s">
        <v>43</v>
      </c>
      <c r="L1761" s="9">
        <v>-3450</v>
      </c>
      <c r="M1761" s="10">
        <v>44166</v>
      </c>
      <c r="N1761" t="s">
        <v>56</v>
      </c>
      <c r="O1761" t="s">
        <v>57</v>
      </c>
      <c r="P1761" t="s">
        <v>2488</v>
      </c>
      <c r="Q1761" t="s">
        <v>2489</v>
      </c>
      <c r="R1761" t="s">
        <v>2452</v>
      </c>
      <c r="S1761" s="11">
        <v>44166</v>
      </c>
      <c r="T1761" t="s">
        <v>54</v>
      </c>
      <c r="U1761">
        <v>68</v>
      </c>
      <c r="V1761" t="s">
        <v>61</v>
      </c>
      <c r="W1761" t="s">
        <v>902</v>
      </c>
      <c r="X1761">
        <v>5083</v>
      </c>
      <c r="Y1761" s="11">
        <v>44134</v>
      </c>
      <c r="Z1761">
        <v>165088410</v>
      </c>
      <c r="AB1761" t="s">
        <v>63</v>
      </c>
      <c r="AD1761" t="s">
        <v>2256</v>
      </c>
      <c r="AE1761">
        <v>1</v>
      </c>
      <c r="AF1761">
        <v>-3450</v>
      </c>
      <c r="AH1761" t="str">
        <f t="shared" si="27"/>
        <v>E35211 Employee Resourcing</v>
      </c>
      <c r="AI1761" t="str">
        <f>VLOOKUP(B1761,'cc Lookup'!A:E,5,0)</f>
        <v>HR</v>
      </c>
      <c r="AJ1761" t="s">
        <v>5427</v>
      </c>
    </row>
    <row r="1762" spans="1:36" x14ac:dyDescent="0.35">
      <c r="A1762" t="s">
        <v>36</v>
      </c>
      <c r="B1762" s="8" t="s">
        <v>1064</v>
      </c>
      <c r="C1762" s="8" t="s">
        <v>38</v>
      </c>
      <c r="D1762" s="8" t="s">
        <v>39</v>
      </c>
      <c r="E1762" s="8" t="s">
        <v>39</v>
      </c>
      <c r="F1762" s="8" t="s">
        <v>40</v>
      </c>
      <c r="G1762" t="s">
        <v>1065</v>
      </c>
      <c r="H1762" t="s">
        <v>42</v>
      </c>
      <c r="I1762" t="s">
        <v>43</v>
      </c>
      <c r="J1762" t="s">
        <v>43</v>
      </c>
      <c r="K1762" t="s">
        <v>43</v>
      </c>
      <c r="L1762" s="9">
        <v>-4266.3999999999996</v>
      </c>
      <c r="M1762" s="10">
        <v>44166</v>
      </c>
      <c r="N1762" t="s">
        <v>56</v>
      </c>
      <c r="O1762" t="s">
        <v>57</v>
      </c>
      <c r="P1762" t="s">
        <v>2490</v>
      </c>
      <c r="Q1762" t="s">
        <v>2491</v>
      </c>
      <c r="R1762" t="s">
        <v>2452</v>
      </c>
      <c r="S1762" s="11">
        <v>44168</v>
      </c>
      <c r="T1762" t="s">
        <v>54</v>
      </c>
      <c r="U1762">
        <v>71</v>
      </c>
      <c r="V1762" t="s">
        <v>61</v>
      </c>
      <c r="W1762" t="s">
        <v>902</v>
      </c>
      <c r="X1762" t="s">
        <v>2492</v>
      </c>
      <c r="Y1762" s="11">
        <v>44134</v>
      </c>
      <c r="Z1762" t="s">
        <v>286</v>
      </c>
      <c r="AB1762" t="s">
        <v>63</v>
      </c>
      <c r="AD1762" t="s">
        <v>2259</v>
      </c>
      <c r="AE1762">
        <v>1</v>
      </c>
      <c r="AF1762">
        <v>-4266</v>
      </c>
      <c r="AH1762" t="str">
        <f t="shared" si="27"/>
        <v>E35211 Employee Resourcing</v>
      </c>
      <c r="AI1762" t="str">
        <f>VLOOKUP(B1762,'cc Lookup'!A:E,5,0)</f>
        <v>HR</v>
      </c>
      <c r="AJ1762" t="s">
        <v>5427</v>
      </c>
    </row>
    <row r="1763" spans="1:36" x14ac:dyDescent="0.35">
      <c r="A1763" t="s">
        <v>36</v>
      </c>
      <c r="B1763" s="8" t="s">
        <v>142</v>
      </c>
      <c r="C1763" s="8" t="s">
        <v>38</v>
      </c>
      <c r="D1763" s="8" t="s">
        <v>39</v>
      </c>
      <c r="E1763" s="8" t="s">
        <v>39</v>
      </c>
      <c r="F1763" s="8" t="s">
        <v>40</v>
      </c>
      <c r="G1763" t="s">
        <v>144</v>
      </c>
      <c r="H1763" t="s">
        <v>42</v>
      </c>
      <c r="I1763" t="s">
        <v>43</v>
      </c>
      <c r="J1763" t="s">
        <v>43</v>
      </c>
      <c r="K1763" t="s">
        <v>43</v>
      </c>
      <c r="L1763" s="9">
        <v>631.6</v>
      </c>
      <c r="M1763" s="10">
        <v>44166</v>
      </c>
      <c r="N1763" t="s">
        <v>56</v>
      </c>
      <c r="O1763" t="s">
        <v>57</v>
      </c>
      <c r="P1763" t="s">
        <v>2488</v>
      </c>
      <c r="Q1763" t="s">
        <v>2489</v>
      </c>
      <c r="R1763" t="s">
        <v>2452</v>
      </c>
      <c r="S1763" s="11">
        <v>44166</v>
      </c>
      <c r="T1763" t="s">
        <v>54</v>
      </c>
      <c r="U1763">
        <v>46</v>
      </c>
      <c r="V1763" t="s">
        <v>61</v>
      </c>
      <c r="W1763" t="s">
        <v>62</v>
      </c>
      <c r="X1763">
        <v>474457</v>
      </c>
      <c r="Y1763" s="11">
        <v>44097</v>
      </c>
      <c r="Z1763">
        <v>165088379</v>
      </c>
      <c r="AB1763" t="s">
        <v>63</v>
      </c>
      <c r="AD1763" t="s">
        <v>2584</v>
      </c>
      <c r="AE1763">
        <v>1</v>
      </c>
      <c r="AF1763">
        <v>316</v>
      </c>
      <c r="AH1763" t="str">
        <f t="shared" si="27"/>
        <v>E35930 Estates &amp; Facilities</v>
      </c>
      <c r="AI1763" t="str">
        <f>VLOOKUP(B1763,'cc Lookup'!A:E,5,0)</f>
        <v>Estates</v>
      </c>
      <c r="AJ1763" t="s">
        <v>5427</v>
      </c>
    </row>
    <row r="1764" spans="1:36" x14ac:dyDescent="0.35">
      <c r="A1764" t="s">
        <v>36</v>
      </c>
      <c r="B1764" s="8" t="s">
        <v>142</v>
      </c>
      <c r="C1764" s="8" t="s">
        <v>38</v>
      </c>
      <c r="D1764" s="8" t="s">
        <v>39</v>
      </c>
      <c r="E1764" s="8" t="s">
        <v>39</v>
      </c>
      <c r="F1764" s="8" t="s">
        <v>40</v>
      </c>
      <c r="G1764" t="s">
        <v>144</v>
      </c>
      <c r="H1764" t="s">
        <v>42</v>
      </c>
      <c r="I1764" t="s">
        <v>43</v>
      </c>
      <c r="J1764" t="s">
        <v>43</v>
      </c>
      <c r="K1764" t="s">
        <v>43</v>
      </c>
      <c r="L1764" s="9">
        <v>-315.8</v>
      </c>
      <c r="M1764" s="10">
        <v>44166</v>
      </c>
      <c r="N1764" t="s">
        <v>56</v>
      </c>
      <c r="O1764" t="s">
        <v>57</v>
      </c>
      <c r="P1764" t="s">
        <v>2488</v>
      </c>
      <c r="Q1764" t="s">
        <v>2489</v>
      </c>
      <c r="R1764" t="s">
        <v>2452</v>
      </c>
      <c r="S1764" s="11">
        <v>44166</v>
      </c>
      <c r="T1764" t="s">
        <v>54</v>
      </c>
      <c r="U1764">
        <v>47</v>
      </c>
      <c r="V1764" t="s">
        <v>61</v>
      </c>
      <c r="W1764" t="s">
        <v>62</v>
      </c>
      <c r="X1764">
        <v>474457</v>
      </c>
      <c r="Y1764" s="11">
        <v>44097</v>
      </c>
      <c r="Z1764">
        <v>165088379</v>
      </c>
      <c r="AB1764" t="s">
        <v>63</v>
      </c>
      <c r="AD1764" t="s">
        <v>2584</v>
      </c>
      <c r="AE1764">
        <v>1</v>
      </c>
      <c r="AF1764">
        <v>-316</v>
      </c>
      <c r="AH1764" t="str">
        <f t="shared" si="27"/>
        <v>E35930 Estates &amp; Facilities</v>
      </c>
      <c r="AI1764" t="str">
        <f>VLOOKUP(B1764,'cc Lookup'!A:E,5,0)</f>
        <v>Estates</v>
      </c>
      <c r="AJ1764" t="s">
        <v>5427</v>
      </c>
    </row>
    <row r="1765" spans="1:36" x14ac:dyDescent="0.35">
      <c r="A1765" t="s">
        <v>36</v>
      </c>
      <c r="B1765" s="8" t="s">
        <v>142</v>
      </c>
      <c r="C1765" s="8" t="s">
        <v>38</v>
      </c>
      <c r="D1765" s="8" t="s">
        <v>39</v>
      </c>
      <c r="E1765" s="8" t="s">
        <v>39</v>
      </c>
      <c r="F1765" s="8" t="s">
        <v>40</v>
      </c>
      <c r="G1765" t="s">
        <v>144</v>
      </c>
      <c r="H1765" t="s">
        <v>42</v>
      </c>
      <c r="I1765" t="s">
        <v>43</v>
      </c>
      <c r="J1765" t="s">
        <v>43</v>
      </c>
      <c r="K1765" t="s">
        <v>43</v>
      </c>
      <c r="L1765" s="9">
        <v>104</v>
      </c>
      <c r="M1765" s="10">
        <v>44166</v>
      </c>
      <c r="N1765" t="s">
        <v>56</v>
      </c>
      <c r="O1765" t="s">
        <v>57</v>
      </c>
      <c r="P1765" t="s">
        <v>2585</v>
      </c>
      <c r="Q1765" t="s">
        <v>2586</v>
      </c>
      <c r="R1765" t="s">
        <v>2452</v>
      </c>
      <c r="S1765" s="11">
        <v>44166</v>
      </c>
      <c r="T1765" t="s">
        <v>54</v>
      </c>
      <c r="U1765">
        <v>25</v>
      </c>
      <c r="V1765" t="s">
        <v>61</v>
      </c>
      <c r="W1765" t="s">
        <v>62</v>
      </c>
      <c r="X1765">
        <v>476875</v>
      </c>
      <c r="Y1765" s="11">
        <v>44118</v>
      </c>
      <c r="Z1765">
        <v>165088388</v>
      </c>
      <c r="AB1765" t="s">
        <v>63</v>
      </c>
      <c r="AD1765" t="s">
        <v>2587</v>
      </c>
      <c r="AE1765">
        <v>1</v>
      </c>
      <c r="AF1765">
        <v>104</v>
      </c>
      <c r="AH1765" t="str">
        <f t="shared" si="27"/>
        <v>E35930 Estates &amp; Facilities</v>
      </c>
      <c r="AI1765" t="str">
        <f>VLOOKUP(B1765,'cc Lookup'!A:E,5,0)</f>
        <v>Estates</v>
      </c>
      <c r="AJ1765" t="s">
        <v>5427</v>
      </c>
    </row>
    <row r="1766" spans="1:36" x14ac:dyDescent="0.35">
      <c r="A1766" t="s">
        <v>36</v>
      </c>
      <c r="B1766" s="8" t="s">
        <v>142</v>
      </c>
      <c r="C1766" s="8" t="s">
        <v>38</v>
      </c>
      <c r="D1766" s="8" t="s">
        <v>39</v>
      </c>
      <c r="E1766" s="8" t="s">
        <v>39</v>
      </c>
      <c r="F1766" s="8" t="s">
        <v>40</v>
      </c>
      <c r="G1766" t="s">
        <v>144</v>
      </c>
      <c r="H1766" t="s">
        <v>42</v>
      </c>
      <c r="I1766" t="s">
        <v>43</v>
      </c>
      <c r="J1766" t="s">
        <v>43</v>
      </c>
      <c r="K1766" t="s">
        <v>43</v>
      </c>
      <c r="L1766" s="9">
        <v>176</v>
      </c>
      <c r="M1766" s="10">
        <v>44166</v>
      </c>
      <c r="N1766" t="s">
        <v>56</v>
      </c>
      <c r="O1766" t="s">
        <v>57</v>
      </c>
      <c r="P1766" t="s">
        <v>2536</v>
      </c>
      <c r="Q1766" t="s">
        <v>2537</v>
      </c>
      <c r="R1766" t="s">
        <v>2452</v>
      </c>
      <c r="S1766" s="11">
        <v>44167</v>
      </c>
      <c r="T1766" t="s">
        <v>54</v>
      </c>
      <c r="U1766">
        <v>36</v>
      </c>
      <c r="V1766" t="s">
        <v>61</v>
      </c>
      <c r="W1766" t="s">
        <v>62</v>
      </c>
      <c r="X1766">
        <v>462331</v>
      </c>
      <c r="Y1766" s="11">
        <v>43965</v>
      </c>
      <c r="Z1766">
        <v>165088385</v>
      </c>
      <c r="AB1766" t="s">
        <v>63</v>
      </c>
      <c r="AD1766" t="s">
        <v>2588</v>
      </c>
      <c r="AE1766">
        <v>1</v>
      </c>
      <c r="AF1766">
        <v>176</v>
      </c>
      <c r="AH1766" t="str">
        <f t="shared" si="27"/>
        <v>E35930 Estates &amp; Facilities</v>
      </c>
      <c r="AI1766" t="str">
        <f>VLOOKUP(B1766,'cc Lookup'!A:E,5,0)</f>
        <v>Estates</v>
      </c>
      <c r="AJ1766" t="s">
        <v>5427</v>
      </c>
    </row>
    <row r="1767" spans="1:36" x14ac:dyDescent="0.35">
      <c r="A1767" t="s">
        <v>36</v>
      </c>
      <c r="B1767" s="8" t="s">
        <v>142</v>
      </c>
      <c r="C1767" s="8" t="s">
        <v>38</v>
      </c>
      <c r="D1767" s="8" t="s">
        <v>39</v>
      </c>
      <c r="E1767" s="8" t="s">
        <v>39</v>
      </c>
      <c r="F1767" s="8" t="s">
        <v>40</v>
      </c>
      <c r="G1767" t="s">
        <v>144</v>
      </c>
      <c r="H1767" t="s">
        <v>42</v>
      </c>
      <c r="I1767" t="s">
        <v>43</v>
      </c>
      <c r="J1767" t="s">
        <v>43</v>
      </c>
      <c r="K1767" t="s">
        <v>43</v>
      </c>
      <c r="L1767" s="9">
        <v>211.2</v>
      </c>
      <c r="M1767" s="10">
        <v>44166</v>
      </c>
      <c r="N1767" t="s">
        <v>56</v>
      </c>
      <c r="O1767" t="s">
        <v>57</v>
      </c>
      <c r="P1767" t="s">
        <v>2536</v>
      </c>
      <c r="Q1767" t="s">
        <v>2537</v>
      </c>
      <c r="R1767" t="s">
        <v>2452</v>
      </c>
      <c r="S1767" s="11">
        <v>44167</v>
      </c>
      <c r="T1767" t="s">
        <v>54</v>
      </c>
      <c r="U1767">
        <v>36</v>
      </c>
      <c r="V1767" t="s">
        <v>61</v>
      </c>
      <c r="W1767" t="s">
        <v>62</v>
      </c>
      <c r="X1767">
        <v>462331</v>
      </c>
      <c r="Y1767" s="11">
        <v>43965</v>
      </c>
      <c r="Z1767">
        <v>165088385</v>
      </c>
      <c r="AB1767" t="s">
        <v>63</v>
      </c>
      <c r="AD1767" t="s">
        <v>2588</v>
      </c>
      <c r="AE1767">
        <v>1</v>
      </c>
      <c r="AF1767">
        <v>211</v>
      </c>
      <c r="AH1767" t="str">
        <f t="shared" si="27"/>
        <v>E35930 Estates &amp; Facilities</v>
      </c>
      <c r="AI1767" t="str">
        <f>VLOOKUP(B1767,'cc Lookup'!A:E,5,0)</f>
        <v>Estates</v>
      </c>
      <c r="AJ1767" t="s">
        <v>5427</v>
      </c>
    </row>
    <row r="1768" spans="1:36" x14ac:dyDescent="0.35">
      <c r="A1768" t="s">
        <v>36</v>
      </c>
      <c r="B1768" s="8" t="s">
        <v>142</v>
      </c>
      <c r="C1768" s="8" t="s">
        <v>38</v>
      </c>
      <c r="D1768" s="8" t="s">
        <v>39</v>
      </c>
      <c r="E1768" s="8" t="s">
        <v>39</v>
      </c>
      <c r="F1768" s="8" t="s">
        <v>40</v>
      </c>
      <c r="G1768" t="s">
        <v>144</v>
      </c>
      <c r="H1768" t="s">
        <v>42</v>
      </c>
      <c r="I1768" t="s">
        <v>43</v>
      </c>
      <c r="J1768" t="s">
        <v>43</v>
      </c>
      <c r="K1768" t="s">
        <v>43</v>
      </c>
      <c r="L1768" s="9">
        <v>307.2</v>
      </c>
      <c r="M1768" s="10">
        <v>44166</v>
      </c>
      <c r="N1768" t="s">
        <v>56</v>
      </c>
      <c r="O1768" t="s">
        <v>57</v>
      </c>
      <c r="P1768" t="s">
        <v>2536</v>
      </c>
      <c r="Q1768" t="s">
        <v>2537</v>
      </c>
      <c r="R1768" t="s">
        <v>2452</v>
      </c>
      <c r="S1768" s="11">
        <v>44167</v>
      </c>
      <c r="T1768" t="s">
        <v>54</v>
      </c>
      <c r="U1768">
        <v>36</v>
      </c>
      <c r="V1768" t="s">
        <v>61</v>
      </c>
      <c r="W1768" t="s">
        <v>62</v>
      </c>
      <c r="X1768">
        <v>462333</v>
      </c>
      <c r="Y1768" s="11">
        <v>43965</v>
      </c>
      <c r="Z1768">
        <v>165088375</v>
      </c>
      <c r="AB1768" t="s">
        <v>63</v>
      </c>
      <c r="AD1768" t="s">
        <v>2589</v>
      </c>
      <c r="AE1768">
        <v>1</v>
      </c>
      <c r="AF1768">
        <v>154</v>
      </c>
      <c r="AH1768" t="str">
        <f t="shared" si="27"/>
        <v>E35930 Estates &amp; Facilities</v>
      </c>
      <c r="AI1768" t="str">
        <f>VLOOKUP(B1768,'cc Lookup'!A:E,5,0)</f>
        <v>Estates</v>
      </c>
      <c r="AJ1768" t="s">
        <v>5427</v>
      </c>
    </row>
    <row r="1769" spans="1:36" x14ac:dyDescent="0.35">
      <c r="A1769" t="s">
        <v>36</v>
      </c>
      <c r="B1769" s="8" t="s">
        <v>142</v>
      </c>
      <c r="C1769" s="8" t="s">
        <v>38</v>
      </c>
      <c r="D1769" s="8" t="s">
        <v>39</v>
      </c>
      <c r="E1769" s="8" t="s">
        <v>39</v>
      </c>
      <c r="F1769" s="8" t="s">
        <v>40</v>
      </c>
      <c r="G1769" t="s">
        <v>144</v>
      </c>
      <c r="H1769" t="s">
        <v>42</v>
      </c>
      <c r="I1769" t="s">
        <v>43</v>
      </c>
      <c r="J1769" t="s">
        <v>43</v>
      </c>
      <c r="K1769" t="s">
        <v>43</v>
      </c>
      <c r="L1769" s="9">
        <v>720</v>
      </c>
      <c r="M1769" s="10">
        <v>44166</v>
      </c>
      <c r="N1769" t="s">
        <v>56</v>
      </c>
      <c r="O1769" t="s">
        <v>57</v>
      </c>
      <c r="P1769" t="s">
        <v>2536</v>
      </c>
      <c r="Q1769" t="s">
        <v>2537</v>
      </c>
      <c r="R1769" t="s">
        <v>2452</v>
      </c>
      <c r="S1769" s="11">
        <v>44167</v>
      </c>
      <c r="T1769" t="s">
        <v>54</v>
      </c>
      <c r="U1769">
        <v>36</v>
      </c>
      <c r="V1769" t="s">
        <v>61</v>
      </c>
      <c r="W1769" t="s">
        <v>62</v>
      </c>
      <c r="X1769">
        <v>464459</v>
      </c>
      <c r="Y1769" s="11">
        <v>44097</v>
      </c>
      <c r="Z1769">
        <v>165088385</v>
      </c>
      <c r="AB1769" t="s">
        <v>63</v>
      </c>
      <c r="AD1769" t="s">
        <v>2590</v>
      </c>
      <c r="AE1769">
        <v>1</v>
      </c>
      <c r="AF1769">
        <v>360</v>
      </c>
      <c r="AH1769" t="str">
        <f t="shared" si="27"/>
        <v>E35930 Estates &amp; Facilities</v>
      </c>
      <c r="AI1769" t="str">
        <f>VLOOKUP(B1769,'cc Lookup'!A:E,5,0)</f>
        <v>Estates</v>
      </c>
      <c r="AJ1769" t="s">
        <v>5427</v>
      </c>
    </row>
    <row r="1770" spans="1:36" x14ac:dyDescent="0.35">
      <c r="A1770" t="s">
        <v>36</v>
      </c>
      <c r="B1770" s="8" t="s">
        <v>142</v>
      </c>
      <c r="C1770" s="8" t="s">
        <v>38</v>
      </c>
      <c r="D1770" s="8" t="s">
        <v>39</v>
      </c>
      <c r="E1770" s="8" t="s">
        <v>39</v>
      </c>
      <c r="F1770" s="8" t="s">
        <v>40</v>
      </c>
      <c r="G1770" t="s">
        <v>144</v>
      </c>
      <c r="H1770" t="s">
        <v>42</v>
      </c>
      <c r="I1770" t="s">
        <v>43</v>
      </c>
      <c r="J1770" t="s">
        <v>43</v>
      </c>
      <c r="K1770" t="s">
        <v>43</v>
      </c>
      <c r="L1770" s="9">
        <v>-1</v>
      </c>
      <c r="M1770" s="10">
        <v>44166</v>
      </c>
      <c r="N1770" t="s">
        <v>56</v>
      </c>
      <c r="O1770" t="s">
        <v>57</v>
      </c>
      <c r="P1770" t="s">
        <v>2536</v>
      </c>
      <c r="Q1770" t="s">
        <v>2537</v>
      </c>
      <c r="R1770" t="s">
        <v>2452</v>
      </c>
      <c r="S1770" s="11">
        <v>44167</v>
      </c>
      <c r="T1770" t="s">
        <v>54</v>
      </c>
      <c r="U1770">
        <v>36</v>
      </c>
      <c r="V1770" t="s">
        <v>61</v>
      </c>
      <c r="W1770" t="s">
        <v>62</v>
      </c>
      <c r="X1770" t="s">
        <v>2538</v>
      </c>
      <c r="Y1770" s="11">
        <v>44162</v>
      </c>
      <c r="Z1770">
        <v>165088326</v>
      </c>
      <c r="AA1770" t="s">
        <v>2539</v>
      </c>
      <c r="AB1770" t="s">
        <v>63</v>
      </c>
      <c r="AD1770" t="s">
        <v>2540</v>
      </c>
      <c r="AE1770">
        <v>1</v>
      </c>
      <c r="AF1770">
        <v>-1</v>
      </c>
      <c r="AH1770" t="str">
        <f t="shared" si="27"/>
        <v>E35930 Estates &amp; Facilities</v>
      </c>
      <c r="AI1770" t="str">
        <f>VLOOKUP(B1770,'cc Lookup'!A:E,5,0)</f>
        <v>Estates</v>
      </c>
      <c r="AJ1770" t="s">
        <v>5427</v>
      </c>
    </row>
    <row r="1771" spans="1:36" x14ac:dyDescent="0.35">
      <c r="A1771" t="s">
        <v>36</v>
      </c>
      <c r="B1771" s="8" t="s">
        <v>142</v>
      </c>
      <c r="C1771" s="8" t="s">
        <v>38</v>
      </c>
      <c r="D1771" s="8" t="s">
        <v>39</v>
      </c>
      <c r="E1771" s="8" t="s">
        <v>39</v>
      </c>
      <c r="F1771" s="8" t="s">
        <v>40</v>
      </c>
      <c r="G1771" t="s">
        <v>144</v>
      </c>
      <c r="H1771" t="s">
        <v>42</v>
      </c>
      <c r="I1771" t="s">
        <v>43</v>
      </c>
      <c r="J1771" t="s">
        <v>43</v>
      </c>
      <c r="K1771" t="s">
        <v>43</v>
      </c>
      <c r="L1771" s="9">
        <v>1</v>
      </c>
      <c r="M1771" s="10">
        <v>44166</v>
      </c>
      <c r="N1771" t="s">
        <v>56</v>
      </c>
      <c r="O1771" t="s">
        <v>57</v>
      </c>
      <c r="P1771" t="s">
        <v>2536</v>
      </c>
      <c r="Q1771" t="s">
        <v>2537</v>
      </c>
      <c r="R1771" t="s">
        <v>2452</v>
      </c>
      <c r="S1771" s="11">
        <v>44167</v>
      </c>
      <c r="T1771" t="s">
        <v>54</v>
      </c>
      <c r="U1771">
        <v>36</v>
      </c>
      <c r="V1771" t="s">
        <v>61</v>
      </c>
      <c r="W1771" t="s">
        <v>62</v>
      </c>
      <c r="X1771" t="s">
        <v>2538</v>
      </c>
      <c r="Y1771" s="11">
        <v>44162</v>
      </c>
      <c r="Z1771">
        <v>165088326</v>
      </c>
      <c r="AA1771" t="s">
        <v>2539</v>
      </c>
      <c r="AB1771" t="s">
        <v>63</v>
      </c>
      <c r="AD1771" t="s">
        <v>2540</v>
      </c>
      <c r="AE1771">
        <v>1</v>
      </c>
      <c r="AF1771">
        <v>1</v>
      </c>
      <c r="AH1771" t="str">
        <f t="shared" si="27"/>
        <v>E35930 Estates &amp; Facilities</v>
      </c>
      <c r="AI1771" t="str">
        <f>VLOOKUP(B1771,'cc Lookup'!A:E,5,0)</f>
        <v>Estates</v>
      </c>
      <c r="AJ1771" t="s">
        <v>5427</v>
      </c>
    </row>
    <row r="1772" spans="1:36" x14ac:dyDescent="0.35">
      <c r="A1772" t="s">
        <v>36</v>
      </c>
      <c r="B1772" s="8" t="s">
        <v>142</v>
      </c>
      <c r="C1772" s="8" t="s">
        <v>38</v>
      </c>
      <c r="D1772" s="8" t="s">
        <v>39</v>
      </c>
      <c r="E1772" s="8" t="s">
        <v>39</v>
      </c>
      <c r="F1772" s="8" t="s">
        <v>40</v>
      </c>
      <c r="G1772" t="s">
        <v>144</v>
      </c>
      <c r="H1772" t="s">
        <v>42</v>
      </c>
      <c r="I1772" t="s">
        <v>43</v>
      </c>
      <c r="J1772" t="s">
        <v>43</v>
      </c>
      <c r="K1772" t="s">
        <v>43</v>
      </c>
      <c r="L1772" s="9">
        <v>460</v>
      </c>
      <c r="M1772" s="10">
        <v>44166</v>
      </c>
      <c r="N1772" t="s">
        <v>56</v>
      </c>
      <c r="O1772" t="s">
        <v>57</v>
      </c>
      <c r="P1772" t="s">
        <v>2536</v>
      </c>
      <c r="Q1772" t="s">
        <v>2537</v>
      </c>
      <c r="R1772" t="s">
        <v>2452</v>
      </c>
      <c r="S1772" s="11">
        <v>44167</v>
      </c>
      <c r="T1772" t="s">
        <v>54</v>
      </c>
      <c r="U1772">
        <v>36</v>
      </c>
      <c r="V1772" t="s">
        <v>61</v>
      </c>
      <c r="W1772" t="s">
        <v>62</v>
      </c>
      <c r="X1772">
        <v>465173</v>
      </c>
      <c r="Y1772" s="11">
        <v>43997</v>
      </c>
      <c r="Z1772">
        <v>165088385</v>
      </c>
      <c r="AB1772" t="s">
        <v>63</v>
      </c>
      <c r="AD1772" t="s">
        <v>2591</v>
      </c>
      <c r="AE1772">
        <v>1</v>
      </c>
      <c r="AF1772">
        <v>230</v>
      </c>
      <c r="AH1772" t="str">
        <f t="shared" si="27"/>
        <v>E35930 Estates &amp; Facilities</v>
      </c>
      <c r="AI1772" t="str">
        <f>VLOOKUP(B1772,'cc Lookup'!A:E,5,0)</f>
        <v>Estates</v>
      </c>
      <c r="AJ1772" t="s">
        <v>5427</v>
      </c>
    </row>
    <row r="1773" spans="1:36" x14ac:dyDescent="0.35">
      <c r="A1773" t="s">
        <v>36</v>
      </c>
      <c r="B1773" s="8" t="s">
        <v>142</v>
      </c>
      <c r="C1773" s="8" t="s">
        <v>38</v>
      </c>
      <c r="D1773" s="8" t="s">
        <v>39</v>
      </c>
      <c r="E1773" s="8" t="s">
        <v>39</v>
      </c>
      <c r="F1773" s="8" t="s">
        <v>40</v>
      </c>
      <c r="G1773" t="s">
        <v>144</v>
      </c>
      <c r="H1773" t="s">
        <v>42</v>
      </c>
      <c r="I1773" t="s">
        <v>43</v>
      </c>
      <c r="J1773" t="s">
        <v>43</v>
      </c>
      <c r="K1773" t="s">
        <v>43</v>
      </c>
      <c r="L1773" s="9">
        <v>1364</v>
      </c>
      <c r="M1773" s="10">
        <v>44166</v>
      </c>
      <c r="N1773" t="s">
        <v>56</v>
      </c>
      <c r="O1773" t="s">
        <v>57</v>
      </c>
      <c r="P1773" t="s">
        <v>2536</v>
      </c>
      <c r="Q1773" t="s">
        <v>2537</v>
      </c>
      <c r="R1773" t="s">
        <v>2452</v>
      </c>
      <c r="S1773" s="11">
        <v>44167</v>
      </c>
      <c r="T1773" t="s">
        <v>54</v>
      </c>
      <c r="U1773">
        <v>36</v>
      </c>
      <c r="V1773" t="s">
        <v>61</v>
      </c>
      <c r="W1773" t="s">
        <v>62</v>
      </c>
      <c r="X1773">
        <v>467946</v>
      </c>
      <c r="Y1773" s="11">
        <v>44027</v>
      </c>
      <c r="Z1773">
        <v>165088385</v>
      </c>
      <c r="AB1773" t="s">
        <v>63</v>
      </c>
      <c r="AD1773" t="s">
        <v>2592</v>
      </c>
      <c r="AE1773">
        <v>1</v>
      </c>
      <c r="AF1773">
        <v>682</v>
      </c>
      <c r="AH1773" t="str">
        <f t="shared" si="27"/>
        <v>E35930 Estates &amp; Facilities</v>
      </c>
      <c r="AI1773" t="str">
        <f>VLOOKUP(B1773,'cc Lookup'!A:E,5,0)</f>
        <v>Estates</v>
      </c>
      <c r="AJ1773" t="s">
        <v>5427</v>
      </c>
    </row>
    <row r="1774" spans="1:36" x14ac:dyDescent="0.35">
      <c r="A1774" t="s">
        <v>36</v>
      </c>
      <c r="B1774" s="8" t="s">
        <v>142</v>
      </c>
      <c r="C1774" s="8" t="s">
        <v>38</v>
      </c>
      <c r="D1774" s="8" t="s">
        <v>39</v>
      </c>
      <c r="E1774" s="8" t="s">
        <v>39</v>
      </c>
      <c r="F1774" s="8" t="s">
        <v>40</v>
      </c>
      <c r="G1774" t="s">
        <v>144</v>
      </c>
      <c r="H1774" t="s">
        <v>42</v>
      </c>
      <c r="I1774" t="s">
        <v>43</v>
      </c>
      <c r="J1774" t="s">
        <v>43</v>
      </c>
      <c r="K1774" t="s">
        <v>43</v>
      </c>
      <c r="L1774" s="9">
        <v>196.8</v>
      </c>
      <c r="M1774" s="10">
        <v>44166</v>
      </c>
      <c r="N1774" t="s">
        <v>56</v>
      </c>
      <c r="O1774" t="s">
        <v>57</v>
      </c>
      <c r="P1774" t="s">
        <v>2536</v>
      </c>
      <c r="Q1774" t="s">
        <v>2537</v>
      </c>
      <c r="R1774" t="s">
        <v>2452</v>
      </c>
      <c r="S1774" s="11">
        <v>44167</v>
      </c>
      <c r="T1774" t="s">
        <v>54</v>
      </c>
      <c r="U1774">
        <v>36</v>
      </c>
      <c r="V1774" t="s">
        <v>61</v>
      </c>
      <c r="W1774" t="s">
        <v>62</v>
      </c>
      <c r="X1774">
        <v>467947</v>
      </c>
      <c r="Y1774" s="11">
        <v>44027</v>
      </c>
      <c r="Z1774">
        <v>165088375</v>
      </c>
      <c r="AB1774" t="s">
        <v>63</v>
      </c>
      <c r="AD1774" t="s">
        <v>2593</v>
      </c>
      <c r="AE1774">
        <v>1</v>
      </c>
      <c r="AF1774">
        <v>98</v>
      </c>
      <c r="AH1774" t="str">
        <f t="shared" si="27"/>
        <v>E35930 Estates &amp; Facilities</v>
      </c>
      <c r="AI1774" t="str">
        <f>VLOOKUP(B1774,'cc Lookup'!A:E,5,0)</f>
        <v>Estates</v>
      </c>
      <c r="AJ1774" t="s">
        <v>5427</v>
      </c>
    </row>
    <row r="1775" spans="1:36" x14ac:dyDescent="0.35">
      <c r="A1775" t="s">
        <v>36</v>
      </c>
      <c r="B1775" s="8" t="s">
        <v>142</v>
      </c>
      <c r="C1775" s="8" t="s">
        <v>38</v>
      </c>
      <c r="D1775" s="8" t="s">
        <v>39</v>
      </c>
      <c r="E1775" s="8" t="s">
        <v>39</v>
      </c>
      <c r="F1775" s="8" t="s">
        <v>40</v>
      </c>
      <c r="G1775" t="s">
        <v>144</v>
      </c>
      <c r="H1775" t="s">
        <v>42</v>
      </c>
      <c r="I1775" t="s">
        <v>43</v>
      </c>
      <c r="J1775" t="s">
        <v>43</v>
      </c>
      <c r="K1775" t="s">
        <v>43</v>
      </c>
      <c r="L1775" s="9">
        <v>2142</v>
      </c>
      <c r="M1775" s="10">
        <v>44166</v>
      </c>
      <c r="N1775" t="s">
        <v>56</v>
      </c>
      <c r="O1775" t="s">
        <v>57</v>
      </c>
      <c r="P1775" t="s">
        <v>2536</v>
      </c>
      <c r="Q1775" t="s">
        <v>2537</v>
      </c>
      <c r="R1775" t="s">
        <v>2452</v>
      </c>
      <c r="S1775" s="11">
        <v>44167</v>
      </c>
      <c r="T1775" t="s">
        <v>54</v>
      </c>
      <c r="U1775">
        <v>36</v>
      </c>
      <c r="V1775" t="s">
        <v>61</v>
      </c>
      <c r="W1775" t="s">
        <v>62</v>
      </c>
      <c r="X1775">
        <v>476883</v>
      </c>
      <c r="Y1775" s="11">
        <v>44118</v>
      </c>
      <c r="Z1775">
        <v>165088385</v>
      </c>
      <c r="AB1775" t="s">
        <v>63</v>
      </c>
      <c r="AD1775" t="s">
        <v>2594</v>
      </c>
      <c r="AE1775">
        <v>1</v>
      </c>
      <c r="AF1775">
        <v>1071</v>
      </c>
      <c r="AH1775" t="str">
        <f t="shared" si="27"/>
        <v>E35930 Estates &amp; Facilities</v>
      </c>
      <c r="AI1775" t="str">
        <f>VLOOKUP(B1775,'cc Lookup'!A:E,5,0)</f>
        <v>Estates</v>
      </c>
      <c r="AJ1775" t="s">
        <v>5427</v>
      </c>
    </row>
    <row r="1776" spans="1:36" x14ac:dyDescent="0.35">
      <c r="A1776" t="s">
        <v>36</v>
      </c>
      <c r="B1776" s="8" t="s">
        <v>142</v>
      </c>
      <c r="C1776" s="8" t="s">
        <v>38</v>
      </c>
      <c r="D1776" s="8" t="s">
        <v>39</v>
      </c>
      <c r="E1776" s="8" t="s">
        <v>39</v>
      </c>
      <c r="F1776" s="8" t="s">
        <v>40</v>
      </c>
      <c r="G1776" t="s">
        <v>144</v>
      </c>
      <c r="H1776" t="s">
        <v>42</v>
      </c>
      <c r="I1776" t="s">
        <v>43</v>
      </c>
      <c r="J1776" t="s">
        <v>43</v>
      </c>
      <c r="K1776" t="s">
        <v>43</v>
      </c>
      <c r="L1776" s="9">
        <v>1285.2</v>
      </c>
      <c r="M1776" s="10">
        <v>44166</v>
      </c>
      <c r="N1776" t="s">
        <v>56</v>
      </c>
      <c r="O1776" t="s">
        <v>57</v>
      </c>
      <c r="P1776" t="s">
        <v>2536</v>
      </c>
      <c r="Q1776" t="s">
        <v>2537</v>
      </c>
      <c r="R1776" t="s">
        <v>2452</v>
      </c>
      <c r="S1776" s="11">
        <v>44167</v>
      </c>
      <c r="T1776" t="s">
        <v>54</v>
      </c>
      <c r="U1776">
        <v>36</v>
      </c>
      <c r="V1776" t="s">
        <v>61</v>
      </c>
      <c r="W1776" t="s">
        <v>62</v>
      </c>
      <c r="X1776">
        <v>476883</v>
      </c>
      <c r="Y1776" s="11">
        <v>44118</v>
      </c>
      <c r="Z1776">
        <v>165088385</v>
      </c>
      <c r="AB1776" t="s">
        <v>63</v>
      </c>
      <c r="AD1776" t="s">
        <v>2594</v>
      </c>
      <c r="AE1776">
        <v>1</v>
      </c>
      <c r="AF1776">
        <v>1285</v>
      </c>
      <c r="AH1776" t="str">
        <f t="shared" si="27"/>
        <v>E35930 Estates &amp; Facilities</v>
      </c>
      <c r="AI1776" t="str">
        <f>VLOOKUP(B1776,'cc Lookup'!A:E,5,0)</f>
        <v>Estates</v>
      </c>
      <c r="AJ1776" t="s">
        <v>5427</v>
      </c>
    </row>
    <row r="1777" spans="1:36" x14ac:dyDescent="0.35">
      <c r="A1777" t="s">
        <v>36</v>
      </c>
      <c r="B1777" s="8" t="s">
        <v>142</v>
      </c>
      <c r="C1777" s="8" t="s">
        <v>38</v>
      </c>
      <c r="D1777" s="8" t="s">
        <v>39</v>
      </c>
      <c r="E1777" s="8" t="s">
        <v>39</v>
      </c>
      <c r="F1777" s="8" t="s">
        <v>40</v>
      </c>
      <c r="G1777" t="s">
        <v>144</v>
      </c>
      <c r="H1777" t="s">
        <v>42</v>
      </c>
      <c r="I1777" t="s">
        <v>43</v>
      </c>
      <c r="J1777" t="s">
        <v>43</v>
      </c>
      <c r="K1777" t="s">
        <v>43</v>
      </c>
      <c r="L1777" s="9">
        <v>-176</v>
      </c>
      <c r="M1777" s="10">
        <v>44166</v>
      </c>
      <c r="N1777" t="s">
        <v>56</v>
      </c>
      <c r="O1777" t="s">
        <v>57</v>
      </c>
      <c r="P1777" t="s">
        <v>2536</v>
      </c>
      <c r="Q1777" t="s">
        <v>2537</v>
      </c>
      <c r="R1777" t="s">
        <v>2452</v>
      </c>
      <c r="S1777" s="11">
        <v>44167</v>
      </c>
      <c r="T1777" t="s">
        <v>54</v>
      </c>
      <c r="U1777">
        <v>37</v>
      </c>
      <c r="V1777" t="s">
        <v>61</v>
      </c>
      <c r="W1777" t="s">
        <v>62</v>
      </c>
      <c r="X1777">
        <v>462331</v>
      </c>
      <c r="Y1777" s="11">
        <v>43965</v>
      </c>
      <c r="Z1777">
        <v>165088385</v>
      </c>
      <c r="AB1777" t="s">
        <v>63</v>
      </c>
      <c r="AD1777" t="s">
        <v>2588</v>
      </c>
      <c r="AE1777">
        <v>1</v>
      </c>
      <c r="AF1777">
        <v>-176</v>
      </c>
      <c r="AH1777" t="str">
        <f t="shared" si="27"/>
        <v>E35930 Estates &amp; Facilities</v>
      </c>
      <c r="AI1777" t="str">
        <f>VLOOKUP(B1777,'cc Lookup'!A:E,5,0)</f>
        <v>Estates</v>
      </c>
      <c r="AJ1777" t="s">
        <v>5427</v>
      </c>
    </row>
    <row r="1778" spans="1:36" x14ac:dyDescent="0.35">
      <c r="A1778" t="s">
        <v>36</v>
      </c>
      <c r="B1778" s="8" t="s">
        <v>142</v>
      </c>
      <c r="C1778" s="8" t="s">
        <v>38</v>
      </c>
      <c r="D1778" s="8" t="s">
        <v>39</v>
      </c>
      <c r="E1778" s="8" t="s">
        <v>39</v>
      </c>
      <c r="F1778" s="8" t="s">
        <v>40</v>
      </c>
      <c r="G1778" t="s">
        <v>144</v>
      </c>
      <c r="H1778" t="s">
        <v>42</v>
      </c>
      <c r="I1778" t="s">
        <v>43</v>
      </c>
      <c r="J1778" t="s">
        <v>43</v>
      </c>
      <c r="K1778" t="s">
        <v>43</v>
      </c>
      <c r="L1778" s="9">
        <v>-153.6</v>
      </c>
      <c r="M1778" s="10">
        <v>44166</v>
      </c>
      <c r="N1778" t="s">
        <v>56</v>
      </c>
      <c r="O1778" t="s">
        <v>57</v>
      </c>
      <c r="P1778" t="s">
        <v>2536</v>
      </c>
      <c r="Q1778" t="s">
        <v>2537</v>
      </c>
      <c r="R1778" t="s">
        <v>2452</v>
      </c>
      <c r="S1778" s="11">
        <v>44167</v>
      </c>
      <c r="T1778" t="s">
        <v>54</v>
      </c>
      <c r="U1778">
        <v>37</v>
      </c>
      <c r="V1778" t="s">
        <v>61</v>
      </c>
      <c r="W1778" t="s">
        <v>62</v>
      </c>
      <c r="X1778">
        <v>462333</v>
      </c>
      <c r="Y1778" s="11">
        <v>43965</v>
      </c>
      <c r="Z1778">
        <v>165088375</v>
      </c>
      <c r="AB1778" t="s">
        <v>63</v>
      </c>
      <c r="AD1778" t="s">
        <v>2589</v>
      </c>
      <c r="AE1778">
        <v>1</v>
      </c>
      <c r="AF1778">
        <v>-154</v>
      </c>
      <c r="AH1778" t="str">
        <f t="shared" si="27"/>
        <v>E35930 Estates &amp; Facilities</v>
      </c>
      <c r="AI1778" t="str">
        <f>VLOOKUP(B1778,'cc Lookup'!A:E,5,0)</f>
        <v>Estates</v>
      </c>
      <c r="AJ1778" t="s">
        <v>5427</v>
      </c>
    </row>
    <row r="1779" spans="1:36" x14ac:dyDescent="0.35">
      <c r="A1779" t="s">
        <v>36</v>
      </c>
      <c r="B1779" s="8" t="s">
        <v>142</v>
      </c>
      <c r="C1779" s="8" t="s">
        <v>38</v>
      </c>
      <c r="D1779" s="8" t="s">
        <v>39</v>
      </c>
      <c r="E1779" s="8" t="s">
        <v>39</v>
      </c>
      <c r="F1779" s="8" t="s">
        <v>40</v>
      </c>
      <c r="G1779" t="s">
        <v>144</v>
      </c>
      <c r="H1779" t="s">
        <v>42</v>
      </c>
      <c r="I1779" t="s">
        <v>43</v>
      </c>
      <c r="J1779" t="s">
        <v>43</v>
      </c>
      <c r="K1779" t="s">
        <v>43</v>
      </c>
      <c r="L1779" s="9">
        <v>-360</v>
      </c>
      <c r="M1779" s="10">
        <v>44166</v>
      </c>
      <c r="N1779" t="s">
        <v>56</v>
      </c>
      <c r="O1779" t="s">
        <v>57</v>
      </c>
      <c r="P1779" t="s">
        <v>2536</v>
      </c>
      <c r="Q1779" t="s">
        <v>2537</v>
      </c>
      <c r="R1779" t="s">
        <v>2452</v>
      </c>
      <c r="S1779" s="11">
        <v>44167</v>
      </c>
      <c r="T1779" t="s">
        <v>54</v>
      </c>
      <c r="U1779">
        <v>37</v>
      </c>
      <c r="V1779" t="s">
        <v>61</v>
      </c>
      <c r="W1779" t="s">
        <v>62</v>
      </c>
      <c r="X1779">
        <v>464459</v>
      </c>
      <c r="Y1779" s="11">
        <v>44097</v>
      </c>
      <c r="Z1779">
        <v>165088385</v>
      </c>
      <c r="AB1779" t="s">
        <v>63</v>
      </c>
      <c r="AD1779" t="s">
        <v>2590</v>
      </c>
      <c r="AE1779">
        <v>1</v>
      </c>
      <c r="AF1779">
        <v>-360</v>
      </c>
      <c r="AH1779" t="str">
        <f t="shared" si="27"/>
        <v>E35930 Estates &amp; Facilities</v>
      </c>
      <c r="AI1779" t="str">
        <f>VLOOKUP(B1779,'cc Lookup'!A:E,5,0)</f>
        <v>Estates</v>
      </c>
      <c r="AJ1779" t="s">
        <v>5427</v>
      </c>
    </row>
    <row r="1780" spans="1:36" x14ac:dyDescent="0.35">
      <c r="A1780" t="s">
        <v>36</v>
      </c>
      <c r="B1780" s="8" t="s">
        <v>142</v>
      </c>
      <c r="C1780" s="8" t="s">
        <v>38</v>
      </c>
      <c r="D1780" s="8" t="s">
        <v>39</v>
      </c>
      <c r="E1780" s="8" t="s">
        <v>39</v>
      </c>
      <c r="F1780" s="8" t="s">
        <v>40</v>
      </c>
      <c r="G1780" t="s">
        <v>144</v>
      </c>
      <c r="H1780" t="s">
        <v>42</v>
      </c>
      <c r="I1780" t="s">
        <v>43</v>
      </c>
      <c r="J1780" t="s">
        <v>43</v>
      </c>
      <c r="K1780" t="s">
        <v>43</v>
      </c>
      <c r="L1780" s="9">
        <v>-230</v>
      </c>
      <c r="M1780" s="10">
        <v>44166</v>
      </c>
      <c r="N1780" t="s">
        <v>56</v>
      </c>
      <c r="O1780" t="s">
        <v>57</v>
      </c>
      <c r="P1780" t="s">
        <v>2536</v>
      </c>
      <c r="Q1780" t="s">
        <v>2537</v>
      </c>
      <c r="R1780" t="s">
        <v>2452</v>
      </c>
      <c r="S1780" s="11">
        <v>44167</v>
      </c>
      <c r="T1780" t="s">
        <v>54</v>
      </c>
      <c r="U1780">
        <v>37</v>
      </c>
      <c r="V1780" t="s">
        <v>61</v>
      </c>
      <c r="W1780" t="s">
        <v>62</v>
      </c>
      <c r="X1780">
        <v>465173</v>
      </c>
      <c r="Y1780" s="11">
        <v>43997</v>
      </c>
      <c r="Z1780">
        <v>165088385</v>
      </c>
      <c r="AB1780" t="s">
        <v>63</v>
      </c>
      <c r="AD1780" t="s">
        <v>2591</v>
      </c>
      <c r="AE1780">
        <v>1</v>
      </c>
      <c r="AF1780">
        <v>-230</v>
      </c>
      <c r="AH1780" t="str">
        <f t="shared" si="27"/>
        <v>E35930 Estates &amp; Facilities</v>
      </c>
      <c r="AI1780" t="str">
        <f>VLOOKUP(B1780,'cc Lookup'!A:E,5,0)</f>
        <v>Estates</v>
      </c>
      <c r="AJ1780" t="s">
        <v>5427</v>
      </c>
    </row>
    <row r="1781" spans="1:36" x14ac:dyDescent="0.35">
      <c r="A1781" t="s">
        <v>36</v>
      </c>
      <c r="B1781" s="8" t="s">
        <v>142</v>
      </c>
      <c r="C1781" s="8" t="s">
        <v>38</v>
      </c>
      <c r="D1781" s="8" t="s">
        <v>39</v>
      </c>
      <c r="E1781" s="8" t="s">
        <v>39</v>
      </c>
      <c r="F1781" s="8" t="s">
        <v>40</v>
      </c>
      <c r="G1781" t="s">
        <v>144</v>
      </c>
      <c r="H1781" t="s">
        <v>42</v>
      </c>
      <c r="I1781" t="s">
        <v>43</v>
      </c>
      <c r="J1781" t="s">
        <v>43</v>
      </c>
      <c r="K1781" t="s">
        <v>43</v>
      </c>
      <c r="L1781" s="9">
        <v>-682</v>
      </c>
      <c r="M1781" s="10">
        <v>44166</v>
      </c>
      <c r="N1781" t="s">
        <v>56</v>
      </c>
      <c r="O1781" t="s">
        <v>57</v>
      </c>
      <c r="P1781" t="s">
        <v>2536</v>
      </c>
      <c r="Q1781" t="s">
        <v>2537</v>
      </c>
      <c r="R1781" t="s">
        <v>2452</v>
      </c>
      <c r="S1781" s="11">
        <v>44167</v>
      </c>
      <c r="T1781" t="s">
        <v>54</v>
      </c>
      <c r="U1781">
        <v>37</v>
      </c>
      <c r="V1781" t="s">
        <v>61</v>
      </c>
      <c r="W1781" t="s">
        <v>62</v>
      </c>
      <c r="X1781">
        <v>467946</v>
      </c>
      <c r="Y1781" s="11">
        <v>44027</v>
      </c>
      <c r="Z1781">
        <v>165088385</v>
      </c>
      <c r="AB1781" t="s">
        <v>63</v>
      </c>
      <c r="AD1781" t="s">
        <v>2592</v>
      </c>
      <c r="AE1781">
        <v>1</v>
      </c>
      <c r="AF1781">
        <v>-682</v>
      </c>
      <c r="AH1781" t="str">
        <f t="shared" si="27"/>
        <v>E35930 Estates &amp; Facilities</v>
      </c>
      <c r="AI1781" t="str">
        <f>VLOOKUP(B1781,'cc Lookup'!A:E,5,0)</f>
        <v>Estates</v>
      </c>
      <c r="AJ1781" t="s">
        <v>5427</v>
      </c>
    </row>
    <row r="1782" spans="1:36" x14ac:dyDescent="0.35">
      <c r="A1782" t="s">
        <v>36</v>
      </c>
      <c r="B1782" s="8" t="s">
        <v>142</v>
      </c>
      <c r="C1782" s="8" t="s">
        <v>38</v>
      </c>
      <c r="D1782" s="8" t="s">
        <v>39</v>
      </c>
      <c r="E1782" s="8" t="s">
        <v>39</v>
      </c>
      <c r="F1782" s="8" t="s">
        <v>40</v>
      </c>
      <c r="G1782" t="s">
        <v>144</v>
      </c>
      <c r="H1782" t="s">
        <v>42</v>
      </c>
      <c r="I1782" t="s">
        <v>43</v>
      </c>
      <c r="J1782" t="s">
        <v>43</v>
      </c>
      <c r="K1782" t="s">
        <v>43</v>
      </c>
      <c r="L1782" s="9">
        <v>-98.4</v>
      </c>
      <c r="M1782" s="10">
        <v>44166</v>
      </c>
      <c r="N1782" t="s">
        <v>56</v>
      </c>
      <c r="O1782" t="s">
        <v>57</v>
      </c>
      <c r="P1782" t="s">
        <v>2536</v>
      </c>
      <c r="Q1782" t="s">
        <v>2537</v>
      </c>
      <c r="R1782" t="s">
        <v>2452</v>
      </c>
      <c r="S1782" s="11">
        <v>44167</v>
      </c>
      <c r="T1782" t="s">
        <v>54</v>
      </c>
      <c r="U1782">
        <v>37</v>
      </c>
      <c r="V1782" t="s">
        <v>61</v>
      </c>
      <c r="W1782" t="s">
        <v>62</v>
      </c>
      <c r="X1782">
        <v>467947</v>
      </c>
      <c r="Y1782" s="11">
        <v>44027</v>
      </c>
      <c r="Z1782">
        <v>165088375</v>
      </c>
      <c r="AB1782" t="s">
        <v>63</v>
      </c>
      <c r="AD1782" t="s">
        <v>2593</v>
      </c>
      <c r="AE1782">
        <v>1</v>
      </c>
      <c r="AF1782">
        <v>-98</v>
      </c>
      <c r="AH1782" t="str">
        <f t="shared" si="27"/>
        <v>E35930 Estates &amp; Facilities</v>
      </c>
      <c r="AI1782" t="str">
        <f>VLOOKUP(B1782,'cc Lookup'!A:E,5,0)</f>
        <v>Estates</v>
      </c>
      <c r="AJ1782" t="s">
        <v>5427</v>
      </c>
    </row>
    <row r="1783" spans="1:36" x14ac:dyDescent="0.35">
      <c r="A1783" t="s">
        <v>36</v>
      </c>
      <c r="B1783" s="8" t="s">
        <v>142</v>
      </c>
      <c r="C1783" s="8" t="s">
        <v>38</v>
      </c>
      <c r="D1783" s="8" t="s">
        <v>39</v>
      </c>
      <c r="E1783" s="8" t="s">
        <v>39</v>
      </c>
      <c r="F1783" s="8" t="s">
        <v>40</v>
      </c>
      <c r="G1783" t="s">
        <v>144</v>
      </c>
      <c r="H1783" t="s">
        <v>42</v>
      </c>
      <c r="I1783" t="s">
        <v>43</v>
      </c>
      <c r="J1783" t="s">
        <v>43</v>
      </c>
      <c r="K1783" t="s">
        <v>43</v>
      </c>
      <c r="L1783" s="9">
        <v>-1285.2</v>
      </c>
      <c r="M1783" s="10">
        <v>44166</v>
      </c>
      <c r="N1783" t="s">
        <v>56</v>
      </c>
      <c r="O1783" t="s">
        <v>57</v>
      </c>
      <c r="P1783" t="s">
        <v>2536</v>
      </c>
      <c r="Q1783" t="s">
        <v>2537</v>
      </c>
      <c r="R1783" t="s">
        <v>2452</v>
      </c>
      <c r="S1783" s="11">
        <v>44167</v>
      </c>
      <c r="T1783" t="s">
        <v>54</v>
      </c>
      <c r="U1783">
        <v>37</v>
      </c>
      <c r="V1783" t="s">
        <v>61</v>
      </c>
      <c r="W1783" t="s">
        <v>62</v>
      </c>
      <c r="X1783">
        <v>476883</v>
      </c>
      <c r="Y1783" s="11">
        <v>44118</v>
      </c>
      <c r="Z1783">
        <v>165088385</v>
      </c>
      <c r="AB1783" t="s">
        <v>63</v>
      </c>
      <c r="AD1783" t="s">
        <v>2594</v>
      </c>
      <c r="AE1783">
        <v>1</v>
      </c>
      <c r="AF1783">
        <v>-1285</v>
      </c>
      <c r="AH1783" t="str">
        <f t="shared" si="27"/>
        <v>E35930 Estates &amp; Facilities</v>
      </c>
      <c r="AI1783" t="str">
        <f>VLOOKUP(B1783,'cc Lookup'!A:E,5,0)</f>
        <v>Estates</v>
      </c>
      <c r="AJ1783" t="s">
        <v>5427</v>
      </c>
    </row>
    <row r="1784" spans="1:36" x14ac:dyDescent="0.35">
      <c r="A1784" t="s">
        <v>36</v>
      </c>
      <c r="B1784" s="8" t="s">
        <v>142</v>
      </c>
      <c r="C1784" s="8" t="s">
        <v>38</v>
      </c>
      <c r="D1784" s="8" t="s">
        <v>39</v>
      </c>
      <c r="E1784" s="8" t="s">
        <v>39</v>
      </c>
      <c r="F1784" s="8" t="s">
        <v>40</v>
      </c>
      <c r="G1784" t="s">
        <v>144</v>
      </c>
      <c r="H1784" t="s">
        <v>42</v>
      </c>
      <c r="I1784" t="s">
        <v>43</v>
      </c>
      <c r="J1784" t="s">
        <v>43</v>
      </c>
      <c r="K1784" t="s">
        <v>43</v>
      </c>
      <c r="L1784" s="9">
        <v>-1071</v>
      </c>
      <c r="M1784" s="10">
        <v>44166</v>
      </c>
      <c r="N1784" t="s">
        <v>56</v>
      </c>
      <c r="O1784" t="s">
        <v>57</v>
      </c>
      <c r="P1784" t="s">
        <v>2536</v>
      </c>
      <c r="Q1784" t="s">
        <v>2537</v>
      </c>
      <c r="R1784" t="s">
        <v>2452</v>
      </c>
      <c r="S1784" s="11">
        <v>44167</v>
      </c>
      <c r="T1784" t="s">
        <v>54</v>
      </c>
      <c r="U1784">
        <v>37</v>
      </c>
      <c r="V1784" t="s">
        <v>61</v>
      </c>
      <c r="W1784" t="s">
        <v>62</v>
      </c>
      <c r="X1784">
        <v>476883</v>
      </c>
      <c r="Y1784" s="11">
        <v>44118</v>
      </c>
      <c r="Z1784">
        <v>165088385</v>
      </c>
      <c r="AB1784" t="s">
        <v>63</v>
      </c>
      <c r="AD1784" t="s">
        <v>2594</v>
      </c>
      <c r="AE1784">
        <v>1</v>
      </c>
      <c r="AF1784">
        <v>-1071</v>
      </c>
      <c r="AH1784" t="str">
        <f t="shared" si="27"/>
        <v>E35930 Estates &amp; Facilities</v>
      </c>
      <c r="AI1784" t="str">
        <f>VLOOKUP(B1784,'cc Lookup'!A:E,5,0)</f>
        <v>Estates</v>
      </c>
      <c r="AJ1784" t="s">
        <v>5427</v>
      </c>
    </row>
    <row r="1785" spans="1:36" x14ac:dyDescent="0.35">
      <c r="A1785" t="s">
        <v>36</v>
      </c>
      <c r="B1785" s="8" t="s">
        <v>142</v>
      </c>
      <c r="C1785" s="8" t="s">
        <v>38</v>
      </c>
      <c r="D1785" s="8" t="s">
        <v>39</v>
      </c>
      <c r="E1785" s="8" t="s">
        <v>39</v>
      </c>
      <c r="F1785" s="8" t="s">
        <v>40</v>
      </c>
      <c r="G1785" t="s">
        <v>144</v>
      </c>
      <c r="H1785" t="s">
        <v>42</v>
      </c>
      <c r="I1785" t="s">
        <v>43</v>
      </c>
      <c r="J1785" t="s">
        <v>43</v>
      </c>
      <c r="K1785" t="s">
        <v>43</v>
      </c>
      <c r="L1785" s="9">
        <v>210</v>
      </c>
      <c r="M1785" s="10">
        <v>44166</v>
      </c>
      <c r="N1785" t="s">
        <v>56</v>
      </c>
      <c r="O1785" t="s">
        <v>57</v>
      </c>
      <c r="P1785" t="s">
        <v>2541</v>
      </c>
      <c r="Q1785" t="s">
        <v>2542</v>
      </c>
      <c r="R1785" t="s">
        <v>2452</v>
      </c>
      <c r="S1785" s="11">
        <v>44167</v>
      </c>
      <c r="T1785" t="s">
        <v>54</v>
      </c>
      <c r="U1785">
        <v>24</v>
      </c>
      <c r="V1785" t="s">
        <v>61</v>
      </c>
      <c r="W1785" t="s">
        <v>62</v>
      </c>
      <c r="X1785">
        <v>480716</v>
      </c>
      <c r="Y1785" s="11">
        <v>44153</v>
      </c>
      <c r="Z1785">
        <v>165088720</v>
      </c>
      <c r="AB1785" t="s">
        <v>63</v>
      </c>
      <c r="AD1785" t="s">
        <v>2595</v>
      </c>
      <c r="AE1785">
        <v>1</v>
      </c>
      <c r="AF1785">
        <v>210</v>
      </c>
      <c r="AH1785" t="str">
        <f t="shared" si="27"/>
        <v>E35930 Estates &amp; Facilities</v>
      </c>
      <c r="AI1785" t="str">
        <f>VLOOKUP(B1785,'cc Lookup'!A:E,5,0)</f>
        <v>Estates</v>
      </c>
      <c r="AJ1785" t="s">
        <v>5427</v>
      </c>
    </row>
    <row r="1786" spans="1:36" x14ac:dyDescent="0.35">
      <c r="A1786" t="s">
        <v>36</v>
      </c>
      <c r="B1786" s="8" t="s">
        <v>142</v>
      </c>
      <c r="C1786" s="8" t="s">
        <v>38</v>
      </c>
      <c r="D1786" s="8" t="s">
        <v>39</v>
      </c>
      <c r="E1786" s="8" t="s">
        <v>39</v>
      </c>
      <c r="F1786" s="8" t="s">
        <v>40</v>
      </c>
      <c r="G1786" t="s">
        <v>144</v>
      </c>
      <c r="H1786" t="s">
        <v>42</v>
      </c>
      <c r="I1786" t="s">
        <v>43</v>
      </c>
      <c r="J1786" t="s">
        <v>43</v>
      </c>
      <c r="K1786" t="s">
        <v>43</v>
      </c>
      <c r="L1786" s="9">
        <v>175</v>
      </c>
      <c r="M1786" s="10">
        <v>44166</v>
      </c>
      <c r="N1786" t="s">
        <v>56</v>
      </c>
      <c r="O1786" t="s">
        <v>57</v>
      </c>
      <c r="P1786" t="s">
        <v>2541</v>
      </c>
      <c r="Q1786" t="s">
        <v>2542</v>
      </c>
      <c r="R1786" t="s">
        <v>2452</v>
      </c>
      <c r="S1786" s="11">
        <v>44167</v>
      </c>
      <c r="T1786" t="s">
        <v>54</v>
      </c>
      <c r="U1786">
        <v>24</v>
      </c>
      <c r="V1786" t="s">
        <v>61</v>
      </c>
      <c r="W1786" t="s">
        <v>62</v>
      </c>
      <c r="X1786">
        <v>481481</v>
      </c>
      <c r="Y1786" s="11">
        <v>44159</v>
      </c>
      <c r="Z1786">
        <v>165088719</v>
      </c>
      <c r="AB1786" t="s">
        <v>63</v>
      </c>
      <c r="AD1786" t="s">
        <v>2596</v>
      </c>
      <c r="AE1786">
        <v>1</v>
      </c>
      <c r="AF1786">
        <v>175</v>
      </c>
      <c r="AH1786" t="str">
        <f t="shared" si="27"/>
        <v>E35930 Estates &amp; Facilities</v>
      </c>
      <c r="AI1786" t="str">
        <f>VLOOKUP(B1786,'cc Lookup'!A:E,5,0)</f>
        <v>Estates</v>
      </c>
      <c r="AJ1786" t="s">
        <v>5427</v>
      </c>
    </row>
    <row r="1787" spans="1:36" x14ac:dyDescent="0.35">
      <c r="A1787" t="s">
        <v>36</v>
      </c>
      <c r="B1787" s="8" t="s">
        <v>142</v>
      </c>
      <c r="C1787" s="8" t="s">
        <v>38</v>
      </c>
      <c r="D1787" s="8" t="s">
        <v>39</v>
      </c>
      <c r="E1787" s="8" t="s">
        <v>39</v>
      </c>
      <c r="F1787" s="8" t="s">
        <v>40</v>
      </c>
      <c r="G1787" t="s">
        <v>144</v>
      </c>
      <c r="H1787" t="s">
        <v>42</v>
      </c>
      <c r="I1787" t="s">
        <v>43</v>
      </c>
      <c r="J1787" t="s">
        <v>43</v>
      </c>
      <c r="K1787" t="s">
        <v>43</v>
      </c>
      <c r="L1787" s="9">
        <v>-1</v>
      </c>
      <c r="M1787" s="10">
        <v>44166</v>
      </c>
      <c r="N1787" t="s">
        <v>56</v>
      </c>
      <c r="O1787" t="s">
        <v>57</v>
      </c>
      <c r="P1787" t="s">
        <v>2544</v>
      </c>
      <c r="Q1787" t="s">
        <v>2545</v>
      </c>
      <c r="R1787" t="s">
        <v>2452</v>
      </c>
      <c r="S1787" s="11">
        <v>44168</v>
      </c>
      <c r="T1787" t="s">
        <v>54</v>
      </c>
      <c r="U1787">
        <v>9</v>
      </c>
      <c r="V1787" t="s">
        <v>61</v>
      </c>
      <c r="W1787" t="s">
        <v>62</v>
      </c>
      <c r="X1787" t="s">
        <v>2546</v>
      </c>
      <c r="Y1787" s="11">
        <v>44162</v>
      </c>
      <c r="Z1787">
        <v>165088326</v>
      </c>
      <c r="AA1787" t="s">
        <v>2539</v>
      </c>
      <c r="AB1787" t="s">
        <v>63</v>
      </c>
      <c r="AD1787" t="s">
        <v>2547</v>
      </c>
      <c r="AE1787">
        <v>1</v>
      </c>
      <c r="AF1787">
        <v>-1</v>
      </c>
      <c r="AH1787" t="str">
        <f t="shared" si="27"/>
        <v>E35930 Estates &amp; Facilities</v>
      </c>
      <c r="AI1787" t="str">
        <f>VLOOKUP(B1787,'cc Lookup'!A:E,5,0)</f>
        <v>Estates</v>
      </c>
      <c r="AJ1787" t="s">
        <v>5427</v>
      </c>
    </row>
    <row r="1788" spans="1:36" x14ac:dyDescent="0.35">
      <c r="A1788" t="s">
        <v>36</v>
      </c>
      <c r="B1788" s="8" t="s">
        <v>142</v>
      </c>
      <c r="C1788" s="8" t="s">
        <v>38</v>
      </c>
      <c r="D1788" s="8" t="s">
        <v>39</v>
      </c>
      <c r="E1788" s="8" t="s">
        <v>39</v>
      </c>
      <c r="F1788" s="8" t="s">
        <v>40</v>
      </c>
      <c r="G1788" t="s">
        <v>144</v>
      </c>
      <c r="H1788" t="s">
        <v>42</v>
      </c>
      <c r="I1788" t="s">
        <v>43</v>
      </c>
      <c r="J1788" t="s">
        <v>43</v>
      </c>
      <c r="K1788" t="s">
        <v>43</v>
      </c>
      <c r="L1788" s="9">
        <v>1</v>
      </c>
      <c r="M1788" s="10">
        <v>44166</v>
      </c>
      <c r="N1788" t="s">
        <v>56</v>
      </c>
      <c r="O1788" t="s">
        <v>57</v>
      </c>
      <c r="P1788" t="s">
        <v>2544</v>
      </c>
      <c r="Q1788" t="s">
        <v>2545</v>
      </c>
      <c r="R1788" t="s">
        <v>2452</v>
      </c>
      <c r="S1788" s="11">
        <v>44168</v>
      </c>
      <c r="T1788" t="s">
        <v>54</v>
      </c>
      <c r="U1788">
        <v>9</v>
      </c>
      <c r="V1788" t="s">
        <v>61</v>
      </c>
      <c r="W1788" t="s">
        <v>62</v>
      </c>
      <c r="X1788" t="s">
        <v>2546</v>
      </c>
      <c r="Y1788" s="11">
        <v>44162</v>
      </c>
      <c r="Z1788">
        <v>165088326</v>
      </c>
      <c r="AA1788" t="s">
        <v>2539</v>
      </c>
      <c r="AB1788" t="s">
        <v>63</v>
      </c>
      <c r="AD1788" t="s">
        <v>2547</v>
      </c>
      <c r="AE1788">
        <v>1</v>
      </c>
      <c r="AF1788">
        <v>1</v>
      </c>
      <c r="AH1788" t="str">
        <f t="shared" si="27"/>
        <v>E35930 Estates &amp; Facilities</v>
      </c>
      <c r="AI1788" t="str">
        <f>VLOOKUP(B1788,'cc Lookup'!A:E,5,0)</f>
        <v>Estates</v>
      </c>
      <c r="AJ1788" t="s">
        <v>5427</v>
      </c>
    </row>
    <row r="1789" spans="1:36" x14ac:dyDescent="0.35">
      <c r="A1789" t="s">
        <v>36</v>
      </c>
      <c r="B1789" s="8" t="s">
        <v>142</v>
      </c>
      <c r="C1789" s="8" t="s">
        <v>38</v>
      </c>
      <c r="D1789" s="8" t="s">
        <v>39</v>
      </c>
      <c r="E1789" s="8" t="s">
        <v>39</v>
      </c>
      <c r="F1789" s="8" t="s">
        <v>40</v>
      </c>
      <c r="G1789" t="s">
        <v>144</v>
      </c>
      <c r="H1789" t="s">
        <v>42</v>
      </c>
      <c r="I1789" t="s">
        <v>43</v>
      </c>
      <c r="J1789" t="s">
        <v>43</v>
      </c>
      <c r="K1789" t="s">
        <v>43</v>
      </c>
      <c r="L1789" s="9">
        <v>228</v>
      </c>
      <c r="M1789" s="10">
        <v>44166</v>
      </c>
      <c r="N1789" t="s">
        <v>56</v>
      </c>
      <c r="O1789" t="s">
        <v>57</v>
      </c>
      <c r="P1789" t="s">
        <v>2490</v>
      </c>
      <c r="Q1789" t="s">
        <v>2491</v>
      </c>
      <c r="R1789" t="s">
        <v>2452</v>
      </c>
      <c r="S1789" s="11">
        <v>44168</v>
      </c>
      <c r="T1789" t="s">
        <v>54</v>
      </c>
      <c r="U1789">
        <v>48</v>
      </c>
      <c r="V1789" t="s">
        <v>61</v>
      </c>
      <c r="W1789" t="s">
        <v>62</v>
      </c>
      <c r="X1789">
        <v>410894</v>
      </c>
      <c r="Y1789" s="11">
        <v>43398</v>
      </c>
      <c r="Z1789">
        <v>165088381</v>
      </c>
      <c r="AB1789" t="s">
        <v>63</v>
      </c>
      <c r="AD1789" t="s">
        <v>2597</v>
      </c>
      <c r="AE1789">
        <v>1</v>
      </c>
      <c r="AF1789">
        <v>114</v>
      </c>
      <c r="AH1789" t="str">
        <f t="shared" si="27"/>
        <v>E35930 Estates &amp; Facilities</v>
      </c>
      <c r="AI1789" t="str">
        <f>VLOOKUP(B1789,'cc Lookup'!A:E,5,0)</f>
        <v>Estates</v>
      </c>
      <c r="AJ1789" t="s">
        <v>5427</v>
      </c>
    </row>
    <row r="1790" spans="1:36" x14ac:dyDescent="0.35">
      <c r="A1790" t="s">
        <v>36</v>
      </c>
      <c r="B1790" s="8" t="s">
        <v>142</v>
      </c>
      <c r="C1790" s="8" t="s">
        <v>38</v>
      </c>
      <c r="D1790" s="8" t="s">
        <v>39</v>
      </c>
      <c r="E1790" s="8" t="s">
        <v>39</v>
      </c>
      <c r="F1790" s="8" t="s">
        <v>40</v>
      </c>
      <c r="G1790" t="s">
        <v>144</v>
      </c>
      <c r="H1790" t="s">
        <v>42</v>
      </c>
      <c r="I1790" t="s">
        <v>43</v>
      </c>
      <c r="J1790" t="s">
        <v>43</v>
      </c>
      <c r="K1790" t="s">
        <v>43</v>
      </c>
      <c r="L1790" s="9">
        <v>66.400000000000006</v>
      </c>
      <c r="M1790" s="10">
        <v>44166</v>
      </c>
      <c r="N1790" t="s">
        <v>56</v>
      </c>
      <c r="O1790" t="s">
        <v>57</v>
      </c>
      <c r="P1790" t="s">
        <v>2490</v>
      </c>
      <c r="Q1790" t="s">
        <v>2491</v>
      </c>
      <c r="R1790" t="s">
        <v>2452</v>
      </c>
      <c r="S1790" s="11">
        <v>44168</v>
      </c>
      <c r="T1790" t="s">
        <v>54</v>
      </c>
      <c r="U1790">
        <v>48</v>
      </c>
      <c r="V1790" t="s">
        <v>61</v>
      </c>
      <c r="W1790" t="s">
        <v>62</v>
      </c>
      <c r="X1790">
        <v>465174</v>
      </c>
      <c r="Y1790" s="11">
        <v>44165</v>
      </c>
      <c r="Z1790">
        <v>165088375</v>
      </c>
      <c r="AB1790" t="s">
        <v>63</v>
      </c>
      <c r="AD1790" t="s">
        <v>2598</v>
      </c>
      <c r="AE1790">
        <v>1</v>
      </c>
      <c r="AF1790">
        <v>66</v>
      </c>
      <c r="AH1790" t="str">
        <f t="shared" si="27"/>
        <v>E35930 Estates &amp; Facilities</v>
      </c>
      <c r="AI1790" t="str">
        <f>VLOOKUP(B1790,'cc Lookup'!A:E,5,0)</f>
        <v>Estates</v>
      </c>
      <c r="AJ1790" t="s">
        <v>5427</v>
      </c>
    </row>
    <row r="1791" spans="1:36" x14ac:dyDescent="0.35">
      <c r="A1791" t="s">
        <v>36</v>
      </c>
      <c r="B1791" s="8" t="s">
        <v>142</v>
      </c>
      <c r="C1791" s="8" t="s">
        <v>38</v>
      </c>
      <c r="D1791" s="8" t="s">
        <v>39</v>
      </c>
      <c r="E1791" s="8" t="s">
        <v>39</v>
      </c>
      <c r="F1791" s="8" t="s">
        <v>40</v>
      </c>
      <c r="G1791" t="s">
        <v>144</v>
      </c>
      <c r="H1791" t="s">
        <v>42</v>
      </c>
      <c r="I1791" t="s">
        <v>43</v>
      </c>
      <c r="J1791" t="s">
        <v>43</v>
      </c>
      <c r="K1791" t="s">
        <v>43</v>
      </c>
      <c r="L1791" s="9">
        <v>79.680000000000007</v>
      </c>
      <c r="M1791" s="10">
        <v>44166</v>
      </c>
      <c r="N1791" t="s">
        <v>56</v>
      </c>
      <c r="O1791" t="s">
        <v>57</v>
      </c>
      <c r="P1791" t="s">
        <v>2490</v>
      </c>
      <c r="Q1791" t="s">
        <v>2491</v>
      </c>
      <c r="R1791" t="s">
        <v>2452</v>
      </c>
      <c r="S1791" s="11">
        <v>44168</v>
      </c>
      <c r="T1791" t="s">
        <v>54</v>
      </c>
      <c r="U1791">
        <v>48</v>
      </c>
      <c r="V1791" t="s">
        <v>61</v>
      </c>
      <c r="W1791" t="s">
        <v>62</v>
      </c>
      <c r="X1791">
        <v>465174</v>
      </c>
      <c r="Y1791" s="11">
        <v>44165</v>
      </c>
      <c r="Z1791">
        <v>165088375</v>
      </c>
      <c r="AB1791" t="s">
        <v>63</v>
      </c>
      <c r="AD1791" t="s">
        <v>2598</v>
      </c>
      <c r="AE1791">
        <v>1</v>
      </c>
      <c r="AF1791">
        <v>80</v>
      </c>
      <c r="AH1791" t="str">
        <f t="shared" si="27"/>
        <v>E35930 Estates &amp; Facilities</v>
      </c>
      <c r="AI1791" t="str">
        <f>VLOOKUP(B1791,'cc Lookup'!A:E,5,0)</f>
        <v>Estates</v>
      </c>
      <c r="AJ1791" t="s">
        <v>5427</v>
      </c>
    </row>
    <row r="1792" spans="1:36" x14ac:dyDescent="0.35">
      <c r="A1792" t="s">
        <v>36</v>
      </c>
      <c r="B1792" s="8" t="s">
        <v>142</v>
      </c>
      <c r="C1792" s="8" t="s">
        <v>38</v>
      </c>
      <c r="D1792" s="8" t="s">
        <v>39</v>
      </c>
      <c r="E1792" s="8" t="s">
        <v>39</v>
      </c>
      <c r="F1792" s="8" t="s">
        <v>40</v>
      </c>
      <c r="G1792" t="s">
        <v>144</v>
      </c>
      <c r="H1792" t="s">
        <v>42</v>
      </c>
      <c r="I1792" t="s">
        <v>43</v>
      </c>
      <c r="J1792" t="s">
        <v>43</v>
      </c>
      <c r="K1792" t="s">
        <v>43</v>
      </c>
      <c r="L1792" s="9">
        <v>-1</v>
      </c>
      <c r="M1792" s="10">
        <v>44166</v>
      </c>
      <c r="N1792" t="s">
        <v>56</v>
      </c>
      <c r="O1792" t="s">
        <v>57</v>
      </c>
      <c r="P1792" t="s">
        <v>2490</v>
      </c>
      <c r="Q1792" t="s">
        <v>2491</v>
      </c>
      <c r="R1792" t="s">
        <v>2452</v>
      </c>
      <c r="S1792" s="11">
        <v>44168</v>
      </c>
      <c r="T1792" t="s">
        <v>54</v>
      </c>
      <c r="U1792">
        <v>48</v>
      </c>
      <c r="V1792" t="s">
        <v>61</v>
      </c>
      <c r="W1792" t="s">
        <v>62</v>
      </c>
      <c r="X1792" t="s">
        <v>2548</v>
      </c>
      <c r="Y1792" s="11">
        <v>44162</v>
      </c>
      <c r="Z1792">
        <v>165088326</v>
      </c>
      <c r="AA1792" t="s">
        <v>2539</v>
      </c>
      <c r="AB1792" t="s">
        <v>63</v>
      </c>
      <c r="AD1792" t="s">
        <v>2549</v>
      </c>
      <c r="AE1792">
        <v>1</v>
      </c>
      <c r="AF1792">
        <v>-1</v>
      </c>
      <c r="AH1792" t="str">
        <f t="shared" si="27"/>
        <v>E35930 Estates &amp; Facilities</v>
      </c>
      <c r="AI1792" t="str">
        <f>VLOOKUP(B1792,'cc Lookup'!A:E,5,0)</f>
        <v>Estates</v>
      </c>
      <c r="AJ1792" t="s">
        <v>5427</v>
      </c>
    </row>
    <row r="1793" spans="1:36" x14ac:dyDescent="0.35">
      <c r="A1793" t="s">
        <v>36</v>
      </c>
      <c r="B1793" s="8" t="s">
        <v>142</v>
      </c>
      <c r="C1793" s="8" t="s">
        <v>38</v>
      </c>
      <c r="D1793" s="8" t="s">
        <v>39</v>
      </c>
      <c r="E1793" s="8" t="s">
        <v>39</v>
      </c>
      <c r="F1793" s="8" t="s">
        <v>40</v>
      </c>
      <c r="G1793" t="s">
        <v>144</v>
      </c>
      <c r="H1793" t="s">
        <v>42</v>
      </c>
      <c r="I1793" t="s">
        <v>43</v>
      </c>
      <c r="J1793" t="s">
        <v>43</v>
      </c>
      <c r="K1793" t="s">
        <v>43</v>
      </c>
      <c r="L1793" s="9">
        <v>1</v>
      </c>
      <c r="M1793" s="10">
        <v>44166</v>
      </c>
      <c r="N1793" t="s">
        <v>56</v>
      </c>
      <c r="O1793" t="s">
        <v>57</v>
      </c>
      <c r="P1793" t="s">
        <v>2490</v>
      </c>
      <c r="Q1793" t="s">
        <v>2491</v>
      </c>
      <c r="R1793" t="s">
        <v>2452</v>
      </c>
      <c r="S1793" s="11">
        <v>44168</v>
      </c>
      <c r="T1793" t="s">
        <v>54</v>
      </c>
      <c r="U1793">
        <v>48</v>
      </c>
      <c r="V1793" t="s">
        <v>61</v>
      </c>
      <c r="W1793" t="s">
        <v>62</v>
      </c>
      <c r="X1793" t="s">
        <v>2548</v>
      </c>
      <c r="Y1793" s="11">
        <v>44162</v>
      </c>
      <c r="Z1793">
        <v>165088326</v>
      </c>
      <c r="AA1793" t="s">
        <v>2539</v>
      </c>
      <c r="AB1793" t="s">
        <v>63</v>
      </c>
      <c r="AD1793" t="s">
        <v>2549</v>
      </c>
      <c r="AE1793">
        <v>1</v>
      </c>
      <c r="AF1793">
        <v>1</v>
      </c>
      <c r="AH1793" t="str">
        <f t="shared" si="27"/>
        <v>E35930 Estates &amp; Facilities</v>
      </c>
      <c r="AI1793" t="str">
        <f>VLOOKUP(B1793,'cc Lookup'!A:E,5,0)</f>
        <v>Estates</v>
      </c>
      <c r="AJ1793" t="s">
        <v>5427</v>
      </c>
    </row>
    <row r="1794" spans="1:36" x14ac:dyDescent="0.35">
      <c r="A1794" t="s">
        <v>36</v>
      </c>
      <c r="B1794" s="8" t="s">
        <v>142</v>
      </c>
      <c r="C1794" s="8" t="s">
        <v>38</v>
      </c>
      <c r="D1794" s="8" t="s">
        <v>39</v>
      </c>
      <c r="E1794" s="8" t="s">
        <v>39</v>
      </c>
      <c r="F1794" s="8" t="s">
        <v>40</v>
      </c>
      <c r="G1794" t="s">
        <v>144</v>
      </c>
      <c r="H1794" t="s">
        <v>42</v>
      </c>
      <c r="I1794" t="s">
        <v>43</v>
      </c>
      <c r="J1794" t="s">
        <v>43</v>
      </c>
      <c r="K1794" t="s">
        <v>43</v>
      </c>
      <c r="L1794" s="9">
        <v>-114</v>
      </c>
      <c r="M1794" s="10">
        <v>44166</v>
      </c>
      <c r="N1794" t="s">
        <v>56</v>
      </c>
      <c r="O1794" t="s">
        <v>57</v>
      </c>
      <c r="P1794" t="s">
        <v>2490</v>
      </c>
      <c r="Q1794" t="s">
        <v>2491</v>
      </c>
      <c r="R1794" t="s">
        <v>2452</v>
      </c>
      <c r="S1794" s="11">
        <v>44168</v>
      </c>
      <c r="T1794" t="s">
        <v>54</v>
      </c>
      <c r="U1794">
        <v>49</v>
      </c>
      <c r="V1794" t="s">
        <v>61</v>
      </c>
      <c r="W1794" t="s">
        <v>62</v>
      </c>
      <c r="X1794">
        <v>410894</v>
      </c>
      <c r="Y1794" s="11">
        <v>43398</v>
      </c>
      <c r="Z1794">
        <v>165088381</v>
      </c>
      <c r="AB1794" t="s">
        <v>63</v>
      </c>
      <c r="AD1794" t="s">
        <v>2597</v>
      </c>
      <c r="AE1794">
        <v>1</v>
      </c>
      <c r="AF1794">
        <v>-114</v>
      </c>
      <c r="AH1794" t="str">
        <f t="shared" si="27"/>
        <v>E35930 Estates &amp; Facilities</v>
      </c>
      <c r="AI1794" t="str">
        <f>VLOOKUP(B1794,'cc Lookup'!A:E,5,0)</f>
        <v>Estates</v>
      </c>
      <c r="AJ1794" t="s">
        <v>5427</v>
      </c>
    </row>
    <row r="1795" spans="1:36" x14ac:dyDescent="0.35">
      <c r="A1795" t="s">
        <v>36</v>
      </c>
      <c r="B1795" s="8" t="s">
        <v>142</v>
      </c>
      <c r="C1795" s="8" t="s">
        <v>38</v>
      </c>
      <c r="D1795" s="8" t="s">
        <v>39</v>
      </c>
      <c r="E1795" s="8" t="s">
        <v>39</v>
      </c>
      <c r="F1795" s="8" t="s">
        <v>40</v>
      </c>
      <c r="G1795" t="s">
        <v>144</v>
      </c>
      <c r="H1795" t="s">
        <v>42</v>
      </c>
      <c r="I1795" t="s">
        <v>43</v>
      </c>
      <c r="J1795" t="s">
        <v>43</v>
      </c>
      <c r="K1795" t="s">
        <v>43</v>
      </c>
      <c r="L1795" s="9">
        <v>-66.400000000000006</v>
      </c>
      <c r="M1795" s="10">
        <v>44166</v>
      </c>
      <c r="N1795" t="s">
        <v>56</v>
      </c>
      <c r="O1795" t="s">
        <v>57</v>
      </c>
      <c r="P1795" t="s">
        <v>2490</v>
      </c>
      <c r="Q1795" t="s">
        <v>2491</v>
      </c>
      <c r="R1795" t="s">
        <v>2452</v>
      </c>
      <c r="S1795" s="11">
        <v>44168</v>
      </c>
      <c r="T1795" t="s">
        <v>54</v>
      </c>
      <c r="U1795">
        <v>49</v>
      </c>
      <c r="V1795" t="s">
        <v>61</v>
      </c>
      <c r="W1795" t="s">
        <v>62</v>
      </c>
      <c r="X1795">
        <v>465174</v>
      </c>
      <c r="Y1795" s="11">
        <v>44165</v>
      </c>
      <c r="Z1795">
        <v>165088375</v>
      </c>
      <c r="AB1795" t="s">
        <v>63</v>
      </c>
      <c r="AD1795" t="s">
        <v>2598</v>
      </c>
      <c r="AE1795">
        <v>1</v>
      </c>
      <c r="AF1795">
        <v>-66</v>
      </c>
      <c r="AH1795" t="str">
        <f t="shared" si="27"/>
        <v>E35930 Estates &amp; Facilities</v>
      </c>
      <c r="AI1795" t="str">
        <f>VLOOKUP(B1795,'cc Lookup'!A:E,5,0)</f>
        <v>Estates</v>
      </c>
      <c r="AJ1795" t="s">
        <v>5427</v>
      </c>
    </row>
    <row r="1796" spans="1:36" x14ac:dyDescent="0.35">
      <c r="A1796" t="s">
        <v>36</v>
      </c>
      <c r="B1796" s="8" t="s">
        <v>142</v>
      </c>
      <c r="C1796" s="8" t="s">
        <v>38</v>
      </c>
      <c r="D1796" s="8" t="s">
        <v>39</v>
      </c>
      <c r="E1796" s="8" t="s">
        <v>39</v>
      </c>
      <c r="F1796" s="8" t="s">
        <v>40</v>
      </c>
      <c r="G1796" t="s">
        <v>144</v>
      </c>
      <c r="H1796" t="s">
        <v>42</v>
      </c>
      <c r="I1796" t="s">
        <v>43</v>
      </c>
      <c r="J1796" t="s">
        <v>43</v>
      </c>
      <c r="K1796" t="s">
        <v>43</v>
      </c>
      <c r="L1796" s="9">
        <v>5252.5</v>
      </c>
      <c r="M1796" s="10">
        <v>44166</v>
      </c>
      <c r="N1796" t="s">
        <v>56</v>
      </c>
      <c r="O1796" t="s">
        <v>57</v>
      </c>
      <c r="P1796" t="s">
        <v>2599</v>
      </c>
      <c r="Q1796" t="s">
        <v>2600</v>
      </c>
      <c r="R1796" t="s">
        <v>2452</v>
      </c>
      <c r="S1796" s="11">
        <v>44169</v>
      </c>
      <c r="T1796" t="s">
        <v>54</v>
      </c>
      <c r="U1796">
        <v>40</v>
      </c>
      <c r="V1796" t="s">
        <v>61</v>
      </c>
      <c r="W1796" t="s">
        <v>222</v>
      </c>
      <c r="X1796">
        <v>982</v>
      </c>
      <c r="Y1796" s="11">
        <v>44167</v>
      </c>
      <c r="Z1796">
        <v>165082825</v>
      </c>
      <c r="AB1796" t="s">
        <v>63</v>
      </c>
      <c r="AD1796" t="s">
        <v>2601</v>
      </c>
      <c r="AE1796">
        <v>1</v>
      </c>
      <c r="AF1796">
        <v>5253</v>
      </c>
      <c r="AH1796" t="str">
        <f t="shared" si="27"/>
        <v>E35930 Estates &amp; Facilities</v>
      </c>
      <c r="AI1796" t="str">
        <f>VLOOKUP(B1796,'cc Lookup'!A:E,5,0)</f>
        <v>Estates</v>
      </c>
      <c r="AJ1796" t="s">
        <v>5427</v>
      </c>
    </row>
    <row r="1797" spans="1:36" x14ac:dyDescent="0.35">
      <c r="A1797" t="s">
        <v>36</v>
      </c>
      <c r="B1797" s="8" t="s">
        <v>142</v>
      </c>
      <c r="C1797" s="8" t="s">
        <v>38</v>
      </c>
      <c r="D1797" s="8" t="s">
        <v>39</v>
      </c>
      <c r="E1797" s="8" t="s">
        <v>39</v>
      </c>
      <c r="F1797" s="8" t="s">
        <v>40</v>
      </c>
      <c r="G1797" t="s">
        <v>144</v>
      </c>
      <c r="H1797" t="s">
        <v>42</v>
      </c>
      <c r="I1797" t="s">
        <v>43</v>
      </c>
      <c r="J1797" t="s">
        <v>43</v>
      </c>
      <c r="K1797" t="s">
        <v>43</v>
      </c>
      <c r="L1797" s="9">
        <v>1555</v>
      </c>
      <c r="M1797" s="10">
        <v>44166</v>
      </c>
      <c r="N1797" t="s">
        <v>56</v>
      </c>
      <c r="O1797" t="s">
        <v>57</v>
      </c>
      <c r="P1797" t="s">
        <v>2602</v>
      </c>
      <c r="Q1797" t="s">
        <v>2603</v>
      </c>
      <c r="R1797" t="s">
        <v>2452</v>
      </c>
      <c r="S1797" s="11">
        <v>44172</v>
      </c>
      <c r="T1797" t="s">
        <v>54</v>
      </c>
      <c r="U1797">
        <v>15</v>
      </c>
      <c r="V1797" t="s">
        <v>61</v>
      </c>
      <c r="W1797" t="s">
        <v>62</v>
      </c>
      <c r="X1797">
        <v>462336</v>
      </c>
      <c r="Y1797" s="11">
        <v>43965</v>
      </c>
      <c r="Z1797">
        <v>165084346</v>
      </c>
      <c r="AB1797" t="s">
        <v>63</v>
      </c>
      <c r="AD1797" t="s">
        <v>2604</v>
      </c>
      <c r="AE1797">
        <v>1</v>
      </c>
      <c r="AF1797">
        <v>1555</v>
      </c>
      <c r="AH1797" t="str">
        <f t="shared" ref="AH1797:AH1860" si="28">B1797&amp;" "&amp;G1797</f>
        <v>E35930 Estates &amp; Facilities</v>
      </c>
      <c r="AI1797" t="str">
        <f>VLOOKUP(B1797,'cc Lookup'!A:E,5,0)</f>
        <v>Estates</v>
      </c>
      <c r="AJ1797" t="s">
        <v>5427</v>
      </c>
    </row>
    <row r="1798" spans="1:36" x14ac:dyDescent="0.35">
      <c r="A1798" t="s">
        <v>36</v>
      </c>
      <c r="B1798" s="8" t="s">
        <v>142</v>
      </c>
      <c r="C1798" s="8" t="s">
        <v>38</v>
      </c>
      <c r="D1798" s="8" t="s">
        <v>39</v>
      </c>
      <c r="E1798" s="8" t="s">
        <v>39</v>
      </c>
      <c r="F1798" s="8" t="s">
        <v>40</v>
      </c>
      <c r="G1798" t="s">
        <v>144</v>
      </c>
      <c r="H1798" t="s">
        <v>42</v>
      </c>
      <c r="I1798" t="s">
        <v>43</v>
      </c>
      <c r="J1798" t="s">
        <v>43</v>
      </c>
      <c r="K1798" t="s">
        <v>43</v>
      </c>
      <c r="L1798" s="9">
        <v>154.81</v>
      </c>
      <c r="M1798" s="10">
        <v>44166</v>
      </c>
      <c r="N1798" t="s">
        <v>56</v>
      </c>
      <c r="O1798" t="s">
        <v>57</v>
      </c>
      <c r="P1798" t="s">
        <v>2602</v>
      </c>
      <c r="Q1798" t="s">
        <v>2603</v>
      </c>
      <c r="R1798" t="s">
        <v>2452</v>
      </c>
      <c r="S1798" s="11">
        <v>44172</v>
      </c>
      <c r="T1798" t="s">
        <v>54</v>
      </c>
      <c r="U1798">
        <v>15</v>
      </c>
      <c r="V1798" t="s">
        <v>61</v>
      </c>
      <c r="W1798" t="s">
        <v>62</v>
      </c>
      <c r="X1798">
        <v>467950</v>
      </c>
      <c r="Y1798" s="11">
        <v>44172</v>
      </c>
      <c r="Z1798">
        <v>165084346</v>
      </c>
      <c r="AB1798" t="s">
        <v>63</v>
      </c>
      <c r="AD1798" t="s">
        <v>2605</v>
      </c>
      <c r="AE1798">
        <v>1</v>
      </c>
      <c r="AF1798">
        <v>155</v>
      </c>
      <c r="AH1798" t="str">
        <f t="shared" si="28"/>
        <v>E35930 Estates &amp; Facilities</v>
      </c>
      <c r="AI1798" t="str">
        <f>VLOOKUP(B1798,'cc Lookup'!A:E,5,0)</f>
        <v>Estates</v>
      </c>
      <c r="AJ1798" t="s">
        <v>5427</v>
      </c>
    </row>
    <row r="1799" spans="1:36" x14ac:dyDescent="0.35">
      <c r="A1799" t="s">
        <v>36</v>
      </c>
      <c r="B1799" s="8" t="s">
        <v>142</v>
      </c>
      <c r="C1799" s="8" t="s">
        <v>38</v>
      </c>
      <c r="D1799" s="8" t="s">
        <v>39</v>
      </c>
      <c r="E1799" s="8" t="s">
        <v>39</v>
      </c>
      <c r="F1799" s="8" t="s">
        <v>40</v>
      </c>
      <c r="G1799" t="s">
        <v>144</v>
      </c>
      <c r="H1799" t="s">
        <v>42</v>
      </c>
      <c r="I1799" t="s">
        <v>43</v>
      </c>
      <c r="J1799" t="s">
        <v>43</v>
      </c>
      <c r="K1799" t="s">
        <v>43</v>
      </c>
      <c r="L1799" s="9">
        <v>1205.43</v>
      </c>
      <c r="M1799" s="10">
        <v>44166</v>
      </c>
      <c r="N1799" t="s">
        <v>56</v>
      </c>
      <c r="O1799" t="s">
        <v>57</v>
      </c>
      <c r="P1799" t="s">
        <v>2606</v>
      </c>
      <c r="Q1799" t="s">
        <v>2607</v>
      </c>
      <c r="R1799" t="s">
        <v>2452</v>
      </c>
      <c r="S1799" s="11">
        <v>44173</v>
      </c>
      <c r="T1799" t="s">
        <v>54</v>
      </c>
      <c r="U1799">
        <v>44</v>
      </c>
      <c r="V1799" t="s">
        <v>61</v>
      </c>
      <c r="W1799" t="s">
        <v>62</v>
      </c>
      <c r="X1799">
        <v>471094</v>
      </c>
      <c r="Y1799" s="11">
        <v>44061</v>
      </c>
      <c r="Z1799">
        <v>165084346</v>
      </c>
      <c r="AB1799" t="s">
        <v>63</v>
      </c>
      <c r="AD1799" t="s">
        <v>2608</v>
      </c>
      <c r="AE1799">
        <v>1</v>
      </c>
      <c r="AF1799">
        <v>1205</v>
      </c>
      <c r="AH1799" t="str">
        <f t="shared" si="28"/>
        <v>E35930 Estates &amp; Facilities</v>
      </c>
      <c r="AI1799" t="str">
        <f>VLOOKUP(B1799,'cc Lookup'!A:E,5,0)</f>
        <v>Estates</v>
      </c>
      <c r="AJ1799" t="s">
        <v>5427</v>
      </c>
    </row>
    <row r="1800" spans="1:36" x14ac:dyDescent="0.35">
      <c r="A1800" t="s">
        <v>36</v>
      </c>
      <c r="B1800" s="8" t="s">
        <v>142</v>
      </c>
      <c r="C1800" s="8" t="s">
        <v>38</v>
      </c>
      <c r="D1800" s="8" t="s">
        <v>39</v>
      </c>
      <c r="E1800" s="8" t="s">
        <v>39</v>
      </c>
      <c r="F1800" s="8" t="s">
        <v>40</v>
      </c>
      <c r="G1800" t="s">
        <v>144</v>
      </c>
      <c r="H1800" t="s">
        <v>42</v>
      </c>
      <c r="I1800" t="s">
        <v>43</v>
      </c>
      <c r="J1800" t="s">
        <v>43</v>
      </c>
      <c r="K1800" t="s">
        <v>43</v>
      </c>
      <c r="L1800" s="9">
        <v>1180</v>
      </c>
      <c r="M1800" s="10">
        <v>44166</v>
      </c>
      <c r="N1800" t="s">
        <v>56</v>
      </c>
      <c r="O1800" t="s">
        <v>57</v>
      </c>
      <c r="P1800" t="s">
        <v>2606</v>
      </c>
      <c r="Q1800" t="s">
        <v>2607</v>
      </c>
      <c r="R1800" t="s">
        <v>2452</v>
      </c>
      <c r="S1800" s="11">
        <v>44173</v>
      </c>
      <c r="T1800" t="s">
        <v>54</v>
      </c>
      <c r="U1800">
        <v>44</v>
      </c>
      <c r="V1800" t="s">
        <v>61</v>
      </c>
      <c r="W1800" t="s">
        <v>62</v>
      </c>
      <c r="X1800">
        <v>474461</v>
      </c>
      <c r="Y1800" s="11">
        <v>44172</v>
      </c>
      <c r="Z1800">
        <v>165084346</v>
      </c>
      <c r="AB1800" t="s">
        <v>63</v>
      </c>
      <c r="AD1800" t="s">
        <v>2609</v>
      </c>
      <c r="AE1800">
        <v>1</v>
      </c>
      <c r="AF1800">
        <v>1180</v>
      </c>
      <c r="AH1800" t="str">
        <f t="shared" si="28"/>
        <v>E35930 Estates &amp; Facilities</v>
      </c>
      <c r="AI1800" t="str">
        <f>VLOOKUP(B1800,'cc Lookup'!A:E,5,0)</f>
        <v>Estates</v>
      </c>
      <c r="AJ1800" t="s">
        <v>5427</v>
      </c>
    </row>
    <row r="1801" spans="1:36" x14ac:dyDescent="0.35">
      <c r="A1801" t="s">
        <v>36</v>
      </c>
      <c r="B1801" s="8" t="s">
        <v>142</v>
      </c>
      <c r="C1801" s="8" t="s">
        <v>38</v>
      </c>
      <c r="D1801" s="8" t="s">
        <v>39</v>
      </c>
      <c r="E1801" s="8" t="s">
        <v>39</v>
      </c>
      <c r="F1801" s="8" t="s">
        <v>40</v>
      </c>
      <c r="G1801" t="s">
        <v>144</v>
      </c>
      <c r="H1801" t="s">
        <v>42</v>
      </c>
      <c r="I1801" t="s">
        <v>43</v>
      </c>
      <c r="J1801" t="s">
        <v>43</v>
      </c>
      <c r="K1801" t="s">
        <v>43</v>
      </c>
      <c r="L1801" s="9">
        <v>2590</v>
      </c>
      <c r="M1801" s="10">
        <v>44166</v>
      </c>
      <c r="N1801" t="s">
        <v>56</v>
      </c>
      <c r="O1801" t="s">
        <v>57</v>
      </c>
      <c r="P1801" t="s">
        <v>2606</v>
      </c>
      <c r="Q1801" t="s">
        <v>2607</v>
      </c>
      <c r="R1801" t="s">
        <v>2452</v>
      </c>
      <c r="S1801" s="11">
        <v>44173</v>
      </c>
      <c r="T1801" t="s">
        <v>54</v>
      </c>
      <c r="U1801">
        <v>44</v>
      </c>
      <c r="V1801" t="s">
        <v>61</v>
      </c>
      <c r="W1801" t="s">
        <v>62</v>
      </c>
      <c r="X1801">
        <v>476895</v>
      </c>
      <c r="Y1801" s="11">
        <v>44118</v>
      </c>
      <c r="Z1801">
        <v>165087030</v>
      </c>
      <c r="AB1801" t="s">
        <v>63</v>
      </c>
      <c r="AD1801" t="s">
        <v>2610</v>
      </c>
      <c r="AE1801">
        <v>1</v>
      </c>
      <c r="AF1801">
        <v>2590</v>
      </c>
      <c r="AH1801" t="str">
        <f t="shared" si="28"/>
        <v>E35930 Estates &amp; Facilities</v>
      </c>
      <c r="AI1801" t="str">
        <f>VLOOKUP(B1801,'cc Lookup'!A:E,5,0)</f>
        <v>Estates</v>
      </c>
      <c r="AJ1801" t="s">
        <v>5427</v>
      </c>
    </row>
    <row r="1802" spans="1:36" x14ac:dyDescent="0.35">
      <c r="A1802" t="s">
        <v>36</v>
      </c>
      <c r="B1802" s="8" t="s">
        <v>142</v>
      </c>
      <c r="C1802" s="8" t="s">
        <v>38</v>
      </c>
      <c r="D1802" s="8" t="s">
        <v>39</v>
      </c>
      <c r="E1802" s="8" t="s">
        <v>39</v>
      </c>
      <c r="F1802" s="8" t="s">
        <v>40</v>
      </c>
      <c r="G1802" t="s">
        <v>144</v>
      </c>
      <c r="H1802" t="s">
        <v>42</v>
      </c>
      <c r="I1802" t="s">
        <v>43</v>
      </c>
      <c r="J1802" t="s">
        <v>43</v>
      </c>
      <c r="K1802" t="s">
        <v>43</v>
      </c>
      <c r="L1802" s="9">
        <v>185</v>
      </c>
      <c r="M1802" s="10">
        <v>44166</v>
      </c>
      <c r="N1802" t="s">
        <v>56</v>
      </c>
      <c r="O1802" t="s">
        <v>57</v>
      </c>
      <c r="P1802" t="s">
        <v>2606</v>
      </c>
      <c r="Q1802" t="s">
        <v>2607</v>
      </c>
      <c r="R1802" t="s">
        <v>2452</v>
      </c>
      <c r="S1802" s="11">
        <v>44173</v>
      </c>
      <c r="T1802" t="s">
        <v>54</v>
      </c>
      <c r="U1802">
        <v>44</v>
      </c>
      <c r="V1802" t="s">
        <v>61</v>
      </c>
      <c r="W1802" t="s">
        <v>62</v>
      </c>
      <c r="X1802">
        <v>480717</v>
      </c>
      <c r="Y1802" s="11">
        <v>44153</v>
      </c>
      <c r="Z1802">
        <v>165087030</v>
      </c>
      <c r="AB1802" t="s">
        <v>63</v>
      </c>
      <c r="AD1802" t="s">
        <v>2611</v>
      </c>
      <c r="AE1802">
        <v>1</v>
      </c>
      <c r="AF1802">
        <v>185</v>
      </c>
      <c r="AH1802" t="str">
        <f t="shared" si="28"/>
        <v>E35930 Estates &amp; Facilities</v>
      </c>
      <c r="AI1802" t="str">
        <f>VLOOKUP(B1802,'cc Lookup'!A:E,5,0)</f>
        <v>Estates</v>
      </c>
      <c r="AJ1802" t="s">
        <v>5427</v>
      </c>
    </row>
    <row r="1803" spans="1:36" x14ac:dyDescent="0.35">
      <c r="A1803" t="s">
        <v>36</v>
      </c>
      <c r="B1803" s="8" t="s">
        <v>142</v>
      </c>
      <c r="C1803" s="8" t="s">
        <v>38</v>
      </c>
      <c r="D1803" s="8" t="s">
        <v>39</v>
      </c>
      <c r="E1803" s="8" t="s">
        <v>39</v>
      </c>
      <c r="F1803" s="8" t="s">
        <v>40</v>
      </c>
      <c r="G1803" t="s">
        <v>144</v>
      </c>
      <c r="H1803" t="s">
        <v>42</v>
      </c>
      <c r="I1803" t="s">
        <v>43</v>
      </c>
      <c r="J1803" t="s">
        <v>43</v>
      </c>
      <c r="K1803" t="s">
        <v>43</v>
      </c>
      <c r="L1803" s="9">
        <v>5</v>
      </c>
      <c r="M1803" s="10">
        <v>44166</v>
      </c>
      <c r="N1803" t="s">
        <v>56</v>
      </c>
      <c r="O1803" t="s">
        <v>57</v>
      </c>
      <c r="P1803" t="s">
        <v>2612</v>
      </c>
      <c r="Q1803" t="s">
        <v>2613</v>
      </c>
      <c r="R1803" t="s">
        <v>2452</v>
      </c>
      <c r="S1803" s="11">
        <v>44174</v>
      </c>
      <c r="T1803" t="s">
        <v>54</v>
      </c>
      <c r="U1803">
        <v>27</v>
      </c>
      <c r="V1803" t="s">
        <v>61</v>
      </c>
      <c r="W1803" t="s">
        <v>62</v>
      </c>
      <c r="X1803">
        <v>480713</v>
      </c>
      <c r="Y1803" s="11">
        <v>44153</v>
      </c>
      <c r="Z1803">
        <v>165085834</v>
      </c>
      <c r="AB1803" t="s">
        <v>63</v>
      </c>
      <c r="AD1803" t="s">
        <v>2614</v>
      </c>
      <c r="AE1803">
        <v>1</v>
      </c>
      <c r="AF1803">
        <v>5</v>
      </c>
      <c r="AH1803" t="str">
        <f t="shared" si="28"/>
        <v>E35930 Estates &amp; Facilities</v>
      </c>
      <c r="AI1803" t="str">
        <f>VLOOKUP(B1803,'cc Lookup'!A:E,5,0)</f>
        <v>Estates</v>
      </c>
      <c r="AJ1803" t="s">
        <v>5427</v>
      </c>
    </row>
    <row r="1804" spans="1:36" x14ac:dyDescent="0.35">
      <c r="A1804" t="s">
        <v>36</v>
      </c>
      <c r="B1804" s="8" t="s">
        <v>142</v>
      </c>
      <c r="C1804" s="8" t="s">
        <v>38</v>
      </c>
      <c r="D1804" s="8" t="s">
        <v>39</v>
      </c>
      <c r="E1804" s="8" t="s">
        <v>39</v>
      </c>
      <c r="F1804" s="8" t="s">
        <v>40</v>
      </c>
      <c r="G1804" t="s">
        <v>144</v>
      </c>
      <c r="H1804" t="s">
        <v>42</v>
      </c>
      <c r="I1804" t="s">
        <v>43</v>
      </c>
      <c r="J1804" t="s">
        <v>43</v>
      </c>
      <c r="K1804" t="s">
        <v>43</v>
      </c>
      <c r="L1804" s="9">
        <v>1923</v>
      </c>
      <c r="M1804" s="10">
        <v>44166</v>
      </c>
      <c r="N1804" t="s">
        <v>56</v>
      </c>
      <c r="O1804" t="s">
        <v>57</v>
      </c>
      <c r="P1804" t="s">
        <v>2612</v>
      </c>
      <c r="Q1804" t="s">
        <v>2613</v>
      </c>
      <c r="R1804" t="s">
        <v>2452</v>
      </c>
      <c r="S1804" s="11">
        <v>44174</v>
      </c>
      <c r="T1804" t="s">
        <v>54</v>
      </c>
      <c r="U1804">
        <v>27</v>
      </c>
      <c r="V1804" t="s">
        <v>61</v>
      </c>
      <c r="W1804" t="s">
        <v>62</v>
      </c>
      <c r="X1804">
        <v>480713</v>
      </c>
      <c r="Y1804" s="11">
        <v>44153</v>
      </c>
      <c r="Z1804">
        <v>165085834</v>
      </c>
      <c r="AB1804" t="s">
        <v>63</v>
      </c>
      <c r="AD1804" t="s">
        <v>2614</v>
      </c>
      <c r="AE1804">
        <v>1</v>
      </c>
      <c r="AF1804">
        <v>1923</v>
      </c>
      <c r="AH1804" t="str">
        <f t="shared" si="28"/>
        <v>E35930 Estates &amp; Facilities</v>
      </c>
      <c r="AI1804" t="str">
        <f>VLOOKUP(B1804,'cc Lookup'!A:E,5,0)</f>
        <v>Estates</v>
      </c>
      <c r="AJ1804" t="s">
        <v>5427</v>
      </c>
    </row>
    <row r="1805" spans="1:36" x14ac:dyDescent="0.35">
      <c r="A1805" t="s">
        <v>36</v>
      </c>
      <c r="B1805" s="8" t="s">
        <v>142</v>
      </c>
      <c r="C1805" s="8" t="s">
        <v>38</v>
      </c>
      <c r="D1805" s="8" t="s">
        <v>39</v>
      </c>
      <c r="E1805" s="8" t="s">
        <v>39</v>
      </c>
      <c r="F1805" s="8" t="s">
        <v>40</v>
      </c>
      <c r="G1805" t="s">
        <v>144</v>
      </c>
      <c r="H1805" t="s">
        <v>42</v>
      </c>
      <c r="I1805" t="s">
        <v>43</v>
      </c>
      <c r="J1805" t="s">
        <v>43</v>
      </c>
      <c r="K1805" t="s">
        <v>43</v>
      </c>
      <c r="L1805" s="9">
        <v>1928</v>
      </c>
      <c r="M1805" s="10">
        <v>44166</v>
      </c>
      <c r="N1805" t="s">
        <v>56</v>
      </c>
      <c r="O1805" t="s">
        <v>57</v>
      </c>
      <c r="P1805" t="s">
        <v>2612</v>
      </c>
      <c r="Q1805" t="s">
        <v>2613</v>
      </c>
      <c r="R1805" t="s">
        <v>2452</v>
      </c>
      <c r="S1805" s="11">
        <v>44174</v>
      </c>
      <c r="T1805" t="s">
        <v>54</v>
      </c>
      <c r="U1805">
        <v>27</v>
      </c>
      <c r="V1805" t="s">
        <v>61</v>
      </c>
      <c r="W1805" t="s">
        <v>62</v>
      </c>
      <c r="X1805">
        <v>480713</v>
      </c>
      <c r="Y1805" s="11">
        <v>44153</v>
      </c>
      <c r="Z1805">
        <v>165085834</v>
      </c>
      <c r="AB1805" t="s">
        <v>63</v>
      </c>
      <c r="AD1805" t="s">
        <v>2614</v>
      </c>
      <c r="AE1805">
        <v>1</v>
      </c>
      <c r="AF1805">
        <v>1928</v>
      </c>
      <c r="AH1805" t="str">
        <f t="shared" si="28"/>
        <v>E35930 Estates &amp; Facilities</v>
      </c>
      <c r="AI1805" t="str">
        <f>VLOOKUP(B1805,'cc Lookup'!A:E,5,0)</f>
        <v>Estates</v>
      </c>
      <c r="AJ1805" t="s">
        <v>5427</v>
      </c>
    </row>
    <row r="1806" spans="1:36" x14ac:dyDescent="0.35">
      <c r="A1806" t="s">
        <v>36</v>
      </c>
      <c r="B1806" s="8" t="s">
        <v>142</v>
      </c>
      <c r="C1806" s="8" t="s">
        <v>38</v>
      </c>
      <c r="D1806" s="8" t="s">
        <v>39</v>
      </c>
      <c r="E1806" s="8" t="s">
        <v>39</v>
      </c>
      <c r="F1806" s="8" t="s">
        <v>40</v>
      </c>
      <c r="G1806" t="s">
        <v>144</v>
      </c>
      <c r="H1806" t="s">
        <v>42</v>
      </c>
      <c r="I1806" t="s">
        <v>43</v>
      </c>
      <c r="J1806" t="s">
        <v>43</v>
      </c>
      <c r="K1806" t="s">
        <v>43</v>
      </c>
      <c r="L1806" s="9">
        <v>-1928</v>
      </c>
      <c r="M1806" s="10">
        <v>44166</v>
      </c>
      <c r="N1806" t="s">
        <v>56</v>
      </c>
      <c r="O1806" t="s">
        <v>57</v>
      </c>
      <c r="P1806" t="s">
        <v>2612</v>
      </c>
      <c r="Q1806" t="s">
        <v>2613</v>
      </c>
      <c r="R1806" t="s">
        <v>2452</v>
      </c>
      <c r="S1806" s="11">
        <v>44174</v>
      </c>
      <c r="T1806" t="s">
        <v>54</v>
      </c>
      <c r="U1806">
        <v>28</v>
      </c>
      <c r="V1806" t="s">
        <v>61</v>
      </c>
      <c r="W1806" t="s">
        <v>62</v>
      </c>
      <c r="X1806">
        <v>480713</v>
      </c>
      <c r="Y1806" s="11">
        <v>44153</v>
      </c>
      <c r="Z1806">
        <v>165085834</v>
      </c>
      <c r="AB1806" t="s">
        <v>63</v>
      </c>
      <c r="AD1806" t="s">
        <v>2614</v>
      </c>
      <c r="AE1806">
        <v>1</v>
      </c>
      <c r="AF1806">
        <v>-1928</v>
      </c>
      <c r="AH1806" t="str">
        <f t="shared" si="28"/>
        <v>E35930 Estates &amp; Facilities</v>
      </c>
      <c r="AI1806" t="str">
        <f>VLOOKUP(B1806,'cc Lookup'!A:E,5,0)</f>
        <v>Estates</v>
      </c>
      <c r="AJ1806" t="s">
        <v>5427</v>
      </c>
    </row>
    <row r="1807" spans="1:36" x14ac:dyDescent="0.35">
      <c r="A1807" t="s">
        <v>36</v>
      </c>
      <c r="B1807" s="8" t="s">
        <v>142</v>
      </c>
      <c r="C1807" s="8" t="s">
        <v>38</v>
      </c>
      <c r="D1807" s="8" t="s">
        <v>39</v>
      </c>
      <c r="E1807" s="8" t="s">
        <v>39</v>
      </c>
      <c r="F1807" s="8" t="s">
        <v>40</v>
      </c>
      <c r="G1807" t="s">
        <v>144</v>
      </c>
      <c r="H1807" t="s">
        <v>42</v>
      </c>
      <c r="I1807" t="s">
        <v>43</v>
      </c>
      <c r="J1807" t="s">
        <v>43</v>
      </c>
      <c r="K1807" t="s">
        <v>43</v>
      </c>
      <c r="L1807" s="9">
        <v>10</v>
      </c>
      <c r="M1807" s="10">
        <v>44166</v>
      </c>
      <c r="N1807" t="s">
        <v>56</v>
      </c>
      <c r="O1807" t="s">
        <v>57</v>
      </c>
      <c r="P1807" t="s">
        <v>2615</v>
      </c>
      <c r="Q1807" t="s">
        <v>2616</v>
      </c>
      <c r="R1807" t="s">
        <v>2452</v>
      </c>
      <c r="S1807" s="11">
        <v>44175</v>
      </c>
      <c r="T1807" t="s">
        <v>54</v>
      </c>
      <c r="U1807">
        <v>24</v>
      </c>
      <c r="V1807" t="s">
        <v>61</v>
      </c>
      <c r="W1807" t="s">
        <v>62</v>
      </c>
      <c r="X1807">
        <v>481111</v>
      </c>
      <c r="Y1807" s="11">
        <v>44172</v>
      </c>
      <c r="Z1807">
        <v>165085833</v>
      </c>
      <c r="AB1807" t="s">
        <v>63</v>
      </c>
      <c r="AD1807" t="s">
        <v>2617</v>
      </c>
      <c r="AE1807">
        <v>1</v>
      </c>
      <c r="AF1807">
        <v>10</v>
      </c>
      <c r="AH1807" t="str">
        <f t="shared" si="28"/>
        <v>E35930 Estates &amp; Facilities</v>
      </c>
      <c r="AI1807" t="str">
        <f>VLOOKUP(B1807,'cc Lookup'!A:E,5,0)</f>
        <v>Estates</v>
      </c>
      <c r="AJ1807" t="s">
        <v>5427</v>
      </c>
    </row>
    <row r="1808" spans="1:36" x14ac:dyDescent="0.35">
      <c r="A1808" t="s">
        <v>36</v>
      </c>
      <c r="B1808" s="8" t="s">
        <v>142</v>
      </c>
      <c r="C1808" s="8" t="s">
        <v>38</v>
      </c>
      <c r="D1808" s="8" t="s">
        <v>39</v>
      </c>
      <c r="E1808" s="8" t="s">
        <v>39</v>
      </c>
      <c r="F1808" s="8" t="s">
        <v>40</v>
      </c>
      <c r="G1808" t="s">
        <v>144</v>
      </c>
      <c r="H1808" t="s">
        <v>42</v>
      </c>
      <c r="I1808" t="s">
        <v>43</v>
      </c>
      <c r="J1808" t="s">
        <v>43</v>
      </c>
      <c r="K1808" t="s">
        <v>43</v>
      </c>
      <c r="L1808" s="9">
        <v>1464</v>
      </c>
      <c r="M1808" s="10">
        <v>44166</v>
      </c>
      <c r="N1808" t="s">
        <v>56</v>
      </c>
      <c r="O1808" t="s">
        <v>57</v>
      </c>
      <c r="P1808" t="s">
        <v>2615</v>
      </c>
      <c r="Q1808" t="s">
        <v>2616</v>
      </c>
      <c r="R1808" t="s">
        <v>2452</v>
      </c>
      <c r="S1808" s="11">
        <v>44175</v>
      </c>
      <c r="T1808" t="s">
        <v>54</v>
      </c>
      <c r="U1808">
        <v>24</v>
      </c>
      <c r="V1808" t="s">
        <v>61</v>
      </c>
      <c r="W1808" t="s">
        <v>62</v>
      </c>
      <c r="X1808">
        <v>481111</v>
      </c>
      <c r="Y1808" s="11">
        <v>44172</v>
      </c>
      <c r="Z1808">
        <v>165085833</v>
      </c>
      <c r="AB1808" t="s">
        <v>63</v>
      </c>
      <c r="AD1808" t="s">
        <v>2617</v>
      </c>
      <c r="AE1808">
        <v>1</v>
      </c>
      <c r="AF1808">
        <v>1464</v>
      </c>
      <c r="AH1808" t="str">
        <f t="shared" si="28"/>
        <v>E35930 Estates &amp; Facilities</v>
      </c>
      <c r="AI1808" t="str">
        <f>VLOOKUP(B1808,'cc Lookup'!A:E,5,0)</f>
        <v>Estates</v>
      </c>
      <c r="AJ1808" t="s">
        <v>5427</v>
      </c>
    </row>
    <row r="1809" spans="1:36" x14ac:dyDescent="0.35">
      <c r="A1809" t="s">
        <v>36</v>
      </c>
      <c r="B1809" s="8" t="s">
        <v>142</v>
      </c>
      <c r="C1809" s="8" t="s">
        <v>38</v>
      </c>
      <c r="D1809" s="8" t="s">
        <v>39</v>
      </c>
      <c r="E1809" s="8" t="s">
        <v>39</v>
      </c>
      <c r="F1809" s="8" t="s">
        <v>40</v>
      </c>
      <c r="G1809" t="s">
        <v>144</v>
      </c>
      <c r="H1809" t="s">
        <v>42</v>
      </c>
      <c r="I1809" t="s">
        <v>43</v>
      </c>
      <c r="J1809" t="s">
        <v>43</v>
      </c>
      <c r="K1809" t="s">
        <v>43</v>
      </c>
      <c r="L1809" s="9">
        <v>1474</v>
      </c>
      <c r="M1809" s="10">
        <v>44166</v>
      </c>
      <c r="N1809" t="s">
        <v>56</v>
      </c>
      <c r="O1809" t="s">
        <v>57</v>
      </c>
      <c r="P1809" t="s">
        <v>2615</v>
      </c>
      <c r="Q1809" t="s">
        <v>2616</v>
      </c>
      <c r="R1809" t="s">
        <v>2452</v>
      </c>
      <c r="S1809" s="11">
        <v>44175</v>
      </c>
      <c r="T1809" t="s">
        <v>54</v>
      </c>
      <c r="U1809">
        <v>24</v>
      </c>
      <c r="V1809" t="s">
        <v>61</v>
      </c>
      <c r="W1809" t="s">
        <v>62</v>
      </c>
      <c r="X1809">
        <v>481111</v>
      </c>
      <c r="Y1809" s="11">
        <v>44172</v>
      </c>
      <c r="Z1809">
        <v>165085833</v>
      </c>
      <c r="AB1809" t="s">
        <v>63</v>
      </c>
      <c r="AD1809" t="s">
        <v>2617</v>
      </c>
      <c r="AE1809">
        <v>1</v>
      </c>
      <c r="AF1809">
        <v>1474</v>
      </c>
      <c r="AH1809" t="str">
        <f t="shared" si="28"/>
        <v>E35930 Estates &amp; Facilities</v>
      </c>
      <c r="AI1809" t="str">
        <f>VLOOKUP(B1809,'cc Lookup'!A:E,5,0)</f>
        <v>Estates</v>
      </c>
      <c r="AJ1809" t="s">
        <v>5427</v>
      </c>
    </row>
    <row r="1810" spans="1:36" x14ac:dyDescent="0.35">
      <c r="A1810" t="s">
        <v>36</v>
      </c>
      <c r="B1810" s="8" t="s">
        <v>142</v>
      </c>
      <c r="C1810" s="8" t="s">
        <v>38</v>
      </c>
      <c r="D1810" s="8" t="s">
        <v>39</v>
      </c>
      <c r="E1810" s="8" t="s">
        <v>39</v>
      </c>
      <c r="F1810" s="8" t="s">
        <v>40</v>
      </c>
      <c r="G1810" t="s">
        <v>144</v>
      </c>
      <c r="H1810" t="s">
        <v>42</v>
      </c>
      <c r="I1810" t="s">
        <v>43</v>
      </c>
      <c r="J1810" t="s">
        <v>43</v>
      </c>
      <c r="K1810" t="s">
        <v>43</v>
      </c>
      <c r="L1810" s="9">
        <v>-1474</v>
      </c>
      <c r="M1810" s="10">
        <v>44166</v>
      </c>
      <c r="N1810" t="s">
        <v>56</v>
      </c>
      <c r="O1810" t="s">
        <v>57</v>
      </c>
      <c r="P1810" t="s">
        <v>2615</v>
      </c>
      <c r="Q1810" t="s">
        <v>2616</v>
      </c>
      <c r="R1810" t="s">
        <v>2452</v>
      </c>
      <c r="S1810" s="11">
        <v>44175</v>
      </c>
      <c r="T1810" t="s">
        <v>54</v>
      </c>
      <c r="U1810">
        <v>25</v>
      </c>
      <c r="V1810" t="s">
        <v>61</v>
      </c>
      <c r="W1810" t="s">
        <v>62</v>
      </c>
      <c r="X1810">
        <v>481111</v>
      </c>
      <c r="Y1810" s="11">
        <v>44172</v>
      </c>
      <c r="Z1810">
        <v>165085833</v>
      </c>
      <c r="AB1810" t="s">
        <v>63</v>
      </c>
      <c r="AD1810" t="s">
        <v>2617</v>
      </c>
      <c r="AE1810">
        <v>1</v>
      </c>
      <c r="AF1810">
        <v>-1474</v>
      </c>
      <c r="AH1810" t="str">
        <f t="shared" si="28"/>
        <v>E35930 Estates &amp; Facilities</v>
      </c>
      <c r="AI1810" t="str">
        <f>VLOOKUP(B1810,'cc Lookup'!A:E,5,0)</f>
        <v>Estates</v>
      </c>
      <c r="AJ1810" t="s">
        <v>5427</v>
      </c>
    </row>
    <row r="1811" spans="1:36" x14ac:dyDescent="0.35">
      <c r="A1811" t="s">
        <v>36</v>
      </c>
      <c r="B1811" s="8" t="s">
        <v>142</v>
      </c>
      <c r="C1811" s="8" t="s">
        <v>38</v>
      </c>
      <c r="D1811" s="8" t="s">
        <v>39</v>
      </c>
      <c r="E1811" s="8" t="s">
        <v>39</v>
      </c>
      <c r="F1811" s="8" t="s">
        <v>40</v>
      </c>
      <c r="G1811" t="s">
        <v>144</v>
      </c>
      <c r="H1811" t="s">
        <v>42</v>
      </c>
      <c r="I1811" t="s">
        <v>43</v>
      </c>
      <c r="J1811" t="s">
        <v>43</v>
      </c>
      <c r="K1811" t="s">
        <v>43</v>
      </c>
      <c r="L1811" s="9">
        <v>104.5</v>
      </c>
      <c r="M1811" s="10">
        <v>44166</v>
      </c>
      <c r="N1811" t="s">
        <v>56</v>
      </c>
      <c r="O1811" t="s">
        <v>57</v>
      </c>
      <c r="P1811" t="s">
        <v>2618</v>
      </c>
      <c r="Q1811" t="s">
        <v>2619</v>
      </c>
      <c r="R1811" t="s">
        <v>2452</v>
      </c>
      <c r="S1811" s="11">
        <v>44175</v>
      </c>
      <c r="T1811" t="s">
        <v>54</v>
      </c>
      <c r="U1811">
        <v>16</v>
      </c>
      <c r="V1811" t="s">
        <v>61</v>
      </c>
      <c r="W1811" t="s">
        <v>62</v>
      </c>
      <c r="X1811">
        <v>467953</v>
      </c>
      <c r="Y1811" s="11">
        <v>44027</v>
      </c>
      <c r="Z1811">
        <v>165085820</v>
      </c>
      <c r="AB1811" t="s">
        <v>63</v>
      </c>
      <c r="AD1811" t="s">
        <v>2620</v>
      </c>
      <c r="AE1811">
        <v>1</v>
      </c>
      <c r="AF1811">
        <v>105</v>
      </c>
      <c r="AH1811" t="str">
        <f t="shared" si="28"/>
        <v>E35930 Estates &amp; Facilities</v>
      </c>
      <c r="AI1811" t="str">
        <f>VLOOKUP(B1811,'cc Lookup'!A:E,5,0)</f>
        <v>Estates</v>
      </c>
      <c r="AJ1811" t="s">
        <v>5427</v>
      </c>
    </row>
    <row r="1812" spans="1:36" x14ac:dyDescent="0.35">
      <c r="A1812" t="s">
        <v>36</v>
      </c>
      <c r="B1812" s="8" t="s">
        <v>142</v>
      </c>
      <c r="C1812" s="8" t="s">
        <v>38</v>
      </c>
      <c r="D1812" s="8" t="s">
        <v>39</v>
      </c>
      <c r="E1812" s="8" t="s">
        <v>39</v>
      </c>
      <c r="F1812" s="8" t="s">
        <v>40</v>
      </c>
      <c r="G1812" t="s">
        <v>144</v>
      </c>
      <c r="H1812" t="s">
        <v>42</v>
      </c>
      <c r="I1812" t="s">
        <v>43</v>
      </c>
      <c r="J1812" t="s">
        <v>43</v>
      </c>
      <c r="K1812" t="s">
        <v>43</v>
      </c>
      <c r="L1812" s="9">
        <v>302.5</v>
      </c>
      <c r="M1812" s="10">
        <v>44166</v>
      </c>
      <c r="N1812" t="s">
        <v>56</v>
      </c>
      <c r="O1812" t="s">
        <v>57</v>
      </c>
      <c r="P1812" t="s">
        <v>2618</v>
      </c>
      <c r="Q1812" t="s">
        <v>2619</v>
      </c>
      <c r="R1812" t="s">
        <v>2452</v>
      </c>
      <c r="S1812" s="11">
        <v>44175</v>
      </c>
      <c r="T1812" t="s">
        <v>54</v>
      </c>
      <c r="U1812">
        <v>16</v>
      </c>
      <c r="V1812" t="s">
        <v>61</v>
      </c>
      <c r="W1812" t="s">
        <v>62</v>
      </c>
      <c r="X1812">
        <v>471098</v>
      </c>
      <c r="Y1812" s="11">
        <v>44061</v>
      </c>
      <c r="Z1812">
        <v>165085820</v>
      </c>
      <c r="AB1812" t="s">
        <v>63</v>
      </c>
      <c r="AD1812" t="s">
        <v>2621</v>
      </c>
      <c r="AE1812">
        <v>1</v>
      </c>
      <c r="AF1812">
        <v>303</v>
      </c>
      <c r="AH1812" t="str">
        <f t="shared" si="28"/>
        <v>E35930 Estates &amp; Facilities</v>
      </c>
      <c r="AI1812" t="str">
        <f>VLOOKUP(B1812,'cc Lookup'!A:E,5,0)</f>
        <v>Estates</v>
      </c>
      <c r="AJ1812" t="s">
        <v>5427</v>
      </c>
    </row>
    <row r="1813" spans="1:36" x14ac:dyDescent="0.35">
      <c r="A1813" t="s">
        <v>36</v>
      </c>
      <c r="B1813" s="8" t="s">
        <v>142</v>
      </c>
      <c r="C1813" s="8" t="s">
        <v>38</v>
      </c>
      <c r="D1813" s="8" t="s">
        <v>39</v>
      </c>
      <c r="E1813" s="8" t="s">
        <v>39</v>
      </c>
      <c r="F1813" s="8" t="s">
        <v>40</v>
      </c>
      <c r="G1813" t="s">
        <v>144</v>
      </c>
      <c r="H1813" t="s">
        <v>42</v>
      </c>
      <c r="I1813" t="s">
        <v>43</v>
      </c>
      <c r="J1813" t="s">
        <v>43</v>
      </c>
      <c r="K1813" t="s">
        <v>43</v>
      </c>
      <c r="L1813" s="9">
        <v>86</v>
      </c>
      <c r="M1813" s="10">
        <v>44166</v>
      </c>
      <c r="N1813" t="s">
        <v>56</v>
      </c>
      <c r="O1813" t="s">
        <v>57</v>
      </c>
      <c r="P1813" t="s">
        <v>2618</v>
      </c>
      <c r="Q1813" t="s">
        <v>2619</v>
      </c>
      <c r="R1813" t="s">
        <v>2452</v>
      </c>
      <c r="S1813" s="11">
        <v>44175</v>
      </c>
      <c r="T1813" t="s">
        <v>54</v>
      </c>
      <c r="U1813">
        <v>16</v>
      </c>
      <c r="V1813" t="s">
        <v>61</v>
      </c>
      <c r="W1813" t="s">
        <v>62</v>
      </c>
      <c r="X1813">
        <v>476891</v>
      </c>
      <c r="Y1813" s="11">
        <v>44118</v>
      </c>
      <c r="Z1813">
        <v>165085820</v>
      </c>
      <c r="AB1813" t="s">
        <v>63</v>
      </c>
      <c r="AD1813" t="s">
        <v>2622</v>
      </c>
      <c r="AE1813">
        <v>1</v>
      </c>
      <c r="AF1813">
        <v>86</v>
      </c>
      <c r="AH1813" t="str">
        <f t="shared" si="28"/>
        <v>E35930 Estates &amp; Facilities</v>
      </c>
      <c r="AI1813" t="str">
        <f>VLOOKUP(B1813,'cc Lookup'!A:E,5,0)</f>
        <v>Estates</v>
      </c>
      <c r="AJ1813" t="s">
        <v>5427</v>
      </c>
    </row>
    <row r="1814" spans="1:36" x14ac:dyDescent="0.35">
      <c r="A1814" t="s">
        <v>36</v>
      </c>
      <c r="B1814" s="8" t="s">
        <v>142</v>
      </c>
      <c r="C1814" s="8" t="s">
        <v>38</v>
      </c>
      <c r="D1814" s="8" t="s">
        <v>39</v>
      </c>
      <c r="E1814" s="8" t="s">
        <v>39</v>
      </c>
      <c r="F1814" s="8" t="s">
        <v>40</v>
      </c>
      <c r="G1814" t="s">
        <v>144</v>
      </c>
      <c r="H1814" t="s">
        <v>42</v>
      </c>
      <c r="I1814" t="s">
        <v>43</v>
      </c>
      <c r="J1814" t="s">
        <v>43</v>
      </c>
      <c r="K1814" t="s">
        <v>43</v>
      </c>
      <c r="L1814" s="9">
        <v>5</v>
      </c>
      <c r="M1814" s="10">
        <v>44166</v>
      </c>
      <c r="N1814" t="s">
        <v>56</v>
      </c>
      <c r="O1814" t="s">
        <v>57</v>
      </c>
      <c r="P1814" t="s">
        <v>2550</v>
      </c>
      <c r="Q1814" t="s">
        <v>2551</v>
      </c>
      <c r="R1814" t="s">
        <v>2452</v>
      </c>
      <c r="S1814" s="11">
        <v>44176</v>
      </c>
      <c r="T1814" t="s">
        <v>54</v>
      </c>
      <c r="U1814">
        <v>26</v>
      </c>
      <c r="V1814" t="s">
        <v>61</v>
      </c>
      <c r="W1814" t="s">
        <v>62</v>
      </c>
      <c r="X1814">
        <v>462335</v>
      </c>
      <c r="Y1814" s="11">
        <v>43965</v>
      </c>
      <c r="Z1814">
        <v>165082443</v>
      </c>
      <c r="AB1814" t="s">
        <v>63</v>
      </c>
      <c r="AD1814" t="s">
        <v>2623</v>
      </c>
      <c r="AE1814">
        <v>1</v>
      </c>
      <c r="AF1814">
        <v>5</v>
      </c>
      <c r="AH1814" t="str">
        <f t="shared" si="28"/>
        <v>E35930 Estates &amp; Facilities</v>
      </c>
      <c r="AI1814" t="str">
        <f>VLOOKUP(B1814,'cc Lookup'!A:E,5,0)</f>
        <v>Estates</v>
      </c>
      <c r="AJ1814" t="s">
        <v>5427</v>
      </c>
    </row>
    <row r="1815" spans="1:36" x14ac:dyDescent="0.35">
      <c r="A1815" t="s">
        <v>36</v>
      </c>
      <c r="B1815" s="8" t="s">
        <v>142</v>
      </c>
      <c r="C1815" s="8" t="s">
        <v>38</v>
      </c>
      <c r="D1815" s="8" t="s">
        <v>39</v>
      </c>
      <c r="E1815" s="8" t="s">
        <v>39</v>
      </c>
      <c r="F1815" s="8" t="s">
        <v>40</v>
      </c>
      <c r="G1815" t="s">
        <v>144</v>
      </c>
      <c r="H1815" t="s">
        <v>42</v>
      </c>
      <c r="I1815" t="s">
        <v>43</v>
      </c>
      <c r="J1815" t="s">
        <v>43</v>
      </c>
      <c r="K1815" t="s">
        <v>43</v>
      </c>
      <c r="L1815" s="9">
        <v>240</v>
      </c>
      <c r="M1815" s="10">
        <v>44166</v>
      </c>
      <c r="N1815" t="s">
        <v>56</v>
      </c>
      <c r="O1815" t="s">
        <v>57</v>
      </c>
      <c r="P1815" t="s">
        <v>2550</v>
      </c>
      <c r="Q1815" t="s">
        <v>2551</v>
      </c>
      <c r="R1815" t="s">
        <v>2452</v>
      </c>
      <c r="S1815" s="11">
        <v>44176</v>
      </c>
      <c r="T1815" t="s">
        <v>54</v>
      </c>
      <c r="U1815">
        <v>26</v>
      </c>
      <c r="V1815" t="s">
        <v>61</v>
      </c>
      <c r="W1815" t="s">
        <v>62</v>
      </c>
      <c r="X1815">
        <v>462335</v>
      </c>
      <c r="Y1815" s="11">
        <v>43965</v>
      </c>
      <c r="Z1815">
        <v>165082443</v>
      </c>
      <c r="AB1815" t="s">
        <v>63</v>
      </c>
      <c r="AD1815" t="s">
        <v>2623</v>
      </c>
      <c r="AE1815">
        <v>1</v>
      </c>
      <c r="AF1815">
        <v>240</v>
      </c>
      <c r="AH1815" t="str">
        <f t="shared" si="28"/>
        <v>E35930 Estates &amp; Facilities</v>
      </c>
      <c r="AI1815" t="str">
        <f>VLOOKUP(B1815,'cc Lookup'!A:E,5,0)</f>
        <v>Estates</v>
      </c>
      <c r="AJ1815" t="s">
        <v>5427</v>
      </c>
    </row>
    <row r="1816" spans="1:36" x14ac:dyDescent="0.35">
      <c r="A1816" t="s">
        <v>36</v>
      </c>
      <c r="B1816" s="8" t="s">
        <v>142</v>
      </c>
      <c r="C1816" s="8" t="s">
        <v>38</v>
      </c>
      <c r="D1816" s="8" t="s">
        <v>39</v>
      </c>
      <c r="E1816" s="8" t="s">
        <v>39</v>
      </c>
      <c r="F1816" s="8" t="s">
        <v>40</v>
      </c>
      <c r="G1816" t="s">
        <v>144</v>
      </c>
      <c r="H1816" t="s">
        <v>42</v>
      </c>
      <c r="I1816" t="s">
        <v>43</v>
      </c>
      <c r="J1816" t="s">
        <v>43</v>
      </c>
      <c r="K1816" t="s">
        <v>43</v>
      </c>
      <c r="L1816" s="9">
        <v>245</v>
      </c>
      <c r="M1816" s="10">
        <v>44166</v>
      </c>
      <c r="N1816" t="s">
        <v>56</v>
      </c>
      <c r="O1816" t="s">
        <v>57</v>
      </c>
      <c r="P1816" t="s">
        <v>2550</v>
      </c>
      <c r="Q1816" t="s">
        <v>2551</v>
      </c>
      <c r="R1816" t="s">
        <v>2452</v>
      </c>
      <c r="S1816" s="11">
        <v>44176</v>
      </c>
      <c r="T1816" t="s">
        <v>54</v>
      </c>
      <c r="U1816">
        <v>26</v>
      </c>
      <c r="V1816" t="s">
        <v>61</v>
      </c>
      <c r="W1816" t="s">
        <v>62</v>
      </c>
      <c r="X1816">
        <v>462335</v>
      </c>
      <c r="Y1816" s="11">
        <v>43965</v>
      </c>
      <c r="Z1816">
        <v>165082443</v>
      </c>
      <c r="AB1816" t="s">
        <v>63</v>
      </c>
      <c r="AD1816" t="s">
        <v>2623</v>
      </c>
      <c r="AE1816">
        <v>1</v>
      </c>
      <c r="AF1816">
        <v>245</v>
      </c>
      <c r="AH1816" t="str">
        <f t="shared" si="28"/>
        <v>E35930 Estates &amp; Facilities</v>
      </c>
      <c r="AI1816" t="str">
        <f>VLOOKUP(B1816,'cc Lookup'!A:E,5,0)</f>
        <v>Estates</v>
      </c>
      <c r="AJ1816" t="s">
        <v>5427</v>
      </c>
    </row>
    <row r="1817" spans="1:36" x14ac:dyDescent="0.35">
      <c r="A1817" t="s">
        <v>36</v>
      </c>
      <c r="B1817" s="8" t="s">
        <v>142</v>
      </c>
      <c r="C1817" s="8" t="s">
        <v>38</v>
      </c>
      <c r="D1817" s="8" t="s">
        <v>39</v>
      </c>
      <c r="E1817" s="8" t="s">
        <v>39</v>
      </c>
      <c r="F1817" s="8" t="s">
        <v>40</v>
      </c>
      <c r="G1817" t="s">
        <v>144</v>
      </c>
      <c r="H1817" t="s">
        <v>42</v>
      </c>
      <c r="I1817" t="s">
        <v>43</v>
      </c>
      <c r="J1817" t="s">
        <v>43</v>
      </c>
      <c r="K1817" t="s">
        <v>43</v>
      </c>
      <c r="L1817" s="9">
        <v>320</v>
      </c>
      <c r="M1817" s="10">
        <v>44166</v>
      </c>
      <c r="N1817" t="s">
        <v>56</v>
      </c>
      <c r="O1817" t="s">
        <v>57</v>
      </c>
      <c r="P1817" t="s">
        <v>2550</v>
      </c>
      <c r="Q1817" t="s">
        <v>2551</v>
      </c>
      <c r="R1817" t="s">
        <v>2452</v>
      </c>
      <c r="S1817" s="11">
        <v>44176</v>
      </c>
      <c r="T1817" t="s">
        <v>54</v>
      </c>
      <c r="U1817">
        <v>26</v>
      </c>
      <c r="V1817" t="s">
        <v>61</v>
      </c>
      <c r="W1817" t="s">
        <v>62</v>
      </c>
      <c r="X1817">
        <v>465180</v>
      </c>
      <c r="Y1817" s="11">
        <v>43997</v>
      </c>
      <c r="Z1817">
        <v>165082443</v>
      </c>
      <c r="AB1817" t="s">
        <v>63</v>
      </c>
      <c r="AD1817" t="s">
        <v>2624</v>
      </c>
      <c r="AE1817">
        <v>1</v>
      </c>
      <c r="AF1817">
        <v>160</v>
      </c>
      <c r="AH1817" t="str">
        <f t="shared" si="28"/>
        <v>E35930 Estates &amp; Facilities</v>
      </c>
      <c r="AI1817" t="str">
        <f>VLOOKUP(B1817,'cc Lookup'!A:E,5,0)</f>
        <v>Estates</v>
      </c>
      <c r="AJ1817" t="s">
        <v>5427</v>
      </c>
    </row>
    <row r="1818" spans="1:36" x14ac:dyDescent="0.35">
      <c r="A1818" t="s">
        <v>36</v>
      </c>
      <c r="B1818" s="8" t="s">
        <v>142</v>
      </c>
      <c r="C1818" s="8" t="s">
        <v>38</v>
      </c>
      <c r="D1818" s="8" t="s">
        <v>39</v>
      </c>
      <c r="E1818" s="8" t="s">
        <v>39</v>
      </c>
      <c r="F1818" s="8" t="s">
        <v>40</v>
      </c>
      <c r="G1818" t="s">
        <v>144</v>
      </c>
      <c r="H1818" t="s">
        <v>42</v>
      </c>
      <c r="I1818" t="s">
        <v>43</v>
      </c>
      <c r="J1818" t="s">
        <v>43</v>
      </c>
      <c r="K1818" t="s">
        <v>43</v>
      </c>
      <c r="L1818" s="9">
        <v>1024</v>
      </c>
      <c r="M1818" s="10">
        <v>44166</v>
      </c>
      <c r="N1818" t="s">
        <v>56</v>
      </c>
      <c r="O1818" t="s">
        <v>57</v>
      </c>
      <c r="P1818" t="s">
        <v>2550</v>
      </c>
      <c r="Q1818" t="s">
        <v>2551</v>
      </c>
      <c r="R1818" t="s">
        <v>2452</v>
      </c>
      <c r="S1818" s="11">
        <v>44176</v>
      </c>
      <c r="T1818" t="s">
        <v>54</v>
      </c>
      <c r="U1818">
        <v>26</v>
      </c>
      <c r="V1818" t="s">
        <v>61</v>
      </c>
      <c r="W1818" t="s">
        <v>62</v>
      </c>
      <c r="X1818">
        <v>467949</v>
      </c>
      <c r="Y1818" s="11">
        <v>44027</v>
      </c>
      <c r="Z1818">
        <v>165082443</v>
      </c>
      <c r="AB1818" t="s">
        <v>63</v>
      </c>
      <c r="AD1818" t="s">
        <v>2625</v>
      </c>
      <c r="AE1818">
        <v>1</v>
      </c>
      <c r="AF1818">
        <v>512</v>
      </c>
      <c r="AH1818" t="str">
        <f t="shared" si="28"/>
        <v>E35930 Estates &amp; Facilities</v>
      </c>
      <c r="AI1818" t="str">
        <f>VLOOKUP(B1818,'cc Lookup'!A:E,5,0)</f>
        <v>Estates</v>
      </c>
      <c r="AJ1818" t="s">
        <v>5427</v>
      </c>
    </row>
    <row r="1819" spans="1:36" x14ac:dyDescent="0.35">
      <c r="A1819" t="s">
        <v>36</v>
      </c>
      <c r="B1819" s="8" t="s">
        <v>142</v>
      </c>
      <c r="C1819" s="8" t="s">
        <v>38</v>
      </c>
      <c r="D1819" s="8" t="s">
        <v>39</v>
      </c>
      <c r="E1819" s="8" t="s">
        <v>39</v>
      </c>
      <c r="F1819" s="8" t="s">
        <v>40</v>
      </c>
      <c r="G1819" t="s">
        <v>144</v>
      </c>
      <c r="H1819" t="s">
        <v>42</v>
      </c>
      <c r="I1819" t="s">
        <v>43</v>
      </c>
      <c r="J1819" t="s">
        <v>43</v>
      </c>
      <c r="K1819" t="s">
        <v>43</v>
      </c>
      <c r="L1819" s="9">
        <v>170</v>
      </c>
      <c r="M1819" s="10">
        <v>44166</v>
      </c>
      <c r="N1819" t="s">
        <v>56</v>
      </c>
      <c r="O1819" t="s">
        <v>57</v>
      </c>
      <c r="P1819" t="s">
        <v>2550</v>
      </c>
      <c r="Q1819" t="s">
        <v>2551</v>
      </c>
      <c r="R1819" t="s">
        <v>2452</v>
      </c>
      <c r="S1819" s="11">
        <v>44176</v>
      </c>
      <c r="T1819" t="s">
        <v>54</v>
      </c>
      <c r="U1819">
        <v>26</v>
      </c>
      <c r="V1819" t="s">
        <v>61</v>
      </c>
      <c r="W1819" t="s">
        <v>62</v>
      </c>
      <c r="X1819">
        <v>471085</v>
      </c>
      <c r="Y1819" s="11">
        <v>44061</v>
      </c>
      <c r="Z1819">
        <v>165082443</v>
      </c>
      <c r="AB1819" t="s">
        <v>63</v>
      </c>
      <c r="AD1819" t="s">
        <v>2626</v>
      </c>
      <c r="AE1819">
        <v>1</v>
      </c>
      <c r="AF1819">
        <v>85</v>
      </c>
      <c r="AH1819" t="str">
        <f t="shared" si="28"/>
        <v>E35930 Estates &amp; Facilities</v>
      </c>
      <c r="AI1819" t="str">
        <f>VLOOKUP(B1819,'cc Lookup'!A:E,5,0)</f>
        <v>Estates</v>
      </c>
      <c r="AJ1819" t="s">
        <v>5427</v>
      </c>
    </row>
    <row r="1820" spans="1:36" x14ac:dyDescent="0.35">
      <c r="A1820" t="s">
        <v>36</v>
      </c>
      <c r="B1820" s="8" t="s">
        <v>142</v>
      </c>
      <c r="C1820" s="8" t="s">
        <v>38</v>
      </c>
      <c r="D1820" s="8" t="s">
        <v>39</v>
      </c>
      <c r="E1820" s="8" t="s">
        <v>39</v>
      </c>
      <c r="F1820" s="8" t="s">
        <v>40</v>
      </c>
      <c r="G1820" t="s">
        <v>144</v>
      </c>
      <c r="H1820" t="s">
        <v>42</v>
      </c>
      <c r="I1820" t="s">
        <v>43</v>
      </c>
      <c r="J1820" t="s">
        <v>43</v>
      </c>
      <c r="K1820" t="s">
        <v>43</v>
      </c>
      <c r="L1820" s="9">
        <v>1205.43</v>
      </c>
      <c r="M1820" s="10">
        <v>44166</v>
      </c>
      <c r="N1820" t="s">
        <v>56</v>
      </c>
      <c r="O1820" t="s">
        <v>57</v>
      </c>
      <c r="P1820" t="s">
        <v>2550</v>
      </c>
      <c r="Q1820" t="s">
        <v>2551</v>
      </c>
      <c r="R1820" t="s">
        <v>2452</v>
      </c>
      <c r="S1820" s="11">
        <v>44176</v>
      </c>
      <c r="T1820" t="s">
        <v>54</v>
      </c>
      <c r="U1820">
        <v>26</v>
      </c>
      <c r="V1820" t="s">
        <v>61</v>
      </c>
      <c r="W1820" t="s">
        <v>62</v>
      </c>
      <c r="X1820">
        <v>471094</v>
      </c>
      <c r="Y1820" s="11">
        <v>44061</v>
      </c>
      <c r="Z1820">
        <v>165084346</v>
      </c>
      <c r="AB1820" t="s">
        <v>63</v>
      </c>
      <c r="AD1820" t="s">
        <v>2608</v>
      </c>
      <c r="AE1820">
        <v>1</v>
      </c>
      <c r="AF1820">
        <v>1205</v>
      </c>
      <c r="AH1820" t="str">
        <f t="shared" si="28"/>
        <v>E35930 Estates &amp; Facilities</v>
      </c>
      <c r="AI1820" t="str">
        <f>VLOOKUP(B1820,'cc Lookup'!A:E,5,0)</f>
        <v>Estates</v>
      </c>
      <c r="AJ1820" t="s">
        <v>5427</v>
      </c>
    </row>
    <row r="1821" spans="1:36" x14ac:dyDescent="0.35">
      <c r="A1821" t="s">
        <v>36</v>
      </c>
      <c r="B1821" s="8" t="s">
        <v>142</v>
      </c>
      <c r="C1821" s="8" t="s">
        <v>38</v>
      </c>
      <c r="D1821" s="8" t="s">
        <v>39</v>
      </c>
      <c r="E1821" s="8" t="s">
        <v>39</v>
      </c>
      <c r="F1821" s="8" t="s">
        <v>40</v>
      </c>
      <c r="G1821" t="s">
        <v>144</v>
      </c>
      <c r="H1821" t="s">
        <v>42</v>
      </c>
      <c r="I1821" t="s">
        <v>43</v>
      </c>
      <c r="J1821" t="s">
        <v>43</v>
      </c>
      <c r="K1821" t="s">
        <v>43</v>
      </c>
      <c r="L1821" s="9">
        <v>1180</v>
      </c>
      <c r="M1821" s="10">
        <v>44166</v>
      </c>
      <c r="N1821" t="s">
        <v>56</v>
      </c>
      <c r="O1821" t="s">
        <v>57</v>
      </c>
      <c r="P1821" t="s">
        <v>2550</v>
      </c>
      <c r="Q1821" t="s">
        <v>2551</v>
      </c>
      <c r="R1821" t="s">
        <v>2452</v>
      </c>
      <c r="S1821" s="11">
        <v>44176</v>
      </c>
      <c r="T1821" t="s">
        <v>54</v>
      </c>
      <c r="U1821">
        <v>26</v>
      </c>
      <c r="V1821" t="s">
        <v>61</v>
      </c>
      <c r="W1821" t="s">
        <v>62</v>
      </c>
      <c r="X1821">
        <v>474461</v>
      </c>
      <c r="Y1821" s="11">
        <v>44172</v>
      </c>
      <c r="Z1821">
        <v>165084346</v>
      </c>
      <c r="AB1821" t="s">
        <v>63</v>
      </c>
      <c r="AD1821" t="s">
        <v>2609</v>
      </c>
      <c r="AE1821">
        <v>1</v>
      </c>
      <c r="AF1821">
        <v>1180</v>
      </c>
      <c r="AH1821" t="str">
        <f t="shared" si="28"/>
        <v>E35930 Estates &amp; Facilities</v>
      </c>
      <c r="AI1821" t="str">
        <f>VLOOKUP(B1821,'cc Lookup'!A:E,5,0)</f>
        <v>Estates</v>
      </c>
      <c r="AJ1821" t="s">
        <v>5427</v>
      </c>
    </row>
    <row r="1822" spans="1:36" x14ac:dyDescent="0.35">
      <c r="A1822" t="s">
        <v>36</v>
      </c>
      <c r="B1822" s="8" t="s">
        <v>142</v>
      </c>
      <c r="C1822" s="8" t="s">
        <v>38</v>
      </c>
      <c r="D1822" s="8" t="s">
        <v>39</v>
      </c>
      <c r="E1822" s="8" t="s">
        <v>39</v>
      </c>
      <c r="F1822" s="8" t="s">
        <v>40</v>
      </c>
      <c r="G1822" t="s">
        <v>144</v>
      </c>
      <c r="H1822" t="s">
        <v>42</v>
      </c>
      <c r="I1822" t="s">
        <v>43</v>
      </c>
      <c r="J1822" t="s">
        <v>43</v>
      </c>
      <c r="K1822" t="s">
        <v>43</v>
      </c>
      <c r="L1822" s="9">
        <v>65</v>
      </c>
      <c r="M1822" s="10">
        <v>44166</v>
      </c>
      <c r="N1822" t="s">
        <v>56</v>
      </c>
      <c r="O1822" t="s">
        <v>57</v>
      </c>
      <c r="P1822" t="s">
        <v>2550</v>
      </c>
      <c r="Q1822" t="s">
        <v>2551</v>
      </c>
      <c r="R1822" t="s">
        <v>2452</v>
      </c>
      <c r="S1822" s="11">
        <v>44176</v>
      </c>
      <c r="T1822" t="s">
        <v>54</v>
      </c>
      <c r="U1822">
        <v>26</v>
      </c>
      <c r="V1822" t="s">
        <v>61</v>
      </c>
      <c r="W1822" t="s">
        <v>62</v>
      </c>
      <c r="X1822">
        <v>476888</v>
      </c>
      <c r="Y1822" s="11">
        <v>44118</v>
      </c>
      <c r="Z1822">
        <v>165082443</v>
      </c>
      <c r="AB1822" t="s">
        <v>63</v>
      </c>
      <c r="AD1822" t="s">
        <v>2627</v>
      </c>
      <c r="AE1822">
        <v>1</v>
      </c>
      <c r="AF1822">
        <v>65</v>
      </c>
      <c r="AH1822" t="str">
        <f t="shared" si="28"/>
        <v>E35930 Estates &amp; Facilities</v>
      </c>
      <c r="AI1822" t="str">
        <f>VLOOKUP(B1822,'cc Lookup'!A:E,5,0)</f>
        <v>Estates</v>
      </c>
      <c r="AJ1822" t="s">
        <v>5427</v>
      </c>
    </row>
    <row r="1823" spans="1:36" x14ac:dyDescent="0.35">
      <c r="A1823" t="s">
        <v>36</v>
      </c>
      <c r="B1823" s="8" t="s">
        <v>142</v>
      </c>
      <c r="C1823" s="8" t="s">
        <v>38</v>
      </c>
      <c r="D1823" s="8" t="s">
        <v>39</v>
      </c>
      <c r="E1823" s="8" t="s">
        <v>39</v>
      </c>
      <c r="F1823" s="8" t="s">
        <v>40</v>
      </c>
      <c r="G1823" t="s">
        <v>144</v>
      </c>
      <c r="H1823" t="s">
        <v>42</v>
      </c>
      <c r="I1823" t="s">
        <v>43</v>
      </c>
      <c r="J1823" t="s">
        <v>43</v>
      </c>
      <c r="K1823" t="s">
        <v>43</v>
      </c>
      <c r="L1823" s="9">
        <v>85</v>
      </c>
      <c r="M1823" s="10">
        <v>44166</v>
      </c>
      <c r="N1823" t="s">
        <v>56</v>
      </c>
      <c r="O1823" t="s">
        <v>57</v>
      </c>
      <c r="P1823" t="s">
        <v>2550</v>
      </c>
      <c r="Q1823" t="s">
        <v>2551</v>
      </c>
      <c r="R1823" t="s">
        <v>2452</v>
      </c>
      <c r="S1823" s="11">
        <v>44176</v>
      </c>
      <c r="T1823" t="s">
        <v>54</v>
      </c>
      <c r="U1823">
        <v>26</v>
      </c>
      <c r="V1823" t="s">
        <v>61</v>
      </c>
      <c r="W1823" t="s">
        <v>62</v>
      </c>
      <c r="X1823">
        <v>476888</v>
      </c>
      <c r="Y1823" s="11">
        <v>44118</v>
      </c>
      <c r="Z1823">
        <v>165082443</v>
      </c>
      <c r="AB1823" t="s">
        <v>63</v>
      </c>
      <c r="AD1823" t="s">
        <v>2627</v>
      </c>
      <c r="AE1823">
        <v>1</v>
      </c>
      <c r="AF1823">
        <v>85</v>
      </c>
      <c r="AH1823" t="str">
        <f t="shared" si="28"/>
        <v>E35930 Estates &amp; Facilities</v>
      </c>
      <c r="AI1823" t="str">
        <f>VLOOKUP(B1823,'cc Lookup'!A:E,5,0)</f>
        <v>Estates</v>
      </c>
      <c r="AJ1823" t="s">
        <v>5427</v>
      </c>
    </row>
    <row r="1824" spans="1:36" x14ac:dyDescent="0.35">
      <c r="A1824" t="s">
        <v>36</v>
      </c>
      <c r="B1824" s="8" t="s">
        <v>142</v>
      </c>
      <c r="C1824" s="8" t="s">
        <v>38</v>
      </c>
      <c r="D1824" s="8" t="s">
        <v>39</v>
      </c>
      <c r="E1824" s="8" t="s">
        <v>39</v>
      </c>
      <c r="F1824" s="8" t="s">
        <v>40</v>
      </c>
      <c r="G1824" t="s">
        <v>144</v>
      </c>
      <c r="H1824" t="s">
        <v>42</v>
      </c>
      <c r="I1824" t="s">
        <v>43</v>
      </c>
      <c r="J1824" t="s">
        <v>43</v>
      </c>
      <c r="K1824" t="s">
        <v>43</v>
      </c>
      <c r="L1824" s="9">
        <v>20</v>
      </c>
      <c r="M1824" s="10">
        <v>44166</v>
      </c>
      <c r="N1824" t="s">
        <v>56</v>
      </c>
      <c r="O1824" t="s">
        <v>57</v>
      </c>
      <c r="P1824" t="s">
        <v>2550</v>
      </c>
      <c r="Q1824" t="s">
        <v>2551</v>
      </c>
      <c r="R1824" t="s">
        <v>2452</v>
      </c>
      <c r="S1824" s="11">
        <v>44176</v>
      </c>
      <c r="T1824" t="s">
        <v>54</v>
      </c>
      <c r="U1824">
        <v>26</v>
      </c>
      <c r="V1824" t="s">
        <v>61</v>
      </c>
      <c r="W1824" t="s">
        <v>62</v>
      </c>
      <c r="X1824">
        <v>476888</v>
      </c>
      <c r="Y1824" s="11">
        <v>44118</v>
      </c>
      <c r="Z1824">
        <v>165082443</v>
      </c>
      <c r="AB1824" t="s">
        <v>63</v>
      </c>
      <c r="AD1824" t="s">
        <v>2627</v>
      </c>
      <c r="AH1824" t="str">
        <f t="shared" si="28"/>
        <v>E35930 Estates &amp; Facilities</v>
      </c>
      <c r="AI1824" t="str">
        <f>VLOOKUP(B1824,'cc Lookup'!A:E,5,0)</f>
        <v>Estates</v>
      </c>
      <c r="AJ1824" t="s">
        <v>5427</v>
      </c>
    </row>
    <row r="1825" spans="1:36" x14ac:dyDescent="0.35">
      <c r="A1825" t="s">
        <v>36</v>
      </c>
      <c r="B1825" s="8" t="s">
        <v>142</v>
      </c>
      <c r="C1825" s="8" t="s">
        <v>38</v>
      </c>
      <c r="D1825" s="8" t="s">
        <v>39</v>
      </c>
      <c r="E1825" s="8" t="s">
        <v>39</v>
      </c>
      <c r="F1825" s="8" t="s">
        <v>40</v>
      </c>
      <c r="G1825" t="s">
        <v>144</v>
      </c>
      <c r="H1825" t="s">
        <v>42</v>
      </c>
      <c r="I1825" t="s">
        <v>43</v>
      </c>
      <c r="J1825" t="s">
        <v>43</v>
      </c>
      <c r="K1825" t="s">
        <v>43</v>
      </c>
      <c r="L1825" s="9">
        <v>-245</v>
      </c>
      <c r="M1825" s="10">
        <v>44166</v>
      </c>
      <c r="N1825" t="s">
        <v>56</v>
      </c>
      <c r="O1825" t="s">
        <v>57</v>
      </c>
      <c r="P1825" t="s">
        <v>2550</v>
      </c>
      <c r="Q1825" t="s">
        <v>2551</v>
      </c>
      <c r="R1825" t="s">
        <v>2452</v>
      </c>
      <c r="S1825" s="11">
        <v>44176</v>
      </c>
      <c r="T1825" t="s">
        <v>54</v>
      </c>
      <c r="U1825">
        <v>27</v>
      </c>
      <c r="V1825" t="s">
        <v>61</v>
      </c>
      <c r="W1825" t="s">
        <v>62</v>
      </c>
      <c r="X1825">
        <v>462335</v>
      </c>
      <c r="Y1825" s="11">
        <v>43965</v>
      </c>
      <c r="Z1825">
        <v>165082443</v>
      </c>
      <c r="AB1825" t="s">
        <v>63</v>
      </c>
      <c r="AD1825" t="s">
        <v>2623</v>
      </c>
      <c r="AE1825">
        <v>1</v>
      </c>
      <c r="AF1825">
        <v>-245</v>
      </c>
      <c r="AH1825" t="str">
        <f t="shared" si="28"/>
        <v>E35930 Estates &amp; Facilities</v>
      </c>
      <c r="AI1825" t="str">
        <f>VLOOKUP(B1825,'cc Lookup'!A:E,5,0)</f>
        <v>Estates</v>
      </c>
      <c r="AJ1825" t="s">
        <v>5427</v>
      </c>
    </row>
    <row r="1826" spans="1:36" x14ac:dyDescent="0.35">
      <c r="A1826" t="s">
        <v>36</v>
      </c>
      <c r="B1826" s="8" t="s">
        <v>142</v>
      </c>
      <c r="C1826" s="8" t="s">
        <v>38</v>
      </c>
      <c r="D1826" s="8" t="s">
        <v>39</v>
      </c>
      <c r="E1826" s="8" t="s">
        <v>39</v>
      </c>
      <c r="F1826" s="8" t="s">
        <v>40</v>
      </c>
      <c r="G1826" t="s">
        <v>144</v>
      </c>
      <c r="H1826" t="s">
        <v>42</v>
      </c>
      <c r="I1826" t="s">
        <v>43</v>
      </c>
      <c r="J1826" t="s">
        <v>43</v>
      </c>
      <c r="K1826" t="s">
        <v>43</v>
      </c>
      <c r="L1826" s="9">
        <v>-160</v>
      </c>
      <c r="M1826" s="10">
        <v>44166</v>
      </c>
      <c r="N1826" t="s">
        <v>56</v>
      </c>
      <c r="O1826" t="s">
        <v>57</v>
      </c>
      <c r="P1826" t="s">
        <v>2550</v>
      </c>
      <c r="Q1826" t="s">
        <v>2551</v>
      </c>
      <c r="R1826" t="s">
        <v>2452</v>
      </c>
      <c r="S1826" s="11">
        <v>44176</v>
      </c>
      <c r="T1826" t="s">
        <v>54</v>
      </c>
      <c r="U1826">
        <v>27</v>
      </c>
      <c r="V1826" t="s">
        <v>61</v>
      </c>
      <c r="W1826" t="s">
        <v>62</v>
      </c>
      <c r="X1826">
        <v>465180</v>
      </c>
      <c r="Y1826" s="11">
        <v>43997</v>
      </c>
      <c r="Z1826">
        <v>165082443</v>
      </c>
      <c r="AB1826" t="s">
        <v>63</v>
      </c>
      <c r="AD1826" t="s">
        <v>2624</v>
      </c>
      <c r="AE1826">
        <v>1</v>
      </c>
      <c r="AF1826">
        <v>-160</v>
      </c>
      <c r="AH1826" t="str">
        <f t="shared" si="28"/>
        <v>E35930 Estates &amp; Facilities</v>
      </c>
      <c r="AI1826" t="str">
        <f>VLOOKUP(B1826,'cc Lookup'!A:E,5,0)</f>
        <v>Estates</v>
      </c>
      <c r="AJ1826" t="s">
        <v>5427</v>
      </c>
    </row>
    <row r="1827" spans="1:36" x14ac:dyDescent="0.35">
      <c r="A1827" t="s">
        <v>36</v>
      </c>
      <c r="B1827" s="8" t="s">
        <v>142</v>
      </c>
      <c r="C1827" s="8" t="s">
        <v>38</v>
      </c>
      <c r="D1827" s="8" t="s">
        <v>39</v>
      </c>
      <c r="E1827" s="8" t="s">
        <v>39</v>
      </c>
      <c r="F1827" s="8" t="s">
        <v>40</v>
      </c>
      <c r="G1827" t="s">
        <v>144</v>
      </c>
      <c r="H1827" t="s">
        <v>42</v>
      </c>
      <c r="I1827" t="s">
        <v>43</v>
      </c>
      <c r="J1827" t="s">
        <v>43</v>
      </c>
      <c r="K1827" t="s">
        <v>43</v>
      </c>
      <c r="L1827" s="9">
        <v>-512</v>
      </c>
      <c r="M1827" s="10">
        <v>44166</v>
      </c>
      <c r="N1827" t="s">
        <v>56</v>
      </c>
      <c r="O1827" t="s">
        <v>57</v>
      </c>
      <c r="P1827" t="s">
        <v>2550</v>
      </c>
      <c r="Q1827" t="s">
        <v>2551</v>
      </c>
      <c r="R1827" t="s">
        <v>2452</v>
      </c>
      <c r="S1827" s="11">
        <v>44176</v>
      </c>
      <c r="T1827" t="s">
        <v>54</v>
      </c>
      <c r="U1827">
        <v>27</v>
      </c>
      <c r="V1827" t="s">
        <v>61</v>
      </c>
      <c r="W1827" t="s">
        <v>62</v>
      </c>
      <c r="X1827">
        <v>467949</v>
      </c>
      <c r="Y1827" s="11">
        <v>44027</v>
      </c>
      <c r="Z1827">
        <v>165082443</v>
      </c>
      <c r="AB1827" t="s">
        <v>63</v>
      </c>
      <c r="AD1827" t="s">
        <v>2625</v>
      </c>
      <c r="AE1827">
        <v>1</v>
      </c>
      <c r="AF1827">
        <v>-512</v>
      </c>
      <c r="AH1827" t="str">
        <f t="shared" si="28"/>
        <v>E35930 Estates &amp; Facilities</v>
      </c>
      <c r="AI1827" t="str">
        <f>VLOOKUP(B1827,'cc Lookup'!A:E,5,0)</f>
        <v>Estates</v>
      </c>
      <c r="AJ1827" t="s">
        <v>5427</v>
      </c>
    </row>
    <row r="1828" spans="1:36" x14ac:dyDescent="0.35">
      <c r="A1828" t="s">
        <v>36</v>
      </c>
      <c r="B1828" s="8" t="s">
        <v>142</v>
      </c>
      <c r="C1828" s="8" t="s">
        <v>38</v>
      </c>
      <c r="D1828" s="8" t="s">
        <v>39</v>
      </c>
      <c r="E1828" s="8" t="s">
        <v>39</v>
      </c>
      <c r="F1828" s="8" t="s">
        <v>40</v>
      </c>
      <c r="G1828" t="s">
        <v>144</v>
      </c>
      <c r="H1828" t="s">
        <v>42</v>
      </c>
      <c r="I1828" t="s">
        <v>43</v>
      </c>
      <c r="J1828" t="s">
        <v>43</v>
      </c>
      <c r="K1828" t="s">
        <v>43</v>
      </c>
      <c r="L1828" s="9">
        <v>-85</v>
      </c>
      <c r="M1828" s="10">
        <v>44166</v>
      </c>
      <c r="N1828" t="s">
        <v>56</v>
      </c>
      <c r="O1828" t="s">
        <v>57</v>
      </c>
      <c r="P1828" t="s">
        <v>2550</v>
      </c>
      <c r="Q1828" t="s">
        <v>2551</v>
      </c>
      <c r="R1828" t="s">
        <v>2452</v>
      </c>
      <c r="S1828" s="11">
        <v>44176</v>
      </c>
      <c r="T1828" t="s">
        <v>54</v>
      </c>
      <c r="U1828">
        <v>27</v>
      </c>
      <c r="V1828" t="s">
        <v>61</v>
      </c>
      <c r="W1828" t="s">
        <v>62</v>
      </c>
      <c r="X1828">
        <v>471085</v>
      </c>
      <c r="Y1828" s="11">
        <v>44061</v>
      </c>
      <c r="Z1828">
        <v>165082443</v>
      </c>
      <c r="AB1828" t="s">
        <v>63</v>
      </c>
      <c r="AD1828" t="s">
        <v>2626</v>
      </c>
      <c r="AE1828">
        <v>1</v>
      </c>
      <c r="AF1828">
        <v>-85</v>
      </c>
      <c r="AH1828" t="str">
        <f t="shared" si="28"/>
        <v>E35930 Estates &amp; Facilities</v>
      </c>
      <c r="AI1828" t="str">
        <f>VLOOKUP(B1828,'cc Lookup'!A:E,5,0)</f>
        <v>Estates</v>
      </c>
      <c r="AJ1828" t="s">
        <v>5427</v>
      </c>
    </row>
    <row r="1829" spans="1:36" x14ac:dyDescent="0.35">
      <c r="A1829" t="s">
        <v>36</v>
      </c>
      <c r="B1829" s="8" t="s">
        <v>142</v>
      </c>
      <c r="C1829" s="8" t="s">
        <v>38</v>
      </c>
      <c r="D1829" s="8" t="s">
        <v>39</v>
      </c>
      <c r="E1829" s="8" t="s">
        <v>39</v>
      </c>
      <c r="F1829" s="8" t="s">
        <v>40</v>
      </c>
      <c r="G1829" t="s">
        <v>144</v>
      </c>
      <c r="H1829" t="s">
        <v>42</v>
      </c>
      <c r="I1829" t="s">
        <v>43</v>
      </c>
      <c r="J1829" t="s">
        <v>43</v>
      </c>
      <c r="K1829" t="s">
        <v>43</v>
      </c>
      <c r="L1829" s="9">
        <v>-1205.43</v>
      </c>
      <c r="M1829" s="10">
        <v>44166</v>
      </c>
      <c r="N1829" t="s">
        <v>56</v>
      </c>
      <c r="O1829" t="s">
        <v>57</v>
      </c>
      <c r="P1829" t="s">
        <v>2550</v>
      </c>
      <c r="Q1829" t="s">
        <v>2551</v>
      </c>
      <c r="R1829" t="s">
        <v>2452</v>
      </c>
      <c r="S1829" s="11">
        <v>44176</v>
      </c>
      <c r="T1829" t="s">
        <v>54</v>
      </c>
      <c r="U1829">
        <v>27</v>
      </c>
      <c r="V1829" t="s">
        <v>61</v>
      </c>
      <c r="W1829" t="s">
        <v>62</v>
      </c>
      <c r="X1829">
        <v>471094</v>
      </c>
      <c r="Y1829" s="11">
        <v>44061</v>
      </c>
      <c r="Z1829">
        <v>165084346</v>
      </c>
      <c r="AB1829" t="s">
        <v>63</v>
      </c>
      <c r="AD1829" t="s">
        <v>2608</v>
      </c>
      <c r="AE1829">
        <v>1</v>
      </c>
      <c r="AF1829">
        <v>-1205</v>
      </c>
      <c r="AH1829" t="str">
        <f t="shared" si="28"/>
        <v>E35930 Estates &amp; Facilities</v>
      </c>
      <c r="AI1829" t="str">
        <f>VLOOKUP(B1829,'cc Lookup'!A:E,5,0)</f>
        <v>Estates</v>
      </c>
      <c r="AJ1829" t="s">
        <v>5427</v>
      </c>
    </row>
    <row r="1830" spans="1:36" x14ac:dyDescent="0.35">
      <c r="A1830" t="s">
        <v>36</v>
      </c>
      <c r="B1830" s="8" t="s">
        <v>142</v>
      </c>
      <c r="C1830" s="8" t="s">
        <v>38</v>
      </c>
      <c r="D1830" s="8" t="s">
        <v>39</v>
      </c>
      <c r="E1830" s="8" t="s">
        <v>39</v>
      </c>
      <c r="F1830" s="8" t="s">
        <v>40</v>
      </c>
      <c r="G1830" t="s">
        <v>144</v>
      </c>
      <c r="H1830" t="s">
        <v>42</v>
      </c>
      <c r="I1830" t="s">
        <v>43</v>
      </c>
      <c r="J1830" t="s">
        <v>43</v>
      </c>
      <c r="K1830" t="s">
        <v>43</v>
      </c>
      <c r="L1830" s="9">
        <v>-1180</v>
      </c>
      <c r="M1830" s="10">
        <v>44166</v>
      </c>
      <c r="N1830" t="s">
        <v>56</v>
      </c>
      <c r="O1830" t="s">
        <v>57</v>
      </c>
      <c r="P1830" t="s">
        <v>2550</v>
      </c>
      <c r="Q1830" t="s">
        <v>2551</v>
      </c>
      <c r="R1830" t="s">
        <v>2452</v>
      </c>
      <c r="S1830" s="11">
        <v>44176</v>
      </c>
      <c r="T1830" t="s">
        <v>54</v>
      </c>
      <c r="U1830">
        <v>27</v>
      </c>
      <c r="V1830" t="s">
        <v>61</v>
      </c>
      <c r="W1830" t="s">
        <v>62</v>
      </c>
      <c r="X1830">
        <v>474461</v>
      </c>
      <c r="Y1830" s="11">
        <v>44172</v>
      </c>
      <c r="Z1830">
        <v>165084346</v>
      </c>
      <c r="AB1830" t="s">
        <v>63</v>
      </c>
      <c r="AD1830" t="s">
        <v>2609</v>
      </c>
      <c r="AE1830">
        <v>1</v>
      </c>
      <c r="AF1830">
        <v>-1180</v>
      </c>
      <c r="AH1830" t="str">
        <f t="shared" si="28"/>
        <v>E35930 Estates &amp; Facilities</v>
      </c>
      <c r="AI1830" t="str">
        <f>VLOOKUP(B1830,'cc Lookup'!A:E,5,0)</f>
        <v>Estates</v>
      </c>
      <c r="AJ1830" t="s">
        <v>5427</v>
      </c>
    </row>
    <row r="1831" spans="1:36" x14ac:dyDescent="0.35">
      <c r="A1831" t="s">
        <v>36</v>
      </c>
      <c r="B1831" s="8" t="s">
        <v>142</v>
      </c>
      <c r="C1831" s="8" t="s">
        <v>38</v>
      </c>
      <c r="D1831" s="8" t="s">
        <v>39</v>
      </c>
      <c r="E1831" s="8" t="s">
        <v>39</v>
      </c>
      <c r="F1831" s="8" t="s">
        <v>40</v>
      </c>
      <c r="G1831" t="s">
        <v>144</v>
      </c>
      <c r="H1831" t="s">
        <v>42</v>
      </c>
      <c r="I1831" t="s">
        <v>43</v>
      </c>
      <c r="J1831" t="s">
        <v>43</v>
      </c>
      <c r="K1831" t="s">
        <v>43</v>
      </c>
      <c r="L1831" s="9">
        <v>-85</v>
      </c>
      <c r="M1831" s="10">
        <v>44166</v>
      </c>
      <c r="N1831" t="s">
        <v>56</v>
      </c>
      <c r="O1831" t="s">
        <v>57</v>
      </c>
      <c r="P1831" t="s">
        <v>2550</v>
      </c>
      <c r="Q1831" t="s">
        <v>2551</v>
      </c>
      <c r="R1831" t="s">
        <v>2452</v>
      </c>
      <c r="S1831" s="11">
        <v>44176</v>
      </c>
      <c r="T1831" t="s">
        <v>54</v>
      </c>
      <c r="U1831">
        <v>27</v>
      </c>
      <c r="V1831" t="s">
        <v>61</v>
      </c>
      <c r="W1831" t="s">
        <v>62</v>
      </c>
      <c r="X1831">
        <v>476888</v>
      </c>
      <c r="Y1831" s="11">
        <v>44118</v>
      </c>
      <c r="Z1831">
        <v>165082443</v>
      </c>
      <c r="AB1831" t="s">
        <v>63</v>
      </c>
      <c r="AD1831" t="s">
        <v>2627</v>
      </c>
      <c r="AE1831">
        <v>1</v>
      </c>
      <c r="AF1831">
        <v>-85</v>
      </c>
      <c r="AH1831" t="str">
        <f t="shared" si="28"/>
        <v>E35930 Estates &amp; Facilities</v>
      </c>
      <c r="AI1831" t="str">
        <f>VLOOKUP(B1831,'cc Lookup'!A:E,5,0)</f>
        <v>Estates</v>
      </c>
      <c r="AJ1831" t="s">
        <v>5427</v>
      </c>
    </row>
    <row r="1832" spans="1:36" x14ac:dyDescent="0.35">
      <c r="A1832" t="s">
        <v>36</v>
      </c>
      <c r="B1832" s="8" t="s">
        <v>142</v>
      </c>
      <c r="C1832" s="8" t="s">
        <v>38</v>
      </c>
      <c r="D1832" s="8" t="s">
        <v>39</v>
      </c>
      <c r="E1832" s="8" t="s">
        <v>39</v>
      </c>
      <c r="F1832" s="8" t="s">
        <v>40</v>
      </c>
      <c r="G1832" t="s">
        <v>144</v>
      </c>
      <c r="H1832" t="s">
        <v>42</v>
      </c>
      <c r="I1832" t="s">
        <v>43</v>
      </c>
      <c r="J1832" t="s">
        <v>43</v>
      </c>
      <c r="K1832" t="s">
        <v>43</v>
      </c>
      <c r="L1832" s="9">
        <v>312</v>
      </c>
      <c r="M1832" s="10">
        <v>44166</v>
      </c>
      <c r="N1832" t="s">
        <v>56</v>
      </c>
      <c r="O1832" t="s">
        <v>57</v>
      </c>
      <c r="P1832" t="s">
        <v>2450</v>
      </c>
      <c r="Q1832" t="s">
        <v>2451</v>
      </c>
      <c r="R1832" t="s">
        <v>2452</v>
      </c>
      <c r="S1832" s="11">
        <v>44177</v>
      </c>
      <c r="T1832" t="s">
        <v>54</v>
      </c>
      <c r="U1832">
        <v>14</v>
      </c>
      <c r="V1832" t="s">
        <v>61</v>
      </c>
      <c r="W1832" t="s">
        <v>62</v>
      </c>
      <c r="X1832">
        <v>463930</v>
      </c>
      <c r="Y1832" s="11">
        <v>43980</v>
      </c>
      <c r="Z1832">
        <v>165082446</v>
      </c>
      <c r="AB1832" t="s">
        <v>63</v>
      </c>
      <c r="AD1832" t="s">
        <v>2628</v>
      </c>
      <c r="AE1832">
        <v>1</v>
      </c>
      <c r="AF1832">
        <v>312</v>
      </c>
      <c r="AH1832" t="str">
        <f t="shared" si="28"/>
        <v>E35930 Estates &amp; Facilities</v>
      </c>
      <c r="AI1832" t="str">
        <f>VLOOKUP(B1832,'cc Lookup'!A:E,5,0)</f>
        <v>Estates</v>
      </c>
      <c r="AJ1832" t="s">
        <v>5427</v>
      </c>
    </row>
    <row r="1833" spans="1:36" x14ac:dyDescent="0.35">
      <c r="A1833" t="s">
        <v>36</v>
      </c>
      <c r="B1833" s="8" t="s">
        <v>142</v>
      </c>
      <c r="C1833" s="8" t="s">
        <v>38</v>
      </c>
      <c r="D1833" s="8" t="s">
        <v>39</v>
      </c>
      <c r="E1833" s="8" t="s">
        <v>39</v>
      </c>
      <c r="F1833" s="8" t="s">
        <v>40</v>
      </c>
      <c r="G1833" t="s">
        <v>144</v>
      </c>
      <c r="H1833" t="s">
        <v>42</v>
      </c>
      <c r="I1833" t="s">
        <v>43</v>
      </c>
      <c r="J1833" t="s">
        <v>43</v>
      </c>
      <c r="K1833" t="s">
        <v>43</v>
      </c>
      <c r="L1833" s="9">
        <v>10</v>
      </c>
      <c r="M1833" s="10">
        <v>44166</v>
      </c>
      <c r="N1833" t="s">
        <v>56</v>
      </c>
      <c r="O1833" t="s">
        <v>57</v>
      </c>
      <c r="P1833" t="s">
        <v>2561</v>
      </c>
      <c r="Q1833" t="s">
        <v>2562</v>
      </c>
      <c r="R1833" t="s">
        <v>2452</v>
      </c>
      <c r="S1833" s="11">
        <v>44179</v>
      </c>
      <c r="T1833" t="s">
        <v>54</v>
      </c>
      <c r="U1833">
        <v>47</v>
      </c>
      <c r="V1833" t="s">
        <v>61</v>
      </c>
      <c r="W1833" t="s">
        <v>62</v>
      </c>
      <c r="X1833">
        <v>462335</v>
      </c>
      <c r="Y1833" s="11">
        <v>43965</v>
      </c>
      <c r="Z1833">
        <v>165082443</v>
      </c>
      <c r="AB1833" t="s">
        <v>63</v>
      </c>
      <c r="AD1833" t="s">
        <v>2623</v>
      </c>
      <c r="AE1833">
        <v>1</v>
      </c>
      <c r="AF1833">
        <v>5</v>
      </c>
      <c r="AH1833" t="str">
        <f t="shared" si="28"/>
        <v>E35930 Estates &amp; Facilities</v>
      </c>
      <c r="AI1833" t="str">
        <f>VLOOKUP(B1833,'cc Lookup'!A:E,5,0)</f>
        <v>Estates</v>
      </c>
      <c r="AJ1833" t="s">
        <v>5427</v>
      </c>
    </row>
    <row r="1834" spans="1:36" x14ac:dyDescent="0.35">
      <c r="A1834" t="s">
        <v>36</v>
      </c>
      <c r="B1834" s="8" t="s">
        <v>142</v>
      </c>
      <c r="C1834" s="8" t="s">
        <v>38</v>
      </c>
      <c r="D1834" s="8" t="s">
        <v>39</v>
      </c>
      <c r="E1834" s="8" t="s">
        <v>39</v>
      </c>
      <c r="F1834" s="8" t="s">
        <v>40</v>
      </c>
      <c r="G1834" t="s">
        <v>144</v>
      </c>
      <c r="H1834" t="s">
        <v>42</v>
      </c>
      <c r="I1834" t="s">
        <v>43</v>
      </c>
      <c r="J1834" t="s">
        <v>43</v>
      </c>
      <c r="K1834" t="s">
        <v>43</v>
      </c>
      <c r="L1834" s="9">
        <v>119</v>
      </c>
      <c r="M1834" s="10">
        <v>44166</v>
      </c>
      <c r="N1834" t="s">
        <v>56</v>
      </c>
      <c r="O1834" t="s">
        <v>57</v>
      </c>
      <c r="P1834" t="s">
        <v>2561</v>
      </c>
      <c r="Q1834" t="s">
        <v>2562</v>
      </c>
      <c r="R1834" t="s">
        <v>2452</v>
      </c>
      <c r="S1834" s="11">
        <v>44179</v>
      </c>
      <c r="T1834" t="s">
        <v>54</v>
      </c>
      <c r="U1834">
        <v>47</v>
      </c>
      <c r="V1834" t="s">
        <v>61</v>
      </c>
      <c r="W1834" t="s">
        <v>62</v>
      </c>
      <c r="X1834">
        <v>462335</v>
      </c>
      <c r="Y1834" s="11">
        <v>43965</v>
      </c>
      <c r="Z1834">
        <v>165082443</v>
      </c>
      <c r="AB1834" t="s">
        <v>63</v>
      </c>
      <c r="AD1834" t="s">
        <v>2623</v>
      </c>
      <c r="AE1834">
        <v>1</v>
      </c>
      <c r="AF1834">
        <v>119</v>
      </c>
      <c r="AH1834" t="str">
        <f t="shared" si="28"/>
        <v>E35930 Estates &amp; Facilities</v>
      </c>
      <c r="AI1834" t="str">
        <f>VLOOKUP(B1834,'cc Lookup'!A:E,5,0)</f>
        <v>Estates</v>
      </c>
      <c r="AJ1834" t="s">
        <v>5427</v>
      </c>
    </row>
    <row r="1835" spans="1:36" x14ac:dyDescent="0.35">
      <c r="A1835" t="s">
        <v>36</v>
      </c>
      <c r="B1835" s="8" t="s">
        <v>142</v>
      </c>
      <c r="C1835" s="8" t="s">
        <v>38</v>
      </c>
      <c r="D1835" s="8" t="s">
        <v>39</v>
      </c>
      <c r="E1835" s="8" t="s">
        <v>39</v>
      </c>
      <c r="F1835" s="8" t="s">
        <v>40</v>
      </c>
      <c r="G1835" t="s">
        <v>144</v>
      </c>
      <c r="H1835" t="s">
        <v>42</v>
      </c>
      <c r="I1835" t="s">
        <v>43</v>
      </c>
      <c r="J1835" t="s">
        <v>43</v>
      </c>
      <c r="K1835" t="s">
        <v>43</v>
      </c>
      <c r="L1835" s="9">
        <v>121</v>
      </c>
      <c r="M1835" s="10">
        <v>44166</v>
      </c>
      <c r="N1835" t="s">
        <v>56</v>
      </c>
      <c r="O1835" t="s">
        <v>57</v>
      </c>
      <c r="P1835" t="s">
        <v>2561</v>
      </c>
      <c r="Q1835" t="s">
        <v>2562</v>
      </c>
      <c r="R1835" t="s">
        <v>2452</v>
      </c>
      <c r="S1835" s="11">
        <v>44179</v>
      </c>
      <c r="T1835" t="s">
        <v>54</v>
      </c>
      <c r="U1835">
        <v>47</v>
      </c>
      <c r="V1835" t="s">
        <v>61</v>
      </c>
      <c r="W1835" t="s">
        <v>62</v>
      </c>
      <c r="X1835">
        <v>462335</v>
      </c>
      <c r="Y1835" s="11">
        <v>43965</v>
      </c>
      <c r="Z1835">
        <v>165082443</v>
      </c>
      <c r="AB1835" t="s">
        <v>63</v>
      </c>
      <c r="AD1835" t="s">
        <v>2623</v>
      </c>
      <c r="AE1835">
        <v>1</v>
      </c>
      <c r="AF1835">
        <v>121</v>
      </c>
      <c r="AH1835" t="str">
        <f t="shared" si="28"/>
        <v>E35930 Estates &amp; Facilities</v>
      </c>
      <c r="AI1835" t="str">
        <f>VLOOKUP(B1835,'cc Lookup'!A:E,5,0)</f>
        <v>Estates</v>
      </c>
      <c r="AJ1835" t="s">
        <v>5427</v>
      </c>
    </row>
    <row r="1836" spans="1:36" x14ac:dyDescent="0.35">
      <c r="A1836" t="s">
        <v>36</v>
      </c>
      <c r="B1836" s="8" t="s">
        <v>142</v>
      </c>
      <c r="C1836" s="8" t="s">
        <v>38</v>
      </c>
      <c r="D1836" s="8" t="s">
        <v>39</v>
      </c>
      <c r="E1836" s="8" t="s">
        <v>39</v>
      </c>
      <c r="F1836" s="8" t="s">
        <v>40</v>
      </c>
      <c r="G1836" t="s">
        <v>144</v>
      </c>
      <c r="H1836" t="s">
        <v>42</v>
      </c>
      <c r="I1836" t="s">
        <v>43</v>
      </c>
      <c r="J1836" t="s">
        <v>43</v>
      </c>
      <c r="K1836" t="s">
        <v>43</v>
      </c>
      <c r="L1836" s="9">
        <v>240</v>
      </c>
      <c r="M1836" s="10">
        <v>44166</v>
      </c>
      <c r="N1836" t="s">
        <v>56</v>
      </c>
      <c r="O1836" t="s">
        <v>57</v>
      </c>
      <c r="P1836" t="s">
        <v>2561</v>
      </c>
      <c r="Q1836" t="s">
        <v>2562</v>
      </c>
      <c r="R1836" t="s">
        <v>2452</v>
      </c>
      <c r="S1836" s="11">
        <v>44179</v>
      </c>
      <c r="T1836" t="s">
        <v>54</v>
      </c>
      <c r="U1836">
        <v>47</v>
      </c>
      <c r="V1836" t="s">
        <v>61</v>
      </c>
      <c r="W1836" t="s">
        <v>62</v>
      </c>
      <c r="X1836">
        <v>462335</v>
      </c>
      <c r="Y1836" s="11">
        <v>43965</v>
      </c>
      <c r="Z1836">
        <v>165082443</v>
      </c>
      <c r="AB1836" t="s">
        <v>63</v>
      </c>
      <c r="AD1836" t="s">
        <v>2623</v>
      </c>
      <c r="AE1836">
        <v>1</v>
      </c>
      <c r="AF1836">
        <v>240</v>
      </c>
      <c r="AH1836" t="str">
        <f t="shared" si="28"/>
        <v>E35930 Estates &amp; Facilities</v>
      </c>
      <c r="AI1836" t="str">
        <f>VLOOKUP(B1836,'cc Lookup'!A:E,5,0)</f>
        <v>Estates</v>
      </c>
      <c r="AJ1836" t="s">
        <v>5427</v>
      </c>
    </row>
    <row r="1837" spans="1:36" x14ac:dyDescent="0.35">
      <c r="A1837" t="s">
        <v>36</v>
      </c>
      <c r="B1837" s="8" t="s">
        <v>142</v>
      </c>
      <c r="C1837" s="8" t="s">
        <v>38</v>
      </c>
      <c r="D1837" s="8" t="s">
        <v>39</v>
      </c>
      <c r="E1837" s="8" t="s">
        <v>39</v>
      </c>
      <c r="F1837" s="8" t="s">
        <v>40</v>
      </c>
      <c r="G1837" t="s">
        <v>144</v>
      </c>
      <c r="H1837" t="s">
        <v>42</v>
      </c>
      <c r="I1837" t="s">
        <v>43</v>
      </c>
      <c r="J1837" t="s">
        <v>43</v>
      </c>
      <c r="K1837" t="s">
        <v>43</v>
      </c>
      <c r="L1837" s="9">
        <v>512</v>
      </c>
      <c r="M1837" s="10">
        <v>44166</v>
      </c>
      <c r="N1837" t="s">
        <v>56</v>
      </c>
      <c r="O1837" t="s">
        <v>57</v>
      </c>
      <c r="P1837" t="s">
        <v>2561</v>
      </c>
      <c r="Q1837" t="s">
        <v>2562</v>
      </c>
      <c r="R1837" t="s">
        <v>2452</v>
      </c>
      <c r="S1837" s="11">
        <v>44179</v>
      </c>
      <c r="T1837" t="s">
        <v>54</v>
      </c>
      <c r="U1837">
        <v>47</v>
      </c>
      <c r="V1837" t="s">
        <v>61</v>
      </c>
      <c r="W1837" t="s">
        <v>62</v>
      </c>
      <c r="X1837">
        <v>467949</v>
      </c>
      <c r="Y1837" s="11">
        <v>44027</v>
      </c>
      <c r="Z1837">
        <v>165082443</v>
      </c>
      <c r="AB1837" t="s">
        <v>63</v>
      </c>
      <c r="AD1837" t="s">
        <v>2625</v>
      </c>
      <c r="AE1837">
        <v>1</v>
      </c>
      <c r="AF1837">
        <v>512</v>
      </c>
      <c r="AH1837" t="str">
        <f t="shared" si="28"/>
        <v>E35930 Estates &amp; Facilities</v>
      </c>
      <c r="AI1837" t="str">
        <f>VLOOKUP(B1837,'cc Lookup'!A:E,5,0)</f>
        <v>Estates</v>
      </c>
      <c r="AJ1837" t="s">
        <v>5427</v>
      </c>
    </row>
    <row r="1838" spans="1:36" x14ac:dyDescent="0.35">
      <c r="A1838" t="s">
        <v>36</v>
      </c>
      <c r="B1838" s="8" t="s">
        <v>142</v>
      </c>
      <c r="C1838" s="8" t="s">
        <v>38</v>
      </c>
      <c r="D1838" s="8" t="s">
        <v>39</v>
      </c>
      <c r="E1838" s="8" t="s">
        <v>39</v>
      </c>
      <c r="F1838" s="8" t="s">
        <v>40</v>
      </c>
      <c r="G1838" t="s">
        <v>144</v>
      </c>
      <c r="H1838" t="s">
        <v>42</v>
      </c>
      <c r="I1838" t="s">
        <v>43</v>
      </c>
      <c r="J1838" t="s">
        <v>43</v>
      </c>
      <c r="K1838" t="s">
        <v>43</v>
      </c>
      <c r="L1838" s="9">
        <v>195</v>
      </c>
      <c r="M1838" s="10">
        <v>44166</v>
      </c>
      <c r="N1838" t="s">
        <v>56</v>
      </c>
      <c r="O1838" t="s">
        <v>57</v>
      </c>
      <c r="P1838" t="s">
        <v>2561</v>
      </c>
      <c r="Q1838" t="s">
        <v>2562</v>
      </c>
      <c r="R1838" t="s">
        <v>2452</v>
      </c>
      <c r="S1838" s="11">
        <v>44179</v>
      </c>
      <c r="T1838" t="s">
        <v>54</v>
      </c>
      <c r="U1838">
        <v>47</v>
      </c>
      <c r="V1838" t="s">
        <v>61</v>
      </c>
      <c r="W1838" t="s">
        <v>62</v>
      </c>
      <c r="X1838">
        <v>476889</v>
      </c>
      <c r="Y1838" s="11">
        <v>44118</v>
      </c>
      <c r="Z1838">
        <v>165084346</v>
      </c>
      <c r="AB1838" t="s">
        <v>63</v>
      </c>
      <c r="AD1838" t="s">
        <v>2629</v>
      </c>
      <c r="AE1838">
        <v>1</v>
      </c>
      <c r="AF1838">
        <v>195</v>
      </c>
      <c r="AH1838" t="str">
        <f t="shared" si="28"/>
        <v>E35930 Estates &amp; Facilities</v>
      </c>
      <c r="AI1838" t="str">
        <f>VLOOKUP(B1838,'cc Lookup'!A:E,5,0)</f>
        <v>Estates</v>
      </c>
      <c r="AJ1838" t="s">
        <v>5427</v>
      </c>
    </row>
    <row r="1839" spans="1:36" x14ac:dyDescent="0.35">
      <c r="A1839" t="s">
        <v>36</v>
      </c>
      <c r="B1839" s="8" t="s">
        <v>142</v>
      </c>
      <c r="C1839" s="8" t="s">
        <v>38</v>
      </c>
      <c r="D1839" s="8" t="s">
        <v>39</v>
      </c>
      <c r="E1839" s="8" t="s">
        <v>39</v>
      </c>
      <c r="F1839" s="8" t="s">
        <v>40</v>
      </c>
      <c r="G1839" t="s">
        <v>144</v>
      </c>
      <c r="H1839" t="s">
        <v>42</v>
      </c>
      <c r="I1839" t="s">
        <v>43</v>
      </c>
      <c r="J1839" t="s">
        <v>43</v>
      </c>
      <c r="K1839" t="s">
        <v>43</v>
      </c>
      <c r="L1839" s="9">
        <v>-480</v>
      </c>
      <c r="M1839" s="10">
        <v>44166</v>
      </c>
      <c r="N1839" t="s">
        <v>56</v>
      </c>
      <c r="O1839" t="s">
        <v>57</v>
      </c>
      <c r="P1839" t="s">
        <v>2561</v>
      </c>
      <c r="Q1839" t="s">
        <v>2562</v>
      </c>
      <c r="R1839" t="s">
        <v>2452</v>
      </c>
      <c r="S1839" s="11">
        <v>44179</v>
      </c>
      <c r="T1839" t="s">
        <v>54</v>
      </c>
      <c r="U1839">
        <v>48</v>
      </c>
      <c r="V1839" t="s">
        <v>61</v>
      </c>
      <c r="W1839" t="s">
        <v>62</v>
      </c>
      <c r="X1839">
        <v>462335</v>
      </c>
      <c r="Y1839" s="11">
        <v>43965</v>
      </c>
      <c r="Z1839">
        <v>165082443</v>
      </c>
      <c r="AB1839" t="s">
        <v>63</v>
      </c>
      <c r="AD1839" t="s">
        <v>2623</v>
      </c>
      <c r="AE1839">
        <v>1</v>
      </c>
      <c r="AF1839">
        <v>-240</v>
      </c>
      <c r="AH1839" t="str">
        <f t="shared" si="28"/>
        <v>E35930 Estates &amp; Facilities</v>
      </c>
      <c r="AI1839" t="str">
        <f>VLOOKUP(B1839,'cc Lookup'!A:E,5,0)</f>
        <v>Estates</v>
      </c>
      <c r="AJ1839" t="s">
        <v>5427</v>
      </c>
    </row>
    <row r="1840" spans="1:36" x14ac:dyDescent="0.35">
      <c r="A1840" t="s">
        <v>36</v>
      </c>
      <c r="B1840" s="8" t="s">
        <v>142</v>
      </c>
      <c r="C1840" s="8" t="s">
        <v>38</v>
      </c>
      <c r="D1840" s="8" t="s">
        <v>39</v>
      </c>
      <c r="E1840" s="8" t="s">
        <v>39</v>
      </c>
      <c r="F1840" s="8" t="s">
        <v>40</v>
      </c>
      <c r="G1840" t="s">
        <v>144</v>
      </c>
      <c r="H1840" t="s">
        <v>42</v>
      </c>
      <c r="I1840" t="s">
        <v>43</v>
      </c>
      <c r="J1840" t="s">
        <v>43</v>
      </c>
      <c r="K1840" t="s">
        <v>43</v>
      </c>
      <c r="L1840" s="9">
        <v>-10</v>
      </c>
      <c r="M1840" s="10">
        <v>44166</v>
      </c>
      <c r="N1840" t="s">
        <v>56</v>
      </c>
      <c r="O1840" t="s">
        <v>57</v>
      </c>
      <c r="P1840" t="s">
        <v>2561</v>
      </c>
      <c r="Q1840" t="s">
        <v>2562</v>
      </c>
      <c r="R1840" t="s">
        <v>2452</v>
      </c>
      <c r="S1840" s="11">
        <v>44179</v>
      </c>
      <c r="T1840" t="s">
        <v>54</v>
      </c>
      <c r="U1840">
        <v>48</v>
      </c>
      <c r="V1840" t="s">
        <v>61</v>
      </c>
      <c r="W1840" t="s">
        <v>62</v>
      </c>
      <c r="X1840">
        <v>462335</v>
      </c>
      <c r="Y1840" s="11">
        <v>43965</v>
      </c>
      <c r="Z1840">
        <v>165082443</v>
      </c>
      <c r="AB1840" t="s">
        <v>63</v>
      </c>
      <c r="AD1840" t="s">
        <v>2623</v>
      </c>
      <c r="AE1840">
        <v>1</v>
      </c>
      <c r="AF1840">
        <v>-5</v>
      </c>
      <c r="AH1840" t="str">
        <f t="shared" si="28"/>
        <v>E35930 Estates &amp; Facilities</v>
      </c>
      <c r="AI1840" t="str">
        <f>VLOOKUP(B1840,'cc Lookup'!A:E,5,0)</f>
        <v>Estates</v>
      </c>
      <c r="AJ1840" t="s">
        <v>5427</v>
      </c>
    </row>
    <row r="1841" spans="1:36" x14ac:dyDescent="0.35">
      <c r="A1841" t="s">
        <v>36</v>
      </c>
      <c r="B1841" s="8" t="s">
        <v>142</v>
      </c>
      <c r="C1841" s="8" t="s">
        <v>38</v>
      </c>
      <c r="D1841" s="8" t="s">
        <v>39</v>
      </c>
      <c r="E1841" s="8" t="s">
        <v>39</v>
      </c>
      <c r="F1841" s="8" t="s">
        <v>40</v>
      </c>
      <c r="G1841" t="s">
        <v>144</v>
      </c>
      <c r="H1841" t="s">
        <v>42</v>
      </c>
      <c r="I1841" t="s">
        <v>43</v>
      </c>
      <c r="J1841" t="s">
        <v>43</v>
      </c>
      <c r="K1841" t="s">
        <v>43</v>
      </c>
      <c r="L1841" s="9">
        <v>-512</v>
      </c>
      <c r="M1841" s="10">
        <v>44166</v>
      </c>
      <c r="N1841" t="s">
        <v>56</v>
      </c>
      <c r="O1841" t="s">
        <v>57</v>
      </c>
      <c r="P1841" t="s">
        <v>2561</v>
      </c>
      <c r="Q1841" t="s">
        <v>2562</v>
      </c>
      <c r="R1841" t="s">
        <v>2452</v>
      </c>
      <c r="S1841" s="11">
        <v>44179</v>
      </c>
      <c r="T1841" t="s">
        <v>54</v>
      </c>
      <c r="U1841">
        <v>48</v>
      </c>
      <c r="V1841" t="s">
        <v>61</v>
      </c>
      <c r="W1841" t="s">
        <v>62</v>
      </c>
      <c r="X1841">
        <v>467949</v>
      </c>
      <c r="Y1841" s="11">
        <v>44027</v>
      </c>
      <c r="Z1841">
        <v>165082443</v>
      </c>
      <c r="AB1841" t="s">
        <v>63</v>
      </c>
      <c r="AD1841" t="s">
        <v>2625</v>
      </c>
      <c r="AE1841">
        <v>1</v>
      </c>
      <c r="AF1841">
        <v>-512</v>
      </c>
      <c r="AH1841" t="str">
        <f t="shared" si="28"/>
        <v>E35930 Estates &amp; Facilities</v>
      </c>
      <c r="AI1841" t="str">
        <f>VLOOKUP(B1841,'cc Lookup'!A:E,5,0)</f>
        <v>Estates</v>
      </c>
      <c r="AJ1841" t="s">
        <v>5427</v>
      </c>
    </row>
    <row r="1842" spans="1:36" x14ac:dyDescent="0.35">
      <c r="A1842" t="s">
        <v>36</v>
      </c>
      <c r="B1842" s="8" t="s">
        <v>142</v>
      </c>
      <c r="C1842" s="8" t="s">
        <v>38</v>
      </c>
      <c r="D1842" s="8" t="s">
        <v>39</v>
      </c>
      <c r="E1842" s="8" t="s">
        <v>39</v>
      </c>
      <c r="F1842" s="8" t="s">
        <v>40</v>
      </c>
      <c r="G1842" t="s">
        <v>144</v>
      </c>
      <c r="H1842" t="s">
        <v>42</v>
      </c>
      <c r="I1842" t="s">
        <v>43</v>
      </c>
      <c r="J1842" t="s">
        <v>43</v>
      </c>
      <c r="K1842" t="s">
        <v>43</v>
      </c>
      <c r="L1842" s="9">
        <v>5</v>
      </c>
      <c r="M1842" s="10">
        <v>44166</v>
      </c>
      <c r="N1842" t="s">
        <v>56</v>
      </c>
      <c r="O1842" t="s">
        <v>57</v>
      </c>
      <c r="P1842" t="s">
        <v>2455</v>
      </c>
      <c r="Q1842" t="s">
        <v>2456</v>
      </c>
      <c r="R1842" t="s">
        <v>2452</v>
      </c>
      <c r="S1842" s="11">
        <v>44180</v>
      </c>
      <c r="T1842" t="s">
        <v>54</v>
      </c>
      <c r="U1842">
        <v>40</v>
      </c>
      <c r="V1842" t="s">
        <v>61</v>
      </c>
      <c r="W1842" t="s">
        <v>62</v>
      </c>
      <c r="X1842">
        <v>462335</v>
      </c>
      <c r="Y1842" s="11">
        <v>43965</v>
      </c>
      <c r="Z1842">
        <v>165082443</v>
      </c>
      <c r="AB1842" t="s">
        <v>63</v>
      </c>
      <c r="AD1842" t="s">
        <v>2623</v>
      </c>
      <c r="AE1842">
        <v>1</v>
      </c>
      <c r="AF1842">
        <v>5</v>
      </c>
      <c r="AH1842" t="str">
        <f t="shared" si="28"/>
        <v>E35930 Estates &amp; Facilities</v>
      </c>
      <c r="AI1842" t="str">
        <f>VLOOKUP(B1842,'cc Lookup'!A:E,5,0)</f>
        <v>Estates</v>
      </c>
      <c r="AJ1842" t="s">
        <v>5427</v>
      </c>
    </row>
    <row r="1843" spans="1:36" x14ac:dyDescent="0.35">
      <c r="A1843" t="s">
        <v>36</v>
      </c>
      <c r="B1843" s="8" t="s">
        <v>142</v>
      </c>
      <c r="C1843" s="8" t="s">
        <v>38</v>
      </c>
      <c r="D1843" s="8" t="s">
        <v>39</v>
      </c>
      <c r="E1843" s="8" t="s">
        <v>39</v>
      </c>
      <c r="F1843" s="8" t="s">
        <v>40</v>
      </c>
      <c r="G1843" t="s">
        <v>144</v>
      </c>
      <c r="H1843" t="s">
        <v>42</v>
      </c>
      <c r="I1843" t="s">
        <v>43</v>
      </c>
      <c r="J1843" t="s">
        <v>43</v>
      </c>
      <c r="K1843" t="s">
        <v>43</v>
      </c>
      <c r="L1843" s="9">
        <v>240</v>
      </c>
      <c r="M1843" s="10">
        <v>44166</v>
      </c>
      <c r="N1843" t="s">
        <v>56</v>
      </c>
      <c r="O1843" t="s">
        <v>57</v>
      </c>
      <c r="P1843" t="s">
        <v>2455</v>
      </c>
      <c r="Q1843" t="s">
        <v>2456</v>
      </c>
      <c r="R1843" t="s">
        <v>2452</v>
      </c>
      <c r="S1843" s="11">
        <v>44180</v>
      </c>
      <c r="T1843" t="s">
        <v>54</v>
      </c>
      <c r="U1843">
        <v>40</v>
      </c>
      <c r="V1843" t="s">
        <v>61</v>
      </c>
      <c r="W1843" t="s">
        <v>62</v>
      </c>
      <c r="X1843">
        <v>462335</v>
      </c>
      <c r="Y1843" s="11">
        <v>43965</v>
      </c>
      <c r="Z1843">
        <v>165082443</v>
      </c>
      <c r="AB1843" t="s">
        <v>63</v>
      </c>
      <c r="AD1843" t="s">
        <v>2623</v>
      </c>
      <c r="AE1843">
        <v>1</v>
      </c>
      <c r="AF1843">
        <v>240</v>
      </c>
      <c r="AH1843" t="str">
        <f t="shared" si="28"/>
        <v>E35930 Estates &amp; Facilities</v>
      </c>
      <c r="AI1843" t="str">
        <f>VLOOKUP(B1843,'cc Lookup'!A:E,5,0)</f>
        <v>Estates</v>
      </c>
      <c r="AJ1843" t="s">
        <v>5427</v>
      </c>
    </row>
    <row r="1844" spans="1:36" x14ac:dyDescent="0.35">
      <c r="A1844" t="s">
        <v>36</v>
      </c>
      <c r="B1844" s="8" t="s">
        <v>142</v>
      </c>
      <c r="C1844" s="8" t="s">
        <v>38</v>
      </c>
      <c r="D1844" s="8" t="s">
        <v>39</v>
      </c>
      <c r="E1844" s="8" t="s">
        <v>39</v>
      </c>
      <c r="F1844" s="8" t="s">
        <v>40</v>
      </c>
      <c r="G1844" t="s">
        <v>144</v>
      </c>
      <c r="H1844" t="s">
        <v>42</v>
      </c>
      <c r="I1844" t="s">
        <v>43</v>
      </c>
      <c r="J1844" t="s">
        <v>43</v>
      </c>
      <c r="K1844" t="s">
        <v>43</v>
      </c>
      <c r="L1844" s="9">
        <v>312</v>
      </c>
      <c r="M1844" s="10">
        <v>44166</v>
      </c>
      <c r="N1844" t="s">
        <v>56</v>
      </c>
      <c r="O1844" t="s">
        <v>57</v>
      </c>
      <c r="P1844" t="s">
        <v>2455</v>
      </c>
      <c r="Q1844" t="s">
        <v>2456</v>
      </c>
      <c r="R1844" t="s">
        <v>2452</v>
      </c>
      <c r="S1844" s="11">
        <v>44180</v>
      </c>
      <c r="T1844" t="s">
        <v>54</v>
      </c>
      <c r="U1844">
        <v>40</v>
      </c>
      <c r="V1844" t="s">
        <v>61</v>
      </c>
      <c r="W1844" t="s">
        <v>62</v>
      </c>
      <c r="X1844">
        <v>463930</v>
      </c>
      <c r="Y1844" s="11">
        <v>43980</v>
      </c>
      <c r="Z1844">
        <v>165082446</v>
      </c>
      <c r="AB1844" t="s">
        <v>63</v>
      </c>
      <c r="AD1844" t="s">
        <v>2628</v>
      </c>
      <c r="AE1844">
        <v>1</v>
      </c>
      <c r="AF1844">
        <v>312</v>
      </c>
      <c r="AH1844" t="str">
        <f t="shared" si="28"/>
        <v>E35930 Estates &amp; Facilities</v>
      </c>
      <c r="AI1844" t="str">
        <f>VLOOKUP(B1844,'cc Lookup'!A:E,5,0)</f>
        <v>Estates</v>
      </c>
      <c r="AJ1844" t="s">
        <v>5427</v>
      </c>
    </row>
    <row r="1845" spans="1:36" x14ac:dyDescent="0.35">
      <c r="A1845" t="s">
        <v>36</v>
      </c>
      <c r="B1845" s="8" t="s">
        <v>142</v>
      </c>
      <c r="C1845" s="8" t="s">
        <v>38</v>
      </c>
      <c r="D1845" s="8" t="s">
        <v>39</v>
      </c>
      <c r="E1845" s="8" t="s">
        <v>39</v>
      </c>
      <c r="F1845" s="8" t="s">
        <v>40</v>
      </c>
      <c r="G1845" t="s">
        <v>144</v>
      </c>
      <c r="H1845" t="s">
        <v>42</v>
      </c>
      <c r="I1845" t="s">
        <v>43</v>
      </c>
      <c r="J1845" t="s">
        <v>43</v>
      </c>
      <c r="K1845" t="s">
        <v>43</v>
      </c>
      <c r="L1845" s="9">
        <v>-121</v>
      </c>
      <c r="M1845" s="10">
        <v>44166</v>
      </c>
      <c r="N1845" t="s">
        <v>56</v>
      </c>
      <c r="O1845" t="s">
        <v>57</v>
      </c>
      <c r="P1845" t="s">
        <v>2455</v>
      </c>
      <c r="Q1845" t="s">
        <v>2456</v>
      </c>
      <c r="R1845" t="s">
        <v>2452</v>
      </c>
      <c r="S1845" s="11">
        <v>44180</v>
      </c>
      <c r="T1845" t="s">
        <v>54</v>
      </c>
      <c r="U1845">
        <v>41</v>
      </c>
      <c r="V1845" t="s">
        <v>61</v>
      </c>
      <c r="W1845" t="s">
        <v>62</v>
      </c>
      <c r="X1845">
        <v>462335</v>
      </c>
      <c r="Y1845" s="11">
        <v>43965</v>
      </c>
      <c r="Z1845">
        <v>165082443</v>
      </c>
      <c r="AB1845" t="s">
        <v>63</v>
      </c>
      <c r="AD1845" t="s">
        <v>2623</v>
      </c>
      <c r="AE1845">
        <v>1</v>
      </c>
      <c r="AF1845">
        <v>-121</v>
      </c>
      <c r="AH1845" t="str">
        <f t="shared" si="28"/>
        <v>E35930 Estates &amp; Facilities</v>
      </c>
      <c r="AI1845" t="str">
        <f>VLOOKUP(B1845,'cc Lookup'!A:E,5,0)</f>
        <v>Estates</v>
      </c>
      <c r="AJ1845" t="s">
        <v>5427</v>
      </c>
    </row>
    <row r="1846" spans="1:36" x14ac:dyDescent="0.35">
      <c r="A1846" t="s">
        <v>36</v>
      </c>
      <c r="B1846" s="8" t="s">
        <v>142</v>
      </c>
      <c r="C1846" s="8" t="s">
        <v>38</v>
      </c>
      <c r="D1846" s="8" t="s">
        <v>39</v>
      </c>
      <c r="E1846" s="8" t="s">
        <v>39</v>
      </c>
      <c r="F1846" s="8" t="s">
        <v>40</v>
      </c>
      <c r="G1846" t="s">
        <v>144</v>
      </c>
      <c r="H1846" t="s">
        <v>42</v>
      </c>
      <c r="I1846" t="s">
        <v>43</v>
      </c>
      <c r="J1846" t="s">
        <v>43</v>
      </c>
      <c r="K1846" t="s">
        <v>43</v>
      </c>
      <c r="L1846" s="9">
        <v>-119</v>
      </c>
      <c r="M1846" s="10">
        <v>44166</v>
      </c>
      <c r="N1846" t="s">
        <v>56</v>
      </c>
      <c r="O1846" t="s">
        <v>57</v>
      </c>
      <c r="P1846" t="s">
        <v>2455</v>
      </c>
      <c r="Q1846" t="s">
        <v>2456</v>
      </c>
      <c r="R1846" t="s">
        <v>2452</v>
      </c>
      <c r="S1846" s="11">
        <v>44180</v>
      </c>
      <c r="T1846" t="s">
        <v>54</v>
      </c>
      <c r="U1846">
        <v>41</v>
      </c>
      <c r="V1846" t="s">
        <v>61</v>
      </c>
      <c r="W1846" t="s">
        <v>62</v>
      </c>
      <c r="X1846">
        <v>462335</v>
      </c>
      <c r="Y1846" s="11">
        <v>43965</v>
      </c>
      <c r="Z1846">
        <v>165082443</v>
      </c>
      <c r="AB1846" t="s">
        <v>63</v>
      </c>
      <c r="AD1846" t="s">
        <v>2623</v>
      </c>
      <c r="AE1846">
        <v>1</v>
      </c>
      <c r="AF1846">
        <v>-119</v>
      </c>
      <c r="AH1846" t="str">
        <f t="shared" si="28"/>
        <v>E35930 Estates &amp; Facilities</v>
      </c>
      <c r="AI1846" t="str">
        <f>VLOOKUP(B1846,'cc Lookup'!A:E,5,0)</f>
        <v>Estates</v>
      </c>
      <c r="AJ1846" t="s">
        <v>5427</v>
      </c>
    </row>
    <row r="1847" spans="1:36" x14ac:dyDescent="0.35">
      <c r="A1847" t="s">
        <v>36</v>
      </c>
      <c r="B1847" s="8" t="s">
        <v>142</v>
      </c>
      <c r="C1847" s="8" t="s">
        <v>38</v>
      </c>
      <c r="D1847" s="8" t="s">
        <v>39</v>
      </c>
      <c r="E1847" s="8" t="s">
        <v>39</v>
      </c>
      <c r="F1847" s="8" t="s">
        <v>40</v>
      </c>
      <c r="G1847" t="s">
        <v>144</v>
      </c>
      <c r="H1847" t="s">
        <v>42</v>
      </c>
      <c r="I1847" t="s">
        <v>43</v>
      </c>
      <c r="J1847" t="s">
        <v>43</v>
      </c>
      <c r="K1847" t="s">
        <v>43</v>
      </c>
      <c r="L1847" s="9">
        <v>-5</v>
      </c>
      <c r="M1847" s="10">
        <v>44166</v>
      </c>
      <c r="N1847" t="s">
        <v>56</v>
      </c>
      <c r="O1847" t="s">
        <v>57</v>
      </c>
      <c r="P1847" t="s">
        <v>2455</v>
      </c>
      <c r="Q1847" t="s">
        <v>2456</v>
      </c>
      <c r="R1847" t="s">
        <v>2452</v>
      </c>
      <c r="S1847" s="11">
        <v>44180</v>
      </c>
      <c r="T1847" t="s">
        <v>54</v>
      </c>
      <c r="U1847">
        <v>41</v>
      </c>
      <c r="V1847" t="s">
        <v>61</v>
      </c>
      <c r="W1847" t="s">
        <v>62</v>
      </c>
      <c r="X1847">
        <v>462335</v>
      </c>
      <c r="Y1847" s="11">
        <v>43965</v>
      </c>
      <c r="Z1847">
        <v>165082443</v>
      </c>
      <c r="AB1847" t="s">
        <v>63</v>
      </c>
      <c r="AD1847" t="s">
        <v>2623</v>
      </c>
      <c r="AE1847">
        <v>1</v>
      </c>
      <c r="AF1847">
        <v>-5</v>
      </c>
      <c r="AH1847" t="str">
        <f t="shared" si="28"/>
        <v>E35930 Estates &amp; Facilities</v>
      </c>
      <c r="AI1847" t="str">
        <f>VLOOKUP(B1847,'cc Lookup'!A:E,5,0)</f>
        <v>Estates</v>
      </c>
      <c r="AJ1847" t="s">
        <v>5427</v>
      </c>
    </row>
    <row r="1848" spans="1:36" x14ac:dyDescent="0.35">
      <c r="A1848" t="s">
        <v>36</v>
      </c>
      <c r="B1848" s="8" t="s">
        <v>142</v>
      </c>
      <c r="C1848" s="8" t="s">
        <v>38</v>
      </c>
      <c r="D1848" s="8" t="s">
        <v>39</v>
      </c>
      <c r="E1848" s="8" t="s">
        <v>39</v>
      </c>
      <c r="F1848" s="8" t="s">
        <v>40</v>
      </c>
      <c r="G1848" t="s">
        <v>144</v>
      </c>
      <c r="H1848" t="s">
        <v>42</v>
      </c>
      <c r="I1848" t="s">
        <v>43</v>
      </c>
      <c r="J1848" t="s">
        <v>43</v>
      </c>
      <c r="K1848" t="s">
        <v>43</v>
      </c>
      <c r="L1848" s="9">
        <v>-312</v>
      </c>
      <c r="M1848" s="10">
        <v>44166</v>
      </c>
      <c r="N1848" t="s">
        <v>56</v>
      </c>
      <c r="O1848" t="s">
        <v>57</v>
      </c>
      <c r="P1848" t="s">
        <v>2455</v>
      </c>
      <c r="Q1848" t="s">
        <v>2456</v>
      </c>
      <c r="R1848" t="s">
        <v>2452</v>
      </c>
      <c r="S1848" s="11">
        <v>44180</v>
      </c>
      <c r="T1848" t="s">
        <v>54</v>
      </c>
      <c r="U1848">
        <v>41</v>
      </c>
      <c r="V1848" t="s">
        <v>61</v>
      </c>
      <c r="W1848" t="s">
        <v>62</v>
      </c>
      <c r="X1848">
        <v>463930</v>
      </c>
      <c r="Y1848" s="11">
        <v>43980</v>
      </c>
      <c r="Z1848">
        <v>165082446</v>
      </c>
      <c r="AB1848" t="s">
        <v>63</v>
      </c>
      <c r="AD1848" t="s">
        <v>2628</v>
      </c>
      <c r="AE1848">
        <v>1</v>
      </c>
      <c r="AF1848">
        <v>-312</v>
      </c>
      <c r="AH1848" t="str">
        <f t="shared" si="28"/>
        <v>E35930 Estates &amp; Facilities</v>
      </c>
      <c r="AI1848" t="str">
        <f>VLOOKUP(B1848,'cc Lookup'!A:E,5,0)</f>
        <v>Estates</v>
      </c>
      <c r="AJ1848" t="s">
        <v>5427</v>
      </c>
    </row>
    <row r="1849" spans="1:36" x14ac:dyDescent="0.35">
      <c r="A1849" t="s">
        <v>36</v>
      </c>
      <c r="B1849" s="8" t="s">
        <v>142</v>
      </c>
      <c r="C1849" s="8" t="s">
        <v>38</v>
      </c>
      <c r="D1849" s="8" t="s">
        <v>39</v>
      </c>
      <c r="E1849" s="8" t="s">
        <v>39</v>
      </c>
      <c r="F1849" s="8" t="s">
        <v>40</v>
      </c>
      <c r="G1849" t="s">
        <v>144</v>
      </c>
      <c r="H1849" t="s">
        <v>42</v>
      </c>
      <c r="I1849" t="s">
        <v>43</v>
      </c>
      <c r="J1849" t="s">
        <v>43</v>
      </c>
      <c r="K1849" t="s">
        <v>43</v>
      </c>
      <c r="L1849" s="9">
        <v>-1923</v>
      </c>
      <c r="M1849" s="10">
        <v>44166</v>
      </c>
      <c r="N1849" t="s">
        <v>56</v>
      </c>
      <c r="O1849" t="s">
        <v>57</v>
      </c>
      <c r="P1849" t="s">
        <v>2455</v>
      </c>
      <c r="Q1849" t="s">
        <v>2456</v>
      </c>
      <c r="R1849" t="s">
        <v>2452</v>
      </c>
      <c r="S1849" s="11">
        <v>44180</v>
      </c>
      <c r="T1849" t="s">
        <v>54</v>
      </c>
      <c r="U1849">
        <v>41</v>
      </c>
      <c r="V1849" t="s">
        <v>61</v>
      </c>
      <c r="W1849" t="s">
        <v>62</v>
      </c>
      <c r="X1849">
        <v>480713</v>
      </c>
      <c r="Y1849" s="11">
        <v>44153</v>
      </c>
      <c r="Z1849">
        <v>165085834</v>
      </c>
      <c r="AB1849" t="s">
        <v>63</v>
      </c>
      <c r="AD1849" t="s">
        <v>2614</v>
      </c>
      <c r="AE1849">
        <v>1</v>
      </c>
      <c r="AF1849">
        <v>-1923</v>
      </c>
      <c r="AH1849" t="str">
        <f t="shared" si="28"/>
        <v>E35930 Estates &amp; Facilities</v>
      </c>
      <c r="AI1849" t="str">
        <f>VLOOKUP(B1849,'cc Lookup'!A:E,5,0)</f>
        <v>Estates</v>
      </c>
      <c r="AJ1849" t="s">
        <v>5427</v>
      </c>
    </row>
    <row r="1850" spans="1:36" x14ac:dyDescent="0.35">
      <c r="A1850" t="s">
        <v>36</v>
      </c>
      <c r="B1850" s="8" t="s">
        <v>142</v>
      </c>
      <c r="C1850" s="8" t="s">
        <v>38</v>
      </c>
      <c r="D1850" s="8" t="s">
        <v>39</v>
      </c>
      <c r="E1850" s="8" t="s">
        <v>39</v>
      </c>
      <c r="F1850" s="8" t="s">
        <v>40</v>
      </c>
      <c r="G1850" t="s">
        <v>144</v>
      </c>
      <c r="H1850" t="s">
        <v>42</v>
      </c>
      <c r="I1850" t="s">
        <v>43</v>
      </c>
      <c r="J1850" t="s">
        <v>43</v>
      </c>
      <c r="K1850" t="s">
        <v>43</v>
      </c>
      <c r="L1850" s="9">
        <v>-5</v>
      </c>
      <c r="M1850" s="10">
        <v>44166</v>
      </c>
      <c r="N1850" t="s">
        <v>56</v>
      </c>
      <c r="O1850" t="s">
        <v>57</v>
      </c>
      <c r="P1850" t="s">
        <v>2455</v>
      </c>
      <c r="Q1850" t="s">
        <v>2456</v>
      </c>
      <c r="R1850" t="s">
        <v>2452</v>
      </c>
      <c r="S1850" s="11">
        <v>44180</v>
      </c>
      <c r="T1850" t="s">
        <v>54</v>
      </c>
      <c r="U1850">
        <v>41</v>
      </c>
      <c r="V1850" t="s">
        <v>61</v>
      </c>
      <c r="W1850" t="s">
        <v>62</v>
      </c>
      <c r="X1850">
        <v>480713</v>
      </c>
      <c r="Y1850" s="11">
        <v>44153</v>
      </c>
      <c r="Z1850">
        <v>165085834</v>
      </c>
      <c r="AB1850" t="s">
        <v>63</v>
      </c>
      <c r="AD1850" t="s">
        <v>2614</v>
      </c>
      <c r="AE1850">
        <v>1</v>
      </c>
      <c r="AF1850">
        <v>-5</v>
      </c>
      <c r="AH1850" t="str">
        <f t="shared" si="28"/>
        <v>E35930 Estates &amp; Facilities</v>
      </c>
      <c r="AI1850" t="str">
        <f>VLOOKUP(B1850,'cc Lookup'!A:E,5,0)</f>
        <v>Estates</v>
      </c>
      <c r="AJ1850" t="s">
        <v>5427</v>
      </c>
    </row>
    <row r="1851" spans="1:36" x14ac:dyDescent="0.35">
      <c r="A1851" t="s">
        <v>36</v>
      </c>
      <c r="B1851" s="8" t="s">
        <v>142</v>
      </c>
      <c r="C1851" s="8" t="s">
        <v>38</v>
      </c>
      <c r="D1851" s="8" t="s">
        <v>39</v>
      </c>
      <c r="E1851" s="8" t="s">
        <v>39</v>
      </c>
      <c r="F1851" s="8" t="s">
        <v>40</v>
      </c>
      <c r="G1851" t="s">
        <v>144</v>
      </c>
      <c r="H1851" t="s">
        <v>42</v>
      </c>
      <c r="I1851" t="s">
        <v>43</v>
      </c>
      <c r="J1851" t="s">
        <v>43</v>
      </c>
      <c r="K1851" t="s">
        <v>43</v>
      </c>
      <c r="L1851" s="9">
        <v>160</v>
      </c>
      <c r="M1851" s="10">
        <v>44166</v>
      </c>
      <c r="N1851" t="s">
        <v>56</v>
      </c>
      <c r="O1851" t="s">
        <v>57</v>
      </c>
      <c r="P1851" t="s">
        <v>2630</v>
      </c>
      <c r="Q1851" t="s">
        <v>2631</v>
      </c>
      <c r="R1851" t="s">
        <v>2452</v>
      </c>
      <c r="S1851" s="11">
        <v>44181</v>
      </c>
      <c r="T1851" t="s">
        <v>54</v>
      </c>
      <c r="U1851">
        <v>29</v>
      </c>
      <c r="V1851" t="s">
        <v>61</v>
      </c>
      <c r="W1851" t="s">
        <v>62</v>
      </c>
      <c r="X1851">
        <v>465180</v>
      </c>
      <c r="Y1851" s="11">
        <v>43997</v>
      </c>
      <c r="Z1851">
        <v>165082443</v>
      </c>
      <c r="AB1851" t="s">
        <v>63</v>
      </c>
      <c r="AD1851" t="s">
        <v>2624</v>
      </c>
      <c r="AE1851">
        <v>1</v>
      </c>
      <c r="AF1851">
        <v>160</v>
      </c>
      <c r="AH1851" t="str">
        <f t="shared" si="28"/>
        <v>E35930 Estates &amp; Facilities</v>
      </c>
      <c r="AI1851" t="str">
        <f>VLOOKUP(B1851,'cc Lookup'!A:E,5,0)</f>
        <v>Estates</v>
      </c>
      <c r="AJ1851" t="s">
        <v>5427</v>
      </c>
    </row>
    <row r="1852" spans="1:36" x14ac:dyDescent="0.35">
      <c r="A1852" t="s">
        <v>36</v>
      </c>
      <c r="B1852" s="8" t="s">
        <v>142</v>
      </c>
      <c r="C1852" s="8" t="s">
        <v>38</v>
      </c>
      <c r="D1852" s="8" t="s">
        <v>39</v>
      </c>
      <c r="E1852" s="8" t="s">
        <v>39</v>
      </c>
      <c r="F1852" s="8" t="s">
        <v>40</v>
      </c>
      <c r="G1852" t="s">
        <v>144</v>
      </c>
      <c r="H1852" t="s">
        <v>42</v>
      </c>
      <c r="I1852" t="s">
        <v>43</v>
      </c>
      <c r="J1852" t="s">
        <v>43</v>
      </c>
      <c r="K1852" t="s">
        <v>43</v>
      </c>
      <c r="L1852" s="9">
        <v>85</v>
      </c>
      <c r="M1852" s="10">
        <v>44166</v>
      </c>
      <c r="N1852" t="s">
        <v>56</v>
      </c>
      <c r="O1852" t="s">
        <v>57</v>
      </c>
      <c r="P1852" t="s">
        <v>2630</v>
      </c>
      <c r="Q1852" t="s">
        <v>2631</v>
      </c>
      <c r="R1852" t="s">
        <v>2452</v>
      </c>
      <c r="S1852" s="11">
        <v>44181</v>
      </c>
      <c r="T1852" t="s">
        <v>54</v>
      </c>
      <c r="U1852">
        <v>29</v>
      </c>
      <c r="V1852" t="s">
        <v>61</v>
      </c>
      <c r="W1852" t="s">
        <v>62</v>
      </c>
      <c r="X1852">
        <v>471085</v>
      </c>
      <c r="Y1852" s="11">
        <v>44061</v>
      </c>
      <c r="Z1852">
        <v>165082443</v>
      </c>
      <c r="AB1852" t="s">
        <v>63</v>
      </c>
      <c r="AD1852" t="s">
        <v>2626</v>
      </c>
      <c r="AE1852">
        <v>1</v>
      </c>
      <c r="AF1852">
        <v>85</v>
      </c>
      <c r="AH1852" t="str">
        <f t="shared" si="28"/>
        <v>E35930 Estates &amp; Facilities</v>
      </c>
      <c r="AI1852" t="str">
        <f>VLOOKUP(B1852,'cc Lookup'!A:E,5,0)</f>
        <v>Estates</v>
      </c>
      <c r="AJ1852" t="s">
        <v>5427</v>
      </c>
    </row>
    <row r="1853" spans="1:36" x14ac:dyDescent="0.35">
      <c r="A1853" t="s">
        <v>36</v>
      </c>
      <c r="B1853" s="8" t="s">
        <v>142</v>
      </c>
      <c r="C1853" s="8" t="s">
        <v>38</v>
      </c>
      <c r="D1853" s="8" t="s">
        <v>39</v>
      </c>
      <c r="E1853" s="8" t="s">
        <v>39</v>
      </c>
      <c r="F1853" s="8" t="s">
        <v>40</v>
      </c>
      <c r="G1853" t="s">
        <v>144</v>
      </c>
      <c r="H1853" t="s">
        <v>42</v>
      </c>
      <c r="I1853" t="s">
        <v>43</v>
      </c>
      <c r="J1853" t="s">
        <v>43</v>
      </c>
      <c r="K1853" t="s">
        <v>43</v>
      </c>
      <c r="L1853" s="9">
        <v>65</v>
      </c>
      <c r="M1853" s="10">
        <v>44166</v>
      </c>
      <c r="N1853" t="s">
        <v>56</v>
      </c>
      <c r="O1853" t="s">
        <v>57</v>
      </c>
      <c r="P1853" t="s">
        <v>2630</v>
      </c>
      <c r="Q1853" t="s">
        <v>2631</v>
      </c>
      <c r="R1853" t="s">
        <v>2452</v>
      </c>
      <c r="S1853" s="11">
        <v>44181</v>
      </c>
      <c r="T1853" t="s">
        <v>54</v>
      </c>
      <c r="U1853">
        <v>29</v>
      </c>
      <c r="V1853" t="s">
        <v>61</v>
      </c>
      <c r="W1853" t="s">
        <v>62</v>
      </c>
      <c r="X1853">
        <v>476888</v>
      </c>
      <c r="Y1853" s="11">
        <v>44118</v>
      </c>
      <c r="Z1853">
        <v>165082443</v>
      </c>
      <c r="AB1853" t="s">
        <v>63</v>
      </c>
      <c r="AD1853" t="s">
        <v>2627</v>
      </c>
      <c r="AE1853">
        <v>1</v>
      </c>
      <c r="AF1853">
        <v>65</v>
      </c>
      <c r="AH1853" t="str">
        <f t="shared" si="28"/>
        <v>E35930 Estates &amp; Facilities</v>
      </c>
      <c r="AI1853" t="str">
        <f>VLOOKUP(B1853,'cc Lookup'!A:E,5,0)</f>
        <v>Estates</v>
      </c>
      <c r="AJ1853" t="s">
        <v>5427</v>
      </c>
    </row>
    <row r="1854" spans="1:36" x14ac:dyDescent="0.35">
      <c r="A1854" t="s">
        <v>36</v>
      </c>
      <c r="B1854" s="8" t="s">
        <v>142</v>
      </c>
      <c r="C1854" s="8" t="s">
        <v>38</v>
      </c>
      <c r="D1854" s="8" t="s">
        <v>39</v>
      </c>
      <c r="E1854" s="8" t="s">
        <v>39</v>
      </c>
      <c r="F1854" s="8" t="s">
        <v>40</v>
      </c>
      <c r="G1854" t="s">
        <v>144</v>
      </c>
      <c r="H1854" t="s">
        <v>42</v>
      </c>
      <c r="I1854" t="s">
        <v>43</v>
      </c>
      <c r="J1854" t="s">
        <v>43</v>
      </c>
      <c r="K1854" t="s">
        <v>43</v>
      </c>
      <c r="L1854" s="9">
        <v>20</v>
      </c>
      <c r="M1854" s="10">
        <v>44166</v>
      </c>
      <c r="N1854" t="s">
        <v>56</v>
      </c>
      <c r="O1854" t="s">
        <v>57</v>
      </c>
      <c r="P1854" t="s">
        <v>2630</v>
      </c>
      <c r="Q1854" t="s">
        <v>2631</v>
      </c>
      <c r="R1854" t="s">
        <v>2452</v>
      </c>
      <c r="S1854" s="11">
        <v>44181</v>
      </c>
      <c r="T1854" t="s">
        <v>54</v>
      </c>
      <c r="U1854">
        <v>29</v>
      </c>
      <c r="V1854" t="s">
        <v>61</v>
      </c>
      <c r="W1854" t="s">
        <v>62</v>
      </c>
      <c r="X1854">
        <v>476888</v>
      </c>
      <c r="Y1854" s="11">
        <v>44118</v>
      </c>
      <c r="Z1854">
        <v>165082443</v>
      </c>
      <c r="AB1854" t="s">
        <v>63</v>
      </c>
      <c r="AD1854" t="s">
        <v>2627</v>
      </c>
      <c r="AH1854" t="str">
        <f t="shared" si="28"/>
        <v>E35930 Estates &amp; Facilities</v>
      </c>
      <c r="AI1854" t="str">
        <f>VLOOKUP(B1854,'cc Lookup'!A:E,5,0)</f>
        <v>Estates</v>
      </c>
      <c r="AJ1854" t="s">
        <v>5427</v>
      </c>
    </row>
    <row r="1855" spans="1:36" x14ac:dyDescent="0.35">
      <c r="A1855" t="s">
        <v>36</v>
      </c>
      <c r="B1855" s="8" t="s">
        <v>142</v>
      </c>
      <c r="C1855" s="8" t="s">
        <v>38</v>
      </c>
      <c r="D1855" s="8" t="s">
        <v>39</v>
      </c>
      <c r="E1855" s="8" t="s">
        <v>39</v>
      </c>
      <c r="F1855" s="8" t="s">
        <v>40</v>
      </c>
      <c r="G1855" t="s">
        <v>144</v>
      </c>
      <c r="H1855" t="s">
        <v>42</v>
      </c>
      <c r="I1855" t="s">
        <v>43</v>
      </c>
      <c r="J1855" t="s">
        <v>43</v>
      </c>
      <c r="K1855" t="s">
        <v>43</v>
      </c>
      <c r="L1855" s="9">
        <v>-160</v>
      </c>
      <c r="M1855" s="10">
        <v>44166</v>
      </c>
      <c r="N1855" t="s">
        <v>56</v>
      </c>
      <c r="O1855" t="s">
        <v>57</v>
      </c>
      <c r="P1855" t="s">
        <v>2630</v>
      </c>
      <c r="Q1855" t="s">
        <v>2631</v>
      </c>
      <c r="R1855" t="s">
        <v>2452</v>
      </c>
      <c r="S1855" s="11">
        <v>44181</v>
      </c>
      <c r="T1855" t="s">
        <v>54</v>
      </c>
      <c r="U1855">
        <v>30</v>
      </c>
      <c r="V1855" t="s">
        <v>61</v>
      </c>
      <c r="W1855" t="s">
        <v>62</v>
      </c>
      <c r="X1855">
        <v>465180</v>
      </c>
      <c r="Y1855" s="11">
        <v>43997</v>
      </c>
      <c r="Z1855">
        <v>165082443</v>
      </c>
      <c r="AB1855" t="s">
        <v>63</v>
      </c>
      <c r="AD1855" t="s">
        <v>2624</v>
      </c>
      <c r="AE1855">
        <v>1</v>
      </c>
      <c r="AF1855">
        <v>-160</v>
      </c>
      <c r="AH1855" t="str">
        <f t="shared" si="28"/>
        <v>E35930 Estates &amp; Facilities</v>
      </c>
      <c r="AI1855" t="str">
        <f>VLOOKUP(B1855,'cc Lookup'!A:E,5,0)</f>
        <v>Estates</v>
      </c>
      <c r="AJ1855" t="s">
        <v>5427</v>
      </c>
    </row>
    <row r="1856" spans="1:36" x14ac:dyDescent="0.35">
      <c r="A1856" t="s">
        <v>36</v>
      </c>
      <c r="B1856" s="8" t="s">
        <v>142</v>
      </c>
      <c r="C1856" s="8" t="s">
        <v>38</v>
      </c>
      <c r="D1856" s="8" t="s">
        <v>39</v>
      </c>
      <c r="E1856" s="8" t="s">
        <v>39</v>
      </c>
      <c r="F1856" s="8" t="s">
        <v>40</v>
      </c>
      <c r="G1856" t="s">
        <v>144</v>
      </c>
      <c r="H1856" t="s">
        <v>42</v>
      </c>
      <c r="I1856" t="s">
        <v>43</v>
      </c>
      <c r="J1856" t="s">
        <v>43</v>
      </c>
      <c r="K1856" t="s">
        <v>43</v>
      </c>
      <c r="L1856" s="9">
        <v>-85</v>
      </c>
      <c r="M1856" s="10">
        <v>44166</v>
      </c>
      <c r="N1856" t="s">
        <v>56</v>
      </c>
      <c r="O1856" t="s">
        <v>57</v>
      </c>
      <c r="P1856" t="s">
        <v>2630</v>
      </c>
      <c r="Q1856" t="s">
        <v>2631</v>
      </c>
      <c r="R1856" t="s">
        <v>2452</v>
      </c>
      <c r="S1856" s="11">
        <v>44181</v>
      </c>
      <c r="T1856" t="s">
        <v>54</v>
      </c>
      <c r="U1856">
        <v>30</v>
      </c>
      <c r="V1856" t="s">
        <v>61</v>
      </c>
      <c r="W1856" t="s">
        <v>62</v>
      </c>
      <c r="X1856">
        <v>471085</v>
      </c>
      <c r="Y1856" s="11">
        <v>44061</v>
      </c>
      <c r="Z1856">
        <v>165082443</v>
      </c>
      <c r="AB1856" t="s">
        <v>63</v>
      </c>
      <c r="AD1856" t="s">
        <v>2626</v>
      </c>
      <c r="AE1856">
        <v>1</v>
      </c>
      <c r="AF1856">
        <v>-85</v>
      </c>
      <c r="AH1856" t="str">
        <f t="shared" si="28"/>
        <v>E35930 Estates &amp; Facilities</v>
      </c>
      <c r="AI1856" t="str">
        <f>VLOOKUP(B1856,'cc Lookup'!A:E,5,0)</f>
        <v>Estates</v>
      </c>
      <c r="AJ1856" t="s">
        <v>5427</v>
      </c>
    </row>
    <row r="1857" spans="1:36" x14ac:dyDescent="0.35">
      <c r="A1857" t="s">
        <v>36</v>
      </c>
      <c r="B1857" s="8" t="s">
        <v>142</v>
      </c>
      <c r="C1857" s="8" t="s">
        <v>38</v>
      </c>
      <c r="D1857" s="8" t="s">
        <v>39</v>
      </c>
      <c r="E1857" s="8" t="s">
        <v>39</v>
      </c>
      <c r="F1857" s="8" t="s">
        <v>40</v>
      </c>
      <c r="G1857" t="s">
        <v>144</v>
      </c>
      <c r="H1857" t="s">
        <v>42</v>
      </c>
      <c r="I1857" t="s">
        <v>43</v>
      </c>
      <c r="J1857" t="s">
        <v>43</v>
      </c>
      <c r="K1857" t="s">
        <v>43</v>
      </c>
      <c r="L1857" s="9">
        <v>-65</v>
      </c>
      <c r="M1857" s="10">
        <v>44166</v>
      </c>
      <c r="N1857" t="s">
        <v>56</v>
      </c>
      <c r="O1857" t="s">
        <v>57</v>
      </c>
      <c r="P1857" t="s">
        <v>2630</v>
      </c>
      <c r="Q1857" t="s">
        <v>2631</v>
      </c>
      <c r="R1857" t="s">
        <v>2452</v>
      </c>
      <c r="S1857" s="11">
        <v>44181</v>
      </c>
      <c r="T1857" t="s">
        <v>54</v>
      </c>
      <c r="U1857">
        <v>30</v>
      </c>
      <c r="V1857" t="s">
        <v>61</v>
      </c>
      <c r="W1857" t="s">
        <v>62</v>
      </c>
      <c r="X1857">
        <v>476888</v>
      </c>
      <c r="Y1857" s="11">
        <v>44118</v>
      </c>
      <c r="Z1857">
        <v>165082443</v>
      </c>
      <c r="AB1857" t="s">
        <v>63</v>
      </c>
      <c r="AD1857" t="s">
        <v>2627</v>
      </c>
      <c r="AE1857">
        <v>1</v>
      </c>
      <c r="AF1857">
        <v>-65</v>
      </c>
      <c r="AH1857" t="str">
        <f t="shared" si="28"/>
        <v>E35930 Estates &amp; Facilities</v>
      </c>
      <c r="AI1857" t="str">
        <f>VLOOKUP(B1857,'cc Lookup'!A:E,5,0)</f>
        <v>Estates</v>
      </c>
      <c r="AJ1857" t="s">
        <v>5427</v>
      </c>
    </row>
    <row r="1858" spans="1:36" x14ac:dyDescent="0.35">
      <c r="A1858" t="s">
        <v>36</v>
      </c>
      <c r="B1858" s="8" t="s">
        <v>142</v>
      </c>
      <c r="C1858" s="8" t="s">
        <v>38</v>
      </c>
      <c r="D1858" s="8" t="s">
        <v>39</v>
      </c>
      <c r="E1858" s="8" t="s">
        <v>39</v>
      </c>
      <c r="F1858" s="8" t="s">
        <v>40</v>
      </c>
      <c r="G1858" t="s">
        <v>144</v>
      </c>
      <c r="H1858" t="s">
        <v>42</v>
      </c>
      <c r="I1858" t="s">
        <v>43</v>
      </c>
      <c r="J1858" t="s">
        <v>43</v>
      </c>
      <c r="K1858" t="s">
        <v>43</v>
      </c>
      <c r="L1858" s="9">
        <v>-20</v>
      </c>
      <c r="M1858" s="10">
        <v>44166</v>
      </c>
      <c r="N1858" t="s">
        <v>56</v>
      </c>
      <c r="O1858" t="s">
        <v>57</v>
      </c>
      <c r="P1858" t="s">
        <v>2630</v>
      </c>
      <c r="Q1858" t="s">
        <v>2631</v>
      </c>
      <c r="R1858" t="s">
        <v>2452</v>
      </c>
      <c r="S1858" s="11">
        <v>44181</v>
      </c>
      <c r="T1858" t="s">
        <v>54</v>
      </c>
      <c r="U1858">
        <v>30</v>
      </c>
      <c r="V1858" t="s">
        <v>61</v>
      </c>
      <c r="W1858" t="s">
        <v>62</v>
      </c>
      <c r="X1858">
        <v>476888</v>
      </c>
      <c r="Y1858" s="11">
        <v>44118</v>
      </c>
      <c r="Z1858">
        <v>165082443</v>
      </c>
      <c r="AB1858" t="s">
        <v>63</v>
      </c>
      <c r="AD1858" t="s">
        <v>2627</v>
      </c>
      <c r="AH1858" t="str">
        <f t="shared" si="28"/>
        <v>E35930 Estates &amp; Facilities</v>
      </c>
      <c r="AI1858" t="str">
        <f>VLOOKUP(B1858,'cc Lookup'!A:E,5,0)</f>
        <v>Estates</v>
      </c>
      <c r="AJ1858" t="s">
        <v>5427</v>
      </c>
    </row>
    <row r="1859" spans="1:36" x14ac:dyDescent="0.35">
      <c r="A1859" t="s">
        <v>36</v>
      </c>
      <c r="B1859" s="8" t="s">
        <v>142</v>
      </c>
      <c r="C1859" s="8" t="s">
        <v>38</v>
      </c>
      <c r="D1859" s="8" t="s">
        <v>39</v>
      </c>
      <c r="E1859" s="8" t="s">
        <v>39</v>
      </c>
      <c r="F1859" s="8" t="s">
        <v>40</v>
      </c>
      <c r="G1859" t="s">
        <v>144</v>
      </c>
      <c r="H1859" t="s">
        <v>42</v>
      </c>
      <c r="I1859" t="s">
        <v>43</v>
      </c>
      <c r="J1859" t="s">
        <v>43</v>
      </c>
      <c r="K1859" t="s">
        <v>43</v>
      </c>
      <c r="L1859" s="9">
        <v>1773.2</v>
      </c>
      <c r="M1859" s="10">
        <v>44166</v>
      </c>
      <c r="N1859" t="s">
        <v>56</v>
      </c>
      <c r="O1859" t="s">
        <v>57</v>
      </c>
      <c r="P1859" t="s">
        <v>2632</v>
      </c>
      <c r="Q1859" t="s">
        <v>2633</v>
      </c>
      <c r="R1859" t="s">
        <v>2452</v>
      </c>
      <c r="S1859" s="11">
        <v>44194</v>
      </c>
      <c r="T1859" t="s">
        <v>54</v>
      </c>
      <c r="U1859">
        <v>35</v>
      </c>
      <c r="V1859" t="s">
        <v>61</v>
      </c>
      <c r="W1859" t="s">
        <v>62</v>
      </c>
      <c r="X1859">
        <v>483384</v>
      </c>
      <c r="Y1859" s="11">
        <v>44180</v>
      </c>
      <c r="Z1859">
        <v>165082446</v>
      </c>
      <c r="AB1859" t="s">
        <v>63</v>
      </c>
      <c r="AD1859" t="s">
        <v>2634</v>
      </c>
      <c r="AE1859">
        <v>1</v>
      </c>
      <c r="AF1859">
        <v>887</v>
      </c>
      <c r="AH1859" t="str">
        <f t="shared" si="28"/>
        <v>E35930 Estates &amp; Facilities</v>
      </c>
      <c r="AI1859" t="str">
        <f>VLOOKUP(B1859,'cc Lookup'!A:E,5,0)</f>
        <v>Estates</v>
      </c>
      <c r="AJ1859" t="s">
        <v>5427</v>
      </c>
    </row>
    <row r="1860" spans="1:36" x14ac:dyDescent="0.35">
      <c r="A1860" t="s">
        <v>36</v>
      </c>
      <c r="B1860" s="8" t="s">
        <v>142</v>
      </c>
      <c r="C1860" s="8" t="s">
        <v>38</v>
      </c>
      <c r="D1860" s="8" t="s">
        <v>39</v>
      </c>
      <c r="E1860" s="8" t="s">
        <v>39</v>
      </c>
      <c r="F1860" s="8" t="s">
        <v>40</v>
      </c>
      <c r="G1860" t="s">
        <v>144</v>
      </c>
      <c r="H1860" t="s">
        <v>42</v>
      </c>
      <c r="I1860" t="s">
        <v>43</v>
      </c>
      <c r="J1860" t="s">
        <v>43</v>
      </c>
      <c r="K1860" t="s">
        <v>43</v>
      </c>
      <c r="L1860" s="9">
        <v>40</v>
      </c>
      <c r="M1860" s="10">
        <v>44166</v>
      </c>
      <c r="N1860" t="s">
        <v>56</v>
      </c>
      <c r="O1860" t="s">
        <v>57</v>
      </c>
      <c r="P1860" t="s">
        <v>2632</v>
      </c>
      <c r="Q1860" t="s">
        <v>2633</v>
      </c>
      <c r="R1860" t="s">
        <v>2452</v>
      </c>
      <c r="S1860" s="11">
        <v>44194</v>
      </c>
      <c r="T1860" t="s">
        <v>54</v>
      </c>
      <c r="U1860">
        <v>35</v>
      </c>
      <c r="V1860" t="s">
        <v>61</v>
      </c>
      <c r="W1860" t="s">
        <v>62</v>
      </c>
      <c r="X1860">
        <v>483848</v>
      </c>
      <c r="Y1860" s="11">
        <v>44181</v>
      </c>
      <c r="Z1860">
        <v>165085834</v>
      </c>
      <c r="AB1860" t="s">
        <v>63</v>
      </c>
      <c r="AD1860" t="s">
        <v>2635</v>
      </c>
      <c r="AE1860">
        <v>1</v>
      </c>
      <c r="AF1860">
        <v>40</v>
      </c>
      <c r="AH1860" t="str">
        <f t="shared" si="28"/>
        <v>E35930 Estates &amp; Facilities</v>
      </c>
      <c r="AI1860" t="str">
        <f>VLOOKUP(B1860,'cc Lookup'!A:E,5,0)</f>
        <v>Estates</v>
      </c>
      <c r="AJ1860" t="s">
        <v>5427</v>
      </c>
    </row>
    <row r="1861" spans="1:36" x14ac:dyDescent="0.35">
      <c r="A1861" t="s">
        <v>36</v>
      </c>
      <c r="B1861" s="8" t="s">
        <v>142</v>
      </c>
      <c r="C1861" s="8" t="s">
        <v>38</v>
      </c>
      <c r="D1861" s="8" t="s">
        <v>39</v>
      </c>
      <c r="E1861" s="8" t="s">
        <v>39</v>
      </c>
      <c r="F1861" s="8" t="s">
        <v>40</v>
      </c>
      <c r="G1861" t="s">
        <v>144</v>
      </c>
      <c r="H1861" t="s">
        <v>42</v>
      </c>
      <c r="I1861" t="s">
        <v>43</v>
      </c>
      <c r="J1861" t="s">
        <v>43</v>
      </c>
      <c r="K1861" t="s">
        <v>43</v>
      </c>
      <c r="L1861" s="9">
        <v>712.61</v>
      </c>
      <c r="M1861" s="10">
        <v>44166</v>
      </c>
      <c r="N1861" t="s">
        <v>56</v>
      </c>
      <c r="O1861" t="s">
        <v>57</v>
      </c>
      <c r="P1861" t="s">
        <v>2632</v>
      </c>
      <c r="Q1861" t="s">
        <v>2633</v>
      </c>
      <c r="R1861" t="s">
        <v>2452</v>
      </c>
      <c r="S1861" s="11">
        <v>44194</v>
      </c>
      <c r="T1861" t="s">
        <v>54</v>
      </c>
      <c r="U1861">
        <v>35</v>
      </c>
      <c r="V1861" t="s">
        <v>61</v>
      </c>
      <c r="W1861" t="s">
        <v>62</v>
      </c>
      <c r="X1861">
        <v>483848</v>
      </c>
      <c r="Y1861" s="11">
        <v>44181</v>
      </c>
      <c r="Z1861">
        <v>165085834</v>
      </c>
      <c r="AB1861" t="s">
        <v>63</v>
      </c>
      <c r="AD1861" t="s">
        <v>2635</v>
      </c>
      <c r="AE1861">
        <v>1</v>
      </c>
      <c r="AF1861">
        <v>713</v>
      </c>
      <c r="AH1861" t="str">
        <f t="shared" ref="AH1861:AH1924" si="29">B1861&amp;" "&amp;G1861</f>
        <v>E35930 Estates &amp; Facilities</v>
      </c>
      <c r="AI1861" t="str">
        <f>VLOOKUP(B1861,'cc Lookup'!A:E,5,0)</f>
        <v>Estates</v>
      </c>
      <c r="AJ1861" t="s">
        <v>5427</v>
      </c>
    </row>
    <row r="1862" spans="1:36" x14ac:dyDescent="0.35">
      <c r="A1862" t="s">
        <v>36</v>
      </c>
      <c r="B1862" s="8" t="s">
        <v>142</v>
      </c>
      <c r="C1862" s="8" t="s">
        <v>38</v>
      </c>
      <c r="D1862" s="8" t="s">
        <v>39</v>
      </c>
      <c r="E1862" s="8" t="s">
        <v>39</v>
      </c>
      <c r="F1862" s="8" t="s">
        <v>40</v>
      </c>
      <c r="G1862" t="s">
        <v>144</v>
      </c>
      <c r="H1862" t="s">
        <v>42</v>
      </c>
      <c r="I1862" t="s">
        <v>43</v>
      </c>
      <c r="J1862" t="s">
        <v>43</v>
      </c>
      <c r="K1862" t="s">
        <v>43</v>
      </c>
      <c r="L1862" s="9">
        <v>752.61</v>
      </c>
      <c r="M1862" s="10">
        <v>44166</v>
      </c>
      <c r="N1862" t="s">
        <v>56</v>
      </c>
      <c r="O1862" t="s">
        <v>57</v>
      </c>
      <c r="P1862" t="s">
        <v>2632</v>
      </c>
      <c r="Q1862" t="s">
        <v>2633</v>
      </c>
      <c r="R1862" t="s">
        <v>2452</v>
      </c>
      <c r="S1862" s="11">
        <v>44194</v>
      </c>
      <c r="T1862" t="s">
        <v>54</v>
      </c>
      <c r="U1862">
        <v>35</v>
      </c>
      <c r="V1862" t="s">
        <v>61</v>
      </c>
      <c r="W1862" t="s">
        <v>62</v>
      </c>
      <c r="X1862">
        <v>483848</v>
      </c>
      <c r="Y1862" s="11">
        <v>44181</v>
      </c>
      <c r="Z1862">
        <v>165085834</v>
      </c>
      <c r="AB1862" t="s">
        <v>63</v>
      </c>
      <c r="AD1862" t="s">
        <v>2635</v>
      </c>
      <c r="AE1862">
        <v>1</v>
      </c>
      <c r="AF1862">
        <v>753</v>
      </c>
      <c r="AH1862" t="str">
        <f t="shared" si="29"/>
        <v>E35930 Estates &amp; Facilities</v>
      </c>
      <c r="AI1862" t="str">
        <f>VLOOKUP(B1862,'cc Lookup'!A:E,5,0)</f>
        <v>Estates</v>
      </c>
      <c r="AJ1862" t="s">
        <v>5427</v>
      </c>
    </row>
    <row r="1863" spans="1:36" x14ac:dyDescent="0.35">
      <c r="A1863" t="s">
        <v>36</v>
      </c>
      <c r="B1863" s="8" t="s">
        <v>142</v>
      </c>
      <c r="C1863" s="8" t="s">
        <v>38</v>
      </c>
      <c r="D1863" s="8" t="s">
        <v>39</v>
      </c>
      <c r="E1863" s="8" t="s">
        <v>39</v>
      </c>
      <c r="F1863" s="8" t="s">
        <v>40</v>
      </c>
      <c r="G1863" t="s">
        <v>144</v>
      </c>
      <c r="H1863" t="s">
        <v>42</v>
      </c>
      <c r="I1863" t="s">
        <v>43</v>
      </c>
      <c r="J1863" t="s">
        <v>43</v>
      </c>
      <c r="K1863" t="s">
        <v>43</v>
      </c>
      <c r="L1863" s="9">
        <v>-886.6</v>
      </c>
      <c r="M1863" s="10">
        <v>44166</v>
      </c>
      <c r="N1863" t="s">
        <v>56</v>
      </c>
      <c r="O1863" t="s">
        <v>57</v>
      </c>
      <c r="P1863" t="s">
        <v>2632</v>
      </c>
      <c r="Q1863" t="s">
        <v>2633</v>
      </c>
      <c r="R1863" t="s">
        <v>2452</v>
      </c>
      <c r="S1863" s="11">
        <v>44194</v>
      </c>
      <c r="T1863" t="s">
        <v>54</v>
      </c>
      <c r="U1863">
        <v>36</v>
      </c>
      <c r="V1863" t="s">
        <v>61</v>
      </c>
      <c r="W1863" t="s">
        <v>62</v>
      </c>
      <c r="X1863">
        <v>483384</v>
      </c>
      <c r="Y1863" s="11">
        <v>44180</v>
      </c>
      <c r="Z1863">
        <v>165082446</v>
      </c>
      <c r="AB1863" t="s">
        <v>63</v>
      </c>
      <c r="AD1863" t="s">
        <v>2634</v>
      </c>
      <c r="AE1863">
        <v>1</v>
      </c>
      <c r="AF1863">
        <v>-887</v>
      </c>
      <c r="AH1863" t="str">
        <f t="shared" si="29"/>
        <v>E35930 Estates &amp; Facilities</v>
      </c>
      <c r="AI1863" t="str">
        <f>VLOOKUP(B1863,'cc Lookup'!A:E,5,0)</f>
        <v>Estates</v>
      </c>
      <c r="AJ1863" t="s">
        <v>5427</v>
      </c>
    </row>
    <row r="1864" spans="1:36" x14ac:dyDescent="0.35">
      <c r="A1864" t="s">
        <v>36</v>
      </c>
      <c r="B1864" s="8" t="s">
        <v>142</v>
      </c>
      <c r="C1864" s="8" t="s">
        <v>38</v>
      </c>
      <c r="D1864" s="8" t="s">
        <v>39</v>
      </c>
      <c r="E1864" s="8" t="s">
        <v>39</v>
      </c>
      <c r="F1864" s="8" t="s">
        <v>40</v>
      </c>
      <c r="G1864" t="s">
        <v>144</v>
      </c>
      <c r="H1864" t="s">
        <v>42</v>
      </c>
      <c r="I1864" t="s">
        <v>43</v>
      </c>
      <c r="J1864" t="s">
        <v>43</v>
      </c>
      <c r="K1864" t="s">
        <v>43</v>
      </c>
      <c r="L1864" s="9">
        <v>-752.61</v>
      </c>
      <c r="M1864" s="10">
        <v>44166</v>
      </c>
      <c r="N1864" t="s">
        <v>56</v>
      </c>
      <c r="O1864" t="s">
        <v>57</v>
      </c>
      <c r="P1864" t="s">
        <v>2632</v>
      </c>
      <c r="Q1864" t="s">
        <v>2633</v>
      </c>
      <c r="R1864" t="s">
        <v>2452</v>
      </c>
      <c r="S1864" s="11">
        <v>44194</v>
      </c>
      <c r="T1864" t="s">
        <v>54</v>
      </c>
      <c r="U1864">
        <v>36</v>
      </c>
      <c r="V1864" t="s">
        <v>61</v>
      </c>
      <c r="W1864" t="s">
        <v>62</v>
      </c>
      <c r="X1864">
        <v>483848</v>
      </c>
      <c r="Y1864" s="11">
        <v>44181</v>
      </c>
      <c r="Z1864">
        <v>165085834</v>
      </c>
      <c r="AB1864" t="s">
        <v>63</v>
      </c>
      <c r="AD1864" t="s">
        <v>2635</v>
      </c>
      <c r="AE1864">
        <v>1</v>
      </c>
      <c r="AF1864">
        <v>-753</v>
      </c>
      <c r="AH1864" t="str">
        <f t="shared" si="29"/>
        <v>E35930 Estates &amp; Facilities</v>
      </c>
      <c r="AI1864" t="str">
        <f>VLOOKUP(B1864,'cc Lookup'!A:E,5,0)</f>
        <v>Estates</v>
      </c>
      <c r="AJ1864" t="s">
        <v>5427</v>
      </c>
    </row>
    <row r="1865" spans="1:36" x14ac:dyDescent="0.35">
      <c r="A1865" t="s">
        <v>36</v>
      </c>
      <c r="B1865" s="8" t="s">
        <v>142</v>
      </c>
      <c r="C1865" s="8" t="s">
        <v>38</v>
      </c>
      <c r="D1865" s="8" t="s">
        <v>39</v>
      </c>
      <c r="E1865" s="8" t="s">
        <v>39</v>
      </c>
      <c r="F1865" s="8" t="s">
        <v>40</v>
      </c>
      <c r="G1865" t="s">
        <v>144</v>
      </c>
      <c r="H1865" t="s">
        <v>42</v>
      </c>
      <c r="I1865" t="s">
        <v>43</v>
      </c>
      <c r="J1865" t="s">
        <v>43</v>
      </c>
      <c r="K1865" t="s">
        <v>43</v>
      </c>
      <c r="L1865" s="9">
        <v>886.6</v>
      </c>
      <c r="M1865" s="10">
        <v>44166</v>
      </c>
      <c r="N1865" t="s">
        <v>56</v>
      </c>
      <c r="O1865" t="s">
        <v>57</v>
      </c>
      <c r="P1865" t="s">
        <v>2636</v>
      </c>
      <c r="Q1865" t="s">
        <v>2637</v>
      </c>
      <c r="R1865" t="s">
        <v>2452</v>
      </c>
      <c r="S1865" s="11">
        <v>44196</v>
      </c>
      <c r="T1865" t="s">
        <v>54</v>
      </c>
      <c r="U1865">
        <v>43</v>
      </c>
      <c r="V1865" t="s">
        <v>61</v>
      </c>
      <c r="W1865" t="s">
        <v>62</v>
      </c>
      <c r="X1865">
        <v>483384</v>
      </c>
      <c r="Y1865" s="11">
        <v>44180</v>
      </c>
      <c r="Z1865">
        <v>165082446</v>
      </c>
      <c r="AB1865" t="s">
        <v>63</v>
      </c>
      <c r="AD1865" t="s">
        <v>2634</v>
      </c>
      <c r="AE1865">
        <v>1</v>
      </c>
      <c r="AF1865">
        <v>887</v>
      </c>
      <c r="AH1865" t="str">
        <f t="shared" si="29"/>
        <v>E35930 Estates &amp; Facilities</v>
      </c>
      <c r="AI1865" t="str">
        <f>VLOOKUP(B1865,'cc Lookup'!A:E,5,0)</f>
        <v>Estates</v>
      </c>
      <c r="AJ1865" t="s">
        <v>5427</v>
      </c>
    </row>
    <row r="1866" spans="1:36" x14ac:dyDescent="0.35">
      <c r="A1866" t="s">
        <v>36</v>
      </c>
      <c r="B1866" s="8" t="s">
        <v>142</v>
      </c>
      <c r="C1866" s="8" t="s">
        <v>38</v>
      </c>
      <c r="D1866" s="8" t="s">
        <v>39</v>
      </c>
      <c r="E1866" s="8" t="s">
        <v>39</v>
      </c>
      <c r="F1866" s="8" t="s">
        <v>40</v>
      </c>
      <c r="G1866" t="s">
        <v>144</v>
      </c>
      <c r="H1866" t="s">
        <v>42</v>
      </c>
      <c r="I1866" t="s">
        <v>43</v>
      </c>
      <c r="J1866" t="s">
        <v>43</v>
      </c>
      <c r="K1866" t="s">
        <v>43</v>
      </c>
      <c r="L1866" s="9">
        <v>-886.6</v>
      </c>
      <c r="M1866" s="10">
        <v>44166</v>
      </c>
      <c r="N1866" t="s">
        <v>56</v>
      </c>
      <c r="O1866" t="s">
        <v>57</v>
      </c>
      <c r="P1866" t="s">
        <v>2636</v>
      </c>
      <c r="Q1866" t="s">
        <v>2637</v>
      </c>
      <c r="R1866" t="s">
        <v>2452</v>
      </c>
      <c r="S1866" s="11">
        <v>44196</v>
      </c>
      <c r="T1866" t="s">
        <v>54</v>
      </c>
      <c r="U1866">
        <v>44</v>
      </c>
      <c r="V1866" t="s">
        <v>61</v>
      </c>
      <c r="W1866" t="s">
        <v>62</v>
      </c>
      <c r="X1866">
        <v>483384</v>
      </c>
      <c r="Y1866" s="11">
        <v>44180</v>
      </c>
      <c r="Z1866">
        <v>165082446</v>
      </c>
      <c r="AB1866" t="s">
        <v>63</v>
      </c>
      <c r="AD1866" t="s">
        <v>2634</v>
      </c>
      <c r="AE1866">
        <v>1</v>
      </c>
      <c r="AF1866">
        <v>-887</v>
      </c>
      <c r="AH1866" t="str">
        <f t="shared" si="29"/>
        <v>E35930 Estates &amp; Facilities</v>
      </c>
      <c r="AI1866" t="str">
        <f>VLOOKUP(B1866,'cc Lookup'!A:E,5,0)</f>
        <v>Estates</v>
      </c>
      <c r="AJ1866" t="s">
        <v>5427</v>
      </c>
    </row>
    <row r="1867" spans="1:36" x14ac:dyDescent="0.35">
      <c r="A1867" t="s">
        <v>36</v>
      </c>
      <c r="B1867" s="8" t="s">
        <v>142</v>
      </c>
      <c r="C1867" s="8" t="s">
        <v>38</v>
      </c>
      <c r="D1867" s="8" t="s">
        <v>39</v>
      </c>
      <c r="E1867" s="8" t="s">
        <v>237</v>
      </c>
      <c r="F1867" s="8" t="s">
        <v>40</v>
      </c>
      <c r="G1867" t="s">
        <v>144</v>
      </c>
      <c r="H1867" t="s">
        <v>42</v>
      </c>
      <c r="I1867" t="s">
        <v>43</v>
      </c>
      <c r="J1867" t="s">
        <v>238</v>
      </c>
      <c r="K1867" t="s">
        <v>43</v>
      </c>
      <c r="L1867" s="9">
        <v>48</v>
      </c>
      <c r="M1867" s="10">
        <v>44166</v>
      </c>
      <c r="N1867" t="s">
        <v>56</v>
      </c>
      <c r="O1867" t="s">
        <v>57</v>
      </c>
      <c r="P1867" t="s">
        <v>2561</v>
      </c>
      <c r="Q1867" t="s">
        <v>2562</v>
      </c>
      <c r="R1867" t="s">
        <v>2452</v>
      </c>
      <c r="S1867" s="11">
        <v>44179</v>
      </c>
      <c r="T1867" t="s">
        <v>54</v>
      </c>
      <c r="U1867">
        <v>65</v>
      </c>
      <c r="V1867" t="s">
        <v>61</v>
      </c>
      <c r="W1867" t="s">
        <v>62</v>
      </c>
      <c r="X1867">
        <v>476880</v>
      </c>
      <c r="Y1867" s="11">
        <v>44118</v>
      </c>
      <c r="Z1867">
        <v>165064187</v>
      </c>
      <c r="AB1867" t="s">
        <v>63</v>
      </c>
      <c r="AD1867" t="s">
        <v>2640</v>
      </c>
      <c r="AE1867">
        <v>1</v>
      </c>
      <c r="AF1867">
        <v>48</v>
      </c>
      <c r="AH1867" t="str">
        <f t="shared" si="29"/>
        <v>E35930 Estates &amp; Facilities</v>
      </c>
      <c r="AI1867" t="str">
        <f>VLOOKUP(B1867,'cc Lookup'!A:E,5,0)</f>
        <v>Estates</v>
      </c>
      <c r="AJ1867" t="s">
        <v>5427</v>
      </c>
    </row>
    <row r="1868" spans="1:36" x14ac:dyDescent="0.35">
      <c r="A1868" t="s">
        <v>36</v>
      </c>
      <c r="B1868" s="8" t="s">
        <v>241</v>
      </c>
      <c r="C1868" s="8" t="s">
        <v>38</v>
      </c>
      <c r="D1868" s="8" t="s">
        <v>39</v>
      </c>
      <c r="E1868" s="8" t="s">
        <v>39</v>
      </c>
      <c r="F1868" s="8" t="s">
        <v>40</v>
      </c>
      <c r="G1868" t="s">
        <v>242</v>
      </c>
      <c r="H1868" t="s">
        <v>42</v>
      </c>
      <c r="I1868" t="s">
        <v>43</v>
      </c>
      <c r="J1868" t="s">
        <v>43</v>
      </c>
      <c r="K1868" t="s">
        <v>43</v>
      </c>
      <c r="L1868" s="9">
        <v>1353</v>
      </c>
      <c r="M1868" s="10">
        <v>44166</v>
      </c>
      <c r="N1868" t="s">
        <v>56</v>
      </c>
      <c r="O1868" t="s">
        <v>57</v>
      </c>
      <c r="P1868" t="s">
        <v>2606</v>
      </c>
      <c r="Q1868" t="s">
        <v>2607</v>
      </c>
      <c r="R1868" t="s">
        <v>2452</v>
      </c>
      <c r="S1868" s="11">
        <v>44173</v>
      </c>
      <c r="T1868" t="s">
        <v>54</v>
      </c>
      <c r="U1868">
        <v>38</v>
      </c>
      <c r="V1868" t="s">
        <v>61</v>
      </c>
      <c r="W1868" t="s">
        <v>62</v>
      </c>
      <c r="X1868">
        <v>467951</v>
      </c>
      <c r="Y1868" s="11">
        <v>44027</v>
      </c>
      <c r="Z1868">
        <v>165077469</v>
      </c>
      <c r="AB1868" t="s">
        <v>63</v>
      </c>
      <c r="AD1868" t="s">
        <v>2641</v>
      </c>
      <c r="AE1868">
        <v>1</v>
      </c>
      <c r="AF1868">
        <v>1353</v>
      </c>
      <c r="AH1868" t="str">
        <f t="shared" si="29"/>
        <v>E35932 Response Posts</v>
      </c>
      <c r="AI1868" t="str">
        <f>VLOOKUP(B1868,'cc Lookup'!A:E,5,0)</f>
        <v>Make Ready</v>
      </c>
      <c r="AJ1868" t="s">
        <v>5427</v>
      </c>
    </row>
    <row r="1869" spans="1:36" x14ac:dyDescent="0.35">
      <c r="A1869" t="s">
        <v>36</v>
      </c>
      <c r="B1869" s="8" t="s">
        <v>241</v>
      </c>
      <c r="C1869" s="8" t="s">
        <v>38</v>
      </c>
      <c r="D1869" s="8" t="s">
        <v>39</v>
      </c>
      <c r="E1869" s="8" t="s">
        <v>39</v>
      </c>
      <c r="F1869" s="8" t="s">
        <v>40</v>
      </c>
      <c r="G1869" t="s">
        <v>242</v>
      </c>
      <c r="H1869" t="s">
        <v>42</v>
      </c>
      <c r="I1869" t="s">
        <v>43</v>
      </c>
      <c r="J1869" t="s">
        <v>43</v>
      </c>
      <c r="K1869" t="s">
        <v>43</v>
      </c>
      <c r="L1869" s="9">
        <v>1353</v>
      </c>
      <c r="M1869" s="10">
        <v>44166</v>
      </c>
      <c r="N1869" t="s">
        <v>56</v>
      </c>
      <c r="O1869" t="s">
        <v>57</v>
      </c>
      <c r="P1869" t="s">
        <v>2550</v>
      </c>
      <c r="Q1869" t="s">
        <v>2551</v>
      </c>
      <c r="R1869" t="s">
        <v>2452</v>
      </c>
      <c r="S1869" s="11">
        <v>44176</v>
      </c>
      <c r="T1869" t="s">
        <v>54</v>
      </c>
      <c r="U1869">
        <v>13</v>
      </c>
      <c r="V1869" t="s">
        <v>61</v>
      </c>
      <c r="W1869" t="s">
        <v>62</v>
      </c>
      <c r="X1869">
        <v>467951</v>
      </c>
      <c r="Y1869" s="11">
        <v>44027</v>
      </c>
      <c r="Z1869">
        <v>165077469</v>
      </c>
      <c r="AB1869" t="s">
        <v>63</v>
      </c>
      <c r="AD1869" t="s">
        <v>2641</v>
      </c>
      <c r="AE1869">
        <v>1</v>
      </c>
      <c r="AF1869">
        <v>1353</v>
      </c>
      <c r="AH1869" t="str">
        <f t="shared" si="29"/>
        <v>E35932 Response Posts</v>
      </c>
      <c r="AI1869" t="str">
        <f>VLOOKUP(B1869,'cc Lookup'!A:E,5,0)</f>
        <v>Make Ready</v>
      </c>
      <c r="AJ1869" t="s">
        <v>5427</v>
      </c>
    </row>
    <row r="1870" spans="1:36" x14ac:dyDescent="0.35">
      <c r="A1870" t="s">
        <v>36</v>
      </c>
      <c r="B1870" s="8" t="s">
        <v>241</v>
      </c>
      <c r="C1870" s="8" t="s">
        <v>38</v>
      </c>
      <c r="D1870" s="8" t="s">
        <v>39</v>
      </c>
      <c r="E1870" s="8" t="s">
        <v>39</v>
      </c>
      <c r="F1870" s="8" t="s">
        <v>40</v>
      </c>
      <c r="G1870" t="s">
        <v>242</v>
      </c>
      <c r="H1870" t="s">
        <v>42</v>
      </c>
      <c r="I1870" t="s">
        <v>43</v>
      </c>
      <c r="J1870" t="s">
        <v>43</v>
      </c>
      <c r="K1870" t="s">
        <v>43</v>
      </c>
      <c r="L1870" s="9">
        <v>-1353</v>
      </c>
      <c r="M1870" s="10">
        <v>44166</v>
      </c>
      <c r="N1870" t="s">
        <v>56</v>
      </c>
      <c r="O1870" t="s">
        <v>57</v>
      </c>
      <c r="P1870" t="s">
        <v>2550</v>
      </c>
      <c r="Q1870" t="s">
        <v>2551</v>
      </c>
      <c r="R1870" t="s">
        <v>2452</v>
      </c>
      <c r="S1870" s="11">
        <v>44176</v>
      </c>
      <c r="T1870" t="s">
        <v>54</v>
      </c>
      <c r="U1870">
        <v>14</v>
      </c>
      <c r="V1870" t="s">
        <v>61</v>
      </c>
      <c r="W1870" t="s">
        <v>62</v>
      </c>
      <c r="X1870">
        <v>467951</v>
      </c>
      <c r="Y1870" s="11">
        <v>44027</v>
      </c>
      <c r="Z1870">
        <v>165077469</v>
      </c>
      <c r="AB1870" t="s">
        <v>63</v>
      </c>
      <c r="AD1870" t="s">
        <v>2641</v>
      </c>
      <c r="AE1870">
        <v>1</v>
      </c>
      <c r="AF1870">
        <v>-1353</v>
      </c>
      <c r="AH1870" t="str">
        <f t="shared" si="29"/>
        <v>E35932 Response Posts</v>
      </c>
      <c r="AI1870" t="str">
        <f>VLOOKUP(B1870,'cc Lookup'!A:E,5,0)</f>
        <v>Make Ready</v>
      </c>
      <c r="AJ1870" t="s">
        <v>5427</v>
      </c>
    </row>
    <row r="1871" spans="1:36" x14ac:dyDescent="0.35">
      <c r="A1871" t="s">
        <v>36</v>
      </c>
      <c r="B1871" s="8" t="s">
        <v>142</v>
      </c>
      <c r="C1871" s="8" t="s">
        <v>143</v>
      </c>
      <c r="D1871" s="8" t="s">
        <v>39</v>
      </c>
      <c r="E1871" s="8" t="s">
        <v>39</v>
      </c>
      <c r="F1871" s="8" t="s">
        <v>40</v>
      </c>
      <c r="G1871" t="s">
        <v>144</v>
      </c>
      <c r="H1871" t="s">
        <v>145</v>
      </c>
      <c r="I1871" t="s">
        <v>43</v>
      </c>
      <c r="J1871" t="s">
        <v>43</v>
      </c>
      <c r="K1871" t="s">
        <v>43</v>
      </c>
      <c r="L1871" s="9">
        <v>150</v>
      </c>
      <c r="M1871" s="10">
        <v>44197</v>
      </c>
      <c r="N1871" t="s">
        <v>56</v>
      </c>
      <c r="O1871" t="s">
        <v>57</v>
      </c>
      <c r="P1871" t="s">
        <v>2711</v>
      </c>
      <c r="Q1871" t="s">
        <v>2712</v>
      </c>
      <c r="R1871" t="s">
        <v>2644</v>
      </c>
      <c r="S1871" s="11">
        <v>44200</v>
      </c>
      <c r="T1871" t="s">
        <v>54</v>
      </c>
      <c r="U1871">
        <v>35</v>
      </c>
      <c r="V1871" t="s">
        <v>61</v>
      </c>
      <c r="W1871" t="s">
        <v>62</v>
      </c>
      <c r="X1871">
        <v>483838</v>
      </c>
      <c r="Y1871" s="11">
        <v>44181</v>
      </c>
      <c r="Z1871">
        <v>165082454</v>
      </c>
      <c r="AB1871" t="s">
        <v>63</v>
      </c>
      <c r="AD1871" t="s">
        <v>2713</v>
      </c>
      <c r="AE1871">
        <v>1</v>
      </c>
      <c r="AF1871">
        <v>75</v>
      </c>
      <c r="AH1871" t="str">
        <f t="shared" si="29"/>
        <v>E35930 Estates &amp; Facilities</v>
      </c>
      <c r="AI1871" t="str">
        <f>VLOOKUP(B1871,'cc Lookup'!A:E,5,0)</f>
        <v>Estates</v>
      </c>
      <c r="AJ1871" t="s">
        <v>5427</v>
      </c>
    </row>
    <row r="1872" spans="1:36" x14ac:dyDescent="0.35">
      <c r="A1872" t="s">
        <v>36</v>
      </c>
      <c r="B1872" s="8" t="s">
        <v>142</v>
      </c>
      <c r="C1872" s="8" t="s">
        <v>143</v>
      </c>
      <c r="D1872" s="8" t="s">
        <v>39</v>
      </c>
      <c r="E1872" s="8" t="s">
        <v>39</v>
      </c>
      <c r="F1872" s="8" t="s">
        <v>40</v>
      </c>
      <c r="G1872" t="s">
        <v>144</v>
      </c>
      <c r="H1872" t="s">
        <v>145</v>
      </c>
      <c r="I1872" t="s">
        <v>43</v>
      </c>
      <c r="J1872" t="s">
        <v>43</v>
      </c>
      <c r="K1872" t="s">
        <v>43</v>
      </c>
      <c r="L1872" s="9">
        <v>20.81</v>
      </c>
      <c r="M1872" s="10">
        <v>44197</v>
      </c>
      <c r="N1872" t="s">
        <v>56</v>
      </c>
      <c r="O1872" t="s">
        <v>57</v>
      </c>
      <c r="P1872" t="s">
        <v>2711</v>
      </c>
      <c r="Q1872" t="s">
        <v>2712</v>
      </c>
      <c r="R1872" t="s">
        <v>2644</v>
      </c>
      <c r="S1872" s="11">
        <v>44200</v>
      </c>
      <c r="T1872" t="s">
        <v>54</v>
      </c>
      <c r="U1872">
        <v>35</v>
      </c>
      <c r="V1872" t="s">
        <v>61</v>
      </c>
      <c r="W1872" t="s">
        <v>62</v>
      </c>
      <c r="X1872">
        <v>483841</v>
      </c>
      <c r="Y1872" s="11">
        <v>44181</v>
      </c>
      <c r="Z1872">
        <v>165078325</v>
      </c>
      <c r="AB1872" t="s">
        <v>63</v>
      </c>
      <c r="AD1872" t="s">
        <v>2714</v>
      </c>
      <c r="AE1872">
        <v>1</v>
      </c>
      <c r="AF1872">
        <v>21</v>
      </c>
      <c r="AH1872" t="str">
        <f t="shared" si="29"/>
        <v>E35930 Estates &amp; Facilities</v>
      </c>
      <c r="AI1872" t="str">
        <f>VLOOKUP(B1872,'cc Lookup'!A:E,5,0)</f>
        <v>Estates</v>
      </c>
      <c r="AJ1872" t="s">
        <v>5427</v>
      </c>
    </row>
    <row r="1873" spans="1:36" x14ac:dyDescent="0.35">
      <c r="A1873" t="s">
        <v>36</v>
      </c>
      <c r="B1873" s="8" t="s">
        <v>142</v>
      </c>
      <c r="C1873" s="8" t="s">
        <v>143</v>
      </c>
      <c r="D1873" s="8" t="s">
        <v>39</v>
      </c>
      <c r="E1873" s="8" t="s">
        <v>39</v>
      </c>
      <c r="F1873" s="8" t="s">
        <v>40</v>
      </c>
      <c r="G1873" t="s">
        <v>144</v>
      </c>
      <c r="H1873" t="s">
        <v>145</v>
      </c>
      <c r="I1873" t="s">
        <v>43</v>
      </c>
      <c r="J1873" t="s">
        <v>43</v>
      </c>
      <c r="K1873" t="s">
        <v>43</v>
      </c>
      <c r="L1873" s="9">
        <v>29.19</v>
      </c>
      <c r="M1873" s="10">
        <v>44197</v>
      </c>
      <c r="N1873" t="s">
        <v>56</v>
      </c>
      <c r="O1873" t="s">
        <v>57</v>
      </c>
      <c r="P1873" t="s">
        <v>2711</v>
      </c>
      <c r="Q1873" t="s">
        <v>2712</v>
      </c>
      <c r="R1873" t="s">
        <v>2644</v>
      </c>
      <c r="S1873" s="11">
        <v>44200</v>
      </c>
      <c r="T1873" t="s">
        <v>54</v>
      </c>
      <c r="U1873">
        <v>35</v>
      </c>
      <c r="V1873" t="s">
        <v>61</v>
      </c>
      <c r="W1873" t="s">
        <v>62</v>
      </c>
      <c r="X1873">
        <v>483841</v>
      </c>
      <c r="Y1873" s="11">
        <v>44181</v>
      </c>
      <c r="Z1873">
        <v>165078325</v>
      </c>
      <c r="AB1873" t="s">
        <v>63</v>
      </c>
      <c r="AD1873" t="s">
        <v>2714</v>
      </c>
      <c r="AE1873">
        <v>1</v>
      </c>
      <c r="AF1873">
        <v>29</v>
      </c>
      <c r="AH1873" t="str">
        <f t="shared" si="29"/>
        <v>E35930 Estates &amp; Facilities</v>
      </c>
      <c r="AI1873" t="str">
        <f>VLOOKUP(B1873,'cc Lookup'!A:E,5,0)</f>
        <v>Estates</v>
      </c>
      <c r="AJ1873" t="s">
        <v>5427</v>
      </c>
    </row>
    <row r="1874" spans="1:36" x14ac:dyDescent="0.35">
      <c r="A1874" t="s">
        <v>36</v>
      </c>
      <c r="B1874" s="8" t="s">
        <v>142</v>
      </c>
      <c r="C1874" s="8" t="s">
        <v>143</v>
      </c>
      <c r="D1874" s="8" t="s">
        <v>39</v>
      </c>
      <c r="E1874" s="8" t="s">
        <v>39</v>
      </c>
      <c r="F1874" s="8" t="s">
        <v>40</v>
      </c>
      <c r="G1874" t="s">
        <v>144</v>
      </c>
      <c r="H1874" t="s">
        <v>145</v>
      </c>
      <c r="I1874" t="s">
        <v>43</v>
      </c>
      <c r="J1874" t="s">
        <v>43</v>
      </c>
      <c r="K1874" t="s">
        <v>43</v>
      </c>
      <c r="L1874" s="9">
        <v>50</v>
      </c>
      <c r="M1874" s="10">
        <v>44197</v>
      </c>
      <c r="N1874" t="s">
        <v>56</v>
      </c>
      <c r="O1874" t="s">
        <v>57</v>
      </c>
      <c r="P1874" t="s">
        <v>2711</v>
      </c>
      <c r="Q1874" t="s">
        <v>2712</v>
      </c>
      <c r="R1874" t="s">
        <v>2644</v>
      </c>
      <c r="S1874" s="11">
        <v>44200</v>
      </c>
      <c r="T1874" t="s">
        <v>54</v>
      </c>
      <c r="U1874">
        <v>35</v>
      </c>
      <c r="V1874" t="s">
        <v>61</v>
      </c>
      <c r="W1874" t="s">
        <v>62</v>
      </c>
      <c r="X1874">
        <v>483841</v>
      </c>
      <c r="Y1874" s="11">
        <v>44181</v>
      </c>
      <c r="Z1874">
        <v>165078325</v>
      </c>
      <c r="AB1874" t="s">
        <v>63</v>
      </c>
      <c r="AD1874" t="s">
        <v>2714</v>
      </c>
      <c r="AE1874">
        <v>1</v>
      </c>
      <c r="AF1874">
        <v>50</v>
      </c>
      <c r="AH1874" t="str">
        <f t="shared" si="29"/>
        <v>E35930 Estates &amp; Facilities</v>
      </c>
      <c r="AI1874" t="str">
        <f>VLOOKUP(B1874,'cc Lookup'!A:E,5,0)</f>
        <v>Estates</v>
      </c>
      <c r="AJ1874" t="s">
        <v>5427</v>
      </c>
    </row>
    <row r="1875" spans="1:36" x14ac:dyDescent="0.35">
      <c r="A1875" t="s">
        <v>36</v>
      </c>
      <c r="B1875" s="8" t="s">
        <v>142</v>
      </c>
      <c r="C1875" s="8" t="s">
        <v>143</v>
      </c>
      <c r="D1875" s="8" t="s">
        <v>39</v>
      </c>
      <c r="E1875" s="8" t="s">
        <v>39</v>
      </c>
      <c r="F1875" s="8" t="s">
        <v>40</v>
      </c>
      <c r="G1875" t="s">
        <v>144</v>
      </c>
      <c r="H1875" t="s">
        <v>145</v>
      </c>
      <c r="I1875" t="s">
        <v>43</v>
      </c>
      <c r="J1875" t="s">
        <v>43</v>
      </c>
      <c r="K1875" t="s">
        <v>43</v>
      </c>
      <c r="L1875" s="9">
        <v>350</v>
      </c>
      <c r="M1875" s="10">
        <v>44197</v>
      </c>
      <c r="N1875" t="s">
        <v>56</v>
      </c>
      <c r="O1875" t="s">
        <v>57</v>
      </c>
      <c r="P1875" t="s">
        <v>2711</v>
      </c>
      <c r="Q1875" t="s">
        <v>2712</v>
      </c>
      <c r="R1875" t="s">
        <v>2644</v>
      </c>
      <c r="S1875" s="11">
        <v>44200</v>
      </c>
      <c r="T1875" t="s">
        <v>54</v>
      </c>
      <c r="U1875">
        <v>35</v>
      </c>
      <c r="V1875" t="s">
        <v>61</v>
      </c>
      <c r="W1875" t="s">
        <v>62</v>
      </c>
      <c r="X1875">
        <v>483842</v>
      </c>
      <c r="Y1875" s="11">
        <v>44181</v>
      </c>
      <c r="Z1875">
        <v>165078325</v>
      </c>
      <c r="AB1875" t="s">
        <v>63</v>
      </c>
      <c r="AD1875" t="s">
        <v>2715</v>
      </c>
      <c r="AE1875">
        <v>1</v>
      </c>
      <c r="AF1875">
        <v>175</v>
      </c>
      <c r="AH1875" t="str">
        <f t="shared" si="29"/>
        <v>E35930 Estates &amp; Facilities</v>
      </c>
      <c r="AI1875" t="str">
        <f>VLOOKUP(B1875,'cc Lookup'!A:E,5,0)</f>
        <v>Estates</v>
      </c>
      <c r="AJ1875" t="s">
        <v>5427</v>
      </c>
    </row>
    <row r="1876" spans="1:36" x14ac:dyDescent="0.35">
      <c r="A1876" t="s">
        <v>36</v>
      </c>
      <c r="B1876" s="8" t="s">
        <v>142</v>
      </c>
      <c r="C1876" s="8" t="s">
        <v>143</v>
      </c>
      <c r="D1876" s="8" t="s">
        <v>39</v>
      </c>
      <c r="E1876" s="8" t="s">
        <v>39</v>
      </c>
      <c r="F1876" s="8" t="s">
        <v>40</v>
      </c>
      <c r="G1876" t="s">
        <v>144</v>
      </c>
      <c r="H1876" t="s">
        <v>145</v>
      </c>
      <c r="I1876" t="s">
        <v>43</v>
      </c>
      <c r="J1876" t="s">
        <v>43</v>
      </c>
      <c r="K1876" t="s">
        <v>43</v>
      </c>
      <c r="L1876" s="9">
        <v>-75</v>
      </c>
      <c r="M1876" s="10">
        <v>44197</v>
      </c>
      <c r="N1876" t="s">
        <v>56</v>
      </c>
      <c r="O1876" t="s">
        <v>57</v>
      </c>
      <c r="P1876" t="s">
        <v>2711</v>
      </c>
      <c r="Q1876" t="s">
        <v>2712</v>
      </c>
      <c r="R1876" t="s">
        <v>2644</v>
      </c>
      <c r="S1876" s="11">
        <v>44200</v>
      </c>
      <c r="T1876" t="s">
        <v>54</v>
      </c>
      <c r="U1876">
        <v>36</v>
      </c>
      <c r="V1876" t="s">
        <v>61</v>
      </c>
      <c r="W1876" t="s">
        <v>62</v>
      </c>
      <c r="X1876">
        <v>483838</v>
      </c>
      <c r="Y1876" s="11">
        <v>44181</v>
      </c>
      <c r="Z1876">
        <v>165082454</v>
      </c>
      <c r="AB1876" t="s">
        <v>63</v>
      </c>
      <c r="AD1876" t="s">
        <v>2713</v>
      </c>
      <c r="AE1876">
        <v>1</v>
      </c>
      <c r="AF1876">
        <v>-75</v>
      </c>
      <c r="AH1876" t="str">
        <f t="shared" si="29"/>
        <v>E35930 Estates &amp; Facilities</v>
      </c>
      <c r="AI1876" t="str">
        <f>VLOOKUP(B1876,'cc Lookup'!A:E,5,0)</f>
        <v>Estates</v>
      </c>
      <c r="AJ1876" t="s">
        <v>5427</v>
      </c>
    </row>
    <row r="1877" spans="1:36" x14ac:dyDescent="0.35">
      <c r="A1877" t="s">
        <v>36</v>
      </c>
      <c r="B1877" s="8" t="s">
        <v>142</v>
      </c>
      <c r="C1877" s="8" t="s">
        <v>143</v>
      </c>
      <c r="D1877" s="8" t="s">
        <v>39</v>
      </c>
      <c r="E1877" s="8" t="s">
        <v>39</v>
      </c>
      <c r="F1877" s="8" t="s">
        <v>40</v>
      </c>
      <c r="G1877" t="s">
        <v>144</v>
      </c>
      <c r="H1877" t="s">
        <v>145</v>
      </c>
      <c r="I1877" t="s">
        <v>43</v>
      </c>
      <c r="J1877" t="s">
        <v>43</v>
      </c>
      <c r="K1877" t="s">
        <v>43</v>
      </c>
      <c r="L1877" s="9">
        <v>-50</v>
      </c>
      <c r="M1877" s="10">
        <v>44197</v>
      </c>
      <c r="N1877" t="s">
        <v>56</v>
      </c>
      <c r="O1877" t="s">
        <v>57</v>
      </c>
      <c r="P1877" t="s">
        <v>2711</v>
      </c>
      <c r="Q1877" t="s">
        <v>2712</v>
      </c>
      <c r="R1877" t="s">
        <v>2644</v>
      </c>
      <c r="S1877" s="11">
        <v>44200</v>
      </c>
      <c r="T1877" t="s">
        <v>54</v>
      </c>
      <c r="U1877">
        <v>36</v>
      </c>
      <c r="V1877" t="s">
        <v>61</v>
      </c>
      <c r="W1877" t="s">
        <v>62</v>
      </c>
      <c r="X1877">
        <v>483841</v>
      </c>
      <c r="Y1877" s="11">
        <v>44181</v>
      </c>
      <c r="Z1877">
        <v>165078325</v>
      </c>
      <c r="AB1877" t="s">
        <v>63</v>
      </c>
      <c r="AD1877" t="s">
        <v>2714</v>
      </c>
      <c r="AE1877">
        <v>1</v>
      </c>
      <c r="AF1877">
        <v>-50</v>
      </c>
      <c r="AH1877" t="str">
        <f t="shared" si="29"/>
        <v>E35930 Estates &amp; Facilities</v>
      </c>
      <c r="AI1877" t="str">
        <f>VLOOKUP(B1877,'cc Lookup'!A:E,5,0)</f>
        <v>Estates</v>
      </c>
      <c r="AJ1877" t="s">
        <v>5427</v>
      </c>
    </row>
    <row r="1878" spans="1:36" x14ac:dyDescent="0.35">
      <c r="A1878" t="s">
        <v>36</v>
      </c>
      <c r="B1878" s="8" t="s">
        <v>142</v>
      </c>
      <c r="C1878" s="8" t="s">
        <v>143</v>
      </c>
      <c r="D1878" s="8" t="s">
        <v>39</v>
      </c>
      <c r="E1878" s="8" t="s">
        <v>39</v>
      </c>
      <c r="F1878" s="8" t="s">
        <v>40</v>
      </c>
      <c r="G1878" t="s">
        <v>144</v>
      </c>
      <c r="H1878" t="s">
        <v>145</v>
      </c>
      <c r="I1878" t="s">
        <v>43</v>
      </c>
      <c r="J1878" t="s">
        <v>43</v>
      </c>
      <c r="K1878" t="s">
        <v>43</v>
      </c>
      <c r="L1878" s="9">
        <v>-175</v>
      </c>
      <c r="M1878" s="10">
        <v>44197</v>
      </c>
      <c r="N1878" t="s">
        <v>56</v>
      </c>
      <c r="O1878" t="s">
        <v>57</v>
      </c>
      <c r="P1878" t="s">
        <v>2711</v>
      </c>
      <c r="Q1878" t="s">
        <v>2712</v>
      </c>
      <c r="R1878" t="s">
        <v>2644</v>
      </c>
      <c r="S1878" s="11">
        <v>44200</v>
      </c>
      <c r="T1878" t="s">
        <v>54</v>
      </c>
      <c r="U1878">
        <v>36</v>
      </c>
      <c r="V1878" t="s">
        <v>61</v>
      </c>
      <c r="W1878" t="s">
        <v>62</v>
      </c>
      <c r="X1878">
        <v>483842</v>
      </c>
      <c r="Y1878" s="11">
        <v>44181</v>
      </c>
      <c r="Z1878">
        <v>165078325</v>
      </c>
      <c r="AB1878" t="s">
        <v>63</v>
      </c>
      <c r="AD1878" t="s">
        <v>2715</v>
      </c>
      <c r="AE1878">
        <v>1</v>
      </c>
      <c r="AF1878">
        <v>-175</v>
      </c>
      <c r="AH1878" t="str">
        <f t="shared" si="29"/>
        <v>E35930 Estates &amp; Facilities</v>
      </c>
      <c r="AI1878" t="str">
        <f>VLOOKUP(B1878,'cc Lookup'!A:E,5,0)</f>
        <v>Estates</v>
      </c>
      <c r="AJ1878" t="s">
        <v>5427</v>
      </c>
    </row>
    <row r="1879" spans="1:36" x14ac:dyDescent="0.35">
      <c r="A1879" t="s">
        <v>36</v>
      </c>
      <c r="B1879" s="8" t="s">
        <v>142</v>
      </c>
      <c r="C1879" s="8" t="s">
        <v>143</v>
      </c>
      <c r="D1879" s="8" t="s">
        <v>39</v>
      </c>
      <c r="E1879" s="8" t="s">
        <v>39</v>
      </c>
      <c r="F1879" s="8" t="s">
        <v>40</v>
      </c>
      <c r="G1879" t="s">
        <v>144</v>
      </c>
      <c r="H1879" t="s">
        <v>145</v>
      </c>
      <c r="I1879" t="s">
        <v>43</v>
      </c>
      <c r="J1879" t="s">
        <v>43</v>
      </c>
      <c r="K1879" t="s">
        <v>43</v>
      </c>
      <c r="L1879" s="9">
        <v>-75</v>
      </c>
      <c r="M1879" s="10">
        <v>44197</v>
      </c>
      <c r="N1879" t="s">
        <v>56</v>
      </c>
      <c r="O1879" t="s">
        <v>57</v>
      </c>
      <c r="P1879" t="s">
        <v>2716</v>
      </c>
      <c r="Q1879" t="s">
        <v>2717</v>
      </c>
      <c r="R1879" t="s">
        <v>2644</v>
      </c>
      <c r="S1879" s="11">
        <v>44201</v>
      </c>
      <c r="T1879" t="s">
        <v>54</v>
      </c>
      <c r="U1879">
        <v>29</v>
      </c>
      <c r="V1879" t="s">
        <v>61</v>
      </c>
      <c r="W1879" t="s">
        <v>62</v>
      </c>
      <c r="X1879">
        <v>483838</v>
      </c>
      <c r="Y1879" s="11">
        <v>44181</v>
      </c>
      <c r="Z1879">
        <v>165085834</v>
      </c>
      <c r="AB1879" t="s">
        <v>63</v>
      </c>
      <c r="AD1879" t="s">
        <v>2713</v>
      </c>
      <c r="AE1879">
        <v>1</v>
      </c>
      <c r="AF1879">
        <v>-75</v>
      </c>
      <c r="AH1879" t="str">
        <f t="shared" si="29"/>
        <v>E35930 Estates &amp; Facilities</v>
      </c>
      <c r="AI1879" t="str">
        <f>VLOOKUP(B1879,'cc Lookup'!A:E,5,0)</f>
        <v>Estates</v>
      </c>
      <c r="AJ1879" t="s">
        <v>5427</v>
      </c>
    </row>
    <row r="1880" spans="1:36" x14ac:dyDescent="0.35">
      <c r="A1880" t="s">
        <v>36</v>
      </c>
      <c r="B1880" s="8" t="s">
        <v>142</v>
      </c>
      <c r="C1880" s="8" t="s">
        <v>143</v>
      </c>
      <c r="D1880" s="8" t="s">
        <v>39</v>
      </c>
      <c r="E1880" s="8" t="s">
        <v>39</v>
      </c>
      <c r="F1880" s="8" t="s">
        <v>40</v>
      </c>
      <c r="G1880" t="s">
        <v>144</v>
      </c>
      <c r="H1880" t="s">
        <v>145</v>
      </c>
      <c r="I1880" t="s">
        <v>43</v>
      </c>
      <c r="J1880" t="s">
        <v>43</v>
      </c>
      <c r="K1880" t="s">
        <v>43</v>
      </c>
      <c r="L1880" s="9">
        <v>50</v>
      </c>
      <c r="M1880" s="10">
        <v>44197</v>
      </c>
      <c r="N1880" t="s">
        <v>56</v>
      </c>
      <c r="O1880" t="s">
        <v>57</v>
      </c>
      <c r="P1880" t="s">
        <v>2718</v>
      </c>
      <c r="Q1880" t="s">
        <v>2719</v>
      </c>
      <c r="R1880" t="s">
        <v>2644</v>
      </c>
      <c r="S1880" s="11">
        <v>44202</v>
      </c>
      <c r="T1880" t="s">
        <v>54</v>
      </c>
      <c r="U1880">
        <v>48</v>
      </c>
      <c r="V1880" t="s">
        <v>61</v>
      </c>
      <c r="W1880" t="s">
        <v>62</v>
      </c>
      <c r="X1880">
        <v>483841</v>
      </c>
      <c r="Y1880" s="11">
        <v>44181</v>
      </c>
      <c r="Z1880">
        <v>165078325</v>
      </c>
      <c r="AB1880" t="s">
        <v>63</v>
      </c>
      <c r="AD1880" t="s">
        <v>2714</v>
      </c>
      <c r="AE1880">
        <v>1</v>
      </c>
      <c r="AF1880">
        <v>50</v>
      </c>
      <c r="AH1880" t="str">
        <f t="shared" si="29"/>
        <v>E35930 Estates &amp; Facilities</v>
      </c>
      <c r="AI1880" t="str">
        <f>VLOOKUP(B1880,'cc Lookup'!A:E,5,0)</f>
        <v>Estates</v>
      </c>
      <c r="AJ1880" t="s">
        <v>5427</v>
      </c>
    </row>
    <row r="1881" spans="1:36" x14ac:dyDescent="0.35">
      <c r="A1881" t="s">
        <v>36</v>
      </c>
      <c r="B1881" s="8" t="s">
        <v>142</v>
      </c>
      <c r="C1881" s="8" t="s">
        <v>143</v>
      </c>
      <c r="D1881" s="8" t="s">
        <v>39</v>
      </c>
      <c r="E1881" s="8" t="s">
        <v>39</v>
      </c>
      <c r="F1881" s="8" t="s">
        <v>40</v>
      </c>
      <c r="G1881" t="s">
        <v>144</v>
      </c>
      <c r="H1881" t="s">
        <v>145</v>
      </c>
      <c r="I1881" t="s">
        <v>43</v>
      </c>
      <c r="J1881" t="s">
        <v>43</v>
      </c>
      <c r="K1881" t="s">
        <v>43</v>
      </c>
      <c r="L1881" s="9">
        <v>-29.19</v>
      </c>
      <c r="M1881" s="10">
        <v>44197</v>
      </c>
      <c r="N1881" t="s">
        <v>56</v>
      </c>
      <c r="O1881" t="s">
        <v>57</v>
      </c>
      <c r="P1881" t="s">
        <v>2718</v>
      </c>
      <c r="Q1881" t="s">
        <v>2719</v>
      </c>
      <c r="R1881" t="s">
        <v>2644</v>
      </c>
      <c r="S1881" s="11">
        <v>44202</v>
      </c>
      <c r="T1881" t="s">
        <v>54</v>
      </c>
      <c r="U1881">
        <v>49</v>
      </c>
      <c r="V1881" t="s">
        <v>61</v>
      </c>
      <c r="W1881" t="s">
        <v>62</v>
      </c>
      <c r="X1881">
        <v>483841</v>
      </c>
      <c r="Y1881" s="11">
        <v>44181</v>
      </c>
      <c r="Z1881">
        <v>165078325</v>
      </c>
      <c r="AB1881" t="s">
        <v>63</v>
      </c>
      <c r="AD1881" t="s">
        <v>2714</v>
      </c>
      <c r="AE1881">
        <v>1</v>
      </c>
      <c r="AF1881">
        <v>-29</v>
      </c>
      <c r="AH1881" t="str">
        <f t="shared" si="29"/>
        <v>E35930 Estates &amp; Facilities</v>
      </c>
      <c r="AI1881" t="str">
        <f>VLOOKUP(B1881,'cc Lookup'!A:E,5,0)</f>
        <v>Estates</v>
      </c>
      <c r="AJ1881" t="s">
        <v>5427</v>
      </c>
    </row>
    <row r="1882" spans="1:36" x14ac:dyDescent="0.35">
      <c r="A1882" t="s">
        <v>36</v>
      </c>
      <c r="B1882" s="8" t="s">
        <v>142</v>
      </c>
      <c r="C1882" s="8" t="s">
        <v>143</v>
      </c>
      <c r="D1882" s="8" t="s">
        <v>39</v>
      </c>
      <c r="E1882" s="8" t="s">
        <v>39</v>
      </c>
      <c r="F1882" s="8" t="s">
        <v>40</v>
      </c>
      <c r="G1882" t="s">
        <v>144</v>
      </c>
      <c r="H1882" t="s">
        <v>145</v>
      </c>
      <c r="I1882" t="s">
        <v>43</v>
      </c>
      <c r="J1882" t="s">
        <v>43</v>
      </c>
      <c r="K1882" t="s">
        <v>43</v>
      </c>
      <c r="L1882" s="9">
        <v>-20.81</v>
      </c>
      <c r="M1882" s="10">
        <v>44197</v>
      </c>
      <c r="N1882" t="s">
        <v>56</v>
      </c>
      <c r="O1882" t="s">
        <v>57</v>
      </c>
      <c r="P1882" t="s">
        <v>2718</v>
      </c>
      <c r="Q1882" t="s">
        <v>2719</v>
      </c>
      <c r="R1882" t="s">
        <v>2644</v>
      </c>
      <c r="S1882" s="11">
        <v>44202</v>
      </c>
      <c r="T1882" t="s">
        <v>54</v>
      </c>
      <c r="U1882">
        <v>49</v>
      </c>
      <c r="V1882" t="s">
        <v>61</v>
      </c>
      <c r="W1882" t="s">
        <v>62</v>
      </c>
      <c r="X1882">
        <v>483841</v>
      </c>
      <c r="Y1882" s="11">
        <v>44181</v>
      </c>
      <c r="Z1882">
        <v>165078325</v>
      </c>
      <c r="AB1882" t="s">
        <v>63</v>
      </c>
      <c r="AD1882" t="s">
        <v>2714</v>
      </c>
      <c r="AE1882">
        <v>1</v>
      </c>
      <c r="AF1882">
        <v>-21</v>
      </c>
      <c r="AH1882" t="str">
        <f t="shared" si="29"/>
        <v>E35930 Estates &amp; Facilities</v>
      </c>
      <c r="AI1882" t="str">
        <f>VLOOKUP(B1882,'cc Lookup'!A:E,5,0)</f>
        <v>Estates</v>
      </c>
      <c r="AJ1882" t="s">
        <v>5427</v>
      </c>
    </row>
    <row r="1883" spans="1:36" x14ac:dyDescent="0.35">
      <c r="A1883" t="s">
        <v>36</v>
      </c>
      <c r="B1883" s="8" t="s">
        <v>142</v>
      </c>
      <c r="C1883" s="8" t="s">
        <v>143</v>
      </c>
      <c r="D1883" s="8" t="s">
        <v>39</v>
      </c>
      <c r="E1883" s="8" t="s">
        <v>39</v>
      </c>
      <c r="F1883" s="8" t="s">
        <v>40</v>
      </c>
      <c r="G1883" t="s">
        <v>144</v>
      </c>
      <c r="H1883" t="s">
        <v>145</v>
      </c>
      <c r="I1883" t="s">
        <v>43</v>
      </c>
      <c r="J1883" t="s">
        <v>43</v>
      </c>
      <c r="K1883" t="s">
        <v>43</v>
      </c>
      <c r="L1883" s="9">
        <v>175</v>
      </c>
      <c r="M1883" s="10">
        <v>44197</v>
      </c>
      <c r="N1883" t="s">
        <v>56</v>
      </c>
      <c r="O1883" t="s">
        <v>57</v>
      </c>
      <c r="P1883" t="s">
        <v>2720</v>
      </c>
      <c r="Q1883" t="s">
        <v>2721</v>
      </c>
      <c r="R1883" t="s">
        <v>2644</v>
      </c>
      <c r="S1883" s="11">
        <v>44207</v>
      </c>
      <c r="T1883" t="s">
        <v>54</v>
      </c>
      <c r="U1883">
        <v>29</v>
      </c>
      <c r="V1883" t="s">
        <v>61</v>
      </c>
      <c r="W1883" t="s">
        <v>62</v>
      </c>
      <c r="X1883">
        <v>483842</v>
      </c>
      <c r="Y1883" s="11">
        <v>44181</v>
      </c>
      <c r="Z1883">
        <v>165078325</v>
      </c>
      <c r="AB1883" t="s">
        <v>63</v>
      </c>
      <c r="AD1883" t="s">
        <v>2715</v>
      </c>
      <c r="AE1883">
        <v>1</v>
      </c>
      <c r="AF1883">
        <v>175</v>
      </c>
      <c r="AH1883" t="str">
        <f t="shared" si="29"/>
        <v>E35930 Estates &amp; Facilities</v>
      </c>
      <c r="AI1883" t="str">
        <f>VLOOKUP(B1883,'cc Lookup'!A:E,5,0)</f>
        <v>Estates</v>
      </c>
      <c r="AJ1883" t="s">
        <v>5427</v>
      </c>
    </row>
    <row r="1884" spans="1:36" x14ac:dyDescent="0.35">
      <c r="A1884" t="s">
        <v>36</v>
      </c>
      <c r="B1884" s="8" t="s">
        <v>142</v>
      </c>
      <c r="C1884" s="8" t="s">
        <v>143</v>
      </c>
      <c r="D1884" s="8" t="s">
        <v>39</v>
      </c>
      <c r="E1884" s="8" t="s">
        <v>39</v>
      </c>
      <c r="F1884" s="8" t="s">
        <v>40</v>
      </c>
      <c r="G1884" t="s">
        <v>144</v>
      </c>
      <c r="H1884" t="s">
        <v>145</v>
      </c>
      <c r="I1884" t="s">
        <v>43</v>
      </c>
      <c r="J1884" t="s">
        <v>43</v>
      </c>
      <c r="K1884" t="s">
        <v>43</v>
      </c>
      <c r="L1884" s="9">
        <v>-175</v>
      </c>
      <c r="M1884" s="10">
        <v>44197</v>
      </c>
      <c r="N1884" t="s">
        <v>56</v>
      </c>
      <c r="O1884" t="s">
        <v>57</v>
      </c>
      <c r="P1884" t="s">
        <v>2720</v>
      </c>
      <c r="Q1884" t="s">
        <v>2721</v>
      </c>
      <c r="R1884" t="s">
        <v>2644</v>
      </c>
      <c r="S1884" s="11">
        <v>44207</v>
      </c>
      <c r="T1884" t="s">
        <v>54</v>
      </c>
      <c r="U1884">
        <v>30</v>
      </c>
      <c r="V1884" t="s">
        <v>61</v>
      </c>
      <c r="W1884" t="s">
        <v>62</v>
      </c>
      <c r="X1884">
        <v>483842</v>
      </c>
      <c r="Y1884" s="11">
        <v>44181</v>
      </c>
      <c r="Z1884">
        <v>165078325</v>
      </c>
      <c r="AB1884" t="s">
        <v>63</v>
      </c>
      <c r="AD1884" t="s">
        <v>2715</v>
      </c>
      <c r="AE1884">
        <v>1</v>
      </c>
      <c r="AF1884">
        <v>-175</v>
      </c>
      <c r="AH1884" t="str">
        <f t="shared" si="29"/>
        <v>E35930 Estates &amp; Facilities</v>
      </c>
      <c r="AI1884" t="str">
        <f>VLOOKUP(B1884,'cc Lookup'!A:E,5,0)</f>
        <v>Estates</v>
      </c>
      <c r="AJ1884" t="s">
        <v>5427</v>
      </c>
    </row>
    <row r="1885" spans="1:36" x14ac:dyDescent="0.35">
      <c r="A1885" t="s">
        <v>36</v>
      </c>
      <c r="B1885" s="8" t="s">
        <v>142</v>
      </c>
      <c r="C1885" s="8" t="s">
        <v>143</v>
      </c>
      <c r="D1885" s="8" t="s">
        <v>39</v>
      </c>
      <c r="E1885" s="8" t="s">
        <v>39</v>
      </c>
      <c r="F1885" s="8" t="s">
        <v>40</v>
      </c>
      <c r="G1885" t="s">
        <v>144</v>
      </c>
      <c r="H1885" t="s">
        <v>145</v>
      </c>
      <c r="I1885" t="s">
        <v>43</v>
      </c>
      <c r="J1885" t="s">
        <v>43</v>
      </c>
      <c r="K1885" t="s">
        <v>43</v>
      </c>
      <c r="L1885" s="9">
        <v>80</v>
      </c>
      <c r="M1885" s="10">
        <v>44197</v>
      </c>
      <c r="N1885" t="s">
        <v>56</v>
      </c>
      <c r="O1885" t="s">
        <v>57</v>
      </c>
      <c r="P1885" t="s">
        <v>2722</v>
      </c>
      <c r="Q1885" t="s">
        <v>2723</v>
      </c>
      <c r="R1885" t="s">
        <v>2644</v>
      </c>
      <c r="S1885" s="11">
        <v>44214</v>
      </c>
      <c r="T1885" t="s">
        <v>54</v>
      </c>
      <c r="U1885">
        <v>29</v>
      </c>
      <c r="V1885" t="s">
        <v>61</v>
      </c>
      <c r="W1885" t="s">
        <v>62</v>
      </c>
      <c r="X1885">
        <v>471083</v>
      </c>
      <c r="Y1885" s="11">
        <v>44061</v>
      </c>
      <c r="Z1885">
        <v>165078325</v>
      </c>
      <c r="AB1885" t="s">
        <v>63</v>
      </c>
      <c r="AD1885" t="s">
        <v>2554</v>
      </c>
      <c r="AE1885">
        <v>1</v>
      </c>
      <c r="AF1885">
        <v>80</v>
      </c>
      <c r="AH1885" t="str">
        <f t="shared" si="29"/>
        <v>E35930 Estates &amp; Facilities</v>
      </c>
      <c r="AI1885" t="str">
        <f>VLOOKUP(B1885,'cc Lookup'!A:E,5,0)</f>
        <v>Estates</v>
      </c>
      <c r="AJ1885" t="s">
        <v>5427</v>
      </c>
    </row>
    <row r="1886" spans="1:36" x14ac:dyDescent="0.35">
      <c r="A1886" t="s">
        <v>36</v>
      </c>
      <c r="B1886" s="8" t="s">
        <v>142</v>
      </c>
      <c r="C1886" s="8" t="s">
        <v>143</v>
      </c>
      <c r="D1886" s="8" t="s">
        <v>39</v>
      </c>
      <c r="E1886" s="8" t="s">
        <v>39</v>
      </c>
      <c r="F1886" s="8" t="s">
        <v>40</v>
      </c>
      <c r="G1886" t="s">
        <v>144</v>
      </c>
      <c r="H1886" t="s">
        <v>145</v>
      </c>
      <c r="I1886" t="s">
        <v>43</v>
      </c>
      <c r="J1886" t="s">
        <v>43</v>
      </c>
      <c r="K1886" t="s">
        <v>43</v>
      </c>
      <c r="L1886" s="9">
        <v>-80</v>
      </c>
      <c r="M1886" s="10">
        <v>44197</v>
      </c>
      <c r="N1886" t="s">
        <v>56</v>
      </c>
      <c r="O1886" t="s">
        <v>57</v>
      </c>
      <c r="P1886" t="s">
        <v>2722</v>
      </c>
      <c r="Q1886" t="s">
        <v>2723</v>
      </c>
      <c r="R1886" t="s">
        <v>2644</v>
      </c>
      <c r="S1886" s="11">
        <v>44214</v>
      </c>
      <c r="T1886" t="s">
        <v>54</v>
      </c>
      <c r="U1886">
        <v>30</v>
      </c>
      <c r="V1886" t="s">
        <v>61</v>
      </c>
      <c r="W1886" t="s">
        <v>62</v>
      </c>
      <c r="X1886">
        <v>471083</v>
      </c>
      <c r="Y1886" s="11">
        <v>44061</v>
      </c>
      <c r="Z1886">
        <v>165078325</v>
      </c>
      <c r="AB1886" t="s">
        <v>63</v>
      </c>
      <c r="AD1886" t="s">
        <v>2554</v>
      </c>
      <c r="AE1886">
        <v>1</v>
      </c>
      <c r="AF1886">
        <v>-80</v>
      </c>
      <c r="AH1886" t="str">
        <f t="shared" si="29"/>
        <v>E35930 Estates &amp; Facilities</v>
      </c>
      <c r="AI1886" t="str">
        <f>VLOOKUP(B1886,'cc Lookup'!A:E,5,0)</f>
        <v>Estates</v>
      </c>
      <c r="AJ1886" t="s">
        <v>5427</v>
      </c>
    </row>
    <row r="1887" spans="1:36" x14ac:dyDescent="0.35">
      <c r="A1887" t="s">
        <v>36</v>
      </c>
      <c r="B1887" s="8" t="s">
        <v>142</v>
      </c>
      <c r="C1887" s="8" t="s">
        <v>143</v>
      </c>
      <c r="D1887" s="8" t="s">
        <v>39</v>
      </c>
      <c r="E1887" s="8" t="s">
        <v>39</v>
      </c>
      <c r="F1887" s="8" t="s">
        <v>40</v>
      </c>
      <c r="G1887" t="s">
        <v>144</v>
      </c>
      <c r="H1887" t="s">
        <v>145</v>
      </c>
      <c r="I1887" t="s">
        <v>43</v>
      </c>
      <c r="J1887" t="s">
        <v>43</v>
      </c>
      <c r="K1887" t="s">
        <v>43</v>
      </c>
      <c r="L1887" s="9">
        <v>210</v>
      </c>
      <c r="M1887" s="10">
        <v>44197</v>
      </c>
      <c r="N1887" t="s">
        <v>56</v>
      </c>
      <c r="O1887" t="s">
        <v>57</v>
      </c>
      <c r="P1887" t="s">
        <v>2724</v>
      </c>
      <c r="Q1887" t="s">
        <v>2725</v>
      </c>
      <c r="R1887" t="s">
        <v>2644</v>
      </c>
      <c r="S1887" s="11">
        <v>44215</v>
      </c>
      <c r="T1887" t="s">
        <v>54</v>
      </c>
      <c r="U1887">
        <v>23</v>
      </c>
      <c r="V1887" t="s">
        <v>61</v>
      </c>
      <c r="W1887" t="s">
        <v>62</v>
      </c>
      <c r="X1887">
        <v>403684</v>
      </c>
      <c r="Y1887" s="11">
        <v>43306</v>
      </c>
      <c r="Z1887">
        <v>165074838</v>
      </c>
      <c r="AB1887" t="s">
        <v>63</v>
      </c>
      <c r="AD1887" t="s">
        <v>2726</v>
      </c>
      <c r="AE1887">
        <v>1</v>
      </c>
      <c r="AF1887">
        <v>210</v>
      </c>
      <c r="AH1887" t="str">
        <f t="shared" si="29"/>
        <v>E35930 Estates &amp; Facilities</v>
      </c>
      <c r="AI1887" t="str">
        <f>VLOOKUP(B1887,'cc Lookup'!A:E,5,0)</f>
        <v>Estates</v>
      </c>
      <c r="AJ1887" t="s">
        <v>5427</v>
      </c>
    </row>
    <row r="1888" spans="1:36" x14ac:dyDescent="0.35">
      <c r="A1888" t="s">
        <v>36</v>
      </c>
      <c r="B1888" s="8" t="s">
        <v>142</v>
      </c>
      <c r="C1888" s="8" t="s">
        <v>143</v>
      </c>
      <c r="D1888" s="8" t="s">
        <v>39</v>
      </c>
      <c r="E1888" s="8" t="s">
        <v>39</v>
      </c>
      <c r="F1888" s="8" t="s">
        <v>40</v>
      </c>
      <c r="G1888" t="s">
        <v>144</v>
      </c>
      <c r="H1888" t="s">
        <v>145</v>
      </c>
      <c r="I1888" t="s">
        <v>43</v>
      </c>
      <c r="J1888" t="s">
        <v>43</v>
      </c>
      <c r="K1888" t="s">
        <v>43</v>
      </c>
      <c r="L1888" s="9">
        <v>120</v>
      </c>
      <c r="M1888" s="10">
        <v>44197</v>
      </c>
      <c r="N1888" t="s">
        <v>56</v>
      </c>
      <c r="O1888" t="s">
        <v>57</v>
      </c>
      <c r="P1888" t="s">
        <v>2642</v>
      </c>
      <c r="Q1888" t="s">
        <v>2643</v>
      </c>
      <c r="R1888" t="s">
        <v>2644</v>
      </c>
      <c r="S1888" s="11">
        <v>44225</v>
      </c>
      <c r="T1888" t="s">
        <v>54</v>
      </c>
      <c r="U1888">
        <v>37</v>
      </c>
      <c r="V1888" t="s">
        <v>61</v>
      </c>
      <c r="W1888" t="s">
        <v>62</v>
      </c>
      <c r="X1888">
        <v>487626</v>
      </c>
      <c r="Y1888" s="11">
        <v>44221</v>
      </c>
      <c r="Z1888">
        <v>165082454</v>
      </c>
      <c r="AB1888" t="s">
        <v>63</v>
      </c>
      <c r="AD1888" t="s">
        <v>2727</v>
      </c>
      <c r="AE1888">
        <v>1</v>
      </c>
      <c r="AF1888">
        <v>60</v>
      </c>
      <c r="AH1888" t="str">
        <f t="shared" si="29"/>
        <v>E35930 Estates &amp; Facilities</v>
      </c>
      <c r="AI1888" t="str">
        <f>VLOOKUP(B1888,'cc Lookup'!A:E,5,0)</f>
        <v>Estates</v>
      </c>
      <c r="AJ1888" t="s">
        <v>5427</v>
      </c>
    </row>
    <row r="1889" spans="1:36" x14ac:dyDescent="0.35">
      <c r="A1889" t="s">
        <v>36</v>
      </c>
      <c r="B1889" s="8" t="s">
        <v>142</v>
      </c>
      <c r="C1889" s="8" t="s">
        <v>143</v>
      </c>
      <c r="D1889" s="8" t="s">
        <v>39</v>
      </c>
      <c r="E1889" s="8" t="s">
        <v>39</v>
      </c>
      <c r="F1889" s="8" t="s">
        <v>40</v>
      </c>
      <c r="G1889" t="s">
        <v>144</v>
      </c>
      <c r="H1889" t="s">
        <v>145</v>
      </c>
      <c r="I1889" t="s">
        <v>43</v>
      </c>
      <c r="J1889" t="s">
        <v>43</v>
      </c>
      <c r="K1889" t="s">
        <v>43</v>
      </c>
      <c r="L1889" s="9">
        <v>-60</v>
      </c>
      <c r="M1889" s="10">
        <v>44197</v>
      </c>
      <c r="N1889" t="s">
        <v>56</v>
      </c>
      <c r="O1889" t="s">
        <v>57</v>
      </c>
      <c r="P1889" t="s">
        <v>2642</v>
      </c>
      <c r="Q1889" t="s">
        <v>2643</v>
      </c>
      <c r="R1889" t="s">
        <v>2644</v>
      </c>
      <c r="S1889" s="11">
        <v>44225</v>
      </c>
      <c r="T1889" t="s">
        <v>54</v>
      </c>
      <c r="U1889">
        <v>38</v>
      </c>
      <c r="V1889" t="s">
        <v>61</v>
      </c>
      <c r="W1889" t="s">
        <v>62</v>
      </c>
      <c r="X1889">
        <v>487626</v>
      </c>
      <c r="Y1889" s="11">
        <v>44221</v>
      </c>
      <c r="Z1889">
        <v>165082454</v>
      </c>
      <c r="AB1889" t="s">
        <v>63</v>
      </c>
      <c r="AD1889" t="s">
        <v>2727</v>
      </c>
      <c r="AE1889">
        <v>1</v>
      </c>
      <c r="AF1889">
        <v>-60</v>
      </c>
      <c r="AH1889" t="str">
        <f t="shared" si="29"/>
        <v>E35930 Estates &amp; Facilities</v>
      </c>
      <c r="AI1889" t="str">
        <f>VLOOKUP(B1889,'cc Lookup'!A:E,5,0)</f>
        <v>Estates</v>
      </c>
      <c r="AJ1889" t="s">
        <v>5427</v>
      </c>
    </row>
    <row r="1890" spans="1:36" x14ac:dyDescent="0.35">
      <c r="A1890" t="s">
        <v>36</v>
      </c>
      <c r="B1890" s="8" t="s">
        <v>37</v>
      </c>
      <c r="C1890" s="8" t="s">
        <v>38</v>
      </c>
      <c r="D1890" s="8" t="s">
        <v>39</v>
      </c>
      <c r="E1890" s="8" t="s">
        <v>39</v>
      </c>
      <c r="F1890" s="8" t="s">
        <v>40</v>
      </c>
      <c r="G1890" t="s">
        <v>41</v>
      </c>
      <c r="H1890" t="s">
        <v>42</v>
      </c>
      <c r="I1890" t="s">
        <v>43</v>
      </c>
      <c r="J1890" t="s">
        <v>43</v>
      </c>
      <c r="K1890" t="s">
        <v>43</v>
      </c>
      <c r="L1890" s="9">
        <v>252</v>
      </c>
      <c r="M1890" s="10">
        <v>44197</v>
      </c>
      <c r="N1890" t="s">
        <v>56</v>
      </c>
      <c r="O1890" t="s">
        <v>57</v>
      </c>
      <c r="P1890" t="s">
        <v>2642</v>
      </c>
      <c r="Q1890" t="s">
        <v>2643</v>
      </c>
      <c r="R1890" t="s">
        <v>2644</v>
      </c>
      <c r="S1890" s="11">
        <v>44225</v>
      </c>
      <c r="T1890" t="s">
        <v>54</v>
      </c>
      <c r="U1890">
        <v>41</v>
      </c>
      <c r="V1890" t="s">
        <v>61</v>
      </c>
      <c r="W1890" t="s">
        <v>62</v>
      </c>
      <c r="X1890">
        <v>407669</v>
      </c>
      <c r="Y1890" s="11">
        <v>43361</v>
      </c>
      <c r="Z1890">
        <v>165065420</v>
      </c>
      <c r="AB1890" t="s">
        <v>63</v>
      </c>
      <c r="AD1890" t="s">
        <v>2645</v>
      </c>
      <c r="AE1890">
        <v>1</v>
      </c>
      <c r="AF1890">
        <v>252</v>
      </c>
      <c r="AH1890" t="str">
        <f t="shared" si="29"/>
        <v>E35005 Legal Services</v>
      </c>
      <c r="AI1890" t="str">
        <f>VLOOKUP(B1890,'cc Lookup'!A:E,5,0)</f>
        <v>Chief Executive Office</v>
      </c>
      <c r="AJ1890" t="s">
        <v>5427</v>
      </c>
    </row>
    <row r="1891" spans="1:36" x14ac:dyDescent="0.35">
      <c r="A1891" t="s">
        <v>36</v>
      </c>
      <c r="B1891" s="8" t="s">
        <v>37</v>
      </c>
      <c r="C1891" s="8" t="s">
        <v>38</v>
      </c>
      <c r="D1891" s="8" t="s">
        <v>39</v>
      </c>
      <c r="E1891" s="8" t="s">
        <v>39</v>
      </c>
      <c r="F1891" s="8" t="s">
        <v>40</v>
      </c>
      <c r="G1891" t="s">
        <v>41</v>
      </c>
      <c r="H1891" t="s">
        <v>42</v>
      </c>
      <c r="I1891" t="s">
        <v>43</v>
      </c>
      <c r="J1891" t="s">
        <v>43</v>
      </c>
      <c r="K1891" t="s">
        <v>43</v>
      </c>
      <c r="L1891" s="9">
        <v>-252</v>
      </c>
      <c r="M1891" s="10">
        <v>44197</v>
      </c>
      <c r="N1891" t="s">
        <v>56</v>
      </c>
      <c r="O1891" t="s">
        <v>57</v>
      </c>
      <c r="P1891" t="s">
        <v>2642</v>
      </c>
      <c r="Q1891" t="s">
        <v>2643</v>
      </c>
      <c r="R1891" t="s">
        <v>2644</v>
      </c>
      <c r="S1891" s="11">
        <v>44225</v>
      </c>
      <c r="T1891" t="s">
        <v>54</v>
      </c>
      <c r="U1891">
        <v>42</v>
      </c>
      <c r="V1891" t="s">
        <v>61</v>
      </c>
      <c r="W1891" t="s">
        <v>62</v>
      </c>
      <c r="X1891">
        <v>407669</v>
      </c>
      <c r="Y1891" s="11">
        <v>43361</v>
      </c>
      <c r="Z1891">
        <v>165065420</v>
      </c>
      <c r="AB1891" t="s">
        <v>63</v>
      </c>
      <c r="AD1891" t="s">
        <v>2645</v>
      </c>
      <c r="AE1891">
        <v>1</v>
      </c>
      <c r="AF1891">
        <v>-252</v>
      </c>
      <c r="AH1891" t="str">
        <f t="shared" si="29"/>
        <v>E35005 Legal Services</v>
      </c>
      <c r="AI1891" t="str">
        <f>VLOOKUP(B1891,'cc Lookup'!A:E,5,0)</f>
        <v>Chief Executive Office</v>
      </c>
      <c r="AJ1891" t="s">
        <v>5427</v>
      </c>
    </row>
    <row r="1892" spans="1:36" x14ac:dyDescent="0.35">
      <c r="A1892" t="s">
        <v>36</v>
      </c>
      <c r="B1892" s="8" t="s">
        <v>72</v>
      </c>
      <c r="C1892" s="8" t="s">
        <v>38</v>
      </c>
      <c r="D1892" s="8" t="s">
        <v>125</v>
      </c>
      <c r="E1892" s="8" t="s">
        <v>39</v>
      </c>
      <c r="F1892" s="8" t="s">
        <v>40</v>
      </c>
      <c r="G1892" t="s">
        <v>73</v>
      </c>
      <c r="H1892" t="s">
        <v>42</v>
      </c>
      <c r="I1892" t="s">
        <v>126</v>
      </c>
      <c r="J1892" t="s">
        <v>43</v>
      </c>
      <c r="K1892" t="s">
        <v>43</v>
      </c>
      <c r="L1892" s="9">
        <v>252</v>
      </c>
      <c r="M1892" s="10">
        <v>44197</v>
      </c>
      <c r="N1892" t="s">
        <v>56</v>
      </c>
      <c r="O1892" t="s">
        <v>57</v>
      </c>
      <c r="P1892" t="s">
        <v>2642</v>
      </c>
      <c r="Q1892" t="s">
        <v>2643</v>
      </c>
      <c r="R1892" t="s">
        <v>2644</v>
      </c>
      <c r="S1892" s="11">
        <v>44225</v>
      </c>
      <c r="T1892" t="s">
        <v>54</v>
      </c>
      <c r="U1892">
        <v>24</v>
      </c>
      <c r="V1892" t="s">
        <v>61</v>
      </c>
      <c r="W1892" t="s">
        <v>62</v>
      </c>
      <c r="X1892">
        <v>407669</v>
      </c>
      <c r="Y1892" s="11">
        <v>43361</v>
      </c>
      <c r="Z1892">
        <v>165065420</v>
      </c>
      <c r="AB1892" t="s">
        <v>63</v>
      </c>
      <c r="AD1892" t="s">
        <v>2645</v>
      </c>
      <c r="AE1892">
        <v>1</v>
      </c>
      <c r="AF1892">
        <v>252</v>
      </c>
      <c r="AH1892" t="str">
        <f t="shared" si="29"/>
        <v>E35120 Corporate Expenses</v>
      </c>
      <c r="AI1892" t="str">
        <f>VLOOKUP(B1892,'cc Lookup'!A:E,5,0)</f>
        <v>Corporate Exp</v>
      </c>
      <c r="AJ1892" t="s">
        <v>5427</v>
      </c>
    </row>
    <row r="1893" spans="1:36" x14ac:dyDescent="0.35">
      <c r="A1893" t="s">
        <v>36</v>
      </c>
      <c r="B1893" s="8" t="s">
        <v>299</v>
      </c>
      <c r="C1893" s="8" t="s">
        <v>38</v>
      </c>
      <c r="D1893" s="8" t="s">
        <v>39</v>
      </c>
      <c r="E1893" s="8" t="s">
        <v>39</v>
      </c>
      <c r="F1893" s="8" t="s">
        <v>40</v>
      </c>
      <c r="G1893" t="s">
        <v>300</v>
      </c>
      <c r="H1893" t="s">
        <v>42</v>
      </c>
      <c r="I1893" t="s">
        <v>43</v>
      </c>
      <c r="J1893" t="s">
        <v>43</v>
      </c>
      <c r="K1893" t="s">
        <v>43</v>
      </c>
      <c r="L1893" s="9">
        <v>4600</v>
      </c>
      <c r="M1893" s="10">
        <v>44197</v>
      </c>
      <c r="N1893" t="s">
        <v>56</v>
      </c>
      <c r="O1893" t="s">
        <v>57</v>
      </c>
      <c r="P1893" t="s">
        <v>2691</v>
      </c>
      <c r="Q1893" t="s">
        <v>2692</v>
      </c>
      <c r="R1893" t="s">
        <v>2644</v>
      </c>
      <c r="S1893" s="11">
        <v>44217</v>
      </c>
      <c r="T1893" t="s">
        <v>54</v>
      </c>
      <c r="U1893">
        <v>23</v>
      </c>
      <c r="V1893" t="s">
        <v>61</v>
      </c>
      <c r="W1893" t="s">
        <v>902</v>
      </c>
      <c r="X1893">
        <v>5159</v>
      </c>
      <c r="Y1893" s="11">
        <v>44196</v>
      </c>
      <c r="Z1893">
        <v>165089631</v>
      </c>
      <c r="AB1893" t="s">
        <v>63</v>
      </c>
      <c r="AD1893" t="s">
        <v>2693</v>
      </c>
      <c r="AE1893">
        <v>1</v>
      </c>
      <c r="AF1893">
        <v>4600</v>
      </c>
      <c r="AH1893" t="str">
        <f t="shared" si="29"/>
        <v>E35212 HR Advisory Team</v>
      </c>
      <c r="AI1893" t="str">
        <f>VLOOKUP(B1893,'cc Lookup'!A:E,5,0)</f>
        <v>HR</v>
      </c>
      <c r="AJ1893" t="s">
        <v>5427</v>
      </c>
    </row>
    <row r="1894" spans="1:36" x14ac:dyDescent="0.35">
      <c r="A1894" t="s">
        <v>36</v>
      </c>
      <c r="B1894" s="8" t="s">
        <v>142</v>
      </c>
      <c r="C1894" s="8" t="s">
        <v>38</v>
      </c>
      <c r="D1894" s="8" t="s">
        <v>39</v>
      </c>
      <c r="E1894" s="8" t="s">
        <v>39</v>
      </c>
      <c r="F1894" s="8" t="s">
        <v>40</v>
      </c>
      <c r="G1894" t="s">
        <v>144</v>
      </c>
      <c r="H1894" t="s">
        <v>42</v>
      </c>
      <c r="I1894" t="s">
        <v>43</v>
      </c>
      <c r="J1894" t="s">
        <v>43</v>
      </c>
      <c r="K1894" t="s">
        <v>43</v>
      </c>
      <c r="L1894" s="9">
        <v>440</v>
      </c>
      <c r="M1894" s="10">
        <v>44197</v>
      </c>
      <c r="N1894" t="s">
        <v>56</v>
      </c>
      <c r="O1894" t="s">
        <v>57</v>
      </c>
      <c r="P1894" t="s">
        <v>2737</v>
      </c>
      <c r="Q1894" t="s">
        <v>2738</v>
      </c>
      <c r="R1894" t="s">
        <v>2644</v>
      </c>
      <c r="S1894" s="11">
        <v>44197</v>
      </c>
      <c r="T1894" t="s">
        <v>54</v>
      </c>
      <c r="U1894">
        <v>12</v>
      </c>
      <c r="V1894" t="s">
        <v>61</v>
      </c>
      <c r="W1894" t="s">
        <v>62</v>
      </c>
      <c r="X1894">
        <v>483849</v>
      </c>
      <c r="Y1894" s="11">
        <v>44181</v>
      </c>
      <c r="Z1894">
        <v>165087030</v>
      </c>
      <c r="AB1894" t="s">
        <v>63</v>
      </c>
      <c r="AD1894" t="s">
        <v>2739</v>
      </c>
      <c r="AE1894">
        <v>1</v>
      </c>
      <c r="AF1894">
        <v>440</v>
      </c>
      <c r="AH1894" t="str">
        <f t="shared" si="29"/>
        <v>E35930 Estates &amp; Facilities</v>
      </c>
      <c r="AI1894" t="str">
        <f>VLOOKUP(B1894,'cc Lookup'!A:E,5,0)</f>
        <v>Estates</v>
      </c>
      <c r="AJ1894" t="s">
        <v>5427</v>
      </c>
    </row>
    <row r="1895" spans="1:36" x14ac:dyDescent="0.35">
      <c r="A1895" t="s">
        <v>36</v>
      </c>
      <c r="B1895" s="8" t="s">
        <v>142</v>
      </c>
      <c r="C1895" s="8" t="s">
        <v>38</v>
      </c>
      <c r="D1895" s="8" t="s">
        <v>39</v>
      </c>
      <c r="E1895" s="8" t="s">
        <v>39</v>
      </c>
      <c r="F1895" s="8" t="s">
        <v>40</v>
      </c>
      <c r="G1895" t="s">
        <v>144</v>
      </c>
      <c r="H1895" t="s">
        <v>42</v>
      </c>
      <c r="I1895" t="s">
        <v>43</v>
      </c>
      <c r="J1895" t="s">
        <v>43</v>
      </c>
      <c r="K1895" t="s">
        <v>43</v>
      </c>
      <c r="L1895" s="9">
        <v>1381</v>
      </c>
      <c r="M1895" s="10">
        <v>44197</v>
      </c>
      <c r="N1895" t="s">
        <v>56</v>
      </c>
      <c r="O1895" t="s">
        <v>57</v>
      </c>
      <c r="P1895" t="s">
        <v>2737</v>
      </c>
      <c r="Q1895" t="s">
        <v>2738</v>
      </c>
      <c r="R1895" t="s">
        <v>2644</v>
      </c>
      <c r="S1895" s="11">
        <v>44197</v>
      </c>
      <c r="T1895" t="s">
        <v>54</v>
      </c>
      <c r="U1895">
        <v>12</v>
      </c>
      <c r="V1895" t="s">
        <v>61</v>
      </c>
      <c r="W1895" t="s">
        <v>62</v>
      </c>
      <c r="X1895">
        <v>484089</v>
      </c>
      <c r="Y1895" s="11">
        <v>44182</v>
      </c>
      <c r="Z1895">
        <v>165085833</v>
      </c>
      <c r="AB1895" t="s">
        <v>63</v>
      </c>
      <c r="AD1895" t="s">
        <v>2740</v>
      </c>
      <c r="AE1895">
        <v>1</v>
      </c>
      <c r="AF1895">
        <v>1381</v>
      </c>
      <c r="AH1895" t="str">
        <f t="shared" si="29"/>
        <v>E35930 Estates &amp; Facilities</v>
      </c>
      <c r="AI1895" t="str">
        <f>VLOOKUP(B1895,'cc Lookup'!A:E,5,0)</f>
        <v>Estates</v>
      </c>
      <c r="AJ1895" t="s">
        <v>5427</v>
      </c>
    </row>
    <row r="1896" spans="1:36" x14ac:dyDescent="0.35">
      <c r="A1896" t="s">
        <v>36</v>
      </c>
      <c r="B1896" s="8" t="s">
        <v>142</v>
      </c>
      <c r="C1896" s="8" t="s">
        <v>38</v>
      </c>
      <c r="D1896" s="8" t="s">
        <v>39</v>
      </c>
      <c r="E1896" s="8" t="s">
        <v>39</v>
      </c>
      <c r="F1896" s="8" t="s">
        <v>40</v>
      </c>
      <c r="G1896" t="s">
        <v>144</v>
      </c>
      <c r="H1896" t="s">
        <v>42</v>
      </c>
      <c r="I1896" t="s">
        <v>43</v>
      </c>
      <c r="J1896" t="s">
        <v>43</v>
      </c>
      <c r="K1896" t="s">
        <v>43</v>
      </c>
      <c r="L1896" s="9">
        <v>62</v>
      </c>
      <c r="M1896" s="10">
        <v>44197</v>
      </c>
      <c r="N1896" t="s">
        <v>56</v>
      </c>
      <c r="O1896" t="s">
        <v>57</v>
      </c>
      <c r="P1896" t="s">
        <v>2711</v>
      </c>
      <c r="Q1896" t="s">
        <v>2712</v>
      </c>
      <c r="R1896" t="s">
        <v>2644</v>
      </c>
      <c r="S1896" s="11">
        <v>44200</v>
      </c>
      <c r="T1896" t="s">
        <v>54</v>
      </c>
      <c r="U1896">
        <v>32</v>
      </c>
      <c r="V1896" t="s">
        <v>61</v>
      </c>
      <c r="W1896" t="s">
        <v>62</v>
      </c>
      <c r="X1896">
        <v>483847</v>
      </c>
      <c r="Y1896" s="11">
        <v>44181</v>
      </c>
      <c r="Z1896">
        <v>165082443</v>
      </c>
      <c r="AB1896" t="s">
        <v>63</v>
      </c>
      <c r="AD1896" t="s">
        <v>2741</v>
      </c>
      <c r="AE1896">
        <v>1</v>
      </c>
      <c r="AF1896">
        <v>62</v>
      </c>
      <c r="AH1896" t="str">
        <f t="shared" si="29"/>
        <v>E35930 Estates &amp; Facilities</v>
      </c>
      <c r="AI1896" t="str">
        <f>VLOOKUP(B1896,'cc Lookup'!A:E,5,0)</f>
        <v>Estates</v>
      </c>
      <c r="AJ1896" t="s">
        <v>5427</v>
      </c>
    </row>
    <row r="1897" spans="1:36" x14ac:dyDescent="0.35">
      <c r="A1897" t="s">
        <v>36</v>
      </c>
      <c r="B1897" s="8" t="s">
        <v>142</v>
      </c>
      <c r="C1897" s="8" t="s">
        <v>38</v>
      </c>
      <c r="D1897" s="8" t="s">
        <v>39</v>
      </c>
      <c r="E1897" s="8" t="s">
        <v>39</v>
      </c>
      <c r="F1897" s="8" t="s">
        <v>40</v>
      </c>
      <c r="G1897" t="s">
        <v>144</v>
      </c>
      <c r="H1897" t="s">
        <v>42</v>
      </c>
      <c r="I1897" t="s">
        <v>43</v>
      </c>
      <c r="J1897" t="s">
        <v>43</v>
      </c>
      <c r="K1897" t="s">
        <v>43</v>
      </c>
      <c r="L1897" s="9">
        <v>10010</v>
      </c>
      <c r="M1897" s="10">
        <v>44197</v>
      </c>
      <c r="N1897" t="s">
        <v>56</v>
      </c>
      <c r="O1897" t="s">
        <v>57</v>
      </c>
      <c r="P1897" t="s">
        <v>2718</v>
      </c>
      <c r="Q1897" t="s">
        <v>2719</v>
      </c>
      <c r="R1897" t="s">
        <v>2644</v>
      </c>
      <c r="S1897" s="11">
        <v>44202</v>
      </c>
      <c r="T1897" t="s">
        <v>54</v>
      </c>
      <c r="U1897">
        <v>46</v>
      </c>
      <c r="V1897" t="s">
        <v>61</v>
      </c>
      <c r="W1897" t="s">
        <v>222</v>
      </c>
      <c r="X1897">
        <v>983</v>
      </c>
      <c r="Y1897" s="11">
        <v>44200</v>
      </c>
      <c r="Z1897">
        <v>165082825</v>
      </c>
      <c r="AB1897" t="s">
        <v>63</v>
      </c>
      <c r="AD1897" t="s">
        <v>2742</v>
      </c>
      <c r="AE1897">
        <v>1</v>
      </c>
      <c r="AF1897">
        <v>5005</v>
      </c>
      <c r="AH1897" t="str">
        <f t="shared" si="29"/>
        <v>E35930 Estates &amp; Facilities</v>
      </c>
      <c r="AI1897" t="str">
        <f>VLOOKUP(B1897,'cc Lookup'!A:E,5,0)</f>
        <v>Estates</v>
      </c>
      <c r="AJ1897" t="s">
        <v>5427</v>
      </c>
    </row>
    <row r="1898" spans="1:36" x14ac:dyDescent="0.35">
      <c r="A1898" t="s">
        <v>36</v>
      </c>
      <c r="B1898" s="8" t="s">
        <v>142</v>
      </c>
      <c r="C1898" s="8" t="s">
        <v>38</v>
      </c>
      <c r="D1898" s="8" t="s">
        <v>39</v>
      </c>
      <c r="E1898" s="8" t="s">
        <v>39</v>
      </c>
      <c r="F1898" s="8" t="s">
        <v>40</v>
      </c>
      <c r="G1898" t="s">
        <v>144</v>
      </c>
      <c r="H1898" t="s">
        <v>42</v>
      </c>
      <c r="I1898" t="s">
        <v>43</v>
      </c>
      <c r="J1898" t="s">
        <v>43</v>
      </c>
      <c r="K1898" t="s">
        <v>43</v>
      </c>
      <c r="L1898" s="9">
        <v>-712.61</v>
      </c>
      <c r="M1898" s="10">
        <v>44197</v>
      </c>
      <c r="N1898" t="s">
        <v>56</v>
      </c>
      <c r="O1898" t="s">
        <v>57</v>
      </c>
      <c r="P1898" t="s">
        <v>2718</v>
      </c>
      <c r="Q1898" t="s">
        <v>2719</v>
      </c>
      <c r="R1898" t="s">
        <v>2644</v>
      </c>
      <c r="S1898" s="11">
        <v>44202</v>
      </c>
      <c r="T1898" t="s">
        <v>54</v>
      </c>
      <c r="U1898">
        <v>47</v>
      </c>
      <c r="V1898" t="s">
        <v>61</v>
      </c>
      <c r="W1898" t="s">
        <v>62</v>
      </c>
      <c r="X1898">
        <v>483848</v>
      </c>
      <c r="Y1898" s="11">
        <v>44181</v>
      </c>
      <c r="Z1898">
        <v>165085834</v>
      </c>
      <c r="AB1898" t="s">
        <v>63</v>
      </c>
      <c r="AD1898" t="s">
        <v>2635</v>
      </c>
      <c r="AE1898">
        <v>1</v>
      </c>
      <c r="AF1898">
        <v>-713</v>
      </c>
      <c r="AH1898" t="str">
        <f t="shared" si="29"/>
        <v>E35930 Estates &amp; Facilities</v>
      </c>
      <c r="AI1898" t="str">
        <f>VLOOKUP(B1898,'cc Lookup'!A:E,5,0)</f>
        <v>Estates</v>
      </c>
      <c r="AJ1898" t="s">
        <v>5427</v>
      </c>
    </row>
    <row r="1899" spans="1:36" x14ac:dyDescent="0.35">
      <c r="A1899" t="s">
        <v>36</v>
      </c>
      <c r="B1899" s="8" t="s">
        <v>142</v>
      </c>
      <c r="C1899" s="8" t="s">
        <v>38</v>
      </c>
      <c r="D1899" s="8" t="s">
        <v>39</v>
      </c>
      <c r="E1899" s="8" t="s">
        <v>39</v>
      </c>
      <c r="F1899" s="8" t="s">
        <v>40</v>
      </c>
      <c r="G1899" t="s">
        <v>144</v>
      </c>
      <c r="H1899" t="s">
        <v>42</v>
      </c>
      <c r="I1899" t="s">
        <v>43</v>
      </c>
      <c r="J1899" t="s">
        <v>43</v>
      </c>
      <c r="K1899" t="s">
        <v>43</v>
      </c>
      <c r="L1899" s="9">
        <v>-40</v>
      </c>
      <c r="M1899" s="10">
        <v>44197</v>
      </c>
      <c r="N1899" t="s">
        <v>56</v>
      </c>
      <c r="O1899" t="s">
        <v>57</v>
      </c>
      <c r="P1899" t="s">
        <v>2718</v>
      </c>
      <c r="Q1899" t="s">
        <v>2719</v>
      </c>
      <c r="R1899" t="s">
        <v>2644</v>
      </c>
      <c r="S1899" s="11">
        <v>44202</v>
      </c>
      <c r="T1899" t="s">
        <v>54</v>
      </c>
      <c r="U1899">
        <v>47</v>
      </c>
      <c r="V1899" t="s">
        <v>61</v>
      </c>
      <c r="W1899" t="s">
        <v>62</v>
      </c>
      <c r="X1899">
        <v>483848</v>
      </c>
      <c r="Y1899" s="11">
        <v>44181</v>
      </c>
      <c r="Z1899">
        <v>165085834</v>
      </c>
      <c r="AB1899" t="s">
        <v>63</v>
      </c>
      <c r="AD1899" t="s">
        <v>2635</v>
      </c>
      <c r="AE1899">
        <v>1</v>
      </c>
      <c r="AF1899">
        <v>-40</v>
      </c>
      <c r="AH1899" t="str">
        <f t="shared" si="29"/>
        <v>E35930 Estates &amp; Facilities</v>
      </c>
      <c r="AI1899" t="str">
        <f>VLOOKUP(B1899,'cc Lookup'!A:E,5,0)</f>
        <v>Estates</v>
      </c>
      <c r="AJ1899" t="s">
        <v>5427</v>
      </c>
    </row>
    <row r="1900" spans="1:36" x14ac:dyDescent="0.35">
      <c r="A1900" t="s">
        <v>36</v>
      </c>
      <c r="B1900" s="8" t="s">
        <v>142</v>
      </c>
      <c r="C1900" s="8" t="s">
        <v>38</v>
      </c>
      <c r="D1900" s="8" t="s">
        <v>39</v>
      </c>
      <c r="E1900" s="8" t="s">
        <v>39</v>
      </c>
      <c r="F1900" s="8" t="s">
        <v>40</v>
      </c>
      <c r="G1900" t="s">
        <v>144</v>
      </c>
      <c r="H1900" t="s">
        <v>42</v>
      </c>
      <c r="I1900" t="s">
        <v>43</v>
      </c>
      <c r="J1900" t="s">
        <v>43</v>
      </c>
      <c r="K1900" t="s">
        <v>43</v>
      </c>
      <c r="L1900" s="9">
        <v>-5005</v>
      </c>
      <c r="M1900" s="10">
        <v>44197</v>
      </c>
      <c r="N1900" t="s">
        <v>56</v>
      </c>
      <c r="O1900" t="s">
        <v>57</v>
      </c>
      <c r="P1900" t="s">
        <v>2718</v>
      </c>
      <c r="Q1900" t="s">
        <v>2719</v>
      </c>
      <c r="R1900" t="s">
        <v>2644</v>
      </c>
      <c r="S1900" s="11">
        <v>44202</v>
      </c>
      <c r="T1900" t="s">
        <v>54</v>
      </c>
      <c r="U1900">
        <v>47</v>
      </c>
      <c r="V1900" t="s">
        <v>61</v>
      </c>
      <c r="W1900" t="s">
        <v>222</v>
      </c>
      <c r="X1900">
        <v>983</v>
      </c>
      <c r="Y1900" s="11">
        <v>44200</v>
      </c>
      <c r="Z1900">
        <v>165082825</v>
      </c>
      <c r="AB1900" t="s">
        <v>63</v>
      </c>
      <c r="AD1900" t="s">
        <v>2742</v>
      </c>
      <c r="AE1900">
        <v>1</v>
      </c>
      <c r="AF1900">
        <v>-5005</v>
      </c>
      <c r="AH1900" t="str">
        <f t="shared" si="29"/>
        <v>E35930 Estates &amp; Facilities</v>
      </c>
      <c r="AI1900" t="str">
        <f>VLOOKUP(B1900,'cc Lookup'!A:E,5,0)</f>
        <v>Estates</v>
      </c>
      <c r="AJ1900" t="s">
        <v>5427</v>
      </c>
    </row>
    <row r="1901" spans="1:36" x14ac:dyDescent="0.35">
      <c r="A1901" t="s">
        <v>36</v>
      </c>
      <c r="B1901" s="8" t="s">
        <v>142</v>
      </c>
      <c r="C1901" s="8" t="s">
        <v>38</v>
      </c>
      <c r="D1901" s="8" t="s">
        <v>39</v>
      </c>
      <c r="E1901" s="8" t="s">
        <v>39</v>
      </c>
      <c r="F1901" s="8" t="s">
        <v>40</v>
      </c>
      <c r="G1901" t="s">
        <v>144</v>
      </c>
      <c r="H1901" t="s">
        <v>42</v>
      </c>
      <c r="I1901" t="s">
        <v>43</v>
      </c>
      <c r="J1901" t="s">
        <v>43</v>
      </c>
      <c r="K1901" t="s">
        <v>43</v>
      </c>
      <c r="L1901" s="9">
        <v>899.6</v>
      </c>
      <c r="M1901" s="10">
        <v>44197</v>
      </c>
      <c r="N1901" t="s">
        <v>56</v>
      </c>
      <c r="O1901" t="s">
        <v>57</v>
      </c>
      <c r="P1901" t="s">
        <v>2743</v>
      </c>
      <c r="Q1901" t="s">
        <v>2744</v>
      </c>
      <c r="R1901" t="s">
        <v>2644</v>
      </c>
      <c r="S1901" s="11">
        <v>44215</v>
      </c>
      <c r="T1901" t="s">
        <v>54</v>
      </c>
      <c r="U1901">
        <v>52</v>
      </c>
      <c r="V1901" t="s">
        <v>61</v>
      </c>
      <c r="W1901" t="s">
        <v>62</v>
      </c>
      <c r="X1901">
        <v>460388</v>
      </c>
      <c r="Y1901" s="11">
        <v>43938</v>
      </c>
      <c r="Z1901">
        <v>165088377</v>
      </c>
      <c r="AB1901" t="s">
        <v>63</v>
      </c>
      <c r="AD1901" t="s">
        <v>2745</v>
      </c>
      <c r="AE1901">
        <v>1</v>
      </c>
      <c r="AF1901">
        <v>450</v>
      </c>
      <c r="AH1901" t="str">
        <f t="shared" si="29"/>
        <v>E35930 Estates &amp; Facilities</v>
      </c>
      <c r="AI1901" t="str">
        <f>VLOOKUP(B1901,'cc Lookup'!A:E,5,0)</f>
        <v>Estates</v>
      </c>
      <c r="AJ1901" t="s">
        <v>5427</v>
      </c>
    </row>
    <row r="1902" spans="1:36" x14ac:dyDescent="0.35">
      <c r="A1902" t="s">
        <v>36</v>
      </c>
      <c r="B1902" s="8" t="s">
        <v>142</v>
      </c>
      <c r="C1902" s="8" t="s">
        <v>38</v>
      </c>
      <c r="D1902" s="8" t="s">
        <v>39</v>
      </c>
      <c r="E1902" s="8" t="s">
        <v>39</v>
      </c>
      <c r="F1902" s="8" t="s">
        <v>40</v>
      </c>
      <c r="G1902" t="s">
        <v>144</v>
      </c>
      <c r="H1902" t="s">
        <v>42</v>
      </c>
      <c r="I1902" t="s">
        <v>43</v>
      </c>
      <c r="J1902" t="s">
        <v>43</v>
      </c>
      <c r="K1902" t="s">
        <v>43</v>
      </c>
      <c r="L1902" s="9">
        <v>716</v>
      </c>
      <c r="M1902" s="10">
        <v>44197</v>
      </c>
      <c r="N1902" t="s">
        <v>56</v>
      </c>
      <c r="O1902" t="s">
        <v>57</v>
      </c>
      <c r="P1902" t="s">
        <v>2743</v>
      </c>
      <c r="Q1902" t="s">
        <v>2744</v>
      </c>
      <c r="R1902" t="s">
        <v>2644</v>
      </c>
      <c r="S1902" s="11">
        <v>44215</v>
      </c>
      <c r="T1902" t="s">
        <v>54</v>
      </c>
      <c r="U1902">
        <v>52</v>
      </c>
      <c r="V1902" t="s">
        <v>61</v>
      </c>
      <c r="W1902" t="s">
        <v>62</v>
      </c>
      <c r="X1902">
        <v>462536</v>
      </c>
      <c r="Y1902" s="11">
        <v>43966</v>
      </c>
      <c r="Z1902">
        <v>165088377</v>
      </c>
      <c r="AB1902" t="s">
        <v>63</v>
      </c>
      <c r="AD1902" t="s">
        <v>2746</v>
      </c>
      <c r="AE1902">
        <v>1</v>
      </c>
      <c r="AF1902">
        <v>358</v>
      </c>
      <c r="AH1902" t="str">
        <f t="shared" si="29"/>
        <v>E35930 Estates &amp; Facilities</v>
      </c>
      <c r="AI1902" t="str">
        <f>VLOOKUP(B1902,'cc Lookup'!A:E,5,0)</f>
        <v>Estates</v>
      </c>
      <c r="AJ1902" t="s">
        <v>5427</v>
      </c>
    </row>
    <row r="1903" spans="1:36" x14ac:dyDescent="0.35">
      <c r="A1903" t="s">
        <v>36</v>
      </c>
      <c r="B1903" s="8" t="s">
        <v>142</v>
      </c>
      <c r="C1903" s="8" t="s">
        <v>38</v>
      </c>
      <c r="D1903" s="8" t="s">
        <v>39</v>
      </c>
      <c r="E1903" s="8" t="s">
        <v>39</v>
      </c>
      <c r="F1903" s="8" t="s">
        <v>40</v>
      </c>
      <c r="G1903" t="s">
        <v>144</v>
      </c>
      <c r="H1903" t="s">
        <v>42</v>
      </c>
      <c r="I1903" t="s">
        <v>43</v>
      </c>
      <c r="J1903" t="s">
        <v>43</v>
      </c>
      <c r="K1903" t="s">
        <v>43</v>
      </c>
      <c r="L1903" s="9">
        <v>116.8</v>
      </c>
      <c r="M1903" s="10">
        <v>44197</v>
      </c>
      <c r="N1903" t="s">
        <v>56</v>
      </c>
      <c r="O1903" t="s">
        <v>57</v>
      </c>
      <c r="P1903" t="s">
        <v>2743</v>
      </c>
      <c r="Q1903" t="s">
        <v>2744</v>
      </c>
      <c r="R1903" t="s">
        <v>2644</v>
      </c>
      <c r="S1903" s="11">
        <v>44215</v>
      </c>
      <c r="T1903" t="s">
        <v>54</v>
      </c>
      <c r="U1903">
        <v>52</v>
      </c>
      <c r="V1903" t="s">
        <v>61</v>
      </c>
      <c r="W1903" t="s">
        <v>62</v>
      </c>
      <c r="X1903">
        <v>465724</v>
      </c>
      <c r="Y1903" s="11">
        <v>44000</v>
      </c>
      <c r="Z1903">
        <v>165088377</v>
      </c>
      <c r="AB1903" t="s">
        <v>63</v>
      </c>
      <c r="AD1903" t="s">
        <v>2747</v>
      </c>
      <c r="AE1903">
        <v>1</v>
      </c>
      <c r="AF1903">
        <v>117</v>
      </c>
      <c r="AH1903" t="str">
        <f t="shared" si="29"/>
        <v>E35930 Estates &amp; Facilities</v>
      </c>
      <c r="AI1903" t="str">
        <f>VLOOKUP(B1903,'cc Lookup'!A:E,5,0)</f>
        <v>Estates</v>
      </c>
      <c r="AJ1903" t="s">
        <v>5427</v>
      </c>
    </row>
    <row r="1904" spans="1:36" x14ac:dyDescent="0.35">
      <c r="A1904" t="s">
        <v>36</v>
      </c>
      <c r="B1904" s="8" t="s">
        <v>142</v>
      </c>
      <c r="C1904" s="8" t="s">
        <v>38</v>
      </c>
      <c r="D1904" s="8" t="s">
        <v>39</v>
      </c>
      <c r="E1904" s="8" t="s">
        <v>39</v>
      </c>
      <c r="F1904" s="8" t="s">
        <v>40</v>
      </c>
      <c r="G1904" t="s">
        <v>144</v>
      </c>
      <c r="H1904" t="s">
        <v>42</v>
      </c>
      <c r="I1904" t="s">
        <v>43</v>
      </c>
      <c r="J1904" t="s">
        <v>43</v>
      </c>
      <c r="K1904" t="s">
        <v>43</v>
      </c>
      <c r="L1904" s="9">
        <v>140.16</v>
      </c>
      <c r="M1904" s="10">
        <v>44197</v>
      </c>
      <c r="N1904" t="s">
        <v>56</v>
      </c>
      <c r="O1904" t="s">
        <v>57</v>
      </c>
      <c r="P1904" t="s">
        <v>2743</v>
      </c>
      <c r="Q1904" t="s">
        <v>2744</v>
      </c>
      <c r="R1904" t="s">
        <v>2644</v>
      </c>
      <c r="S1904" s="11">
        <v>44215</v>
      </c>
      <c r="T1904" t="s">
        <v>54</v>
      </c>
      <c r="U1904">
        <v>52</v>
      </c>
      <c r="V1904" t="s">
        <v>61</v>
      </c>
      <c r="W1904" t="s">
        <v>62</v>
      </c>
      <c r="X1904">
        <v>465724</v>
      </c>
      <c r="Y1904" s="11">
        <v>44000</v>
      </c>
      <c r="Z1904">
        <v>165088377</v>
      </c>
      <c r="AB1904" t="s">
        <v>63</v>
      </c>
      <c r="AD1904" t="s">
        <v>2747</v>
      </c>
      <c r="AE1904">
        <v>1</v>
      </c>
      <c r="AF1904">
        <v>140</v>
      </c>
      <c r="AH1904" t="str">
        <f t="shared" si="29"/>
        <v>E35930 Estates &amp; Facilities</v>
      </c>
      <c r="AI1904" t="str">
        <f>VLOOKUP(B1904,'cc Lookup'!A:E,5,0)</f>
        <v>Estates</v>
      </c>
      <c r="AJ1904" t="s">
        <v>5427</v>
      </c>
    </row>
    <row r="1905" spans="1:36" x14ac:dyDescent="0.35">
      <c r="A1905" t="s">
        <v>36</v>
      </c>
      <c r="B1905" s="8" t="s">
        <v>142</v>
      </c>
      <c r="C1905" s="8" t="s">
        <v>38</v>
      </c>
      <c r="D1905" s="8" t="s">
        <v>39</v>
      </c>
      <c r="E1905" s="8" t="s">
        <v>39</v>
      </c>
      <c r="F1905" s="8" t="s">
        <v>40</v>
      </c>
      <c r="G1905" t="s">
        <v>144</v>
      </c>
      <c r="H1905" t="s">
        <v>42</v>
      </c>
      <c r="I1905" t="s">
        <v>43</v>
      </c>
      <c r="J1905" t="s">
        <v>43</v>
      </c>
      <c r="K1905" t="s">
        <v>43</v>
      </c>
      <c r="L1905" s="9">
        <v>2523</v>
      </c>
      <c r="M1905" s="10">
        <v>44197</v>
      </c>
      <c r="N1905" t="s">
        <v>56</v>
      </c>
      <c r="O1905" t="s">
        <v>57</v>
      </c>
      <c r="P1905" t="s">
        <v>2743</v>
      </c>
      <c r="Q1905" t="s">
        <v>2744</v>
      </c>
      <c r="R1905" t="s">
        <v>2644</v>
      </c>
      <c r="S1905" s="11">
        <v>44215</v>
      </c>
      <c r="T1905" t="s">
        <v>54</v>
      </c>
      <c r="U1905">
        <v>52</v>
      </c>
      <c r="V1905" t="s">
        <v>61</v>
      </c>
      <c r="W1905" t="s">
        <v>62</v>
      </c>
      <c r="X1905">
        <v>468499</v>
      </c>
      <c r="Y1905" s="11">
        <v>44028</v>
      </c>
      <c r="Z1905">
        <v>165088377</v>
      </c>
      <c r="AB1905" t="s">
        <v>63</v>
      </c>
      <c r="AD1905" t="s">
        <v>2748</v>
      </c>
      <c r="AE1905">
        <v>1</v>
      </c>
      <c r="AF1905">
        <v>1262</v>
      </c>
      <c r="AH1905" t="str">
        <f t="shared" si="29"/>
        <v>E35930 Estates &amp; Facilities</v>
      </c>
      <c r="AI1905" t="str">
        <f>VLOOKUP(B1905,'cc Lookup'!A:E,5,0)</f>
        <v>Estates</v>
      </c>
      <c r="AJ1905" t="s">
        <v>5427</v>
      </c>
    </row>
    <row r="1906" spans="1:36" x14ac:dyDescent="0.35">
      <c r="A1906" t="s">
        <v>36</v>
      </c>
      <c r="B1906" s="8" t="s">
        <v>142</v>
      </c>
      <c r="C1906" s="8" t="s">
        <v>38</v>
      </c>
      <c r="D1906" s="8" t="s">
        <v>39</v>
      </c>
      <c r="E1906" s="8" t="s">
        <v>39</v>
      </c>
      <c r="F1906" s="8" t="s">
        <v>40</v>
      </c>
      <c r="G1906" t="s">
        <v>144</v>
      </c>
      <c r="H1906" t="s">
        <v>42</v>
      </c>
      <c r="I1906" t="s">
        <v>43</v>
      </c>
      <c r="J1906" t="s">
        <v>43</v>
      </c>
      <c r="K1906" t="s">
        <v>43</v>
      </c>
      <c r="L1906" s="9">
        <v>660</v>
      </c>
      <c r="M1906" s="10">
        <v>44197</v>
      </c>
      <c r="N1906" t="s">
        <v>56</v>
      </c>
      <c r="O1906" t="s">
        <v>57</v>
      </c>
      <c r="P1906" t="s">
        <v>2743</v>
      </c>
      <c r="Q1906" t="s">
        <v>2744</v>
      </c>
      <c r="R1906" t="s">
        <v>2644</v>
      </c>
      <c r="S1906" s="11">
        <v>44215</v>
      </c>
      <c r="T1906" t="s">
        <v>54</v>
      </c>
      <c r="U1906">
        <v>52</v>
      </c>
      <c r="V1906" t="s">
        <v>61</v>
      </c>
      <c r="W1906" t="s">
        <v>62</v>
      </c>
      <c r="X1906">
        <v>471912</v>
      </c>
      <c r="Y1906" s="11">
        <v>44067</v>
      </c>
      <c r="Z1906">
        <v>165088377</v>
      </c>
      <c r="AB1906" t="s">
        <v>63</v>
      </c>
      <c r="AD1906" t="s">
        <v>2749</v>
      </c>
      <c r="AE1906">
        <v>1</v>
      </c>
      <c r="AF1906">
        <v>330</v>
      </c>
      <c r="AH1906" t="str">
        <f t="shared" si="29"/>
        <v>E35930 Estates &amp; Facilities</v>
      </c>
      <c r="AI1906" t="str">
        <f>VLOOKUP(B1906,'cc Lookup'!A:E,5,0)</f>
        <v>Estates</v>
      </c>
      <c r="AJ1906" t="s">
        <v>5427</v>
      </c>
    </row>
    <row r="1907" spans="1:36" x14ac:dyDescent="0.35">
      <c r="A1907" t="s">
        <v>36</v>
      </c>
      <c r="B1907" s="8" t="s">
        <v>142</v>
      </c>
      <c r="C1907" s="8" t="s">
        <v>38</v>
      </c>
      <c r="D1907" s="8" t="s">
        <v>39</v>
      </c>
      <c r="E1907" s="8" t="s">
        <v>39</v>
      </c>
      <c r="F1907" s="8" t="s">
        <v>40</v>
      </c>
      <c r="G1907" t="s">
        <v>144</v>
      </c>
      <c r="H1907" t="s">
        <v>42</v>
      </c>
      <c r="I1907" t="s">
        <v>43</v>
      </c>
      <c r="J1907" t="s">
        <v>43</v>
      </c>
      <c r="K1907" t="s">
        <v>43</v>
      </c>
      <c r="L1907" s="9">
        <v>2800</v>
      </c>
      <c r="M1907" s="10">
        <v>44197</v>
      </c>
      <c r="N1907" t="s">
        <v>56</v>
      </c>
      <c r="O1907" t="s">
        <v>57</v>
      </c>
      <c r="P1907" t="s">
        <v>2743</v>
      </c>
      <c r="Q1907" t="s">
        <v>2744</v>
      </c>
      <c r="R1907" t="s">
        <v>2644</v>
      </c>
      <c r="S1907" s="11">
        <v>44215</v>
      </c>
      <c r="T1907" t="s">
        <v>54</v>
      </c>
      <c r="U1907">
        <v>52</v>
      </c>
      <c r="V1907" t="s">
        <v>61</v>
      </c>
      <c r="W1907" t="s">
        <v>62</v>
      </c>
      <c r="X1907">
        <v>475042</v>
      </c>
      <c r="Y1907" s="11">
        <v>44098</v>
      </c>
      <c r="Z1907">
        <v>165088377</v>
      </c>
      <c r="AB1907" t="s">
        <v>63</v>
      </c>
      <c r="AD1907" t="s">
        <v>2750</v>
      </c>
      <c r="AE1907">
        <v>1</v>
      </c>
      <c r="AF1907">
        <v>1400</v>
      </c>
      <c r="AH1907" t="str">
        <f t="shared" si="29"/>
        <v>E35930 Estates &amp; Facilities</v>
      </c>
      <c r="AI1907" t="str">
        <f>VLOOKUP(B1907,'cc Lookup'!A:E,5,0)</f>
        <v>Estates</v>
      </c>
      <c r="AJ1907" t="s">
        <v>5427</v>
      </c>
    </row>
    <row r="1908" spans="1:36" x14ac:dyDescent="0.35">
      <c r="A1908" t="s">
        <v>36</v>
      </c>
      <c r="B1908" s="8" t="s">
        <v>142</v>
      </c>
      <c r="C1908" s="8" t="s">
        <v>38</v>
      </c>
      <c r="D1908" s="8" t="s">
        <v>39</v>
      </c>
      <c r="E1908" s="8" t="s">
        <v>39</v>
      </c>
      <c r="F1908" s="8" t="s">
        <v>40</v>
      </c>
      <c r="G1908" t="s">
        <v>144</v>
      </c>
      <c r="H1908" t="s">
        <v>42</v>
      </c>
      <c r="I1908" t="s">
        <v>43</v>
      </c>
      <c r="J1908" t="s">
        <v>43</v>
      </c>
      <c r="K1908" t="s">
        <v>43</v>
      </c>
      <c r="L1908" s="9">
        <v>650</v>
      </c>
      <c r="M1908" s="10">
        <v>44197</v>
      </c>
      <c r="N1908" t="s">
        <v>56</v>
      </c>
      <c r="O1908" t="s">
        <v>57</v>
      </c>
      <c r="P1908" t="s">
        <v>2743</v>
      </c>
      <c r="Q1908" t="s">
        <v>2744</v>
      </c>
      <c r="R1908" t="s">
        <v>2644</v>
      </c>
      <c r="S1908" s="11">
        <v>44215</v>
      </c>
      <c r="T1908" t="s">
        <v>54</v>
      </c>
      <c r="U1908">
        <v>52</v>
      </c>
      <c r="V1908" t="s">
        <v>61</v>
      </c>
      <c r="W1908" t="s">
        <v>62</v>
      </c>
      <c r="X1908">
        <v>478003</v>
      </c>
      <c r="Y1908" s="11">
        <v>44124</v>
      </c>
      <c r="Z1908">
        <v>165088377</v>
      </c>
      <c r="AB1908" t="s">
        <v>63</v>
      </c>
      <c r="AD1908" t="s">
        <v>2751</v>
      </c>
      <c r="AE1908">
        <v>1</v>
      </c>
      <c r="AF1908">
        <v>325</v>
      </c>
      <c r="AH1908" t="str">
        <f t="shared" si="29"/>
        <v>E35930 Estates &amp; Facilities</v>
      </c>
      <c r="AI1908" t="str">
        <f>VLOOKUP(B1908,'cc Lookup'!A:E,5,0)</f>
        <v>Estates</v>
      </c>
      <c r="AJ1908" t="s">
        <v>5427</v>
      </c>
    </row>
    <row r="1909" spans="1:36" x14ac:dyDescent="0.35">
      <c r="A1909" t="s">
        <v>36</v>
      </c>
      <c r="B1909" s="8" t="s">
        <v>142</v>
      </c>
      <c r="C1909" s="8" t="s">
        <v>38</v>
      </c>
      <c r="D1909" s="8" t="s">
        <v>39</v>
      </c>
      <c r="E1909" s="8" t="s">
        <v>39</v>
      </c>
      <c r="F1909" s="8" t="s">
        <v>40</v>
      </c>
      <c r="G1909" t="s">
        <v>144</v>
      </c>
      <c r="H1909" t="s">
        <v>42</v>
      </c>
      <c r="I1909" t="s">
        <v>43</v>
      </c>
      <c r="J1909" t="s">
        <v>43</v>
      </c>
      <c r="K1909" t="s">
        <v>43</v>
      </c>
      <c r="L1909" s="9">
        <v>-449.8</v>
      </c>
      <c r="M1909" s="10">
        <v>44197</v>
      </c>
      <c r="N1909" t="s">
        <v>56</v>
      </c>
      <c r="O1909" t="s">
        <v>57</v>
      </c>
      <c r="P1909" t="s">
        <v>2743</v>
      </c>
      <c r="Q1909" t="s">
        <v>2744</v>
      </c>
      <c r="R1909" t="s">
        <v>2644</v>
      </c>
      <c r="S1909" s="11">
        <v>44215</v>
      </c>
      <c r="T1909" t="s">
        <v>54</v>
      </c>
      <c r="U1909">
        <v>53</v>
      </c>
      <c r="V1909" t="s">
        <v>61</v>
      </c>
      <c r="W1909" t="s">
        <v>62</v>
      </c>
      <c r="X1909">
        <v>460388</v>
      </c>
      <c r="Y1909" s="11">
        <v>43938</v>
      </c>
      <c r="Z1909">
        <v>165088377</v>
      </c>
      <c r="AB1909" t="s">
        <v>63</v>
      </c>
      <c r="AD1909" t="s">
        <v>2745</v>
      </c>
      <c r="AE1909">
        <v>1</v>
      </c>
      <c r="AF1909">
        <v>-450</v>
      </c>
      <c r="AH1909" t="str">
        <f t="shared" si="29"/>
        <v>E35930 Estates &amp; Facilities</v>
      </c>
      <c r="AI1909" t="str">
        <f>VLOOKUP(B1909,'cc Lookup'!A:E,5,0)</f>
        <v>Estates</v>
      </c>
      <c r="AJ1909" t="s">
        <v>5427</v>
      </c>
    </row>
    <row r="1910" spans="1:36" x14ac:dyDescent="0.35">
      <c r="A1910" t="s">
        <v>36</v>
      </c>
      <c r="B1910" s="8" t="s">
        <v>142</v>
      </c>
      <c r="C1910" s="8" t="s">
        <v>38</v>
      </c>
      <c r="D1910" s="8" t="s">
        <v>39</v>
      </c>
      <c r="E1910" s="8" t="s">
        <v>39</v>
      </c>
      <c r="F1910" s="8" t="s">
        <v>40</v>
      </c>
      <c r="G1910" t="s">
        <v>144</v>
      </c>
      <c r="H1910" t="s">
        <v>42</v>
      </c>
      <c r="I1910" t="s">
        <v>43</v>
      </c>
      <c r="J1910" t="s">
        <v>43</v>
      </c>
      <c r="K1910" t="s">
        <v>43</v>
      </c>
      <c r="L1910" s="9">
        <v>-358</v>
      </c>
      <c r="M1910" s="10">
        <v>44197</v>
      </c>
      <c r="N1910" t="s">
        <v>56</v>
      </c>
      <c r="O1910" t="s">
        <v>57</v>
      </c>
      <c r="P1910" t="s">
        <v>2743</v>
      </c>
      <c r="Q1910" t="s">
        <v>2744</v>
      </c>
      <c r="R1910" t="s">
        <v>2644</v>
      </c>
      <c r="S1910" s="11">
        <v>44215</v>
      </c>
      <c r="T1910" t="s">
        <v>54</v>
      </c>
      <c r="U1910">
        <v>53</v>
      </c>
      <c r="V1910" t="s">
        <v>61</v>
      </c>
      <c r="W1910" t="s">
        <v>62</v>
      </c>
      <c r="X1910">
        <v>462536</v>
      </c>
      <c r="Y1910" s="11">
        <v>43966</v>
      </c>
      <c r="Z1910">
        <v>165088377</v>
      </c>
      <c r="AB1910" t="s">
        <v>63</v>
      </c>
      <c r="AD1910" t="s">
        <v>2746</v>
      </c>
      <c r="AE1910">
        <v>1</v>
      </c>
      <c r="AF1910">
        <v>-358</v>
      </c>
      <c r="AH1910" t="str">
        <f t="shared" si="29"/>
        <v>E35930 Estates &amp; Facilities</v>
      </c>
      <c r="AI1910" t="str">
        <f>VLOOKUP(B1910,'cc Lookup'!A:E,5,0)</f>
        <v>Estates</v>
      </c>
      <c r="AJ1910" t="s">
        <v>5427</v>
      </c>
    </row>
    <row r="1911" spans="1:36" x14ac:dyDescent="0.35">
      <c r="A1911" t="s">
        <v>36</v>
      </c>
      <c r="B1911" s="8" t="s">
        <v>142</v>
      </c>
      <c r="C1911" s="8" t="s">
        <v>38</v>
      </c>
      <c r="D1911" s="8" t="s">
        <v>39</v>
      </c>
      <c r="E1911" s="8" t="s">
        <v>39</v>
      </c>
      <c r="F1911" s="8" t="s">
        <v>40</v>
      </c>
      <c r="G1911" t="s">
        <v>144</v>
      </c>
      <c r="H1911" t="s">
        <v>42</v>
      </c>
      <c r="I1911" t="s">
        <v>43</v>
      </c>
      <c r="J1911" t="s">
        <v>43</v>
      </c>
      <c r="K1911" t="s">
        <v>43</v>
      </c>
      <c r="L1911" s="9">
        <v>-116.8</v>
      </c>
      <c r="M1911" s="10">
        <v>44197</v>
      </c>
      <c r="N1911" t="s">
        <v>56</v>
      </c>
      <c r="O1911" t="s">
        <v>57</v>
      </c>
      <c r="P1911" t="s">
        <v>2743</v>
      </c>
      <c r="Q1911" t="s">
        <v>2744</v>
      </c>
      <c r="R1911" t="s">
        <v>2644</v>
      </c>
      <c r="S1911" s="11">
        <v>44215</v>
      </c>
      <c r="T1911" t="s">
        <v>54</v>
      </c>
      <c r="U1911">
        <v>53</v>
      </c>
      <c r="V1911" t="s">
        <v>61</v>
      </c>
      <c r="W1911" t="s">
        <v>62</v>
      </c>
      <c r="X1911">
        <v>465724</v>
      </c>
      <c r="Y1911" s="11">
        <v>44000</v>
      </c>
      <c r="Z1911">
        <v>165088377</v>
      </c>
      <c r="AB1911" t="s">
        <v>63</v>
      </c>
      <c r="AD1911" t="s">
        <v>2747</v>
      </c>
      <c r="AE1911">
        <v>1</v>
      </c>
      <c r="AF1911">
        <v>-117</v>
      </c>
      <c r="AH1911" t="str">
        <f t="shared" si="29"/>
        <v>E35930 Estates &amp; Facilities</v>
      </c>
      <c r="AI1911" t="str">
        <f>VLOOKUP(B1911,'cc Lookup'!A:E,5,0)</f>
        <v>Estates</v>
      </c>
      <c r="AJ1911" t="s">
        <v>5427</v>
      </c>
    </row>
    <row r="1912" spans="1:36" x14ac:dyDescent="0.35">
      <c r="A1912" t="s">
        <v>36</v>
      </c>
      <c r="B1912" s="8" t="s">
        <v>142</v>
      </c>
      <c r="C1912" s="8" t="s">
        <v>38</v>
      </c>
      <c r="D1912" s="8" t="s">
        <v>39</v>
      </c>
      <c r="E1912" s="8" t="s">
        <v>39</v>
      </c>
      <c r="F1912" s="8" t="s">
        <v>40</v>
      </c>
      <c r="G1912" t="s">
        <v>144</v>
      </c>
      <c r="H1912" t="s">
        <v>42</v>
      </c>
      <c r="I1912" t="s">
        <v>43</v>
      </c>
      <c r="J1912" t="s">
        <v>43</v>
      </c>
      <c r="K1912" t="s">
        <v>43</v>
      </c>
      <c r="L1912" s="9">
        <v>-1261.5</v>
      </c>
      <c r="M1912" s="10">
        <v>44197</v>
      </c>
      <c r="N1912" t="s">
        <v>56</v>
      </c>
      <c r="O1912" t="s">
        <v>57</v>
      </c>
      <c r="P1912" t="s">
        <v>2743</v>
      </c>
      <c r="Q1912" t="s">
        <v>2744</v>
      </c>
      <c r="R1912" t="s">
        <v>2644</v>
      </c>
      <c r="S1912" s="11">
        <v>44215</v>
      </c>
      <c r="T1912" t="s">
        <v>54</v>
      </c>
      <c r="U1912">
        <v>53</v>
      </c>
      <c r="V1912" t="s">
        <v>61</v>
      </c>
      <c r="W1912" t="s">
        <v>62</v>
      </c>
      <c r="X1912">
        <v>468499</v>
      </c>
      <c r="Y1912" s="11">
        <v>44028</v>
      </c>
      <c r="Z1912">
        <v>165088377</v>
      </c>
      <c r="AB1912" t="s">
        <v>63</v>
      </c>
      <c r="AD1912" t="s">
        <v>2748</v>
      </c>
      <c r="AE1912">
        <v>1</v>
      </c>
      <c r="AF1912">
        <v>-1262</v>
      </c>
      <c r="AH1912" t="str">
        <f t="shared" si="29"/>
        <v>E35930 Estates &amp; Facilities</v>
      </c>
      <c r="AI1912" t="str">
        <f>VLOOKUP(B1912,'cc Lookup'!A:E,5,0)</f>
        <v>Estates</v>
      </c>
      <c r="AJ1912" t="s">
        <v>5427</v>
      </c>
    </row>
    <row r="1913" spans="1:36" x14ac:dyDescent="0.35">
      <c r="A1913" t="s">
        <v>36</v>
      </c>
      <c r="B1913" s="8" t="s">
        <v>142</v>
      </c>
      <c r="C1913" s="8" t="s">
        <v>38</v>
      </c>
      <c r="D1913" s="8" t="s">
        <v>39</v>
      </c>
      <c r="E1913" s="8" t="s">
        <v>39</v>
      </c>
      <c r="F1913" s="8" t="s">
        <v>40</v>
      </c>
      <c r="G1913" t="s">
        <v>144</v>
      </c>
      <c r="H1913" t="s">
        <v>42</v>
      </c>
      <c r="I1913" t="s">
        <v>43</v>
      </c>
      <c r="J1913" t="s">
        <v>43</v>
      </c>
      <c r="K1913" t="s">
        <v>43</v>
      </c>
      <c r="L1913" s="9">
        <v>-330</v>
      </c>
      <c r="M1913" s="10">
        <v>44197</v>
      </c>
      <c r="N1913" t="s">
        <v>56</v>
      </c>
      <c r="O1913" t="s">
        <v>57</v>
      </c>
      <c r="P1913" t="s">
        <v>2743</v>
      </c>
      <c r="Q1913" t="s">
        <v>2744</v>
      </c>
      <c r="R1913" t="s">
        <v>2644</v>
      </c>
      <c r="S1913" s="11">
        <v>44215</v>
      </c>
      <c r="T1913" t="s">
        <v>54</v>
      </c>
      <c r="U1913">
        <v>53</v>
      </c>
      <c r="V1913" t="s">
        <v>61</v>
      </c>
      <c r="W1913" t="s">
        <v>62</v>
      </c>
      <c r="X1913">
        <v>471912</v>
      </c>
      <c r="Y1913" s="11">
        <v>44067</v>
      </c>
      <c r="Z1913">
        <v>165088377</v>
      </c>
      <c r="AB1913" t="s">
        <v>63</v>
      </c>
      <c r="AD1913" t="s">
        <v>2749</v>
      </c>
      <c r="AE1913">
        <v>1</v>
      </c>
      <c r="AF1913">
        <v>-330</v>
      </c>
      <c r="AH1913" t="str">
        <f t="shared" si="29"/>
        <v>E35930 Estates &amp; Facilities</v>
      </c>
      <c r="AI1913" t="str">
        <f>VLOOKUP(B1913,'cc Lookup'!A:E,5,0)</f>
        <v>Estates</v>
      </c>
      <c r="AJ1913" t="s">
        <v>5427</v>
      </c>
    </row>
    <row r="1914" spans="1:36" x14ac:dyDescent="0.35">
      <c r="A1914" t="s">
        <v>36</v>
      </c>
      <c r="B1914" s="8" t="s">
        <v>142</v>
      </c>
      <c r="C1914" s="8" t="s">
        <v>38</v>
      </c>
      <c r="D1914" s="8" t="s">
        <v>39</v>
      </c>
      <c r="E1914" s="8" t="s">
        <v>39</v>
      </c>
      <c r="F1914" s="8" t="s">
        <v>40</v>
      </c>
      <c r="G1914" t="s">
        <v>144</v>
      </c>
      <c r="H1914" t="s">
        <v>42</v>
      </c>
      <c r="I1914" t="s">
        <v>43</v>
      </c>
      <c r="J1914" t="s">
        <v>43</v>
      </c>
      <c r="K1914" t="s">
        <v>43</v>
      </c>
      <c r="L1914" s="9">
        <v>-1400</v>
      </c>
      <c r="M1914" s="10">
        <v>44197</v>
      </c>
      <c r="N1914" t="s">
        <v>56</v>
      </c>
      <c r="O1914" t="s">
        <v>57</v>
      </c>
      <c r="P1914" t="s">
        <v>2743</v>
      </c>
      <c r="Q1914" t="s">
        <v>2744</v>
      </c>
      <c r="R1914" t="s">
        <v>2644</v>
      </c>
      <c r="S1914" s="11">
        <v>44215</v>
      </c>
      <c r="T1914" t="s">
        <v>54</v>
      </c>
      <c r="U1914">
        <v>53</v>
      </c>
      <c r="V1914" t="s">
        <v>61</v>
      </c>
      <c r="W1914" t="s">
        <v>62</v>
      </c>
      <c r="X1914">
        <v>475042</v>
      </c>
      <c r="Y1914" s="11">
        <v>44098</v>
      </c>
      <c r="Z1914">
        <v>165088377</v>
      </c>
      <c r="AB1914" t="s">
        <v>63</v>
      </c>
      <c r="AD1914" t="s">
        <v>2750</v>
      </c>
      <c r="AE1914">
        <v>1</v>
      </c>
      <c r="AF1914">
        <v>-1400</v>
      </c>
      <c r="AH1914" t="str">
        <f t="shared" si="29"/>
        <v>E35930 Estates &amp; Facilities</v>
      </c>
      <c r="AI1914" t="str">
        <f>VLOOKUP(B1914,'cc Lookup'!A:E,5,0)</f>
        <v>Estates</v>
      </c>
      <c r="AJ1914" t="s">
        <v>5427</v>
      </c>
    </row>
    <row r="1915" spans="1:36" x14ac:dyDescent="0.35">
      <c r="A1915" t="s">
        <v>36</v>
      </c>
      <c r="B1915" s="8" t="s">
        <v>142</v>
      </c>
      <c r="C1915" s="8" t="s">
        <v>38</v>
      </c>
      <c r="D1915" s="8" t="s">
        <v>39</v>
      </c>
      <c r="E1915" s="8" t="s">
        <v>39</v>
      </c>
      <c r="F1915" s="8" t="s">
        <v>40</v>
      </c>
      <c r="G1915" t="s">
        <v>144</v>
      </c>
      <c r="H1915" t="s">
        <v>42</v>
      </c>
      <c r="I1915" t="s">
        <v>43</v>
      </c>
      <c r="J1915" t="s">
        <v>43</v>
      </c>
      <c r="K1915" t="s">
        <v>43</v>
      </c>
      <c r="L1915" s="9">
        <v>-325</v>
      </c>
      <c r="M1915" s="10">
        <v>44197</v>
      </c>
      <c r="N1915" t="s">
        <v>56</v>
      </c>
      <c r="O1915" t="s">
        <v>57</v>
      </c>
      <c r="P1915" t="s">
        <v>2743</v>
      </c>
      <c r="Q1915" t="s">
        <v>2744</v>
      </c>
      <c r="R1915" t="s">
        <v>2644</v>
      </c>
      <c r="S1915" s="11">
        <v>44215</v>
      </c>
      <c r="T1915" t="s">
        <v>54</v>
      </c>
      <c r="U1915">
        <v>53</v>
      </c>
      <c r="V1915" t="s">
        <v>61</v>
      </c>
      <c r="W1915" t="s">
        <v>62</v>
      </c>
      <c r="X1915">
        <v>478003</v>
      </c>
      <c r="Y1915" s="11">
        <v>44124</v>
      </c>
      <c r="Z1915">
        <v>165088377</v>
      </c>
      <c r="AB1915" t="s">
        <v>63</v>
      </c>
      <c r="AD1915" t="s">
        <v>2751</v>
      </c>
      <c r="AE1915">
        <v>1</v>
      </c>
      <c r="AF1915">
        <v>-325</v>
      </c>
      <c r="AH1915" t="str">
        <f t="shared" si="29"/>
        <v>E35930 Estates &amp; Facilities</v>
      </c>
      <c r="AI1915" t="str">
        <f>VLOOKUP(B1915,'cc Lookup'!A:E,5,0)</f>
        <v>Estates</v>
      </c>
      <c r="AJ1915" t="s">
        <v>5427</v>
      </c>
    </row>
    <row r="1916" spans="1:36" x14ac:dyDescent="0.35">
      <c r="A1916" t="s">
        <v>36</v>
      </c>
      <c r="B1916" s="8" t="s">
        <v>142</v>
      </c>
      <c r="C1916" s="8" t="s">
        <v>38</v>
      </c>
      <c r="D1916" s="8" t="s">
        <v>39</v>
      </c>
      <c r="E1916" s="8" t="s">
        <v>39</v>
      </c>
      <c r="F1916" s="8" t="s">
        <v>40</v>
      </c>
      <c r="G1916" t="s">
        <v>144</v>
      </c>
      <c r="H1916" t="s">
        <v>42</v>
      </c>
      <c r="I1916" t="s">
        <v>43</v>
      </c>
      <c r="J1916" t="s">
        <v>43</v>
      </c>
      <c r="K1916" t="s">
        <v>43</v>
      </c>
      <c r="L1916" s="9">
        <v>515</v>
      </c>
      <c r="M1916" s="10">
        <v>44197</v>
      </c>
      <c r="N1916" t="s">
        <v>56</v>
      </c>
      <c r="O1916" t="s">
        <v>57</v>
      </c>
      <c r="P1916" t="s">
        <v>2724</v>
      </c>
      <c r="Q1916" t="s">
        <v>2725</v>
      </c>
      <c r="R1916" t="s">
        <v>2644</v>
      </c>
      <c r="S1916" s="11">
        <v>44215</v>
      </c>
      <c r="T1916" t="s">
        <v>54</v>
      </c>
      <c r="U1916">
        <v>22</v>
      </c>
      <c r="V1916" t="s">
        <v>61</v>
      </c>
      <c r="W1916" t="s">
        <v>62</v>
      </c>
      <c r="X1916">
        <v>484068</v>
      </c>
      <c r="Y1916" s="11">
        <v>44181</v>
      </c>
      <c r="Z1916">
        <v>165089584</v>
      </c>
      <c r="AB1916" t="s">
        <v>63</v>
      </c>
      <c r="AD1916" t="s">
        <v>2752</v>
      </c>
      <c r="AE1916">
        <v>1</v>
      </c>
      <c r="AF1916">
        <v>515</v>
      </c>
      <c r="AH1916" t="str">
        <f t="shared" si="29"/>
        <v>E35930 Estates &amp; Facilities</v>
      </c>
      <c r="AI1916" t="str">
        <f>VLOOKUP(B1916,'cc Lookup'!A:E,5,0)</f>
        <v>Estates</v>
      </c>
      <c r="AJ1916" t="s">
        <v>5427</v>
      </c>
    </row>
    <row r="1917" spans="1:36" x14ac:dyDescent="0.35">
      <c r="A1917" t="s">
        <v>36</v>
      </c>
      <c r="B1917" s="8" t="s">
        <v>142</v>
      </c>
      <c r="C1917" s="8" t="s">
        <v>38</v>
      </c>
      <c r="D1917" s="8" t="s">
        <v>39</v>
      </c>
      <c r="E1917" s="8" t="s">
        <v>39</v>
      </c>
      <c r="F1917" s="8" t="s">
        <v>40</v>
      </c>
      <c r="G1917" t="s">
        <v>144</v>
      </c>
      <c r="H1917" t="s">
        <v>42</v>
      </c>
      <c r="I1917" t="s">
        <v>43</v>
      </c>
      <c r="J1917" t="s">
        <v>43</v>
      </c>
      <c r="K1917" t="s">
        <v>43</v>
      </c>
      <c r="L1917" s="9">
        <v>2000</v>
      </c>
      <c r="M1917" s="10">
        <v>44197</v>
      </c>
      <c r="N1917" t="s">
        <v>56</v>
      </c>
      <c r="O1917" t="s">
        <v>57</v>
      </c>
      <c r="P1917" t="s">
        <v>2724</v>
      </c>
      <c r="Q1917" t="s">
        <v>2725</v>
      </c>
      <c r="R1917" t="s">
        <v>2644</v>
      </c>
      <c r="S1917" s="11">
        <v>44215</v>
      </c>
      <c r="T1917" t="s">
        <v>54</v>
      </c>
      <c r="U1917">
        <v>22</v>
      </c>
      <c r="V1917" t="s">
        <v>61</v>
      </c>
      <c r="W1917" t="s">
        <v>62</v>
      </c>
      <c r="X1917">
        <v>486271</v>
      </c>
      <c r="Y1917" s="11">
        <v>44211</v>
      </c>
      <c r="Z1917">
        <v>165089582</v>
      </c>
      <c r="AB1917" t="s">
        <v>63</v>
      </c>
      <c r="AD1917" t="s">
        <v>2753</v>
      </c>
      <c r="AE1917">
        <v>1</v>
      </c>
      <c r="AF1917">
        <v>2000</v>
      </c>
      <c r="AH1917" t="str">
        <f t="shared" si="29"/>
        <v>E35930 Estates &amp; Facilities</v>
      </c>
      <c r="AI1917" t="str">
        <f>VLOOKUP(B1917,'cc Lookup'!A:E,5,0)</f>
        <v>Estates</v>
      </c>
      <c r="AJ1917" t="s">
        <v>5427</v>
      </c>
    </row>
    <row r="1918" spans="1:36" x14ac:dyDescent="0.35">
      <c r="A1918" t="s">
        <v>36</v>
      </c>
      <c r="B1918" s="8" t="s">
        <v>142</v>
      </c>
      <c r="C1918" s="8" t="s">
        <v>38</v>
      </c>
      <c r="D1918" s="8" t="s">
        <v>39</v>
      </c>
      <c r="E1918" s="8" t="s">
        <v>39</v>
      </c>
      <c r="F1918" s="8" t="s">
        <v>40</v>
      </c>
      <c r="G1918" t="s">
        <v>144</v>
      </c>
      <c r="H1918" t="s">
        <v>42</v>
      </c>
      <c r="I1918" t="s">
        <v>43</v>
      </c>
      <c r="J1918" t="s">
        <v>43</v>
      </c>
      <c r="K1918" t="s">
        <v>43</v>
      </c>
      <c r="L1918" s="9">
        <v>355</v>
      </c>
      <c r="M1918" s="10">
        <v>44197</v>
      </c>
      <c r="N1918" t="s">
        <v>56</v>
      </c>
      <c r="O1918" t="s">
        <v>57</v>
      </c>
      <c r="P1918" t="s">
        <v>2754</v>
      </c>
      <c r="Q1918" t="s">
        <v>2755</v>
      </c>
      <c r="R1918" t="s">
        <v>2644</v>
      </c>
      <c r="S1918" s="11">
        <v>44217</v>
      </c>
      <c r="T1918" t="s">
        <v>54</v>
      </c>
      <c r="U1918">
        <v>29</v>
      </c>
      <c r="V1918" t="s">
        <v>61</v>
      </c>
      <c r="W1918" t="s">
        <v>62</v>
      </c>
      <c r="X1918">
        <v>484067</v>
      </c>
      <c r="Y1918" s="11">
        <v>44181</v>
      </c>
      <c r="Z1918">
        <v>165089584</v>
      </c>
      <c r="AB1918" t="s">
        <v>63</v>
      </c>
      <c r="AD1918" t="s">
        <v>2756</v>
      </c>
      <c r="AE1918">
        <v>1</v>
      </c>
      <c r="AF1918">
        <v>355</v>
      </c>
      <c r="AH1918" t="str">
        <f t="shared" si="29"/>
        <v>E35930 Estates &amp; Facilities</v>
      </c>
      <c r="AI1918" t="str">
        <f>VLOOKUP(B1918,'cc Lookup'!A:E,5,0)</f>
        <v>Estates</v>
      </c>
      <c r="AJ1918" t="s">
        <v>5427</v>
      </c>
    </row>
    <row r="1919" spans="1:36" x14ac:dyDescent="0.35">
      <c r="A1919" t="s">
        <v>36</v>
      </c>
      <c r="B1919" s="8" t="s">
        <v>142</v>
      </c>
      <c r="C1919" s="8" t="s">
        <v>38</v>
      </c>
      <c r="D1919" s="8" t="s">
        <v>39</v>
      </c>
      <c r="E1919" s="8" t="s">
        <v>39</v>
      </c>
      <c r="F1919" s="8" t="s">
        <v>40</v>
      </c>
      <c r="G1919" t="s">
        <v>144</v>
      </c>
      <c r="H1919" t="s">
        <v>42</v>
      </c>
      <c r="I1919" t="s">
        <v>43</v>
      </c>
      <c r="J1919" t="s">
        <v>43</v>
      </c>
      <c r="K1919" t="s">
        <v>43</v>
      </c>
      <c r="L1919" s="9">
        <v>727.6</v>
      </c>
      <c r="M1919" s="10">
        <v>44197</v>
      </c>
      <c r="N1919" t="s">
        <v>56</v>
      </c>
      <c r="O1919" t="s">
        <v>57</v>
      </c>
      <c r="P1919" t="s">
        <v>2754</v>
      </c>
      <c r="Q1919" t="s">
        <v>2755</v>
      </c>
      <c r="R1919" t="s">
        <v>2644</v>
      </c>
      <c r="S1919" s="11">
        <v>44217</v>
      </c>
      <c r="T1919" t="s">
        <v>54</v>
      </c>
      <c r="U1919">
        <v>29</v>
      </c>
      <c r="V1919" t="s">
        <v>61</v>
      </c>
      <c r="W1919" t="s">
        <v>62</v>
      </c>
      <c r="X1919">
        <v>484067</v>
      </c>
      <c r="Y1919" s="11">
        <v>44181</v>
      </c>
      <c r="Z1919">
        <v>165089584</v>
      </c>
      <c r="AB1919" t="s">
        <v>63</v>
      </c>
      <c r="AD1919" t="s">
        <v>2756</v>
      </c>
      <c r="AE1919">
        <v>1</v>
      </c>
      <c r="AF1919">
        <v>728</v>
      </c>
      <c r="AH1919" t="str">
        <f t="shared" si="29"/>
        <v>E35930 Estates &amp; Facilities</v>
      </c>
      <c r="AI1919" t="str">
        <f>VLOOKUP(B1919,'cc Lookup'!A:E,5,0)</f>
        <v>Estates</v>
      </c>
      <c r="AJ1919" t="s">
        <v>5427</v>
      </c>
    </row>
    <row r="1920" spans="1:36" x14ac:dyDescent="0.35">
      <c r="A1920" t="s">
        <v>36</v>
      </c>
      <c r="B1920" s="8" t="s">
        <v>142</v>
      </c>
      <c r="C1920" s="8" t="s">
        <v>38</v>
      </c>
      <c r="D1920" s="8" t="s">
        <v>39</v>
      </c>
      <c r="E1920" s="8" t="s">
        <v>39</v>
      </c>
      <c r="F1920" s="8" t="s">
        <v>40</v>
      </c>
      <c r="G1920" t="s">
        <v>144</v>
      </c>
      <c r="H1920" t="s">
        <v>42</v>
      </c>
      <c r="I1920" t="s">
        <v>43</v>
      </c>
      <c r="J1920" t="s">
        <v>43</v>
      </c>
      <c r="K1920" t="s">
        <v>43</v>
      </c>
      <c r="L1920" s="9">
        <v>1082.5999999999999</v>
      </c>
      <c r="M1920" s="10">
        <v>44197</v>
      </c>
      <c r="N1920" t="s">
        <v>56</v>
      </c>
      <c r="O1920" t="s">
        <v>57</v>
      </c>
      <c r="P1920" t="s">
        <v>2754</v>
      </c>
      <c r="Q1920" t="s">
        <v>2755</v>
      </c>
      <c r="R1920" t="s">
        <v>2644</v>
      </c>
      <c r="S1920" s="11">
        <v>44217</v>
      </c>
      <c r="T1920" t="s">
        <v>54</v>
      </c>
      <c r="U1920">
        <v>29</v>
      </c>
      <c r="V1920" t="s">
        <v>61</v>
      </c>
      <c r="W1920" t="s">
        <v>62</v>
      </c>
      <c r="X1920">
        <v>484067</v>
      </c>
      <c r="Y1920" s="11">
        <v>44181</v>
      </c>
      <c r="Z1920">
        <v>165089584</v>
      </c>
      <c r="AB1920" t="s">
        <v>63</v>
      </c>
      <c r="AD1920" t="s">
        <v>2756</v>
      </c>
      <c r="AE1920">
        <v>1</v>
      </c>
      <c r="AF1920">
        <v>1083</v>
      </c>
      <c r="AH1920" t="str">
        <f t="shared" si="29"/>
        <v>E35930 Estates &amp; Facilities</v>
      </c>
      <c r="AI1920" t="str">
        <f>VLOOKUP(B1920,'cc Lookup'!A:E,5,0)</f>
        <v>Estates</v>
      </c>
      <c r="AJ1920" t="s">
        <v>5427</v>
      </c>
    </row>
    <row r="1921" spans="1:36" x14ac:dyDescent="0.35">
      <c r="A1921" t="s">
        <v>36</v>
      </c>
      <c r="B1921" s="8" t="s">
        <v>142</v>
      </c>
      <c r="C1921" s="8" t="s">
        <v>38</v>
      </c>
      <c r="D1921" s="8" t="s">
        <v>39</v>
      </c>
      <c r="E1921" s="8" t="s">
        <v>39</v>
      </c>
      <c r="F1921" s="8" t="s">
        <v>40</v>
      </c>
      <c r="G1921" t="s">
        <v>144</v>
      </c>
      <c r="H1921" t="s">
        <v>42</v>
      </c>
      <c r="I1921" t="s">
        <v>43</v>
      </c>
      <c r="J1921" t="s">
        <v>43</v>
      </c>
      <c r="K1921" t="s">
        <v>43</v>
      </c>
      <c r="L1921" s="9">
        <v>515</v>
      </c>
      <c r="M1921" s="10">
        <v>44197</v>
      </c>
      <c r="N1921" t="s">
        <v>56</v>
      </c>
      <c r="O1921" t="s">
        <v>57</v>
      </c>
      <c r="P1921" t="s">
        <v>2754</v>
      </c>
      <c r="Q1921" t="s">
        <v>2755</v>
      </c>
      <c r="R1921" t="s">
        <v>2644</v>
      </c>
      <c r="S1921" s="11">
        <v>44217</v>
      </c>
      <c r="T1921" t="s">
        <v>54</v>
      </c>
      <c r="U1921">
        <v>29</v>
      </c>
      <c r="V1921" t="s">
        <v>61</v>
      </c>
      <c r="W1921" t="s">
        <v>62</v>
      </c>
      <c r="X1921">
        <v>484068</v>
      </c>
      <c r="Y1921" s="11">
        <v>44181</v>
      </c>
      <c r="Z1921">
        <v>165089584</v>
      </c>
      <c r="AB1921" t="s">
        <v>63</v>
      </c>
      <c r="AD1921" t="s">
        <v>2752</v>
      </c>
      <c r="AE1921">
        <v>1</v>
      </c>
      <c r="AF1921">
        <v>515</v>
      </c>
      <c r="AH1921" t="str">
        <f t="shared" si="29"/>
        <v>E35930 Estates &amp; Facilities</v>
      </c>
      <c r="AI1921" t="str">
        <f>VLOOKUP(B1921,'cc Lookup'!A:E,5,0)</f>
        <v>Estates</v>
      </c>
      <c r="AJ1921" t="s">
        <v>5427</v>
      </c>
    </row>
    <row r="1922" spans="1:36" x14ac:dyDescent="0.35">
      <c r="A1922" t="s">
        <v>36</v>
      </c>
      <c r="B1922" s="8" t="s">
        <v>142</v>
      </c>
      <c r="C1922" s="8" t="s">
        <v>38</v>
      </c>
      <c r="D1922" s="8" t="s">
        <v>39</v>
      </c>
      <c r="E1922" s="8" t="s">
        <v>39</v>
      </c>
      <c r="F1922" s="8" t="s">
        <v>40</v>
      </c>
      <c r="G1922" t="s">
        <v>144</v>
      </c>
      <c r="H1922" t="s">
        <v>42</v>
      </c>
      <c r="I1922" t="s">
        <v>43</v>
      </c>
      <c r="J1922" t="s">
        <v>43</v>
      </c>
      <c r="K1922" t="s">
        <v>43</v>
      </c>
      <c r="L1922" s="9">
        <v>-1082.5999999999999</v>
      </c>
      <c r="M1922" s="10">
        <v>44197</v>
      </c>
      <c r="N1922" t="s">
        <v>56</v>
      </c>
      <c r="O1922" t="s">
        <v>57</v>
      </c>
      <c r="P1922" t="s">
        <v>2754</v>
      </c>
      <c r="Q1922" t="s">
        <v>2755</v>
      </c>
      <c r="R1922" t="s">
        <v>2644</v>
      </c>
      <c r="S1922" s="11">
        <v>44217</v>
      </c>
      <c r="T1922" t="s">
        <v>54</v>
      </c>
      <c r="U1922">
        <v>30</v>
      </c>
      <c r="V1922" t="s">
        <v>61</v>
      </c>
      <c r="W1922" t="s">
        <v>62</v>
      </c>
      <c r="X1922">
        <v>484067</v>
      </c>
      <c r="Y1922" s="11">
        <v>44181</v>
      </c>
      <c r="Z1922">
        <v>165089584</v>
      </c>
      <c r="AB1922" t="s">
        <v>63</v>
      </c>
      <c r="AD1922" t="s">
        <v>2756</v>
      </c>
      <c r="AE1922">
        <v>1</v>
      </c>
      <c r="AF1922">
        <v>-1083</v>
      </c>
      <c r="AH1922" t="str">
        <f t="shared" si="29"/>
        <v>E35930 Estates &amp; Facilities</v>
      </c>
      <c r="AI1922" t="str">
        <f>VLOOKUP(B1922,'cc Lookup'!A:E,5,0)</f>
        <v>Estates</v>
      </c>
      <c r="AJ1922" t="s">
        <v>5427</v>
      </c>
    </row>
    <row r="1923" spans="1:36" x14ac:dyDescent="0.35">
      <c r="A1923" t="s">
        <v>36</v>
      </c>
      <c r="B1923" s="8" t="s">
        <v>142</v>
      </c>
      <c r="C1923" s="8" t="s">
        <v>38</v>
      </c>
      <c r="D1923" s="8" t="s">
        <v>39</v>
      </c>
      <c r="E1923" s="8" t="s">
        <v>39</v>
      </c>
      <c r="F1923" s="8" t="s">
        <v>40</v>
      </c>
      <c r="G1923" t="s">
        <v>144</v>
      </c>
      <c r="H1923" t="s">
        <v>42</v>
      </c>
      <c r="I1923" t="s">
        <v>43</v>
      </c>
      <c r="J1923" t="s">
        <v>43</v>
      </c>
      <c r="K1923" t="s">
        <v>43</v>
      </c>
      <c r="L1923" s="9">
        <v>-515</v>
      </c>
      <c r="M1923" s="10">
        <v>44197</v>
      </c>
      <c r="N1923" t="s">
        <v>56</v>
      </c>
      <c r="O1923" t="s">
        <v>57</v>
      </c>
      <c r="P1923" t="s">
        <v>2754</v>
      </c>
      <c r="Q1923" t="s">
        <v>2755</v>
      </c>
      <c r="R1923" t="s">
        <v>2644</v>
      </c>
      <c r="S1923" s="11">
        <v>44217</v>
      </c>
      <c r="T1923" t="s">
        <v>54</v>
      </c>
      <c r="U1923">
        <v>30</v>
      </c>
      <c r="V1923" t="s">
        <v>61</v>
      </c>
      <c r="W1923" t="s">
        <v>62</v>
      </c>
      <c r="X1923">
        <v>484068</v>
      </c>
      <c r="Y1923" s="11">
        <v>44181</v>
      </c>
      <c r="Z1923">
        <v>165089584</v>
      </c>
      <c r="AB1923" t="s">
        <v>63</v>
      </c>
      <c r="AD1923" t="s">
        <v>2752</v>
      </c>
      <c r="AE1923">
        <v>1</v>
      </c>
      <c r="AF1923">
        <v>-515</v>
      </c>
      <c r="AH1923" t="str">
        <f t="shared" si="29"/>
        <v>E35930 Estates &amp; Facilities</v>
      </c>
      <c r="AI1923" t="str">
        <f>VLOOKUP(B1923,'cc Lookup'!A:E,5,0)</f>
        <v>Estates</v>
      </c>
      <c r="AJ1923" t="s">
        <v>5427</v>
      </c>
    </row>
    <row r="1924" spans="1:36" x14ac:dyDescent="0.35">
      <c r="A1924" t="s">
        <v>36</v>
      </c>
      <c r="B1924" s="8" t="s">
        <v>142</v>
      </c>
      <c r="C1924" s="8" t="s">
        <v>38</v>
      </c>
      <c r="D1924" s="8" t="s">
        <v>39</v>
      </c>
      <c r="E1924" s="8" t="s">
        <v>39</v>
      </c>
      <c r="F1924" s="8" t="s">
        <v>40</v>
      </c>
      <c r="G1924" t="s">
        <v>144</v>
      </c>
      <c r="H1924" t="s">
        <v>42</v>
      </c>
      <c r="I1924" t="s">
        <v>43</v>
      </c>
      <c r="J1924" t="s">
        <v>43</v>
      </c>
      <c r="K1924" t="s">
        <v>43</v>
      </c>
      <c r="L1924" s="9">
        <v>202.5</v>
      </c>
      <c r="M1924" s="10">
        <v>44197</v>
      </c>
      <c r="N1924" t="s">
        <v>56</v>
      </c>
      <c r="O1924" t="s">
        <v>57</v>
      </c>
      <c r="P1924" t="s">
        <v>2757</v>
      </c>
      <c r="Q1924" t="s">
        <v>2758</v>
      </c>
      <c r="R1924" t="s">
        <v>2644</v>
      </c>
      <c r="S1924" s="11">
        <v>44224</v>
      </c>
      <c r="T1924" t="s">
        <v>54</v>
      </c>
      <c r="U1924">
        <v>12</v>
      </c>
      <c r="V1924" t="s">
        <v>61</v>
      </c>
      <c r="W1924" t="s">
        <v>62</v>
      </c>
      <c r="X1924">
        <v>487361</v>
      </c>
      <c r="Y1924" s="11">
        <v>44221</v>
      </c>
      <c r="Z1924">
        <v>165087030</v>
      </c>
      <c r="AB1924" t="s">
        <v>63</v>
      </c>
      <c r="AD1924" t="s">
        <v>2759</v>
      </c>
      <c r="AE1924">
        <v>1</v>
      </c>
      <c r="AF1924">
        <v>203</v>
      </c>
      <c r="AH1924" t="str">
        <f t="shared" si="29"/>
        <v>E35930 Estates &amp; Facilities</v>
      </c>
      <c r="AI1924" t="str">
        <f>VLOOKUP(B1924,'cc Lookup'!A:E,5,0)</f>
        <v>Estates</v>
      </c>
      <c r="AJ1924" t="s">
        <v>5427</v>
      </c>
    </row>
    <row r="1925" spans="1:36" x14ac:dyDescent="0.35">
      <c r="A1925" t="s">
        <v>36</v>
      </c>
      <c r="B1925" s="8" t="s">
        <v>142</v>
      </c>
      <c r="C1925" s="8" t="s">
        <v>38</v>
      </c>
      <c r="D1925" s="8" t="s">
        <v>39</v>
      </c>
      <c r="E1925" s="8" t="s">
        <v>39</v>
      </c>
      <c r="F1925" s="8" t="s">
        <v>40</v>
      </c>
      <c r="G1925" t="s">
        <v>144</v>
      </c>
      <c r="H1925" t="s">
        <v>42</v>
      </c>
      <c r="I1925" t="s">
        <v>43</v>
      </c>
      <c r="J1925" t="s">
        <v>43</v>
      </c>
      <c r="K1925" t="s">
        <v>43</v>
      </c>
      <c r="L1925" s="9">
        <v>67.5</v>
      </c>
      <c r="M1925" s="10">
        <v>44197</v>
      </c>
      <c r="N1925" t="s">
        <v>56</v>
      </c>
      <c r="O1925" t="s">
        <v>57</v>
      </c>
      <c r="P1925" t="s">
        <v>2757</v>
      </c>
      <c r="Q1925" t="s">
        <v>2758</v>
      </c>
      <c r="R1925" t="s">
        <v>2644</v>
      </c>
      <c r="S1925" s="11">
        <v>44224</v>
      </c>
      <c r="T1925" t="s">
        <v>54</v>
      </c>
      <c r="U1925">
        <v>12</v>
      </c>
      <c r="V1925" t="s">
        <v>61</v>
      </c>
      <c r="W1925" t="s">
        <v>62</v>
      </c>
      <c r="X1925">
        <v>487630</v>
      </c>
      <c r="Y1925" s="11">
        <v>44221</v>
      </c>
      <c r="Z1925">
        <v>165089770</v>
      </c>
      <c r="AB1925" t="s">
        <v>63</v>
      </c>
      <c r="AD1925" t="s">
        <v>2760</v>
      </c>
      <c r="AE1925">
        <v>1</v>
      </c>
      <c r="AF1925">
        <v>68</v>
      </c>
      <c r="AH1925" t="str">
        <f t="shared" ref="AH1925:AH1988" si="30">B1925&amp;" "&amp;G1925</f>
        <v>E35930 Estates &amp; Facilities</v>
      </c>
      <c r="AI1925" t="str">
        <f>VLOOKUP(B1925,'cc Lookup'!A:E,5,0)</f>
        <v>Estates</v>
      </c>
      <c r="AJ1925" t="s">
        <v>5427</v>
      </c>
    </row>
    <row r="1926" spans="1:36" x14ac:dyDescent="0.35">
      <c r="A1926" t="s">
        <v>36</v>
      </c>
      <c r="B1926" s="8" t="s">
        <v>142</v>
      </c>
      <c r="C1926" s="8" t="s">
        <v>38</v>
      </c>
      <c r="D1926" s="8" t="s">
        <v>39</v>
      </c>
      <c r="E1926" s="8" t="s">
        <v>39</v>
      </c>
      <c r="F1926" s="8" t="s">
        <v>40</v>
      </c>
      <c r="G1926" t="s">
        <v>144</v>
      </c>
      <c r="H1926" t="s">
        <v>42</v>
      </c>
      <c r="I1926" t="s">
        <v>43</v>
      </c>
      <c r="J1926" t="s">
        <v>43</v>
      </c>
      <c r="K1926" t="s">
        <v>43</v>
      </c>
      <c r="L1926" s="9">
        <v>354</v>
      </c>
      <c r="M1926" s="10">
        <v>44197</v>
      </c>
      <c r="N1926" t="s">
        <v>56</v>
      </c>
      <c r="O1926" t="s">
        <v>57</v>
      </c>
      <c r="P1926" t="s">
        <v>2757</v>
      </c>
      <c r="Q1926" t="s">
        <v>2758</v>
      </c>
      <c r="R1926" t="s">
        <v>2644</v>
      </c>
      <c r="S1926" s="11">
        <v>44224</v>
      </c>
      <c r="T1926" t="s">
        <v>54</v>
      </c>
      <c r="U1926">
        <v>12</v>
      </c>
      <c r="V1926" t="s">
        <v>61</v>
      </c>
      <c r="W1926" t="s">
        <v>62</v>
      </c>
      <c r="X1926">
        <v>487634</v>
      </c>
      <c r="Y1926" s="11">
        <v>44221</v>
      </c>
      <c r="Z1926">
        <v>165089227</v>
      </c>
      <c r="AB1926" t="s">
        <v>63</v>
      </c>
      <c r="AD1926" t="s">
        <v>2761</v>
      </c>
      <c r="AE1926">
        <v>1</v>
      </c>
      <c r="AF1926">
        <v>354</v>
      </c>
      <c r="AH1926" t="str">
        <f t="shared" si="30"/>
        <v>E35930 Estates &amp; Facilities</v>
      </c>
      <c r="AI1926" t="str">
        <f>VLOOKUP(B1926,'cc Lookup'!A:E,5,0)</f>
        <v>Estates</v>
      </c>
      <c r="AJ1926" t="s">
        <v>5427</v>
      </c>
    </row>
    <row r="1927" spans="1:36" x14ac:dyDescent="0.35">
      <c r="A1927" t="s">
        <v>36</v>
      </c>
      <c r="B1927" s="8" t="s">
        <v>142</v>
      </c>
      <c r="C1927" s="8" t="s">
        <v>38</v>
      </c>
      <c r="D1927" s="8" t="s">
        <v>39</v>
      </c>
      <c r="E1927" s="8" t="s">
        <v>39</v>
      </c>
      <c r="F1927" s="8" t="s">
        <v>40</v>
      </c>
      <c r="G1927" t="s">
        <v>144</v>
      </c>
      <c r="H1927" t="s">
        <v>42</v>
      </c>
      <c r="I1927" t="s">
        <v>43</v>
      </c>
      <c r="J1927" t="s">
        <v>43</v>
      </c>
      <c r="K1927" t="s">
        <v>43</v>
      </c>
      <c r="L1927" s="9">
        <v>680</v>
      </c>
      <c r="M1927" s="10">
        <v>44197</v>
      </c>
      <c r="N1927" t="s">
        <v>56</v>
      </c>
      <c r="O1927" t="s">
        <v>57</v>
      </c>
      <c r="P1927" t="s">
        <v>2642</v>
      </c>
      <c r="Q1927" t="s">
        <v>2643</v>
      </c>
      <c r="R1927" t="s">
        <v>2644</v>
      </c>
      <c r="S1927" s="11">
        <v>44225</v>
      </c>
      <c r="T1927" t="s">
        <v>54</v>
      </c>
      <c r="U1927">
        <v>35</v>
      </c>
      <c r="V1927" t="s">
        <v>61</v>
      </c>
      <c r="W1927" t="s">
        <v>62</v>
      </c>
      <c r="X1927">
        <v>487629</v>
      </c>
      <c r="Y1927" s="11">
        <v>44221</v>
      </c>
      <c r="Z1927">
        <v>165084346</v>
      </c>
      <c r="AB1927" t="s">
        <v>63</v>
      </c>
      <c r="AD1927" t="s">
        <v>2762</v>
      </c>
      <c r="AE1927">
        <v>1</v>
      </c>
      <c r="AF1927">
        <v>340</v>
      </c>
      <c r="AH1927" t="str">
        <f t="shared" si="30"/>
        <v>E35930 Estates &amp; Facilities</v>
      </c>
      <c r="AI1927" t="str">
        <f>VLOOKUP(B1927,'cc Lookup'!A:E,5,0)</f>
        <v>Estates</v>
      </c>
      <c r="AJ1927" t="s">
        <v>5427</v>
      </c>
    </row>
    <row r="1928" spans="1:36" x14ac:dyDescent="0.35">
      <c r="A1928" t="s">
        <v>36</v>
      </c>
      <c r="B1928" s="8" t="s">
        <v>142</v>
      </c>
      <c r="C1928" s="8" t="s">
        <v>38</v>
      </c>
      <c r="D1928" s="8" t="s">
        <v>39</v>
      </c>
      <c r="E1928" s="8" t="s">
        <v>39</v>
      </c>
      <c r="F1928" s="8" t="s">
        <v>40</v>
      </c>
      <c r="G1928" t="s">
        <v>144</v>
      </c>
      <c r="H1928" t="s">
        <v>42</v>
      </c>
      <c r="I1928" t="s">
        <v>43</v>
      </c>
      <c r="J1928" t="s">
        <v>43</v>
      </c>
      <c r="K1928" t="s">
        <v>43</v>
      </c>
      <c r="L1928" s="9">
        <v>-340</v>
      </c>
      <c r="M1928" s="10">
        <v>44197</v>
      </c>
      <c r="N1928" t="s">
        <v>56</v>
      </c>
      <c r="O1928" t="s">
        <v>57</v>
      </c>
      <c r="P1928" t="s">
        <v>2642</v>
      </c>
      <c r="Q1928" t="s">
        <v>2643</v>
      </c>
      <c r="R1928" t="s">
        <v>2644</v>
      </c>
      <c r="S1928" s="11">
        <v>44225</v>
      </c>
      <c r="T1928" t="s">
        <v>54</v>
      </c>
      <c r="U1928">
        <v>36</v>
      </c>
      <c r="V1928" t="s">
        <v>61</v>
      </c>
      <c r="W1928" t="s">
        <v>62</v>
      </c>
      <c r="X1928">
        <v>487629</v>
      </c>
      <c r="Y1928" s="11">
        <v>44221</v>
      </c>
      <c r="Z1928">
        <v>165084346</v>
      </c>
      <c r="AB1928" t="s">
        <v>63</v>
      </c>
      <c r="AD1928" t="s">
        <v>2762</v>
      </c>
      <c r="AE1928">
        <v>1</v>
      </c>
      <c r="AF1928">
        <v>-340</v>
      </c>
      <c r="AH1928" t="str">
        <f t="shared" si="30"/>
        <v>E35930 Estates &amp; Facilities</v>
      </c>
      <c r="AI1928" t="str">
        <f>VLOOKUP(B1928,'cc Lookup'!A:E,5,0)</f>
        <v>Estates</v>
      </c>
      <c r="AJ1928" t="s">
        <v>5427</v>
      </c>
    </row>
    <row r="1929" spans="1:36" x14ac:dyDescent="0.35">
      <c r="A1929" t="s">
        <v>36</v>
      </c>
      <c r="B1929" s="8" t="s">
        <v>142</v>
      </c>
      <c r="C1929" s="8" t="s">
        <v>38</v>
      </c>
      <c r="D1929" s="8" t="s">
        <v>39</v>
      </c>
      <c r="E1929" s="8" t="s">
        <v>237</v>
      </c>
      <c r="F1929" s="8" t="s">
        <v>40</v>
      </c>
      <c r="G1929" t="s">
        <v>144</v>
      </c>
      <c r="H1929" t="s">
        <v>42</v>
      </c>
      <c r="I1929" t="s">
        <v>43</v>
      </c>
      <c r="J1929" t="s">
        <v>238</v>
      </c>
      <c r="K1929" t="s">
        <v>43</v>
      </c>
      <c r="L1929" s="9">
        <v>120</v>
      </c>
      <c r="M1929" s="10">
        <v>44197</v>
      </c>
      <c r="N1929" t="s">
        <v>56</v>
      </c>
      <c r="O1929" t="s">
        <v>57</v>
      </c>
      <c r="P1929" t="s">
        <v>2711</v>
      </c>
      <c r="Q1929" t="s">
        <v>2712</v>
      </c>
      <c r="R1929" t="s">
        <v>2644</v>
      </c>
      <c r="S1929" s="11">
        <v>44200</v>
      </c>
      <c r="T1929" t="s">
        <v>54</v>
      </c>
      <c r="U1929">
        <v>51</v>
      </c>
      <c r="V1929" t="s">
        <v>61</v>
      </c>
      <c r="W1929" t="s">
        <v>62</v>
      </c>
      <c r="X1929">
        <v>483839</v>
      </c>
      <c r="Y1929" s="11">
        <v>44196</v>
      </c>
      <c r="Z1929">
        <v>165064187</v>
      </c>
      <c r="AB1929" t="s">
        <v>63</v>
      </c>
      <c r="AD1929" t="s">
        <v>2763</v>
      </c>
      <c r="AE1929">
        <v>1</v>
      </c>
      <c r="AF1929">
        <v>60</v>
      </c>
      <c r="AH1929" t="str">
        <f t="shared" si="30"/>
        <v>E35930 Estates &amp; Facilities</v>
      </c>
      <c r="AI1929" t="str">
        <f>VLOOKUP(B1929,'cc Lookup'!A:E,5,0)</f>
        <v>Estates</v>
      </c>
      <c r="AJ1929" t="s">
        <v>5427</v>
      </c>
    </row>
    <row r="1930" spans="1:36" x14ac:dyDescent="0.35">
      <c r="A1930" t="s">
        <v>36</v>
      </c>
      <c r="B1930" s="8" t="s">
        <v>142</v>
      </c>
      <c r="C1930" s="8" t="s">
        <v>38</v>
      </c>
      <c r="D1930" s="8" t="s">
        <v>39</v>
      </c>
      <c r="E1930" s="8" t="s">
        <v>237</v>
      </c>
      <c r="F1930" s="8" t="s">
        <v>40</v>
      </c>
      <c r="G1930" t="s">
        <v>144</v>
      </c>
      <c r="H1930" t="s">
        <v>42</v>
      </c>
      <c r="I1930" t="s">
        <v>43</v>
      </c>
      <c r="J1930" t="s">
        <v>238</v>
      </c>
      <c r="K1930" t="s">
        <v>43</v>
      </c>
      <c r="L1930" s="9">
        <v>12</v>
      </c>
      <c r="M1930" s="10">
        <v>44197</v>
      </c>
      <c r="N1930" t="s">
        <v>56</v>
      </c>
      <c r="O1930" t="s">
        <v>57</v>
      </c>
      <c r="P1930" t="s">
        <v>2711</v>
      </c>
      <c r="Q1930" t="s">
        <v>2712</v>
      </c>
      <c r="R1930" t="s">
        <v>2644</v>
      </c>
      <c r="S1930" s="11">
        <v>44200</v>
      </c>
      <c r="T1930" t="s">
        <v>54</v>
      </c>
      <c r="U1930">
        <v>51</v>
      </c>
      <c r="V1930" t="s">
        <v>61</v>
      </c>
      <c r="W1930" t="s">
        <v>62</v>
      </c>
      <c r="X1930">
        <v>483839</v>
      </c>
      <c r="Y1930" s="11">
        <v>44196</v>
      </c>
      <c r="Z1930">
        <v>165064187</v>
      </c>
      <c r="AB1930" t="s">
        <v>63</v>
      </c>
      <c r="AD1930" t="s">
        <v>2763</v>
      </c>
      <c r="AH1930" t="str">
        <f t="shared" si="30"/>
        <v>E35930 Estates &amp; Facilities</v>
      </c>
      <c r="AI1930" t="str">
        <f>VLOOKUP(B1930,'cc Lookup'!A:E,5,0)</f>
        <v>Estates</v>
      </c>
      <c r="AJ1930" t="s">
        <v>5427</v>
      </c>
    </row>
    <row r="1931" spans="1:36" x14ac:dyDescent="0.35">
      <c r="A1931" t="s">
        <v>36</v>
      </c>
      <c r="B1931" s="8" t="s">
        <v>142</v>
      </c>
      <c r="C1931" s="8" t="s">
        <v>38</v>
      </c>
      <c r="D1931" s="8" t="s">
        <v>39</v>
      </c>
      <c r="E1931" s="8" t="s">
        <v>237</v>
      </c>
      <c r="F1931" s="8" t="s">
        <v>40</v>
      </c>
      <c r="G1931" t="s">
        <v>144</v>
      </c>
      <c r="H1931" t="s">
        <v>42</v>
      </c>
      <c r="I1931" t="s">
        <v>43</v>
      </c>
      <c r="J1931" t="s">
        <v>238</v>
      </c>
      <c r="K1931" t="s">
        <v>43</v>
      </c>
      <c r="L1931" s="9">
        <v>-60</v>
      </c>
      <c r="M1931" s="10">
        <v>44197</v>
      </c>
      <c r="N1931" t="s">
        <v>56</v>
      </c>
      <c r="O1931" t="s">
        <v>57</v>
      </c>
      <c r="P1931" t="s">
        <v>2711</v>
      </c>
      <c r="Q1931" t="s">
        <v>2712</v>
      </c>
      <c r="R1931" t="s">
        <v>2644</v>
      </c>
      <c r="S1931" s="11">
        <v>44200</v>
      </c>
      <c r="T1931" t="s">
        <v>54</v>
      </c>
      <c r="U1931">
        <v>52</v>
      </c>
      <c r="V1931" t="s">
        <v>61</v>
      </c>
      <c r="W1931" t="s">
        <v>62</v>
      </c>
      <c r="X1931">
        <v>483839</v>
      </c>
      <c r="Y1931" s="11">
        <v>44196</v>
      </c>
      <c r="Z1931">
        <v>165064187</v>
      </c>
      <c r="AB1931" t="s">
        <v>63</v>
      </c>
      <c r="AD1931" t="s">
        <v>2763</v>
      </c>
      <c r="AE1931">
        <v>1</v>
      </c>
      <c r="AF1931">
        <v>-60</v>
      </c>
      <c r="AH1931" t="str">
        <f t="shared" si="30"/>
        <v>E35930 Estates &amp; Facilities</v>
      </c>
      <c r="AI1931" t="str">
        <f>VLOOKUP(B1931,'cc Lookup'!A:E,5,0)</f>
        <v>Estates</v>
      </c>
      <c r="AJ1931" t="s">
        <v>5427</v>
      </c>
    </row>
    <row r="1932" spans="1:36" x14ac:dyDescent="0.35">
      <c r="A1932" t="s">
        <v>36</v>
      </c>
      <c r="B1932" s="8" t="s">
        <v>142</v>
      </c>
      <c r="C1932" s="8" t="s">
        <v>38</v>
      </c>
      <c r="D1932" s="8" t="s">
        <v>39</v>
      </c>
      <c r="E1932" s="8" t="s">
        <v>237</v>
      </c>
      <c r="F1932" s="8" t="s">
        <v>40</v>
      </c>
      <c r="G1932" t="s">
        <v>144</v>
      </c>
      <c r="H1932" t="s">
        <v>42</v>
      </c>
      <c r="I1932" t="s">
        <v>43</v>
      </c>
      <c r="J1932" t="s">
        <v>238</v>
      </c>
      <c r="K1932" t="s">
        <v>43</v>
      </c>
      <c r="L1932" s="9">
        <v>-60</v>
      </c>
      <c r="M1932" s="10">
        <v>44197</v>
      </c>
      <c r="N1932" t="s">
        <v>56</v>
      </c>
      <c r="O1932" t="s">
        <v>57</v>
      </c>
      <c r="P1932" t="s">
        <v>2716</v>
      </c>
      <c r="Q1932" t="s">
        <v>2717</v>
      </c>
      <c r="R1932" t="s">
        <v>2644</v>
      </c>
      <c r="S1932" s="11">
        <v>44201</v>
      </c>
      <c r="T1932" t="s">
        <v>54</v>
      </c>
      <c r="U1932">
        <v>38</v>
      </c>
      <c r="V1932" t="s">
        <v>61</v>
      </c>
      <c r="W1932" t="s">
        <v>62</v>
      </c>
      <c r="X1932">
        <v>483839</v>
      </c>
      <c r="Y1932" s="11">
        <v>44196</v>
      </c>
      <c r="Z1932">
        <v>165064187</v>
      </c>
      <c r="AB1932" t="s">
        <v>63</v>
      </c>
      <c r="AD1932" t="s">
        <v>2763</v>
      </c>
      <c r="AE1932">
        <v>1</v>
      </c>
      <c r="AF1932">
        <v>-60</v>
      </c>
      <c r="AH1932" t="str">
        <f t="shared" si="30"/>
        <v>E35930 Estates &amp; Facilities</v>
      </c>
      <c r="AI1932" t="str">
        <f>VLOOKUP(B1932,'cc Lookup'!A:E,5,0)</f>
        <v>Estates</v>
      </c>
      <c r="AJ1932" t="s">
        <v>5427</v>
      </c>
    </row>
    <row r="1933" spans="1:36" x14ac:dyDescent="0.35">
      <c r="A1933" t="s">
        <v>36</v>
      </c>
      <c r="B1933" s="8" t="s">
        <v>142</v>
      </c>
      <c r="C1933" s="8" t="s">
        <v>38</v>
      </c>
      <c r="D1933" s="8" t="s">
        <v>39</v>
      </c>
      <c r="E1933" s="8" t="s">
        <v>237</v>
      </c>
      <c r="F1933" s="8" t="s">
        <v>40</v>
      </c>
      <c r="G1933" t="s">
        <v>144</v>
      </c>
      <c r="H1933" t="s">
        <v>42</v>
      </c>
      <c r="I1933" t="s">
        <v>43</v>
      </c>
      <c r="J1933" t="s">
        <v>238</v>
      </c>
      <c r="K1933" t="s">
        <v>43</v>
      </c>
      <c r="L1933" s="9">
        <v>-12</v>
      </c>
      <c r="M1933" s="10">
        <v>44197</v>
      </c>
      <c r="N1933" t="s">
        <v>56</v>
      </c>
      <c r="O1933" t="s">
        <v>57</v>
      </c>
      <c r="P1933" t="s">
        <v>2716</v>
      </c>
      <c r="Q1933" t="s">
        <v>2717</v>
      </c>
      <c r="R1933" t="s">
        <v>2644</v>
      </c>
      <c r="S1933" s="11">
        <v>44201</v>
      </c>
      <c r="T1933" t="s">
        <v>54</v>
      </c>
      <c r="U1933">
        <v>38</v>
      </c>
      <c r="V1933" t="s">
        <v>61</v>
      </c>
      <c r="W1933" t="s">
        <v>62</v>
      </c>
      <c r="X1933">
        <v>483839</v>
      </c>
      <c r="Y1933" s="11">
        <v>44196</v>
      </c>
      <c r="Z1933">
        <v>165064187</v>
      </c>
      <c r="AB1933" t="s">
        <v>63</v>
      </c>
      <c r="AD1933" t="s">
        <v>2763</v>
      </c>
      <c r="AH1933" t="str">
        <f t="shared" si="30"/>
        <v>E35930 Estates &amp; Facilities</v>
      </c>
      <c r="AI1933" t="str">
        <f>VLOOKUP(B1933,'cc Lookup'!A:E,5,0)</f>
        <v>Estates</v>
      </c>
      <c r="AJ1933" t="s">
        <v>5427</v>
      </c>
    </row>
    <row r="1934" spans="1:36" x14ac:dyDescent="0.35">
      <c r="A1934" t="s">
        <v>36</v>
      </c>
      <c r="B1934" s="8" t="s">
        <v>241</v>
      </c>
      <c r="C1934" s="8" t="s">
        <v>38</v>
      </c>
      <c r="D1934" s="8" t="s">
        <v>39</v>
      </c>
      <c r="E1934" s="8" t="s">
        <v>39</v>
      </c>
      <c r="F1934" s="8" t="s">
        <v>40</v>
      </c>
      <c r="G1934" t="s">
        <v>242</v>
      </c>
      <c r="H1934" t="s">
        <v>42</v>
      </c>
      <c r="I1934" t="s">
        <v>43</v>
      </c>
      <c r="J1934" t="s">
        <v>43</v>
      </c>
      <c r="K1934" t="s">
        <v>43</v>
      </c>
      <c r="L1934" s="9">
        <v>60</v>
      </c>
      <c r="M1934" s="10">
        <v>44197</v>
      </c>
      <c r="N1934" t="s">
        <v>56</v>
      </c>
      <c r="O1934" t="s">
        <v>57</v>
      </c>
      <c r="P1934" t="s">
        <v>2716</v>
      </c>
      <c r="Q1934" t="s">
        <v>2717</v>
      </c>
      <c r="R1934" t="s">
        <v>2644</v>
      </c>
      <c r="S1934" s="11">
        <v>44201</v>
      </c>
      <c r="T1934" t="s">
        <v>54</v>
      </c>
      <c r="U1934">
        <v>19</v>
      </c>
      <c r="V1934" t="s">
        <v>61</v>
      </c>
      <c r="W1934" t="s">
        <v>62</v>
      </c>
      <c r="X1934">
        <v>483839</v>
      </c>
      <c r="Y1934" s="11">
        <v>44196</v>
      </c>
      <c r="Z1934">
        <v>165064187</v>
      </c>
      <c r="AB1934" t="s">
        <v>63</v>
      </c>
      <c r="AD1934" t="s">
        <v>2763</v>
      </c>
      <c r="AE1934">
        <v>1</v>
      </c>
      <c r="AF1934">
        <v>60</v>
      </c>
      <c r="AH1934" t="str">
        <f t="shared" si="30"/>
        <v>E35932 Response Posts</v>
      </c>
      <c r="AI1934" t="str">
        <f>VLOOKUP(B1934,'cc Lookup'!A:E,5,0)</f>
        <v>Make Ready</v>
      </c>
      <c r="AJ1934" t="s">
        <v>5427</v>
      </c>
    </row>
    <row r="1935" spans="1:36" x14ac:dyDescent="0.35">
      <c r="A1935" t="s">
        <v>36</v>
      </c>
      <c r="B1935" s="8" t="s">
        <v>241</v>
      </c>
      <c r="C1935" s="8" t="s">
        <v>38</v>
      </c>
      <c r="D1935" s="8" t="s">
        <v>39</v>
      </c>
      <c r="E1935" s="8" t="s">
        <v>39</v>
      </c>
      <c r="F1935" s="8" t="s">
        <v>40</v>
      </c>
      <c r="G1935" t="s">
        <v>242</v>
      </c>
      <c r="H1935" t="s">
        <v>42</v>
      </c>
      <c r="I1935" t="s">
        <v>43</v>
      </c>
      <c r="J1935" t="s">
        <v>43</v>
      </c>
      <c r="K1935" t="s">
        <v>43</v>
      </c>
      <c r="L1935" s="9">
        <v>253.6</v>
      </c>
      <c r="M1935" s="10">
        <v>44197</v>
      </c>
      <c r="N1935" t="s">
        <v>56</v>
      </c>
      <c r="O1935" t="s">
        <v>57</v>
      </c>
      <c r="P1935" t="s">
        <v>2642</v>
      </c>
      <c r="Q1935" t="s">
        <v>2643</v>
      </c>
      <c r="R1935" t="s">
        <v>2644</v>
      </c>
      <c r="S1935" s="11">
        <v>44225</v>
      </c>
      <c r="T1935" t="s">
        <v>54</v>
      </c>
      <c r="U1935">
        <v>20</v>
      </c>
      <c r="V1935" t="s">
        <v>61</v>
      </c>
      <c r="W1935" t="s">
        <v>62</v>
      </c>
      <c r="X1935">
        <v>487633</v>
      </c>
      <c r="Y1935" s="11">
        <v>44221</v>
      </c>
      <c r="Z1935">
        <v>165077469</v>
      </c>
      <c r="AB1935" t="s">
        <v>63</v>
      </c>
      <c r="AD1935" t="s">
        <v>2764</v>
      </c>
      <c r="AE1935">
        <v>1</v>
      </c>
      <c r="AF1935">
        <v>127</v>
      </c>
      <c r="AH1935" t="str">
        <f t="shared" si="30"/>
        <v>E35932 Response Posts</v>
      </c>
      <c r="AI1935" t="str">
        <f>VLOOKUP(B1935,'cc Lookup'!A:E,5,0)</f>
        <v>Make Ready</v>
      </c>
      <c r="AJ1935" t="s">
        <v>5427</v>
      </c>
    </row>
    <row r="1936" spans="1:36" x14ac:dyDescent="0.35">
      <c r="A1936" t="s">
        <v>36</v>
      </c>
      <c r="B1936" s="8" t="s">
        <v>241</v>
      </c>
      <c r="C1936" s="8" t="s">
        <v>38</v>
      </c>
      <c r="D1936" s="8" t="s">
        <v>39</v>
      </c>
      <c r="E1936" s="8" t="s">
        <v>39</v>
      </c>
      <c r="F1936" s="8" t="s">
        <v>40</v>
      </c>
      <c r="G1936" t="s">
        <v>242</v>
      </c>
      <c r="H1936" t="s">
        <v>42</v>
      </c>
      <c r="I1936" t="s">
        <v>43</v>
      </c>
      <c r="J1936" t="s">
        <v>43</v>
      </c>
      <c r="K1936" t="s">
        <v>43</v>
      </c>
      <c r="L1936" s="9">
        <v>-126.8</v>
      </c>
      <c r="M1936" s="10">
        <v>44197</v>
      </c>
      <c r="N1936" t="s">
        <v>56</v>
      </c>
      <c r="O1936" t="s">
        <v>57</v>
      </c>
      <c r="P1936" t="s">
        <v>2642</v>
      </c>
      <c r="Q1936" t="s">
        <v>2643</v>
      </c>
      <c r="R1936" t="s">
        <v>2644</v>
      </c>
      <c r="S1936" s="11">
        <v>44225</v>
      </c>
      <c r="T1936" t="s">
        <v>54</v>
      </c>
      <c r="U1936">
        <v>21</v>
      </c>
      <c r="V1936" t="s">
        <v>61</v>
      </c>
      <c r="W1936" t="s">
        <v>62</v>
      </c>
      <c r="X1936">
        <v>487633</v>
      </c>
      <c r="Y1936" s="11">
        <v>44221</v>
      </c>
      <c r="Z1936">
        <v>165077469</v>
      </c>
      <c r="AB1936" t="s">
        <v>63</v>
      </c>
      <c r="AD1936" t="s">
        <v>2764</v>
      </c>
      <c r="AE1936">
        <v>1</v>
      </c>
      <c r="AF1936">
        <v>-127</v>
      </c>
      <c r="AH1936" t="str">
        <f t="shared" si="30"/>
        <v>E35932 Response Posts</v>
      </c>
      <c r="AI1936" t="str">
        <f>VLOOKUP(B1936,'cc Lookup'!A:E,5,0)</f>
        <v>Make Ready</v>
      </c>
      <c r="AJ1936" t="s">
        <v>5427</v>
      </c>
    </row>
    <row r="1937" spans="1:36" x14ac:dyDescent="0.35">
      <c r="A1937" t="s">
        <v>36</v>
      </c>
      <c r="B1937" s="8" t="s">
        <v>142</v>
      </c>
      <c r="C1937" s="8" t="s">
        <v>143</v>
      </c>
      <c r="D1937" s="8" t="s">
        <v>39</v>
      </c>
      <c r="E1937" s="8" t="s">
        <v>39</v>
      </c>
      <c r="F1937" s="8" t="s">
        <v>40</v>
      </c>
      <c r="G1937" t="s">
        <v>144</v>
      </c>
      <c r="H1937" t="s">
        <v>145</v>
      </c>
      <c r="I1937" t="s">
        <v>43</v>
      </c>
      <c r="J1937" t="s">
        <v>43</v>
      </c>
      <c r="K1937" t="s">
        <v>43</v>
      </c>
      <c r="L1937" s="9">
        <v>1696.65</v>
      </c>
      <c r="M1937" s="10">
        <v>44228</v>
      </c>
      <c r="N1937" t="s">
        <v>56</v>
      </c>
      <c r="O1937" t="s">
        <v>57</v>
      </c>
      <c r="P1937" t="s">
        <v>2817</v>
      </c>
      <c r="Q1937" t="s">
        <v>2818</v>
      </c>
      <c r="R1937" t="s">
        <v>2771</v>
      </c>
      <c r="S1937" s="11">
        <v>44239</v>
      </c>
      <c r="T1937" t="s">
        <v>54</v>
      </c>
      <c r="U1937">
        <v>37</v>
      </c>
      <c r="V1937" t="s">
        <v>61</v>
      </c>
      <c r="W1937" t="s">
        <v>62</v>
      </c>
      <c r="X1937">
        <v>487530</v>
      </c>
      <c r="Y1937" s="11">
        <v>44221</v>
      </c>
      <c r="Z1937">
        <v>165089943</v>
      </c>
      <c r="AB1937" t="s">
        <v>63</v>
      </c>
      <c r="AD1937" t="s">
        <v>2819</v>
      </c>
      <c r="AE1937">
        <v>1</v>
      </c>
      <c r="AF1937">
        <v>1697</v>
      </c>
      <c r="AH1937" t="str">
        <f t="shared" si="30"/>
        <v>E35930 Estates &amp; Facilities</v>
      </c>
      <c r="AI1937" t="str">
        <f>VLOOKUP(B1937,'cc Lookup'!A:E,5,0)</f>
        <v>Estates</v>
      </c>
      <c r="AJ1937" t="s">
        <v>5427</v>
      </c>
    </row>
    <row r="1938" spans="1:36" x14ac:dyDescent="0.35">
      <c r="A1938" t="s">
        <v>36</v>
      </c>
      <c r="B1938" s="8" t="s">
        <v>142</v>
      </c>
      <c r="C1938" s="8" t="s">
        <v>143</v>
      </c>
      <c r="D1938" s="8" t="s">
        <v>39</v>
      </c>
      <c r="E1938" s="8" t="s">
        <v>39</v>
      </c>
      <c r="F1938" s="8" t="s">
        <v>40</v>
      </c>
      <c r="G1938" t="s">
        <v>144</v>
      </c>
      <c r="H1938" t="s">
        <v>145</v>
      </c>
      <c r="I1938" t="s">
        <v>43</v>
      </c>
      <c r="J1938" t="s">
        <v>43</v>
      </c>
      <c r="K1938" t="s">
        <v>43</v>
      </c>
      <c r="L1938" s="9">
        <v>65</v>
      </c>
      <c r="M1938" s="10">
        <v>44228</v>
      </c>
      <c r="N1938" t="s">
        <v>56</v>
      </c>
      <c r="O1938" t="s">
        <v>57</v>
      </c>
      <c r="P1938" t="s">
        <v>2820</v>
      </c>
      <c r="Q1938" t="s">
        <v>2821</v>
      </c>
      <c r="R1938" t="s">
        <v>2771</v>
      </c>
      <c r="S1938" s="11">
        <v>44251</v>
      </c>
      <c r="T1938" t="s">
        <v>54</v>
      </c>
      <c r="U1938">
        <v>18</v>
      </c>
      <c r="V1938" t="s">
        <v>61</v>
      </c>
      <c r="W1938" t="s">
        <v>62</v>
      </c>
      <c r="X1938">
        <v>489739</v>
      </c>
      <c r="Y1938" s="11">
        <v>44242</v>
      </c>
      <c r="Z1938">
        <v>165090213</v>
      </c>
      <c r="AB1938" t="s">
        <v>63</v>
      </c>
      <c r="AD1938" t="s">
        <v>2822</v>
      </c>
      <c r="AE1938">
        <v>1</v>
      </c>
      <c r="AF1938">
        <v>65</v>
      </c>
      <c r="AH1938" t="str">
        <f t="shared" si="30"/>
        <v>E35930 Estates &amp; Facilities</v>
      </c>
      <c r="AI1938" t="str">
        <f>VLOOKUP(B1938,'cc Lookup'!A:E,5,0)</f>
        <v>Estates</v>
      </c>
      <c r="AJ1938" t="s">
        <v>5427</v>
      </c>
    </row>
    <row r="1939" spans="1:36" x14ac:dyDescent="0.35">
      <c r="A1939" t="s">
        <v>36</v>
      </c>
      <c r="B1939" s="8" t="s">
        <v>142</v>
      </c>
      <c r="C1939" s="8" t="s">
        <v>143</v>
      </c>
      <c r="D1939" s="8" t="s">
        <v>39</v>
      </c>
      <c r="E1939" s="8" t="s">
        <v>39</v>
      </c>
      <c r="F1939" s="8" t="s">
        <v>40</v>
      </c>
      <c r="G1939" t="s">
        <v>144</v>
      </c>
      <c r="H1939" t="s">
        <v>145</v>
      </c>
      <c r="I1939" t="s">
        <v>43</v>
      </c>
      <c r="J1939" t="s">
        <v>43</v>
      </c>
      <c r="K1939" t="s">
        <v>43</v>
      </c>
      <c r="L1939" s="9">
        <v>190</v>
      </c>
      <c r="M1939" s="10">
        <v>44228</v>
      </c>
      <c r="N1939" t="s">
        <v>56</v>
      </c>
      <c r="O1939" t="s">
        <v>57</v>
      </c>
      <c r="P1939" t="s">
        <v>2820</v>
      </c>
      <c r="Q1939" t="s">
        <v>2821</v>
      </c>
      <c r="R1939" t="s">
        <v>2771</v>
      </c>
      <c r="S1939" s="11">
        <v>44251</v>
      </c>
      <c r="T1939" t="s">
        <v>54</v>
      </c>
      <c r="U1939">
        <v>18</v>
      </c>
      <c r="V1939" t="s">
        <v>61</v>
      </c>
      <c r="W1939" t="s">
        <v>62</v>
      </c>
      <c r="X1939">
        <v>489746</v>
      </c>
      <c r="Y1939" s="11">
        <v>44242</v>
      </c>
      <c r="Z1939">
        <v>165090214</v>
      </c>
      <c r="AB1939" t="s">
        <v>63</v>
      </c>
      <c r="AD1939" t="s">
        <v>2823</v>
      </c>
      <c r="AE1939">
        <v>1</v>
      </c>
      <c r="AF1939">
        <v>190</v>
      </c>
      <c r="AH1939" t="str">
        <f t="shared" si="30"/>
        <v>E35930 Estates &amp; Facilities</v>
      </c>
      <c r="AI1939" t="str">
        <f>VLOOKUP(B1939,'cc Lookup'!A:E,5,0)</f>
        <v>Estates</v>
      </c>
      <c r="AJ1939" t="s">
        <v>5427</v>
      </c>
    </row>
    <row r="1940" spans="1:36" x14ac:dyDescent="0.35">
      <c r="A1940" t="s">
        <v>36</v>
      </c>
      <c r="B1940" s="8" t="s">
        <v>921</v>
      </c>
      <c r="C1940" s="8" t="s">
        <v>38</v>
      </c>
      <c r="D1940" s="8" t="s">
        <v>39</v>
      </c>
      <c r="E1940" s="8" t="s">
        <v>39</v>
      </c>
      <c r="F1940" s="8" t="s">
        <v>40</v>
      </c>
      <c r="G1940" t="s">
        <v>922</v>
      </c>
      <c r="H1940" t="s">
        <v>42</v>
      </c>
      <c r="I1940" t="s">
        <v>43</v>
      </c>
      <c r="J1940" t="s">
        <v>43</v>
      </c>
      <c r="K1940" t="s">
        <v>43</v>
      </c>
      <c r="L1940" s="9">
        <v>30281.599999999999</v>
      </c>
      <c r="M1940" s="10">
        <v>44228</v>
      </c>
      <c r="N1940" t="s">
        <v>56</v>
      </c>
      <c r="O1940" t="s">
        <v>57</v>
      </c>
      <c r="P1940" t="s">
        <v>2805</v>
      </c>
      <c r="Q1940" t="s">
        <v>2806</v>
      </c>
      <c r="R1940" t="s">
        <v>2771</v>
      </c>
      <c r="S1940" s="11">
        <v>44245</v>
      </c>
      <c r="T1940" t="s">
        <v>54</v>
      </c>
      <c r="U1940">
        <v>11</v>
      </c>
      <c r="V1940" t="s">
        <v>61</v>
      </c>
      <c r="W1940" t="s">
        <v>107</v>
      </c>
      <c r="X1940">
        <v>10234066</v>
      </c>
      <c r="Y1940" s="11">
        <v>44239</v>
      </c>
      <c r="Z1940">
        <v>165090075</v>
      </c>
      <c r="AB1940" t="s">
        <v>63</v>
      </c>
      <c r="AD1940" t="s">
        <v>2790</v>
      </c>
      <c r="AE1940">
        <v>1</v>
      </c>
      <c r="AF1940">
        <v>30282</v>
      </c>
      <c r="AH1940" t="str">
        <f t="shared" si="30"/>
        <v>E35210 Employee Service Centre</v>
      </c>
      <c r="AI1940" t="str">
        <f>VLOOKUP(B1940,'cc Lookup'!A:E,5,0)</f>
        <v>HR</v>
      </c>
      <c r="AJ1940" t="s">
        <v>5427</v>
      </c>
    </row>
    <row r="1941" spans="1:36" x14ac:dyDescent="0.35">
      <c r="A1941" t="s">
        <v>36</v>
      </c>
      <c r="B1941" s="8" t="s">
        <v>921</v>
      </c>
      <c r="C1941" s="8" t="s">
        <v>38</v>
      </c>
      <c r="D1941" s="8" t="s">
        <v>39</v>
      </c>
      <c r="E1941" s="8" t="s">
        <v>39</v>
      </c>
      <c r="F1941" s="8" t="s">
        <v>40</v>
      </c>
      <c r="G1941" t="s">
        <v>922</v>
      </c>
      <c r="H1941" t="s">
        <v>42</v>
      </c>
      <c r="I1941" t="s">
        <v>43</v>
      </c>
      <c r="J1941" t="s">
        <v>43</v>
      </c>
      <c r="K1941" t="s">
        <v>43</v>
      </c>
      <c r="L1941" s="9">
        <v>6005.32</v>
      </c>
      <c r="M1941" s="10">
        <v>44228</v>
      </c>
      <c r="N1941" t="s">
        <v>56</v>
      </c>
      <c r="O1941" t="s">
        <v>57</v>
      </c>
      <c r="P1941" t="s">
        <v>2805</v>
      </c>
      <c r="Q1941" t="s">
        <v>2806</v>
      </c>
      <c r="R1941" t="s">
        <v>2771</v>
      </c>
      <c r="S1941" s="11">
        <v>44245</v>
      </c>
      <c r="T1941" t="s">
        <v>54</v>
      </c>
      <c r="U1941">
        <v>11</v>
      </c>
      <c r="V1941" t="s">
        <v>61</v>
      </c>
      <c r="W1941" t="s">
        <v>107</v>
      </c>
      <c r="X1941">
        <v>10234066</v>
      </c>
      <c r="Y1941" s="11">
        <v>44239</v>
      </c>
      <c r="Z1941">
        <v>165090075</v>
      </c>
      <c r="AB1941" t="s">
        <v>63</v>
      </c>
      <c r="AD1941" t="s">
        <v>2790</v>
      </c>
      <c r="AH1941" t="str">
        <f t="shared" si="30"/>
        <v>E35210 Employee Service Centre</v>
      </c>
      <c r="AI1941" t="str">
        <f>VLOOKUP(B1941,'cc Lookup'!A:E,5,0)</f>
        <v>HR</v>
      </c>
      <c r="AJ1941" t="s">
        <v>5427</v>
      </c>
    </row>
    <row r="1942" spans="1:36" x14ac:dyDescent="0.35">
      <c r="A1942" t="s">
        <v>36</v>
      </c>
      <c r="B1942" s="8" t="s">
        <v>921</v>
      </c>
      <c r="C1942" s="8" t="s">
        <v>38</v>
      </c>
      <c r="D1942" s="8" t="s">
        <v>39</v>
      </c>
      <c r="E1942" s="8" t="s">
        <v>39</v>
      </c>
      <c r="F1942" s="8" t="s">
        <v>40</v>
      </c>
      <c r="G1942" t="s">
        <v>922</v>
      </c>
      <c r="H1942" t="s">
        <v>42</v>
      </c>
      <c r="I1942" t="s">
        <v>43</v>
      </c>
      <c r="J1942" t="s">
        <v>43</v>
      </c>
      <c r="K1942" t="s">
        <v>43</v>
      </c>
      <c r="L1942" s="9">
        <v>255</v>
      </c>
      <c r="M1942" s="10">
        <v>44228</v>
      </c>
      <c r="N1942" t="s">
        <v>56</v>
      </c>
      <c r="O1942" t="s">
        <v>57</v>
      </c>
      <c r="P1942" t="s">
        <v>2807</v>
      </c>
      <c r="Q1942" t="s">
        <v>2808</v>
      </c>
      <c r="R1942" t="s">
        <v>2771</v>
      </c>
      <c r="S1942" s="11">
        <v>44249</v>
      </c>
      <c r="T1942" t="s">
        <v>54</v>
      </c>
      <c r="U1942">
        <v>20</v>
      </c>
      <c r="V1942" t="s">
        <v>61</v>
      </c>
      <c r="W1942" t="s">
        <v>107</v>
      </c>
      <c r="X1942">
        <v>10234066</v>
      </c>
      <c r="Y1942" s="11">
        <v>44239</v>
      </c>
      <c r="Z1942">
        <v>165090075</v>
      </c>
      <c r="AB1942" t="s">
        <v>63</v>
      </c>
      <c r="AD1942" t="s">
        <v>2790</v>
      </c>
      <c r="AE1942">
        <v>1</v>
      </c>
      <c r="AF1942">
        <v>255</v>
      </c>
      <c r="AH1942" t="str">
        <f t="shared" si="30"/>
        <v>E35210 Employee Service Centre</v>
      </c>
      <c r="AI1942" t="str">
        <f>VLOOKUP(B1942,'cc Lookup'!A:E,5,0)</f>
        <v>HR</v>
      </c>
      <c r="AJ1942" t="s">
        <v>5427</v>
      </c>
    </row>
    <row r="1943" spans="1:36" x14ac:dyDescent="0.35">
      <c r="A1943" t="s">
        <v>36</v>
      </c>
      <c r="B1943" s="8" t="s">
        <v>921</v>
      </c>
      <c r="C1943" s="8" t="s">
        <v>38</v>
      </c>
      <c r="D1943" s="8" t="s">
        <v>39</v>
      </c>
      <c r="E1943" s="8" t="s">
        <v>39</v>
      </c>
      <c r="F1943" s="8" t="s">
        <v>40</v>
      </c>
      <c r="G1943" t="s">
        <v>922</v>
      </c>
      <c r="H1943" t="s">
        <v>42</v>
      </c>
      <c r="I1943" t="s">
        <v>43</v>
      </c>
      <c r="J1943" t="s">
        <v>43</v>
      </c>
      <c r="K1943" t="s">
        <v>43</v>
      </c>
      <c r="L1943" s="9">
        <v>30026.6</v>
      </c>
      <c r="M1943" s="10">
        <v>44228</v>
      </c>
      <c r="N1943" t="s">
        <v>56</v>
      </c>
      <c r="O1943" t="s">
        <v>57</v>
      </c>
      <c r="P1943" t="s">
        <v>2807</v>
      </c>
      <c r="Q1943" t="s">
        <v>2808</v>
      </c>
      <c r="R1943" t="s">
        <v>2771</v>
      </c>
      <c r="S1943" s="11">
        <v>44249</v>
      </c>
      <c r="T1943" t="s">
        <v>54</v>
      </c>
      <c r="U1943">
        <v>20</v>
      </c>
      <c r="V1943" t="s">
        <v>61</v>
      </c>
      <c r="W1943" t="s">
        <v>107</v>
      </c>
      <c r="X1943">
        <v>10234066</v>
      </c>
      <c r="Y1943" s="11">
        <v>44239</v>
      </c>
      <c r="Z1943">
        <v>165090075</v>
      </c>
      <c r="AB1943" t="s">
        <v>63</v>
      </c>
      <c r="AD1943" t="s">
        <v>2790</v>
      </c>
      <c r="AE1943">
        <v>1</v>
      </c>
      <c r="AF1943">
        <v>30027</v>
      </c>
      <c r="AH1943" t="str">
        <f t="shared" si="30"/>
        <v>E35210 Employee Service Centre</v>
      </c>
      <c r="AI1943" t="str">
        <f>VLOOKUP(B1943,'cc Lookup'!A:E,5,0)</f>
        <v>HR</v>
      </c>
      <c r="AJ1943" t="s">
        <v>5427</v>
      </c>
    </row>
    <row r="1944" spans="1:36" x14ac:dyDescent="0.35">
      <c r="A1944" t="s">
        <v>36</v>
      </c>
      <c r="B1944" s="8" t="s">
        <v>921</v>
      </c>
      <c r="C1944" s="8" t="s">
        <v>38</v>
      </c>
      <c r="D1944" s="8" t="s">
        <v>39</v>
      </c>
      <c r="E1944" s="8" t="s">
        <v>39</v>
      </c>
      <c r="F1944" s="8" t="s">
        <v>40</v>
      </c>
      <c r="G1944" t="s">
        <v>922</v>
      </c>
      <c r="H1944" t="s">
        <v>42</v>
      </c>
      <c r="I1944" t="s">
        <v>43</v>
      </c>
      <c r="J1944" t="s">
        <v>43</v>
      </c>
      <c r="K1944" t="s">
        <v>43</v>
      </c>
      <c r="L1944" s="9">
        <v>30281.599999999999</v>
      </c>
      <c r="M1944" s="10">
        <v>44228</v>
      </c>
      <c r="N1944" t="s">
        <v>56</v>
      </c>
      <c r="O1944" t="s">
        <v>57</v>
      </c>
      <c r="P1944" t="s">
        <v>2807</v>
      </c>
      <c r="Q1944" t="s">
        <v>2808</v>
      </c>
      <c r="R1944" t="s">
        <v>2771</v>
      </c>
      <c r="S1944" s="11">
        <v>44249</v>
      </c>
      <c r="T1944" t="s">
        <v>54</v>
      </c>
      <c r="U1944">
        <v>20</v>
      </c>
      <c r="V1944" t="s">
        <v>61</v>
      </c>
      <c r="W1944" t="s">
        <v>107</v>
      </c>
      <c r="X1944">
        <v>10234066</v>
      </c>
      <c r="Y1944" s="11">
        <v>44239</v>
      </c>
      <c r="Z1944">
        <v>165090075</v>
      </c>
      <c r="AB1944" t="s">
        <v>63</v>
      </c>
      <c r="AD1944" t="s">
        <v>2790</v>
      </c>
      <c r="AE1944">
        <v>1</v>
      </c>
      <c r="AF1944">
        <v>30282</v>
      </c>
      <c r="AH1944" t="str">
        <f t="shared" si="30"/>
        <v>E35210 Employee Service Centre</v>
      </c>
      <c r="AI1944" t="str">
        <f>VLOOKUP(B1944,'cc Lookup'!A:E,5,0)</f>
        <v>HR</v>
      </c>
      <c r="AJ1944" t="s">
        <v>5427</v>
      </c>
    </row>
    <row r="1945" spans="1:36" x14ac:dyDescent="0.35">
      <c r="A1945" t="s">
        <v>36</v>
      </c>
      <c r="B1945" s="8" t="s">
        <v>921</v>
      </c>
      <c r="C1945" s="8" t="s">
        <v>38</v>
      </c>
      <c r="D1945" s="8" t="s">
        <v>39</v>
      </c>
      <c r="E1945" s="8" t="s">
        <v>39</v>
      </c>
      <c r="F1945" s="8" t="s">
        <v>40</v>
      </c>
      <c r="G1945" t="s">
        <v>922</v>
      </c>
      <c r="H1945" t="s">
        <v>42</v>
      </c>
      <c r="I1945" t="s">
        <v>43</v>
      </c>
      <c r="J1945" t="s">
        <v>43</v>
      </c>
      <c r="K1945" t="s">
        <v>43</v>
      </c>
      <c r="L1945" s="9">
        <v>12061.64</v>
      </c>
      <c r="M1945" s="10">
        <v>44228</v>
      </c>
      <c r="N1945" t="s">
        <v>56</v>
      </c>
      <c r="O1945" t="s">
        <v>57</v>
      </c>
      <c r="P1945" t="s">
        <v>2807</v>
      </c>
      <c r="Q1945" t="s">
        <v>2808</v>
      </c>
      <c r="R1945" t="s">
        <v>2771</v>
      </c>
      <c r="S1945" s="11">
        <v>44249</v>
      </c>
      <c r="T1945" t="s">
        <v>54</v>
      </c>
      <c r="U1945">
        <v>20</v>
      </c>
      <c r="V1945" t="s">
        <v>61</v>
      </c>
      <c r="W1945" t="s">
        <v>107</v>
      </c>
      <c r="X1945">
        <v>10234066</v>
      </c>
      <c r="Y1945" s="11">
        <v>44239</v>
      </c>
      <c r="Z1945">
        <v>165090075</v>
      </c>
      <c r="AB1945" t="s">
        <v>63</v>
      </c>
      <c r="AD1945" t="s">
        <v>2790</v>
      </c>
      <c r="AH1945" t="str">
        <f t="shared" si="30"/>
        <v>E35210 Employee Service Centre</v>
      </c>
      <c r="AI1945" t="str">
        <f>VLOOKUP(B1945,'cc Lookup'!A:E,5,0)</f>
        <v>HR</v>
      </c>
      <c r="AJ1945" t="s">
        <v>5427</v>
      </c>
    </row>
    <row r="1946" spans="1:36" x14ac:dyDescent="0.35">
      <c r="A1946" t="s">
        <v>36</v>
      </c>
      <c r="B1946" s="8" t="s">
        <v>921</v>
      </c>
      <c r="C1946" s="8" t="s">
        <v>38</v>
      </c>
      <c r="D1946" s="8" t="s">
        <v>39</v>
      </c>
      <c r="E1946" s="8" t="s">
        <v>39</v>
      </c>
      <c r="F1946" s="8" t="s">
        <v>40</v>
      </c>
      <c r="G1946" t="s">
        <v>922</v>
      </c>
      <c r="H1946" t="s">
        <v>42</v>
      </c>
      <c r="I1946" t="s">
        <v>43</v>
      </c>
      <c r="J1946" t="s">
        <v>43</v>
      </c>
      <c r="K1946" t="s">
        <v>43</v>
      </c>
      <c r="L1946" s="9">
        <v>-60563.199999999997</v>
      </c>
      <c r="M1946" s="10">
        <v>44228</v>
      </c>
      <c r="N1946" t="s">
        <v>56</v>
      </c>
      <c r="O1946" t="s">
        <v>57</v>
      </c>
      <c r="P1946" t="s">
        <v>2807</v>
      </c>
      <c r="Q1946" t="s">
        <v>2808</v>
      </c>
      <c r="R1946" t="s">
        <v>2771</v>
      </c>
      <c r="S1946" s="11">
        <v>44249</v>
      </c>
      <c r="T1946" t="s">
        <v>54</v>
      </c>
      <c r="U1946">
        <v>21</v>
      </c>
      <c r="V1946" t="s">
        <v>61</v>
      </c>
      <c r="W1946" t="s">
        <v>107</v>
      </c>
      <c r="X1946">
        <v>10234066</v>
      </c>
      <c r="Y1946" s="11">
        <v>44239</v>
      </c>
      <c r="Z1946">
        <v>165090075</v>
      </c>
      <c r="AB1946" t="s">
        <v>63</v>
      </c>
      <c r="AD1946" t="s">
        <v>2790</v>
      </c>
      <c r="AE1946">
        <v>1</v>
      </c>
      <c r="AF1946">
        <v>-30282</v>
      </c>
      <c r="AH1946" t="str">
        <f t="shared" si="30"/>
        <v>E35210 Employee Service Centre</v>
      </c>
      <c r="AI1946" t="str">
        <f>VLOOKUP(B1946,'cc Lookup'!A:E,5,0)</f>
        <v>HR</v>
      </c>
      <c r="AJ1946" t="s">
        <v>5427</v>
      </c>
    </row>
    <row r="1947" spans="1:36" x14ac:dyDescent="0.35">
      <c r="A1947" t="s">
        <v>36</v>
      </c>
      <c r="B1947" s="8" t="s">
        <v>921</v>
      </c>
      <c r="C1947" s="8" t="s">
        <v>38</v>
      </c>
      <c r="D1947" s="8" t="s">
        <v>39</v>
      </c>
      <c r="E1947" s="8" t="s">
        <v>39</v>
      </c>
      <c r="F1947" s="8" t="s">
        <v>40</v>
      </c>
      <c r="G1947" t="s">
        <v>922</v>
      </c>
      <c r="H1947" t="s">
        <v>42</v>
      </c>
      <c r="I1947" t="s">
        <v>43</v>
      </c>
      <c r="J1947" t="s">
        <v>43</v>
      </c>
      <c r="K1947" t="s">
        <v>43</v>
      </c>
      <c r="L1947" s="9">
        <v>-12061.64</v>
      </c>
      <c r="M1947" s="10">
        <v>44228</v>
      </c>
      <c r="N1947" t="s">
        <v>56</v>
      </c>
      <c r="O1947" t="s">
        <v>57</v>
      </c>
      <c r="P1947" t="s">
        <v>2807</v>
      </c>
      <c r="Q1947" t="s">
        <v>2808</v>
      </c>
      <c r="R1947" t="s">
        <v>2771</v>
      </c>
      <c r="S1947" s="11">
        <v>44249</v>
      </c>
      <c r="T1947" t="s">
        <v>54</v>
      </c>
      <c r="U1947">
        <v>21</v>
      </c>
      <c r="V1947" t="s">
        <v>61</v>
      </c>
      <c r="W1947" t="s">
        <v>107</v>
      </c>
      <c r="X1947">
        <v>10234066</v>
      </c>
      <c r="Y1947" s="11">
        <v>44239</v>
      </c>
      <c r="Z1947">
        <v>165090075</v>
      </c>
      <c r="AB1947" t="s">
        <v>63</v>
      </c>
      <c r="AD1947" t="s">
        <v>2790</v>
      </c>
      <c r="AH1947" t="str">
        <f t="shared" si="30"/>
        <v>E35210 Employee Service Centre</v>
      </c>
      <c r="AI1947" t="str">
        <f>VLOOKUP(B1947,'cc Lookup'!A:E,5,0)</f>
        <v>HR</v>
      </c>
      <c r="AJ1947" t="s">
        <v>5427</v>
      </c>
    </row>
    <row r="1948" spans="1:36" x14ac:dyDescent="0.35">
      <c r="A1948" t="s">
        <v>36</v>
      </c>
      <c r="B1948" s="8" t="s">
        <v>142</v>
      </c>
      <c r="C1948" s="8" t="s">
        <v>38</v>
      </c>
      <c r="D1948" s="8" t="s">
        <v>39</v>
      </c>
      <c r="E1948" s="8" t="s">
        <v>39</v>
      </c>
      <c r="F1948" s="8" t="s">
        <v>40</v>
      </c>
      <c r="G1948" t="s">
        <v>144</v>
      </c>
      <c r="H1948" t="s">
        <v>42</v>
      </c>
      <c r="I1948" t="s">
        <v>43</v>
      </c>
      <c r="J1948" t="s">
        <v>43</v>
      </c>
      <c r="K1948" t="s">
        <v>43</v>
      </c>
      <c r="L1948" s="9">
        <v>63</v>
      </c>
      <c r="M1948" s="10">
        <v>44228</v>
      </c>
      <c r="N1948" t="s">
        <v>56</v>
      </c>
      <c r="O1948" t="s">
        <v>57</v>
      </c>
      <c r="P1948" t="s">
        <v>2831</v>
      </c>
      <c r="Q1948" t="s">
        <v>2832</v>
      </c>
      <c r="R1948" t="s">
        <v>2771</v>
      </c>
      <c r="S1948" s="11">
        <v>44231</v>
      </c>
      <c r="T1948" t="s">
        <v>54</v>
      </c>
      <c r="U1948">
        <v>31</v>
      </c>
      <c r="V1948" t="s">
        <v>61</v>
      </c>
      <c r="W1948" t="s">
        <v>62</v>
      </c>
      <c r="X1948">
        <v>488207</v>
      </c>
      <c r="Y1948" s="11">
        <v>44224</v>
      </c>
      <c r="Z1948">
        <v>165085833</v>
      </c>
      <c r="AB1948" t="s">
        <v>63</v>
      </c>
      <c r="AD1948" t="s">
        <v>2833</v>
      </c>
      <c r="AE1948">
        <v>1</v>
      </c>
      <c r="AF1948">
        <v>63</v>
      </c>
      <c r="AH1948" t="str">
        <f t="shared" si="30"/>
        <v>E35930 Estates &amp; Facilities</v>
      </c>
      <c r="AI1948" t="str">
        <f>VLOOKUP(B1948,'cc Lookup'!A:E,5,0)</f>
        <v>Estates</v>
      </c>
      <c r="AJ1948" t="s">
        <v>5427</v>
      </c>
    </row>
    <row r="1949" spans="1:36" x14ac:dyDescent="0.35">
      <c r="A1949" t="s">
        <v>36</v>
      </c>
      <c r="B1949" s="8" t="s">
        <v>142</v>
      </c>
      <c r="C1949" s="8" t="s">
        <v>38</v>
      </c>
      <c r="D1949" s="8" t="s">
        <v>39</v>
      </c>
      <c r="E1949" s="8" t="s">
        <v>39</v>
      </c>
      <c r="F1949" s="8" t="s">
        <v>40</v>
      </c>
      <c r="G1949" t="s">
        <v>144</v>
      </c>
      <c r="H1949" t="s">
        <v>42</v>
      </c>
      <c r="I1949" t="s">
        <v>43</v>
      </c>
      <c r="J1949" t="s">
        <v>43</v>
      </c>
      <c r="K1949" t="s">
        <v>43</v>
      </c>
      <c r="L1949" s="9">
        <v>165</v>
      </c>
      <c r="M1949" s="10">
        <v>44228</v>
      </c>
      <c r="N1949" t="s">
        <v>56</v>
      </c>
      <c r="O1949" t="s">
        <v>57</v>
      </c>
      <c r="P1949" t="s">
        <v>2834</v>
      </c>
      <c r="Q1949" t="s">
        <v>2835</v>
      </c>
      <c r="R1949" t="s">
        <v>2771</v>
      </c>
      <c r="S1949" s="11">
        <v>44236</v>
      </c>
      <c r="T1949" t="s">
        <v>54</v>
      </c>
      <c r="U1949">
        <v>16</v>
      </c>
      <c r="V1949" t="s">
        <v>61</v>
      </c>
      <c r="W1949" t="s">
        <v>62</v>
      </c>
      <c r="X1949">
        <v>415391</v>
      </c>
      <c r="Y1949" s="11">
        <v>43453</v>
      </c>
      <c r="Z1949">
        <v>165089584</v>
      </c>
      <c r="AB1949" t="s">
        <v>63</v>
      </c>
      <c r="AD1949" t="s">
        <v>2836</v>
      </c>
      <c r="AE1949">
        <v>1</v>
      </c>
      <c r="AF1949">
        <v>165</v>
      </c>
      <c r="AH1949" t="str">
        <f t="shared" si="30"/>
        <v>E35930 Estates &amp; Facilities</v>
      </c>
      <c r="AI1949" t="str">
        <f>VLOOKUP(B1949,'cc Lookup'!A:E,5,0)</f>
        <v>Estates</v>
      </c>
      <c r="AJ1949" t="s">
        <v>5427</v>
      </c>
    </row>
    <row r="1950" spans="1:36" x14ac:dyDescent="0.35">
      <c r="A1950" t="s">
        <v>36</v>
      </c>
      <c r="B1950" s="8" t="s">
        <v>142</v>
      </c>
      <c r="C1950" s="8" t="s">
        <v>38</v>
      </c>
      <c r="D1950" s="8" t="s">
        <v>39</v>
      </c>
      <c r="E1950" s="8" t="s">
        <v>39</v>
      </c>
      <c r="F1950" s="8" t="s">
        <v>40</v>
      </c>
      <c r="G1950" t="s">
        <v>144</v>
      </c>
      <c r="H1950" t="s">
        <v>42</v>
      </c>
      <c r="I1950" t="s">
        <v>43</v>
      </c>
      <c r="J1950" t="s">
        <v>43</v>
      </c>
      <c r="K1950" t="s">
        <v>43</v>
      </c>
      <c r="L1950" s="9">
        <v>165</v>
      </c>
      <c r="M1950" s="10">
        <v>44228</v>
      </c>
      <c r="N1950" t="s">
        <v>56</v>
      </c>
      <c r="O1950" t="s">
        <v>57</v>
      </c>
      <c r="P1950" t="s">
        <v>2837</v>
      </c>
      <c r="Q1950" t="s">
        <v>2838</v>
      </c>
      <c r="R1950" t="s">
        <v>2771</v>
      </c>
      <c r="S1950" s="11">
        <v>44237</v>
      </c>
      <c r="T1950" t="s">
        <v>54</v>
      </c>
      <c r="U1950">
        <v>40</v>
      </c>
      <c r="V1950" t="s">
        <v>61</v>
      </c>
      <c r="W1950" t="s">
        <v>62</v>
      </c>
      <c r="X1950">
        <v>415391</v>
      </c>
      <c r="Y1950" s="11">
        <v>43453</v>
      </c>
      <c r="Z1950">
        <v>165089584</v>
      </c>
      <c r="AB1950" t="s">
        <v>63</v>
      </c>
      <c r="AD1950" t="s">
        <v>2836</v>
      </c>
      <c r="AE1950">
        <v>1</v>
      </c>
      <c r="AF1950">
        <v>165</v>
      </c>
      <c r="AH1950" t="str">
        <f t="shared" si="30"/>
        <v>E35930 Estates &amp; Facilities</v>
      </c>
      <c r="AI1950" t="str">
        <f>VLOOKUP(B1950,'cc Lookup'!A:E,5,0)</f>
        <v>Estates</v>
      </c>
      <c r="AJ1950" t="s">
        <v>5427</v>
      </c>
    </row>
    <row r="1951" spans="1:36" x14ac:dyDescent="0.35">
      <c r="A1951" t="s">
        <v>36</v>
      </c>
      <c r="B1951" s="8" t="s">
        <v>142</v>
      </c>
      <c r="C1951" s="8" t="s">
        <v>38</v>
      </c>
      <c r="D1951" s="8" t="s">
        <v>39</v>
      </c>
      <c r="E1951" s="8" t="s">
        <v>39</v>
      </c>
      <c r="F1951" s="8" t="s">
        <v>40</v>
      </c>
      <c r="G1951" t="s">
        <v>144</v>
      </c>
      <c r="H1951" t="s">
        <v>42</v>
      </c>
      <c r="I1951" t="s">
        <v>43</v>
      </c>
      <c r="J1951" t="s">
        <v>43</v>
      </c>
      <c r="K1951" t="s">
        <v>43</v>
      </c>
      <c r="L1951" s="9">
        <v>-165</v>
      </c>
      <c r="M1951" s="10">
        <v>44228</v>
      </c>
      <c r="N1951" t="s">
        <v>56</v>
      </c>
      <c r="O1951" t="s">
        <v>57</v>
      </c>
      <c r="P1951" t="s">
        <v>2837</v>
      </c>
      <c r="Q1951" t="s">
        <v>2838</v>
      </c>
      <c r="R1951" t="s">
        <v>2771</v>
      </c>
      <c r="S1951" s="11">
        <v>44237</v>
      </c>
      <c r="T1951" t="s">
        <v>54</v>
      </c>
      <c r="U1951">
        <v>41</v>
      </c>
      <c r="V1951" t="s">
        <v>61</v>
      </c>
      <c r="W1951" t="s">
        <v>62</v>
      </c>
      <c r="X1951">
        <v>415391</v>
      </c>
      <c r="Y1951" s="11">
        <v>43453</v>
      </c>
      <c r="Z1951">
        <v>165089584</v>
      </c>
      <c r="AB1951" t="s">
        <v>63</v>
      </c>
      <c r="AD1951" t="s">
        <v>2836</v>
      </c>
      <c r="AE1951">
        <v>1</v>
      </c>
      <c r="AF1951">
        <v>-165</v>
      </c>
      <c r="AH1951" t="str">
        <f t="shared" si="30"/>
        <v>E35930 Estates &amp; Facilities</v>
      </c>
      <c r="AI1951" t="str">
        <f>VLOOKUP(B1951,'cc Lookup'!A:E,5,0)</f>
        <v>Estates</v>
      </c>
      <c r="AJ1951" t="s">
        <v>5427</v>
      </c>
    </row>
    <row r="1952" spans="1:36" x14ac:dyDescent="0.35">
      <c r="A1952" t="s">
        <v>36</v>
      </c>
      <c r="B1952" s="8" t="s">
        <v>142</v>
      </c>
      <c r="C1952" s="8" t="s">
        <v>38</v>
      </c>
      <c r="D1952" s="8" t="s">
        <v>39</v>
      </c>
      <c r="E1952" s="8" t="s">
        <v>39</v>
      </c>
      <c r="F1952" s="8" t="s">
        <v>40</v>
      </c>
      <c r="G1952" t="s">
        <v>144</v>
      </c>
      <c r="H1952" t="s">
        <v>42</v>
      </c>
      <c r="I1952" t="s">
        <v>43</v>
      </c>
      <c r="J1952" t="s">
        <v>43</v>
      </c>
      <c r="K1952" t="s">
        <v>43</v>
      </c>
      <c r="L1952" s="9">
        <v>165</v>
      </c>
      <c r="M1952" s="10">
        <v>44228</v>
      </c>
      <c r="N1952" t="s">
        <v>56</v>
      </c>
      <c r="O1952" t="s">
        <v>57</v>
      </c>
      <c r="P1952" t="s">
        <v>2839</v>
      </c>
      <c r="Q1952" t="s">
        <v>2840</v>
      </c>
      <c r="R1952" t="s">
        <v>2771</v>
      </c>
      <c r="S1952" s="11">
        <v>44239</v>
      </c>
      <c r="T1952" t="s">
        <v>54</v>
      </c>
      <c r="U1952">
        <v>6</v>
      </c>
      <c r="V1952" t="s">
        <v>61</v>
      </c>
      <c r="W1952" t="s">
        <v>62</v>
      </c>
      <c r="X1952">
        <v>415391</v>
      </c>
      <c r="Y1952" s="11">
        <v>43453</v>
      </c>
      <c r="Z1952">
        <v>165089584</v>
      </c>
      <c r="AB1952" t="s">
        <v>63</v>
      </c>
      <c r="AD1952" t="s">
        <v>2836</v>
      </c>
      <c r="AE1952">
        <v>1</v>
      </c>
      <c r="AF1952">
        <v>165</v>
      </c>
      <c r="AH1952" t="str">
        <f t="shared" si="30"/>
        <v>E35930 Estates &amp; Facilities</v>
      </c>
      <c r="AI1952" t="str">
        <f>VLOOKUP(B1952,'cc Lookup'!A:E,5,0)</f>
        <v>Estates</v>
      </c>
      <c r="AJ1952" t="s">
        <v>5427</v>
      </c>
    </row>
    <row r="1953" spans="1:36" x14ac:dyDescent="0.35">
      <c r="A1953" t="s">
        <v>36</v>
      </c>
      <c r="B1953" s="8" t="s">
        <v>142</v>
      </c>
      <c r="C1953" s="8" t="s">
        <v>38</v>
      </c>
      <c r="D1953" s="8" t="s">
        <v>39</v>
      </c>
      <c r="E1953" s="8" t="s">
        <v>39</v>
      </c>
      <c r="F1953" s="8" t="s">
        <v>40</v>
      </c>
      <c r="G1953" t="s">
        <v>144</v>
      </c>
      <c r="H1953" t="s">
        <v>42</v>
      </c>
      <c r="I1953" t="s">
        <v>43</v>
      </c>
      <c r="J1953" t="s">
        <v>43</v>
      </c>
      <c r="K1953" t="s">
        <v>43</v>
      </c>
      <c r="L1953" s="9">
        <v>33</v>
      </c>
      <c r="M1953" s="10">
        <v>44228</v>
      </c>
      <c r="N1953" t="s">
        <v>56</v>
      </c>
      <c r="O1953" t="s">
        <v>57</v>
      </c>
      <c r="P1953" t="s">
        <v>2839</v>
      </c>
      <c r="Q1953" t="s">
        <v>2840</v>
      </c>
      <c r="R1953" t="s">
        <v>2771</v>
      </c>
      <c r="S1953" s="11">
        <v>44239</v>
      </c>
      <c r="T1953" t="s">
        <v>54</v>
      </c>
      <c r="U1953">
        <v>6</v>
      </c>
      <c r="V1953" t="s">
        <v>61</v>
      </c>
      <c r="W1953" t="s">
        <v>62</v>
      </c>
      <c r="X1953">
        <v>415391</v>
      </c>
      <c r="Y1953" s="11">
        <v>43453</v>
      </c>
      <c r="Z1953">
        <v>165089584</v>
      </c>
      <c r="AB1953" t="s">
        <v>63</v>
      </c>
      <c r="AD1953" t="s">
        <v>2836</v>
      </c>
      <c r="AH1953" t="str">
        <f t="shared" si="30"/>
        <v>E35930 Estates &amp; Facilities</v>
      </c>
      <c r="AI1953" t="str">
        <f>VLOOKUP(B1953,'cc Lookup'!A:E,5,0)</f>
        <v>Estates</v>
      </c>
      <c r="AJ1953" t="s">
        <v>5427</v>
      </c>
    </row>
    <row r="1954" spans="1:36" x14ac:dyDescent="0.35">
      <c r="A1954" t="s">
        <v>36</v>
      </c>
      <c r="B1954" s="8" t="s">
        <v>142</v>
      </c>
      <c r="C1954" s="8" t="s">
        <v>38</v>
      </c>
      <c r="D1954" s="8" t="s">
        <v>39</v>
      </c>
      <c r="E1954" s="8" t="s">
        <v>39</v>
      </c>
      <c r="F1954" s="8" t="s">
        <v>40</v>
      </c>
      <c r="G1954" t="s">
        <v>144</v>
      </c>
      <c r="H1954" t="s">
        <v>42</v>
      </c>
      <c r="I1954" t="s">
        <v>43</v>
      </c>
      <c r="J1954" t="s">
        <v>43</v>
      </c>
      <c r="K1954" t="s">
        <v>43</v>
      </c>
      <c r="L1954" s="9">
        <v>-165</v>
      </c>
      <c r="M1954" s="10">
        <v>44228</v>
      </c>
      <c r="N1954" t="s">
        <v>56</v>
      </c>
      <c r="O1954" t="s">
        <v>57</v>
      </c>
      <c r="P1954" t="s">
        <v>2839</v>
      </c>
      <c r="Q1954" t="s">
        <v>2840</v>
      </c>
      <c r="R1954" t="s">
        <v>2771</v>
      </c>
      <c r="S1954" s="11">
        <v>44239</v>
      </c>
      <c r="T1954" t="s">
        <v>54</v>
      </c>
      <c r="U1954">
        <v>7</v>
      </c>
      <c r="V1954" t="s">
        <v>61</v>
      </c>
      <c r="W1954" t="s">
        <v>62</v>
      </c>
      <c r="X1954">
        <v>415391</v>
      </c>
      <c r="Y1954" s="11">
        <v>43453</v>
      </c>
      <c r="Z1954">
        <v>165089584</v>
      </c>
      <c r="AB1954" t="s">
        <v>63</v>
      </c>
      <c r="AD1954" t="s">
        <v>2836</v>
      </c>
      <c r="AE1954">
        <v>1</v>
      </c>
      <c r="AF1954">
        <v>-165</v>
      </c>
      <c r="AH1954" t="str">
        <f t="shared" si="30"/>
        <v>E35930 Estates &amp; Facilities</v>
      </c>
      <c r="AI1954" t="str">
        <f>VLOOKUP(B1954,'cc Lookup'!A:E,5,0)</f>
        <v>Estates</v>
      </c>
      <c r="AJ1954" t="s">
        <v>5427</v>
      </c>
    </row>
    <row r="1955" spans="1:36" x14ac:dyDescent="0.35">
      <c r="A1955" t="s">
        <v>36</v>
      </c>
      <c r="B1955" s="8" t="s">
        <v>142</v>
      </c>
      <c r="C1955" s="8" t="s">
        <v>38</v>
      </c>
      <c r="D1955" s="8" t="s">
        <v>39</v>
      </c>
      <c r="E1955" s="8" t="s">
        <v>39</v>
      </c>
      <c r="F1955" s="8" t="s">
        <v>40</v>
      </c>
      <c r="G1955" t="s">
        <v>144</v>
      </c>
      <c r="H1955" t="s">
        <v>42</v>
      </c>
      <c r="I1955" t="s">
        <v>43</v>
      </c>
      <c r="J1955" t="s">
        <v>43</v>
      </c>
      <c r="K1955" t="s">
        <v>43</v>
      </c>
      <c r="L1955" s="9">
        <v>58</v>
      </c>
      <c r="M1955" s="10">
        <v>44228</v>
      </c>
      <c r="N1955" t="s">
        <v>56</v>
      </c>
      <c r="O1955" t="s">
        <v>57</v>
      </c>
      <c r="P1955" t="s">
        <v>2817</v>
      </c>
      <c r="Q1955" t="s">
        <v>2818</v>
      </c>
      <c r="R1955" t="s">
        <v>2771</v>
      </c>
      <c r="S1955" s="11">
        <v>44239</v>
      </c>
      <c r="T1955" t="s">
        <v>54</v>
      </c>
      <c r="U1955">
        <v>36</v>
      </c>
      <c r="V1955" t="s">
        <v>61</v>
      </c>
      <c r="W1955" t="s">
        <v>62</v>
      </c>
      <c r="X1955">
        <v>487531</v>
      </c>
      <c r="Y1955" s="11">
        <v>44221</v>
      </c>
      <c r="Z1955">
        <v>165089942</v>
      </c>
      <c r="AB1955" t="s">
        <v>63</v>
      </c>
      <c r="AD1955" t="s">
        <v>2841</v>
      </c>
      <c r="AE1955">
        <v>1</v>
      </c>
      <c r="AF1955">
        <v>58</v>
      </c>
      <c r="AH1955" t="str">
        <f t="shared" si="30"/>
        <v>E35930 Estates &amp; Facilities</v>
      </c>
      <c r="AI1955" t="str">
        <f>VLOOKUP(B1955,'cc Lookup'!A:E,5,0)</f>
        <v>Estates</v>
      </c>
      <c r="AJ1955" t="s">
        <v>5427</v>
      </c>
    </row>
    <row r="1956" spans="1:36" x14ac:dyDescent="0.35">
      <c r="A1956" t="s">
        <v>36</v>
      </c>
      <c r="B1956" s="8" t="s">
        <v>142</v>
      </c>
      <c r="C1956" s="8" t="s">
        <v>143</v>
      </c>
      <c r="D1956" s="8" t="s">
        <v>39</v>
      </c>
      <c r="E1956" s="8" t="s">
        <v>39</v>
      </c>
      <c r="F1956" s="8" t="s">
        <v>40</v>
      </c>
      <c r="G1956" t="s">
        <v>144</v>
      </c>
      <c r="H1956" t="s">
        <v>145</v>
      </c>
      <c r="I1956" t="s">
        <v>43</v>
      </c>
      <c r="J1956" t="s">
        <v>43</v>
      </c>
      <c r="K1956" t="s">
        <v>43</v>
      </c>
      <c r="L1956" s="9">
        <v>1650</v>
      </c>
      <c r="M1956" s="10">
        <v>44256</v>
      </c>
      <c r="N1956" t="s">
        <v>56</v>
      </c>
      <c r="O1956" t="s">
        <v>57</v>
      </c>
      <c r="P1956" t="s">
        <v>2895</v>
      </c>
      <c r="Q1956" t="s">
        <v>2896</v>
      </c>
      <c r="R1956" t="s">
        <v>2874</v>
      </c>
      <c r="S1956" s="11">
        <v>44264</v>
      </c>
      <c r="T1956" t="s">
        <v>54</v>
      </c>
      <c r="U1956">
        <v>9</v>
      </c>
      <c r="V1956" t="s">
        <v>61</v>
      </c>
      <c r="W1956" t="s">
        <v>62</v>
      </c>
      <c r="X1956">
        <v>489735</v>
      </c>
      <c r="Y1956" s="11">
        <v>44242</v>
      </c>
      <c r="Z1956">
        <v>165078325</v>
      </c>
      <c r="AB1956" t="s">
        <v>63</v>
      </c>
      <c r="AD1956" t="s">
        <v>2897</v>
      </c>
      <c r="AE1956">
        <v>1</v>
      </c>
      <c r="AF1956">
        <v>825</v>
      </c>
      <c r="AH1956" t="str">
        <f t="shared" si="30"/>
        <v>E35930 Estates &amp; Facilities</v>
      </c>
      <c r="AI1956" t="str">
        <f>VLOOKUP(B1956,'cc Lookup'!A:E,5,0)</f>
        <v>Estates</v>
      </c>
      <c r="AJ1956" t="s">
        <v>5427</v>
      </c>
    </row>
    <row r="1957" spans="1:36" x14ac:dyDescent="0.35">
      <c r="A1957" t="s">
        <v>36</v>
      </c>
      <c r="B1957" s="8" t="s">
        <v>142</v>
      </c>
      <c r="C1957" s="8" t="s">
        <v>143</v>
      </c>
      <c r="D1957" s="8" t="s">
        <v>39</v>
      </c>
      <c r="E1957" s="8" t="s">
        <v>39</v>
      </c>
      <c r="F1957" s="8" t="s">
        <v>40</v>
      </c>
      <c r="G1957" t="s">
        <v>144</v>
      </c>
      <c r="H1957" t="s">
        <v>145</v>
      </c>
      <c r="I1957" t="s">
        <v>43</v>
      </c>
      <c r="J1957" t="s">
        <v>43</v>
      </c>
      <c r="K1957" t="s">
        <v>43</v>
      </c>
      <c r="L1957" s="9">
        <v>-825</v>
      </c>
      <c r="M1957" s="10">
        <v>44256</v>
      </c>
      <c r="N1957" t="s">
        <v>56</v>
      </c>
      <c r="O1957" t="s">
        <v>57</v>
      </c>
      <c r="P1957" t="s">
        <v>2895</v>
      </c>
      <c r="Q1957" t="s">
        <v>2896</v>
      </c>
      <c r="R1957" t="s">
        <v>2874</v>
      </c>
      <c r="S1957" s="11">
        <v>44264</v>
      </c>
      <c r="T1957" t="s">
        <v>54</v>
      </c>
      <c r="U1957">
        <v>10</v>
      </c>
      <c r="V1957" t="s">
        <v>61</v>
      </c>
      <c r="W1957" t="s">
        <v>62</v>
      </c>
      <c r="X1957">
        <v>489735</v>
      </c>
      <c r="Y1957" s="11">
        <v>44242</v>
      </c>
      <c r="Z1957">
        <v>165078325</v>
      </c>
      <c r="AB1957" t="s">
        <v>63</v>
      </c>
      <c r="AD1957" t="s">
        <v>2897</v>
      </c>
      <c r="AE1957">
        <v>1</v>
      </c>
      <c r="AF1957">
        <v>-825</v>
      </c>
      <c r="AH1957" t="str">
        <f t="shared" si="30"/>
        <v>E35930 Estates &amp; Facilities</v>
      </c>
      <c r="AI1957" t="str">
        <f>VLOOKUP(B1957,'cc Lookup'!A:E,5,0)</f>
        <v>Estates</v>
      </c>
      <c r="AJ1957" t="s">
        <v>5427</v>
      </c>
    </row>
    <row r="1958" spans="1:36" x14ac:dyDescent="0.35">
      <c r="A1958" t="s">
        <v>36</v>
      </c>
      <c r="B1958" s="8" t="s">
        <v>142</v>
      </c>
      <c r="C1958" s="8" t="s">
        <v>143</v>
      </c>
      <c r="D1958" s="8" t="s">
        <v>39</v>
      </c>
      <c r="E1958" s="8" t="s">
        <v>39</v>
      </c>
      <c r="F1958" s="8" t="s">
        <v>40</v>
      </c>
      <c r="G1958" t="s">
        <v>144</v>
      </c>
      <c r="H1958" t="s">
        <v>145</v>
      </c>
      <c r="I1958" t="s">
        <v>43</v>
      </c>
      <c r="J1958" t="s">
        <v>43</v>
      </c>
      <c r="K1958" t="s">
        <v>43</v>
      </c>
      <c r="L1958" s="9">
        <v>846.2</v>
      </c>
      <c r="M1958" s="10">
        <v>44256</v>
      </c>
      <c r="N1958" t="s">
        <v>56</v>
      </c>
      <c r="O1958" t="s">
        <v>57</v>
      </c>
      <c r="P1958" t="s">
        <v>2898</v>
      </c>
      <c r="Q1958" t="s">
        <v>2899</v>
      </c>
      <c r="R1958" t="s">
        <v>2874</v>
      </c>
      <c r="S1958" s="11">
        <v>44265</v>
      </c>
      <c r="T1958" t="s">
        <v>54</v>
      </c>
      <c r="U1958">
        <v>21</v>
      </c>
      <c r="V1958" t="s">
        <v>61</v>
      </c>
      <c r="W1958" t="s">
        <v>62</v>
      </c>
      <c r="X1958">
        <v>490211</v>
      </c>
      <c r="Y1958" s="11">
        <v>44243</v>
      </c>
      <c r="Z1958">
        <v>165089943</v>
      </c>
      <c r="AB1958" t="s">
        <v>63</v>
      </c>
      <c r="AD1958" t="s">
        <v>2900</v>
      </c>
      <c r="AE1958">
        <v>1</v>
      </c>
      <c r="AF1958">
        <v>423</v>
      </c>
      <c r="AH1958" t="str">
        <f t="shared" si="30"/>
        <v>E35930 Estates &amp; Facilities</v>
      </c>
      <c r="AI1958" t="str">
        <f>VLOOKUP(B1958,'cc Lookup'!A:E,5,0)</f>
        <v>Estates</v>
      </c>
      <c r="AJ1958" t="s">
        <v>5427</v>
      </c>
    </row>
    <row r="1959" spans="1:36" x14ac:dyDescent="0.35">
      <c r="A1959" t="s">
        <v>36</v>
      </c>
      <c r="B1959" s="8" t="s">
        <v>142</v>
      </c>
      <c r="C1959" s="8" t="s">
        <v>143</v>
      </c>
      <c r="D1959" s="8" t="s">
        <v>39</v>
      </c>
      <c r="E1959" s="8" t="s">
        <v>39</v>
      </c>
      <c r="F1959" s="8" t="s">
        <v>40</v>
      </c>
      <c r="G1959" t="s">
        <v>144</v>
      </c>
      <c r="H1959" t="s">
        <v>145</v>
      </c>
      <c r="I1959" t="s">
        <v>43</v>
      </c>
      <c r="J1959" t="s">
        <v>43</v>
      </c>
      <c r="K1959" t="s">
        <v>43</v>
      </c>
      <c r="L1959" s="9">
        <v>-423.1</v>
      </c>
      <c r="M1959" s="10">
        <v>44256</v>
      </c>
      <c r="N1959" t="s">
        <v>56</v>
      </c>
      <c r="O1959" t="s">
        <v>57</v>
      </c>
      <c r="P1959" t="s">
        <v>2898</v>
      </c>
      <c r="Q1959" t="s">
        <v>2899</v>
      </c>
      <c r="R1959" t="s">
        <v>2874</v>
      </c>
      <c r="S1959" s="11">
        <v>44265</v>
      </c>
      <c r="T1959" t="s">
        <v>54</v>
      </c>
      <c r="U1959">
        <v>22</v>
      </c>
      <c r="V1959" t="s">
        <v>61</v>
      </c>
      <c r="W1959" t="s">
        <v>62</v>
      </c>
      <c r="X1959">
        <v>490211</v>
      </c>
      <c r="Y1959" s="11">
        <v>44243</v>
      </c>
      <c r="Z1959">
        <v>165089943</v>
      </c>
      <c r="AB1959" t="s">
        <v>63</v>
      </c>
      <c r="AD1959" t="s">
        <v>2900</v>
      </c>
      <c r="AE1959">
        <v>1</v>
      </c>
      <c r="AF1959">
        <v>-423</v>
      </c>
      <c r="AH1959" t="str">
        <f t="shared" si="30"/>
        <v>E35930 Estates &amp; Facilities</v>
      </c>
      <c r="AI1959" t="str">
        <f>VLOOKUP(B1959,'cc Lookup'!A:E,5,0)</f>
        <v>Estates</v>
      </c>
      <c r="AJ1959" t="s">
        <v>5427</v>
      </c>
    </row>
    <row r="1960" spans="1:36" x14ac:dyDescent="0.35">
      <c r="A1960" t="s">
        <v>36</v>
      </c>
      <c r="B1960" s="8" t="s">
        <v>142</v>
      </c>
      <c r="C1960" s="8" t="s">
        <v>143</v>
      </c>
      <c r="D1960" s="8" t="s">
        <v>39</v>
      </c>
      <c r="E1960" s="8" t="s">
        <v>39</v>
      </c>
      <c r="F1960" s="8" t="s">
        <v>40</v>
      </c>
      <c r="G1960" t="s">
        <v>144</v>
      </c>
      <c r="H1960" t="s">
        <v>145</v>
      </c>
      <c r="I1960" t="s">
        <v>43</v>
      </c>
      <c r="J1960" t="s">
        <v>43</v>
      </c>
      <c r="K1960" t="s">
        <v>43</v>
      </c>
      <c r="L1960" s="9">
        <v>170</v>
      </c>
      <c r="M1960" s="10">
        <v>44256</v>
      </c>
      <c r="N1960" t="s">
        <v>56</v>
      </c>
      <c r="O1960" t="s">
        <v>57</v>
      </c>
      <c r="P1960" t="s">
        <v>2901</v>
      </c>
      <c r="Q1960" t="s">
        <v>2902</v>
      </c>
      <c r="R1960" t="s">
        <v>2874</v>
      </c>
      <c r="S1960" s="11">
        <v>44271</v>
      </c>
      <c r="T1960" t="s">
        <v>54</v>
      </c>
      <c r="U1960">
        <v>10</v>
      </c>
      <c r="V1960" t="s">
        <v>61</v>
      </c>
      <c r="W1960" t="s">
        <v>62</v>
      </c>
      <c r="X1960">
        <v>492832</v>
      </c>
      <c r="Y1960" s="11">
        <v>44271</v>
      </c>
      <c r="Z1960">
        <v>165090765</v>
      </c>
      <c r="AB1960" t="s">
        <v>63</v>
      </c>
      <c r="AD1960" t="s">
        <v>2903</v>
      </c>
      <c r="AE1960">
        <v>1</v>
      </c>
      <c r="AF1960">
        <v>170</v>
      </c>
      <c r="AH1960" t="str">
        <f t="shared" si="30"/>
        <v>E35930 Estates &amp; Facilities</v>
      </c>
      <c r="AI1960" t="str">
        <f>VLOOKUP(B1960,'cc Lookup'!A:E,5,0)</f>
        <v>Estates</v>
      </c>
      <c r="AJ1960" t="s">
        <v>5427</v>
      </c>
    </row>
    <row r="1961" spans="1:36" x14ac:dyDescent="0.35">
      <c r="A1961" t="s">
        <v>36</v>
      </c>
      <c r="B1961" s="8" t="s">
        <v>142</v>
      </c>
      <c r="C1961" s="8" t="s">
        <v>143</v>
      </c>
      <c r="D1961" s="8" t="s">
        <v>39</v>
      </c>
      <c r="E1961" s="8" t="s">
        <v>39</v>
      </c>
      <c r="F1961" s="8" t="s">
        <v>40</v>
      </c>
      <c r="G1961" t="s">
        <v>144</v>
      </c>
      <c r="H1961" t="s">
        <v>145</v>
      </c>
      <c r="I1961" t="s">
        <v>43</v>
      </c>
      <c r="J1961" t="s">
        <v>43</v>
      </c>
      <c r="K1961" t="s">
        <v>43</v>
      </c>
      <c r="L1961" s="9">
        <v>110</v>
      </c>
      <c r="M1961" s="10">
        <v>44256</v>
      </c>
      <c r="N1961" t="s">
        <v>56</v>
      </c>
      <c r="O1961" t="s">
        <v>57</v>
      </c>
      <c r="P1961" t="s">
        <v>2901</v>
      </c>
      <c r="Q1961" t="s">
        <v>2902</v>
      </c>
      <c r="R1961" t="s">
        <v>2874</v>
      </c>
      <c r="S1961" s="11">
        <v>44271</v>
      </c>
      <c r="T1961" t="s">
        <v>54</v>
      </c>
      <c r="U1961">
        <v>10</v>
      </c>
      <c r="V1961" t="s">
        <v>61</v>
      </c>
      <c r="W1961" t="s">
        <v>62</v>
      </c>
      <c r="X1961">
        <v>498290</v>
      </c>
      <c r="Y1961" s="11">
        <v>44271</v>
      </c>
      <c r="Z1961">
        <v>165090764</v>
      </c>
      <c r="AB1961" t="s">
        <v>63</v>
      </c>
      <c r="AD1961" t="s">
        <v>2904</v>
      </c>
      <c r="AE1961">
        <v>1</v>
      </c>
      <c r="AF1961">
        <v>110</v>
      </c>
      <c r="AH1961" t="str">
        <f t="shared" si="30"/>
        <v>E35930 Estates &amp; Facilities</v>
      </c>
      <c r="AI1961" t="str">
        <f>VLOOKUP(B1961,'cc Lookup'!A:E,5,0)</f>
        <v>Estates</v>
      </c>
      <c r="AJ1961" t="s">
        <v>5427</v>
      </c>
    </row>
    <row r="1962" spans="1:36" x14ac:dyDescent="0.35">
      <c r="A1962" t="s">
        <v>36</v>
      </c>
      <c r="B1962" s="8" t="s">
        <v>142</v>
      </c>
      <c r="C1962" s="8" t="s">
        <v>143</v>
      </c>
      <c r="D1962" s="8" t="s">
        <v>39</v>
      </c>
      <c r="E1962" s="8" t="s">
        <v>39</v>
      </c>
      <c r="F1962" s="8" t="s">
        <v>40</v>
      </c>
      <c r="G1962" t="s">
        <v>144</v>
      </c>
      <c r="H1962" t="s">
        <v>145</v>
      </c>
      <c r="I1962" t="s">
        <v>43</v>
      </c>
      <c r="J1962" t="s">
        <v>43</v>
      </c>
      <c r="K1962" t="s">
        <v>43</v>
      </c>
      <c r="L1962" s="9">
        <v>260</v>
      </c>
      <c r="M1962" s="10">
        <v>44256</v>
      </c>
      <c r="N1962" t="s">
        <v>56</v>
      </c>
      <c r="O1962" t="s">
        <v>57</v>
      </c>
      <c r="P1962" t="s">
        <v>2886</v>
      </c>
      <c r="Q1962" t="s">
        <v>2887</v>
      </c>
      <c r="R1962" t="s">
        <v>2874</v>
      </c>
      <c r="S1962" s="11">
        <v>44272</v>
      </c>
      <c r="T1962" t="s">
        <v>54</v>
      </c>
      <c r="U1962">
        <v>48</v>
      </c>
      <c r="V1962" t="s">
        <v>61</v>
      </c>
      <c r="W1962" t="s">
        <v>62</v>
      </c>
      <c r="X1962">
        <v>492824</v>
      </c>
      <c r="Y1962" s="11">
        <v>44271</v>
      </c>
      <c r="Z1962">
        <v>165082454</v>
      </c>
      <c r="AB1962" t="s">
        <v>63</v>
      </c>
      <c r="AD1962" t="s">
        <v>2905</v>
      </c>
      <c r="AE1962">
        <v>1</v>
      </c>
      <c r="AF1962">
        <v>130</v>
      </c>
      <c r="AH1962" t="str">
        <f t="shared" si="30"/>
        <v>E35930 Estates &amp; Facilities</v>
      </c>
      <c r="AI1962" t="str">
        <f>VLOOKUP(B1962,'cc Lookup'!A:E,5,0)</f>
        <v>Estates</v>
      </c>
      <c r="AJ1962" t="s">
        <v>5427</v>
      </c>
    </row>
    <row r="1963" spans="1:36" x14ac:dyDescent="0.35">
      <c r="A1963" t="s">
        <v>36</v>
      </c>
      <c r="B1963" s="8" t="s">
        <v>142</v>
      </c>
      <c r="C1963" s="8" t="s">
        <v>143</v>
      </c>
      <c r="D1963" s="8" t="s">
        <v>39</v>
      </c>
      <c r="E1963" s="8" t="s">
        <v>39</v>
      </c>
      <c r="F1963" s="8" t="s">
        <v>40</v>
      </c>
      <c r="G1963" t="s">
        <v>144</v>
      </c>
      <c r="H1963" t="s">
        <v>145</v>
      </c>
      <c r="I1963" t="s">
        <v>43</v>
      </c>
      <c r="J1963" t="s">
        <v>43</v>
      </c>
      <c r="K1963" t="s">
        <v>43</v>
      </c>
      <c r="L1963" s="9">
        <v>1530</v>
      </c>
      <c r="M1963" s="10">
        <v>44256</v>
      </c>
      <c r="N1963" t="s">
        <v>56</v>
      </c>
      <c r="O1963" t="s">
        <v>57</v>
      </c>
      <c r="P1963" t="s">
        <v>2886</v>
      </c>
      <c r="Q1963" t="s">
        <v>2887</v>
      </c>
      <c r="R1963" t="s">
        <v>2874</v>
      </c>
      <c r="S1963" s="11">
        <v>44272</v>
      </c>
      <c r="T1963" t="s">
        <v>54</v>
      </c>
      <c r="U1963">
        <v>48</v>
      </c>
      <c r="V1963" t="s">
        <v>61</v>
      </c>
      <c r="W1963" t="s">
        <v>62</v>
      </c>
      <c r="X1963">
        <v>492825</v>
      </c>
      <c r="Y1963" s="11">
        <v>44271</v>
      </c>
      <c r="Z1963">
        <v>165078325</v>
      </c>
      <c r="AB1963" t="s">
        <v>63</v>
      </c>
      <c r="AD1963" t="s">
        <v>2906</v>
      </c>
      <c r="AE1963">
        <v>1</v>
      </c>
      <c r="AF1963">
        <v>765</v>
      </c>
      <c r="AH1963" t="str">
        <f t="shared" si="30"/>
        <v>E35930 Estates &amp; Facilities</v>
      </c>
      <c r="AI1963" t="str">
        <f>VLOOKUP(B1963,'cc Lookup'!A:E,5,0)</f>
        <v>Estates</v>
      </c>
      <c r="AJ1963" t="s">
        <v>5427</v>
      </c>
    </row>
    <row r="1964" spans="1:36" x14ac:dyDescent="0.35">
      <c r="A1964" t="s">
        <v>36</v>
      </c>
      <c r="B1964" s="8" t="s">
        <v>142</v>
      </c>
      <c r="C1964" s="8" t="s">
        <v>143</v>
      </c>
      <c r="D1964" s="8" t="s">
        <v>39</v>
      </c>
      <c r="E1964" s="8" t="s">
        <v>39</v>
      </c>
      <c r="F1964" s="8" t="s">
        <v>40</v>
      </c>
      <c r="G1964" t="s">
        <v>144</v>
      </c>
      <c r="H1964" t="s">
        <v>145</v>
      </c>
      <c r="I1964" t="s">
        <v>43</v>
      </c>
      <c r="J1964" t="s">
        <v>43</v>
      </c>
      <c r="K1964" t="s">
        <v>43</v>
      </c>
      <c r="L1964" s="9">
        <v>360</v>
      </c>
      <c r="M1964" s="10">
        <v>44256</v>
      </c>
      <c r="N1964" t="s">
        <v>56</v>
      </c>
      <c r="O1964" t="s">
        <v>57</v>
      </c>
      <c r="P1964" t="s">
        <v>2886</v>
      </c>
      <c r="Q1964" t="s">
        <v>2887</v>
      </c>
      <c r="R1964" t="s">
        <v>2874</v>
      </c>
      <c r="S1964" s="11">
        <v>44272</v>
      </c>
      <c r="T1964" t="s">
        <v>54</v>
      </c>
      <c r="U1964">
        <v>48</v>
      </c>
      <c r="V1964" t="s">
        <v>61</v>
      </c>
      <c r="W1964" t="s">
        <v>62</v>
      </c>
      <c r="X1964">
        <v>492826</v>
      </c>
      <c r="Y1964" s="11">
        <v>44271</v>
      </c>
      <c r="Z1964">
        <v>165078325</v>
      </c>
      <c r="AB1964" t="s">
        <v>63</v>
      </c>
      <c r="AD1964" t="s">
        <v>2907</v>
      </c>
      <c r="AE1964">
        <v>1</v>
      </c>
      <c r="AF1964">
        <v>180</v>
      </c>
      <c r="AH1964" t="str">
        <f t="shared" si="30"/>
        <v>E35930 Estates &amp; Facilities</v>
      </c>
      <c r="AI1964" t="str">
        <f>VLOOKUP(B1964,'cc Lookup'!A:E,5,0)</f>
        <v>Estates</v>
      </c>
      <c r="AJ1964" t="s">
        <v>5427</v>
      </c>
    </row>
    <row r="1965" spans="1:36" x14ac:dyDescent="0.35">
      <c r="A1965" t="s">
        <v>36</v>
      </c>
      <c r="B1965" s="8" t="s">
        <v>142</v>
      </c>
      <c r="C1965" s="8" t="s">
        <v>143</v>
      </c>
      <c r="D1965" s="8" t="s">
        <v>39</v>
      </c>
      <c r="E1965" s="8" t="s">
        <v>39</v>
      </c>
      <c r="F1965" s="8" t="s">
        <v>40</v>
      </c>
      <c r="G1965" t="s">
        <v>144</v>
      </c>
      <c r="H1965" t="s">
        <v>145</v>
      </c>
      <c r="I1965" t="s">
        <v>43</v>
      </c>
      <c r="J1965" t="s">
        <v>43</v>
      </c>
      <c r="K1965" t="s">
        <v>43</v>
      </c>
      <c r="L1965" s="9">
        <v>-130</v>
      </c>
      <c r="M1965" s="10">
        <v>44256</v>
      </c>
      <c r="N1965" t="s">
        <v>56</v>
      </c>
      <c r="O1965" t="s">
        <v>57</v>
      </c>
      <c r="P1965" t="s">
        <v>2886</v>
      </c>
      <c r="Q1965" t="s">
        <v>2887</v>
      </c>
      <c r="R1965" t="s">
        <v>2874</v>
      </c>
      <c r="S1965" s="11">
        <v>44272</v>
      </c>
      <c r="T1965" t="s">
        <v>54</v>
      </c>
      <c r="U1965">
        <v>49</v>
      </c>
      <c r="V1965" t="s">
        <v>61</v>
      </c>
      <c r="W1965" t="s">
        <v>62</v>
      </c>
      <c r="X1965">
        <v>492824</v>
      </c>
      <c r="Y1965" s="11">
        <v>44271</v>
      </c>
      <c r="Z1965">
        <v>165082454</v>
      </c>
      <c r="AB1965" t="s">
        <v>63</v>
      </c>
      <c r="AD1965" t="s">
        <v>2905</v>
      </c>
      <c r="AE1965">
        <v>1</v>
      </c>
      <c r="AF1965">
        <v>-130</v>
      </c>
      <c r="AH1965" t="str">
        <f t="shared" si="30"/>
        <v>E35930 Estates &amp; Facilities</v>
      </c>
      <c r="AI1965" t="str">
        <f>VLOOKUP(B1965,'cc Lookup'!A:E,5,0)</f>
        <v>Estates</v>
      </c>
      <c r="AJ1965" t="s">
        <v>5427</v>
      </c>
    </row>
    <row r="1966" spans="1:36" x14ac:dyDescent="0.35">
      <c r="A1966" t="s">
        <v>36</v>
      </c>
      <c r="B1966" s="8" t="s">
        <v>142</v>
      </c>
      <c r="C1966" s="8" t="s">
        <v>143</v>
      </c>
      <c r="D1966" s="8" t="s">
        <v>39</v>
      </c>
      <c r="E1966" s="8" t="s">
        <v>39</v>
      </c>
      <c r="F1966" s="8" t="s">
        <v>40</v>
      </c>
      <c r="G1966" t="s">
        <v>144</v>
      </c>
      <c r="H1966" t="s">
        <v>145</v>
      </c>
      <c r="I1966" t="s">
        <v>43</v>
      </c>
      <c r="J1966" t="s">
        <v>43</v>
      </c>
      <c r="K1966" t="s">
        <v>43</v>
      </c>
      <c r="L1966" s="9">
        <v>-765</v>
      </c>
      <c r="M1966" s="10">
        <v>44256</v>
      </c>
      <c r="N1966" t="s">
        <v>56</v>
      </c>
      <c r="O1966" t="s">
        <v>57</v>
      </c>
      <c r="P1966" t="s">
        <v>2886</v>
      </c>
      <c r="Q1966" t="s">
        <v>2887</v>
      </c>
      <c r="R1966" t="s">
        <v>2874</v>
      </c>
      <c r="S1966" s="11">
        <v>44272</v>
      </c>
      <c r="T1966" t="s">
        <v>54</v>
      </c>
      <c r="U1966">
        <v>49</v>
      </c>
      <c r="V1966" t="s">
        <v>61</v>
      </c>
      <c r="W1966" t="s">
        <v>62</v>
      </c>
      <c r="X1966">
        <v>492825</v>
      </c>
      <c r="Y1966" s="11">
        <v>44271</v>
      </c>
      <c r="Z1966">
        <v>165078325</v>
      </c>
      <c r="AB1966" t="s">
        <v>63</v>
      </c>
      <c r="AD1966" t="s">
        <v>2906</v>
      </c>
      <c r="AE1966">
        <v>1</v>
      </c>
      <c r="AF1966">
        <v>-765</v>
      </c>
      <c r="AH1966" t="str">
        <f t="shared" si="30"/>
        <v>E35930 Estates &amp; Facilities</v>
      </c>
      <c r="AI1966" t="str">
        <f>VLOOKUP(B1966,'cc Lookup'!A:E,5,0)</f>
        <v>Estates</v>
      </c>
      <c r="AJ1966" t="s">
        <v>5427</v>
      </c>
    </row>
    <row r="1967" spans="1:36" x14ac:dyDescent="0.35">
      <c r="A1967" t="s">
        <v>36</v>
      </c>
      <c r="B1967" s="8" t="s">
        <v>142</v>
      </c>
      <c r="C1967" s="8" t="s">
        <v>143</v>
      </c>
      <c r="D1967" s="8" t="s">
        <v>39</v>
      </c>
      <c r="E1967" s="8" t="s">
        <v>39</v>
      </c>
      <c r="F1967" s="8" t="s">
        <v>40</v>
      </c>
      <c r="G1967" t="s">
        <v>144</v>
      </c>
      <c r="H1967" t="s">
        <v>145</v>
      </c>
      <c r="I1967" t="s">
        <v>43</v>
      </c>
      <c r="J1967" t="s">
        <v>43</v>
      </c>
      <c r="K1967" t="s">
        <v>43</v>
      </c>
      <c r="L1967" s="9">
        <v>-180</v>
      </c>
      <c r="M1967" s="10">
        <v>44256</v>
      </c>
      <c r="N1967" t="s">
        <v>56</v>
      </c>
      <c r="O1967" t="s">
        <v>57</v>
      </c>
      <c r="P1967" t="s">
        <v>2886</v>
      </c>
      <c r="Q1967" t="s">
        <v>2887</v>
      </c>
      <c r="R1967" t="s">
        <v>2874</v>
      </c>
      <c r="S1967" s="11">
        <v>44272</v>
      </c>
      <c r="T1967" t="s">
        <v>54</v>
      </c>
      <c r="U1967">
        <v>49</v>
      </c>
      <c r="V1967" t="s">
        <v>61</v>
      </c>
      <c r="W1967" t="s">
        <v>62</v>
      </c>
      <c r="X1967">
        <v>492826</v>
      </c>
      <c r="Y1967" s="11">
        <v>44271</v>
      </c>
      <c r="Z1967">
        <v>165078325</v>
      </c>
      <c r="AB1967" t="s">
        <v>63</v>
      </c>
      <c r="AD1967" t="s">
        <v>2907</v>
      </c>
      <c r="AE1967">
        <v>1</v>
      </c>
      <c r="AF1967">
        <v>-180</v>
      </c>
      <c r="AH1967" t="str">
        <f t="shared" si="30"/>
        <v>E35930 Estates &amp; Facilities</v>
      </c>
      <c r="AI1967" t="str">
        <f>VLOOKUP(B1967,'cc Lookup'!A:E,5,0)</f>
        <v>Estates</v>
      </c>
      <c r="AJ1967" t="s">
        <v>5427</v>
      </c>
    </row>
    <row r="1968" spans="1:36" x14ac:dyDescent="0.35">
      <c r="A1968" t="s">
        <v>36</v>
      </c>
      <c r="B1968" s="8" t="s">
        <v>142</v>
      </c>
      <c r="C1968" s="8" t="s">
        <v>143</v>
      </c>
      <c r="D1968" s="8" t="s">
        <v>39</v>
      </c>
      <c r="E1968" s="8" t="s">
        <v>39</v>
      </c>
      <c r="F1968" s="8" t="s">
        <v>40</v>
      </c>
      <c r="G1968" t="s">
        <v>144</v>
      </c>
      <c r="H1968" t="s">
        <v>145</v>
      </c>
      <c r="I1968" t="s">
        <v>43</v>
      </c>
      <c r="J1968" t="s">
        <v>43</v>
      </c>
      <c r="K1968" t="s">
        <v>43</v>
      </c>
      <c r="L1968" s="9">
        <v>50</v>
      </c>
      <c r="M1968" s="10">
        <v>44256</v>
      </c>
      <c r="N1968" t="s">
        <v>56</v>
      </c>
      <c r="O1968" t="s">
        <v>57</v>
      </c>
      <c r="P1968" t="s">
        <v>2908</v>
      </c>
      <c r="Q1968" t="s">
        <v>2909</v>
      </c>
      <c r="R1968" t="s">
        <v>2874</v>
      </c>
      <c r="S1968" s="11">
        <v>44272</v>
      </c>
      <c r="T1968" t="s">
        <v>54</v>
      </c>
      <c r="U1968">
        <v>13</v>
      </c>
      <c r="V1968" t="s">
        <v>61</v>
      </c>
      <c r="W1968" t="s">
        <v>62</v>
      </c>
      <c r="X1968">
        <v>492828</v>
      </c>
      <c r="Y1968" s="11">
        <v>44271</v>
      </c>
      <c r="Z1968">
        <v>165090763</v>
      </c>
      <c r="AB1968" t="s">
        <v>63</v>
      </c>
      <c r="AD1968" t="s">
        <v>2910</v>
      </c>
      <c r="AE1968">
        <v>1</v>
      </c>
      <c r="AF1968">
        <v>50</v>
      </c>
      <c r="AH1968" t="str">
        <f t="shared" si="30"/>
        <v>E35930 Estates &amp; Facilities</v>
      </c>
      <c r="AI1968" t="str">
        <f>VLOOKUP(B1968,'cc Lookup'!A:E,5,0)</f>
        <v>Estates</v>
      </c>
      <c r="AJ1968" t="s">
        <v>5427</v>
      </c>
    </row>
    <row r="1969" spans="1:36" x14ac:dyDescent="0.35">
      <c r="A1969" t="s">
        <v>36</v>
      </c>
      <c r="B1969" s="8" t="s">
        <v>72</v>
      </c>
      <c r="C1969" s="8" t="s">
        <v>38</v>
      </c>
      <c r="D1969" s="8" t="s">
        <v>39</v>
      </c>
      <c r="E1969" s="8" t="s">
        <v>39</v>
      </c>
      <c r="F1969" s="8" t="s">
        <v>40</v>
      </c>
      <c r="G1969" t="s">
        <v>73</v>
      </c>
      <c r="H1969" t="s">
        <v>42</v>
      </c>
      <c r="I1969" t="s">
        <v>43</v>
      </c>
      <c r="J1969" t="s">
        <v>43</v>
      </c>
      <c r="K1969" t="s">
        <v>43</v>
      </c>
      <c r="L1969" s="9">
        <v>-100</v>
      </c>
      <c r="M1969" s="10">
        <v>44256</v>
      </c>
      <c r="N1969" t="s">
        <v>56</v>
      </c>
      <c r="O1969" t="s">
        <v>57</v>
      </c>
      <c r="P1969" t="s">
        <v>2872</v>
      </c>
      <c r="Q1969" t="s">
        <v>2873</v>
      </c>
      <c r="R1969" t="s">
        <v>2874</v>
      </c>
      <c r="S1969" s="11">
        <v>44273</v>
      </c>
      <c r="T1969" t="s">
        <v>54</v>
      </c>
      <c r="U1969">
        <v>15</v>
      </c>
      <c r="V1969" t="s">
        <v>61</v>
      </c>
      <c r="W1969" t="s">
        <v>2065</v>
      </c>
      <c r="X1969" t="s">
        <v>2066</v>
      </c>
      <c r="Y1969" s="11">
        <v>44081</v>
      </c>
      <c r="Z1969" t="s">
        <v>286</v>
      </c>
      <c r="AA1969" t="s">
        <v>2067</v>
      </c>
      <c r="AB1969" t="s">
        <v>1806</v>
      </c>
      <c r="AH1969" t="str">
        <f t="shared" si="30"/>
        <v>E35120 Corporate Expenses</v>
      </c>
      <c r="AI1969" t="str">
        <f>VLOOKUP(B1969,'cc Lookup'!A:E,5,0)</f>
        <v>Corporate Exp</v>
      </c>
      <c r="AJ1969" t="s">
        <v>5427</v>
      </c>
    </row>
    <row r="1970" spans="1:36" x14ac:dyDescent="0.35">
      <c r="A1970" t="s">
        <v>36</v>
      </c>
      <c r="B1970" s="8" t="s">
        <v>1064</v>
      </c>
      <c r="C1970" s="8" t="s">
        <v>38</v>
      </c>
      <c r="D1970" s="8" t="s">
        <v>39</v>
      </c>
      <c r="E1970" s="8" t="s">
        <v>39</v>
      </c>
      <c r="F1970" s="8" t="s">
        <v>40</v>
      </c>
      <c r="G1970" t="s">
        <v>1065</v>
      </c>
      <c r="H1970" t="s">
        <v>42</v>
      </c>
      <c r="I1970" t="s">
        <v>43</v>
      </c>
      <c r="J1970" t="s">
        <v>43</v>
      </c>
      <c r="K1970" t="s">
        <v>43</v>
      </c>
      <c r="L1970" s="9">
        <v>23500</v>
      </c>
      <c r="M1970" s="10">
        <v>44256</v>
      </c>
      <c r="N1970" t="s">
        <v>56</v>
      </c>
      <c r="O1970" t="s">
        <v>57</v>
      </c>
      <c r="P1970" t="s">
        <v>2886</v>
      </c>
      <c r="Q1970" t="s">
        <v>2887</v>
      </c>
      <c r="R1970" t="s">
        <v>2874</v>
      </c>
      <c r="S1970" s="11">
        <v>44272</v>
      </c>
      <c r="T1970" t="s">
        <v>54</v>
      </c>
      <c r="U1970">
        <v>66</v>
      </c>
      <c r="V1970" t="s">
        <v>61</v>
      </c>
      <c r="W1970" t="s">
        <v>2813</v>
      </c>
      <c r="X1970" t="s">
        <v>2888</v>
      </c>
      <c r="Y1970" s="11">
        <v>44267</v>
      </c>
      <c r="Z1970">
        <v>165090556</v>
      </c>
      <c r="AB1970" t="s">
        <v>63</v>
      </c>
      <c r="AD1970" t="s">
        <v>2884</v>
      </c>
      <c r="AE1970">
        <v>1</v>
      </c>
      <c r="AF1970">
        <v>11750</v>
      </c>
      <c r="AH1970" t="str">
        <f t="shared" si="30"/>
        <v>E35211 Employee Resourcing</v>
      </c>
      <c r="AI1970" t="str">
        <f>VLOOKUP(B1970,'cc Lookup'!A:E,5,0)</f>
        <v>HR</v>
      </c>
      <c r="AJ1970" t="s">
        <v>5427</v>
      </c>
    </row>
    <row r="1971" spans="1:36" x14ac:dyDescent="0.35">
      <c r="A1971" t="s">
        <v>36</v>
      </c>
      <c r="B1971" s="8" t="s">
        <v>1064</v>
      </c>
      <c r="C1971" s="8" t="s">
        <v>38</v>
      </c>
      <c r="D1971" s="8" t="s">
        <v>39</v>
      </c>
      <c r="E1971" s="8" t="s">
        <v>39</v>
      </c>
      <c r="F1971" s="8" t="s">
        <v>40</v>
      </c>
      <c r="G1971" t="s">
        <v>1065</v>
      </c>
      <c r="H1971" t="s">
        <v>42</v>
      </c>
      <c r="I1971" t="s">
        <v>43</v>
      </c>
      <c r="J1971" t="s">
        <v>43</v>
      </c>
      <c r="K1971" t="s">
        <v>43</v>
      </c>
      <c r="L1971" s="9">
        <v>2350</v>
      </c>
      <c r="M1971" s="10">
        <v>44256</v>
      </c>
      <c r="N1971" t="s">
        <v>56</v>
      </c>
      <c r="O1971" t="s">
        <v>57</v>
      </c>
      <c r="P1971" t="s">
        <v>2886</v>
      </c>
      <c r="Q1971" t="s">
        <v>2887</v>
      </c>
      <c r="R1971" t="s">
        <v>2874</v>
      </c>
      <c r="S1971" s="11">
        <v>44272</v>
      </c>
      <c r="T1971" t="s">
        <v>54</v>
      </c>
      <c r="U1971">
        <v>66</v>
      </c>
      <c r="V1971" t="s">
        <v>61</v>
      </c>
      <c r="W1971" t="s">
        <v>2813</v>
      </c>
      <c r="X1971" t="s">
        <v>2888</v>
      </c>
      <c r="Y1971" s="11">
        <v>44267</v>
      </c>
      <c r="Z1971">
        <v>165090556</v>
      </c>
      <c r="AB1971" t="s">
        <v>63</v>
      </c>
      <c r="AD1971" t="s">
        <v>2884</v>
      </c>
      <c r="AH1971" t="str">
        <f t="shared" si="30"/>
        <v>E35211 Employee Resourcing</v>
      </c>
      <c r="AI1971" t="str">
        <f>VLOOKUP(B1971,'cc Lookup'!A:E,5,0)</f>
        <v>HR</v>
      </c>
      <c r="AJ1971" t="s">
        <v>5427</v>
      </c>
    </row>
    <row r="1972" spans="1:36" x14ac:dyDescent="0.35">
      <c r="A1972" t="s">
        <v>36</v>
      </c>
      <c r="B1972" s="8" t="s">
        <v>1064</v>
      </c>
      <c r="C1972" s="8" t="s">
        <v>38</v>
      </c>
      <c r="D1972" s="8" t="s">
        <v>39</v>
      </c>
      <c r="E1972" s="8" t="s">
        <v>39</v>
      </c>
      <c r="F1972" s="8" t="s">
        <v>40</v>
      </c>
      <c r="G1972" t="s">
        <v>1065</v>
      </c>
      <c r="H1972" t="s">
        <v>42</v>
      </c>
      <c r="I1972" t="s">
        <v>43</v>
      </c>
      <c r="J1972" t="s">
        <v>43</v>
      </c>
      <c r="K1972" t="s">
        <v>43</v>
      </c>
      <c r="L1972" s="9">
        <v>-11750</v>
      </c>
      <c r="M1972" s="10">
        <v>44256</v>
      </c>
      <c r="N1972" t="s">
        <v>56</v>
      </c>
      <c r="O1972" t="s">
        <v>57</v>
      </c>
      <c r="P1972" t="s">
        <v>2886</v>
      </c>
      <c r="Q1972" t="s">
        <v>2887</v>
      </c>
      <c r="R1972" t="s">
        <v>2874</v>
      </c>
      <c r="S1972" s="11">
        <v>44272</v>
      </c>
      <c r="T1972" t="s">
        <v>54</v>
      </c>
      <c r="U1972">
        <v>67</v>
      </c>
      <c r="V1972" t="s">
        <v>61</v>
      </c>
      <c r="W1972" t="s">
        <v>2813</v>
      </c>
      <c r="X1972" t="s">
        <v>2888</v>
      </c>
      <c r="Y1972" s="11">
        <v>44267</v>
      </c>
      <c r="Z1972">
        <v>165090556</v>
      </c>
      <c r="AB1972" t="s">
        <v>63</v>
      </c>
      <c r="AD1972" t="s">
        <v>2884</v>
      </c>
      <c r="AE1972">
        <v>1</v>
      </c>
      <c r="AF1972">
        <v>-11750</v>
      </c>
      <c r="AH1972" t="str">
        <f t="shared" si="30"/>
        <v>E35211 Employee Resourcing</v>
      </c>
      <c r="AI1972" t="str">
        <f>VLOOKUP(B1972,'cc Lookup'!A:E,5,0)</f>
        <v>HR</v>
      </c>
      <c r="AJ1972" t="s">
        <v>5427</v>
      </c>
    </row>
    <row r="1973" spans="1:36" x14ac:dyDescent="0.35">
      <c r="A1973" t="s">
        <v>36</v>
      </c>
      <c r="B1973" s="8" t="s">
        <v>1064</v>
      </c>
      <c r="C1973" s="8" t="s">
        <v>38</v>
      </c>
      <c r="D1973" s="8" t="s">
        <v>39</v>
      </c>
      <c r="E1973" s="8" t="s">
        <v>39</v>
      </c>
      <c r="F1973" s="8" t="s">
        <v>40</v>
      </c>
      <c r="G1973" t="s">
        <v>1065</v>
      </c>
      <c r="H1973" t="s">
        <v>42</v>
      </c>
      <c r="I1973" t="s">
        <v>43</v>
      </c>
      <c r="J1973" t="s">
        <v>43</v>
      </c>
      <c r="K1973" t="s">
        <v>43</v>
      </c>
      <c r="L1973" s="9">
        <v>6296</v>
      </c>
      <c r="M1973" s="10">
        <v>44256</v>
      </c>
      <c r="N1973" t="s">
        <v>56</v>
      </c>
      <c r="O1973" t="s">
        <v>57</v>
      </c>
      <c r="P1973" t="s">
        <v>2872</v>
      </c>
      <c r="Q1973" t="s">
        <v>2873</v>
      </c>
      <c r="R1973" t="s">
        <v>2874</v>
      </c>
      <c r="S1973" s="11">
        <v>44273</v>
      </c>
      <c r="T1973" t="s">
        <v>54</v>
      </c>
      <c r="U1973">
        <v>47</v>
      </c>
      <c r="V1973" t="s">
        <v>61</v>
      </c>
      <c r="W1973" t="s">
        <v>2813</v>
      </c>
      <c r="X1973" t="s">
        <v>2889</v>
      </c>
      <c r="Y1973" s="11">
        <v>44270</v>
      </c>
      <c r="Z1973">
        <v>165089945</v>
      </c>
      <c r="AB1973" t="s">
        <v>63</v>
      </c>
      <c r="AD1973" t="s">
        <v>2881</v>
      </c>
      <c r="AE1973">
        <v>1</v>
      </c>
      <c r="AF1973">
        <v>3148</v>
      </c>
      <c r="AH1973" t="str">
        <f t="shared" si="30"/>
        <v>E35211 Employee Resourcing</v>
      </c>
      <c r="AI1973" t="str">
        <f>VLOOKUP(B1973,'cc Lookup'!A:E,5,0)</f>
        <v>HR</v>
      </c>
      <c r="AJ1973" t="s">
        <v>5427</v>
      </c>
    </row>
    <row r="1974" spans="1:36" x14ac:dyDescent="0.35">
      <c r="A1974" t="s">
        <v>36</v>
      </c>
      <c r="B1974" s="8" t="s">
        <v>1064</v>
      </c>
      <c r="C1974" s="8" t="s">
        <v>38</v>
      </c>
      <c r="D1974" s="8" t="s">
        <v>39</v>
      </c>
      <c r="E1974" s="8" t="s">
        <v>39</v>
      </c>
      <c r="F1974" s="8" t="s">
        <v>40</v>
      </c>
      <c r="G1974" t="s">
        <v>1065</v>
      </c>
      <c r="H1974" t="s">
        <v>42</v>
      </c>
      <c r="I1974" t="s">
        <v>43</v>
      </c>
      <c r="J1974" t="s">
        <v>43</v>
      </c>
      <c r="K1974" t="s">
        <v>43</v>
      </c>
      <c r="L1974" s="9">
        <v>629.6</v>
      </c>
      <c r="M1974" s="10">
        <v>44256</v>
      </c>
      <c r="N1974" t="s">
        <v>56</v>
      </c>
      <c r="O1974" t="s">
        <v>57</v>
      </c>
      <c r="P1974" t="s">
        <v>2872</v>
      </c>
      <c r="Q1974" t="s">
        <v>2873</v>
      </c>
      <c r="R1974" t="s">
        <v>2874</v>
      </c>
      <c r="S1974" s="11">
        <v>44273</v>
      </c>
      <c r="T1974" t="s">
        <v>54</v>
      </c>
      <c r="U1974">
        <v>47</v>
      </c>
      <c r="V1974" t="s">
        <v>61</v>
      </c>
      <c r="W1974" t="s">
        <v>2813</v>
      </c>
      <c r="X1974" t="s">
        <v>2889</v>
      </c>
      <c r="Y1974" s="11">
        <v>44270</v>
      </c>
      <c r="Z1974">
        <v>165089945</v>
      </c>
      <c r="AB1974" t="s">
        <v>63</v>
      </c>
      <c r="AD1974" t="s">
        <v>2881</v>
      </c>
      <c r="AH1974" t="str">
        <f t="shared" si="30"/>
        <v>E35211 Employee Resourcing</v>
      </c>
      <c r="AI1974" t="str">
        <f>VLOOKUP(B1974,'cc Lookup'!A:E,5,0)</f>
        <v>HR</v>
      </c>
      <c r="AJ1974" t="s">
        <v>5427</v>
      </c>
    </row>
    <row r="1975" spans="1:36" x14ac:dyDescent="0.35">
      <c r="A1975" t="s">
        <v>36</v>
      </c>
      <c r="B1975" s="8" t="s">
        <v>1064</v>
      </c>
      <c r="C1975" s="8" t="s">
        <v>38</v>
      </c>
      <c r="D1975" s="8" t="s">
        <v>39</v>
      </c>
      <c r="E1975" s="8" t="s">
        <v>39</v>
      </c>
      <c r="F1975" s="8" t="s">
        <v>40</v>
      </c>
      <c r="G1975" t="s">
        <v>1065</v>
      </c>
      <c r="H1975" t="s">
        <v>42</v>
      </c>
      <c r="I1975" t="s">
        <v>43</v>
      </c>
      <c r="J1975" t="s">
        <v>43</v>
      </c>
      <c r="K1975" t="s">
        <v>43</v>
      </c>
      <c r="L1975" s="9">
        <v>-3148</v>
      </c>
      <c r="M1975" s="10">
        <v>44256</v>
      </c>
      <c r="N1975" t="s">
        <v>56</v>
      </c>
      <c r="O1975" t="s">
        <v>57</v>
      </c>
      <c r="P1975" t="s">
        <v>2872</v>
      </c>
      <c r="Q1975" t="s">
        <v>2873</v>
      </c>
      <c r="R1975" t="s">
        <v>2874</v>
      </c>
      <c r="S1975" s="11">
        <v>44273</v>
      </c>
      <c r="T1975" t="s">
        <v>54</v>
      </c>
      <c r="U1975">
        <v>48</v>
      </c>
      <c r="V1975" t="s">
        <v>61</v>
      </c>
      <c r="W1975" t="s">
        <v>2813</v>
      </c>
      <c r="X1975" t="s">
        <v>2889</v>
      </c>
      <c r="Y1975" s="11">
        <v>44270</v>
      </c>
      <c r="Z1975">
        <v>165089945</v>
      </c>
      <c r="AB1975" t="s">
        <v>63</v>
      </c>
      <c r="AD1975" t="s">
        <v>2881</v>
      </c>
      <c r="AE1975">
        <v>1</v>
      </c>
      <c r="AF1975">
        <v>-3148</v>
      </c>
      <c r="AH1975" t="str">
        <f t="shared" si="30"/>
        <v>E35211 Employee Resourcing</v>
      </c>
      <c r="AI1975" t="str">
        <f>VLOOKUP(B1975,'cc Lookup'!A:E,5,0)</f>
        <v>HR</v>
      </c>
      <c r="AJ1975" t="s">
        <v>5427</v>
      </c>
    </row>
    <row r="1976" spans="1:36" x14ac:dyDescent="0.35">
      <c r="A1976" t="s">
        <v>36</v>
      </c>
      <c r="B1976" s="8" t="s">
        <v>142</v>
      </c>
      <c r="C1976" s="8" t="s">
        <v>38</v>
      </c>
      <c r="D1976" s="8" t="s">
        <v>39</v>
      </c>
      <c r="E1976" s="8" t="s">
        <v>39</v>
      </c>
      <c r="F1976" s="8" t="s">
        <v>40</v>
      </c>
      <c r="G1976" t="s">
        <v>144</v>
      </c>
      <c r="H1976" t="s">
        <v>42</v>
      </c>
      <c r="I1976" t="s">
        <v>43</v>
      </c>
      <c r="J1976" t="s">
        <v>43</v>
      </c>
      <c r="K1976" t="s">
        <v>43</v>
      </c>
      <c r="L1976" s="9">
        <v>350</v>
      </c>
      <c r="M1976" s="10">
        <v>44256</v>
      </c>
      <c r="N1976" t="s">
        <v>56</v>
      </c>
      <c r="O1976" t="s">
        <v>57</v>
      </c>
      <c r="P1976" t="s">
        <v>2918</v>
      </c>
      <c r="Q1976" t="s">
        <v>2919</v>
      </c>
      <c r="R1976" t="s">
        <v>2874</v>
      </c>
      <c r="S1976" s="11">
        <v>44263</v>
      </c>
      <c r="T1976" t="s">
        <v>54</v>
      </c>
      <c r="U1976">
        <v>22</v>
      </c>
      <c r="V1976" t="s">
        <v>61</v>
      </c>
      <c r="W1976" t="s">
        <v>62</v>
      </c>
      <c r="X1976">
        <v>489741</v>
      </c>
      <c r="Y1976" s="11">
        <v>44263</v>
      </c>
      <c r="Z1976">
        <v>165087030</v>
      </c>
      <c r="AB1976" t="s">
        <v>63</v>
      </c>
      <c r="AD1976" t="s">
        <v>2920</v>
      </c>
      <c r="AE1976">
        <v>1</v>
      </c>
      <c r="AF1976">
        <v>350</v>
      </c>
      <c r="AH1976" t="str">
        <f t="shared" si="30"/>
        <v>E35930 Estates &amp; Facilities</v>
      </c>
      <c r="AI1976" t="str">
        <f>VLOOKUP(B1976,'cc Lookup'!A:E,5,0)</f>
        <v>Estates</v>
      </c>
      <c r="AJ1976" t="s">
        <v>5427</v>
      </c>
    </row>
    <row r="1977" spans="1:36" x14ac:dyDescent="0.35">
      <c r="A1977" t="s">
        <v>36</v>
      </c>
      <c r="B1977" s="8" t="s">
        <v>142</v>
      </c>
      <c r="C1977" s="8" t="s">
        <v>38</v>
      </c>
      <c r="D1977" s="8" t="s">
        <v>39</v>
      </c>
      <c r="E1977" s="8" t="s">
        <v>39</v>
      </c>
      <c r="F1977" s="8" t="s">
        <v>40</v>
      </c>
      <c r="G1977" t="s">
        <v>144</v>
      </c>
      <c r="H1977" t="s">
        <v>42</v>
      </c>
      <c r="I1977" t="s">
        <v>43</v>
      </c>
      <c r="J1977" t="s">
        <v>43</v>
      </c>
      <c r="K1977" t="s">
        <v>43</v>
      </c>
      <c r="L1977" s="9">
        <v>380</v>
      </c>
      <c r="M1977" s="10">
        <v>44256</v>
      </c>
      <c r="N1977" t="s">
        <v>56</v>
      </c>
      <c r="O1977" t="s">
        <v>57</v>
      </c>
      <c r="P1977" t="s">
        <v>2895</v>
      </c>
      <c r="Q1977" t="s">
        <v>2896</v>
      </c>
      <c r="R1977" t="s">
        <v>2874</v>
      </c>
      <c r="S1977" s="11">
        <v>44264</v>
      </c>
      <c r="T1977" t="s">
        <v>54</v>
      </c>
      <c r="U1977">
        <v>7</v>
      </c>
      <c r="V1977" t="s">
        <v>61</v>
      </c>
      <c r="W1977" t="s">
        <v>62</v>
      </c>
      <c r="X1977">
        <v>489737</v>
      </c>
      <c r="Y1977" s="11">
        <v>44242</v>
      </c>
      <c r="Z1977">
        <v>165082443</v>
      </c>
      <c r="AB1977" t="s">
        <v>63</v>
      </c>
      <c r="AD1977" t="s">
        <v>2921</v>
      </c>
      <c r="AE1977">
        <v>1</v>
      </c>
      <c r="AF1977">
        <v>190</v>
      </c>
      <c r="AH1977" t="str">
        <f t="shared" si="30"/>
        <v>E35930 Estates &amp; Facilities</v>
      </c>
      <c r="AI1977" t="str">
        <f>VLOOKUP(B1977,'cc Lookup'!A:E,5,0)</f>
        <v>Estates</v>
      </c>
      <c r="AJ1977" t="s">
        <v>5427</v>
      </c>
    </row>
    <row r="1978" spans="1:36" x14ac:dyDescent="0.35">
      <c r="A1978" t="s">
        <v>36</v>
      </c>
      <c r="B1978" s="8" t="s">
        <v>142</v>
      </c>
      <c r="C1978" s="8" t="s">
        <v>38</v>
      </c>
      <c r="D1978" s="8" t="s">
        <v>39</v>
      </c>
      <c r="E1978" s="8" t="s">
        <v>39</v>
      </c>
      <c r="F1978" s="8" t="s">
        <v>40</v>
      </c>
      <c r="G1978" t="s">
        <v>144</v>
      </c>
      <c r="H1978" t="s">
        <v>42</v>
      </c>
      <c r="I1978" t="s">
        <v>43</v>
      </c>
      <c r="J1978" t="s">
        <v>43</v>
      </c>
      <c r="K1978" t="s">
        <v>43</v>
      </c>
      <c r="L1978" s="9">
        <v>-190</v>
      </c>
      <c r="M1978" s="10">
        <v>44256</v>
      </c>
      <c r="N1978" t="s">
        <v>56</v>
      </c>
      <c r="O1978" t="s">
        <v>57</v>
      </c>
      <c r="P1978" t="s">
        <v>2895</v>
      </c>
      <c r="Q1978" t="s">
        <v>2896</v>
      </c>
      <c r="R1978" t="s">
        <v>2874</v>
      </c>
      <c r="S1978" s="11">
        <v>44264</v>
      </c>
      <c r="T1978" t="s">
        <v>54</v>
      </c>
      <c r="U1978">
        <v>8</v>
      </c>
      <c r="V1978" t="s">
        <v>61</v>
      </c>
      <c r="W1978" t="s">
        <v>62</v>
      </c>
      <c r="X1978">
        <v>489737</v>
      </c>
      <c r="Y1978" s="11">
        <v>44242</v>
      </c>
      <c r="Z1978">
        <v>165082443</v>
      </c>
      <c r="AB1978" t="s">
        <v>63</v>
      </c>
      <c r="AD1978" t="s">
        <v>2921</v>
      </c>
      <c r="AE1978">
        <v>1</v>
      </c>
      <c r="AF1978">
        <v>-190</v>
      </c>
      <c r="AH1978" t="str">
        <f t="shared" si="30"/>
        <v>E35930 Estates &amp; Facilities</v>
      </c>
      <c r="AI1978" t="str">
        <f>VLOOKUP(B1978,'cc Lookup'!A:E,5,0)</f>
        <v>Estates</v>
      </c>
      <c r="AJ1978" t="s">
        <v>5427</v>
      </c>
    </row>
    <row r="1979" spans="1:36" x14ac:dyDescent="0.35">
      <c r="A1979" t="s">
        <v>36</v>
      </c>
      <c r="B1979" s="8" t="s">
        <v>142</v>
      </c>
      <c r="C1979" s="8" t="s">
        <v>38</v>
      </c>
      <c r="D1979" s="8" t="s">
        <v>39</v>
      </c>
      <c r="E1979" s="8" t="s">
        <v>39</v>
      </c>
      <c r="F1979" s="8" t="s">
        <v>40</v>
      </c>
      <c r="G1979" t="s">
        <v>144</v>
      </c>
      <c r="H1979" t="s">
        <v>42</v>
      </c>
      <c r="I1979" t="s">
        <v>43</v>
      </c>
      <c r="J1979" t="s">
        <v>43</v>
      </c>
      <c r="K1979" t="s">
        <v>43</v>
      </c>
      <c r="L1979" s="9">
        <v>220</v>
      </c>
      <c r="M1979" s="10">
        <v>44256</v>
      </c>
      <c r="N1979" t="s">
        <v>56</v>
      </c>
      <c r="O1979" t="s">
        <v>57</v>
      </c>
      <c r="P1979" t="s">
        <v>2922</v>
      </c>
      <c r="Q1979" t="s">
        <v>2923</v>
      </c>
      <c r="R1979" t="s">
        <v>2874</v>
      </c>
      <c r="S1979" s="11">
        <v>44264</v>
      </c>
      <c r="T1979" t="s">
        <v>54</v>
      </c>
      <c r="U1979">
        <v>48</v>
      </c>
      <c r="V1979" t="s">
        <v>61</v>
      </c>
      <c r="W1979" t="s">
        <v>62</v>
      </c>
      <c r="X1979">
        <v>489738</v>
      </c>
      <c r="Y1979" s="11">
        <v>44242</v>
      </c>
      <c r="Z1979">
        <v>165084346</v>
      </c>
      <c r="AB1979" t="s">
        <v>63</v>
      </c>
      <c r="AD1979" t="s">
        <v>2924</v>
      </c>
      <c r="AE1979">
        <v>1</v>
      </c>
      <c r="AF1979">
        <v>220</v>
      </c>
      <c r="AH1979" t="str">
        <f t="shared" si="30"/>
        <v>E35930 Estates &amp; Facilities</v>
      </c>
      <c r="AI1979" t="str">
        <f>VLOOKUP(B1979,'cc Lookup'!A:E,5,0)</f>
        <v>Estates</v>
      </c>
      <c r="AJ1979" t="s">
        <v>5427</v>
      </c>
    </row>
    <row r="1980" spans="1:36" x14ac:dyDescent="0.35">
      <c r="A1980" t="s">
        <v>36</v>
      </c>
      <c r="B1980" s="8" t="s">
        <v>142</v>
      </c>
      <c r="C1980" s="8" t="s">
        <v>38</v>
      </c>
      <c r="D1980" s="8" t="s">
        <v>39</v>
      </c>
      <c r="E1980" s="8" t="s">
        <v>39</v>
      </c>
      <c r="F1980" s="8" t="s">
        <v>40</v>
      </c>
      <c r="G1980" t="s">
        <v>144</v>
      </c>
      <c r="H1980" t="s">
        <v>42</v>
      </c>
      <c r="I1980" t="s">
        <v>43</v>
      </c>
      <c r="J1980" t="s">
        <v>43</v>
      </c>
      <c r="K1980" t="s">
        <v>43</v>
      </c>
      <c r="L1980" s="9">
        <v>80</v>
      </c>
      <c r="M1980" s="10">
        <v>44256</v>
      </c>
      <c r="N1980" t="s">
        <v>56</v>
      </c>
      <c r="O1980" t="s">
        <v>57</v>
      </c>
      <c r="P1980" t="s">
        <v>2922</v>
      </c>
      <c r="Q1980" t="s">
        <v>2923</v>
      </c>
      <c r="R1980" t="s">
        <v>2874</v>
      </c>
      <c r="S1980" s="11">
        <v>44264</v>
      </c>
      <c r="T1980" t="s">
        <v>54</v>
      </c>
      <c r="U1980">
        <v>48</v>
      </c>
      <c r="V1980" t="s">
        <v>61</v>
      </c>
      <c r="W1980" t="s">
        <v>62</v>
      </c>
      <c r="X1980">
        <v>489740</v>
      </c>
      <c r="Y1980" s="11">
        <v>44242</v>
      </c>
      <c r="Z1980">
        <v>165089770</v>
      </c>
      <c r="AB1980" t="s">
        <v>63</v>
      </c>
      <c r="AD1980" t="s">
        <v>2925</v>
      </c>
      <c r="AE1980">
        <v>1</v>
      </c>
      <c r="AF1980">
        <v>40</v>
      </c>
      <c r="AH1980" t="str">
        <f t="shared" si="30"/>
        <v>E35930 Estates &amp; Facilities</v>
      </c>
      <c r="AI1980" t="str">
        <f>VLOOKUP(B1980,'cc Lookup'!A:E,5,0)</f>
        <v>Estates</v>
      </c>
      <c r="AJ1980" t="s">
        <v>5427</v>
      </c>
    </row>
    <row r="1981" spans="1:36" x14ac:dyDescent="0.35">
      <c r="A1981" t="s">
        <v>36</v>
      </c>
      <c r="B1981" s="8" t="s">
        <v>142</v>
      </c>
      <c r="C1981" s="8" t="s">
        <v>38</v>
      </c>
      <c r="D1981" s="8" t="s">
        <v>39</v>
      </c>
      <c r="E1981" s="8" t="s">
        <v>39</v>
      </c>
      <c r="F1981" s="8" t="s">
        <v>40</v>
      </c>
      <c r="G1981" t="s">
        <v>144</v>
      </c>
      <c r="H1981" t="s">
        <v>42</v>
      </c>
      <c r="I1981" t="s">
        <v>43</v>
      </c>
      <c r="J1981" t="s">
        <v>43</v>
      </c>
      <c r="K1981" t="s">
        <v>43</v>
      </c>
      <c r="L1981" s="9">
        <v>-40</v>
      </c>
      <c r="M1981" s="10">
        <v>44256</v>
      </c>
      <c r="N1981" t="s">
        <v>56</v>
      </c>
      <c r="O1981" t="s">
        <v>57</v>
      </c>
      <c r="P1981" t="s">
        <v>2922</v>
      </c>
      <c r="Q1981" t="s">
        <v>2923</v>
      </c>
      <c r="R1981" t="s">
        <v>2874</v>
      </c>
      <c r="S1981" s="11">
        <v>44264</v>
      </c>
      <c r="T1981" t="s">
        <v>54</v>
      </c>
      <c r="U1981">
        <v>49</v>
      </c>
      <c r="V1981" t="s">
        <v>61</v>
      </c>
      <c r="W1981" t="s">
        <v>62</v>
      </c>
      <c r="X1981">
        <v>489740</v>
      </c>
      <c r="Y1981" s="11">
        <v>44242</v>
      </c>
      <c r="Z1981">
        <v>165089770</v>
      </c>
      <c r="AB1981" t="s">
        <v>63</v>
      </c>
      <c r="AD1981" t="s">
        <v>2925</v>
      </c>
      <c r="AE1981">
        <v>1</v>
      </c>
      <c r="AF1981">
        <v>-40</v>
      </c>
      <c r="AH1981" t="str">
        <f t="shared" si="30"/>
        <v>E35930 Estates &amp; Facilities</v>
      </c>
      <c r="AI1981" t="str">
        <f>VLOOKUP(B1981,'cc Lookup'!A:E,5,0)</f>
        <v>Estates</v>
      </c>
      <c r="AJ1981" t="s">
        <v>5427</v>
      </c>
    </row>
    <row r="1982" spans="1:36" x14ac:dyDescent="0.35">
      <c r="A1982" t="s">
        <v>36</v>
      </c>
      <c r="B1982" s="8" t="s">
        <v>142</v>
      </c>
      <c r="C1982" s="8" t="s">
        <v>38</v>
      </c>
      <c r="D1982" s="8" t="s">
        <v>39</v>
      </c>
      <c r="E1982" s="8" t="s">
        <v>39</v>
      </c>
      <c r="F1982" s="8" t="s">
        <v>40</v>
      </c>
      <c r="G1982" t="s">
        <v>144</v>
      </c>
      <c r="H1982" t="s">
        <v>42</v>
      </c>
      <c r="I1982" t="s">
        <v>43</v>
      </c>
      <c r="J1982" t="s">
        <v>43</v>
      </c>
      <c r="K1982" t="s">
        <v>43</v>
      </c>
      <c r="L1982" s="9">
        <v>215</v>
      </c>
      <c r="M1982" s="10">
        <v>44256</v>
      </c>
      <c r="N1982" t="s">
        <v>56</v>
      </c>
      <c r="O1982" t="s">
        <v>57</v>
      </c>
      <c r="P1982" t="s">
        <v>2926</v>
      </c>
      <c r="Q1982" t="s">
        <v>2927</v>
      </c>
      <c r="R1982" t="s">
        <v>2874</v>
      </c>
      <c r="S1982" s="11">
        <v>44264</v>
      </c>
      <c r="T1982" t="s">
        <v>54</v>
      </c>
      <c r="U1982">
        <v>20</v>
      </c>
      <c r="V1982" t="s">
        <v>61</v>
      </c>
      <c r="W1982" t="s">
        <v>62</v>
      </c>
      <c r="X1982">
        <v>489745</v>
      </c>
      <c r="Y1982" s="11">
        <v>44242</v>
      </c>
      <c r="Z1982">
        <v>165089227</v>
      </c>
      <c r="AB1982" t="s">
        <v>63</v>
      </c>
      <c r="AD1982" t="s">
        <v>2928</v>
      </c>
      <c r="AE1982">
        <v>1</v>
      </c>
      <c r="AF1982">
        <v>215</v>
      </c>
      <c r="AH1982" t="str">
        <f t="shared" si="30"/>
        <v>E35930 Estates &amp; Facilities</v>
      </c>
      <c r="AI1982" t="str">
        <f>VLOOKUP(B1982,'cc Lookup'!A:E,5,0)</f>
        <v>Estates</v>
      </c>
      <c r="AJ1982" t="s">
        <v>5427</v>
      </c>
    </row>
    <row r="1983" spans="1:36" x14ac:dyDescent="0.35">
      <c r="A1983" t="s">
        <v>36</v>
      </c>
      <c r="B1983" s="8" t="s">
        <v>142</v>
      </c>
      <c r="C1983" s="8" t="s">
        <v>38</v>
      </c>
      <c r="D1983" s="8" t="s">
        <v>39</v>
      </c>
      <c r="E1983" s="8" t="s">
        <v>39</v>
      </c>
      <c r="F1983" s="8" t="s">
        <v>40</v>
      </c>
      <c r="G1983" t="s">
        <v>144</v>
      </c>
      <c r="H1983" t="s">
        <v>42</v>
      </c>
      <c r="I1983" t="s">
        <v>43</v>
      </c>
      <c r="J1983" t="s">
        <v>43</v>
      </c>
      <c r="K1983" t="s">
        <v>43</v>
      </c>
      <c r="L1983" s="9">
        <v>190</v>
      </c>
      <c r="M1983" s="10">
        <v>44256</v>
      </c>
      <c r="N1983" t="s">
        <v>56</v>
      </c>
      <c r="O1983" t="s">
        <v>57</v>
      </c>
      <c r="P1983" t="s">
        <v>2898</v>
      </c>
      <c r="Q1983" t="s">
        <v>2899</v>
      </c>
      <c r="R1983" t="s">
        <v>2874</v>
      </c>
      <c r="S1983" s="11">
        <v>44265</v>
      </c>
      <c r="T1983" t="s">
        <v>54</v>
      </c>
      <c r="U1983">
        <v>19</v>
      </c>
      <c r="V1983" t="s">
        <v>61</v>
      </c>
      <c r="W1983" t="s">
        <v>62</v>
      </c>
      <c r="X1983">
        <v>489737</v>
      </c>
      <c r="Y1983" s="11">
        <v>44242</v>
      </c>
      <c r="Z1983">
        <v>165082443</v>
      </c>
      <c r="AB1983" t="s">
        <v>63</v>
      </c>
      <c r="AD1983" t="s">
        <v>2921</v>
      </c>
      <c r="AE1983">
        <v>1</v>
      </c>
      <c r="AF1983">
        <v>190</v>
      </c>
      <c r="AH1983" t="str">
        <f t="shared" si="30"/>
        <v>E35930 Estates &amp; Facilities</v>
      </c>
      <c r="AI1983" t="str">
        <f>VLOOKUP(B1983,'cc Lookup'!A:E,5,0)</f>
        <v>Estates</v>
      </c>
      <c r="AJ1983" t="s">
        <v>5427</v>
      </c>
    </row>
    <row r="1984" spans="1:36" x14ac:dyDescent="0.35">
      <c r="A1984" t="s">
        <v>36</v>
      </c>
      <c r="B1984" s="8" t="s">
        <v>142</v>
      </c>
      <c r="C1984" s="8" t="s">
        <v>38</v>
      </c>
      <c r="D1984" s="8" t="s">
        <v>39</v>
      </c>
      <c r="E1984" s="8" t="s">
        <v>39</v>
      </c>
      <c r="F1984" s="8" t="s">
        <v>40</v>
      </c>
      <c r="G1984" t="s">
        <v>144</v>
      </c>
      <c r="H1984" t="s">
        <v>42</v>
      </c>
      <c r="I1984" t="s">
        <v>43</v>
      </c>
      <c r="J1984" t="s">
        <v>43</v>
      </c>
      <c r="K1984" t="s">
        <v>43</v>
      </c>
      <c r="L1984" s="9">
        <v>-190</v>
      </c>
      <c r="M1984" s="10">
        <v>44256</v>
      </c>
      <c r="N1984" t="s">
        <v>56</v>
      </c>
      <c r="O1984" t="s">
        <v>57</v>
      </c>
      <c r="P1984" t="s">
        <v>2898</v>
      </c>
      <c r="Q1984" t="s">
        <v>2899</v>
      </c>
      <c r="R1984" t="s">
        <v>2874</v>
      </c>
      <c r="S1984" s="11">
        <v>44265</v>
      </c>
      <c r="T1984" t="s">
        <v>54</v>
      </c>
      <c r="U1984">
        <v>20</v>
      </c>
      <c r="V1984" t="s">
        <v>61</v>
      </c>
      <c r="W1984" t="s">
        <v>62</v>
      </c>
      <c r="X1984">
        <v>489737</v>
      </c>
      <c r="Y1984" s="11">
        <v>44242</v>
      </c>
      <c r="Z1984">
        <v>165082443</v>
      </c>
      <c r="AB1984" t="s">
        <v>63</v>
      </c>
      <c r="AD1984" t="s">
        <v>2921</v>
      </c>
      <c r="AE1984">
        <v>1</v>
      </c>
      <c r="AF1984">
        <v>-190</v>
      </c>
      <c r="AH1984" t="str">
        <f t="shared" si="30"/>
        <v>E35930 Estates &amp; Facilities</v>
      </c>
      <c r="AI1984" t="str">
        <f>VLOOKUP(B1984,'cc Lookup'!A:E,5,0)</f>
        <v>Estates</v>
      </c>
      <c r="AJ1984" t="s">
        <v>5427</v>
      </c>
    </row>
    <row r="1985" spans="1:36" x14ac:dyDescent="0.35">
      <c r="A1985" t="s">
        <v>36</v>
      </c>
      <c r="B1985" s="8" t="s">
        <v>142</v>
      </c>
      <c r="C1985" s="8" t="s">
        <v>38</v>
      </c>
      <c r="D1985" s="8" t="s">
        <v>39</v>
      </c>
      <c r="E1985" s="8" t="s">
        <v>39</v>
      </c>
      <c r="F1985" s="8" t="s">
        <v>40</v>
      </c>
      <c r="G1985" t="s">
        <v>144</v>
      </c>
      <c r="H1985" t="s">
        <v>42</v>
      </c>
      <c r="I1985" t="s">
        <v>43</v>
      </c>
      <c r="J1985" t="s">
        <v>43</v>
      </c>
      <c r="K1985" t="s">
        <v>43</v>
      </c>
      <c r="L1985" s="9">
        <v>215</v>
      </c>
      <c r="M1985" s="10">
        <v>44256</v>
      </c>
      <c r="N1985" t="s">
        <v>56</v>
      </c>
      <c r="O1985" t="s">
        <v>57</v>
      </c>
      <c r="P1985" t="s">
        <v>2929</v>
      </c>
      <c r="Q1985" t="s">
        <v>2930</v>
      </c>
      <c r="R1985" t="s">
        <v>2874</v>
      </c>
      <c r="S1985" s="11">
        <v>44267</v>
      </c>
      <c r="T1985" t="s">
        <v>54</v>
      </c>
      <c r="U1985">
        <v>31</v>
      </c>
      <c r="V1985" t="s">
        <v>61</v>
      </c>
      <c r="W1985" t="s">
        <v>62</v>
      </c>
      <c r="X1985">
        <v>489745</v>
      </c>
      <c r="Y1985" s="11">
        <v>44242</v>
      </c>
      <c r="Z1985">
        <v>165089227</v>
      </c>
      <c r="AB1985" t="s">
        <v>63</v>
      </c>
      <c r="AD1985" t="s">
        <v>2928</v>
      </c>
      <c r="AE1985">
        <v>1</v>
      </c>
      <c r="AF1985">
        <v>215</v>
      </c>
      <c r="AH1985" t="str">
        <f t="shared" si="30"/>
        <v>E35930 Estates &amp; Facilities</v>
      </c>
      <c r="AI1985" t="str">
        <f>VLOOKUP(B1985,'cc Lookup'!A:E,5,0)</f>
        <v>Estates</v>
      </c>
      <c r="AJ1985" t="s">
        <v>5427</v>
      </c>
    </row>
    <row r="1986" spans="1:36" x14ac:dyDescent="0.35">
      <c r="A1986" t="s">
        <v>36</v>
      </c>
      <c r="B1986" s="8" t="s">
        <v>142</v>
      </c>
      <c r="C1986" s="8" t="s">
        <v>38</v>
      </c>
      <c r="D1986" s="8" t="s">
        <v>39</v>
      </c>
      <c r="E1986" s="8" t="s">
        <v>39</v>
      </c>
      <c r="F1986" s="8" t="s">
        <v>40</v>
      </c>
      <c r="G1986" t="s">
        <v>144</v>
      </c>
      <c r="H1986" t="s">
        <v>42</v>
      </c>
      <c r="I1986" t="s">
        <v>43</v>
      </c>
      <c r="J1986" t="s">
        <v>43</v>
      </c>
      <c r="K1986" t="s">
        <v>43</v>
      </c>
      <c r="L1986" s="9">
        <v>-215</v>
      </c>
      <c r="M1986" s="10">
        <v>44256</v>
      </c>
      <c r="N1986" t="s">
        <v>56</v>
      </c>
      <c r="O1986" t="s">
        <v>57</v>
      </c>
      <c r="P1986" t="s">
        <v>2929</v>
      </c>
      <c r="Q1986" t="s">
        <v>2930</v>
      </c>
      <c r="R1986" t="s">
        <v>2874</v>
      </c>
      <c r="S1986" s="11">
        <v>44267</v>
      </c>
      <c r="T1986" t="s">
        <v>54</v>
      </c>
      <c r="U1986">
        <v>32</v>
      </c>
      <c r="V1986" t="s">
        <v>61</v>
      </c>
      <c r="W1986" t="s">
        <v>62</v>
      </c>
      <c r="X1986">
        <v>489745</v>
      </c>
      <c r="Y1986" s="11">
        <v>44242</v>
      </c>
      <c r="Z1986">
        <v>165089227</v>
      </c>
      <c r="AB1986" t="s">
        <v>63</v>
      </c>
      <c r="AD1986" t="s">
        <v>2928</v>
      </c>
      <c r="AE1986">
        <v>1</v>
      </c>
      <c r="AF1986">
        <v>-215</v>
      </c>
      <c r="AH1986" t="str">
        <f t="shared" si="30"/>
        <v>E35930 Estates &amp; Facilities</v>
      </c>
      <c r="AI1986" t="str">
        <f>VLOOKUP(B1986,'cc Lookup'!A:E,5,0)</f>
        <v>Estates</v>
      </c>
      <c r="AJ1986" t="s">
        <v>5427</v>
      </c>
    </row>
    <row r="1987" spans="1:36" x14ac:dyDescent="0.35">
      <c r="A1987" t="s">
        <v>36</v>
      </c>
      <c r="B1987" s="8" t="s">
        <v>142</v>
      </c>
      <c r="C1987" s="8" t="s">
        <v>38</v>
      </c>
      <c r="D1987" s="8" t="s">
        <v>39</v>
      </c>
      <c r="E1987" s="8" t="s">
        <v>39</v>
      </c>
      <c r="F1987" s="8" t="s">
        <v>40</v>
      </c>
      <c r="G1987" t="s">
        <v>144</v>
      </c>
      <c r="H1987" t="s">
        <v>42</v>
      </c>
      <c r="I1987" t="s">
        <v>43</v>
      </c>
      <c r="J1987" t="s">
        <v>43</v>
      </c>
      <c r="K1987" t="s">
        <v>43</v>
      </c>
      <c r="L1987" s="9">
        <v>110</v>
      </c>
      <c r="M1987" s="10">
        <v>44256</v>
      </c>
      <c r="N1987" t="s">
        <v>56</v>
      </c>
      <c r="O1987" t="s">
        <v>57</v>
      </c>
      <c r="P1987" t="s">
        <v>2901</v>
      </c>
      <c r="Q1987" t="s">
        <v>2902</v>
      </c>
      <c r="R1987" t="s">
        <v>2874</v>
      </c>
      <c r="S1987" s="11">
        <v>44271</v>
      </c>
      <c r="T1987" t="s">
        <v>54</v>
      </c>
      <c r="U1987">
        <v>8</v>
      </c>
      <c r="V1987" t="s">
        <v>61</v>
      </c>
      <c r="W1987" t="s">
        <v>62</v>
      </c>
      <c r="X1987">
        <v>492830</v>
      </c>
      <c r="Y1987" s="11">
        <v>44271</v>
      </c>
      <c r="Z1987">
        <v>165087030</v>
      </c>
      <c r="AB1987" t="s">
        <v>63</v>
      </c>
      <c r="AD1987" t="s">
        <v>2931</v>
      </c>
      <c r="AE1987">
        <v>1</v>
      </c>
      <c r="AF1987">
        <v>110</v>
      </c>
      <c r="AH1987" t="str">
        <f t="shared" si="30"/>
        <v>E35930 Estates &amp; Facilities</v>
      </c>
      <c r="AI1987" t="str">
        <f>VLOOKUP(B1987,'cc Lookup'!A:E,5,0)</f>
        <v>Estates</v>
      </c>
      <c r="AJ1987" t="s">
        <v>5427</v>
      </c>
    </row>
    <row r="1988" spans="1:36" x14ac:dyDescent="0.35">
      <c r="A1988" t="s">
        <v>36</v>
      </c>
      <c r="B1988" s="8" t="s">
        <v>142</v>
      </c>
      <c r="C1988" s="8" t="s">
        <v>38</v>
      </c>
      <c r="D1988" s="8" t="s">
        <v>39</v>
      </c>
      <c r="E1988" s="8" t="s">
        <v>39</v>
      </c>
      <c r="F1988" s="8" t="s">
        <v>40</v>
      </c>
      <c r="G1988" t="s">
        <v>144</v>
      </c>
      <c r="H1988" t="s">
        <v>42</v>
      </c>
      <c r="I1988" t="s">
        <v>43</v>
      </c>
      <c r="J1988" t="s">
        <v>43</v>
      </c>
      <c r="K1988" t="s">
        <v>43</v>
      </c>
      <c r="L1988" s="9">
        <v>260</v>
      </c>
      <c r="M1988" s="10">
        <v>44256</v>
      </c>
      <c r="N1988" t="s">
        <v>56</v>
      </c>
      <c r="O1988" t="s">
        <v>57</v>
      </c>
      <c r="P1988" t="s">
        <v>2886</v>
      </c>
      <c r="Q1988" t="s">
        <v>2887</v>
      </c>
      <c r="R1988" t="s">
        <v>2874</v>
      </c>
      <c r="S1988" s="11">
        <v>44272</v>
      </c>
      <c r="T1988" t="s">
        <v>54</v>
      </c>
      <c r="U1988">
        <v>46</v>
      </c>
      <c r="V1988" t="s">
        <v>61</v>
      </c>
      <c r="W1988" t="s">
        <v>62</v>
      </c>
      <c r="X1988">
        <v>492831</v>
      </c>
      <c r="Y1988" s="11">
        <v>44271</v>
      </c>
      <c r="Z1988">
        <v>165089227</v>
      </c>
      <c r="AB1988" t="s">
        <v>63</v>
      </c>
      <c r="AD1988" t="s">
        <v>2932</v>
      </c>
      <c r="AE1988">
        <v>1</v>
      </c>
      <c r="AF1988">
        <v>130</v>
      </c>
      <c r="AH1988" t="str">
        <f t="shared" si="30"/>
        <v>E35930 Estates &amp; Facilities</v>
      </c>
      <c r="AI1988" t="str">
        <f>VLOOKUP(B1988,'cc Lookup'!A:E,5,0)</f>
        <v>Estates</v>
      </c>
      <c r="AJ1988" t="s">
        <v>5427</v>
      </c>
    </row>
    <row r="1989" spans="1:36" x14ac:dyDescent="0.35">
      <c r="A1989" t="s">
        <v>36</v>
      </c>
      <c r="B1989" s="8" t="s">
        <v>142</v>
      </c>
      <c r="C1989" s="8" t="s">
        <v>38</v>
      </c>
      <c r="D1989" s="8" t="s">
        <v>39</v>
      </c>
      <c r="E1989" s="8" t="s">
        <v>39</v>
      </c>
      <c r="F1989" s="8" t="s">
        <v>40</v>
      </c>
      <c r="G1989" t="s">
        <v>144</v>
      </c>
      <c r="H1989" t="s">
        <v>42</v>
      </c>
      <c r="I1989" t="s">
        <v>43</v>
      </c>
      <c r="J1989" t="s">
        <v>43</v>
      </c>
      <c r="K1989" t="s">
        <v>43</v>
      </c>
      <c r="L1989" s="9">
        <v>9900</v>
      </c>
      <c r="M1989" s="10">
        <v>44256</v>
      </c>
      <c r="N1989" t="s">
        <v>56</v>
      </c>
      <c r="O1989" t="s">
        <v>57</v>
      </c>
      <c r="P1989" t="s">
        <v>2886</v>
      </c>
      <c r="Q1989" t="s">
        <v>2887</v>
      </c>
      <c r="R1989" t="s">
        <v>2874</v>
      </c>
      <c r="S1989" s="11">
        <v>44272</v>
      </c>
      <c r="T1989" t="s">
        <v>54</v>
      </c>
      <c r="U1989">
        <v>46</v>
      </c>
      <c r="V1989" t="s">
        <v>61</v>
      </c>
      <c r="W1989" t="s">
        <v>222</v>
      </c>
      <c r="X1989">
        <v>985</v>
      </c>
      <c r="Y1989" s="11">
        <v>44270</v>
      </c>
      <c r="Z1989">
        <v>165082825</v>
      </c>
      <c r="AB1989" t="s">
        <v>63</v>
      </c>
      <c r="AD1989" t="s">
        <v>2933</v>
      </c>
      <c r="AE1989">
        <v>1</v>
      </c>
      <c r="AF1989">
        <v>4950</v>
      </c>
      <c r="AH1989" t="str">
        <f t="shared" ref="AH1989:AH2052" si="31">B1989&amp;" "&amp;G1989</f>
        <v>E35930 Estates &amp; Facilities</v>
      </c>
      <c r="AI1989" t="str">
        <f>VLOOKUP(B1989,'cc Lookup'!A:E,5,0)</f>
        <v>Estates</v>
      </c>
      <c r="AJ1989" t="s">
        <v>5427</v>
      </c>
    </row>
    <row r="1990" spans="1:36" x14ac:dyDescent="0.35">
      <c r="A1990" t="s">
        <v>36</v>
      </c>
      <c r="B1990" s="8" t="s">
        <v>142</v>
      </c>
      <c r="C1990" s="8" t="s">
        <v>38</v>
      </c>
      <c r="D1990" s="8" t="s">
        <v>39</v>
      </c>
      <c r="E1990" s="8" t="s">
        <v>39</v>
      </c>
      <c r="F1990" s="8" t="s">
        <v>40</v>
      </c>
      <c r="G1990" t="s">
        <v>144</v>
      </c>
      <c r="H1990" t="s">
        <v>42</v>
      </c>
      <c r="I1990" t="s">
        <v>43</v>
      </c>
      <c r="J1990" t="s">
        <v>43</v>
      </c>
      <c r="K1990" t="s">
        <v>43</v>
      </c>
      <c r="L1990" s="9">
        <v>9900</v>
      </c>
      <c r="M1990" s="10">
        <v>44256</v>
      </c>
      <c r="N1990" t="s">
        <v>56</v>
      </c>
      <c r="O1990" t="s">
        <v>57</v>
      </c>
      <c r="P1990" t="s">
        <v>2886</v>
      </c>
      <c r="Q1990" t="s">
        <v>2887</v>
      </c>
      <c r="R1990" t="s">
        <v>2874</v>
      </c>
      <c r="S1990" s="11">
        <v>44272</v>
      </c>
      <c r="T1990" t="s">
        <v>54</v>
      </c>
      <c r="U1990">
        <v>46</v>
      </c>
      <c r="V1990" t="s">
        <v>61</v>
      </c>
      <c r="W1990" t="s">
        <v>222</v>
      </c>
      <c r="X1990">
        <v>986</v>
      </c>
      <c r="Y1990" s="11">
        <v>44270</v>
      </c>
      <c r="Z1990">
        <v>165082825</v>
      </c>
      <c r="AB1990" t="s">
        <v>63</v>
      </c>
      <c r="AD1990" t="s">
        <v>2934</v>
      </c>
      <c r="AE1990">
        <v>1</v>
      </c>
      <c r="AF1990">
        <v>4950</v>
      </c>
      <c r="AH1990" t="str">
        <f t="shared" si="31"/>
        <v>E35930 Estates &amp; Facilities</v>
      </c>
      <c r="AI1990" t="str">
        <f>VLOOKUP(B1990,'cc Lookup'!A:E,5,0)</f>
        <v>Estates</v>
      </c>
      <c r="AJ1990" t="s">
        <v>5427</v>
      </c>
    </row>
    <row r="1991" spans="1:36" x14ac:dyDescent="0.35">
      <c r="A1991" t="s">
        <v>36</v>
      </c>
      <c r="B1991" s="8" t="s">
        <v>142</v>
      </c>
      <c r="C1991" s="8" t="s">
        <v>38</v>
      </c>
      <c r="D1991" s="8" t="s">
        <v>39</v>
      </c>
      <c r="E1991" s="8" t="s">
        <v>39</v>
      </c>
      <c r="F1991" s="8" t="s">
        <v>40</v>
      </c>
      <c r="G1991" t="s">
        <v>144</v>
      </c>
      <c r="H1991" t="s">
        <v>42</v>
      </c>
      <c r="I1991" t="s">
        <v>43</v>
      </c>
      <c r="J1991" t="s">
        <v>43</v>
      </c>
      <c r="K1991" t="s">
        <v>43</v>
      </c>
      <c r="L1991" s="9">
        <v>-130</v>
      </c>
      <c r="M1991" s="10">
        <v>44256</v>
      </c>
      <c r="N1991" t="s">
        <v>56</v>
      </c>
      <c r="O1991" t="s">
        <v>57</v>
      </c>
      <c r="P1991" t="s">
        <v>2886</v>
      </c>
      <c r="Q1991" t="s">
        <v>2887</v>
      </c>
      <c r="R1991" t="s">
        <v>2874</v>
      </c>
      <c r="S1991" s="11">
        <v>44272</v>
      </c>
      <c r="T1991" t="s">
        <v>54</v>
      </c>
      <c r="U1991">
        <v>47</v>
      </c>
      <c r="V1991" t="s">
        <v>61</v>
      </c>
      <c r="W1991" t="s">
        <v>62</v>
      </c>
      <c r="X1991">
        <v>492831</v>
      </c>
      <c r="Y1991" s="11">
        <v>44271</v>
      </c>
      <c r="Z1991">
        <v>165089227</v>
      </c>
      <c r="AB1991" t="s">
        <v>63</v>
      </c>
      <c r="AD1991" t="s">
        <v>2932</v>
      </c>
      <c r="AE1991">
        <v>1</v>
      </c>
      <c r="AF1991">
        <v>-130</v>
      </c>
      <c r="AH1991" t="str">
        <f t="shared" si="31"/>
        <v>E35930 Estates &amp; Facilities</v>
      </c>
      <c r="AI1991" t="str">
        <f>VLOOKUP(B1991,'cc Lookup'!A:E,5,0)</f>
        <v>Estates</v>
      </c>
      <c r="AJ1991" t="s">
        <v>5427</v>
      </c>
    </row>
    <row r="1992" spans="1:36" x14ac:dyDescent="0.35">
      <c r="A1992" t="s">
        <v>36</v>
      </c>
      <c r="B1992" s="8" t="s">
        <v>142</v>
      </c>
      <c r="C1992" s="8" t="s">
        <v>38</v>
      </c>
      <c r="D1992" s="8" t="s">
        <v>39</v>
      </c>
      <c r="E1992" s="8" t="s">
        <v>39</v>
      </c>
      <c r="F1992" s="8" t="s">
        <v>40</v>
      </c>
      <c r="G1992" t="s">
        <v>144</v>
      </c>
      <c r="H1992" t="s">
        <v>42</v>
      </c>
      <c r="I1992" t="s">
        <v>43</v>
      </c>
      <c r="J1992" t="s">
        <v>43</v>
      </c>
      <c r="K1992" t="s">
        <v>43</v>
      </c>
      <c r="L1992" s="9">
        <v>-4950</v>
      </c>
      <c r="M1992" s="10">
        <v>44256</v>
      </c>
      <c r="N1992" t="s">
        <v>56</v>
      </c>
      <c r="O1992" t="s">
        <v>57</v>
      </c>
      <c r="P1992" t="s">
        <v>2886</v>
      </c>
      <c r="Q1992" t="s">
        <v>2887</v>
      </c>
      <c r="R1992" t="s">
        <v>2874</v>
      </c>
      <c r="S1992" s="11">
        <v>44272</v>
      </c>
      <c r="T1992" t="s">
        <v>54</v>
      </c>
      <c r="U1992">
        <v>47</v>
      </c>
      <c r="V1992" t="s">
        <v>61</v>
      </c>
      <c r="W1992" t="s">
        <v>222</v>
      </c>
      <c r="X1992">
        <v>985</v>
      </c>
      <c r="Y1992" s="11">
        <v>44270</v>
      </c>
      <c r="Z1992">
        <v>165082825</v>
      </c>
      <c r="AB1992" t="s">
        <v>63</v>
      </c>
      <c r="AD1992" t="s">
        <v>2933</v>
      </c>
      <c r="AE1992">
        <v>1</v>
      </c>
      <c r="AF1992">
        <v>-4950</v>
      </c>
      <c r="AH1992" t="str">
        <f t="shared" si="31"/>
        <v>E35930 Estates &amp; Facilities</v>
      </c>
      <c r="AI1992" t="str">
        <f>VLOOKUP(B1992,'cc Lookup'!A:E,5,0)</f>
        <v>Estates</v>
      </c>
      <c r="AJ1992" t="s">
        <v>5427</v>
      </c>
    </row>
    <row r="1993" spans="1:36" x14ac:dyDescent="0.35">
      <c r="A1993" t="s">
        <v>36</v>
      </c>
      <c r="B1993" s="8" t="s">
        <v>142</v>
      </c>
      <c r="C1993" s="8" t="s">
        <v>38</v>
      </c>
      <c r="D1993" s="8" t="s">
        <v>39</v>
      </c>
      <c r="E1993" s="8" t="s">
        <v>39</v>
      </c>
      <c r="F1993" s="8" t="s">
        <v>40</v>
      </c>
      <c r="G1993" t="s">
        <v>144</v>
      </c>
      <c r="H1993" t="s">
        <v>42</v>
      </c>
      <c r="I1993" t="s">
        <v>43</v>
      </c>
      <c r="J1993" t="s">
        <v>43</v>
      </c>
      <c r="K1993" t="s">
        <v>43</v>
      </c>
      <c r="L1993" s="9">
        <v>-4950</v>
      </c>
      <c r="M1993" s="10">
        <v>44256</v>
      </c>
      <c r="N1993" t="s">
        <v>56</v>
      </c>
      <c r="O1993" t="s">
        <v>57</v>
      </c>
      <c r="P1993" t="s">
        <v>2886</v>
      </c>
      <c r="Q1993" t="s">
        <v>2887</v>
      </c>
      <c r="R1993" t="s">
        <v>2874</v>
      </c>
      <c r="S1993" s="11">
        <v>44272</v>
      </c>
      <c r="T1993" t="s">
        <v>54</v>
      </c>
      <c r="U1993">
        <v>47</v>
      </c>
      <c r="V1993" t="s">
        <v>61</v>
      </c>
      <c r="W1993" t="s">
        <v>222</v>
      </c>
      <c r="X1993">
        <v>986</v>
      </c>
      <c r="Y1993" s="11">
        <v>44270</v>
      </c>
      <c r="Z1993">
        <v>165082825</v>
      </c>
      <c r="AB1993" t="s">
        <v>63</v>
      </c>
      <c r="AD1993" t="s">
        <v>2934</v>
      </c>
      <c r="AE1993">
        <v>1</v>
      </c>
      <c r="AF1993">
        <v>-4950</v>
      </c>
      <c r="AH1993" t="str">
        <f t="shared" si="31"/>
        <v>E35930 Estates &amp; Facilities</v>
      </c>
      <c r="AI1993" t="str">
        <f>VLOOKUP(B1993,'cc Lookup'!A:E,5,0)</f>
        <v>Estates</v>
      </c>
      <c r="AJ1993" t="s">
        <v>5427</v>
      </c>
    </row>
    <row r="1994" spans="1:36" x14ac:dyDescent="0.35">
      <c r="A1994" t="s">
        <v>36</v>
      </c>
      <c r="B1994" s="8" t="s">
        <v>142</v>
      </c>
      <c r="C1994" s="8" t="s">
        <v>38</v>
      </c>
      <c r="D1994" s="8" t="s">
        <v>39</v>
      </c>
      <c r="E1994" s="8" t="s">
        <v>39</v>
      </c>
      <c r="F1994" s="8" t="s">
        <v>40</v>
      </c>
      <c r="G1994" t="s">
        <v>144</v>
      </c>
      <c r="H1994" t="s">
        <v>42</v>
      </c>
      <c r="I1994" t="s">
        <v>43</v>
      </c>
      <c r="J1994" t="s">
        <v>43</v>
      </c>
      <c r="K1994" t="s">
        <v>43</v>
      </c>
      <c r="L1994" s="9">
        <v>70</v>
      </c>
      <c r="M1994" s="10">
        <v>44256</v>
      </c>
      <c r="N1994" t="s">
        <v>56</v>
      </c>
      <c r="O1994" t="s">
        <v>57</v>
      </c>
      <c r="P1994" t="s">
        <v>2935</v>
      </c>
      <c r="Q1994" t="s">
        <v>2936</v>
      </c>
      <c r="R1994" t="s">
        <v>2874</v>
      </c>
      <c r="S1994" s="11">
        <v>44277</v>
      </c>
      <c r="T1994" t="s">
        <v>54</v>
      </c>
      <c r="U1994">
        <v>21</v>
      </c>
      <c r="V1994" t="s">
        <v>61</v>
      </c>
      <c r="W1994" t="s">
        <v>62</v>
      </c>
      <c r="X1994">
        <v>493825</v>
      </c>
      <c r="Y1994" s="11">
        <v>44274</v>
      </c>
      <c r="Z1994">
        <v>165085833</v>
      </c>
      <c r="AB1994" t="s">
        <v>63</v>
      </c>
      <c r="AD1994" t="s">
        <v>2937</v>
      </c>
      <c r="AE1994">
        <v>1</v>
      </c>
      <c r="AF1994">
        <v>70</v>
      </c>
      <c r="AH1994" t="str">
        <f t="shared" si="31"/>
        <v>E35930 Estates &amp; Facilities</v>
      </c>
      <c r="AI1994" t="str">
        <f>VLOOKUP(B1994,'cc Lookup'!A:E,5,0)</f>
        <v>Estates</v>
      </c>
      <c r="AJ1994" t="s">
        <v>5427</v>
      </c>
    </row>
    <row r="1995" spans="1:36" x14ac:dyDescent="0.35">
      <c r="A1995" t="s">
        <v>36</v>
      </c>
      <c r="B1995" s="8" t="s">
        <v>142</v>
      </c>
      <c r="C1995" s="8" t="s">
        <v>38</v>
      </c>
      <c r="D1995" s="8" t="s">
        <v>39</v>
      </c>
      <c r="E1995" s="8" t="s">
        <v>39</v>
      </c>
      <c r="F1995" s="8" t="s">
        <v>40</v>
      </c>
      <c r="G1995" t="s">
        <v>144</v>
      </c>
      <c r="H1995" t="s">
        <v>42</v>
      </c>
      <c r="I1995" t="s">
        <v>43</v>
      </c>
      <c r="J1995" t="s">
        <v>43</v>
      </c>
      <c r="K1995" t="s">
        <v>43</v>
      </c>
      <c r="L1995" s="9">
        <v>1989.6</v>
      </c>
      <c r="M1995" s="10">
        <v>44256</v>
      </c>
      <c r="N1995" t="s">
        <v>56</v>
      </c>
      <c r="O1995" t="s">
        <v>57</v>
      </c>
      <c r="P1995" t="s">
        <v>2938</v>
      </c>
      <c r="Q1995" t="s">
        <v>2939</v>
      </c>
      <c r="R1995" t="s">
        <v>2874</v>
      </c>
      <c r="S1995" s="11">
        <v>44278</v>
      </c>
      <c r="T1995" t="s">
        <v>54</v>
      </c>
      <c r="U1995">
        <v>26</v>
      </c>
      <c r="V1995" t="s">
        <v>61</v>
      </c>
      <c r="W1995" t="s">
        <v>62</v>
      </c>
      <c r="X1995">
        <v>491403</v>
      </c>
      <c r="Y1995" s="11">
        <v>44252</v>
      </c>
      <c r="Z1995">
        <v>165082446</v>
      </c>
      <c r="AB1995" t="s">
        <v>63</v>
      </c>
      <c r="AD1995" t="s">
        <v>2940</v>
      </c>
      <c r="AE1995">
        <v>1</v>
      </c>
      <c r="AF1995">
        <v>995</v>
      </c>
      <c r="AH1995" t="str">
        <f t="shared" si="31"/>
        <v>E35930 Estates &amp; Facilities</v>
      </c>
      <c r="AI1995" t="str">
        <f>VLOOKUP(B1995,'cc Lookup'!A:E,5,0)</f>
        <v>Estates</v>
      </c>
      <c r="AJ1995" t="s">
        <v>5427</v>
      </c>
    </row>
    <row r="1996" spans="1:36" x14ac:dyDescent="0.35">
      <c r="A1996" t="s">
        <v>36</v>
      </c>
      <c r="B1996" s="8" t="s">
        <v>142</v>
      </c>
      <c r="C1996" s="8" t="s">
        <v>38</v>
      </c>
      <c r="D1996" s="8" t="s">
        <v>39</v>
      </c>
      <c r="E1996" s="8" t="s">
        <v>39</v>
      </c>
      <c r="F1996" s="8" t="s">
        <v>40</v>
      </c>
      <c r="G1996" t="s">
        <v>144</v>
      </c>
      <c r="H1996" t="s">
        <v>42</v>
      </c>
      <c r="I1996" t="s">
        <v>43</v>
      </c>
      <c r="J1996" t="s">
        <v>43</v>
      </c>
      <c r="K1996" t="s">
        <v>43</v>
      </c>
      <c r="L1996" s="9">
        <v>-994.8</v>
      </c>
      <c r="M1996" s="10">
        <v>44256</v>
      </c>
      <c r="N1996" t="s">
        <v>56</v>
      </c>
      <c r="O1996" t="s">
        <v>57</v>
      </c>
      <c r="P1996" t="s">
        <v>2938</v>
      </c>
      <c r="Q1996" t="s">
        <v>2939</v>
      </c>
      <c r="R1996" t="s">
        <v>2874</v>
      </c>
      <c r="S1996" s="11">
        <v>44278</v>
      </c>
      <c r="T1996" t="s">
        <v>54</v>
      </c>
      <c r="U1996">
        <v>27</v>
      </c>
      <c r="V1996" t="s">
        <v>61</v>
      </c>
      <c r="W1996" t="s">
        <v>62</v>
      </c>
      <c r="X1996">
        <v>491403</v>
      </c>
      <c r="Y1996" s="11">
        <v>44252</v>
      </c>
      <c r="Z1996">
        <v>165082446</v>
      </c>
      <c r="AB1996" t="s">
        <v>63</v>
      </c>
      <c r="AD1996" t="s">
        <v>2940</v>
      </c>
      <c r="AE1996">
        <v>1</v>
      </c>
      <c r="AF1996">
        <v>-995</v>
      </c>
      <c r="AH1996" t="str">
        <f t="shared" si="31"/>
        <v>E35930 Estates &amp; Facilities</v>
      </c>
      <c r="AI1996" t="str">
        <f>VLOOKUP(B1996,'cc Lookup'!A:E,5,0)</f>
        <v>Estates</v>
      </c>
      <c r="AJ1996" t="s">
        <v>5427</v>
      </c>
    </row>
    <row r="1997" spans="1:36" x14ac:dyDescent="0.35">
      <c r="A1997" t="s">
        <v>36</v>
      </c>
      <c r="B1997" s="8" t="s">
        <v>142</v>
      </c>
      <c r="C1997" s="8" t="s">
        <v>38</v>
      </c>
      <c r="D1997" s="8" t="s">
        <v>39</v>
      </c>
      <c r="E1997" s="8" t="s">
        <v>2941</v>
      </c>
      <c r="F1997" s="8" t="s">
        <v>40</v>
      </c>
      <c r="G1997" t="s">
        <v>144</v>
      </c>
      <c r="H1997" t="s">
        <v>42</v>
      </c>
      <c r="I1997" t="s">
        <v>43</v>
      </c>
      <c r="J1997" t="s">
        <v>2942</v>
      </c>
      <c r="K1997" t="s">
        <v>43</v>
      </c>
      <c r="L1997" s="9">
        <v>2000</v>
      </c>
      <c r="M1997" s="10">
        <v>44256</v>
      </c>
      <c r="N1997" t="s">
        <v>56</v>
      </c>
      <c r="O1997" t="s">
        <v>57</v>
      </c>
      <c r="P1997" t="s">
        <v>2908</v>
      </c>
      <c r="Q1997" t="s">
        <v>2909</v>
      </c>
      <c r="R1997" t="s">
        <v>2874</v>
      </c>
      <c r="S1997" s="11">
        <v>44272</v>
      </c>
      <c r="T1997" t="s">
        <v>54</v>
      </c>
      <c r="U1997">
        <v>12</v>
      </c>
      <c r="V1997" t="s">
        <v>61</v>
      </c>
      <c r="W1997" t="s">
        <v>1263</v>
      </c>
      <c r="X1997">
        <v>11461</v>
      </c>
      <c r="Y1997" s="11">
        <v>44255</v>
      </c>
      <c r="Z1997">
        <v>165089649</v>
      </c>
      <c r="AB1997" t="s">
        <v>63</v>
      </c>
      <c r="AD1997" t="s">
        <v>2943</v>
      </c>
      <c r="AE1997">
        <v>1</v>
      </c>
      <c r="AF1997">
        <v>2000</v>
      </c>
      <c r="AH1997" t="str">
        <f t="shared" si="31"/>
        <v>E35930 Estates &amp; Facilities</v>
      </c>
      <c r="AI1997" t="str">
        <f>VLOOKUP(B1997,'cc Lookup'!A:E,5,0)</f>
        <v>Estates</v>
      </c>
      <c r="AJ1997" t="s">
        <v>5427</v>
      </c>
    </row>
    <row r="1998" spans="1:36" x14ac:dyDescent="0.35">
      <c r="A1998" t="s">
        <v>36</v>
      </c>
      <c r="B1998" s="8" t="s">
        <v>241</v>
      </c>
      <c r="C1998" s="8" t="s">
        <v>38</v>
      </c>
      <c r="D1998" s="8" t="s">
        <v>39</v>
      </c>
      <c r="E1998" s="8" t="s">
        <v>39</v>
      </c>
      <c r="F1998" s="8" t="s">
        <v>40</v>
      </c>
      <c r="G1998" t="s">
        <v>242</v>
      </c>
      <c r="H1998" t="s">
        <v>42</v>
      </c>
      <c r="I1998" t="s">
        <v>43</v>
      </c>
      <c r="J1998" t="s">
        <v>43</v>
      </c>
      <c r="K1998" t="s">
        <v>43</v>
      </c>
      <c r="L1998" s="9">
        <v>1659.6</v>
      </c>
      <c r="M1998" s="10">
        <v>44256</v>
      </c>
      <c r="N1998" t="s">
        <v>56</v>
      </c>
      <c r="O1998" t="s">
        <v>57</v>
      </c>
      <c r="P1998" t="s">
        <v>2922</v>
      </c>
      <c r="Q1998" t="s">
        <v>2923</v>
      </c>
      <c r="R1998" t="s">
        <v>2874</v>
      </c>
      <c r="S1998" s="11">
        <v>44264</v>
      </c>
      <c r="T1998" t="s">
        <v>54</v>
      </c>
      <c r="U1998">
        <v>40</v>
      </c>
      <c r="V1998" t="s">
        <v>61</v>
      </c>
      <c r="W1998" t="s">
        <v>62</v>
      </c>
      <c r="X1998">
        <v>489744</v>
      </c>
      <c r="Y1998" s="11">
        <v>44242</v>
      </c>
      <c r="Z1998">
        <v>165077469</v>
      </c>
      <c r="AB1998" t="s">
        <v>63</v>
      </c>
      <c r="AD1998" t="s">
        <v>2944</v>
      </c>
      <c r="AE1998">
        <v>1</v>
      </c>
      <c r="AF1998">
        <v>830</v>
      </c>
      <c r="AH1998" t="str">
        <f t="shared" si="31"/>
        <v>E35932 Response Posts</v>
      </c>
      <c r="AI1998" t="str">
        <f>VLOOKUP(B1998,'cc Lookup'!A:E,5,0)</f>
        <v>Make Ready</v>
      </c>
      <c r="AJ1998" t="s">
        <v>5427</v>
      </c>
    </row>
    <row r="1999" spans="1:36" x14ac:dyDescent="0.35">
      <c r="A1999" t="s">
        <v>36</v>
      </c>
      <c r="B1999" s="8" t="s">
        <v>241</v>
      </c>
      <c r="C1999" s="8" t="s">
        <v>38</v>
      </c>
      <c r="D1999" s="8" t="s">
        <v>39</v>
      </c>
      <c r="E1999" s="8" t="s">
        <v>39</v>
      </c>
      <c r="F1999" s="8" t="s">
        <v>40</v>
      </c>
      <c r="G1999" t="s">
        <v>242</v>
      </c>
      <c r="H1999" t="s">
        <v>42</v>
      </c>
      <c r="I1999" t="s">
        <v>43</v>
      </c>
      <c r="J1999" t="s">
        <v>43</v>
      </c>
      <c r="K1999" t="s">
        <v>43</v>
      </c>
      <c r="L1999" s="9">
        <v>-829.8</v>
      </c>
      <c r="M1999" s="10">
        <v>44256</v>
      </c>
      <c r="N1999" t="s">
        <v>56</v>
      </c>
      <c r="O1999" t="s">
        <v>57</v>
      </c>
      <c r="P1999" t="s">
        <v>2922</v>
      </c>
      <c r="Q1999" t="s">
        <v>2923</v>
      </c>
      <c r="R1999" t="s">
        <v>2874</v>
      </c>
      <c r="S1999" s="11">
        <v>44264</v>
      </c>
      <c r="T1999" t="s">
        <v>54</v>
      </c>
      <c r="U1999">
        <v>41</v>
      </c>
      <c r="V1999" t="s">
        <v>61</v>
      </c>
      <c r="W1999" t="s">
        <v>62</v>
      </c>
      <c r="X1999">
        <v>489744</v>
      </c>
      <c r="Y1999" s="11">
        <v>44242</v>
      </c>
      <c r="Z1999">
        <v>165077469</v>
      </c>
      <c r="AB1999" t="s">
        <v>63</v>
      </c>
      <c r="AD1999" t="s">
        <v>2944</v>
      </c>
      <c r="AE1999">
        <v>1</v>
      </c>
      <c r="AF1999">
        <v>-830</v>
      </c>
      <c r="AH1999" t="str">
        <f t="shared" si="31"/>
        <v>E35932 Response Posts</v>
      </c>
      <c r="AI1999" t="str">
        <f>VLOOKUP(B1999,'cc Lookup'!A:E,5,0)</f>
        <v>Make Ready</v>
      </c>
      <c r="AJ1999" t="s">
        <v>5427</v>
      </c>
    </row>
    <row r="2000" spans="1:36" x14ac:dyDescent="0.35">
      <c r="A2000" t="s">
        <v>36</v>
      </c>
      <c r="B2000" s="8" t="s">
        <v>142</v>
      </c>
      <c r="C2000" s="8" t="s">
        <v>143</v>
      </c>
      <c r="D2000" s="8" t="s">
        <v>39</v>
      </c>
      <c r="E2000" s="8" t="s">
        <v>39</v>
      </c>
      <c r="F2000" s="8" t="s">
        <v>40</v>
      </c>
      <c r="G2000" t="s">
        <v>144</v>
      </c>
      <c r="H2000" t="s">
        <v>145</v>
      </c>
      <c r="I2000" t="s">
        <v>43</v>
      </c>
      <c r="J2000" t="s">
        <v>43</v>
      </c>
      <c r="K2000" t="s">
        <v>43</v>
      </c>
      <c r="L2000" s="9">
        <v>-1653</v>
      </c>
      <c r="M2000" s="10">
        <v>44287</v>
      </c>
      <c r="N2000" t="s">
        <v>56</v>
      </c>
      <c r="O2000" t="s">
        <v>57</v>
      </c>
      <c r="P2000" t="s">
        <v>2985</v>
      </c>
      <c r="Q2000" t="s">
        <v>2986</v>
      </c>
      <c r="R2000" t="s">
        <v>2974</v>
      </c>
      <c r="S2000" s="11">
        <v>44294</v>
      </c>
      <c r="T2000" t="s">
        <v>54</v>
      </c>
      <c r="U2000">
        <v>50</v>
      </c>
      <c r="V2000" t="s">
        <v>61</v>
      </c>
      <c r="W2000" t="s">
        <v>62</v>
      </c>
      <c r="X2000" t="s">
        <v>2987</v>
      </c>
      <c r="Y2000" s="11">
        <v>43816</v>
      </c>
      <c r="Z2000">
        <v>165077832</v>
      </c>
      <c r="AA2000" t="s">
        <v>2988</v>
      </c>
      <c r="AB2000" t="s">
        <v>63</v>
      </c>
      <c r="AD2000" t="s">
        <v>2989</v>
      </c>
      <c r="AE2000">
        <v>1</v>
      </c>
      <c r="AH2000" t="str">
        <f t="shared" si="31"/>
        <v>E35930 Estates &amp; Facilities</v>
      </c>
      <c r="AI2000" t="str">
        <f>VLOOKUP(B2000,'cc Lookup'!A:E,5,0)</f>
        <v>Estates</v>
      </c>
      <c r="AJ2000" t="s">
        <v>5428</v>
      </c>
    </row>
    <row r="2001" spans="1:36" x14ac:dyDescent="0.35">
      <c r="A2001" t="s">
        <v>36</v>
      </c>
      <c r="B2001" s="8" t="s">
        <v>72</v>
      </c>
      <c r="C2001" s="8" t="s">
        <v>38</v>
      </c>
      <c r="D2001" s="8" t="s">
        <v>39</v>
      </c>
      <c r="E2001" s="8" t="s">
        <v>39</v>
      </c>
      <c r="F2001" s="8" t="s">
        <v>40</v>
      </c>
      <c r="G2001" t="s">
        <v>73</v>
      </c>
      <c r="H2001" t="s">
        <v>42</v>
      </c>
      <c r="I2001" t="s">
        <v>43</v>
      </c>
      <c r="J2001" t="s">
        <v>43</v>
      </c>
      <c r="K2001" t="s">
        <v>43</v>
      </c>
      <c r="L2001" s="9">
        <v>9000</v>
      </c>
      <c r="M2001" s="10">
        <v>44287</v>
      </c>
      <c r="N2001" t="s">
        <v>56</v>
      </c>
      <c r="O2001" t="s">
        <v>57</v>
      </c>
      <c r="P2001" t="s">
        <v>2972</v>
      </c>
      <c r="Q2001" t="s">
        <v>2973</v>
      </c>
      <c r="R2001" t="s">
        <v>2974</v>
      </c>
      <c r="S2001" s="11">
        <v>44300</v>
      </c>
      <c r="T2001" t="s">
        <v>54</v>
      </c>
      <c r="U2001">
        <v>22</v>
      </c>
      <c r="V2001" t="s">
        <v>61</v>
      </c>
      <c r="W2001" t="s">
        <v>1405</v>
      </c>
      <c r="X2001" t="s">
        <v>2975</v>
      </c>
      <c r="Y2001" s="11">
        <v>44286</v>
      </c>
      <c r="Z2001">
        <v>165090495</v>
      </c>
      <c r="AB2001" t="s">
        <v>63</v>
      </c>
      <c r="AD2001" t="s">
        <v>2976</v>
      </c>
      <c r="AE2001">
        <v>1</v>
      </c>
      <c r="AF2001">
        <v>9000</v>
      </c>
      <c r="AH2001" t="str">
        <f t="shared" si="31"/>
        <v>E35120 Corporate Expenses</v>
      </c>
      <c r="AI2001" t="str">
        <f>VLOOKUP(B2001,'cc Lookup'!A:E,5,0)</f>
        <v>Corporate Exp</v>
      </c>
      <c r="AJ2001" t="s">
        <v>5428</v>
      </c>
    </row>
    <row r="2002" spans="1:36" x14ac:dyDescent="0.35">
      <c r="A2002" t="s">
        <v>36</v>
      </c>
      <c r="B2002" s="8" t="s">
        <v>72</v>
      </c>
      <c r="C2002" s="8" t="s">
        <v>38</v>
      </c>
      <c r="D2002" s="8" t="s">
        <v>39</v>
      </c>
      <c r="E2002" s="8" t="s">
        <v>39</v>
      </c>
      <c r="F2002" s="8" t="s">
        <v>40</v>
      </c>
      <c r="G2002" t="s">
        <v>73</v>
      </c>
      <c r="H2002" t="s">
        <v>42</v>
      </c>
      <c r="I2002" t="s">
        <v>43</v>
      </c>
      <c r="J2002" t="s">
        <v>43</v>
      </c>
      <c r="K2002" t="s">
        <v>43</v>
      </c>
      <c r="L2002" s="9">
        <v>100</v>
      </c>
      <c r="M2002" s="10">
        <v>44287</v>
      </c>
      <c r="N2002" t="s">
        <v>56</v>
      </c>
      <c r="O2002" t="s">
        <v>57</v>
      </c>
      <c r="P2002" t="s">
        <v>2977</v>
      </c>
      <c r="Q2002" t="s">
        <v>2978</v>
      </c>
      <c r="R2002" t="s">
        <v>2974</v>
      </c>
      <c r="S2002" s="11">
        <v>44305</v>
      </c>
      <c r="T2002" t="s">
        <v>54</v>
      </c>
      <c r="U2002">
        <v>7</v>
      </c>
      <c r="V2002" t="s">
        <v>61</v>
      </c>
      <c r="W2002" t="s">
        <v>2065</v>
      </c>
      <c r="X2002" t="s">
        <v>2979</v>
      </c>
      <c r="Y2002" s="11">
        <v>44287</v>
      </c>
      <c r="Z2002" t="s">
        <v>286</v>
      </c>
      <c r="AA2002" t="s">
        <v>2980</v>
      </c>
      <c r="AB2002" t="s">
        <v>1806</v>
      </c>
      <c r="AH2002" t="str">
        <f t="shared" si="31"/>
        <v>E35120 Corporate Expenses</v>
      </c>
      <c r="AI2002" t="str">
        <f>VLOOKUP(B2002,'cc Lookup'!A:E,5,0)</f>
        <v>Corporate Exp</v>
      </c>
      <c r="AJ2002" t="s">
        <v>5428</v>
      </c>
    </row>
    <row r="2003" spans="1:36" x14ac:dyDescent="0.35">
      <c r="A2003" t="s">
        <v>36</v>
      </c>
      <c r="B2003" s="8" t="s">
        <v>72</v>
      </c>
      <c r="C2003" s="8" t="s">
        <v>38</v>
      </c>
      <c r="D2003" s="8" t="s">
        <v>39</v>
      </c>
      <c r="E2003" s="8" t="s">
        <v>39</v>
      </c>
      <c r="F2003" s="8" t="s">
        <v>40</v>
      </c>
      <c r="G2003" t="s">
        <v>73</v>
      </c>
      <c r="H2003" t="s">
        <v>42</v>
      </c>
      <c r="I2003" t="s">
        <v>43</v>
      </c>
      <c r="J2003" t="s">
        <v>43</v>
      </c>
      <c r="K2003" t="s">
        <v>43</v>
      </c>
      <c r="L2003" s="9">
        <v>257</v>
      </c>
      <c r="M2003" s="10">
        <v>44287</v>
      </c>
      <c r="N2003" t="s">
        <v>56</v>
      </c>
      <c r="O2003" t="s">
        <v>57</v>
      </c>
      <c r="P2003" t="s">
        <v>2981</v>
      </c>
      <c r="Q2003" t="s">
        <v>2982</v>
      </c>
      <c r="R2003" t="s">
        <v>2974</v>
      </c>
      <c r="S2003" s="11">
        <v>44292</v>
      </c>
      <c r="T2003" t="s">
        <v>54</v>
      </c>
      <c r="U2003">
        <v>10</v>
      </c>
      <c r="V2003" t="s">
        <v>61</v>
      </c>
      <c r="W2003" t="s">
        <v>62</v>
      </c>
      <c r="X2003" t="s">
        <v>2983</v>
      </c>
      <c r="Y2003" s="11">
        <v>43786</v>
      </c>
      <c r="Z2003">
        <v>165028647</v>
      </c>
      <c r="AB2003" t="s">
        <v>63</v>
      </c>
      <c r="AD2003" t="s">
        <v>2984</v>
      </c>
      <c r="AE2003">
        <v>1</v>
      </c>
      <c r="AF2003">
        <v>257</v>
      </c>
      <c r="AH2003" t="str">
        <f t="shared" si="31"/>
        <v>E35120 Corporate Expenses</v>
      </c>
      <c r="AI2003" t="str">
        <f>VLOOKUP(B2003,'cc Lookup'!A:E,5,0)</f>
        <v>Corporate Exp</v>
      </c>
      <c r="AJ2003" t="s">
        <v>5428</v>
      </c>
    </row>
    <row r="2004" spans="1:36" x14ac:dyDescent="0.35">
      <c r="A2004" t="s">
        <v>36</v>
      </c>
      <c r="B2004" s="8" t="s">
        <v>72</v>
      </c>
      <c r="C2004" s="8" t="s">
        <v>38</v>
      </c>
      <c r="D2004" s="8" t="s">
        <v>39</v>
      </c>
      <c r="E2004" s="8" t="s">
        <v>39</v>
      </c>
      <c r="F2004" s="8" t="s">
        <v>40</v>
      </c>
      <c r="G2004" t="s">
        <v>73</v>
      </c>
      <c r="H2004" t="s">
        <v>42</v>
      </c>
      <c r="I2004" t="s">
        <v>43</v>
      </c>
      <c r="J2004" t="s">
        <v>43</v>
      </c>
      <c r="K2004" t="s">
        <v>43</v>
      </c>
      <c r="L2004" s="9">
        <v>-1</v>
      </c>
      <c r="M2004" s="10">
        <v>44287</v>
      </c>
      <c r="N2004" t="s">
        <v>56</v>
      </c>
      <c r="O2004" t="s">
        <v>57</v>
      </c>
      <c r="P2004" t="s">
        <v>2985</v>
      </c>
      <c r="Q2004" t="s">
        <v>2986</v>
      </c>
      <c r="R2004" t="s">
        <v>2974</v>
      </c>
      <c r="S2004" s="11">
        <v>44294</v>
      </c>
      <c r="T2004" t="s">
        <v>54</v>
      </c>
      <c r="U2004">
        <v>11</v>
      </c>
      <c r="V2004" t="s">
        <v>61</v>
      </c>
      <c r="W2004" t="s">
        <v>62</v>
      </c>
      <c r="X2004" t="s">
        <v>2987</v>
      </c>
      <c r="Y2004" s="11">
        <v>43816</v>
      </c>
      <c r="Z2004">
        <v>165077832</v>
      </c>
      <c r="AA2004" t="s">
        <v>2988</v>
      </c>
      <c r="AB2004" t="s">
        <v>63</v>
      </c>
      <c r="AD2004" t="s">
        <v>2989</v>
      </c>
      <c r="AE2004">
        <v>1</v>
      </c>
      <c r="AF2004">
        <v>-1</v>
      </c>
      <c r="AH2004" t="str">
        <f t="shared" si="31"/>
        <v>E35120 Corporate Expenses</v>
      </c>
      <c r="AI2004" t="str">
        <f>VLOOKUP(B2004,'cc Lookup'!A:E,5,0)</f>
        <v>Corporate Exp</v>
      </c>
      <c r="AJ2004" t="s">
        <v>5428</v>
      </c>
    </row>
    <row r="2005" spans="1:36" x14ac:dyDescent="0.35">
      <c r="A2005" t="s">
        <v>36</v>
      </c>
      <c r="B2005" s="8" t="s">
        <v>72</v>
      </c>
      <c r="C2005" s="8" t="s">
        <v>38</v>
      </c>
      <c r="D2005" s="8" t="s">
        <v>39</v>
      </c>
      <c r="E2005" s="8" t="s">
        <v>39</v>
      </c>
      <c r="F2005" s="8" t="s">
        <v>40</v>
      </c>
      <c r="G2005" t="s">
        <v>73</v>
      </c>
      <c r="H2005" t="s">
        <v>42</v>
      </c>
      <c r="I2005" t="s">
        <v>43</v>
      </c>
      <c r="J2005" t="s">
        <v>43</v>
      </c>
      <c r="K2005" t="s">
        <v>43</v>
      </c>
      <c r="L2005" s="9">
        <v>1</v>
      </c>
      <c r="M2005" s="10">
        <v>44287</v>
      </c>
      <c r="N2005" t="s">
        <v>56</v>
      </c>
      <c r="O2005" t="s">
        <v>57</v>
      </c>
      <c r="P2005" t="s">
        <v>2985</v>
      </c>
      <c r="Q2005" t="s">
        <v>2986</v>
      </c>
      <c r="R2005" t="s">
        <v>2974</v>
      </c>
      <c r="S2005" s="11">
        <v>44294</v>
      </c>
      <c r="T2005" t="s">
        <v>54</v>
      </c>
      <c r="U2005">
        <v>11</v>
      </c>
      <c r="V2005" t="s">
        <v>61</v>
      </c>
      <c r="W2005" t="s">
        <v>62</v>
      </c>
      <c r="X2005" t="s">
        <v>2987</v>
      </c>
      <c r="Y2005" s="11">
        <v>43816</v>
      </c>
      <c r="Z2005">
        <v>165077832</v>
      </c>
      <c r="AA2005" t="s">
        <v>2988</v>
      </c>
      <c r="AB2005" t="s">
        <v>63</v>
      </c>
      <c r="AD2005" t="s">
        <v>2989</v>
      </c>
      <c r="AE2005">
        <v>1</v>
      </c>
      <c r="AF2005">
        <v>1</v>
      </c>
      <c r="AH2005" t="str">
        <f t="shared" si="31"/>
        <v>E35120 Corporate Expenses</v>
      </c>
      <c r="AI2005" t="str">
        <f>VLOOKUP(B2005,'cc Lookup'!A:E,5,0)</f>
        <v>Corporate Exp</v>
      </c>
      <c r="AJ2005" t="s">
        <v>5428</v>
      </c>
    </row>
    <row r="2006" spans="1:36" x14ac:dyDescent="0.35">
      <c r="A2006" t="s">
        <v>36</v>
      </c>
      <c r="B2006" s="8" t="s">
        <v>72</v>
      </c>
      <c r="C2006" s="8" t="s">
        <v>38</v>
      </c>
      <c r="D2006" s="8" t="s">
        <v>39</v>
      </c>
      <c r="E2006" s="8" t="s">
        <v>39</v>
      </c>
      <c r="F2006" s="8" t="s">
        <v>40</v>
      </c>
      <c r="G2006" t="s">
        <v>73</v>
      </c>
      <c r="H2006" t="s">
        <v>42</v>
      </c>
      <c r="I2006" t="s">
        <v>43</v>
      </c>
      <c r="J2006" t="s">
        <v>43</v>
      </c>
      <c r="K2006" t="s">
        <v>43</v>
      </c>
      <c r="L2006" s="9">
        <v>-257</v>
      </c>
      <c r="M2006" s="10">
        <v>44287</v>
      </c>
      <c r="N2006" t="s">
        <v>56</v>
      </c>
      <c r="O2006" t="s">
        <v>57</v>
      </c>
      <c r="P2006" t="s">
        <v>2990</v>
      </c>
      <c r="Q2006" t="s">
        <v>2991</v>
      </c>
      <c r="R2006" t="s">
        <v>2974</v>
      </c>
      <c r="S2006" s="11">
        <v>44295</v>
      </c>
      <c r="T2006" t="s">
        <v>54</v>
      </c>
      <c r="U2006">
        <v>10</v>
      </c>
      <c r="V2006" t="s">
        <v>61</v>
      </c>
      <c r="W2006" t="s">
        <v>62</v>
      </c>
      <c r="X2006" t="s">
        <v>2983</v>
      </c>
      <c r="Y2006" s="11">
        <v>43786</v>
      </c>
      <c r="Z2006">
        <v>165091296</v>
      </c>
      <c r="AB2006" t="s">
        <v>63</v>
      </c>
      <c r="AD2006" t="s">
        <v>2984</v>
      </c>
      <c r="AE2006">
        <v>1</v>
      </c>
      <c r="AF2006">
        <v>-257</v>
      </c>
      <c r="AH2006" t="str">
        <f t="shared" si="31"/>
        <v>E35120 Corporate Expenses</v>
      </c>
      <c r="AI2006" t="str">
        <f>VLOOKUP(B2006,'cc Lookup'!A:E,5,0)</f>
        <v>Corporate Exp</v>
      </c>
      <c r="AJ2006" t="s">
        <v>5428</v>
      </c>
    </row>
    <row r="2007" spans="1:36" x14ac:dyDescent="0.35">
      <c r="A2007" t="s">
        <v>36</v>
      </c>
      <c r="B2007" s="8" t="s">
        <v>142</v>
      </c>
      <c r="C2007" s="8" t="s">
        <v>38</v>
      </c>
      <c r="D2007" s="8" t="s">
        <v>39</v>
      </c>
      <c r="E2007" s="8" t="s">
        <v>39</v>
      </c>
      <c r="F2007" s="8" t="s">
        <v>40</v>
      </c>
      <c r="G2007" t="s">
        <v>144</v>
      </c>
      <c r="H2007" t="s">
        <v>42</v>
      </c>
      <c r="I2007" t="s">
        <v>43</v>
      </c>
      <c r="J2007" t="s">
        <v>43</v>
      </c>
      <c r="K2007" t="s">
        <v>43</v>
      </c>
      <c r="L2007" s="9">
        <v>1080</v>
      </c>
      <c r="M2007" s="10">
        <v>44287</v>
      </c>
      <c r="N2007" t="s">
        <v>56</v>
      </c>
      <c r="O2007" t="s">
        <v>57</v>
      </c>
      <c r="P2007" t="s">
        <v>3018</v>
      </c>
      <c r="Q2007" t="s">
        <v>3019</v>
      </c>
      <c r="R2007" t="s">
        <v>2974</v>
      </c>
      <c r="S2007" s="11">
        <v>44313</v>
      </c>
      <c r="T2007" t="s">
        <v>54</v>
      </c>
      <c r="U2007">
        <v>33</v>
      </c>
      <c r="V2007" t="s">
        <v>61</v>
      </c>
      <c r="W2007" t="s">
        <v>235</v>
      </c>
      <c r="X2007">
        <v>10256</v>
      </c>
      <c r="Y2007" s="11">
        <v>44307</v>
      </c>
      <c r="Z2007">
        <v>165091435</v>
      </c>
      <c r="AB2007" t="s">
        <v>63</v>
      </c>
      <c r="AD2007" t="s">
        <v>3020</v>
      </c>
      <c r="AE2007">
        <v>1</v>
      </c>
      <c r="AF2007">
        <v>540</v>
      </c>
      <c r="AH2007" t="str">
        <f t="shared" si="31"/>
        <v>E35930 Estates &amp; Facilities</v>
      </c>
      <c r="AI2007" t="str">
        <f>VLOOKUP(B2007,'cc Lookup'!A:E,5,0)</f>
        <v>Estates</v>
      </c>
      <c r="AJ2007" t="s">
        <v>5428</v>
      </c>
    </row>
    <row r="2008" spans="1:36" x14ac:dyDescent="0.35">
      <c r="A2008" t="s">
        <v>36</v>
      </c>
      <c r="B2008" s="8" t="s">
        <v>142</v>
      </c>
      <c r="C2008" s="8" t="s">
        <v>38</v>
      </c>
      <c r="D2008" s="8" t="s">
        <v>39</v>
      </c>
      <c r="E2008" s="8" t="s">
        <v>39</v>
      </c>
      <c r="F2008" s="8" t="s">
        <v>40</v>
      </c>
      <c r="G2008" t="s">
        <v>144</v>
      </c>
      <c r="H2008" t="s">
        <v>42</v>
      </c>
      <c r="I2008" t="s">
        <v>43</v>
      </c>
      <c r="J2008" t="s">
        <v>43</v>
      </c>
      <c r="K2008" t="s">
        <v>43</v>
      </c>
      <c r="L2008" s="9">
        <v>-540</v>
      </c>
      <c r="M2008" s="10">
        <v>44287</v>
      </c>
      <c r="N2008" t="s">
        <v>56</v>
      </c>
      <c r="O2008" t="s">
        <v>57</v>
      </c>
      <c r="P2008" t="s">
        <v>3018</v>
      </c>
      <c r="Q2008" t="s">
        <v>3019</v>
      </c>
      <c r="R2008" t="s">
        <v>2974</v>
      </c>
      <c r="S2008" s="11">
        <v>44313</v>
      </c>
      <c r="T2008" t="s">
        <v>54</v>
      </c>
      <c r="U2008">
        <v>34</v>
      </c>
      <c r="V2008" t="s">
        <v>61</v>
      </c>
      <c r="W2008" t="s">
        <v>235</v>
      </c>
      <c r="X2008">
        <v>10256</v>
      </c>
      <c r="Y2008" s="11">
        <v>44307</v>
      </c>
      <c r="Z2008">
        <v>165091435</v>
      </c>
      <c r="AB2008" t="s">
        <v>63</v>
      </c>
      <c r="AD2008" t="s">
        <v>3020</v>
      </c>
      <c r="AE2008">
        <v>1</v>
      </c>
      <c r="AF2008">
        <v>-540</v>
      </c>
      <c r="AH2008" t="str">
        <f t="shared" si="31"/>
        <v>E35930 Estates &amp; Facilities</v>
      </c>
      <c r="AI2008" t="str">
        <f>VLOOKUP(B2008,'cc Lookup'!A:E,5,0)</f>
        <v>Estates</v>
      </c>
      <c r="AJ2008" t="s">
        <v>5428</v>
      </c>
    </row>
    <row r="2009" spans="1:36" x14ac:dyDescent="0.35">
      <c r="A2009" t="s">
        <v>36</v>
      </c>
      <c r="B2009" s="8" t="s">
        <v>142</v>
      </c>
      <c r="C2009" s="8" t="s">
        <v>38</v>
      </c>
      <c r="D2009" s="8" t="s">
        <v>39</v>
      </c>
      <c r="E2009" s="8" t="s">
        <v>39</v>
      </c>
      <c r="F2009" s="8" t="s">
        <v>40</v>
      </c>
      <c r="G2009" t="s">
        <v>144</v>
      </c>
      <c r="H2009" t="s">
        <v>42</v>
      </c>
      <c r="I2009" t="s">
        <v>43</v>
      </c>
      <c r="J2009" t="s">
        <v>43</v>
      </c>
      <c r="K2009" t="s">
        <v>43</v>
      </c>
      <c r="L2009" s="9">
        <v>208</v>
      </c>
      <c r="M2009" s="10">
        <v>44287</v>
      </c>
      <c r="N2009" t="s">
        <v>56</v>
      </c>
      <c r="O2009" t="s">
        <v>57</v>
      </c>
      <c r="P2009" t="s">
        <v>3021</v>
      </c>
      <c r="Q2009" t="s">
        <v>3022</v>
      </c>
      <c r="R2009" t="s">
        <v>2974</v>
      </c>
      <c r="S2009" s="11">
        <v>44313</v>
      </c>
      <c r="T2009" t="s">
        <v>54</v>
      </c>
      <c r="U2009">
        <v>13</v>
      </c>
      <c r="V2009" t="s">
        <v>61</v>
      </c>
      <c r="W2009" t="s">
        <v>62</v>
      </c>
      <c r="X2009">
        <v>497182</v>
      </c>
      <c r="Y2009" s="11">
        <v>44307</v>
      </c>
      <c r="Z2009">
        <v>165091567</v>
      </c>
      <c r="AB2009" t="s">
        <v>63</v>
      </c>
      <c r="AD2009" t="s">
        <v>3023</v>
      </c>
      <c r="AE2009">
        <v>1</v>
      </c>
      <c r="AF2009">
        <v>208</v>
      </c>
      <c r="AH2009" t="str">
        <f t="shared" si="31"/>
        <v>E35930 Estates &amp; Facilities</v>
      </c>
      <c r="AI2009" t="str">
        <f>VLOOKUP(B2009,'cc Lookup'!A:E,5,0)</f>
        <v>Estates</v>
      </c>
      <c r="AJ2009" t="s">
        <v>5428</v>
      </c>
    </row>
    <row r="2010" spans="1:36" x14ac:dyDescent="0.35">
      <c r="A2010" t="s">
        <v>36</v>
      </c>
      <c r="B2010" s="8" t="s">
        <v>142</v>
      </c>
      <c r="C2010" s="8" t="s">
        <v>38</v>
      </c>
      <c r="D2010" s="8" t="s">
        <v>39</v>
      </c>
      <c r="E2010" s="8" t="s">
        <v>39</v>
      </c>
      <c r="F2010" s="8" t="s">
        <v>40</v>
      </c>
      <c r="G2010" t="s">
        <v>144</v>
      </c>
      <c r="H2010" t="s">
        <v>42</v>
      </c>
      <c r="I2010" t="s">
        <v>43</v>
      </c>
      <c r="J2010" t="s">
        <v>43</v>
      </c>
      <c r="K2010" t="s">
        <v>43</v>
      </c>
      <c r="L2010" s="9">
        <v>56.2</v>
      </c>
      <c r="M2010" s="10">
        <v>44287</v>
      </c>
      <c r="N2010" t="s">
        <v>56</v>
      </c>
      <c r="O2010" t="s">
        <v>57</v>
      </c>
      <c r="P2010" t="s">
        <v>3021</v>
      </c>
      <c r="Q2010" t="s">
        <v>3022</v>
      </c>
      <c r="R2010" t="s">
        <v>2974</v>
      </c>
      <c r="S2010" s="11">
        <v>44313</v>
      </c>
      <c r="T2010" t="s">
        <v>54</v>
      </c>
      <c r="U2010">
        <v>13</v>
      </c>
      <c r="V2010" t="s">
        <v>61</v>
      </c>
      <c r="W2010" t="s">
        <v>62</v>
      </c>
      <c r="X2010">
        <v>497225</v>
      </c>
      <c r="Y2010" s="11">
        <v>44312</v>
      </c>
      <c r="Z2010">
        <v>165091568</v>
      </c>
      <c r="AB2010" t="s">
        <v>63</v>
      </c>
      <c r="AD2010" t="s">
        <v>3024</v>
      </c>
      <c r="AE2010">
        <v>1</v>
      </c>
      <c r="AF2010">
        <v>56</v>
      </c>
      <c r="AH2010" t="str">
        <f t="shared" si="31"/>
        <v>E35930 Estates &amp; Facilities</v>
      </c>
      <c r="AI2010" t="str">
        <f>VLOOKUP(B2010,'cc Lookup'!A:E,5,0)</f>
        <v>Estates</v>
      </c>
      <c r="AJ2010" t="s">
        <v>5428</v>
      </c>
    </row>
    <row r="2011" spans="1:36" x14ac:dyDescent="0.35">
      <c r="A2011" t="s">
        <v>36</v>
      </c>
      <c r="B2011" s="8" t="s">
        <v>142</v>
      </c>
      <c r="C2011" s="8" t="s">
        <v>38</v>
      </c>
      <c r="D2011" s="8" t="s">
        <v>39</v>
      </c>
      <c r="E2011" s="8" t="s">
        <v>39</v>
      </c>
      <c r="F2011" s="8" t="s">
        <v>40</v>
      </c>
      <c r="G2011" t="s">
        <v>144</v>
      </c>
      <c r="H2011" t="s">
        <v>42</v>
      </c>
      <c r="I2011" t="s">
        <v>43</v>
      </c>
      <c r="J2011" t="s">
        <v>43</v>
      </c>
      <c r="K2011" t="s">
        <v>43</v>
      </c>
      <c r="L2011" s="9">
        <v>66.400000000000006</v>
      </c>
      <c r="M2011" s="10">
        <v>44287</v>
      </c>
      <c r="N2011" t="s">
        <v>56</v>
      </c>
      <c r="O2011" t="s">
        <v>57</v>
      </c>
      <c r="P2011" t="s">
        <v>3021</v>
      </c>
      <c r="Q2011" t="s">
        <v>3022</v>
      </c>
      <c r="R2011" t="s">
        <v>2974</v>
      </c>
      <c r="S2011" s="11">
        <v>44313</v>
      </c>
      <c r="T2011" t="s">
        <v>54</v>
      </c>
      <c r="U2011">
        <v>13</v>
      </c>
      <c r="V2011" t="s">
        <v>61</v>
      </c>
      <c r="W2011" t="s">
        <v>62</v>
      </c>
      <c r="X2011">
        <v>497360</v>
      </c>
      <c r="Y2011" s="11">
        <v>44309</v>
      </c>
      <c r="Z2011">
        <v>165091564</v>
      </c>
      <c r="AB2011" t="s">
        <v>63</v>
      </c>
      <c r="AD2011" t="s">
        <v>3025</v>
      </c>
      <c r="AE2011">
        <v>1</v>
      </c>
      <c r="AF2011">
        <v>66</v>
      </c>
      <c r="AH2011" t="str">
        <f t="shared" si="31"/>
        <v>E35930 Estates &amp; Facilities</v>
      </c>
      <c r="AI2011" t="str">
        <f>VLOOKUP(B2011,'cc Lookup'!A:E,5,0)</f>
        <v>Estates</v>
      </c>
      <c r="AJ2011" t="s">
        <v>5428</v>
      </c>
    </row>
    <row r="2012" spans="1:36" x14ac:dyDescent="0.35">
      <c r="A2012" t="s">
        <v>36</v>
      </c>
      <c r="B2012" s="8" t="s">
        <v>142</v>
      </c>
      <c r="C2012" s="8" t="s">
        <v>38</v>
      </c>
      <c r="D2012" s="8" t="s">
        <v>39</v>
      </c>
      <c r="E2012" s="8" t="s">
        <v>39</v>
      </c>
      <c r="F2012" s="8" t="s">
        <v>40</v>
      </c>
      <c r="G2012" t="s">
        <v>144</v>
      </c>
      <c r="H2012" t="s">
        <v>42</v>
      </c>
      <c r="I2012" t="s">
        <v>43</v>
      </c>
      <c r="J2012" t="s">
        <v>43</v>
      </c>
      <c r="K2012" t="s">
        <v>43</v>
      </c>
      <c r="L2012" s="9">
        <v>229</v>
      </c>
      <c r="M2012" s="10">
        <v>44287</v>
      </c>
      <c r="N2012" t="s">
        <v>56</v>
      </c>
      <c r="O2012" t="s">
        <v>57</v>
      </c>
      <c r="P2012" t="s">
        <v>3021</v>
      </c>
      <c r="Q2012" t="s">
        <v>3022</v>
      </c>
      <c r="R2012" t="s">
        <v>2974</v>
      </c>
      <c r="S2012" s="11">
        <v>44313</v>
      </c>
      <c r="T2012" t="s">
        <v>54</v>
      </c>
      <c r="U2012">
        <v>13</v>
      </c>
      <c r="V2012" t="s">
        <v>61</v>
      </c>
      <c r="W2012" t="s">
        <v>62</v>
      </c>
      <c r="X2012">
        <v>497361</v>
      </c>
      <c r="Y2012" s="11">
        <v>44309</v>
      </c>
      <c r="Z2012">
        <v>165091565</v>
      </c>
      <c r="AB2012" t="s">
        <v>63</v>
      </c>
      <c r="AD2012" t="s">
        <v>3026</v>
      </c>
      <c r="AE2012">
        <v>1</v>
      </c>
      <c r="AF2012">
        <v>229</v>
      </c>
      <c r="AH2012" t="str">
        <f t="shared" si="31"/>
        <v>E35930 Estates &amp; Facilities</v>
      </c>
      <c r="AI2012" t="str">
        <f>VLOOKUP(B2012,'cc Lookup'!A:E,5,0)</f>
        <v>Estates</v>
      </c>
      <c r="AJ2012" t="s">
        <v>5428</v>
      </c>
    </row>
    <row r="2013" spans="1:36" x14ac:dyDescent="0.35">
      <c r="A2013" t="s">
        <v>36</v>
      </c>
      <c r="B2013" s="8" t="s">
        <v>142</v>
      </c>
      <c r="C2013" s="8" t="s">
        <v>38</v>
      </c>
      <c r="D2013" s="8" t="s">
        <v>39</v>
      </c>
      <c r="E2013" s="8" t="s">
        <v>39</v>
      </c>
      <c r="F2013" s="8" t="s">
        <v>40</v>
      </c>
      <c r="G2013" t="s">
        <v>144</v>
      </c>
      <c r="H2013" t="s">
        <v>42</v>
      </c>
      <c r="I2013" t="s">
        <v>43</v>
      </c>
      <c r="J2013" t="s">
        <v>43</v>
      </c>
      <c r="K2013" t="s">
        <v>43</v>
      </c>
      <c r="L2013" s="9">
        <v>75</v>
      </c>
      <c r="M2013" s="10">
        <v>44287</v>
      </c>
      <c r="N2013" t="s">
        <v>56</v>
      </c>
      <c r="O2013" t="s">
        <v>57</v>
      </c>
      <c r="P2013" t="s">
        <v>3021</v>
      </c>
      <c r="Q2013" t="s">
        <v>3022</v>
      </c>
      <c r="R2013" t="s">
        <v>2974</v>
      </c>
      <c r="S2013" s="11">
        <v>44313</v>
      </c>
      <c r="T2013" t="s">
        <v>54</v>
      </c>
      <c r="U2013">
        <v>13</v>
      </c>
      <c r="V2013" t="s">
        <v>61</v>
      </c>
      <c r="W2013" t="s">
        <v>62</v>
      </c>
      <c r="X2013">
        <v>497362</v>
      </c>
      <c r="Y2013" s="11">
        <v>44309</v>
      </c>
      <c r="Z2013">
        <v>165091566</v>
      </c>
      <c r="AB2013" t="s">
        <v>63</v>
      </c>
      <c r="AD2013" t="s">
        <v>3027</v>
      </c>
      <c r="AE2013">
        <v>1</v>
      </c>
      <c r="AF2013">
        <v>75</v>
      </c>
      <c r="AH2013" t="str">
        <f t="shared" si="31"/>
        <v>E35930 Estates &amp; Facilities</v>
      </c>
      <c r="AI2013" t="str">
        <f>VLOOKUP(B2013,'cc Lookup'!A:E,5,0)</f>
        <v>Estates</v>
      </c>
      <c r="AJ2013" t="s">
        <v>5428</v>
      </c>
    </row>
    <row r="2014" spans="1:36" x14ac:dyDescent="0.35">
      <c r="A2014" t="s">
        <v>36</v>
      </c>
      <c r="B2014" s="8" t="s">
        <v>142</v>
      </c>
      <c r="C2014" s="8" t="s">
        <v>38</v>
      </c>
      <c r="D2014" s="8" t="s">
        <v>39</v>
      </c>
      <c r="E2014" s="8" t="s">
        <v>39</v>
      </c>
      <c r="F2014" s="8" t="s">
        <v>40</v>
      </c>
      <c r="G2014" t="s">
        <v>144</v>
      </c>
      <c r="H2014" t="s">
        <v>42</v>
      </c>
      <c r="I2014" t="s">
        <v>43</v>
      </c>
      <c r="J2014" t="s">
        <v>43</v>
      </c>
      <c r="K2014" t="s">
        <v>43</v>
      </c>
      <c r="L2014" s="9">
        <v>41.2</v>
      </c>
      <c r="M2014" s="10">
        <v>44287</v>
      </c>
      <c r="N2014" t="s">
        <v>56</v>
      </c>
      <c r="O2014" t="s">
        <v>57</v>
      </c>
      <c r="P2014" t="s">
        <v>3028</v>
      </c>
      <c r="Q2014" t="s">
        <v>3029</v>
      </c>
      <c r="R2014" t="s">
        <v>2974</v>
      </c>
      <c r="S2014" s="11">
        <v>44315</v>
      </c>
      <c r="T2014" t="s">
        <v>54</v>
      </c>
      <c r="U2014">
        <v>26</v>
      </c>
      <c r="V2014" t="s">
        <v>61</v>
      </c>
      <c r="W2014" t="s">
        <v>62</v>
      </c>
      <c r="X2014">
        <v>497225</v>
      </c>
      <c r="Y2014" s="11">
        <v>44312</v>
      </c>
      <c r="Z2014">
        <v>165091568</v>
      </c>
      <c r="AB2014" t="s">
        <v>63</v>
      </c>
      <c r="AD2014" t="s">
        <v>3024</v>
      </c>
      <c r="AE2014">
        <v>1</v>
      </c>
      <c r="AF2014">
        <v>41</v>
      </c>
      <c r="AH2014" t="str">
        <f t="shared" si="31"/>
        <v>E35930 Estates &amp; Facilities</v>
      </c>
      <c r="AI2014" t="str">
        <f>VLOOKUP(B2014,'cc Lookup'!A:E,5,0)</f>
        <v>Estates</v>
      </c>
      <c r="AJ2014" t="s">
        <v>5428</v>
      </c>
    </row>
    <row r="2015" spans="1:36" x14ac:dyDescent="0.35">
      <c r="A2015" t="s">
        <v>36</v>
      </c>
      <c r="B2015" s="8" t="s">
        <v>142</v>
      </c>
      <c r="C2015" s="8" t="s">
        <v>38</v>
      </c>
      <c r="D2015" s="8" t="s">
        <v>39</v>
      </c>
      <c r="E2015" s="8" t="s">
        <v>39</v>
      </c>
      <c r="F2015" s="8" t="s">
        <v>40</v>
      </c>
      <c r="G2015" t="s">
        <v>144</v>
      </c>
      <c r="H2015" t="s">
        <v>42</v>
      </c>
      <c r="I2015" t="s">
        <v>43</v>
      </c>
      <c r="J2015" t="s">
        <v>43</v>
      </c>
      <c r="K2015" t="s">
        <v>43</v>
      </c>
      <c r="L2015" s="9">
        <v>15</v>
      </c>
      <c r="M2015" s="10">
        <v>44287</v>
      </c>
      <c r="N2015" t="s">
        <v>56</v>
      </c>
      <c r="O2015" t="s">
        <v>57</v>
      </c>
      <c r="P2015" t="s">
        <v>3028</v>
      </c>
      <c r="Q2015" t="s">
        <v>3029</v>
      </c>
      <c r="R2015" t="s">
        <v>2974</v>
      </c>
      <c r="S2015" s="11">
        <v>44315</v>
      </c>
      <c r="T2015" t="s">
        <v>54</v>
      </c>
      <c r="U2015">
        <v>26</v>
      </c>
      <c r="V2015" t="s">
        <v>61</v>
      </c>
      <c r="W2015" t="s">
        <v>62</v>
      </c>
      <c r="X2015">
        <v>497225</v>
      </c>
      <c r="Y2015" s="11">
        <v>44312</v>
      </c>
      <c r="Z2015">
        <v>165091568</v>
      </c>
      <c r="AB2015" t="s">
        <v>63</v>
      </c>
      <c r="AD2015" t="s">
        <v>3024</v>
      </c>
      <c r="AH2015" t="str">
        <f t="shared" si="31"/>
        <v>E35930 Estates &amp; Facilities</v>
      </c>
      <c r="AI2015" t="str">
        <f>VLOOKUP(B2015,'cc Lookup'!A:E,5,0)</f>
        <v>Estates</v>
      </c>
      <c r="AJ2015" t="s">
        <v>5428</v>
      </c>
    </row>
    <row r="2016" spans="1:36" x14ac:dyDescent="0.35">
      <c r="A2016" t="s">
        <v>36</v>
      </c>
      <c r="B2016" s="8" t="s">
        <v>142</v>
      </c>
      <c r="C2016" s="8" t="s">
        <v>38</v>
      </c>
      <c r="D2016" s="8" t="s">
        <v>39</v>
      </c>
      <c r="E2016" s="8" t="s">
        <v>39</v>
      </c>
      <c r="F2016" s="8" t="s">
        <v>40</v>
      </c>
      <c r="G2016" t="s">
        <v>144</v>
      </c>
      <c r="H2016" t="s">
        <v>42</v>
      </c>
      <c r="I2016" t="s">
        <v>43</v>
      </c>
      <c r="J2016" t="s">
        <v>43</v>
      </c>
      <c r="K2016" t="s">
        <v>43</v>
      </c>
      <c r="L2016" s="9">
        <v>-56.2</v>
      </c>
      <c r="M2016" s="10">
        <v>44287</v>
      </c>
      <c r="N2016" t="s">
        <v>56</v>
      </c>
      <c r="O2016" t="s">
        <v>57</v>
      </c>
      <c r="P2016" t="s">
        <v>3028</v>
      </c>
      <c r="Q2016" t="s">
        <v>3029</v>
      </c>
      <c r="R2016" t="s">
        <v>2974</v>
      </c>
      <c r="S2016" s="11">
        <v>44315</v>
      </c>
      <c r="T2016" t="s">
        <v>54</v>
      </c>
      <c r="U2016">
        <v>27</v>
      </c>
      <c r="V2016" t="s">
        <v>61</v>
      </c>
      <c r="W2016" t="s">
        <v>62</v>
      </c>
      <c r="X2016">
        <v>497225</v>
      </c>
      <c r="Y2016" s="11">
        <v>44312</v>
      </c>
      <c r="Z2016">
        <v>165091568</v>
      </c>
      <c r="AB2016" t="s">
        <v>63</v>
      </c>
      <c r="AD2016" t="s">
        <v>3024</v>
      </c>
      <c r="AE2016">
        <v>1</v>
      </c>
      <c r="AF2016">
        <v>-56</v>
      </c>
      <c r="AH2016" t="str">
        <f t="shared" si="31"/>
        <v>E35930 Estates &amp; Facilities</v>
      </c>
      <c r="AI2016" t="str">
        <f>VLOOKUP(B2016,'cc Lookup'!A:E,5,0)</f>
        <v>Estates</v>
      </c>
      <c r="AJ2016" t="s">
        <v>5428</v>
      </c>
    </row>
    <row r="2017" spans="1:36" x14ac:dyDescent="0.35">
      <c r="A2017" t="s">
        <v>36</v>
      </c>
      <c r="B2017" s="8" t="s">
        <v>142</v>
      </c>
      <c r="C2017" s="8" t="s">
        <v>38</v>
      </c>
      <c r="D2017" s="8" t="s">
        <v>39</v>
      </c>
      <c r="E2017" s="8" t="s">
        <v>39</v>
      </c>
      <c r="F2017" s="8" t="s">
        <v>40</v>
      </c>
      <c r="G2017" t="s">
        <v>144</v>
      </c>
      <c r="H2017" t="s">
        <v>42</v>
      </c>
      <c r="I2017" t="s">
        <v>43</v>
      </c>
      <c r="J2017" t="s">
        <v>43</v>
      </c>
      <c r="K2017" t="s">
        <v>43</v>
      </c>
      <c r="L2017" s="9">
        <v>9900</v>
      </c>
      <c r="M2017" s="10">
        <v>44287</v>
      </c>
      <c r="N2017" t="s">
        <v>56</v>
      </c>
      <c r="O2017" t="s">
        <v>57</v>
      </c>
      <c r="P2017" t="s">
        <v>3030</v>
      </c>
      <c r="Q2017" t="s">
        <v>3031</v>
      </c>
      <c r="R2017" t="s">
        <v>2974</v>
      </c>
      <c r="S2017" s="11">
        <v>44316</v>
      </c>
      <c r="T2017" t="s">
        <v>54</v>
      </c>
      <c r="U2017">
        <v>29</v>
      </c>
      <c r="V2017" t="s">
        <v>61</v>
      </c>
      <c r="W2017" t="s">
        <v>222</v>
      </c>
      <c r="X2017">
        <v>987</v>
      </c>
      <c r="Y2017" s="11">
        <v>44315</v>
      </c>
      <c r="Z2017">
        <v>165082825</v>
      </c>
      <c r="AB2017" t="s">
        <v>63</v>
      </c>
      <c r="AD2017" t="s">
        <v>3005</v>
      </c>
      <c r="AE2017">
        <v>1</v>
      </c>
      <c r="AF2017">
        <v>4950</v>
      </c>
      <c r="AH2017" t="str">
        <f t="shared" si="31"/>
        <v>E35930 Estates &amp; Facilities</v>
      </c>
      <c r="AI2017" t="str">
        <f>VLOOKUP(B2017,'cc Lookup'!A:E,5,0)</f>
        <v>Estates</v>
      </c>
      <c r="AJ2017" t="s">
        <v>5428</v>
      </c>
    </row>
    <row r="2018" spans="1:36" x14ac:dyDescent="0.35">
      <c r="A2018" t="s">
        <v>36</v>
      </c>
      <c r="B2018" s="8" t="s">
        <v>142</v>
      </c>
      <c r="C2018" s="8" t="s">
        <v>38</v>
      </c>
      <c r="D2018" s="8" t="s">
        <v>39</v>
      </c>
      <c r="E2018" s="8" t="s">
        <v>39</v>
      </c>
      <c r="F2018" s="8" t="s">
        <v>40</v>
      </c>
      <c r="G2018" t="s">
        <v>144</v>
      </c>
      <c r="H2018" t="s">
        <v>42</v>
      </c>
      <c r="I2018" t="s">
        <v>43</v>
      </c>
      <c r="J2018" t="s">
        <v>43</v>
      </c>
      <c r="K2018" t="s">
        <v>43</v>
      </c>
      <c r="L2018" s="9">
        <v>-4950</v>
      </c>
      <c r="M2018" s="10">
        <v>44287</v>
      </c>
      <c r="N2018" t="s">
        <v>56</v>
      </c>
      <c r="O2018" t="s">
        <v>57</v>
      </c>
      <c r="P2018" t="s">
        <v>3030</v>
      </c>
      <c r="Q2018" t="s">
        <v>3031</v>
      </c>
      <c r="R2018" t="s">
        <v>2974</v>
      </c>
      <c r="S2018" s="11">
        <v>44316</v>
      </c>
      <c r="T2018" t="s">
        <v>54</v>
      </c>
      <c r="U2018">
        <v>30</v>
      </c>
      <c r="V2018" t="s">
        <v>61</v>
      </c>
      <c r="W2018" t="s">
        <v>222</v>
      </c>
      <c r="X2018">
        <v>987</v>
      </c>
      <c r="Y2018" s="11">
        <v>44315</v>
      </c>
      <c r="Z2018">
        <v>165082825</v>
      </c>
      <c r="AB2018" t="s">
        <v>63</v>
      </c>
      <c r="AD2018" t="s">
        <v>3005</v>
      </c>
      <c r="AE2018">
        <v>1</v>
      </c>
      <c r="AF2018">
        <v>-4950</v>
      </c>
      <c r="AH2018" t="str">
        <f t="shared" si="31"/>
        <v>E35930 Estates &amp; Facilities</v>
      </c>
      <c r="AI2018" t="str">
        <f>VLOOKUP(B2018,'cc Lookup'!A:E,5,0)</f>
        <v>Estates</v>
      </c>
      <c r="AJ2018" t="s">
        <v>5428</v>
      </c>
    </row>
    <row r="2019" spans="1:36" x14ac:dyDescent="0.35">
      <c r="A2019" t="s">
        <v>36</v>
      </c>
      <c r="B2019" s="8" t="s">
        <v>142</v>
      </c>
      <c r="C2019" s="8" t="s">
        <v>38</v>
      </c>
      <c r="D2019" s="8" t="s">
        <v>39</v>
      </c>
      <c r="E2019" s="8" t="s">
        <v>39</v>
      </c>
      <c r="F2019" s="8" t="s">
        <v>40</v>
      </c>
      <c r="G2019" t="s">
        <v>144</v>
      </c>
      <c r="H2019" t="s">
        <v>42</v>
      </c>
      <c r="I2019" t="s">
        <v>43</v>
      </c>
      <c r="J2019" t="s">
        <v>43</v>
      </c>
      <c r="K2019" t="s">
        <v>43</v>
      </c>
      <c r="L2019" s="9">
        <v>257</v>
      </c>
      <c r="M2019" s="10">
        <v>44287</v>
      </c>
      <c r="N2019" t="s">
        <v>56</v>
      </c>
      <c r="O2019" t="s">
        <v>57</v>
      </c>
      <c r="P2019" t="s">
        <v>2990</v>
      </c>
      <c r="Q2019" t="s">
        <v>2991</v>
      </c>
      <c r="R2019" t="s">
        <v>2974</v>
      </c>
      <c r="S2019" s="11">
        <v>44295</v>
      </c>
      <c r="T2019" t="s">
        <v>54</v>
      </c>
      <c r="U2019">
        <v>30</v>
      </c>
      <c r="V2019" t="s">
        <v>61</v>
      </c>
      <c r="W2019" t="s">
        <v>62</v>
      </c>
      <c r="X2019" t="s">
        <v>2983</v>
      </c>
      <c r="Y2019" s="11">
        <v>43786</v>
      </c>
      <c r="Z2019">
        <v>165091296</v>
      </c>
      <c r="AB2019" t="s">
        <v>63</v>
      </c>
      <c r="AD2019" t="s">
        <v>2984</v>
      </c>
      <c r="AE2019">
        <v>1</v>
      </c>
      <c r="AF2019">
        <v>257</v>
      </c>
      <c r="AH2019" t="str">
        <f t="shared" si="31"/>
        <v>E35930 Estates &amp; Facilities</v>
      </c>
      <c r="AI2019" t="str">
        <f>VLOOKUP(B2019,'cc Lookup'!A:E,5,0)</f>
        <v>Estates</v>
      </c>
      <c r="AJ2019" t="s">
        <v>5428</v>
      </c>
    </row>
    <row r="2020" spans="1:36" x14ac:dyDescent="0.35">
      <c r="A2020" t="s">
        <v>36</v>
      </c>
      <c r="B2020" s="8" t="s">
        <v>142</v>
      </c>
      <c r="C2020" s="8" t="s">
        <v>38</v>
      </c>
      <c r="D2020" s="8" t="s">
        <v>39</v>
      </c>
      <c r="E2020" s="8" t="s">
        <v>2039</v>
      </c>
      <c r="F2020" s="8" t="s">
        <v>40</v>
      </c>
      <c r="G2020" t="s">
        <v>144</v>
      </c>
      <c r="H2020" t="s">
        <v>42</v>
      </c>
      <c r="I2020" t="s">
        <v>43</v>
      </c>
      <c r="J2020" t="s">
        <v>2040</v>
      </c>
      <c r="K2020" t="s">
        <v>43</v>
      </c>
      <c r="L2020" s="9">
        <v>398.5</v>
      </c>
      <c r="M2020" s="10">
        <v>44287</v>
      </c>
      <c r="N2020" t="s">
        <v>56</v>
      </c>
      <c r="O2020" t="s">
        <v>57</v>
      </c>
      <c r="P2020" t="s">
        <v>3021</v>
      </c>
      <c r="Q2020" t="s">
        <v>3022</v>
      </c>
      <c r="R2020" t="s">
        <v>2974</v>
      </c>
      <c r="S2020" s="11">
        <v>44313</v>
      </c>
      <c r="T2020" t="s">
        <v>54</v>
      </c>
      <c r="U2020">
        <v>18</v>
      </c>
      <c r="V2020" t="s">
        <v>61</v>
      </c>
      <c r="W2020" t="s">
        <v>62</v>
      </c>
      <c r="X2020">
        <v>497232</v>
      </c>
      <c r="Y2020" s="11">
        <v>44307</v>
      </c>
      <c r="Z2020">
        <v>165091569</v>
      </c>
      <c r="AB2020" t="s">
        <v>63</v>
      </c>
      <c r="AD2020" t="s">
        <v>3037</v>
      </c>
      <c r="AE2020">
        <v>1</v>
      </c>
      <c r="AF2020">
        <v>399</v>
      </c>
      <c r="AH2020" t="str">
        <f t="shared" si="31"/>
        <v>E35930 Estates &amp; Facilities</v>
      </c>
      <c r="AI2020" t="str">
        <f>VLOOKUP(B2020,'cc Lookup'!A:E,5,0)</f>
        <v>Estates</v>
      </c>
      <c r="AJ2020" t="s">
        <v>5428</v>
      </c>
    </row>
    <row r="2021" spans="1:36" x14ac:dyDescent="0.35">
      <c r="A2021" t="s">
        <v>36</v>
      </c>
      <c r="B2021" s="8" t="s">
        <v>142</v>
      </c>
      <c r="C2021" s="8" t="s">
        <v>143</v>
      </c>
      <c r="D2021" s="8" t="s">
        <v>39</v>
      </c>
      <c r="E2021" s="8" t="s">
        <v>39</v>
      </c>
      <c r="F2021" s="8" t="s">
        <v>40</v>
      </c>
      <c r="G2021" t="s">
        <v>144</v>
      </c>
      <c r="H2021" t="s">
        <v>145</v>
      </c>
      <c r="I2021" t="s">
        <v>43</v>
      </c>
      <c r="J2021" t="s">
        <v>43</v>
      </c>
      <c r="K2021" t="s">
        <v>43</v>
      </c>
      <c r="L2021" s="9">
        <v>162</v>
      </c>
      <c r="M2021" s="10">
        <v>44317</v>
      </c>
      <c r="N2021" t="s">
        <v>56</v>
      </c>
      <c r="O2021" t="s">
        <v>57</v>
      </c>
      <c r="P2021" t="s">
        <v>3102</v>
      </c>
      <c r="Q2021" t="s">
        <v>3103</v>
      </c>
      <c r="R2021" t="s">
        <v>3051</v>
      </c>
      <c r="S2021" s="11">
        <v>44322</v>
      </c>
      <c r="T2021" t="s">
        <v>54</v>
      </c>
      <c r="U2021">
        <v>14</v>
      </c>
      <c r="V2021" t="s">
        <v>61</v>
      </c>
      <c r="W2021" t="s">
        <v>62</v>
      </c>
      <c r="X2021">
        <v>497490</v>
      </c>
      <c r="Y2021" s="11">
        <v>44312</v>
      </c>
      <c r="Z2021">
        <v>165091758</v>
      </c>
      <c r="AB2021" t="s">
        <v>63</v>
      </c>
      <c r="AD2021" t="s">
        <v>3104</v>
      </c>
      <c r="AE2021">
        <v>1</v>
      </c>
      <c r="AF2021">
        <v>162</v>
      </c>
      <c r="AH2021" t="str">
        <f t="shared" si="31"/>
        <v>E35930 Estates &amp; Facilities</v>
      </c>
      <c r="AI2021" t="str">
        <f>VLOOKUP(B2021,'cc Lookup'!A:E,5,0)</f>
        <v>Estates</v>
      </c>
      <c r="AJ2021" t="s">
        <v>5428</v>
      </c>
    </row>
    <row r="2022" spans="1:36" x14ac:dyDescent="0.35">
      <c r="A2022" t="s">
        <v>36</v>
      </c>
      <c r="B2022" s="8" t="s">
        <v>142</v>
      </c>
      <c r="C2022" s="8" t="s">
        <v>143</v>
      </c>
      <c r="D2022" s="8" t="s">
        <v>39</v>
      </c>
      <c r="E2022" s="8" t="s">
        <v>39</v>
      </c>
      <c r="F2022" s="8" t="s">
        <v>40</v>
      </c>
      <c r="G2022" t="s">
        <v>144</v>
      </c>
      <c r="H2022" t="s">
        <v>145</v>
      </c>
      <c r="I2022" t="s">
        <v>43</v>
      </c>
      <c r="J2022" t="s">
        <v>43</v>
      </c>
      <c r="K2022" t="s">
        <v>43</v>
      </c>
      <c r="L2022" s="9">
        <v>45</v>
      </c>
      <c r="M2022" s="10">
        <v>44317</v>
      </c>
      <c r="N2022" t="s">
        <v>56</v>
      </c>
      <c r="O2022" t="s">
        <v>57</v>
      </c>
      <c r="P2022" t="s">
        <v>3105</v>
      </c>
      <c r="Q2022" t="s">
        <v>3106</v>
      </c>
      <c r="R2022" t="s">
        <v>3051</v>
      </c>
      <c r="S2022" s="11">
        <v>44323</v>
      </c>
      <c r="T2022" t="s">
        <v>54</v>
      </c>
      <c r="U2022">
        <v>22</v>
      </c>
      <c r="V2022" t="s">
        <v>61</v>
      </c>
      <c r="W2022" t="s">
        <v>62</v>
      </c>
      <c r="X2022" t="s">
        <v>3107</v>
      </c>
      <c r="Y2022" s="11">
        <v>43486</v>
      </c>
      <c r="Z2022">
        <v>165074834</v>
      </c>
      <c r="AB2022" t="s">
        <v>63</v>
      </c>
      <c r="AD2022" t="s">
        <v>3108</v>
      </c>
      <c r="AE2022">
        <v>1</v>
      </c>
      <c r="AF2022">
        <v>45</v>
      </c>
      <c r="AH2022" t="str">
        <f t="shared" si="31"/>
        <v>E35930 Estates &amp; Facilities</v>
      </c>
      <c r="AI2022" t="str">
        <f>VLOOKUP(B2022,'cc Lookup'!A:E,5,0)</f>
        <v>Estates</v>
      </c>
      <c r="AJ2022" t="s">
        <v>5428</v>
      </c>
    </row>
    <row r="2023" spans="1:36" x14ac:dyDescent="0.35">
      <c r="A2023" t="s">
        <v>36</v>
      </c>
      <c r="B2023" s="8" t="s">
        <v>142</v>
      </c>
      <c r="C2023" s="8" t="s">
        <v>143</v>
      </c>
      <c r="D2023" s="8" t="s">
        <v>39</v>
      </c>
      <c r="E2023" s="8" t="s">
        <v>39</v>
      </c>
      <c r="F2023" s="8" t="s">
        <v>40</v>
      </c>
      <c r="G2023" t="s">
        <v>144</v>
      </c>
      <c r="H2023" t="s">
        <v>145</v>
      </c>
      <c r="I2023" t="s">
        <v>43</v>
      </c>
      <c r="J2023" t="s">
        <v>43</v>
      </c>
      <c r="K2023" t="s">
        <v>43</v>
      </c>
      <c r="L2023" s="9">
        <v>-1</v>
      </c>
      <c r="M2023" s="10">
        <v>44317</v>
      </c>
      <c r="N2023" t="s">
        <v>56</v>
      </c>
      <c r="O2023" t="s">
        <v>57</v>
      </c>
      <c r="P2023" t="s">
        <v>3109</v>
      </c>
      <c r="Q2023" t="s">
        <v>3110</v>
      </c>
      <c r="R2023" t="s">
        <v>3051</v>
      </c>
      <c r="S2023" s="11">
        <v>44326</v>
      </c>
      <c r="T2023" t="s">
        <v>54</v>
      </c>
      <c r="U2023">
        <v>43</v>
      </c>
      <c r="V2023" t="s">
        <v>61</v>
      </c>
      <c r="W2023" t="s">
        <v>62</v>
      </c>
      <c r="X2023" t="s">
        <v>3111</v>
      </c>
      <c r="Y2023" s="11">
        <v>44322</v>
      </c>
      <c r="Z2023">
        <v>165074834</v>
      </c>
      <c r="AA2023" t="s">
        <v>3112</v>
      </c>
      <c r="AB2023" t="s">
        <v>63</v>
      </c>
      <c r="AD2023" t="s">
        <v>3113</v>
      </c>
      <c r="AE2023">
        <v>1</v>
      </c>
      <c r="AF2023">
        <v>-1</v>
      </c>
      <c r="AH2023" t="str">
        <f t="shared" si="31"/>
        <v>E35930 Estates &amp; Facilities</v>
      </c>
      <c r="AI2023" t="str">
        <f>VLOOKUP(B2023,'cc Lookup'!A:E,5,0)</f>
        <v>Estates</v>
      </c>
      <c r="AJ2023" t="s">
        <v>5428</v>
      </c>
    </row>
    <row r="2024" spans="1:36" x14ac:dyDescent="0.35">
      <c r="A2024" t="s">
        <v>36</v>
      </c>
      <c r="B2024" s="8" t="s">
        <v>142</v>
      </c>
      <c r="C2024" s="8" t="s">
        <v>143</v>
      </c>
      <c r="D2024" s="8" t="s">
        <v>39</v>
      </c>
      <c r="E2024" s="8" t="s">
        <v>39</v>
      </c>
      <c r="F2024" s="8" t="s">
        <v>40</v>
      </c>
      <c r="G2024" t="s">
        <v>144</v>
      </c>
      <c r="H2024" t="s">
        <v>145</v>
      </c>
      <c r="I2024" t="s">
        <v>43</v>
      </c>
      <c r="J2024" t="s">
        <v>43</v>
      </c>
      <c r="K2024" t="s">
        <v>43</v>
      </c>
      <c r="L2024" s="9">
        <v>1</v>
      </c>
      <c r="M2024" s="10">
        <v>44317</v>
      </c>
      <c r="N2024" t="s">
        <v>56</v>
      </c>
      <c r="O2024" t="s">
        <v>57</v>
      </c>
      <c r="P2024" t="s">
        <v>3109</v>
      </c>
      <c r="Q2024" t="s">
        <v>3110</v>
      </c>
      <c r="R2024" t="s">
        <v>3051</v>
      </c>
      <c r="S2024" s="11">
        <v>44326</v>
      </c>
      <c r="T2024" t="s">
        <v>54</v>
      </c>
      <c r="U2024">
        <v>43</v>
      </c>
      <c r="V2024" t="s">
        <v>61</v>
      </c>
      <c r="W2024" t="s">
        <v>62</v>
      </c>
      <c r="X2024" t="s">
        <v>3111</v>
      </c>
      <c r="Y2024" s="11">
        <v>44322</v>
      </c>
      <c r="Z2024">
        <v>165074834</v>
      </c>
      <c r="AA2024" t="s">
        <v>3112</v>
      </c>
      <c r="AB2024" t="s">
        <v>63</v>
      </c>
      <c r="AD2024" t="s">
        <v>3113</v>
      </c>
      <c r="AE2024">
        <v>1</v>
      </c>
      <c r="AF2024">
        <v>1</v>
      </c>
      <c r="AH2024" t="str">
        <f t="shared" si="31"/>
        <v>E35930 Estates &amp; Facilities</v>
      </c>
      <c r="AI2024" t="str">
        <f>VLOOKUP(B2024,'cc Lookup'!A:E,5,0)</f>
        <v>Estates</v>
      </c>
      <c r="AJ2024" t="s">
        <v>5428</v>
      </c>
    </row>
    <row r="2025" spans="1:36" x14ac:dyDescent="0.35">
      <c r="A2025" t="s">
        <v>36</v>
      </c>
      <c r="B2025" s="8" t="s">
        <v>142</v>
      </c>
      <c r="C2025" s="8" t="s">
        <v>143</v>
      </c>
      <c r="D2025" s="8" t="s">
        <v>39</v>
      </c>
      <c r="E2025" s="8" t="s">
        <v>39</v>
      </c>
      <c r="F2025" s="8" t="s">
        <v>40</v>
      </c>
      <c r="G2025" t="s">
        <v>144</v>
      </c>
      <c r="H2025" t="s">
        <v>145</v>
      </c>
      <c r="I2025" t="s">
        <v>43</v>
      </c>
      <c r="J2025" t="s">
        <v>43</v>
      </c>
      <c r="K2025" t="s">
        <v>43</v>
      </c>
      <c r="L2025" s="9">
        <v>-348.9</v>
      </c>
      <c r="M2025" s="10">
        <v>44317</v>
      </c>
      <c r="N2025" t="s">
        <v>56</v>
      </c>
      <c r="O2025" t="s">
        <v>57</v>
      </c>
      <c r="P2025" t="s">
        <v>3109</v>
      </c>
      <c r="Q2025" t="s">
        <v>3110</v>
      </c>
      <c r="R2025" t="s">
        <v>3051</v>
      </c>
      <c r="S2025" s="11">
        <v>44326</v>
      </c>
      <c r="T2025" t="s">
        <v>54</v>
      </c>
      <c r="U2025">
        <v>44</v>
      </c>
      <c r="V2025" t="s">
        <v>61</v>
      </c>
      <c r="W2025" t="s">
        <v>62</v>
      </c>
      <c r="X2025" t="s">
        <v>3111</v>
      </c>
      <c r="Y2025" s="11">
        <v>44322</v>
      </c>
      <c r="Z2025">
        <v>165074834</v>
      </c>
      <c r="AA2025" t="s">
        <v>3112</v>
      </c>
      <c r="AB2025" t="s">
        <v>63</v>
      </c>
      <c r="AD2025" t="s">
        <v>3113</v>
      </c>
      <c r="AE2025">
        <v>1</v>
      </c>
      <c r="AH2025" t="str">
        <f t="shared" si="31"/>
        <v>E35930 Estates &amp; Facilities</v>
      </c>
      <c r="AI2025" t="str">
        <f>VLOOKUP(B2025,'cc Lookup'!A:E,5,0)</f>
        <v>Estates</v>
      </c>
      <c r="AJ2025" t="s">
        <v>5428</v>
      </c>
    </row>
    <row r="2026" spans="1:36" x14ac:dyDescent="0.35">
      <c r="A2026" t="s">
        <v>36</v>
      </c>
      <c r="B2026" s="8" t="s">
        <v>142</v>
      </c>
      <c r="C2026" s="8" t="s">
        <v>143</v>
      </c>
      <c r="D2026" s="8" t="s">
        <v>39</v>
      </c>
      <c r="E2026" s="8" t="s">
        <v>39</v>
      </c>
      <c r="F2026" s="8" t="s">
        <v>40</v>
      </c>
      <c r="G2026" t="s">
        <v>144</v>
      </c>
      <c r="H2026" t="s">
        <v>145</v>
      </c>
      <c r="I2026" t="s">
        <v>43</v>
      </c>
      <c r="J2026" t="s">
        <v>43</v>
      </c>
      <c r="K2026" t="s">
        <v>43</v>
      </c>
      <c r="L2026" s="9">
        <v>45</v>
      </c>
      <c r="M2026" s="10">
        <v>44317</v>
      </c>
      <c r="N2026" t="s">
        <v>56</v>
      </c>
      <c r="O2026" t="s">
        <v>57</v>
      </c>
      <c r="P2026" t="s">
        <v>3114</v>
      </c>
      <c r="Q2026" t="s">
        <v>3115</v>
      </c>
      <c r="R2026" t="s">
        <v>3051</v>
      </c>
      <c r="S2026" s="11">
        <v>44326</v>
      </c>
      <c r="T2026" t="s">
        <v>54</v>
      </c>
      <c r="U2026">
        <v>19</v>
      </c>
      <c r="V2026" t="s">
        <v>61</v>
      </c>
      <c r="W2026" t="s">
        <v>62</v>
      </c>
      <c r="X2026" t="s">
        <v>3116</v>
      </c>
      <c r="Y2026" s="11">
        <v>43486</v>
      </c>
      <c r="Z2026">
        <v>165091806</v>
      </c>
      <c r="AB2026" t="s">
        <v>63</v>
      </c>
      <c r="AD2026" t="s">
        <v>3117</v>
      </c>
      <c r="AE2026">
        <v>1</v>
      </c>
      <c r="AF2026">
        <v>45</v>
      </c>
      <c r="AH2026" t="str">
        <f t="shared" si="31"/>
        <v>E35930 Estates &amp; Facilities</v>
      </c>
      <c r="AI2026" t="str">
        <f>VLOOKUP(B2026,'cc Lookup'!A:E,5,0)</f>
        <v>Estates</v>
      </c>
      <c r="AJ2026" t="s">
        <v>5428</v>
      </c>
    </row>
    <row r="2027" spans="1:36" x14ac:dyDescent="0.35">
      <c r="A2027" t="s">
        <v>36</v>
      </c>
      <c r="B2027" s="8" t="s">
        <v>142</v>
      </c>
      <c r="C2027" s="8" t="s">
        <v>143</v>
      </c>
      <c r="D2027" s="8" t="s">
        <v>39</v>
      </c>
      <c r="E2027" s="8" t="s">
        <v>39</v>
      </c>
      <c r="F2027" s="8" t="s">
        <v>40</v>
      </c>
      <c r="G2027" t="s">
        <v>144</v>
      </c>
      <c r="H2027" t="s">
        <v>145</v>
      </c>
      <c r="I2027" t="s">
        <v>43</v>
      </c>
      <c r="J2027" t="s">
        <v>43</v>
      </c>
      <c r="K2027" t="s">
        <v>43</v>
      </c>
      <c r="L2027" s="9">
        <v>45</v>
      </c>
      <c r="M2027" s="10">
        <v>44317</v>
      </c>
      <c r="N2027" t="s">
        <v>56</v>
      </c>
      <c r="O2027" t="s">
        <v>57</v>
      </c>
      <c r="P2027" t="s">
        <v>3118</v>
      </c>
      <c r="Q2027" t="s">
        <v>3119</v>
      </c>
      <c r="R2027" t="s">
        <v>3051</v>
      </c>
      <c r="S2027" s="11">
        <v>44327</v>
      </c>
      <c r="T2027" t="s">
        <v>54</v>
      </c>
      <c r="U2027">
        <v>6</v>
      </c>
      <c r="V2027" t="s">
        <v>61</v>
      </c>
      <c r="W2027" t="s">
        <v>62</v>
      </c>
      <c r="X2027" t="s">
        <v>3107</v>
      </c>
      <c r="Y2027" s="11">
        <v>43486</v>
      </c>
      <c r="Z2027">
        <v>165091806</v>
      </c>
      <c r="AB2027" t="s">
        <v>63</v>
      </c>
      <c r="AD2027" t="s">
        <v>3108</v>
      </c>
      <c r="AE2027">
        <v>1</v>
      </c>
      <c r="AF2027">
        <v>45</v>
      </c>
      <c r="AH2027" t="str">
        <f t="shared" si="31"/>
        <v>E35930 Estates &amp; Facilities</v>
      </c>
      <c r="AI2027" t="str">
        <f>VLOOKUP(B2027,'cc Lookup'!A:E,5,0)</f>
        <v>Estates</v>
      </c>
      <c r="AJ2027" t="s">
        <v>5428</v>
      </c>
    </row>
    <row r="2028" spans="1:36" x14ac:dyDescent="0.35">
      <c r="A2028" t="s">
        <v>36</v>
      </c>
      <c r="B2028" s="8" t="s">
        <v>142</v>
      </c>
      <c r="C2028" s="8" t="s">
        <v>143</v>
      </c>
      <c r="D2028" s="8" t="s">
        <v>39</v>
      </c>
      <c r="E2028" s="8" t="s">
        <v>39</v>
      </c>
      <c r="F2028" s="8" t="s">
        <v>40</v>
      </c>
      <c r="G2028" t="s">
        <v>144</v>
      </c>
      <c r="H2028" t="s">
        <v>145</v>
      </c>
      <c r="I2028" t="s">
        <v>43</v>
      </c>
      <c r="J2028" t="s">
        <v>43</v>
      </c>
      <c r="K2028" t="s">
        <v>43</v>
      </c>
      <c r="L2028" s="9">
        <v>45</v>
      </c>
      <c r="M2028" s="10">
        <v>44317</v>
      </c>
      <c r="N2028" t="s">
        <v>56</v>
      </c>
      <c r="O2028" t="s">
        <v>57</v>
      </c>
      <c r="P2028" t="s">
        <v>3118</v>
      </c>
      <c r="Q2028" t="s">
        <v>3119</v>
      </c>
      <c r="R2028" t="s">
        <v>3051</v>
      </c>
      <c r="S2028" s="11">
        <v>44327</v>
      </c>
      <c r="T2028" t="s">
        <v>54</v>
      </c>
      <c r="U2028">
        <v>6</v>
      </c>
      <c r="V2028" t="s">
        <v>61</v>
      </c>
      <c r="W2028" t="s">
        <v>62</v>
      </c>
      <c r="X2028" t="s">
        <v>3116</v>
      </c>
      <c r="Y2028" s="11">
        <v>43486</v>
      </c>
      <c r="Z2028">
        <v>165091806</v>
      </c>
      <c r="AB2028" t="s">
        <v>63</v>
      </c>
      <c r="AD2028" t="s">
        <v>3117</v>
      </c>
      <c r="AE2028">
        <v>1</v>
      </c>
      <c r="AF2028">
        <v>45</v>
      </c>
      <c r="AH2028" t="str">
        <f t="shared" si="31"/>
        <v>E35930 Estates &amp; Facilities</v>
      </c>
      <c r="AI2028" t="str">
        <f>VLOOKUP(B2028,'cc Lookup'!A:E,5,0)</f>
        <v>Estates</v>
      </c>
      <c r="AJ2028" t="s">
        <v>5428</v>
      </c>
    </row>
    <row r="2029" spans="1:36" x14ac:dyDescent="0.35">
      <c r="A2029" t="s">
        <v>36</v>
      </c>
      <c r="B2029" s="8" t="s">
        <v>142</v>
      </c>
      <c r="C2029" s="8" t="s">
        <v>143</v>
      </c>
      <c r="D2029" s="8" t="s">
        <v>39</v>
      </c>
      <c r="E2029" s="8" t="s">
        <v>39</v>
      </c>
      <c r="F2029" s="8" t="s">
        <v>40</v>
      </c>
      <c r="G2029" t="s">
        <v>144</v>
      </c>
      <c r="H2029" t="s">
        <v>145</v>
      </c>
      <c r="I2029" t="s">
        <v>43</v>
      </c>
      <c r="J2029" t="s">
        <v>43</v>
      </c>
      <c r="K2029" t="s">
        <v>43</v>
      </c>
      <c r="L2029" s="9">
        <v>-45</v>
      </c>
      <c r="M2029" s="10">
        <v>44317</v>
      </c>
      <c r="N2029" t="s">
        <v>56</v>
      </c>
      <c r="O2029" t="s">
        <v>57</v>
      </c>
      <c r="P2029" t="s">
        <v>3118</v>
      </c>
      <c r="Q2029" t="s">
        <v>3119</v>
      </c>
      <c r="R2029" t="s">
        <v>3051</v>
      </c>
      <c r="S2029" s="11">
        <v>44327</v>
      </c>
      <c r="T2029" t="s">
        <v>54</v>
      </c>
      <c r="U2029">
        <v>7</v>
      </c>
      <c r="V2029" t="s">
        <v>61</v>
      </c>
      <c r="W2029" t="s">
        <v>62</v>
      </c>
      <c r="X2029" t="s">
        <v>3107</v>
      </c>
      <c r="Y2029" s="11">
        <v>43486</v>
      </c>
      <c r="Z2029">
        <v>165091806</v>
      </c>
      <c r="AB2029" t="s">
        <v>63</v>
      </c>
      <c r="AD2029" t="s">
        <v>3108</v>
      </c>
      <c r="AE2029">
        <v>1</v>
      </c>
      <c r="AF2029">
        <v>-45</v>
      </c>
      <c r="AH2029" t="str">
        <f t="shared" si="31"/>
        <v>E35930 Estates &amp; Facilities</v>
      </c>
      <c r="AI2029" t="str">
        <f>VLOOKUP(B2029,'cc Lookup'!A:E,5,0)</f>
        <v>Estates</v>
      </c>
      <c r="AJ2029" t="s">
        <v>5428</v>
      </c>
    </row>
    <row r="2030" spans="1:36" x14ac:dyDescent="0.35">
      <c r="A2030" t="s">
        <v>36</v>
      </c>
      <c r="B2030" s="8" t="s">
        <v>142</v>
      </c>
      <c r="C2030" s="8" t="s">
        <v>143</v>
      </c>
      <c r="D2030" s="8" t="s">
        <v>39</v>
      </c>
      <c r="E2030" s="8" t="s">
        <v>39</v>
      </c>
      <c r="F2030" s="8" t="s">
        <v>40</v>
      </c>
      <c r="G2030" t="s">
        <v>144</v>
      </c>
      <c r="H2030" t="s">
        <v>145</v>
      </c>
      <c r="I2030" t="s">
        <v>43</v>
      </c>
      <c r="J2030" t="s">
        <v>43</v>
      </c>
      <c r="K2030" t="s">
        <v>43</v>
      </c>
      <c r="L2030" s="9">
        <v>-45</v>
      </c>
      <c r="M2030" s="10">
        <v>44317</v>
      </c>
      <c r="N2030" t="s">
        <v>56</v>
      </c>
      <c r="O2030" t="s">
        <v>57</v>
      </c>
      <c r="P2030" t="s">
        <v>3118</v>
      </c>
      <c r="Q2030" t="s">
        <v>3119</v>
      </c>
      <c r="R2030" t="s">
        <v>3051</v>
      </c>
      <c r="S2030" s="11">
        <v>44327</v>
      </c>
      <c r="T2030" t="s">
        <v>54</v>
      </c>
      <c r="U2030">
        <v>7</v>
      </c>
      <c r="V2030" t="s">
        <v>61</v>
      </c>
      <c r="W2030" t="s">
        <v>62</v>
      </c>
      <c r="X2030" t="s">
        <v>3116</v>
      </c>
      <c r="Y2030" s="11">
        <v>43486</v>
      </c>
      <c r="Z2030">
        <v>165091806</v>
      </c>
      <c r="AB2030" t="s">
        <v>63</v>
      </c>
      <c r="AD2030" t="s">
        <v>3117</v>
      </c>
      <c r="AE2030">
        <v>1</v>
      </c>
      <c r="AF2030">
        <v>-45</v>
      </c>
      <c r="AH2030" t="str">
        <f t="shared" si="31"/>
        <v>E35930 Estates &amp; Facilities</v>
      </c>
      <c r="AI2030" t="str">
        <f>VLOOKUP(B2030,'cc Lookup'!A:E,5,0)</f>
        <v>Estates</v>
      </c>
      <c r="AJ2030" t="s">
        <v>5428</v>
      </c>
    </row>
    <row r="2031" spans="1:36" x14ac:dyDescent="0.35">
      <c r="A2031" t="s">
        <v>36</v>
      </c>
      <c r="B2031" s="8" t="s">
        <v>142</v>
      </c>
      <c r="C2031" s="8" t="s">
        <v>143</v>
      </c>
      <c r="D2031" s="8" t="s">
        <v>39</v>
      </c>
      <c r="E2031" s="8" t="s">
        <v>39</v>
      </c>
      <c r="F2031" s="8" t="s">
        <v>40</v>
      </c>
      <c r="G2031" t="s">
        <v>144</v>
      </c>
      <c r="H2031" t="s">
        <v>145</v>
      </c>
      <c r="I2031" t="s">
        <v>43</v>
      </c>
      <c r="J2031" t="s">
        <v>43</v>
      </c>
      <c r="K2031" t="s">
        <v>43</v>
      </c>
      <c r="L2031" s="9">
        <v>-45</v>
      </c>
      <c r="M2031" s="10">
        <v>44317</v>
      </c>
      <c r="N2031" t="s">
        <v>56</v>
      </c>
      <c r="O2031" t="s">
        <v>57</v>
      </c>
      <c r="P2031" t="s">
        <v>3120</v>
      </c>
      <c r="Q2031" t="s">
        <v>3121</v>
      </c>
      <c r="R2031" t="s">
        <v>3051</v>
      </c>
      <c r="S2031" s="11">
        <v>44327</v>
      </c>
      <c r="T2031" t="s">
        <v>54</v>
      </c>
      <c r="U2031">
        <v>56</v>
      </c>
      <c r="V2031" t="s">
        <v>61</v>
      </c>
      <c r="W2031" t="s">
        <v>62</v>
      </c>
      <c r="X2031" t="s">
        <v>3122</v>
      </c>
      <c r="Y2031" s="11">
        <v>44326</v>
      </c>
      <c r="Z2031">
        <v>165091806</v>
      </c>
      <c r="AB2031" t="s">
        <v>63</v>
      </c>
      <c r="AD2031" t="s">
        <v>3123</v>
      </c>
      <c r="AE2031">
        <v>1</v>
      </c>
      <c r="AF2031">
        <v>-45</v>
      </c>
      <c r="AH2031" t="str">
        <f t="shared" si="31"/>
        <v>E35930 Estates &amp; Facilities</v>
      </c>
      <c r="AI2031" t="str">
        <f>VLOOKUP(B2031,'cc Lookup'!A:E,5,0)</f>
        <v>Estates</v>
      </c>
      <c r="AJ2031" t="s">
        <v>5428</v>
      </c>
    </row>
    <row r="2032" spans="1:36" x14ac:dyDescent="0.35">
      <c r="A2032" t="s">
        <v>36</v>
      </c>
      <c r="B2032" s="8" t="s">
        <v>142</v>
      </c>
      <c r="C2032" s="8" t="s">
        <v>143</v>
      </c>
      <c r="D2032" s="8" t="s">
        <v>39</v>
      </c>
      <c r="E2032" s="8" t="s">
        <v>39</v>
      </c>
      <c r="F2032" s="8" t="s">
        <v>40</v>
      </c>
      <c r="G2032" t="s">
        <v>144</v>
      </c>
      <c r="H2032" t="s">
        <v>145</v>
      </c>
      <c r="I2032" t="s">
        <v>43</v>
      </c>
      <c r="J2032" t="s">
        <v>43</v>
      </c>
      <c r="K2032" t="s">
        <v>43</v>
      </c>
      <c r="L2032" s="9">
        <v>45</v>
      </c>
      <c r="M2032" s="10">
        <v>44317</v>
      </c>
      <c r="N2032" t="s">
        <v>56</v>
      </c>
      <c r="O2032" t="s">
        <v>57</v>
      </c>
      <c r="P2032" t="s">
        <v>3120</v>
      </c>
      <c r="Q2032" t="s">
        <v>3121</v>
      </c>
      <c r="R2032" t="s">
        <v>3051</v>
      </c>
      <c r="S2032" s="11">
        <v>44327</v>
      </c>
      <c r="T2032" t="s">
        <v>54</v>
      </c>
      <c r="U2032">
        <v>56</v>
      </c>
      <c r="V2032" t="s">
        <v>61</v>
      </c>
      <c r="W2032" t="s">
        <v>62</v>
      </c>
      <c r="X2032" t="s">
        <v>3122</v>
      </c>
      <c r="Y2032" s="11">
        <v>44326</v>
      </c>
      <c r="Z2032">
        <v>165091806</v>
      </c>
      <c r="AB2032" t="s">
        <v>63</v>
      </c>
      <c r="AD2032" t="s">
        <v>3123</v>
      </c>
      <c r="AE2032">
        <v>1</v>
      </c>
      <c r="AF2032">
        <v>45</v>
      </c>
      <c r="AH2032" t="str">
        <f t="shared" si="31"/>
        <v>E35930 Estates &amp; Facilities</v>
      </c>
      <c r="AI2032" t="str">
        <f>VLOOKUP(B2032,'cc Lookup'!A:E,5,0)</f>
        <v>Estates</v>
      </c>
      <c r="AJ2032" t="s">
        <v>5428</v>
      </c>
    </row>
    <row r="2033" spans="1:36" x14ac:dyDescent="0.35">
      <c r="A2033" t="s">
        <v>36</v>
      </c>
      <c r="B2033" s="8" t="s">
        <v>142</v>
      </c>
      <c r="C2033" s="8" t="s">
        <v>143</v>
      </c>
      <c r="D2033" s="8" t="s">
        <v>39</v>
      </c>
      <c r="E2033" s="8" t="s">
        <v>39</v>
      </c>
      <c r="F2033" s="8" t="s">
        <v>40</v>
      </c>
      <c r="G2033" t="s">
        <v>144</v>
      </c>
      <c r="H2033" t="s">
        <v>145</v>
      </c>
      <c r="I2033" t="s">
        <v>43</v>
      </c>
      <c r="J2033" t="s">
        <v>43</v>
      </c>
      <c r="K2033" t="s">
        <v>43</v>
      </c>
      <c r="L2033" s="9">
        <v>-45</v>
      </c>
      <c r="M2033" s="10">
        <v>44317</v>
      </c>
      <c r="N2033" t="s">
        <v>56</v>
      </c>
      <c r="O2033" t="s">
        <v>57</v>
      </c>
      <c r="P2033" t="s">
        <v>3120</v>
      </c>
      <c r="Q2033" t="s">
        <v>3121</v>
      </c>
      <c r="R2033" t="s">
        <v>3051</v>
      </c>
      <c r="S2033" s="11">
        <v>44327</v>
      </c>
      <c r="T2033" t="s">
        <v>54</v>
      </c>
      <c r="U2033">
        <v>57</v>
      </c>
      <c r="V2033" t="s">
        <v>61</v>
      </c>
      <c r="W2033" t="s">
        <v>62</v>
      </c>
      <c r="X2033" t="s">
        <v>3122</v>
      </c>
      <c r="Y2033" s="11">
        <v>44326</v>
      </c>
      <c r="Z2033">
        <v>165091806</v>
      </c>
      <c r="AB2033" t="s">
        <v>63</v>
      </c>
      <c r="AD2033" t="s">
        <v>3123</v>
      </c>
      <c r="AE2033">
        <v>1</v>
      </c>
      <c r="AH2033" t="str">
        <f t="shared" si="31"/>
        <v>E35930 Estates &amp; Facilities</v>
      </c>
      <c r="AI2033" t="str">
        <f>VLOOKUP(B2033,'cc Lookup'!A:E,5,0)</f>
        <v>Estates</v>
      </c>
      <c r="AJ2033" t="s">
        <v>5428</v>
      </c>
    </row>
    <row r="2034" spans="1:36" x14ac:dyDescent="0.35">
      <c r="A2034" t="s">
        <v>36</v>
      </c>
      <c r="B2034" s="8" t="s">
        <v>72</v>
      </c>
      <c r="C2034" s="8" t="s">
        <v>38</v>
      </c>
      <c r="D2034" s="8" t="s">
        <v>39</v>
      </c>
      <c r="E2034" s="8" t="s">
        <v>1517</v>
      </c>
      <c r="F2034" s="8" t="s">
        <v>40</v>
      </c>
      <c r="G2034" t="s">
        <v>73</v>
      </c>
      <c r="H2034" t="s">
        <v>42</v>
      </c>
      <c r="I2034" t="s">
        <v>43</v>
      </c>
      <c r="J2034" t="s">
        <v>1518</v>
      </c>
      <c r="K2034" t="s">
        <v>43</v>
      </c>
      <c r="L2034" s="9">
        <v>189492</v>
      </c>
      <c r="M2034" s="10">
        <v>44317</v>
      </c>
      <c r="N2034" t="s">
        <v>56</v>
      </c>
      <c r="O2034" t="s">
        <v>57</v>
      </c>
      <c r="P2034" t="s">
        <v>3049</v>
      </c>
      <c r="Q2034" t="s">
        <v>3050</v>
      </c>
      <c r="R2034" t="s">
        <v>3051</v>
      </c>
      <c r="S2034" s="11">
        <v>44329</v>
      </c>
      <c r="T2034" t="s">
        <v>54</v>
      </c>
      <c r="U2034">
        <v>25</v>
      </c>
      <c r="V2034" t="s">
        <v>61</v>
      </c>
      <c r="W2034" t="s">
        <v>285</v>
      </c>
      <c r="X2034">
        <v>42914366</v>
      </c>
      <c r="Y2034" s="11">
        <v>44298</v>
      </c>
      <c r="Z2034" t="s">
        <v>286</v>
      </c>
      <c r="AB2034" t="s">
        <v>287</v>
      </c>
      <c r="AD2034" t="s">
        <v>2996</v>
      </c>
      <c r="AH2034" t="str">
        <f t="shared" si="31"/>
        <v>E35120 Corporate Expenses</v>
      </c>
      <c r="AI2034" t="str">
        <f>VLOOKUP(B2034,'cc Lookup'!A:E,5,0)</f>
        <v>Corporate Exp</v>
      </c>
      <c r="AJ2034" t="s">
        <v>5428</v>
      </c>
    </row>
    <row r="2035" spans="1:36" x14ac:dyDescent="0.35">
      <c r="A2035" t="s">
        <v>36</v>
      </c>
      <c r="B2035" s="8" t="s">
        <v>299</v>
      </c>
      <c r="C2035" s="8" t="s">
        <v>38</v>
      </c>
      <c r="D2035" s="8" t="s">
        <v>39</v>
      </c>
      <c r="E2035" s="8" t="s">
        <v>39</v>
      </c>
      <c r="F2035" s="8" t="s">
        <v>40</v>
      </c>
      <c r="G2035" t="s">
        <v>300</v>
      </c>
      <c r="H2035" t="s">
        <v>42</v>
      </c>
      <c r="I2035" t="s">
        <v>43</v>
      </c>
      <c r="J2035" t="s">
        <v>43</v>
      </c>
      <c r="K2035" t="s">
        <v>43</v>
      </c>
      <c r="L2035" s="9">
        <v>10500</v>
      </c>
      <c r="M2035" s="10">
        <v>44317</v>
      </c>
      <c r="N2035" t="s">
        <v>56</v>
      </c>
      <c r="O2035" t="s">
        <v>57</v>
      </c>
      <c r="P2035" t="s">
        <v>3090</v>
      </c>
      <c r="Q2035" t="s">
        <v>3091</v>
      </c>
      <c r="R2035" t="s">
        <v>3051</v>
      </c>
      <c r="S2035" s="11">
        <v>44333</v>
      </c>
      <c r="T2035" t="s">
        <v>54</v>
      </c>
      <c r="U2035">
        <v>32</v>
      </c>
      <c r="V2035" t="s">
        <v>61</v>
      </c>
      <c r="W2035" t="s">
        <v>3092</v>
      </c>
      <c r="X2035">
        <v>60</v>
      </c>
      <c r="Y2035" s="11">
        <v>44306</v>
      </c>
      <c r="Z2035">
        <v>165091799</v>
      </c>
      <c r="AB2035" t="s">
        <v>63</v>
      </c>
      <c r="AD2035" t="s">
        <v>3070</v>
      </c>
      <c r="AE2035">
        <v>1</v>
      </c>
      <c r="AF2035">
        <v>10500</v>
      </c>
      <c r="AH2035" t="str">
        <f t="shared" si="31"/>
        <v>E35212 HR Advisory Team</v>
      </c>
      <c r="AI2035" t="str">
        <f>VLOOKUP(B2035,'cc Lookup'!A:E,5,0)</f>
        <v>HR</v>
      </c>
      <c r="AJ2035" t="s">
        <v>5428</v>
      </c>
    </row>
    <row r="2036" spans="1:36" x14ac:dyDescent="0.35">
      <c r="A2036" t="s">
        <v>36</v>
      </c>
      <c r="B2036" s="8" t="s">
        <v>299</v>
      </c>
      <c r="C2036" s="8" t="s">
        <v>38</v>
      </c>
      <c r="D2036" s="8" t="s">
        <v>39</v>
      </c>
      <c r="E2036" s="8" t="s">
        <v>39</v>
      </c>
      <c r="F2036" s="8" t="s">
        <v>40</v>
      </c>
      <c r="G2036" t="s">
        <v>300</v>
      </c>
      <c r="H2036" t="s">
        <v>42</v>
      </c>
      <c r="I2036" t="s">
        <v>43</v>
      </c>
      <c r="J2036" t="s">
        <v>43</v>
      </c>
      <c r="K2036" t="s">
        <v>43</v>
      </c>
      <c r="L2036" s="9">
        <v>25200</v>
      </c>
      <c r="M2036" s="10">
        <v>44317</v>
      </c>
      <c r="N2036" t="s">
        <v>56</v>
      </c>
      <c r="O2036" t="s">
        <v>57</v>
      </c>
      <c r="P2036" t="s">
        <v>3090</v>
      </c>
      <c r="Q2036" t="s">
        <v>3091</v>
      </c>
      <c r="R2036" t="s">
        <v>3051</v>
      </c>
      <c r="S2036" s="11">
        <v>44333</v>
      </c>
      <c r="T2036" t="s">
        <v>54</v>
      </c>
      <c r="U2036">
        <v>32</v>
      </c>
      <c r="V2036" t="s">
        <v>61</v>
      </c>
      <c r="W2036" t="s">
        <v>3092</v>
      </c>
      <c r="X2036">
        <v>60</v>
      </c>
      <c r="Y2036" s="11">
        <v>44306</v>
      </c>
      <c r="Z2036">
        <v>165091799</v>
      </c>
      <c r="AB2036" t="s">
        <v>63</v>
      </c>
      <c r="AD2036" t="s">
        <v>3070</v>
      </c>
      <c r="AE2036">
        <v>1</v>
      </c>
      <c r="AF2036">
        <v>12600</v>
      </c>
      <c r="AH2036" t="str">
        <f t="shared" si="31"/>
        <v>E35212 HR Advisory Team</v>
      </c>
      <c r="AI2036" t="str">
        <f>VLOOKUP(B2036,'cc Lookup'!A:E,5,0)</f>
        <v>HR</v>
      </c>
      <c r="AJ2036" t="s">
        <v>5428</v>
      </c>
    </row>
    <row r="2037" spans="1:36" x14ac:dyDescent="0.35">
      <c r="A2037" t="s">
        <v>36</v>
      </c>
      <c r="B2037" s="8" t="s">
        <v>299</v>
      </c>
      <c r="C2037" s="8" t="s">
        <v>38</v>
      </c>
      <c r="D2037" s="8" t="s">
        <v>39</v>
      </c>
      <c r="E2037" s="8" t="s">
        <v>39</v>
      </c>
      <c r="F2037" s="8" t="s">
        <v>40</v>
      </c>
      <c r="G2037" t="s">
        <v>300</v>
      </c>
      <c r="H2037" t="s">
        <v>42</v>
      </c>
      <c r="I2037" t="s">
        <v>43</v>
      </c>
      <c r="J2037" t="s">
        <v>43</v>
      </c>
      <c r="K2037" t="s">
        <v>43</v>
      </c>
      <c r="L2037" s="9">
        <v>-25200</v>
      </c>
      <c r="M2037" s="10">
        <v>44317</v>
      </c>
      <c r="N2037" t="s">
        <v>56</v>
      </c>
      <c r="O2037" t="s">
        <v>57</v>
      </c>
      <c r="P2037" t="s">
        <v>3090</v>
      </c>
      <c r="Q2037" t="s">
        <v>3091</v>
      </c>
      <c r="R2037" t="s">
        <v>3051</v>
      </c>
      <c r="S2037" s="11">
        <v>44333</v>
      </c>
      <c r="T2037" t="s">
        <v>54</v>
      </c>
      <c r="U2037">
        <v>33</v>
      </c>
      <c r="V2037" t="s">
        <v>61</v>
      </c>
      <c r="W2037" t="s">
        <v>3092</v>
      </c>
      <c r="X2037">
        <v>60</v>
      </c>
      <c r="Y2037" s="11">
        <v>44306</v>
      </c>
      <c r="Z2037">
        <v>165091799</v>
      </c>
      <c r="AB2037" t="s">
        <v>63</v>
      </c>
      <c r="AD2037" t="s">
        <v>3070</v>
      </c>
      <c r="AE2037">
        <v>1</v>
      </c>
      <c r="AF2037">
        <v>-12600</v>
      </c>
      <c r="AH2037" t="str">
        <f t="shared" si="31"/>
        <v>E35212 HR Advisory Team</v>
      </c>
      <c r="AI2037" t="str">
        <f>VLOOKUP(B2037,'cc Lookup'!A:E,5,0)</f>
        <v>HR</v>
      </c>
      <c r="AJ2037" t="s">
        <v>5428</v>
      </c>
    </row>
    <row r="2038" spans="1:36" x14ac:dyDescent="0.35">
      <c r="A2038" t="s">
        <v>36</v>
      </c>
      <c r="B2038" s="8" t="s">
        <v>142</v>
      </c>
      <c r="C2038" s="8" t="s">
        <v>38</v>
      </c>
      <c r="D2038" s="8" t="s">
        <v>39</v>
      </c>
      <c r="E2038" s="8" t="s">
        <v>39</v>
      </c>
      <c r="F2038" s="8" t="s">
        <v>40</v>
      </c>
      <c r="G2038" t="s">
        <v>144</v>
      </c>
      <c r="H2038" t="s">
        <v>42</v>
      </c>
      <c r="I2038" t="s">
        <v>43</v>
      </c>
      <c r="J2038" t="s">
        <v>43</v>
      </c>
      <c r="K2038" t="s">
        <v>43</v>
      </c>
      <c r="L2038" s="9">
        <v>4950</v>
      </c>
      <c r="M2038" s="10">
        <v>44317</v>
      </c>
      <c r="N2038" t="s">
        <v>56</v>
      </c>
      <c r="O2038" t="s">
        <v>57</v>
      </c>
      <c r="P2038" t="s">
        <v>3140</v>
      </c>
      <c r="Q2038" t="s">
        <v>3141</v>
      </c>
      <c r="R2038" t="s">
        <v>3051</v>
      </c>
      <c r="S2038" s="11">
        <v>44320</v>
      </c>
      <c r="T2038" t="s">
        <v>54</v>
      </c>
      <c r="U2038">
        <v>44</v>
      </c>
      <c r="V2038" t="s">
        <v>61</v>
      </c>
      <c r="W2038" t="s">
        <v>222</v>
      </c>
      <c r="X2038">
        <v>987</v>
      </c>
      <c r="Y2038" s="11">
        <v>44315</v>
      </c>
      <c r="Z2038">
        <v>165091668</v>
      </c>
      <c r="AB2038" t="s">
        <v>63</v>
      </c>
      <c r="AD2038" t="s">
        <v>3005</v>
      </c>
      <c r="AE2038">
        <v>1</v>
      </c>
      <c r="AF2038">
        <v>4950</v>
      </c>
      <c r="AH2038" t="str">
        <f t="shared" si="31"/>
        <v>E35930 Estates &amp; Facilities</v>
      </c>
      <c r="AI2038" t="str">
        <f>VLOOKUP(B2038,'cc Lookup'!A:E,5,0)</f>
        <v>Estates</v>
      </c>
      <c r="AJ2038" t="s">
        <v>5428</v>
      </c>
    </row>
    <row r="2039" spans="1:36" x14ac:dyDescent="0.35">
      <c r="A2039" t="s">
        <v>36</v>
      </c>
      <c r="B2039" s="8" t="s">
        <v>142</v>
      </c>
      <c r="C2039" s="8" t="s">
        <v>38</v>
      </c>
      <c r="D2039" s="8" t="s">
        <v>39</v>
      </c>
      <c r="E2039" s="8" t="s">
        <v>39</v>
      </c>
      <c r="F2039" s="8" t="s">
        <v>40</v>
      </c>
      <c r="G2039" t="s">
        <v>144</v>
      </c>
      <c r="H2039" t="s">
        <v>42</v>
      </c>
      <c r="I2039" t="s">
        <v>43</v>
      </c>
      <c r="J2039" t="s">
        <v>43</v>
      </c>
      <c r="K2039" t="s">
        <v>43</v>
      </c>
      <c r="L2039" s="9">
        <v>-4950</v>
      </c>
      <c r="M2039" s="10">
        <v>44317</v>
      </c>
      <c r="N2039" t="s">
        <v>56</v>
      </c>
      <c r="O2039" t="s">
        <v>57</v>
      </c>
      <c r="P2039" t="s">
        <v>3140</v>
      </c>
      <c r="Q2039" t="s">
        <v>3141</v>
      </c>
      <c r="R2039" t="s">
        <v>3051</v>
      </c>
      <c r="S2039" s="11">
        <v>44320</v>
      </c>
      <c r="T2039" t="s">
        <v>54</v>
      </c>
      <c r="U2039">
        <v>45</v>
      </c>
      <c r="V2039" t="s">
        <v>61</v>
      </c>
      <c r="W2039" t="s">
        <v>222</v>
      </c>
      <c r="X2039">
        <v>987</v>
      </c>
      <c r="Y2039" s="11">
        <v>44315</v>
      </c>
      <c r="Z2039">
        <v>165091668</v>
      </c>
      <c r="AB2039" t="s">
        <v>63</v>
      </c>
      <c r="AD2039" t="s">
        <v>3005</v>
      </c>
      <c r="AE2039">
        <v>1</v>
      </c>
      <c r="AF2039">
        <v>-4950</v>
      </c>
      <c r="AH2039" t="str">
        <f t="shared" si="31"/>
        <v>E35930 Estates &amp; Facilities</v>
      </c>
      <c r="AI2039" t="str">
        <f>VLOOKUP(B2039,'cc Lookup'!A:E,5,0)</f>
        <v>Estates</v>
      </c>
      <c r="AJ2039" t="s">
        <v>5428</v>
      </c>
    </row>
    <row r="2040" spans="1:36" x14ac:dyDescent="0.35">
      <c r="A2040" t="s">
        <v>36</v>
      </c>
      <c r="B2040" s="8" t="s">
        <v>142</v>
      </c>
      <c r="C2040" s="8" t="s">
        <v>38</v>
      </c>
      <c r="D2040" s="8" t="s">
        <v>39</v>
      </c>
      <c r="E2040" s="8" t="s">
        <v>39</v>
      </c>
      <c r="F2040" s="8" t="s">
        <v>40</v>
      </c>
      <c r="G2040" t="s">
        <v>144</v>
      </c>
      <c r="H2040" t="s">
        <v>42</v>
      </c>
      <c r="I2040" t="s">
        <v>43</v>
      </c>
      <c r="J2040" t="s">
        <v>43</v>
      </c>
      <c r="K2040" t="s">
        <v>43</v>
      </c>
      <c r="L2040" s="9">
        <v>9900</v>
      </c>
      <c r="M2040" s="10">
        <v>44317</v>
      </c>
      <c r="N2040" t="s">
        <v>56</v>
      </c>
      <c r="O2040" t="s">
        <v>57</v>
      </c>
      <c r="P2040" t="s">
        <v>3142</v>
      </c>
      <c r="Q2040" t="s">
        <v>3143</v>
      </c>
      <c r="R2040" t="s">
        <v>3051</v>
      </c>
      <c r="S2040" s="11">
        <v>44322</v>
      </c>
      <c r="T2040" t="s">
        <v>54</v>
      </c>
      <c r="U2040">
        <v>27</v>
      </c>
      <c r="V2040" t="s">
        <v>61</v>
      </c>
      <c r="W2040" t="s">
        <v>222</v>
      </c>
      <c r="X2040">
        <v>988</v>
      </c>
      <c r="Y2040" s="11">
        <v>44320</v>
      </c>
      <c r="Z2040">
        <v>165091668</v>
      </c>
      <c r="AB2040" t="s">
        <v>63</v>
      </c>
      <c r="AD2040" t="s">
        <v>3144</v>
      </c>
      <c r="AE2040">
        <v>1</v>
      </c>
      <c r="AF2040">
        <v>4950</v>
      </c>
      <c r="AH2040" t="str">
        <f t="shared" si="31"/>
        <v>E35930 Estates &amp; Facilities</v>
      </c>
      <c r="AI2040" t="str">
        <f>VLOOKUP(B2040,'cc Lookup'!A:E,5,0)</f>
        <v>Estates</v>
      </c>
      <c r="AJ2040" t="s">
        <v>5428</v>
      </c>
    </row>
    <row r="2041" spans="1:36" x14ac:dyDescent="0.35">
      <c r="A2041" t="s">
        <v>36</v>
      </c>
      <c r="B2041" s="8" t="s">
        <v>142</v>
      </c>
      <c r="C2041" s="8" t="s">
        <v>38</v>
      </c>
      <c r="D2041" s="8" t="s">
        <v>39</v>
      </c>
      <c r="E2041" s="8" t="s">
        <v>39</v>
      </c>
      <c r="F2041" s="8" t="s">
        <v>40</v>
      </c>
      <c r="G2041" t="s">
        <v>144</v>
      </c>
      <c r="H2041" t="s">
        <v>42</v>
      </c>
      <c r="I2041" t="s">
        <v>43</v>
      </c>
      <c r="J2041" t="s">
        <v>43</v>
      </c>
      <c r="K2041" t="s">
        <v>43</v>
      </c>
      <c r="L2041" s="9">
        <v>-4950</v>
      </c>
      <c r="M2041" s="10">
        <v>44317</v>
      </c>
      <c r="N2041" t="s">
        <v>56</v>
      </c>
      <c r="O2041" t="s">
        <v>57</v>
      </c>
      <c r="P2041" t="s">
        <v>3142</v>
      </c>
      <c r="Q2041" t="s">
        <v>3143</v>
      </c>
      <c r="R2041" t="s">
        <v>3051</v>
      </c>
      <c r="S2041" s="11">
        <v>44322</v>
      </c>
      <c r="T2041" t="s">
        <v>54</v>
      </c>
      <c r="U2041">
        <v>28</v>
      </c>
      <c r="V2041" t="s">
        <v>61</v>
      </c>
      <c r="W2041" t="s">
        <v>222</v>
      </c>
      <c r="X2041">
        <v>988</v>
      </c>
      <c r="Y2041" s="11">
        <v>44320</v>
      </c>
      <c r="Z2041">
        <v>165091668</v>
      </c>
      <c r="AB2041" t="s">
        <v>63</v>
      </c>
      <c r="AD2041" t="s">
        <v>3144</v>
      </c>
      <c r="AE2041">
        <v>1</v>
      </c>
      <c r="AF2041">
        <v>-4950</v>
      </c>
      <c r="AH2041" t="str">
        <f t="shared" si="31"/>
        <v>E35930 Estates &amp; Facilities</v>
      </c>
      <c r="AI2041" t="str">
        <f>VLOOKUP(B2041,'cc Lookup'!A:E,5,0)</f>
        <v>Estates</v>
      </c>
      <c r="AJ2041" t="s">
        <v>5428</v>
      </c>
    </row>
    <row r="2042" spans="1:36" x14ac:dyDescent="0.35">
      <c r="A2042" t="s">
        <v>36</v>
      </c>
      <c r="B2042" s="8" t="s">
        <v>142</v>
      </c>
      <c r="C2042" s="8" t="s">
        <v>38</v>
      </c>
      <c r="D2042" s="8" t="s">
        <v>39</v>
      </c>
      <c r="E2042" s="8" t="s">
        <v>39</v>
      </c>
      <c r="F2042" s="8" t="s">
        <v>40</v>
      </c>
      <c r="G2042" t="s">
        <v>144</v>
      </c>
      <c r="H2042" t="s">
        <v>42</v>
      </c>
      <c r="I2042" t="s">
        <v>43</v>
      </c>
      <c r="J2042" t="s">
        <v>43</v>
      </c>
      <c r="K2042" t="s">
        <v>43</v>
      </c>
      <c r="L2042" s="9">
        <v>742.5</v>
      </c>
      <c r="M2042" s="10">
        <v>44317</v>
      </c>
      <c r="N2042" t="s">
        <v>56</v>
      </c>
      <c r="O2042" t="s">
        <v>57</v>
      </c>
      <c r="P2042" t="s">
        <v>3049</v>
      </c>
      <c r="Q2042" t="s">
        <v>3050</v>
      </c>
      <c r="R2042" t="s">
        <v>3051</v>
      </c>
      <c r="S2042" s="11">
        <v>44329</v>
      </c>
      <c r="T2042" t="s">
        <v>54</v>
      </c>
      <c r="U2042">
        <v>19</v>
      </c>
      <c r="V2042" t="s">
        <v>61</v>
      </c>
      <c r="W2042" t="s">
        <v>235</v>
      </c>
      <c r="X2042">
        <v>10149</v>
      </c>
      <c r="Y2042" s="11">
        <v>44265</v>
      </c>
      <c r="Z2042">
        <v>165090487</v>
      </c>
      <c r="AB2042" t="s">
        <v>63</v>
      </c>
      <c r="AD2042" t="s">
        <v>3082</v>
      </c>
      <c r="AE2042">
        <v>1</v>
      </c>
      <c r="AF2042">
        <v>743</v>
      </c>
      <c r="AH2042" t="str">
        <f t="shared" si="31"/>
        <v>E35930 Estates &amp; Facilities</v>
      </c>
      <c r="AI2042" t="str">
        <f>VLOOKUP(B2042,'cc Lookup'!A:E,5,0)</f>
        <v>Estates</v>
      </c>
      <c r="AJ2042" t="s">
        <v>5428</v>
      </c>
    </row>
    <row r="2043" spans="1:36" x14ac:dyDescent="0.35">
      <c r="A2043" t="s">
        <v>36</v>
      </c>
      <c r="B2043" s="8" t="s">
        <v>142</v>
      </c>
      <c r="C2043" s="8" t="s">
        <v>38</v>
      </c>
      <c r="D2043" s="8" t="s">
        <v>39</v>
      </c>
      <c r="E2043" s="8" t="s">
        <v>2941</v>
      </c>
      <c r="F2043" s="8" t="s">
        <v>40</v>
      </c>
      <c r="G2043" t="s">
        <v>144</v>
      </c>
      <c r="H2043" t="s">
        <v>42</v>
      </c>
      <c r="I2043" t="s">
        <v>43</v>
      </c>
      <c r="J2043" t="s">
        <v>2942</v>
      </c>
      <c r="K2043" t="s">
        <v>43</v>
      </c>
      <c r="L2043" s="9">
        <v>2500</v>
      </c>
      <c r="M2043" s="10">
        <v>44317</v>
      </c>
      <c r="N2043" t="s">
        <v>56</v>
      </c>
      <c r="O2043" t="s">
        <v>57</v>
      </c>
      <c r="P2043" t="s">
        <v>3114</v>
      </c>
      <c r="Q2043" t="s">
        <v>3115</v>
      </c>
      <c r="R2043" t="s">
        <v>3051</v>
      </c>
      <c r="S2043" s="11">
        <v>44326</v>
      </c>
      <c r="T2043" t="s">
        <v>54</v>
      </c>
      <c r="U2043">
        <v>18</v>
      </c>
      <c r="V2043" t="s">
        <v>61</v>
      </c>
      <c r="W2043" t="s">
        <v>1263</v>
      </c>
      <c r="X2043">
        <v>11526</v>
      </c>
      <c r="Y2043" s="11">
        <v>44286</v>
      </c>
      <c r="Z2043">
        <v>165089649</v>
      </c>
      <c r="AB2043" t="s">
        <v>63</v>
      </c>
      <c r="AD2043" t="s">
        <v>3085</v>
      </c>
      <c r="AE2043">
        <v>1</v>
      </c>
      <c r="AF2043">
        <v>2500</v>
      </c>
      <c r="AH2043" t="str">
        <f t="shared" si="31"/>
        <v>E35930 Estates &amp; Facilities</v>
      </c>
      <c r="AI2043" t="str">
        <f>VLOOKUP(B2043,'cc Lookup'!A:E,5,0)</f>
        <v>Estates</v>
      </c>
      <c r="AJ2043" t="s">
        <v>5428</v>
      </c>
    </row>
    <row r="2044" spans="1:36" x14ac:dyDescent="0.35">
      <c r="A2044" t="s">
        <v>36</v>
      </c>
      <c r="B2044" s="8" t="s">
        <v>142</v>
      </c>
      <c r="C2044" s="8" t="s">
        <v>143</v>
      </c>
      <c r="D2044" s="8" t="s">
        <v>39</v>
      </c>
      <c r="E2044" s="8" t="s">
        <v>39</v>
      </c>
      <c r="F2044" s="8" t="s">
        <v>40</v>
      </c>
      <c r="G2044" t="s">
        <v>144</v>
      </c>
      <c r="H2044" t="s">
        <v>145</v>
      </c>
      <c r="I2044" t="s">
        <v>43</v>
      </c>
      <c r="J2044" t="s">
        <v>43</v>
      </c>
      <c r="K2044" t="s">
        <v>43</v>
      </c>
      <c r="L2044" s="9">
        <v>978</v>
      </c>
      <c r="M2044" s="10">
        <v>44348</v>
      </c>
      <c r="N2044" t="s">
        <v>56</v>
      </c>
      <c r="O2044" t="s">
        <v>57</v>
      </c>
      <c r="P2044" t="s">
        <v>3244</v>
      </c>
      <c r="Q2044" t="s">
        <v>3245</v>
      </c>
      <c r="R2044" t="s">
        <v>3246</v>
      </c>
      <c r="S2044" s="11">
        <v>44350</v>
      </c>
      <c r="T2044" t="s">
        <v>54</v>
      </c>
      <c r="U2044">
        <v>22</v>
      </c>
      <c r="V2044" t="s">
        <v>61</v>
      </c>
      <c r="W2044" t="s">
        <v>62</v>
      </c>
      <c r="X2044">
        <v>500763</v>
      </c>
      <c r="Y2044" s="11">
        <v>44337</v>
      </c>
      <c r="Z2044">
        <v>165092183</v>
      </c>
      <c r="AB2044" t="s">
        <v>63</v>
      </c>
      <c r="AD2044" t="s">
        <v>3247</v>
      </c>
      <c r="AE2044">
        <v>1</v>
      </c>
      <c r="AF2044">
        <v>978</v>
      </c>
      <c r="AH2044" t="str">
        <f t="shared" si="31"/>
        <v>E35930 Estates &amp; Facilities</v>
      </c>
      <c r="AI2044" t="str">
        <f>VLOOKUP(B2044,'cc Lookup'!A:E,5,0)</f>
        <v>Estates</v>
      </c>
      <c r="AJ2044" t="s">
        <v>5428</v>
      </c>
    </row>
    <row r="2045" spans="1:36" x14ac:dyDescent="0.35">
      <c r="A2045" t="s">
        <v>36</v>
      </c>
      <c r="B2045" s="8" t="s">
        <v>142</v>
      </c>
      <c r="C2045" s="8" t="s">
        <v>143</v>
      </c>
      <c r="D2045" s="8" t="s">
        <v>39</v>
      </c>
      <c r="E2045" s="8" t="s">
        <v>39</v>
      </c>
      <c r="F2045" s="8" t="s">
        <v>40</v>
      </c>
      <c r="G2045" t="s">
        <v>144</v>
      </c>
      <c r="H2045" t="s">
        <v>145</v>
      </c>
      <c r="I2045" t="s">
        <v>43</v>
      </c>
      <c r="J2045" t="s">
        <v>43</v>
      </c>
      <c r="K2045" t="s">
        <v>43</v>
      </c>
      <c r="L2045" s="9">
        <v>210</v>
      </c>
      <c r="M2045" s="10">
        <v>44348</v>
      </c>
      <c r="N2045" t="s">
        <v>56</v>
      </c>
      <c r="O2045" t="s">
        <v>57</v>
      </c>
      <c r="P2045" t="s">
        <v>3244</v>
      </c>
      <c r="Q2045" t="s">
        <v>3245</v>
      </c>
      <c r="R2045" t="s">
        <v>3246</v>
      </c>
      <c r="S2045" s="11">
        <v>44350</v>
      </c>
      <c r="T2045" t="s">
        <v>54</v>
      </c>
      <c r="U2045">
        <v>22</v>
      </c>
      <c r="V2045" t="s">
        <v>61</v>
      </c>
      <c r="W2045" t="s">
        <v>62</v>
      </c>
      <c r="X2045">
        <v>500772</v>
      </c>
      <c r="Y2045" s="11">
        <v>44337</v>
      </c>
      <c r="Z2045">
        <v>165092179</v>
      </c>
      <c r="AB2045" t="s">
        <v>63</v>
      </c>
      <c r="AD2045" t="s">
        <v>3248</v>
      </c>
      <c r="AE2045">
        <v>1</v>
      </c>
      <c r="AF2045">
        <v>210</v>
      </c>
      <c r="AH2045" t="str">
        <f t="shared" si="31"/>
        <v>E35930 Estates &amp; Facilities</v>
      </c>
      <c r="AI2045" t="str">
        <f>VLOOKUP(B2045,'cc Lookup'!A:E,5,0)</f>
        <v>Estates</v>
      </c>
      <c r="AJ2045" t="s">
        <v>5428</v>
      </c>
    </row>
    <row r="2046" spans="1:36" x14ac:dyDescent="0.35">
      <c r="A2046" t="s">
        <v>36</v>
      </c>
      <c r="B2046" s="8" t="s">
        <v>142</v>
      </c>
      <c r="C2046" s="8" t="s">
        <v>143</v>
      </c>
      <c r="D2046" s="8" t="s">
        <v>39</v>
      </c>
      <c r="E2046" s="8" t="s">
        <v>39</v>
      </c>
      <c r="F2046" s="8" t="s">
        <v>40</v>
      </c>
      <c r="G2046" t="s">
        <v>144</v>
      </c>
      <c r="H2046" t="s">
        <v>145</v>
      </c>
      <c r="I2046" t="s">
        <v>43</v>
      </c>
      <c r="J2046" t="s">
        <v>43</v>
      </c>
      <c r="K2046" t="s">
        <v>43</v>
      </c>
      <c r="L2046" s="9">
        <v>200</v>
      </c>
      <c r="M2046" s="10">
        <v>44348</v>
      </c>
      <c r="N2046" t="s">
        <v>56</v>
      </c>
      <c r="O2046" t="s">
        <v>57</v>
      </c>
      <c r="P2046" t="s">
        <v>3249</v>
      </c>
      <c r="Q2046" t="s">
        <v>3250</v>
      </c>
      <c r="R2046" t="s">
        <v>3246</v>
      </c>
      <c r="S2046" s="11">
        <v>44370</v>
      </c>
      <c r="T2046" t="s">
        <v>54</v>
      </c>
      <c r="U2046">
        <v>14</v>
      </c>
      <c r="V2046" t="s">
        <v>61</v>
      </c>
      <c r="W2046" t="s">
        <v>62</v>
      </c>
      <c r="X2046">
        <v>504036</v>
      </c>
      <c r="Y2046" s="11">
        <v>44364</v>
      </c>
      <c r="Z2046">
        <v>165092745</v>
      </c>
      <c r="AB2046" t="s">
        <v>63</v>
      </c>
      <c r="AD2046" t="s">
        <v>3251</v>
      </c>
      <c r="AE2046">
        <v>1</v>
      </c>
      <c r="AF2046">
        <v>200</v>
      </c>
      <c r="AH2046" t="str">
        <f t="shared" si="31"/>
        <v>E35930 Estates &amp; Facilities</v>
      </c>
      <c r="AI2046" t="str">
        <f>VLOOKUP(B2046,'cc Lookup'!A:E,5,0)</f>
        <v>Estates</v>
      </c>
      <c r="AJ2046" t="s">
        <v>5428</v>
      </c>
    </row>
    <row r="2047" spans="1:36" x14ac:dyDescent="0.35">
      <c r="A2047" t="s">
        <v>36</v>
      </c>
      <c r="B2047" s="8" t="s">
        <v>142</v>
      </c>
      <c r="C2047" s="8" t="s">
        <v>143</v>
      </c>
      <c r="D2047" s="8" t="s">
        <v>39</v>
      </c>
      <c r="E2047" s="8" t="s">
        <v>39</v>
      </c>
      <c r="F2047" s="8" t="s">
        <v>40</v>
      </c>
      <c r="G2047" t="s">
        <v>144</v>
      </c>
      <c r="H2047" t="s">
        <v>145</v>
      </c>
      <c r="I2047" t="s">
        <v>43</v>
      </c>
      <c r="J2047" t="s">
        <v>43</v>
      </c>
      <c r="K2047" t="s">
        <v>43</v>
      </c>
      <c r="L2047" s="9">
        <v>82.5</v>
      </c>
      <c r="M2047" s="10">
        <v>44348</v>
      </c>
      <c r="N2047" t="s">
        <v>56</v>
      </c>
      <c r="O2047" t="s">
        <v>57</v>
      </c>
      <c r="P2047" t="s">
        <v>3252</v>
      </c>
      <c r="Q2047" t="s">
        <v>3253</v>
      </c>
      <c r="R2047" t="s">
        <v>3246</v>
      </c>
      <c r="S2047" s="11">
        <v>44371</v>
      </c>
      <c r="T2047" t="s">
        <v>54</v>
      </c>
      <c r="U2047">
        <v>21</v>
      </c>
      <c r="V2047" t="s">
        <v>61</v>
      </c>
      <c r="W2047" t="s">
        <v>3254</v>
      </c>
      <c r="X2047" t="s">
        <v>3255</v>
      </c>
      <c r="Y2047" s="11">
        <v>44364</v>
      </c>
      <c r="Z2047" t="s">
        <v>286</v>
      </c>
      <c r="AA2047" t="s">
        <v>3256</v>
      </c>
      <c r="AB2047" t="s">
        <v>1806</v>
      </c>
      <c r="AH2047" t="str">
        <f t="shared" si="31"/>
        <v>E35930 Estates &amp; Facilities</v>
      </c>
      <c r="AI2047" t="str">
        <f>VLOOKUP(B2047,'cc Lookup'!A:E,5,0)</f>
        <v>Estates</v>
      </c>
      <c r="AJ2047" t="s">
        <v>5428</v>
      </c>
    </row>
    <row r="2048" spans="1:36" x14ac:dyDescent="0.35">
      <c r="A2048" t="s">
        <v>36</v>
      </c>
      <c r="B2048" s="8" t="s">
        <v>142</v>
      </c>
      <c r="C2048" s="8" t="s">
        <v>143</v>
      </c>
      <c r="D2048" s="8" t="s">
        <v>39</v>
      </c>
      <c r="E2048" s="8" t="s">
        <v>39</v>
      </c>
      <c r="F2048" s="8" t="s">
        <v>40</v>
      </c>
      <c r="G2048" t="s">
        <v>144</v>
      </c>
      <c r="H2048" t="s">
        <v>145</v>
      </c>
      <c r="I2048" t="s">
        <v>43</v>
      </c>
      <c r="J2048" t="s">
        <v>43</v>
      </c>
      <c r="K2048" t="s">
        <v>43</v>
      </c>
      <c r="L2048" s="9">
        <v>998</v>
      </c>
      <c r="M2048" s="10">
        <v>44348</v>
      </c>
      <c r="N2048" t="s">
        <v>56</v>
      </c>
      <c r="O2048" t="s">
        <v>57</v>
      </c>
      <c r="P2048" t="s">
        <v>3257</v>
      </c>
      <c r="Q2048" t="s">
        <v>3258</v>
      </c>
      <c r="R2048" t="s">
        <v>3246</v>
      </c>
      <c r="S2048" s="11">
        <v>44375</v>
      </c>
      <c r="T2048" t="s">
        <v>54</v>
      </c>
      <c r="U2048">
        <v>21</v>
      </c>
      <c r="V2048" t="s">
        <v>61</v>
      </c>
      <c r="W2048" t="s">
        <v>62</v>
      </c>
      <c r="X2048">
        <v>504718</v>
      </c>
      <c r="Y2048" s="11">
        <v>44371</v>
      </c>
      <c r="Z2048">
        <v>165092894</v>
      </c>
      <c r="AB2048" t="s">
        <v>63</v>
      </c>
      <c r="AD2048" t="s">
        <v>3259</v>
      </c>
      <c r="AE2048">
        <v>1</v>
      </c>
      <c r="AF2048">
        <v>998</v>
      </c>
      <c r="AH2048" t="str">
        <f t="shared" si="31"/>
        <v>E35930 Estates &amp; Facilities</v>
      </c>
      <c r="AI2048" t="str">
        <f>VLOOKUP(B2048,'cc Lookup'!A:E,5,0)</f>
        <v>Estates</v>
      </c>
      <c r="AJ2048" t="s">
        <v>5428</v>
      </c>
    </row>
    <row r="2049" spans="1:36" x14ac:dyDescent="0.35">
      <c r="A2049" t="s">
        <v>36</v>
      </c>
      <c r="B2049" s="8" t="s">
        <v>142</v>
      </c>
      <c r="C2049" s="8" t="s">
        <v>143</v>
      </c>
      <c r="D2049" s="8" t="s">
        <v>39</v>
      </c>
      <c r="E2049" s="8" t="s">
        <v>39</v>
      </c>
      <c r="F2049" s="8" t="s">
        <v>40</v>
      </c>
      <c r="G2049" t="s">
        <v>144</v>
      </c>
      <c r="H2049" t="s">
        <v>145</v>
      </c>
      <c r="I2049" t="s">
        <v>43</v>
      </c>
      <c r="J2049" t="s">
        <v>43</v>
      </c>
      <c r="K2049" t="s">
        <v>43</v>
      </c>
      <c r="L2049" s="9">
        <v>508</v>
      </c>
      <c r="M2049" s="10">
        <v>44348</v>
      </c>
      <c r="N2049" t="s">
        <v>56</v>
      </c>
      <c r="O2049" t="s">
        <v>57</v>
      </c>
      <c r="P2049" t="s">
        <v>3257</v>
      </c>
      <c r="Q2049" t="s">
        <v>3258</v>
      </c>
      <c r="R2049" t="s">
        <v>3246</v>
      </c>
      <c r="S2049" s="11">
        <v>44375</v>
      </c>
      <c r="T2049" t="s">
        <v>54</v>
      </c>
      <c r="U2049">
        <v>21</v>
      </c>
      <c r="V2049" t="s">
        <v>61</v>
      </c>
      <c r="W2049" t="s">
        <v>62</v>
      </c>
      <c r="X2049">
        <v>504720</v>
      </c>
      <c r="Y2049" s="11">
        <v>44371</v>
      </c>
      <c r="Z2049">
        <v>165092893</v>
      </c>
      <c r="AB2049" t="s">
        <v>63</v>
      </c>
      <c r="AD2049" t="s">
        <v>3260</v>
      </c>
      <c r="AE2049">
        <v>1</v>
      </c>
      <c r="AF2049">
        <v>508</v>
      </c>
      <c r="AH2049" t="str">
        <f t="shared" si="31"/>
        <v>E35930 Estates &amp; Facilities</v>
      </c>
      <c r="AI2049" t="str">
        <f>VLOOKUP(B2049,'cc Lookup'!A:E,5,0)</f>
        <v>Estates</v>
      </c>
      <c r="AJ2049" t="s">
        <v>5428</v>
      </c>
    </row>
    <row r="2050" spans="1:36" x14ac:dyDescent="0.35">
      <c r="A2050" t="s">
        <v>36</v>
      </c>
      <c r="B2050" s="8" t="s">
        <v>142</v>
      </c>
      <c r="C2050" s="8" t="s">
        <v>38</v>
      </c>
      <c r="D2050" s="8" t="s">
        <v>39</v>
      </c>
      <c r="E2050" s="8" t="s">
        <v>39</v>
      </c>
      <c r="F2050" s="8" t="s">
        <v>40</v>
      </c>
      <c r="G2050" t="s">
        <v>144</v>
      </c>
      <c r="H2050" t="s">
        <v>42</v>
      </c>
      <c r="I2050" t="s">
        <v>43</v>
      </c>
      <c r="J2050" t="s">
        <v>43</v>
      </c>
      <c r="K2050" t="s">
        <v>43</v>
      </c>
      <c r="L2050" s="9">
        <v>60</v>
      </c>
      <c r="M2050" s="10">
        <v>44348</v>
      </c>
      <c r="N2050" t="s">
        <v>56</v>
      </c>
      <c r="O2050" t="s">
        <v>57</v>
      </c>
      <c r="P2050" t="s">
        <v>3244</v>
      </c>
      <c r="Q2050" t="s">
        <v>3245</v>
      </c>
      <c r="R2050" t="s">
        <v>3246</v>
      </c>
      <c r="S2050" s="11">
        <v>44350</v>
      </c>
      <c r="T2050" t="s">
        <v>54</v>
      </c>
      <c r="U2050">
        <v>19</v>
      </c>
      <c r="V2050" t="s">
        <v>61</v>
      </c>
      <c r="W2050" t="s">
        <v>62</v>
      </c>
      <c r="X2050">
        <v>500761</v>
      </c>
      <c r="Y2050" s="11">
        <v>44337</v>
      </c>
      <c r="Z2050">
        <v>165092173</v>
      </c>
      <c r="AB2050" t="s">
        <v>63</v>
      </c>
      <c r="AD2050" t="s">
        <v>3268</v>
      </c>
      <c r="AE2050">
        <v>1</v>
      </c>
      <c r="AF2050">
        <v>60</v>
      </c>
      <c r="AH2050" t="str">
        <f t="shared" si="31"/>
        <v>E35930 Estates &amp; Facilities</v>
      </c>
      <c r="AI2050" t="str">
        <f>VLOOKUP(B2050,'cc Lookup'!A:E,5,0)</f>
        <v>Estates</v>
      </c>
      <c r="AJ2050" t="s">
        <v>5428</v>
      </c>
    </row>
    <row r="2051" spans="1:36" x14ac:dyDescent="0.35">
      <c r="A2051" t="s">
        <v>36</v>
      </c>
      <c r="B2051" s="8" t="s">
        <v>142</v>
      </c>
      <c r="C2051" s="8" t="s">
        <v>38</v>
      </c>
      <c r="D2051" s="8" t="s">
        <v>39</v>
      </c>
      <c r="E2051" s="8" t="s">
        <v>39</v>
      </c>
      <c r="F2051" s="8" t="s">
        <v>40</v>
      </c>
      <c r="G2051" t="s">
        <v>144</v>
      </c>
      <c r="H2051" t="s">
        <v>42</v>
      </c>
      <c r="I2051" t="s">
        <v>43</v>
      </c>
      <c r="J2051" t="s">
        <v>43</v>
      </c>
      <c r="K2051" t="s">
        <v>43</v>
      </c>
      <c r="L2051" s="9">
        <v>120</v>
      </c>
      <c r="M2051" s="10">
        <v>44348</v>
      </c>
      <c r="N2051" t="s">
        <v>56</v>
      </c>
      <c r="O2051" t="s">
        <v>57</v>
      </c>
      <c r="P2051" t="s">
        <v>3244</v>
      </c>
      <c r="Q2051" t="s">
        <v>3245</v>
      </c>
      <c r="R2051" t="s">
        <v>3246</v>
      </c>
      <c r="S2051" s="11">
        <v>44350</v>
      </c>
      <c r="T2051" t="s">
        <v>54</v>
      </c>
      <c r="U2051">
        <v>19</v>
      </c>
      <c r="V2051" t="s">
        <v>61</v>
      </c>
      <c r="W2051" t="s">
        <v>62</v>
      </c>
      <c r="X2051">
        <v>500765</v>
      </c>
      <c r="Y2051" s="11">
        <v>44337</v>
      </c>
      <c r="Z2051">
        <v>165092181</v>
      </c>
      <c r="AB2051" t="s">
        <v>63</v>
      </c>
      <c r="AD2051" t="s">
        <v>3269</v>
      </c>
      <c r="AE2051">
        <v>1</v>
      </c>
      <c r="AF2051">
        <v>120</v>
      </c>
      <c r="AH2051" t="str">
        <f t="shared" si="31"/>
        <v>E35930 Estates &amp; Facilities</v>
      </c>
      <c r="AI2051" t="str">
        <f>VLOOKUP(B2051,'cc Lookup'!A:E,5,0)</f>
        <v>Estates</v>
      </c>
      <c r="AJ2051" t="s">
        <v>5428</v>
      </c>
    </row>
    <row r="2052" spans="1:36" x14ac:dyDescent="0.35">
      <c r="A2052" t="s">
        <v>36</v>
      </c>
      <c r="B2052" s="8" t="s">
        <v>142</v>
      </c>
      <c r="C2052" s="8" t="s">
        <v>38</v>
      </c>
      <c r="D2052" s="8" t="s">
        <v>39</v>
      </c>
      <c r="E2052" s="8" t="s">
        <v>39</v>
      </c>
      <c r="F2052" s="8" t="s">
        <v>40</v>
      </c>
      <c r="G2052" t="s">
        <v>144</v>
      </c>
      <c r="H2052" t="s">
        <v>42</v>
      </c>
      <c r="I2052" t="s">
        <v>43</v>
      </c>
      <c r="J2052" t="s">
        <v>43</v>
      </c>
      <c r="K2052" t="s">
        <v>43</v>
      </c>
      <c r="L2052" s="9">
        <v>240</v>
      </c>
      <c r="M2052" s="10">
        <v>44348</v>
      </c>
      <c r="N2052" t="s">
        <v>56</v>
      </c>
      <c r="O2052" t="s">
        <v>57</v>
      </c>
      <c r="P2052" t="s">
        <v>3244</v>
      </c>
      <c r="Q2052" t="s">
        <v>3245</v>
      </c>
      <c r="R2052" t="s">
        <v>3246</v>
      </c>
      <c r="S2052" s="11">
        <v>44350</v>
      </c>
      <c r="T2052" t="s">
        <v>54</v>
      </c>
      <c r="U2052">
        <v>19</v>
      </c>
      <c r="V2052" t="s">
        <v>61</v>
      </c>
      <c r="W2052" t="s">
        <v>62</v>
      </c>
      <c r="X2052">
        <v>500774</v>
      </c>
      <c r="Y2052" s="11">
        <v>44337</v>
      </c>
      <c r="Z2052">
        <v>165092177</v>
      </c>
      <c r="AB2052" t="s">
        <v>63</v>
      </c>
      <c r="AD2052" t="s">
        <v>3270</v>
      </c>
      <c r="AE2052">
        <v>1</v>
      </c>
      <c r="AF2052">
        <v>240</v>
      </c>
      <c r="AH2052" t="str">
        <f t="shared" si="31"/>
        <v>E35930 Estates &amp; Facilities</v>
      </c>
      <c r="AI2052" t="str">
        <f>VLOOKUP(B2052,'cc Lookup'!A:E,5,0)</f>
        <v>Estates</v>
      </c>
      <c r="AJ2052" t="s">
        <v>5428</v>
      </c>
    </row>
    <row r="2053" spans="1:36" x14ac:dyDescent="0.35">
      <c r="A2053" t="s">
        <v>36</v>
      </c>
      <c r="B2053" s="8" t="s">
        <v>142</v>
      </c>
      <c r="C2053" s="8" t="s">
        <v>38</v>
      </c>
      <c r="D2053" s="8" t="s">
        <v>39</v>
      </c>
      <c r="E2053" s="8" t="s">
        <v>39</v>
      </c>
      <c r="F2053" s="8" t="s">
        <v>40</v>
      </c>
      <c r="G2053" t="s">
        <v>144</v>
      </c>
      <c r="H2053" t="s">
        <v>42</v>
      </c>
      <c r="I2053" t="s">
        <v>43</v>
      </c>
      <c r="J2053" t="s">
        <v>43</v>
      </c>
      <c r="K2053" t="s">
        <v>43</v>
      </c>
      <c r="L2053" s="9">
        <v>135</v>
      </c>
      <c r="M2053" s="10">
        <v>44348</v>
      </c>
      <c r="N2053" t="s">
        <v>56</v>
      </c>
      <c r="O2053" t="s">
        <v>57</v>
      </c>
      <c r="P2053" t="s">
        <v>3244</v>
      </c>
      <c r="Q2053" t="s">
        <v>3245</v>
      </c>
      <c r="R2053" t="s">
        <v>3246</v>
      </c>
      <c r="S2053" s="11">
        <v>44350</v>
      </c>
      <c r="T2053" t="s">
        <v>54</v>
      </c>
      <c r="U2053">
        <v>19</v>
      </c>
      <c r="V2053" t="s">
        <v>61</v>
      </c>
      <c r="W2053" t="s">
        <v>62</v>
      </c>
      <c r="X2053">
        <v>500775</v>
      </c>
      <c r="Y2053" s="11">
        <v>44350</v>
      </c>
      <c r="Z2053">
        <v>165092176</v>
      </c>
      <c r="AB2053" t="s">
        <v>63</v>
      </c>
      <c r="AD2053" t="s">
        <v>3271</v>
      </c>
      <c r="AE2053">
        <v>1</v>
      </c>
      <c r="AF2053">
        <v>135</v>
      </c>
      <c r="AH2053" t="str">
        <f t="shared" ref="AH2053:AH2116" si="32">B2053&amp;" "&amp;G2053</f>
        <v>E35930 Estates &amp; Facilities</v>
      </c>
      <c r="AI2053" t="str">
        <f>VLOOKUP(B2053,'cc Lookup'!A:E,5,0)</f>
        <v>Estates</v>
      </c>
      <c r="AJ2053" t="s">
        <v>5428</v>
      </c>
    </row>
    <row r="2054" spans="1:36" x14ac:dyDescent="0.35">
      <c r="A2054" t="s">
        <v>36</v>
      </c>
      <c r="B2054" s="8" t="s">
        <v>142</v>
      </c>
      <c r="C2054" s="8" t="s">
        <v>38</v>
      </c>
      <c r="D2054" s="8" t="s">
        <v>39</v>
      </c>
      <c r="E2054" s="8" t="s">
        <v>39</v>
      </c>
      <c r="F2054" s="8" t="s">
        <v>40</v>
      </c>
      <c r="G2054" t="s">
        <v>144</v>
      </c>
      <c r="H2054" t="s">
        <v>42</v>
      </c>
      <c r="I2054" t="s">
        <v>43</v>
      </c>
      <c r="J2054" t="s">
        <v>43</v>
      </c>
      <c r="K2054" t="s">
        <v>43</v>
      </c>
      <c r="L2054" s="9">
        <v>1456</v>
      </c>
      <c r="M2054" s="10">
        <v>44348</v>
      </c>
      <c r="N2054" t="s">
        <v>56</v>
      </c>
      <c r="O2054" t="s">
        <v>57</v>
      </c>
      <c r="P2054" t="s">
        <v>3244</v>
      </c>
      <c r="Q2054" t="s">
        <v>3245</v>
      </c>
      <c r="R2054" t="s">
        <v>3246</v>
      </c>
      <c r="S2054" s="11">
        <v>44350</v>
      </c>
      <c r="T2054" t="s">
        <v>54</v>
      </c>
      <c r="U2054">
        <v>19</v>
      </c>
      <c r="V2054" t="s">
        <v>61</v>
      </c>
      <c r="W2054" t="s">
        <v>62</v>
      </c>
      <c r="X2054">
        <v>500776</v>
      </c>
      <c r="Y2054" s="11">
        <v>44337</v>
      </c>
      <c r="Z2054">
        <v>165092173</v>
      </c>
      <c r="AB2054" t="s">
        <v>63</v>
      </c>
      <c r="AD2054" t="s">
        <v>3272</v>
      </c>
      <c r="AE2054">
        <v>1</v>
      </c>
      <c r="AF2054">
        <v>1456</v>
      </c>
      <c r="AH2054" t="str">
        <f t="shared" si="32"/>
        <v>E35930 Estates &amp; Facilities</v>
      </c>
      <c r="AI2054" t="str">
        <f>VLOOKUP(B2054,'cc Lookup'!A:E,5,0)</f>
        <v>Estates</v>
      </c>
      <c r="AJ2054" t="s">
        <v>5428</v>
      </c>
    </row>
    <row r="2055" spans="1:36" x14ac:dyDescent="0.35">
      <c r="A2055" t="s">
        <v>36</v>
      </c>
      <c r="B2055" s="8" t="s">
        <v>142</v>
      </c>
      <c r="C2055" s="8" t="s">
        <v>38</v>
      </c>
      <c r="D2055" s="8" t="s">
        <v>39</v>
      </c>
      <c r="E2055" s="8" t="s">
        <v>39</v>
      </c>
      <c r="F2055" s="8" t="s">
        <v>40</v>
      </c>
      <c r="G2055" t="s">
        <v>144</v>
      </c>
      <c r="H2055" t="s">
        <v>42</v>
      </c>
      <c r="I2055" t="s">
        <v>43</v>
      </c>
      <c r="J2055" t="s">
        <v>43</v>
      </c>
      <c r="K2055" t="s">
        <v>43</v>
      </c>
      <c r="L2055" s="9">
        <v>635</v>
      </c>
      <c r="M2055" s="10">
        <v>44348</v>
      </c>
      <c r="N2055" t="s">
        <v>56</v>
      </c>
      <c r="O2055" t="s">
        <v>57</v>
      </c>
      <c r="P2055" t="s">
        <v>3244</v>
      </c>
      <c r="Q2055" t="s">
        <v>3245</v>
      </c>
      <c r="R2055" t="s">
        <v>3246</v>
      </c>
      <c r="S2055" s="11">
        <v>44350</v>
      </c>
      <c r="T2055" t="s">
        <v>54</v>
      </c>
      <c r="U2055">
        <v>19</v>
      </c>
      <c r="V2055" t="s">
        <v>61</v>
      </c>
      <c r="W2055" t="s">
        <v>62</v>
      </c>
      <c r="X2055">
        <v>500777</v>
      </c>
      <c r="Y2055" s="11">
        <v>44337</v>
      </c>
      <c r="Z2055">
        <v>165092174</v>
      </c>
      <c r="AB2055" t="s">
        <v>63</v>
      </c>
      <c r="AD2055" t="s">
        <v>3273</v>
      </c>
      <c r="AE2055">
        <v>1</v>
      </c>
      <c r="AF2055">
        <v>635</v>
      </c>
      <c r="AH2055" t="str">
        <f t="shared" si="32"/>
        <v>E35930 Estates &amp; Facilities</v>
      </c>
      <c r="AI2055" t="str">
        <f>VLOOKUP(B2055,'cc Lookup'!A:E,5,0)</f>
        <v>Estates</v>
      </c>
      <c r="AJ2055" t="s">
        <v>5428</v>
      </c>
    </row>
    <row r="2056" spans="1:36" x14ac:dyDescent="0.35">
      <c r="A2056" t="s">
        <v>36</v>
      </c>
      <c r="B2056" s="8" t="s">
        <v>142</v>
      </c>
      <c r="C2056" s="8" t="s">
        <v>38</v>
      </c>
      <c r="D2056" s="8" t="s">
        <v>39</v>
      </c>
      <c r="E2056" s="8" t="s">
        <v>39</v>
      </c>
      <c r="F2056" s="8" t="s">
        <v>40</v>
      </c>
      <c r="G2056" t="s">
        <v>144</v>
      </c>
      <c r="H2056" t="s">
        <v>42</v>
      </c>
      <c r="I2056" t="s">
        <v>43</v>
      </c>
      <c r="J2056" t="s">
        <v>43</v>
      </c>
      <c r="K2056" t="s">
        <v>43</v>
      </c>
      <c r="L2056" s="9">
        <v>60</v>
      </c>
      <c r="M2056" s="10">
        <v>44348</v>
      </c>
      <c r="N2056" t="s">
        <v>56</v>
      </c>
      <c r="O2056" t="s">
        <v>57</v>
      </c>
      <c r="P2056" t="s">
        <v>3274</v>
      </c>
      <c r="Q2056" t="s">
        <v>3275</v>
      </c>
      <c r="R2056" t="s">
        <v>3246</v>
      </c>
      <c r="S2056" s="11">
        <v>44351</v>
      </c>
      <c r="T2056" t="s">
        <v>54</v>
      </c>
      <c r="U2056">
        <v>22</v>
      </c>
      <c r="V2056" t="s">
        <v>61</v>
      </c>
      <c r="W2056" t="s">
        <v>62</v>
      </c>
      <c r="X2056">
        <v>500761</v>
      </c>
      <c r="Y2056" s="11">
        <v>44337</v>
      </c>
      <c r="Z2056">
        <v>165092173</v>
      </c>
      <c r="AB2056" t="s">
        <v>63</v>
      </c>
      <c r="AD2056" t="s">
        <v>3268</v>
      </c>
      <c r="AE2056">
        <v>1</v>
      </c>
      <c r="AF2056">
        <v>60</v>
      </c>
      <c r="AH2056" t="str">
        <f t="shared" si="32"/>
        <v>E35930 Estates &amp; Facilities</v>
      </c>
      <c r="AI2056" t="str">
        <f>VLOOKUP(B2056,'cc Lookup'!A:E,5,0)</f>
        <v>Estates</v>
      </c>
      <c r="AJ2056" t="s">
        <v>5428</v>
      </c>
    </row>
    <row r="2057" spans="1:36" x14ac:dyDescent="0.35">
      <c r="A2057" t="s">
        <v>36</v>
      </c>
      <c r="B2057" s="8" t="s">
        <v>142</v>
      </c>
      <c r="C2057" s="8" t="s">
        <v>38</v>
      </c>
      <c r="D2057" s="8" t="s">
        <v>39</v>
      </c>
      <c r="E2057" s="8" t="s">
        <v>39</v>
      </c>
      <c r="F2057" s="8" t="s">
        <v>40</v>
      </c>
      <c r="G2057" t="s">
        <v>144</v>
      </c>
      <c r="H2057" t="s">
        <v>42</v>
      </c>
      <c r="I2057" t="s">
        <v>43</v>
      </c>
      <c r="J2057" t="s">
        <v>43</v>
      </c>
      <c r="K2057" t="s">
        <v>43</v>
      </c>
      <c r="L2057" s="9">
        <v>-60</v>
      </c>
      <c r="M2057" s="10">
        <v>44348</v>
      </c>
      <c r="N2057" t="s">
        <v>56</v>
      </c>
      <c r="O2057" t="s">
        <v>57</v>
      </c>
      <c r="P2057" t="s">
        <v>3274</v>
      </c>
      <c r="Q2057" t="s">
        <v>3275</v>
      </c>
      <c r="R2057" t="s">
        <v>3246</v>
      </c>
      <c r="S2057" s="11">
        <v>44351</v>
      </c>
      <c r="T2057" t="s">
        <v>54</v>
      </c>
      <c r="U2057">
        <v>23</v>
      </c>
      <c r="V2057" t="s">
        <v>61</v>
      </c>
      <c r="W2057" t="s">
        <v>62</v>
      </c>
      <c r="X2057">
        <v>500761</v>
      </c>
      <c r="Y2057" s="11">
        <v>44337</v>
      </c>
      <c r="Z2057">
        <v>165092173</v>
      </c>
      <c r="AB2057" t="s">
        <v>63</v>
      </c>
      <c r="AD2057" t="s">
        <v>3268</v>
      </c>
      <c r="AE2057">
        <v>1</v>
      </c>
      <c r="AF2057">
        <v>-60</v>
      </c>
      <c r="AH2057" t="str">
        <f t="shared" si="32"/>
        <v>E35930 Estates &amp; Facilities</v>
      </c>
      <c r="AI2057" t="str">
        <f>VLOOKUP(B2057,'cc Lookup'!A:E,5,0)</f>
        <v>Estates</v>
      </c>
      <c r="AJ2057" t="s">
        <v>5428</v>
      </c>
    </row>
    <row r="2058" spans="1:36" x14ac:dyDescent="0.35">
      <c r="A2058" t="s">
        <v>36</v>
      </c>
      <c r="B2058" s="8" t="s">
        <v>142</v>
      </c>
      <c r="C2058" s="8" t="s">
        <v>38</v>
      </c>
      <c r="D2058" s="8" t="s">
        <v>39</v>
      </c>
      <c r="E2058" s="8" t="s">
        <v>39</v>
      </c>
      <c r="F2058" s="8" t="s">
        <v>40</v>
      </c>
      <c r="G2058" t="s">
        <v>144</v>
      </c>
      <c r="H2058" t="s">
        <v>42</v>
      </c>
      <c r="I2058" t="s">
        <v>43</v>
      </c>
      <c r="J2058" t="s">
        <v>43</v>
      </c>
      <c r="K2058" t="s">
        <v>43</v>
      </c>
      <c r="L2058" s="9">
        <v>2912</v>
      </c>
      <c r="M2058" s="10">
        <v>44348</v>
      </c>
      <c r="N2058" t="s">
        <v>56</v>
      </c>
      <c r="O2058" t="s">
        <v>57</v>
      </c>
      <c r="P2058" t="s">
        <v>3276</v>
      </c>
      <c r="Q2058" t="s">
        <v>3277</v>
      </c>
      <c r="R2058" t="s">
        <v>3246</v>
      </c>
      <c r="S2058" s="11">
        <v>44354</v>
      </c>
      <c r="T2058" t="s">
        <v>54</v>
      </c>
      <c r="U2058">
        <v>24</v>
      </c>
      <c r="V2058" t="s">
        <v>61</v>
      </c>
      <c r="W2058" t="s">
        <v>62</v>
      </c>
      <c r="X2058">
        <v>500776</v>
      </c>
      <c r="Y2058" s="11">
        <v>44337</v>
      </c>
      <c r="Z2058">
        <v>165092175</v>
      </c>
      <c r="AB2058" t="s">
        <v>63</v>
      </c>
      <c r="AD2058" t="s">
        <v>3272</v>
      </c>
      <c r="AE2058">
        <v>1</v>
      </c>
      <c r="AF2058">
        <v>1456</v>
      </c>
      <c r="AH2058" t="str">
        <f t="shared" si="32"/>
        <v>E35930 Estates &amp; Facilities</v>
      </c>
      <c r="AI2058" t="str">
        <f>VLOOKUP(B2058,'cc Lookup'!A:E,5,0)</f>
        <v>Estates</v>
      </c>
      <c r="AJ2058" t="s">
        <v>5428</v>
      </c>
    </row>
    <row r="2059" spans="1:36" x14ac:dyDescent="0.35">
      <c r="A2059" t="s">
        <v>36</v>
      </c>
      <c r="B2059" s="8" t="s">
        <v>142</v>
      </c>
      <c r="C2059" s="8" t="s">
        <v>38</v>
      </c>
      <c r="D2059" s="8" t="s">
        <v>39</v>
      </c>
      <c r="E2059" s="8" t="s">
        <v>39</v>
      </c>
      <c r="F2059" s="8" t="s">
        <v>40</v>
      </c>
      <c r="G2059" t="s">
        <v>144</v>
      </c>
      <c r="H2059" t="s">
        <v>42</v>
      </c>
      <c r="I2059" t="s">
        <v>43</v>
      </c>
      <c r="J2059" t="s">
        <v>43</v>
      </c>
      <c r="K2059" t="s">
        <v>43</v>
      </c>
      <c r="L2059" s="9">
        <v>-2912</v>
      </c>
      <c r="M2059" s="10">
        <v>44348</v>
      </c>
      <c r="N2059" t="s">
        <v>56</v>
      </c>
      <c r="O2059" t="s">
        <v>57</v>
      </c>
      <c r="P2059" t="s">
        <v>3276</v>
      </c>
      <c r="Q2059" t="s">
        <v>3277</v>
      </c>
      <c r="R2059" t="s">
        <v>3246</v>
      </c>
      <c r="S2059" s="11">
        <v>44354</v>
      </c>
      <c r="T2059" t="s">
        <v>54</v>
      </c>
      <c r="U2059">
        <v>25</v>
      </c>
      <c r="V2059" t="s">
        <v>61</v>
      </c>
      <c r="W2059" t="s">
        <v>62</v>
      </c>
      <c r="X2059">
        <v>500776</v>
      </c>
      <c r="Y2059" s="11">
        <v>44337</v>
      </c>
      <c r="Z2059">
        <v>165092175</v>
      </c>
      <c r="AB2059" t="s">
        <v>63</v>
      </c>
      <c r="AD2059" t="s">
        <v>3272</v>
      </c>
      <c r="AE2059">
        <v>1</v>
      </c>
      <c r="AF2059">
        <v>-1456</v>
      </c>
      <c r="AH2059" t="str">
        <f t="shared" si="32"/>
        <v>E35930 Estates &amp; Facilities</v>
      </c>
      <c r="AI2059" t="str">
        <f>VLOOKUP(B2059,'cc Lookup'!A:E,5,0)</f>
        <v>Estates</v>
      </c>
      <c r="AJ2059" t="s">
        <v>5428</v>
      </c>
    </row>
    <row r="2060" spans="1:36" x14ac:dyDescent="0.35">
      <c r="A2060" t="s">
        <v>36</v>
      </c>
      <c r="B2060" s="8" t="s">
        <v>142</v>
      </c>
      <c r="C2060" s="8" t="s">
        <v>38</v>
      </c>
      <c r="D2060" s="8" t="s">
        <v>39</v>
      </c>
      <c r="E2060" s="8" t="s">
        <v>39</v>
      </c>
      <c r="F2060" s="8" t="s">
        <v>40</v>
      </c>
      <c r="G2060" t="s">
        <v>144</v>
      </c>
      <c r="H2060" t="s">
        <v>42</v>
      </c>
      <c r="I2060" t="s">
        <v>43</v>
      </c>
      <c r="J2060" t="s">
        <v>43</v>
      </c>
      <c r="K2060" t="s">
        <v>43</v>
      </c>
      <c r="L2060" s="9">
        <v>9900</v>
      </c>
      <c r="M2060" s="10">
        <v>44348</v>
      </c>
      <c r="N2060" t="s">
        <v>56</v>
      </c>
      <c r="O2060" t="s">
        <v>57</v>
      </c>
      <c r="P2060" t="s">
        <v>3278</v>
      </c>
      <c r="Q2060" t="s">
        <v>3279</v>
      </c>
      <c r="R2060" t="s">
        <v>3246</v>
      </c>
      <c r="S2060" s="11">
        <v>44357</v>
      </c>
      <c r="T2060" t="s">
        <v>54</v>
      </c>
      <c r="U2060">
        <v>19</v>
      </c>
      <c r="V2060" t="s">
        <v>61</v>
      </c>
      <c r="W2060" t="s">
        <v>222</v>
      </c>
      <c r="X2060">
        <v>989</v>
      </c>
      <c r="Y2060" s="11">
        <v>44356</v>
      </c>
      <c r="Z2060">
        <v>165082825</v>
      </c>
      <c r="AB2060" t="s">
        <v>63</v>
      </c>
      <c r="AD2060" t="s">
        <v>3280</v>
      </c>
      <c r="AE2060">
        <v>1</v>
      </c>
      <c r="AF2060">
        <v>4950</v>
      </c>
      <c r="AH2060" t="str">
        <f t="shared" si="32"/>
        <v>E35930 Estates &amp; Facilities</v>
      </c>
      <c r="AI2060" t="str">
        <f>VLOOKUP(B2060,'cc Lookup'!A:E,5,0)</f>
        <v>Estates</v>
      </c>
      <c r="AJ2060" t="s">
        <v>5428</v>
      </c>
    </row>
    <row r="2061" spans="1:36" x14ac:dyDescent="0.35">
      <c r="A2061" t="s">
        <v>36</v>
      </c>
      <c r="B2061" s="8" t="s">
        <v>142</v>
      </c>
      <c r="C2061" s="8" t="s">
        <v>38</v>
      </c>
      <c r="D2061" s="8" t="s">
        <v>39</v>
      </c>
      <c r="E2061" s="8" t="s">
        <v>39</v>
      </c>
      <c r="F2061" s="8" t="s">
        <v>40</v>
      </c>
      <c r="G2061" t="s">
        <v>144</v>
      </c>
      <c r="H2061" t="s">
        <v>42</v>
      </c>
      <c r="I2061" t="s">
        <v>43</v>
      </c>
      <c r="J2061" t="s">
        <v>43</v>
      </c>
      <c r="K2061" t="s">
        <v>43</v>
      </c>
      <c r="L2061" s="9">
        <v>-4950</v>
      </c>
      <c r="M2061" s="10">
        <v>44348</v>
      </c>
      <c r="N2061" t="s">
        <v>56</v>
      </c>
      <c r="O2061" t="s">
        <v>57</v>
      </c>
      <c r="P2061" t="s">
        <v>3278</v>
      </c>
      <c r="Q2061" t="s">
        <v>3279</v>
      </c>
      <c r="R2061" t="s">
        <v>3246</v>
      </c>
      <c r="S2061" s="11">
        <v>44357</v>
      </c>
      <c r="T2061" t="s">
        <v>54</v>
      </c>
      <c r="U2061">
        <v>20</v>
      </c>
      <c r="V2061" t="s">
        <v>61</v>
      </c>
      <c r="W2061" t="s">
        <v>222</v>
      </c>
      <c r="X2061">
        <v>989</v>
      </c>
      <c r="Y2061" s="11">
        <v>44356</v>
      </c>
      <c r="Z2061">
        <v>165082825</v>
      </c>
      <c r="AB2061" t="s">
        <v>63</v>
      </c>
      <c r="AD2061" t="s">
        <v>3280</v>
      </c>
      <c r="AE2061">
        <v>1</v>
      </c>
      <c r="AF2061">
        <v>-4950</v>
      </c>
      <c r="AH2061" t="str">
        <f t="shared" si="32"/>
        <v>E35930 Estates &amp; Facilities</v>
      </c>
      <c r="AI2061" t="str">
        <f>VLOOKUP(B2061,'cc Lookup'!A:E,5,0)</f>
        <v>Estates</v>
      </c>
      <c r="AJ2061" t="s">
        <v>5428</v>
      </c>
    </row>
    <row r="2062" spans="1:36" x14ac:dyDescent="0.35">
      <c r="A2062" t="s">
        <v>36</v>
      </c>
      <c r="B2062" s="8" t="s">
        <v>142</v>
      </c>
      <c r="C2062" s="8" t="s">
        <v>38</v>
      </c>
      <c r="D2062" s="8" t="s">
        <v>39</v>
      </c>
      <c r="E2062" s="8" t="s">
        <v>39</v>
      </c>
      <c r="F2062" s="8" t="s">
        <v>40</v>
      </c>
      <c r="G2062" t="s">
        <v>144</v>
      </c>
      <c r="H2062" t="s">
        <v>42</v>
      </c>
      <c r="I2062" t="s">
        <v>43</v>
      </c>
      <c r="J2062" t="s">
        <v>43</v>
      </c>
      <c r="K2062" t="s">
        <v>43</v>
      </c>
      <c r="L2062" s="9">
        <v>8500</v>
      </c>
      <c r="M2062" s="10">
        <v>44348</v>
      </c>
      <c r="N2062" t="s">
        <v>56</v>
      </c>
      <c r="O2062" t="s">
        <v>57</v>
      </c>
      <c r="P2062" t="s">
        <v>3281</v>
      </c>
      <c r="Q2062" t="s">
        <v>3282</v>
      </c>
      <c r="R2062" t="s">
        <v>3246</v>
      </c>
      <c r="S2062" s="11">
        <v>44357</v>
      </c>
      <c r="T2062" t="s">
        <v>54</v>
      </c>
      <c r="U2062">
        <v>23</v>
      </c>
      <c r="V2062" t="s">
        <v>61</v>
      </c>
      <c r="W2062" t="s">
        <v>3283</v>
      </c>
      <c r="X2062">
        <v>6113</v>
      </c>
      <c r="Y2062" s="11">
        <v>44349</v>
      </c>
      <c r="Z2062">
        <v>165092453</v>
      </c>
      <c r="AB2062" t="s">
        <v>63</v>
      </c>
      <c r="AD2062" t="s">
        <v>3284</v>
      </c>
      <c r="AE2062">
        <v>1</v>
      </c>
      <c r="AF2062">
        <v>8500</v>
      </c>
      <c r="AH2062" t="str">
        <f t="shared" si="32"/>
        <v>E35930 Estates &amp; Facilities</v>
      </c>
      <c r="AI2062" t="str">
        <f>VLOOKUP(B2062,'cc Lookup'!A:E,5,0)</f>
        <v>Estates</v>
      </c>
      <c r="AJ2062" t="s">
        <v>5428</v>
      </c>
    </row>
    <row r="2063" spans="1:36" x14ac:dyDescent="0.35">
      <c r="A2063" t="s">
        <v>36</v>
      </c>
      <c r="B2063" s="8" t="s">
        <v>142</v>
      </c>
      <c r="C2063" s="8" t="s">
        <v>38</v>
      </c>
      <c r="D2063" s="8" t="s">
        <v>39</v>
      </c>
      <c r="E2063" s="8" t="s">
        <v>39</v>
      </c>
      <c r="F2063" s="8" t="s">
        <v>40</v>
      </c>
      <c r="G2063" t="s">
        <v>144</v>
      </c>
      <c r="H2063" t="s">
        <v>42</v>
      </c>
      <c r="I2063" t="s">
        <v>43</v>
      </c>
      <c r="J2063" t="s">
        <v>43</v>
      </c>
      <c r="K2063" t="s">
        <v>43</v>
      </c>
      <c r="L2063" s="9">
        <v>4950</v>
      </c>
      <c r="M2063" s="10">
        <v>44348</v>
      </c>
      <c r="N2063" t="s">
        <v>56</v>
      </c>
      <c r="O2063" t="s">
        <v>57</v>
      </c>
      <c r="P2063" t="s">
        <v>3285</v>
      </c>
      <c r="Q2063" t="s">
        <v>3286</v>
      </c>
      <c r="R2063" t="s">
        <v>3246</v>
      </c>
      <c r="S2063" s="11">
        <v>44360</v>
      </c>
      <c r="T2063" t="s">
        <v>54</v>
      </c>
      <c r="U2063">
        <v>6</v>
      </c>
      <c r="V2063" t="s">
        <v>61</v>
      </c>
      <c r="W2063" t="s">
        <v>222</v>
      </c>
      <c r="X2063">
        <v>989</v>
      </c>
      <c r="Y2063" s="11">
        <v>44356</v>
      </c>
      <c r="Z2063">
        <v>165091668</v>
      </c>
      <c r="AB2063" t="s">
        <v>63</v>
      </c>
      <c r="AD2063" t="s">
        <v>3280</v>
      </c>
      <c r="AE2063">
        <v>1</v>
      </c>
      <c r="AF2063">
        <v>4950</v>
      </c>
      <c r="AH2063" t="str">
        <f t="shared" si="32"/>
        <v>E35930 Estates &amp; Facilities</v>
      </c>
      <c r="AI2063" t="str">
        <f>VLOOKUP(B2063,'cc Lookup'!A:E,5,0)</f>
        <v>Estates</v>
      </c>
      <c r="AJ2063" t="s">
        <v>5428</v>
      </c>
    </row>
    <row r="2064" spans="1:36" x14ac:dyDescent="0.35">
      <c r="A2064" t="s">
        <v>36</v>
      </c>
      <c r="B2064" s="8" t="s">
        <v>142</v>
      </c>
      <c r="C2064" s="8" t="s">
        <v>38</v>
      </c>
      <c r="D2064" s="8" t="s">
        <v>39</v>
      </c>
      <c r="E2064" s="8" t="s">
        <v>39</v>
      </c>
      <c r="F2064" s="8" t="s">
        <v>40</v>
      </c>
      <c r="G2064" t="s">
        <v>144</v>
      </c>
      <c r="H2064" t="s">
        <v>42</v>
      </c>
      <c r="I2064" t="s">
        <v>43</v>
      </c>
      <c r="J2064" t="s">
        <v>43</v>
      </c>
      <c r="K2064" t="s">
        <v>43</v>
      </c>
      <c r="L2064" s="9">
        <v>-4950</v>
      </c>
      <c r="M2064" s="10">
        <v>44348</v>
      </c>
      <c r="N2064" t="s">
        <v>56</v>
      </c>
      <c r="O2064" t="s">
        <v>57</v>
      </c>
      <c r="P2064" t="s">
        <v>3285</v>
      </c>
      <c r="Q2064" t="s">
        <v>3286</v>
      </c>
      <c r="R2064" t="s">
        <v>3246</v>
      </c>
      <c r="S2064" s="11">
        <v>44360</v>
      </c>
      <c r="T2064" t="s">
        <v>54</v>
      </c>
      <c r="U2064">
        <v>7</v>
      </c>
      <c r="V2064" t="s">
        <v>61</v>
      </c>
      <c r="W2064" t="s">
        <v>222</v>
      </c>
      <c r="X2064">
        <v>989</v>
      </c>
      <c r="Y2064" s="11">
        <v>44356</v>
      </c>
      <c r="Z2064">
        <v>165091668</v>
      </c>
      <c r="AB2064" t="s">
        <v>63</v>
      </c>
      <c r="AD2064" t="s">
        <v>3280</v>
      </c>
      <c r="AE2064">
        <v>1</v>
      </c>
      <c r="AF2064">
        <v>-4950</v>
      </c>
      <c r="AH2064" t="str">
        <f t="shared" si="32"/>
        <v>E35930 Estates &amp; Facilities</v>
      </c>
      <c r="AI2064" t="str">
        <f>VLOOKUP(B2064,'cc Lookup'!A:E,5,0)</f>
        <v>Estates</v>
      </c>
      <c r="AJ2064" t="s">
        <v>5428</v>
      </c>
    </row>
    <row r="2065" spans="1:36" x14ac:dyDescent="0.35">
      <c r="A2065" t="s">
        <v>36</v>
      </c>
      <c r="B2065" s="8" t="s">
        <v>142</v>
      </c>
      <c r="C2065" s="8" t="s">
        <v>38</v>
      </c>
      <c r="D2065" s="8" t="s">
        <v>39</v>
      </c>
      <c r="E2065" s="8" t="s">
        <v>39</v>
      </c>
      <c r="F2065" s="8" t="s">
        <v>40</v>
      </c>
      <c r="G2065" t="s">
        <v>144</v>
      </c>
      <c r="H2065" t="s">
        <v>42</v>
      </c>
      <c r="I2065" t="s">
        <v>43</v>
      </c>
      <c r="J2065" t="s">
        <v>43</v>
      </c>
      <c r="K2065" t="s">
        <v>43</v>
      </c>
      <c r="L2065" s="9">
        <v>1139.5</v>
      </c>
      <c r="M2065" s="10">
        <v>44348</v>
      </c>
      <c r="N2065" t="s">
        <v>56</v>
      </c>
      <c r="O2065" t="s">
        <v>57</v>
      </c>
      <c r="P2065" t="s">
        <v>3249</v>
      </c>
      <c r="Q2065" t="s">
        <v>3250</v>
      </c>
      <c r="R2065" t="s">
        <v>3246</v>
      </c>
      <c r="S2065" s="11">
        <v>44370</v>
      </c>
      <c r="T2065" t="s">
        <v>54</v>
      </c>
      <c r="U2065">
        <v>13</v>
      </c>
      <c r="V2065" t="s">
        <v>61</v>
      </c>
      <c r="W2065" t="s">
        <v>62</v>
      </c>
      <c r="X2065">
        <v>501644</v>
      </c>
      <c r="Y2065" s="11">
        <v>44343</v>
      </c>
      <c r="Z2065">
        <v>165092748</v>
      </c>
      <c r="AB2065" t="s">
        <v>63</v>
      </c>
      <c r="AD2065" t="s">
        <v>3287</v>
      </c>
      <c r="AE2065">
        <v>1</v>
      </c>
      <c r="AF2065">
        <v>1140</v>
      </c>
      <c r="AH2065" t="str">
        <f t="shared" si="32"/>
        <v>E35930 Estates &amp; Facilities</v>
      </c>
      <c r="AI2065" t="str">
        <f>VLOOKUP(B2065,'cc Lookup'!A:E,5,0)</f>
        <v>Estates</v>
      </c>
      <c r="AJ2065" t="s">
        <v>5428</v>
      </c>
    </row>
    <row r="2066" spans="1:36" x14ac:dyDescent="0.35">
      <c r="A2066" t="s">
        <v>36</v>
      </c>
      <c r="B2066" s="8" t="s">
        <v>142</v>
      </c>
      <c r="C2066" s="8" t="s">
        <v>38</v>
      </c>
      <c r="D2066" s="8" t="s">
        <v>39</v>
      </c>
      <c r="E2066" s="8" t="s">
        <v>39</v>
      </c>
      <c r="F2066" s="8" t="s">
        <v>40</v>
      </c>
      <c r="G2066" t="s">
        <v>144</v>
      </c>
      <c r="H2066" t="s">
        <v>42</v>
      </c>
      <c r="I2066" t="s">
        <v>43</v>
      </c>
      <c r="J2066" t="s">
        <v>43</v>
      </c>
      <c r="K2066" t="s">
        <v>43</v>
      </c>
      <c r="L2066" s="9">
        <v>690</v>
      </c>
      <c r="M2066" s="10">
        <v>44348</v>
      </c>
      <c r="N2066" t="s">
        <v>56</v>
      </c>
      <c r="O2066" t="s">
        <v>57</v>
      </c>
      <c r="P2066" t="s">
        <v>3249</v>
      </c>
      <c r="Q2066" t="s">
        <v>3250</v>
      </c>
      <c r="R2066" t="s">
        <v>3246</v>
      </c>
      <c r="S2066" s="11">
        <v>44370</v>
      </c>
      <c r="T2066" t="s">
        <v>54</v>
      </c>
      <c r="U2066">
        <v>13</v>
      </c>
      <c r="V2066" t="s">
        <v>61</v>
      </c>
      <c r="W2066" t="s">
        <v>62</v>
      </c>
      <c r="X2066">
        <v>504035</v>
      </c>
      <c r="Y2066" s="11">
        <v>44364</v>
      </c>
      <c r="Z2066">
        <v>165092743</v>
      </c>
      <c r="AB2066" t="s">
        <v>63</v>
      </c>
      <c r="AD2066" t="s">
        <v>3288</v>
      </c>
      <c r="AE2066">
        <v>1</v>
      </c>
      <c r="AF2066">
        <v>690</v>
      </c>
      <c r="AH2066" t="str">
        <f t="shared" si="32"/>
        <v>E35930 Estates &amp; Facilities</v>
      </c>
      <c r="AI2066" t="str">
        <f>VLOOKUP(B2066,'cc Lookup'!A:E,5,0)</f>
        <v>Estates</v>
      </c>
      <c r="AJ2066" t="s">
        <v>5428</v>
      </c>
    </row>
    <row r="2067" spans="1:36" x14ac:dyDescent="0.35">
      <c r="A2067" t="s">
        <v>36</v>
      </c>
      <c r="B2067" s="8" t="s">
        <v>142</v>
      </c>
      <c r="C2067" s="8" t="s">
        <v>38</v>
      </c>
      <c r="D2067" s="8" t="s">
        <v>39</v>
      </c>
      <c r="E2067" s="8" t="s">
        <v>39</v>
      </c>
      <c r="F2067" s="8" t="s">
        <v>40</v>
      </c>
      <c r="G2067" t="s">
        <v>144</v>
      </c>
      <c r="H2067" t="s">
        <v>42</v>
      </c>
      <c r="I2067" t="s">
        <v>43</v>
      </c>
      <c r="J2067" t="s">
        <v>43</v>
      </c>
      <c r="K2067" t="s">
        <v>43</v>
      </c>
      <c r="L2067" s="9">
        <v>170</v>
      </c>
      <c r="M2067" s="10">
        <v>44348</v>
      </c>
      <c r="N2067" t="s">
        <v>56</v>
      </c>
      <c r="O2067" t="s">
        <v>57</v>
      </c>
      <c r="P2067" t="s">
        <v>3249</v>
      </c>
      <c r="Q2067" t="s">
        <v>3250</v>
      </c>
      <c r="R2067" t="s">
        <v>3246</v>
      </c>
      <c r="S2067" s="11">
        <v>44370</v>
      </c>
      <c r="T2067" t="s">
        <v>54</v>
      </c>
      <c r="U2067">
        <v>13</v>
      </c>
      <c r="V2067" t="s">
        <v>61</v>
      </c>
      <c r="W2067" t="s">
        <v>62</v>
      </c>
      <c r="X2067">
        <v>504041</v>
      </c>
      <c r="Y2067" s="11">
        <v>44364</v>
      </c>
      <c r="Z2067">
        <v>165092746</v>
      </c>
      <c r="AB2067" t="s">
        <v>63</v>
      </c>
      <c r="AD2067" t="s">
        <v>3289</v>
      </c>
      <c r="AE2067">
        <v>1</v>
      </c>
      <c r="AF2067">
        <v>170</v>
      </c>
      <c r="AH2067" t="str">
        <f t="shared" si="32"/>
        <v>E35930 Estates &amp; Facilities</v>
      </c>
      <c r="AI2067" t="str">
        <f>VLOOKUP(B2067,'cc Lookup'!A:E,5,0)</f>
        <v>Estates</v>
      </c>
      <c r="AJ2067" t="s">
        <v>5428</v>
      </c>
    </row>
    <row r="2068" spans="1:36" x14ac:dyDescent="0.35">
      <c r="A2068" t="s">
        <v>36</v>
      </c>
      <c r="B2068" s="8" t="s">
        <v>142</v>
      </c>
      <c r="C2068" s="8" t="s">
        <v>38</v>
      </c>
      <c r="D2068" s="8" t="s">
        <v>39</v>
      </c>
      <c r="E2068" s="8" t="s">
        <v>39</v>
      </c>
      <c r="F2068" s="8" t="s">
        <v>40</v>
      </c>
      <c r="G2068" t="s">
        <v>144</v>
      </c>
      <c r="H2068" t="s">
        <v>42</v>
      </c>
      <c r="I2068" t="s">
        <v>43</v>
      </c>
      <c r="J2068" t="s">
        <v>43</v>
      </c>
      <c r="K2068" t="s">
        <v>43</v>
      </c>
      <c r="L2068" s="9">
        <v>65</v>
      </c>
      <c r="M2068" s="10">
        <v>44348</v>
      </c>
      <c r="N2068" t="s">
        <v>56</v>
      </c>
      <c r="O2068" t="s">
        <v>57</v>
      </c>
      <c r="P2068" t="s">
        <v>3257</v>
      </c>
      <c r="Q2068" t="s">
        <v>3258</v>
      </c>
      <c r="R2068" t="s">
        <v>3246</v>
      </c>
      <c r="S2068" s="11">
        <v>44375</v>
      </c>
      <c r="T2068" t="s">
        <v>54</v>
      </c>
      <c r="U2068">
        <v>20</v>
      </c>
      <c r="V2068" t="s">
        <v>61</v>
      </c>
      <c r="W2068" t="s">
        <v>62</v>
      </c>
      <c r="X2068">
        <v>504714</v>
      </c>
      <c r="Y2068" s="11">
        <v>44371</v>
      </c>
      <c r="Z2068">
        <v>165092895</v>
      </c>
      <c r="AB2068" t="s">
        <v>63</v>
      </c>
      <c r="AD2068" t="s">
        <v>3290</v>
      </c>
      <c r="AE2068">
        <v>1</v>
      </c>
      <c r="AF2068">
        <v>65</v>
      </c>
      <c r="AH2068" t="str">
        <f t="shared" si="32"/>
        <v>E35930 Estates &amp; Facilities</v>
      </c>
      <c r="AI2068" t="str">
        <f>VLOOKUP(B2068,'cc Lookup'!A:E,5,0)</f>
        <v>Estates</v>
      </c>
      <c r="AJ2068" t="s">
        <v>5428</v>
      </c>
    </row>
    <row r="2069" spans="1:36" x14ac:dyDescent="0.35">
      <c r="A2069" t="s">
        <v>36</v>
      </c>
      <c r="B2069" s="8" t="s">
        <v>142</v>
      </c>
      <c r="C2069" s="8" t="s">
        <v>38</v>
      </c>
      <c r="D2069" s="8" t="s">
        <v>39</v>
      </c>
      <c r="E2069" s="8" t="s">
        <v>39</v>
      </c>
      <c r="F2069" s="8" t="s">
        <v>40</v>
      </c>
      <c r="G2069" t="s">
        <v>144</v>
      </c>
      <c r="H2069" t="s">
        <v>42</v>
      </c>
      <c r="I2069" t="s">
        <v>43</v>
      </c>
      <c r="J2069" t="s">
        <v>43</v>
      </c>
      <c r="K2069" t="s">
        <v>43</v>
      </c>
      <c r="L2069" s="9">
        <v>1700</v>
      </c>
      <c r="M2069" s="10">
        <v>44348</v>
      </c>
      <c r="N2069" t="s">
        <v>56</v>
      </c>
      <c r="O2069" t="s">
        <v>57</v>
      </c>
      <c r="P2069" t="s">
        <v>3291</v>
      </c>
      <c r="Q2069" t="s">
        <v>3292</v>
      </c>
      <c r="R2069" t="s">
        <v>3246</v>
      </c>
      <c r="S2069" s="11">
        <v>44376</v>
      </c>
      <c r="T2069" t="s">
        <v>54</v>
      </c>
      <c r="U2069">
        <v>16</v>
      </c>
      <c r="V2069" t="s">
        <v>61</v>
      </c>
      <c r="W2069" t="s">
        <v>62</v>
      </c>
      <c r="X2069">
        <v>504695</v>
      </c>
      <c r="Y2069" s="11">
        <v>44371</v>
      </c>
      <c r="Z2069">
        <v>165092897</v>
      </c>
      <c r="AB2069" t="s">
        <v>63</v>
      </c>
      <c r="AD2069" t="s">
        <v>3293</v>
      </c>
      <c r="AE2069">
        <v>1</v>
      </c>
      <c r="AF2069">
        <v>1700</v>
      </c>
      <c r="AH2069" t="str">
        <f t="shared" si="32"/>
        <v>E35930 Estates &amp; Facilities</v>
      </c>
      <c r="AI2069" t="str">
        <f>VLOOKUP(B2069,'cc Lookup'!A:E,5,0)</f>
        <v>Estates</v>
      </c>
      <c r="AJ2069" t="s">
        <v>5428</v>
      </c>
    </row>
    <row r="2070" spans="1:36" x14ac:dyDescent="0.35">
      <c r="A2070" t="s">
        <v>36</v>
      </c>
      <c r="B2070" s="8" t="s">
        <v>142</v>
      </c>
      <c r="C2070" s="8" t="s">
        <v>38</v>
      </c>
      <c r="D2070" s="8" t="s">
        <v>39</v>
      </c>
      <c r="E2070" s="8" t="s">
        <v>2941</v>
      </c>
      <c r="F2070" s="8" t="s">
        <v>40</v>
      </c>
      <c r="G2070" t="s">
        <v>144</v>
      </c>
      <c r="H2070" t="s">
        <v>42</v>
      </c>
      <c r="I2070" t="s">
        <v>43</v>
      </c>
      <c r="J2070" t="s">
        <v>2942</v>
      </c>
      <c r="K2070" t="s">
        <v>43</v>
      </c>
      <c r="L2070" s="9">
        <v>2250</v>
      </c>
      <c r="M2070" s="10">
        <v>44348</v>
      </c>
      <c r="N2070" t="s">
        <v>56</v>
      </c>
      <c r="O2070" t="s">
        <v>57</v>
      </c>
      <c r="P2070" t="s">
        <v>3294</v>
      </c>
      <c r="Q2070" t="s">
        <v>3295</v>
      </c>
      <c r="R2070" t="s">
        <v>3246</v>
      </c>
      <c r="S2070" s="11">
        <v>44363</v>
      </c>
      <c r="T2070" t="s">
        <v>54</v>
      </c>
      <c r="U2070">
        <v>38</v>
      </c>
      <c r="V2070" t="s">
        <v>61</v>
      </c>
      <c r="W2070" t="s">
        <v>1263</v>
      </c>
      <c r="X2070" t="s">
        <v>3296</v>
      </c>
      <c r="Y2070" s="11">
        <v>44347</v>
      </c>
      <c r="Z2070">
        <v>165089649</v>
      </c>
      <c r="AB2070" t="s">
        <v>63</v>
      </c>
      <c r="AD2070" t="s">
        <v>3297</v>
      </c>
      <c r="AE2070">
        <v>1</v>
      </c>
      <c r="AF2070">
        <v>2250</v>
      </c>
      <c r="AH2070" t="str">
        <f t="shared" si="32"/>
        <v>E35930 Estates &amp; Facilities</v>
      </c>
      <c r="AI2070" t="str">
        <f>VLOOKUP(B2070,'cc Lookup'!A:E,5,0)</f>
        <v>Estates</v>
      </c>
      <c r="AJ2070" t="s">
        <v>5428</v>
      </c>
    </row>
    <row r="2071" spans="1:36" x14ac:dyDescent="0.35">
      <c r="A2071" t="s">
        <v>36</v>
      </c>
      <c r="B2071" s="8" t="s">
        <v>142</v>
      </c>
      <c r="C2071" s="8" t="s">
        <v>143</v>
      </c>
      <c r="D2071" s="8" t="s">
        <v>39</v>
      </c>
      <c r="E2071" s="8" t="s">
        <v>39</v>
      </c>
      <c r="F2071" s="8" t="s">
        <v>40</v>
      </c>
      <c r="G2071" t="s">
        <v>144</v>
      </c>
      <c r="H2071" t="s">
        <v>145</v>
      </c>
      <c r="I2071" t="s">
        <v>43</v>
      </c>
      <c r="J2071" t="s">
        <v>43</v>
      </c>
      <c r="K2071" t="s">
        <v>43</v>
      </c>
      <c r="L2071" s="9">
        <v>280</v>
      </c>
      <c r="M2071" s="10">
        <v>44378</v>
      </c>
      <c r="N2071" t="s">
        <v>56</v>
      </c>
      <c r="O2071" t="s">
        <v>57</v>
      </c>
      <c r="P2071" t="s">
        <v>3347</v>
      </c>
      <c r="Q2071" t="s">
        <v>3348</v>
      </c>
      <c r="R2071" t="s">
        <v>3304</v>
      </c>
      <c r="S2071" s="11">
        <v>44382</v>
      </c>
      <c r="T2071" t="s">
        <v>54</v>
      </c>
      <c r="U2071">
        <v>16</v>
      </c>
      <c r="V2071" t="s">
        <v>61</v>
      </c>
      <c r="W2071" t="s">
        <v>62</v>
      </c>
      <c r="X2071">
        <v>505297</v>
      </c>
      <c r="Y2071" s="11">
        <v>44376</v>
      </c>
      <c r="Z2071">
        <v>165093025</v>
      </c>
      <c r="AB2071" t="s">
        <v>63</v>
      </c>
      <c r="AD2071" t="s">
        <v>3349</v>
      </c>
      <c r="AE2071">
        <v>1</v>
      </c>
      <c r="AF2071">
        <v>280</v>
      </c>
      <c r="AH2071" t="str">
        <f t="shared" si="32"/>
        <v>E35930 Estates &amp; Facilities</v>
      </c>
      <c r="AI2071" t="str">
        <f>VLOOKUP(B2071,'cc Lookup'!A:E,5,0)</f>
        <v>Estates</v>
      </c>
      <c r="AJ2071" t="s">
        <v>5428</v>
      </c>
    </row>
    <row r="2072" spans="1:36" x14ac:dyDescent="0.35">
      <c r="A2072" t="s">
        <v>36</v>
      </c>
      <c r="B2072" s="8" t="s">
        <v>142</v>
      </c>
      <c r="C2072" s="8" t="s">
        <v>38</v>
      </c>
      <c r="D2072" s="8" t="s">
        <v>39</v>
      </c>
      <c r="E2072" s="8" t="s">
        <v>39</v>
      </c>
      <c r="F2072" s="8" t="s">
        <v>40</v>
      </c>
      <c r="G2072" t="s">
        <v>144</v>
      </c>
      <c r="H2072" t="s">
        <v>42</v>
      </c>
      <c r="I2072" t="s">
        <v>43</v>
      </c>
      <c r="J2072" t="s">
        <v>43</v>
      </c>
      <c r="K2072" t="s">
        <v>43</v>
      </c>
      <c r="L2072" s="9">
        <v>9900</v>
      </c>
      <c r="M2072" s="10">
        <v>44378</v>
      </c>
      <c r="N2072" t="s">
        <v>56</v>
      </c>
      <c r="O2072" t="s">
        <v>57</v>
      </c>
      <c r="P2072" t="s">
        <v>3358</v>
      </c>
      <c r="Q2072" t="s">
        <v>3359</v>
      </c>
      <c r="R2072" t="s">
        <v>3304</v>
      </c>
      <c r="S2072" s="11">
        <v>44393</v>
      </c>
      <c r="T2072" t="s">
        <v>54</v>
      </c>
      <c r="U2072">
        <v>6</v>
      </c>
      <c r="V2072" t="s">
        <v>61</v>
      </c>
      <c r="W2072" t="s">
        <v>222</v>
      </c>
      <c r="X2072">
        <v>992</v>
      </c>
      <c r="Y2072" s="11">
        <v>44389</v>
      </c>
      <c r="Z2072">
        <v>165091668</v>
      </c>
      <c r="AB2072" t="s">
        <v>63</v>
      </c>
      <c r="AD2072" t="s">
        <v>3360</v>
      </c>
      <c r="AE2072">
        <v>1</v>
      </c>
      <c r="AF2072">
        <v>4950</v>
      </c>
      <c r="AH2072" t="str">
        <f t="shared" si="32"/>
        <v>E35930 Estates &amp; Facilities</v>
      </c>
      <c r="AI2072" t="str">
        <f>VLOOKUP(B2072,'cc Lookup'!A:E,5,0)</f>
        <v>Estates</v>
      </c>
      <c r="AJ2072" t="s">
        <v>5428</v>
      </c>
    </row>
    <row r="2073" spans="1:36" x14ac:dyDescent="0.35">
      <c r="A2073" t="s">
        <v>36</v>
      </c>
      <c r="B2073" s="8" t="s">
        <v>142</v>
      </c>
      <c r="C2073" s="8" t="s">
        <v>38</v>
      </c>
      <c r="D2073" s="8" t="s">
        <v>39</v>
      </c>
      <c r="E2073" s="8" t="s">
        <v>39</v>
      </c>
      <c r="F2073" s="8" t="s">
        <v>40</v>
      </c>
      <c r="G2073" t="s">
        <v>144</v>
      </c>
      <c r="H2073" t="s">
        <v>42</v>
      </c>
      <c r="I2073" t="s">
        <v>43</v>
      </c>
      <c r="J2073" t="s">
        <v>43</v>
      </c>
      <c r="K2073" t="s">
        <v>43</v>
      </c>
      <c r="L2073" s="9">
        <v>-4950</v>
      </c>
      <c r="M2073" s="10">
        <v>44378</v>
      </c>
      <c r="N2073" t="s">
        <v>56</v>
      </c>
      <c r="O2073" t="s">
        <v>57</v>
      </c>
      <c r="P2073" t="s">
        <v>3358</v>
      </c>
      <c r="Q2073" t="s">
        <v>3359</v>
      </c>
      <c r="R2073" t="s">
        <v>3304</v>
      </c>
      <c r="S2073" s="11">
        <v>44393</v>
      </c>
      <c r="T2073" t="s">
        <v>54</v>
      </c>
      <c r="U2073">
        <v>7</v>
      </c>
      <c r="V2073" t="s">
        <v>61</v>
      </c>
      <c r="W2073" t="s">
        <v>222</v>
      </c>
      <c r="X2073">
        <v>992</v>
      </c>
      <c r="Y2073" s="11">
        <v>44389</v>
      </c>
      <c r="Z2073">
        <v>165091668</v>
      </c>
      <c r="AB2073" t="s">
        <v>63</v>
      </c>
      <c r="AD2073" t="s">
        <v>3360</v>
      </c>
      <c r="AE2073">
        <v>1</v>
      </c>
      <c r="AF2073">
        <v>-4950</v>
      </c>
      <c r="AH2073" t="str">
        <f t="shared" si="32"/>
        <v>E35930 Estates &amp; Facilities</v>
      </c>
      <c r="AI2073" t="str">
        <f>VLOOKUP(B2073,'cc Lookup'!A:E,5,0)</f>
        <v>Estates</v>
      </c>
      <c r="AJ2073" t="s">
        <v>5428</v>
      </c>
    </row>
    <row r="2074" spans="1:36" x14ac:dyDescent="0.35">
      <c r="A2074" t="s">
        <v>36</v>
      </c>
      <c r="B2074" s="8" t="s">
        <v>142</v>
      </c>
      <c r="C2074" s="8" t="s">
        <v>38</v>
      </c>
      <c r="D2074" s="8" t="s">
        <v>39</v>
      </c>
      <c r="E2074" s="8" t="s">
        <v>2941</v>
      </c>
      <c r="F2074" s="8" t="s">
        <v>40</v>
      </c>
      <c r="G2074" t="s">
        <v>144</v>
      </c>
      <c r="H2074" t="s">
        <v>42</v>
      </c>
      <c r="I2074" t="s">
        <v>43</v>
      </c>
      <c r="J2074" t="s">
        <v>2942</v>
      </c>
      <c r="K2074" t="s">
        <v>43</v>
      </c>
      <c r="L2074" s="9">
        <v>2250</v>
      </c>
      <c r="M2074" s="10">
        <v>44378</v>
      </c>
      <c r="N2074" t="s">
        <v>56</v>
      </c>
      <c r="O2074" t="s">
        <v>57</v>
      </c>
      <c r="P2074" t="s">
        <v>3364</v>
      </c>
      <c r="Q2074" t="s">
        <v>3365</v>
      </c>
      <c r="R2074" t="s">
        <v>3304</v>
      </c>
      <c r="S2074" s="11">
        <v>44394</v>
      </c>
      <c r="T2074" t="s">
        <v>54</v>
      </c>
      <c r="U2074">
        <v>17</v>
      </c>
      <c r="V2074" t="s">
        <v>61</v>
      </c>
      <c r="W2074" t="s">
        <v>1263</v>
      </c>
      <c r="X2074">
        <v>11673</v>
      </c>
      <c r="Y2074" s="11">
        <v>44377</v>
      </c>
      <c r="Z2074">
        <v>165089649</v>
      </c>
      <c r="AB2074" t="s">
        <v>63</v>
      </c>
      <c r="AD2074" t="s">
        <v>3366</v>
      </c>
      <c r="AE2074">
        <v>1</v>
      </c>
      <c r="AF2074">
        <v>2250</v>
      </c>
      <c r="AH2074" t="str">
        <f t="shared" si="32"/>
        <v>E35930 Estates &amp; Facilities</v>
      </c>
      <c r="AI2074" t="str">
        <f>VLOOKUP(B2074,'cc Lookup'!A:E,5,0)</f>
        <v>Estates</v>
      </c>
      <c r="AJ2074" t="s">
        <v>5428</v>
      </c>
    </row>
    <row r="2075" spans="1:36" x14ac:dyDescent="0.35">
      <c r="A2075" t="s">
        <v>36</v>
      </c>
      <c r="B2075" s="8" t="s">
        <v>142</v>
      </c>
      <c r="C2075" s="8" t="s">
        <v>38</v>
      </c>
      <c r="D2075" s="8" t="s">
        <v>39</v>
      </c>
      <c r="E2075" s="8" t="s">
        <v>2941</v>
      </c>
      <c r="F2075" s="8" t="s">
        <v>40</v>
      </c>
      <c r="G2075" t="s">
        <v>144</v>
      </c>
      <c r="H2075" t="s">
        <v>42</v>
      </c>
      <c r="I2075" t="s">
        <v>43</v>
      </c>
      <c r="J2075" t="s">
        <v>2942</v>
      </c>
      <c r="K2075" t="s">
        <v>43</v>
      </c>
      <c r="L2075" s="9">
        <v>2250</v>
      </c>
      <c r="M2075" s="10">
        <v>44378</v>
      </c>
      <c r="N2075" t="s">
        <v>56</v>
      </c>
      <c r="O2075" t="s">
        <v>57</v>
      </c>
      <c r="P2075" t="s">
        <v>3367</v>
      </c>
      <c r="Q2075" t="s">
        <v>3368</v>
      </c>
      <c r="R2075" t="s">
        <v>3304</v>
      </c>
      <c r="S2075" s="11">
        <v>44397</v>
      </c>
      <c r="T2075" t="s">
        <v>54</v>
      </c>
      <c r="U2075">
        <v>19</v>
      </c>
      <c r="V2075" t="s">
        <v>61</v>
      </c>
      <c r="W2075" t="s">
        <v>1263</v>
      </c>
      <c r="X2075">
        <v>11673</v>
      </c>
      <c r="Y2075" s="11">
        <v>44377</v>
      </c>
      <c r="Z2075">
        <v>165089649</v>
      </c>
      <c r="AB2075" t="s">
        <v>63</v>
      </c>
      <c r="AD2075" t="s">
        <v>3366</v>
      </c>
      <c r="AE2075">
        <v>1</v>
      </c>
      <c r="AF2075">
        <v>2250</v>
      </c>
      <c r="AH2075" t="str">
        <f t="shared" si="32"/>
        <v>E35930 Estates &amp; Facilities</v>
      </c>
      <c r="AI2075" t="str">
        <f>VLOOKUP(B2075,'cc Lookup'!A:E,5,0)</f>
        <v>Estates</v>
      </c>
      <c r="AJ2075" t="s">
        <v>5428</v>
      </c>
    </row>
    <row r="2076" spans="1:36" x14ac:dyDescent="0.35">
      <c r="A2076" t="s">
        <v>36</v>
      </c>
      <c r="B2076" s="8" t="s">
        <v>142</v>
      </c>
      <c r="C2076" s="8" t="s">
        <v>38</v>
      </c>
      <c r="D2076" s="8" t="s">
        <v>39</v>
      </c>
      <c r="E2076" s="8" t="s">
        <v>2941</v>
      </c>
      <c r="F2076" s="8" t="s">
        <v>40</v>
      </c>
      <c r="G2076" t="s">
        <v>144</v>
      </c>
      <c r="H2076" t="s">
        <v>42</v>
      </c>
      <c r="I2076" t="s">
        <v>43</v>
      </c>
      <c r="J2076" t="s">
        <v>2942</v>
      </c>
      <c r="K2076" t="s">
        <v>43</v>
      </c>
      <c r="L2076" s="9">
        <v>-2250</v>
      </c>
      <c r="M2076" s="10">
        <v>44378</v>
      </c>
      <c r="N2076" t="s">
        <v>56</v>
      </c>
      <c r="O2076" t="s">
        <v>57</v>
      </c>
      <c r="P2076" t="s">
        <v>3367</v>
      </c>
      <c r="Q2076" t="s">
        <v>3368</v>
      </c>
      <c r="R2076" t="s">
        <v>3304</v>
      </c>
      <c r="S2076" s="11">
        <v>44397</v>
      </c>
      <c r="T2076" t="s">
        <v>54</v>
      </c>
      <c r="U2076">
        <v>20</v>
      </c>
      <c r="V2076" t="s">
        <v>61</v>
      </c>
      <c r="W2076" t="s">
        <v>1263</v>
      </c>
      <c r="X2076">
        <v>11673</v>
      </c>
      <c r="Y2076" s="11">
        <v>44377</v>
      </c>
      <c r="Z2076">
        <v>165089649</v>
      </c>
      <c r="AB2076" t="s">
        <v>63</v>
      </c>
      <c r="AD2076" t="s">
        <v>3366</v>
      </c>
      <c r="AE2076">
        <v>1</v>
      </c>
      <c r="AF2076">
        <v>-2250</v>
      </c>
      <c r="AH2076" t="str">
        <f t="shared" si="32"/>
        <v>E35930 Estates &amp; Facilities</v>
      </c>
      <c r="AI2076" t="str">
        <f>VLOOKUP(B2076,'cc Lookup'!A:E,5,0)</f>
        <v>Estates</v>
      </c>
      <c r="AJ2076" t="s">
        <v>5428</v>
      </c>
    </row>
    <row r="2077" spans="1:36" x14ac:dyDescent="0.35">
      <c r="A2077" t="s">
        <v>36</v>
      </c>
      <c r="B2077" s="8" t="s">
        <v>142</v>
      </c>
      <c r="C2077" s="8" t="s">
        <v>143</v>
      </c>
      <c r="D2077" s="8" t="s">
        <v>39</v>
      </c>
      <c r="E2077" s="8" t="s">
        <v>39</v>
      </c>
      <c r="F2077" s="8" t="s">
        <v>40</v>
      </c>
      <c r="G2077" t="s">
        <v>144</v>
      </c>
      <c r="H2077" t="s">
        <v>145</v>
      </c>
      <c r="I2077" t="s">
        <v>43</v>
      </c>
      <c r="J2077" t="s">
        <v>43</v>
      </c>
      <c r="K2077" t="s">
        <v>43</v>
      </c>
      <c r="L2077" s="9">
        <v>138.75</v>
      </c>
      <c r="M2077" s="10">
        <v>44409</v>
      </c>
      <c r="N2077" t="s">
        <v>56</v>
      </c>
      <c r="O2077" t="s">
        <v>57</v>
      </c>
      <c r="P2077" t="s">
        <v>3446</v>
      </c>
      <c r="Q2077" t="s">
        <v>3447</v>
      </c>
      <c r="R2077" t="s">
        <v>3375</v>
      </c>
      <c r="S2077" s="11">
        <v>44424</v>
      </c>
      <c r="T2077" t="s">
        <v>54</v>
      </c>
      <c r="U2077">
        <v>15</v>
      </c>
      <c r="V2077" t="s">
        <v>61</v>
      </c>
      <c r="W2077" t="s">
        <v>62</v>
      </c>
      <c r="X2077">
        <v>507933</v>
      </c>
      <c r="Y2077" s="11">
        <v>44400</v>
      </c>
      <c r="Z2077">
        <v>165093493</v>
      </c>
      <c r="AB2077" t="s">
        <v>63</v>
      </c>
      <c r="AD2077" t="s">
        <v>3448</v>
      </c>
      <c r="AE2077">
        <v>1</v>
      </c>
      <c r="AF2077">
        <v>139</v>
      </c>
      <c r="AH2077" t="str">
        <f t="shared" si="32"/>
        <v>E35930 Estates &amp; Facilities</v>
      </c>
      <c r="AI2077" t="str">
        <f>VLOOKUP(B2077,'cc Lookup'!A:E,5,0)</f>
        <v>Estates</v>
      </c>
      <c r="AJ2077" t="s">
        <v>5428</v>
      </c>
    </row>
    <row r="2078" spans="1:36" x14ac:dyDescent="0.35">
      <c r="A2078" t="s">
        <v>36</v>
      </c>
      <c r="B2078" s="8" t="s">
        <v>142</v>
      </c>
      <c r="C2078" s="8" t="s">
        <v>143</v>
      </c>
      <c r="D2078" s="8" t="s">
        <v>39</v>
      </c>
      <c r="E2078" s="8" t="s">
        <v>39</v>
      </c>
      <c r="F2078" s="8" t="s">
        <v>40</v>
      </c>
      <c r="G2078" t="s">
        <v>144</v>
      </c>
      <c r="H2078" t="s">
        <v>145</v>
      </c>
      <c r="I2078" t="s">
        <v>43</v>
      </c>
      <c r="J2078" t="s">
        <v>43</v>
      </c>
      <c r="K2078" t="s">
        <v>43</v>
      </c>
      <c r="L2078" s="9">
        <v>729</v>
      </c>
      <c r="M2078" s="10">
        <v>44409</v>
      </c>
      <c r="N2078" t="s">
        <v>56</v>
      </c>
      <c r="O2078" t="s">
        <v>57</v>
      </c>
      <c r="P2078" t="s">
        <v>3449</v>
      </c>
      <c r="Q2078" t="s">
        <v>3450</v>
      </c>
      <c r="R2078" t="s">
        <v>3375</v>
      </c>
      <c r="S2078" s="11">
        <v>44429</v>
      </c>
      <c r="T2078" t="s">
        <v>54</v>
      </c>
      <c r="U2078">
        <v>9</v>
      </c>
      <c r="V2078" t="s">
        <v>61</v>
      </c>
      <c r="W2078" t="s">
        <v>62</v>
      </c>
      <c r="X2078">
        <v>509561</v>
      </c>
      <c r="Y2078" s="11">
        <v>44418</v>
      </c>
      <c r="Z2078">
        <v>165093857</v>
      </c>
      <c r="AB2078" t="s">
        <v>63</v>
      </c>
      <c r="AD2078" t="s">
        <v>3451</v>
      </c>
      <c r="AE2078">
        <v>1</v>
      </c>
      <c r="AF2078">
        <v>729</v>
      </c>
      <c r="AH2078" t="str">
        <f t="shared" si="32"/>
        <v>E35930 Estates &amp; Facilities</v>
      </c>
      <c r="AI2078" t="str">
        <f>VLOOKUP(B2078,'cc Lookup'!A:E,5,0)</f>
        <v>Estates</v>
      </c>
      <c r="AJ2078" t="s">
        <v>5428</v>
      </c>
    </row>
    <row r="2079" spans="1:36" x14ac:dyDescent="0.35">
      <c r="A2079" t="s">
        <v>36</v>
      </c>
      <c r="B2079" s="8" t="s">
        <v>142</v>
      </c>
      <c r="C2079" s="8" t="s">
        <v>38</v>
      </c>
      <c r="D2079" s="8" t="s">
        <v>39</v>
      </c>
      <c r="E2079" s="8" t="s">
        <v>39</v>
      </c>
      <c r="F2079" s="8" t="s">
        <v>40</v>
      </c>
      <c r="G2079" t="s">
        <v>144</v>
      </c>
      <c r="H2079" t="s">
        <v>42</v>
      </c>
      <c r="I2079" t="s">
        <v>43</v>
      </c>
      <c r="J2079" t="s">
        <v>43</v>
      </c>
      <c r="K2079" t="s">
        <v>43</v>
      </c>
      <c r="L2079" s="9">
        <v>126.5</v>
      </c>
      <c r="M2079" s="10">
        <v>44409</v>
      </c>
      <c r="N2079" t="s">
        <v>56</v>
      </c>
      <c r="O2079" t="s">
        <v>57</v>
      </c>
      <c r="P2079" t="s">
        <v>3461</v>
      </c>
      <c r="Q2079" t="s">
        <v>3462</v>
      </c>
      <c r="R2079" t="s">
        <v>3375</v>
      </c>
      <c r="S2079" s="11">
        <v>44411</v>
      </c>
      <c r="T2079" t="s">
        <v>54</v>
      </c>
      <c r="U2079">
        <v>21</v>
      </c>
      <c r="V2079" t="s">
        <v>61</v>
      </c>
      <c r="W2079" t="s">
        <v>62</v>
      </c>
      <c r="X2079">
        <v>507939</v>
      </c>
      <c r="Y2079" s="11">
        <v>44400</v>
      </c>
      <c r="Z2079">
        <v>165093488</v>
      </c>
      <c r="AB2079" t="s">
        <v>63</v>
      </c>
      <c r="AD2079" t="s">
        <v>3463</v>
      </c>
      <c r="AE2079">
        <v>1</v>
      </c>
      <c r="AF2079">
        <v>127</v>
      </c>
      <c r="AH2079" t="str">
        <f t="shared" si="32"/>
        <v>E35930 Estates &amp; Facilities</v>
      </c>
      <c r="AI2079" t="str">
        <f>VLOOKUP(B2079,'cc Lookup'!A:E,5,0)</f>
        <v>Estates</v>
      </c>
      <c r="AJ2079" t="s">
        <v>5428</v>
      </c>
    </row>
    <row r="2080" spans="1:36" x14ac:dyDescent="0.35">
      <c r="A2080" t="s">
        <v>36</v>
      </c>
      <c r="B2080" s="8" t="s">
        <v>142</v>
      </c>
      <c r="C2080" s="8" t="s">
        <v>38</v>
      </c>
      <c r="D2080" s="8" t="s">
        <v>39</v>
      </c>
      <c r="E2080" s="8" t="s">
        <v>39</v>
      </c>
      <c r="F2080" s="8" t="s">
        <v>40</v>
      </c>
      <c r="G2080" t="s">
        <v>144</v>
      </c>
      <c r="H2080" t="s">
        <v>42</v>
      </c>
      <c r="I2080" t="s">
        <v>43</v>
      </c>
      <c r="J2080" t="s">
        <v>43</v>
      </c>
      <c r="K2080" t="s">
        <v>43</v>
      </c>
      <c r="L2080" s="9">
        <v>64</v>
      </c>
      <c r="M2080" s="10">
        <v>44409</v>
      </c>
      <c r="N2080" t="s">
        <v>56</v>
      </c>
      <c r="O2080" t="s">
        <v>57</v>
      </c>
      <c r="P2080" t="s">
        <v>3461</v>
      </c>
      <c r="Q2080" t="s">
        <v>3462</v>
      </c>
      <c r="R2080" t="s">
        <v>3375</v>
      </c>
      <c r="S2080" s="11">
        <v>44411</v>
      </c>
      <c r="T2080" t="s">
        <v>54</v>
      </c>
      <c r="U2080">
        <v>21</v>
      </c>
      <c r="V2080" t="s">
        <v>61</v>
      </c>
      <c r="W2080" t="s">
        <v>62</v>
      </c>
      <c r="X2080">
        <v>507941</v>
      </c>
      <c r="Y2080" s="11">
        <v>44400</v>
      </c>
      <c r="Z2080">
        <v>165093487</v>
      </c>
      <c r="AB2080" t="s">
        <v>63</v>
      </c>
      <c r="AD2080" t="s">
        <v>3464</v>
      </c>
      <c r="AE2080">
        <v>1</v>
      </c>
      <c r="AF2080">
        <v>64</v>
      </c>
      <c r="AH2080" t="str">
        <f t="shared" si="32"/>
        <v>E35930 Estates &amp; Facilities</v>
      </c>
      <c r="AI2080" t="str">
        <f>VLOOKUP(B2080,'cc Lookup'!A:E,5,0)</f>
        <v>Estates</v>
      </c>
      <c r="AJ2080" t="s">
        <v>5428</v>
      </c>
    </row>
    <row r="2081" spans="1:36" x14ac:dyDescent="0.35">
      <c r="A2081" t="s">
        <v>36</v>
      </c>
      <c r="B2081" s="8" t="s">
        <v>142</v>
      </c>
      <c r="C2081" s="8" t="s">
        <v>38</v>
      </c>
      <c r="D2081" s="8" t="s">
        <v>39</v>
      </c>
      <c r="E2081" s="8" t="s">
        <v>39</v>
      </c>
      <c r="F2081" s="8" t="s">
        <v>40</v>
      </c>
      <c r="G2081" t="s">
        <v>144</v>
      </c>
      <c r="H2081" t="s">
        <v>42</v>
      </c>
      <c r="I2081" t="s">
        <v>43</v>
      </c>
      <c r="J2081" t="s">
        <v>43</v>
      </c>
      <c r="K2081" t="s">
        <v>43</v>
      </c>
      <c r="L2081" s="9">
        <v>9900</v>
      </c>
      <c r="M2081" s="10">
        <v>44409</v>
      </c>
      <c r="N2081" t="s">
        <v>56</v>
      </c>
      <c r="O2081" t="s">
        <v>57</v>
      </c>
      <c r="P2081" t="s">
        <v>3465</v>
      </c>
      <c r="Q2081" t="s">
        <v>3466</v>
      </c>
      <c r="R2081" t="s">
        <v>3375</v>
      </c>
      <c r="S2081" s="11">
        <v>44418</v>
      </c>
      <c r="T2081" t="s">
        <v>54</v>
      </c>
      <c r="U2081">
        <v>12</v>
      </c>
      <c r="V2081" t="s">
        <v>61</v>
      </c>
      <c r="W2081" t="s">
        <v>222</v>
      </c>
      <c r="X2081">
        <v>993</v>
      </c>
      <c r="Y2081" s="11">
        <v>44407</v>
      </c>
      <c r="Z2081">
        <v>165089427</v>
      </c>
      <c r="AB2081" t="s">
        <v>63</v>
      </c>
      <c r="AD2081" t="s">
        <v>3467</v>
      </c>
      <c r="AE2081">
        <v>1</v>
      </c>
      <c r="AF2081">
        <v>4950</v>
      </c>
      <c r="AH2081" t="str">
        <f t="shared" si="32"/>
        <v>E35930 Estates &amp; Facilities</v>
      </c>
      <c r="AI2081" t="str">
        <f>VLOOKUP(B2081,'cc Lookup'!A:E,5,0)</f>
        <v>Estates</v>
      </c>
      <c r="AJ2081" t="s">
        <v>5428</v>
      </c>
    </row>
    <row r="2082" spans="1:36" x14ac:dyDescent="0.35">
      <c r="A2082" t="s">
        <v>36</v>
      </c>
      <c r="B2082" s="8" t="s">
        <v>142</v>
      </c>
      <c r="C2082" s="8" t="s">
        <v>38</v>
      </c>
      <c r="D2082" s="8" t="s">
        <v>39</v>
      </c>
      <c r="E2082" s="8" t="s">
        <v>39</v>
      </c>
      <c r="F2082" s="8" t="s">
        <v>40</v>
      </c>
      <c r="G2082" t="s">
        <v>144</v>
      </c>
      <c r="H2082" t="s">
        <v>42</v>
      </c>
      <c r="I2082" t="s">
        <v>43</v>
      </c>
      <c r="J2082" t="s">
        <v>43</v>
      </c>
      <c r="K2082" t="s">
        <v>43</v>
      </c>
      <c r="L2082" s="9">
        <v>-4950</v>
      </c>
      <c r="M2082" s="10">
        <v>44409</v>
      </c>
      <c r="N2082" t="s">
        <v>56</v>
      </c>
      <c r="O2082" t="s">
        <v>57</v>
      </c>
      <c r="P2082" t="s">
        <v>3465</v>
      </c>
      <c r="Q2082" t="s">
        <v>3466</v>
      </c>
      <c r="R2082" t="s">
        <v>3375</v>
      </c>
      <c r="S2082" s="11">
        <v>44418</v>
      </c>
      <c r="T2082" t="s">
        <v>54</v>
      </c>
      <c r="U2082">
        <v>13</v>
      </c>
      <c r="V2082" t="s">
        <v>61</v>
      </c>
      <c r="W2082" t="s">
        <v>222</v>
      </c>
      <c r="X2082">
        <v>993</v>
      </c>
      <c r="Y2082" s="11">
        <v>44407</v>
      </c>
      <c r="Z2082">
        <v>165089427</v>
      </c>
      <c r="AB2082" t="s">
        <v>63</v>
      </c>
      <c r="AD2082" t="s">
        <v>3467</v>
      </c>
      <c r="AE2082">
        <v>1</v>
      </c>
      <c r="AF2082">
        <v>-4950</v>
      </c>
      <c r="AH2082" t="str">
        <f t="shared" si="32"/>
        <v>E35930 Estates &amp; Facilities</v>
      </c>
      <c r="AI2082" t="str">
        <f>VLOOKUP(B2082,'cc Lookup'!A:E,5,0)</f>
        <v>Estates</v>
      </c>
      <c r="AJ2082" t="s">
        <v>5428</v>
      </c>
    </row>
    <row r="2083" spans="1:36" x14ac:dyDescent="0.35">
      <c r="A2083" t="s">
        <v>36</v>
      </c>
      <c r="B2083" s="8" t="s">
        <v>142</v>
      </c>
      <c r="C2083" s="8" t="s">
        <v>38</v>
      </c>
      <c r="D2083" s="8" t="s">
        <v>39</v>
      </c>
      <c r="E2083" s="8" t="s">
        <v>39</v>
      </c>
      <c r="F2083" s="8" t="s">
        <v>40</v>
      </c>
      <c r="G2083" t="s">
        <v>144</v>
      </c>
      <c r="H2083" t="s">
        <v>42</v>
      </c>
      <c r="I2083" t="s">
        <v>43</v>
      </c>
      <c r="J2083" t="s">
        <v>43</v>
      </c>
      <c r="K2083" t="s">
        <v>43</v>
      </c>
      <c r="L2083" s="9">
        <v>160</v>
      </c>
      <c r="M2083" s="10">
        <v>44409</v>
      </c>
      <c r="N2083" t="s">
        <v>56</v>
      </c>
      <c r="O2083" t="s">
        <v>57</v>
      </c>
      <c r="P2083" t="s">
        <v>3446</v>
      </c>
      <c r="Q2083" t="s">
        <v>3447</v>
      </c>
      <c r="R2083" t="s">
        <v>3375</v>
      </c>
      <c r="S2083" s="11">
        <v>44424</v>
      </c>
      <c r="T2083" t="s">
        <v>54</v>
      </c>
      <c r="U2083">
        <v>13</v>
      </c>
      <c r="V2083" t="s">
        <v>61</v>
      </c>
      <c r="W2083" t="s">
        <v>62</v>
      </c>
      <c r="X2083">
        <v>507934</v>
      </c>
      <c r="Y2083" s="11">
        <v>44400</v>
      </c>
      <c r="Z2083">
        <v>165093492</v>
      </c>
      <c r="AB2083" t="s">
        <v>63</v>
      </c>
      <c r="AD2083" t="s">
        <v>3468</v>
      </c>
      <c r="AE2083">
        <v>1</v>
      </c>
      <c r="AF2083">
        <v>160</v>
      </c>
      <c r="AH2083" t="str">
        <f t="shared" si="32"/>
        <v>E35930 Estates &amp; Facilities</v>
      </c>
      <c r="AI2083" t="str">
        <f>VLOOKUP(B2083,'cc Lookup'!A:E,5,0)</f>
        <v>Estates</v>
      </c>
      <c r="AJ2083" t="s">
        <v>5428</v>
      </c>
    </row>
    <row r="2084" spans="1:36" x14ac:dyDescent="0.35">
      <c r="A2084" t="s">
        <v>36</v>
      </c>
      <c r="B2084" s="8" t="s">
        <v>142</v>
      </c>
      <c r="C2084" s="8" t="s">
        <v>38</v>
      </c>
      <c r="D2084" s="8" t="s">
        <v>39</v>
      </c>
      <c r="E2084" s="8" t="s">
        <v>39</v>
      </c>
      <c r="F2084" s="8" t="s">
        <v>40</v>
      </c>
      <c r="G2084" t="s">
        <v>144</v>
      </c>
      <c r="H2084" t="s">
        <v>42</v>
      </c>
      <c r="I2084" t="s">
        <v>43</v>
      </c>
      <c r="J2084" t="s">
        <v>43</v>
      </c>
      <c r="K2084" t="s">
        <v>43</v>
      </c>
      <c r="L2084" s="9">
        <v>39</v>
      </c>
      <c r="M2084" s="10">
        <v>44409</v>
      </c>
      <c r="N2084" t="s">
        <v>56</v>
      </c>
      <c r="O2084" t="s">
        <v>57</v>
      </c>
      <c r="P2084" t="s">
        <v>3469</v>
      </c>
      <c r="Q2084" t="s">
        <v>3470</v>
      </c>
      <c r="R2084" t="s">
        <v>3375</v>
      </c>
      <c r="S2084" s="11">
        <v>44428</v>
      </c>
      <c r="T2084" t="s">
        <v>54</v>
      </c>
      <c r="U2084">
        <v>14</v>
      </c>
      <c r="V2084" t="s">
        <v>61</v>
      </c>
      <c r="W2084" t="s">
        <v>62</v>
      </c>
      <c r="X2084">
        <v>508393</v>
      </c>
      <c r="Y2084" s="11">
        <v>44405</v>
      </c>
      <c r="Z2084">
        <v>165093599</v>
      </c>
      <c r="AB2084" t="s">
        <v>63</v>
      </c>
      <c r="AD2084" t="s">
        <v>3471</v>
      </c>
      <c r="AE2084">
        <v>1</v>
      </c>
      <c r="AF2084">
        <v>39</v>
      </c>
      <c r="AH2084" t="str">
        <f t="shared" si="32"/>
        <v>E35930 Estates &amp; Facilities</v>
      </c>
      <c r="AI2084" t="str">
        <f>VLOOKUP(B2084,'cc Lookup'!A:E,5,0)</f>
        <v>Estates</v>
      </c>
      <c r="AJ2084" t="s">
        <v>5428</v>
      </c>
    </row>
    <row r="2085" spans="1:36" x14ac:dyDescent="0.35">
      <c r="A2085" t="s">
        <v>36</v>
      </c>
      <c r="B2085" s="8" t="s">
        <v>142</v>
      </c>
      <c r="C2085" s="8" t="s">
        <v>38</v>
      </c>
      <c r="D2085" s="8" t="s">
        <v>39</v>
      </c>
      <c r="E2085" s="8" t="s">
        <v>39</v>
      </c>
      <c r="F2085" s="8" t="s">
        <v>40</v>
      </c>
      <c r="G2085" t="s">
        <v>144</v>
      </c>
      <c r="H2085" t="s">
        <v>42</v>
      </c>
      <c r="I2085" t="s">
        <v>43</v>
      </c>
      <c r="J2085" t="s">
        <v>43</v>
      </c>
      <c r="K2085" t="s">
        <v>43</v>
      </c>
      <c r="L2085" s="9">
        <v>240.6</v>
      </c>
      <c r="M2085" s="10">
        <v>44409</v>
      </c>
      <c r="N2085" t="s">
        <v>56</v>
      </c>
      <c r="O2085" t="s">
        <v>57</v>
      </c>
      <c r="P2085" t="s">
        <v>3469</v>
      </c>
      <c r="Q2085" t="s">
        <v>3470</v>
      </c>
      <c r="R2085" t="s">
        <v>3375</v>
      </c>
      <c r="S2085" s="11">
        <v>44428</v>
      </c>
      <c r="T2085" t="s">
        <v>54</v>
      </c>
      <c r="U2085">
        <v>14</v>
      </c>
      <c r="V2085" t="s">
        <v>61</v>
      </c>
      <c r="W2085" t="s">
        <v>62</v>
      </c>
      <c r="X2085">
        <v>508902</v>
      </c>
      <c r="Y2085" s="11">
        <v>44407</v>
      </c>
      <c r="Z2085">
        <v>165093597</v>
      </c>
      <c r="AB2085" t="s">
        <v>63</v>
      </c>
      <c r="AD2085" t="s">
        <v>3472</v>
      </c>
      <c r="AE2085">
        <v>1</v>
      </c>
      <c r="AF2085">
        <v>241</v>
      </c>
      <c r="AH2085" t="str">
        <f t="shared" si="32"/>
        <v>E35930 Estates &amp; Facilities</v>
      </c>
      <c r="AI2085" t="str">
        <f>VLOOKUP(B2085,'cc Lookup'!A:E,5,0)</f>
        <v>Estates</v>
      </c>
      <c r="AJ2085" t="s">
        <v>5428</v>
      </c>
    </row>
    <row r="2086" spans="1:36" x14ac:dyDescent="0.35">
      <c r="A2086" t="s">
        <v>36</v>
      </c>
      <c r="B2086" s="8" t="s">
        <v>142</v>
      </c>
      <c r="C2086" s="8" t="s">
        <v>38</v>
      </c>
      <c r="D2086" s="8" t="s">
        <v>39</v>
      </c>
      <c r="E2086" s="8" t="s">
        <v>2941</v>
      </c>
      <c r="F2086" s="8" t="s">
        <v>40</v>
      </c>
      <c r="G2086" t="s">
        <v>144</v>
      </c>
      <c r="H2086" t="s">
        <v>42</v>
      </c>
      <c r="I2086" t="s">
        <v>43</v>
      </c>
      <c r="J2086" t="s">
        <v>2942</v>
      </c>
      <c r="K2086" t="s">
        <v>43</v>
      </c>
      <c r="L2086" s="9">
        <v>2250</v>
      </c>
      <c r="M2086" s="10">
        <v>44409</v>
      </c>
      <c r="N2086" t="s">
        <v>56</v>
      </c>
      <c r="O2086" t="s">
        <v>57</v>
      </c>
      <c r="P2086" t="s">
        <v>3479</v>
      </c>
      <c r="Q2086" t="s">
        <v>3480</v>
      </c>
      <c r="R2086" t="s">
        <v>3375</v>
      </c>
      <c r="S2086" s="11">
        <v>44425</v>
      </c>
      <c r="T2086" t="s">
        <v>54</v>
      </c>
      <c r="U2086">
        <v>16</v>
      </c>
      <c r="V2086" t="s">
        <v>61</v>
      </c>
      <c r="W2086" t="s">
        <v>1263</v>
      </c>
      <c r="X2086">
        <v>11703</v>
      </c>
      <c r="Y2086" s="11">
        <v>44408</v>
      </c>
      <c r="Z2086">
        <v>165089649</v>
      </c>
      <c r="AB2086" t="s">
        <v>63</v>
      </c>
      <c r="AD2086" t="s">
        <v>3481</v>
      </c>
      <c r="AE2086">
        <v>1</v>
      </c>
      <c r="AF2086">
        <v>1125</v>
      </c>
      <c r="AH2086" t="str">
        <f t="shared" si="32"/>
        <v>E35930 Estates &amp; Facilities</v>
      </c>
      <c r="AI2086" t="str">
        <f>VLOOKUP(B2086,'cc Lookup'!A:E,5,0)</f>
        <v>Estates</v>
      </c>
      <c r="AJ2086" t="s">
        <v>5428</v>
      </c>
    </row>
    <row r="2087" spans="1:36" x14ac:dyDescent="0.35">
      <c r="A2087" t="s">
        <v>36</v>
      </c>
      <c r="B2087" s="8" t="s">
        <v>142</v>
      </c>
      <c r="C2087" s="8" t="s">
        <v>38</v>
      </c>
      <c r="D2087" s="8" t="s">
        <v>39</v>
      </c>
      <c r="E2087" s="8" t="s">
        <v>2941</v>
      </c>
      <c r="F2087" s="8" t="s">
        <v>40</v>
      </c>
      <c r="G2087" t="s">
        <v>144</v>
      </c>
      <c r="H2087" t="s">
        <v>42</v>
      </c>
      <c r="I2087" t="s">
        <v>43</v>
      </c>
      <c r="J2087" t="s">
        <v>2942</v>
      </c>
      <c r="K2087" t="s">
        <v>43</v>
      </c>
      <c r="L2087" s="9">
        <v>-1125</v>
      </c>
      <c r="M2087" s="10">
        <v>44409</v>
      </c>
      <c r="N2087" t="s">
        <v>56</v>
      </c>
      <c r="O2087" t="s">
        <v>57</v>
      </c>
      <c r="P2087" t="s">
        <v>3479</v>
      </c>
      <c r="Q2087" t="s">
        <v>3480</v>
      </c>
      <c r="R2087" t="s">
        <v>3375</v>
      </c>
      <c r="S2087" s="11">
        <v>44425</v>
      </c>
      <c r="T2087" t="s">
        <v>54</v>
      </c>
      <c r="U2087">
        <v>17</v>
      </c>
      <c r="V2087" t="s">
        <v>61</v>
      </c>
      <c r="W2087" t="s">
        <v>1263</v>
      </c>
      <c r="X2087">
        <v>11703</v>
      </c>
      <c r="Y2087" s="11">
        <v>44408</v>
      </c>
      <c r="Z2087">
        <v>165089649</v>
      </c>
      <c r="AB2087" t="s">
        <v>63</v>
      </c>
      <c r="AD2087" t="s">
        <v>3481</v>
      </c>
      <c r="AE2087">
        <v>1</v>
      </c>
      <c r="AF2087">
        <v>-1125</v>
      </c>
      <c r="AH2087" t="str">
        <f t="shared" si="32"/>
        <v>E35930 Estates &amp; Facilities</v>
      </c>
      <c r="AI2087" t="str">
        <f>VLOOKUP(B2087,'cc Lookup'!A:E,5,0)</f>
        <v>Estates</v>
      </c>
      <c r="AJ2087" t="s">
        <v>5428</v>
      </c>
    </row>
    <row r="2088" spans="1:36" x14ac:dyDescent="0.35">
      <c r="A2088" t="s">
        <v>36</v>
      </c>
      <c r="B2088" s="8" t="s">
        <v>142</v>
      </c>
      <c r="C2088" s="8" t="s">
        <v>38</v>
      </c>
      <c r="D2088" s="8" t="s">
        <v>39</v>
      </c>
      <c r="E2088" s="8" t="s">
        <v>2941</v>
      </c>
      <c r="F2088" s="8" t="s">
        <v>40</v>
      </c>
      <c r="G2088" t="s">
        <v>144</v>
      </c>
      <c r="H2088" t="s">
        <v>42</v>
      </c>
      <c r="I2088" t="s">
        <v>43</v>
      </c>
      <c r="J2088" t="s">
        <v>2942</v>
      </c>
      <c r="K2088" t="s">
        <v>43</v>
      </c>
      <c r="L2088" s="9">
        <v>1125</v>
      </c>
      <c r="M2088" s="10">
        <v>44409</v>
      </c>
      <c r="N2088" t="s">
        <v>56</v>
      </c>
      <c r="O2088" t="s">
        <v>57</v>
      </c>
      <c r="P2088" t="s">
        <v>3482</v>
      </c>
      <c r="Q2088" t="s">
        <v>3483</v>
      </c>
      <c r="R2088" t="s">
        <v>3375</v>
      </c>
      <c r="S2088" s="11">
        <v>44430</v>
      </c>
      <c r="T2088" t="s">
        <v>54</v>
      </c>
      <c r="U2088">
        <v>7</v>
      </c>
      <c r="V2088" t="s">
        <v>61</v>
      </c>
      <c r="W2088" t="s">
        <v>1263</v>
      </c>
      <c r="X2088">
        <v>11703</v>
      </c>
      <c r="Y2088" s="11">
        <v>44408</v>
      </c>
      <c r="Z2088">
        <v>165089649</v>
      </c>
      <c r="AB2088" t="s">
        <v>63</v>
      </c>
      <c r="AD2088" t="s">
        <v>3481</v>
      </c>
      <c r="AE2088">
        <v>1</v>
      </c>
      <c r="AF2088">
        <v>1125</v>
      </c>
      <c r="AH2088" t="str">
        <f t="shared" si="32"/>
        <v>E35930 Estates &amp; Facilities</v>
      </c>
      <c r="AI2088" t="str">
        <f>VLOOKUP(B2088,'cc Lookup'!A:E,5,0)</f>
        <v>Estates</v>
      </c>
      <c r="AJ2088" t="s">
        <v>5428</v>
      </c>
    </row>
    <row r="2089" spans="1:36" x14ac:dyDescent="0.35">
      <c r="A2089" t="s">
        <v>36</v>
      </c>
      <c r="B2089" s="8" t="s">
        <v>142</v>
      </c>
      <c r="C2089" s="8" t="s">
        <v>38</v>
      </c>
      <c r="D2089" s="8" t="s">
        <v>39</v>
      </c>
      <c r="E2089" s="8" t="s">
        <v>2941</v>
      </c>
      <c r="F2089" s="8" t="s">
        <v>40</v>
      </c>
      <c r="G2089" t="s">
        <v>144</v>
      </c>
      <c r="H2089" t="s">
        <v>42</v>
      </c>
      <c r="I2089" t="s">
        <v>43</v>
      </c>
      <c r="J2089" t="s">
        <v>2942</v>
      </c>
      <c r="K2089" t="s">
        <v>43</v>
      </c>
      <c r="L2089" s="9">
        <v>-1125</v>
      </c>
      <c r="M2089" s="10">
        <v>44409</v>
      </c>
      <c r="N2089" t="s">
        <v>56</v>
      </c>
      <c r="O2089" t="s">
        <v>57</v>
      </c>
      <c r="P2089" t="s">
        <v>3482</v>
      </c>
      <c r="Q2089" t="s">
        <v>3483</v>
      </c>
      <c r="R2089" t="s">
        <v>3375</v>
      </c>
      <c r="S2089" s="11">
        <v>44430</v>
      </c>
      <c r="T2089" t="s">
        <v>54</v>
      </c>
      <c r="U2089">
        <v>8</v>
      </c>
      <c r="V2089" t="s">
        <v>61</v>
      </c>
      <c r="W2089" t="s">
        <v>1263</v>
      </c>
      <c r="X2089">
        <v>11703</v>
      </c>
      <c r="Y2089" s="11">
        <v>44408</v>
      </c>
      <c r="Z2089">
        <v>165089649</v>
      </c>
      <c r="AB2089" t="s">
        <v>63</v>
      </c>
      <c r="AD2089" t="s">
        <v>3481</v>
      </c>
      <c r="AE2089">
        <v>1</v>
      </c>
      <c r="AF2089">
        <v>-1125</v>
      </c>
      <c r="AH2089" t="str">
        <f t="shared" si="32"/>
        <v>E35930 Estates &amp; Facilities</v>
      </c>
      <c r="AI2089" t="str">
        <f>VLOOKUP(B2089,'cc Lookup'!A:E,5,0)</f>
        <v>Estates</v>
      </c>
      <c r="AJ2089" t="s">
        <v>5428</v>
      </c>
    </row>
    <row r="2090" spans="1:36" x14ac:dyDescent="0.35">
      <c r="A2090" t="s">
        <v>36</v>
      </c>
      <c r="B2090" s="8" t="s">
        <v>142</v>
      </c>
      <c r="C2090" s="8" t="s">
        <v>143</v>
      </c>
      <c r="D2090" s="8" t="s">
        <v>39</v>
      </c>
      <c r="E2090" s="8" t="s">
        <v>39</v>
      </c>
      <c r="F2090" s="8" t="s">
        <v>40</v>
      </c>
      <c r="G2090" t="s">
        <v>144</v>
      </c>
      <c r="H2090" t="s">
        <v>145</v>
      </c>
      <c r="I2090" t="s">
        <v>43</v>
      </c>
      <c r="J2090" t="s">
        <v>43</v>
      </c>
      <c r="K2090" t="s">
        <v>43</v>
      </c>
      <c r="L2090" s="9">
        <v>534</v>
      </c>
      <c r="M2090" s="10">
        <v>44440</v>
      </c>
      <c r="N2090" t="s">
        <v>56</v>
      </c>
      <c r="O2090" t="s">
        <v>57</v>
      </c>
      <c r="P2090" t="s">
        <v>3556</v>
      </c>
      <c r="Q2090" t="s">
        <v>3557</v>
      </c>
      <c r="R2090" t="s">
        <v>3490</v>
      </c>
      <c r="S2090" s="11">
        <v>44441</v>
      </c>
      <c r="T2090" t="s">
        <v>54</v>
      </c>
      <c r="U2090">
        <v>18</v>
      </c>
      <c r="V2090" t="s">
        <v>61</v>
      </c>
      <c r="W2090" t="s">
        <v>62</v>
      </c>
      <c r="X2090">
        <v>511754</v>
      </c>
      <c r="Y2090" s="11">
        <v>44433</v>
      </c>
      <c r="Z2090">
        <v>165094034</v>
      </c>
      <c r="AB2090" t="s">
        <v>63</v>
      </c>
      <c r="AD2090" t="s">
        <v>3558</v>
      </c>
      <c r="AE2090">
        <v>1</v>
      </c>
      <c r="AF2090">
        <v>534</v>
      </c>
      <c r="AH2090" t="str">
        <f t="shared" si="32"/>
        <v>E35930 Estates &amp; Facilities</v>
      </c>
      <c r="AI2090" t="str">
        <f>VLOOKUP(B2090,'cc Lookup'!A:E,5,0)</f>
        <v>Estates</v>
      </c>
      <c r="AJ2090" t="s">
        <v>5428</v>
      </c>
    </row>
    <row r="2091" spans="1:36" x14ac:dyDescent="0.35">
      <c r="A2091" t="s">
        <v>36</v>
      </c>
      <c r="B2091" s="8" t="s">
        <v>142</v>
      </c>
      <c r="C2091" s="8" t="s">
        <v>143</v>
      </c>
      <c r="D2091" s="8" t="s">
        <v>39</v>
      </c>
      <c r="E2091" s="8" t="s">
        <v>39</v>
      </c>
      <c r="F2091" s="8" t="s">
        <v>40</v>
      </c>
      <c r="G2091" t="s">
        <v>144</v>
      </c>
      <c r="H2091" t="s">
        <v>145</v>
      </c>
      <c r="I2091" t="s">
        <v>43</v>
      </c>
      <c r="J2091" t="s">
        <v>43</v>
      </c>
      <c r="K2091" t="s">
        <v>43</v>
      </c>
      <c r="L2091" s="9">
        <v>255.5</v>
      </c>
      <c r="M2091" s="10">
        <v>44440</v>
      </c>
      <c r="N2091" t="s">
        <v>56</v>
      </c>
      <c r="O2091" t="s">
        <v>57</v>
      </c>
      <c r="P2091" t="s">
        <v>3559</v>
      </c>
      <c r="Q2091" t="s">
        <v>3560</v>
      </c>
      <c r="R2091" t="s">
        <v>3490</v>
      </c>
      <c r="S2091" s="11">
        <v>44442</v>
      </c>
      <c r="T2091" t="s">
        <v>54</v>
      </c>
      <c r="U2091">
        <v>23</v>
      </c>
      <c r="V2091" t="s">
        <v>61</v>
      </c>
      <c r="W2091" t="s">
        <v>62</v>
      </c>
      <c r="X2091">
        <v>511734</v>
      </c>
      <c r="Y2091" s="11">
        <v>44433</v>
      </c>
      <c r="Z2091">
        <v>165094054</v>
      </c>
      <c r="AB2091" t="s">
        <v>63</v>
      </c>
      <c r="AD2091" t="s">
        <v>3561</v>
      </c>
      <c r="AE2091">
        <v>1</v>
      </c>
      <c r="AF2091">
        <v>256</v>
      </c>
      <c r="AH2091" t="str">
        <f t="shared" si="32"/>
        <v>E35930 Estates &amp; Facilities</v>
      </c>
      <c r="AI2091" t="str">
        <f>VLOOKUP(B2091,'cc Lookup'!A:E,5,0)</f>
        <v>Estates</v>
      </c>
      <c r="AJ2091" t="s">
        <v>5428</v>
      </c>
    </row>
    <row r="2092" spans="1:36" x14ac:dyDescent="0.35">
      <c r="A2092" t="s">
        <v>36</v>
      </c>
      <c r="B2092" s="8" t="s">
        <v>142</v>
      </c>
      <c r="C2092" s="8" t="s">
        <v>143</v>
      </c>
      <c r="D2092" s="8" t="s">
        <v>39</v>
      </c>
      <c r="E2092" s="8" t="s">
        <v>39</v>
      </c>
      <c r="F2092" s="8" t="s">
        <v>40</v>
      </c>
      <c r="G2092" t="s">
        <v>144</v>
      </c>
      <c r="H2092" t="s">
        <v>145</v>
      </c>
      <c r="I2092" t="s">
        <v>43</v>
      </c>
      <c r="J2092" t="s">
        <v>43</v>
      </c>
      <c r="K2092" t="s">
        <v>43</v>
      </c>
      <c r="L2092" s="9">
        <v>194</v>
      </c>
      <c r="M2092" s="10">
        <v>44440</v>
      </c>
      <c r="N2092" t="s">
        <v>56</v>
      </c>
      <c r="O2092" t="s">
        <v>57</v>
      </c>
      <c r="P2092" t="s">
        <v>3559</v>
      </c>
      <c r="Q2092" t="s">
        <v>3560</v>
      </c>
      <c r="R2092" t="s">
        <v>3490</v>
      </c>
      <c r="S2092" s="11">
        <v>44442</v>
      </c>
      <c r="T2092" t="s">
        <v>54</v>
      </c>
      <c r="U2092">
        <v>23</v>
      </c>
      <c r="V2092" t="s">
        <v>61</v>
      </c>
      <c r="W2092" t="s">
        <v>62</v>
      </c>
      <c r="X2092" t="s">
        <v>3562</v>
      </c>
      <c r="Y2092" s="11">
        <v>44442</v>
      </c>
      <c r="Z2092">
        <v>165094053</v>
      </c>
      <c r="AB2092" t="s">
        <v>63</v>
      </c>
      <c r="AD2092" t="s">
        <v>3563</v>
      </c>
      <c r="AE2092">
        <v>1</v>
      </c>
      <c r="AF2092">
        <v>194</v>
      </c>
      <c r="AH2092" t="str">
        <f t="shared" si="32"/>
        <v>E35930 Estates &amp; Facilities</v>
      </c>
      <c r="AI2092" t="str">
        <f>VLOOKUP(B2092,'cc Lookup'!A:E,5,0)</f>
        <v>Estates</v>
      </c>
      <c r="AJ2092" t="s">
        <v>5428</v>
      </c>
    </row>
    <row r="2093" spans="1:36" x14ac:dyDescent="0.35">
      <c r="A2093" t="s">
        <v>36</v>
      </c>
      <c r="B2093" s="8" t="s">
        <v>142</v>
      </c>
      <c r="C2093" s="8" t="s">
        <v>143</v>
      </c>
      <c r="D2093" s="8" t="s">
        <v>39</v>
      </c>
      <c r="E2093" s="8" t="s">
        <v>39</v>
      </c>
      <c r="F2093" s="8" t="s">
        <v>40</v>
      </c>
      <c r="G2093" t="s">
        <v>144</v>
      </c>
      <c r="H2093" t="s">
        <v>145</v>
      </c>
      <c r="I2093" t="s">
        <v>43</v>
      </c>
      <c r="J2093" t="s">
        <v>43</v>
      </c>
      <c r="K2093" t="s">
        <v>43</v>
      </c>
      <c r="L2093" s="9">
        <v>550</v>
      </c>
      <c r="M2093" s="10">
        <v>44440</v>
      </c>
      <c r="N2093" t="s">
        <v>56</v>
      </c>
      <c r="O2093" t="s">
        <v>57</v>
      </c>
      <c r="P2093" t="s">
        <v>3559</v>
      </c>
      <c r="Q2093" t="s">
        <v>3560</v>
      </c>
      <c r="R2093" t="s">
        <v>3490</v>
      </c>
      <c r="S2093" s="11">
        <v>44442</v>
      </c>
      <c r="T2093" t="s">
        <v>54</v>
      </c>
      <c r="U2093">
        <v>23</v>
      </c>
      <c r="V2093" t="s">
        <v>61</v>
      </c>
      <c r="W2093" t="s">
        <v>62</v>
      </c>
      <c r="X2093">
        <v>511742</v>
      </c>
      <c r="Y2093" s="11">
        <v>44433</v>
      </c>
      <c r="Z2093">
        <v>165094046</v>
      </c>
      <c r="AB2093" t="s">
        <v>63</v>
      </c>
      <c r="AD2093" t="s">
        <v>3564</v>
      </c>
      <c r="AE2093">
        <v>1</v>
      </c>
      <c r="AF2093">
        <v>550</v>
      </c>
      <c r="AH2093" t="str">
        <f t="shared" si="32"/>
        <v>E35930 Estates &amp; Facilities</v>
      </c>
      <c r="AI2093" t="str">
        <f>VLOOKUP(B2093,'cc Lookup'!A:E,5,0)</f>
        <v>Estates</v>
      </c>
      <c r="AJ2093" t="s">
        <v>5428</v>
      </c>
    </row>
    <row r="2094" spans="1:36" x14ac:dyDescent="0.35">
      <c r="A2094" t="s">
        <v>36</v>
      </c>
      <c r="B2094" s="8" t="s">
        <v>142</v>
      </c>
      <c r="C2094" s="8" t="s">
        <v>143</v>
      </c>
      <c r="D2094" s="8" t="s">
        <v>39</v>
      </c>
      <c r="E2094" s="8" t="s">
        <v>39</v>
      </c>
      <c r="F2094" s="8" t="s">
        <v>40</v>
      </c>
      <c r="G2094" t="s">
        <v>144</v>
      </c>
      <c r="H2094" t="s">
        <v>145</v>
      </c>
      <c r="I2094" t="s">
        <v>43</v>
      </c>
      <c r="J2094" t="s">
        <v>43</v>
      </c>
      <c r="K2094" t="s">
        <v>43</v>
      </c>
      <c r="L2094" s="9">
        <v>3266.5</v>
      </c>
      <c r="M2094" s="10">
        <v>44440</v>
      </c>
      <c r="N2094" t="s">
        <v>56</v>
      </c>
      <c r="O2094" t="s">
        <v>57</v>
      </c>
      <c r="P2094" t="s">
        <v>3559</v>
      </c>
      <c r="Q2094" t="s">
        <v>3560</v>
      </c>
      <c r="R2094" t="s">
        <v>3490</v>
      </c>
      <c r="S2094" s="11">
        <v>44442</v>
      </c>
      <c r="T2094" t="s">
        <v>54</v>
      </c>
      <c r="U2094">
        <v>23</v>
      </c>
      <c r="V2094" t="s">
        <v>61</v>
      </c>
      <c r="W2094" t="s">
        <v>62</v>
      </c>
      <c r="X2094">
        <v>511743</v>
      </c>
      <c r="Y2094" s="11">
        <v>44433</v>
      </c>
      <c r="Z2094">
        <v>165094045</v>
      </c>
      <c r="AB2094" t="s">
        <v>63</v>
      </c>
      <c r="AD2094" t="s">
        <v>3565</v>
      </c>
      <c r="AE2094">
        <v>1</v>
      </c>
      <c r="AF2094">
        <v>3267</v>
      </c>
      <c r="AH2094" t="str">
        <f t="shared" si="32"/>
        <v>E35930 Estates &amp; Facilities</v>
      </c>
      <c r="AI2094" t="str">
        <f>VLOOKUP(B2094,'cc Lookup'!A:E,5,0)</f>
        <v>Estates</v>
      </c>
      <c r="AJ2094" t="s">
        <v>5428</v>
      </c>
    </row>
    <row r="2095" spans="1:36" x14ac:dyDescent="0.35">
      <c r="A2095" t="s">
        <v>36</v>
      </c>
      <c r="B2095" s="8" t="s">
        <v>142</v>
      </c>
      <c r="C2095" s="8" t="s">
        <v>143</v>
      </c>
      <c r="D2095" s="8" t="s">
        <v>39</v>
      </c>
      <c r="E2095" s="8" t="s">
        <v>39</v>
      </c>
      <c r="F2095" s="8" t="s">
        <v>40</v>
      </c>
      <c r="G2095" t="s">
        <v>144</v>
      </c>
      <c r="H2095" t="s">
        <v>145</v>
      </c>
      <c r="I2095" t="s">
        <v>43</v>
      </c>
      <c r="J2095" t="s">
        <v>43</v>
      </c>
      <c r="K2095" t="s">
        <v>43</v>
      </c>
      <c r="L2095" s="9">
        <v>128</v>
      </c>
      <c r="M2095" s="10">
        <v>44440</v>
      </c>
      <c r="N2095" t="s">
        <v>56</v>
      </c>
      <c r="O2095" t="s">
        <v>57</v>
      </c>
      <c r="P2095" t="s">
        <v>3559</v>
      </c>
      <c r="Q2095" t="s">
        <v>3560</v>
      </c>
      <c r="R2095" t="s">
        <v>3490</v>
      </c>
      <c r="S2095" s="11">
        <v>44442</v>
      </c>
      <c r="T2095" t="s">
        <v>54</v>
      </c>
      <c r="U2095">
        <v>23</v>
      </c>
      <c r="V2095" t="s">
        <v>61</v>
      </c>
      <c r="W2095" t="s">
        <v>62</v>
      </c>
      <c r="X2095">
        <v>511747</v>
      </c>
      <c r="Y2095" s="11">
        <v>44433</v>
      </c>
      <c r="Z2095">
        <v>165094041</v>
      </c>
      <c r="AB2095" t="s">
        <v>63</v>
      </c>
      <c r="AD2095" t="s">
        <v>3566</v>
      </c>
      <c r="AE2095">
        <v>1</v>
      </c>
      <c r="AF2095">
        <v>128</v>
      </c>
      <c r="AH2095" t="str">
        <f t="shared" si="32"/>
        <v>E35930 Estates &amp; Facilities</v>
      </c>
      <c r="AI2095" t="str">
        <f>VLOOKUP(B2095,'cc Lookup'!A:E,5,0)</f>
        <v>Estates</v>
      </c>
      <c r="AJ2095" t="s">
        <v>5428</v>
      </c>
    </row>
    <row r="2096" spans="1:36" x14ac:dyDescent="0.35">
      <c r="A2096" t="s">
        <v>36</v>
      </c>
      <c r="B2096" s="8" t="s">
        <v>142</v>
      </c>
      <c r="C2096" s="8" t="s">
        <v>143</v>
      </c>
      <c r="D2096" s="8" t="s">
        <v>39</v>
      </c>
      <c r="E2096" s="8" t="s">
        <v>39</v>
      </c>
      <c r="F2096" s="8" t="s">
        <v>40</v>
      </c>
      <c r="G2096" t="s">
        <v>144</v>
      </c>
      <c r="H2096" t="s">
        <v>145</v>
      </c>
      <c r="I2096" t="s">
        <v>43</v>
      </c>
      <c r="J2096" t="s">
        <v>43</v>
      </c>
      <c r="K2096" t="s">
        <v>43</v>
      </c>
      <c r="L2096" s="9">
        <v>498.5</v>
      </c>
      <c r="M2096" s="10">
        <v>44440</v>
      </c>
      <c r="N2096" t="s">
        <v>56</v>
      </c>
      <c r="O2096" t="s">
        <v>57</v>
      </c>
      <c r="P2096" t="s">
        <v>3559</v>
      </c>
      <c r="Q2096" t="s">
        <v>3560</v>
      </c>
      <c r="R2096" t="s">
        <v>3490</v>
      </c>
      <c r="S2096" s="11">
        <v>44442</v>
      </c>
      <c r="T2096" t="s">
        <v>54</v>
      </c>
      <c r="U2096">
        <v>23</v>
      </c>
      <c r="V2096" t="s">
        <v>61</v>
      </c>
      <c r="W2096" t="s">
        <v>62</v>
      </c>
      <c r="X2096">
        <v>511753</v>
      </c>
      <c r="Y2096" s="11">
        <v>44433</v>
      </c>
      <c r="Z2096">
        <v>165094035</v>
      </c>
      <c r="AB2096" t="s">
        <v>63</v>
      </c>
      <c r="AD2096" t="s">
        <v>3567</v>
      </c>
      <c r="AE2096">
        <v>1</v>
      </c>
      <c r="AF2096">
        <v>499</v>
      </c>
      <c r="AH2096" t="str">
        <f t="shared" si="32"/>
        <v>E35930 Estates &amp; Facilities</v>
      </c>
      <c r="AI2096" t="str">
        <f>VLOOKUP(B2096,'cc Lookup'!A:E,5,0)</f>
        <v>Estates</v>
      </c>
      <c r="AJ2096" t="s">
        <v>5428</v>
      </c>
    </row>
    <row r="2097" spans="1:36" x14ac:dyDescent="0.35">
      <c r="A2097" t="s">
        <v>36</v>
      </c>
      <c r="B2097" s="8" t="s">
        <v>142</v>
      </c>
      <c r="C2097" s="8" t="s">
        <v>143</v>
      </c>
      <c r="D2097" s="8" t="s">
        <v>39</v>
      </c>
      <c r="E2097" s="8" t="s">
        <v>39</v>
      </c>
      <c r="F2097" s="8" t="s">
        <v>40</v>
      </c>
      <c r="G2097" t="s">
        <v>144</v>
      </c>
      <c r="H2097" t="s">
        <v>145</v>
      </c>
      <c r="I2097" t="s">
        <v>43</v>
      </c>
      <c r="J2097" t="s">
        <v>43</v>
      </c>
      <c r="K2097" t="s">
        <v>43</v>
      </c>
      <c r="L2097" s="9">
        <v>1075</v>
      </c>
      <c r="M2097" s="10">
        <v>44440</v>
      </c>
      <c r="N2097" t="s">
        <v>56</v>
      </c>
      <c r="O2097" t="s">
        <v>57</v>
      </c>
      <c r="P2097" t="s">
        <v>3568</v>
      </c>
      <c r="Q2097" t="s">
        <v>3569</v>
      </c>
      <c r="R2097" t="s">
        <v>3490</v>
      </c>
      <c r="S2097" s="11">
        <v>44443</v>
      </c>
      <c r="T2097" t="s">
        <v>54</v>
      </c>
      <c r="U2097">
        <v>6</v>
      </c>
      <c r="V2097" t="s">
        <v>61</v>
      </c>
      <c r="W2097" t="s">
        <v>62</v>
      </c>
      <c r="X2097">
        <v>511746</v>
      </c>
      <c r="Y2097" s="11">
        <v>44433</v>
      </c>
      <c r="Z2097">
        <v>165094042</v>
      </c>
      <c r="AB2097" t="s">
        <v>63</v>
      </c>
      <c r="AD2097" t="s">
        <v>3570</v>
      </c>
      <c r="AE2097">
        <v>1</v>
      </c>
      <c r="AF2097">
        <v>1075</v>
      </c>
      <c r="AH2097" t="str">
        <f t="shared" si="32"/>
        <v>E35930 Estates &amp; Facilities</v>
      </c>
      <c r="AI2097" t="str">
        <f>VLOOKUP(B2097,'cc Lookup'!A:E,5,0)</f>
        <v>Estates</v>
      </c>
      <c r="AJ2097" t="s">
        <v>5428</v>
      </c>
    </row>
    <row r="2098" spans="1:36" x14ac:dyDescent="0.35">
      <c r="A2098" t="s">
        <v>36</v>
      </c>
      <c r="B2098" s="8" t="s">
        <v>142</v>
      </c>
      <c r="C2098" s="8" t="s">
        <v>143</v>
      </c>
      <c r="D2098" s="8" t="s">
        <v>39</v>
      </c>
      <c r="E2098" s="8" t="s">
        <v>39</v>
      </c>
      <c r="F2098" s="8" t="s">
        <v>40</v>
      </c>
      <c r="G2098" t="s">
        <v>144</v>
      </c>
      <c r="H2098" t="s">
        <v>145</v>
      </c>
      <c r="I2098" t="s">
        <v>43</v>
      </c>
      <c r="J2098" t="s">
        <v>43</v>
      </c>
      <c r="K2098" t="s">
        <v>43</v>
      </c>
      <c r="L2098" s="9">
        <v>727</v>
      </c>
      <c r="M2098" s="10">
        <v>44440</v>
      </c>
      <c r="N2098" t="s">
        <v>56</v>
      </c>
      <c r="O2098" t="s">
        <v>57</v>
      </c>
      <c r="P2098" t="s">
        <v>3568</v>
      </c>
      <c r="Q2098" t="s">
        <v>3569</v>
      </c>
      <c r="R2098" t="s">
        <v>3490</v>
      </c>
      <c r="S2098" s="11">
        <v>44443</v>
      </c>
      <c r="T2098" t="s">
        <v>54</v>
      </c>
      <c r="U2098">
        <v>6</v>
      </c>
      <c r="V2098" t="s">
        <v>61</v>
      </c>
      <c r="W2098" t="s">
        <v>62</v>
      </c>
      <c r="X2098">
        <v>511752</v>
      </c>
      <c r="Y2098" s="11">
        <v>44433</v>
      </c>
      <c r="Z2098">
        <v>165094036</v>
      </c>
      <c r="AB2098" t="s">
        <v>63</v>
      </c>
      <c r="AD2098" t="s">
        <v>3571</v>
      </c>
      <c r="AE2098">
        <v>1</v>
      </c>
      <c r="AF2098">
        <v>727</v>
      </c>
      <c r="AH2098" t="str">
        <f t="shared" si="32"/>
        <v>E35930 Estates &amp; Facilities</v>
      </c>
      <c r="AI2098" t="str">
        <f>VLOOKUP(B2098,'cc Lookup'!A:E,5,0)</f>
        <v>Estates</v>
      </c>
      <c r="AJ2098" t="s">
        <v>5428</v>
      </c>
    </row>
    <row r="2099" spans="1:36" x14ac:dyDescent="0.35">
      <c r="A2099" t="s">
        <v>36</v>
      </c>
      <c r="B2099" s="8" t="s">
        <v>142</v>
      </c>
      <c r="C2099" s="8" t="s">
        <v>143</v>
      </c>
      <c r="D2099" s="8" t="s">
        <v>39</v>
      </c>
      <c r="E2099" s="8" t="s">
        <v>39</v>
      </c>
      <c r="F2099" s="8" t="s">
        <v>40</v>
      </c>
      <c r="G2099" t="s">
        <v>144</v>
      </c>
      <c r="H2099" t="s">
        <v>145</v>
      </c>
      <c r="I2099" t="s">
        <v>43</v>
      </c>
      <c r="J2099" t="s">
        <v>43</v>
      </c>
      <c r="K2099" t="s">
        <v>43</v>
      </c>
      <c r="L2099" s="9">
        <v>156</v>
      </c>
      <c r="M2099" s="10">
        <v>44440</v>
      </c>
      <c r="N2099" t="s">
        <v>56</v>
      </c>
      <c r="O2099" t="s">
        <v>57</v>
      </c>
      <c r="P2099" t="s">
        <v>3572</v>
      </c>
      <c r="Q2099" t="s">
        <v>3573</v>
      </c>
      <c r="R2099" t="s">
        <v>3490</v>
      </c>
      <c r="S2099" s="11">
        <v>44445</v>
      </c>
      <c r="T2099" t="s">
        <v>54</v>
      </c>
      <c r="U2099">
        <v>15</v>
      </c>
      <c r="V2099" t="s">
        <v>61</v>
      </c>
      <c r="W2099" t="s">
        <v>62</v>
      </c>
      <c r="X2099">
        <v>511741</v>
      </c>
      <c r="Y2099" s="11">
        <v>44433</v>
      </c>
      <c r="Z2099">
        <v>165094047</v>
      </c>
      <c r="AB2099" t="s">
        <v>63</v>
      </c>
      <c r="AD2099" t="s">
        <v>3574</v>
      </c>
      <c r="AE2099">
        <v>1</v>
      </c>
      <c r="AF2099">
        <v>156</v>
      </c>
      <c r="AH2099" t="str">
        <f t="shared" si="32"/>
        <v>E35930 Estates &amp; Facilities</v>
      </c>
      <c r="AI2099" t="str">
        <f>VLOOKUP(B2099,'cc Lookup'!A:E,5,0)</f>
        <v>Estates</v>
      </c>
      <c r="AJ2099" t="s">
        <v>5428</v>
      </c>
    </row>
    <row r="2100" spans="1:36" x14ac:dyDescent="0.35">
      <c r="A2100" t="s">
        <v>36</v>
      </c>
      <c r="B2100" s="8" t="s">
        <v>142</v>
      </c>
      <c r="C2100" s="8" t="s">
        <v>143</v>
      </c>
      <c r="D2100" s="8" t="s">
        <v>39</v>
      </c>
      <c r="E2100" s="8" t="s">
        <v>39</v>
      </c>
      <c r="F2100" s="8" t="s">
        <v>40</v>
      </c>
      <c r="G2100" t="s">
        <v>144</v>
      </c>
      <c r="H2100" t="s">
        <v>145</v>
      </c>
      <c r="I2100" t="s">
        <v>43</v>
      </c>
      <c r="J2100" t="s">
        <v>43</v>
      </c>
      <c r="K2100" t="s">
        <v>43</v>
      </c>
      <c r="L2100" s="9">
        <v>806.5</v>
      </c>
      <c r="M2100" s="10">
        <v>44440</v>
      </c>
      <c r="N2100" t="s">
        <v>56</v>
      </c>
      <c r="O2100" t="s">
        <v>57</v>
      </c>
      <c r="P2100" t="s">
        <v>3572</v>
      </c>
      <c r="Q2100" t="s">
        <v>3573</v>
      </c>
      <c r="R2100" t="s">
        <v>3490</v>
      </c>
      <c r="S2100" s="11">
        <v>44445</v>
      </c>
      <c r="T2100" t="s">
        <v>54</v>
      </c>
      <c r="U2100">
        <v>15</v>
      </c>
      <c r="V2100" t="s">
        <v>61</v>
      </c>
      <c r="W2100" t="s">
        <v>62</v>
      </c>
      <c r="X2100">
        <v>511744</v>
      </c>
      <c r="Y2100" s="11">
        <v>44433</v>
      </c>
      <c r="Z2100">
        <v>165094044</v>
      </c>
      <c r="AB2100" t="s">
        <v>63</v>
      </c>
      <c r="AD2100" t="s">
        <v>3575</v>
      </c>
      <c r="AE2100">
        <v>1</v>
      </c>
      <c r="AF2100">
        <v>807</v>
      </c>
      <c r="AH2100" t="str">
        <f t="shared" si="32"/>
        <v>E35930 Estates &amp; Facilities</v>
      </c>
      <c r="AI2100" t="str">
        <f>VLOOKUP(B2100,'cc Lookup'!A:E,5,0)</f>
        <v>Estates</v>
      </c>
      <c r="AJ2100" t="s">
        <v>5428</v>
      </c>
    </row>
    <row r="2101" spans="1:36" x14ac:dyDescent="0.35">
      <c r="A2101" t="s">
        <v>36</v>
      </c>
      <c r="B2101" s="8" t="s">
        <v>142</v>
      </c>
      <c r="C2101" s="8" t="s">
        <v>143</v>
      </c>
      <c r="D2101" s="8" t="s">
        <v>39</v>
      </c>
      <c r="E2101" s="8" t="s">
        <v>39</v>
      </c>
      <c r="F2101" s="8" t="s">
        <v>40</v>
      </c>
      <c r="G2101" t="s">
        <v>144</v>
      </c>
      <c r="H2101" t="s">
        <v>145</v>
      </c>
      <c r="I2101" t="s">
        <v>43</v>
      </c>
      <c r="J2101" t="s">
        <v>43</v>
      </c>
      <c r="K2101" t="s">
        <v>43</v>
      </c>
      <c r="L2101" s="9">
        <v>207.2</v>
      </c>
      <c r="M2101" s="10">
        <v>44440</v>
      </c>
      <c r="N2101" t="s">
        <v>56</v>
      </c>
      <c r="O2101" t="s">
        <v>57</v>
      </c>
      <c r="P2101" t="s">
        <v>3572</v>
      </c>
      <c r="Q2101" t="s">
        <v>3573</v>
      </c>
      <c r="R2101" t="s">
        <v>3490</v>
      </c>
      <c r="S2101" s="11">
        <v>44445</v>
      </c>
      <c r="T2101" t="s">
        <v>54</v>
      </c>
      <c r="U2101">
        <v>15</v>
      </c>
      <c r="V2101" t="s">
        <v>61</v>
      </c>
      <c r="W2101" t="s">
        <v>62</v>
      </c>
      <c r="X2101">
        <v>511745</v>
      </c>
      <c r="Y2101" s="11">
        <v>44433</v>
      </c>
      <c r="Z2101">
        <v>165094043</v>
      </c>
      <c r="AB2101" t="s">
        <v>63</v>
      </c>
      <c r="AD2101" t="s">
        <v>3576</v>
      </c>
      <c r="AE2101">
        <v>1</v>
      </c>
      <c r="AF2101">
        <v>207</v>
      </c>
      <c r="AH2101" t="str">
        <f t="shared" si="32"/>
        <v>E35930 Estates &amp; Facilities</v>
      </c>
      <c r="AI2101" t="str">
        <f>VLOOKUP(B2101,'cc Lookup'!A:E,5,0)</f>
        <v>Estates</v>
      </c>
      <c r="AJ2101" t="s">
        <v>5428</v>
      </c>
    </row>
    <row r="2102" spans="1:36" x14ac:dyDescent="0.35">
      <c r="A2102" t="s">
        <v>36</v>
      </c>
      <c r="B2102" s="8" t="s">
        <v>142</v>
      </c>
      <c r="C2102" s="8" t="s">
        <v>143</v>
      </c>
      <c r="D2102" s="8" t="s">
        <v>39</v>
      </c>
      <c r="E2102" s="8" t="s">
        <v>39</v>
      </c>
      <c r="F2102" s="8" t="s">
        <v>40</v>
      </c>
      <c r="G2102" t="s">
        <v>144</v>
      </c>
      <c r="H2102" t="s">
        <v>145</v>
      </c>
      <c r="I2102" t="s">
        <v>43</v>
      </c>
      <c r="J2102" t="s">
        <v>43</v>
      </c>
      <c r="K2102" t="s">
        <v>43</v>
      </c>
      <c r="L2102" s="9">
        <v>627.5</v>
      </c>
      <c r="M2102" s="10">
        <v>44440</v>
      </c>
      <c r="N2102" t="s">
        <v>56</v>
      </c>
      <c r="O2102" t="s">
        <v>57</v>
      </c>
      <c r="P2102" t="s">
        <v>3572</v>
      </c>
      <c r="Q2102" t="s">
        <v>3573</v>
      </c>
      <c r="R2102" t="s">
        <v>3490</v>
      </c>
      <c r="S2102" s="11">
        <v>44445</v>
      </c>
      <c r="T2102" t="s">
        <v>54</v>
      </c>
      <c r="U2102">
        <v>15</v>
      </c>
      <c r="V2102" t="s">
        <v>61</v>
      </c>
      <c r="W2102" t="s">
        <v>62</v>
      </c>
      <c r="X2102">
        <v>511756</v>
      </c>
      <c r="Y2102" s="11">
        <v>44433</v>
      </c>
      <c r="Z2102">
        <v>165094032</v>
      </c>
      <c r="AB2102" t="s">
        <v>63</v>
      </c>
      <c r="AD2102" t="s">
        <v>3577</v>
      </c>
      <c r="AE2102">
        <v>1</v>
      </c>
      <c r="AF2102">
        <v>628</v>
      </c>
      <c r="AH2102" t="str">
        <f t="shared" si="32"/>
        <v>E35930 Estates &amp; Facilities</v>
      </c>
      <c r="AI2102" t="str">
        <f>VLOOKUP(B2102,'cc Lookup'!A:E,5,0)</f>
        <v>Estates</v>
      </c>
      <c r="AJ2102" t="s">
        <v>5428</v>
      </c>
    </row>
    <row r="2103" spans="1:36" x14ac:dyDescent="0.35">
      <c r="A2103" t="s">
        <v>36</v>
      </c>
      <c r="B2103" s="8" t="s">
        <v>142</v>
      </c>
      <c r="C2103" s="8" t="s">
        <v>143</v>
      </c>
      <c r="D2103" s="8" t="s">
        <v>39</v>
      </c>
      <c r="E2103" s="8" t="s">
        <v>39</v>
      </c>
      <c r="F2103" s="8" t="s">
        <v>40</v>
      </c>
      <c r="G2103" t="s">
        <v>144</v>
      </c>
      <c r="H2103" t="s">
        <v>145</v>
      </c>
      <c r="I2103" t="s">
        <v>43</v>
      </c>
      <c r="J2103" t="s">
        <v>43</v>
      </c>
      <c r="K2103" t="s">
        <v>43</v>
      </c>
      <c r="L2103" s="9">
        <v>108.41</v>
      </c>
      <c r="M2103" s="10">
        <v>44440</v>
      </c>
      <c r="N2103" t="s">
        <v>56</v>
      </c>
      <c r="O2103" t="s">
        <v>57</v>
      </c>
      <c r="P2103" t="s">
        <v>3578</v>
      </c>
      <c r="Q2103" t="s">
        <v>3579</v>
      </c>
      <c r="R2103" t="s">
        <v>3490</v>
      </c>
      <c r="S2103" s="11">
        <v>44446</v>
      </c>
      <c r="T2103" t="s">
        <v>54</v>
      </c>
      <c r="U2103">
        <v>10</v>
      </c>
      <c r="V2103" t="s">
        <v>61</v>
      </c>
      <c r="W2103" t="s">
        <v>62</v>
      </c>
      <c r="X2103">
        <v>512295</v>
      </c>
      <c r="Y2103" s="11">
        <v>44439</v>
      </c>
      <c r="Z2103">
        <v>165094260</v>
      </c>
      <c r="AB2103" t="s">
        <v>63</v>
      </c>
      <c r="AD2103" t="s">
        <v>3580</v>
      </c>
      <c r="AE2103">
        <v>1</v>
      </c>
      <c r="AF2103">
        <v>108</v>
      </c>
      <c r="AH2103" t="str">
        <f t="shared" si="32"/>
        <v>E35930 Estates &amp; Facilities</v>
      </c>
      <c r="AI2103" t="str">
        <f>VLOOKUP(B2103,'cc Lookup'!A:E,5,0)</f>
        <v>Estates</v>
      </c>
      <c r="AJ2103" t="s">
        <v>5428</v>
      </c>
    </row>
    <row r="2104" spans="1:36" x14ac:dyDescent="0.35">
      <c r="A2104" t="s">
        <v>36</v>
      </c>
      <c r="B2104" s="8" t="s">
        <v>142</v>
      </c>
      <c r="C2104" s="8" t="s">
        <v>143</v>
      </c>
      <c r="D2104" s="8" t="s">
        <v>39</v>
      </c>
      <c r="E2104" s="8" t="s">
        <v>39</v>
      </c>
      <c r="F2104" s="8" t="s">
        <v>40</v>
      </c>
      <c r="G2104" t="s">
        <v>144</v>
      </c>
      <c r="H2104" t="s">
        <v>145</v>
      </c>
      <c r="I2104" t="s">
        <v>43</v>
      </c>
      <c r="J2104" t="s">
        <v>43</v>
      </c>
      <c r="K2104" t="s">
        <v>43</v>
      </c>
      <c r="L2104" s="9">
        <v>3720.5</v>
      </c>
      <c r="M2104" s="10">
        <v>44440</v>
      </c>
      <c r="N2104" t="s">
        <v>56</v>
      </c>
      <c r="O2104" t="s">
        <v>57</v>
      </c>
      <c r="P2104" t="s">
        <v>3581</v>
      </c>
      <c r="Q2104" t="s">
        <v>3582</v>
      </c>
      <c r="R2104" t="s">
        <v>3490</v>
      </c>
      <c r="S2104" s="11">
        <v>44459</v>
      </c>
      <c r="T2104" t="s">
        <v>54</v>
      </c>
      <c r="U2104">
        <v>16</v>
      </c>
      <c r="V2104" t="s">
        <v>61</v>
      </c>
      <c r="W2104" t="s">
        <v>62</v>
      </c>
      <c r="X2104">
        <v>512156</v>
      </c>
      <c r="Y2104" s="11">
        <v>44435</v>
      </c>
      <c r="Z2104">
        <v>165094444</v>
      </c>
      <c r="AB2104" t="s">
        <v>63</v>
      </c>
      <c r="AD2104" t="s">
        <v>3583</v>
      </c>
      <c r="AE2104">
        <v>1</v>
      </c>
      <c r="AF2104">
        <v>3721</v>
      </c>
      <c r="AH2104" t="str">
        <f t="shared" si="32"/>
        <v>E35930 Estates &amp; Facilities</v>
      </c>
      <c r="AI2104" t="str">
        <f>VLOOKUP(B2104,'cc Lookup'!A:E,5,0)</f>
        <v>Estates</v>
      </c>
      <c r="AJ2104" t="s">
        <v>5428</v>
      </c>
    </row>
    <row r="2105" spans="1:36" x14ac:dyDescent="0.35">
      <c r="A2105" t="s">
        <v>36</v>
      </c>
      <c r="B2105" s="8" t="s">
        <v>142</v>
      </c>
      <c r="C2105" s="8" t="s">
        <v>143</v>
      </c>
      <c r="D2105" s="8" t="s">
        <v>39</v>
      </c>
      <c r="E2105" s="8" t="s">
        <v>39</v>
      </c>
      <c r="F2105" s="8" t="s">
        <v>40</v>
      </c>
      <c r="G2105" t="s">
        <v>144</v>
      </c>
      <c r="H2105" t="s">
        <v>145</v>
      </c>
      <c r="I2105" t="s">
        <v>43</v>
      </c>
      <c r="J2105" t="s">
        <v>43</v>
      </c>
      <c r="K2105" t="s">
        <v>43</v>
      </c>
      <c r="L2105" s="9">
        <v>198</v>
      </c>
      <c r="M2105" s="10">
        <v>44440</v>
      </c>
      <c r="N2105" t="s">
        <v>56</v>
      </c>
      <c r="O2105" t="s">
        <v>57</v>
      </c>
      <c r="P2105" t="s">
        <v>3584</v>
      </c>
      <c r="Q2105" t="s">
        <v>3585</v>
      </c>
      <c r="R2105" t="s">
        <v>3490</v>
      </c>
      <c r="S2105" s="11">
        <v>44460</v>
      </c>
      <c r="T2105" t="s">
        <v>54</v>
      </c>
      <c r="U2105">
        <v>23</v>
      </c>
      <c r="V2105" t="s">
        <v>61</v>
      </c>
      <c r="W2105" t="s">
        <v>62</v>
      </c>
      <c r="X2105">
        <v>514192</v>
      </c>
      <c r="Y2105" s="11">
        <v>44456</v>
      </c>
      <c r="Z2105">
        <v>165094485</v>
      </c>
      <c r="AB2105" t="s">
        <v>63</v>
      </c>
      <c r="AD2105" t="s">
        <v>3586</v>
      </c>
      <c r="AE2105">
        <v>1</v>
      </c>
      <c r="AF2105">
        <v>198</v>
      </c>
      <c r="AH2105" t="str">
        <f t="shared" si="32"/>
        <v>E35930 Estates &amp; Facilities</v>
      </c>
      <c r="AI2105" t="str">
        <f>VLOOKUP(B2105,'cc Lookup'!A:E,5,0)</f>
        <v>Estates</v>
      </c>
      <c r="AJ2105" t="s">
        <v>5428</v>
      </c>
    </row>
    <row r="2106" spans="1:36" x14ac:dyDescent="0.35">
      <c r="A2106" t="s">
        <v>36</v>
      </c>
      <c r="B2106" s="8" t="s">
        <v>142</v>
      </c>
      <c r="C2106" s="8" t="s">
        <v>143</v>
      </c>
      <c r="D2106" s="8" t="s">
        <v>39</v>
      </c>
      <c r="E2106" s="8" t="s">
        <v>39</v>
      </c>
      <c r="F2106" s="8" t="s">
        <v>40</v>
      </c>
      <c r="G2106" t="s">
        <v>144</v>
      </c>
      <c r="H2106" t="s">
        <v>145</v>
      </c>
      <c r="I2106" t="s">
        <v>43</v>
      </c>
      <c r="J2106" t="s">
        <v>43</v>
      </c>
      <c r="K2106" t="s">
        <v>43</v>
      </c>
      <c r="L2106" s="9">
        <v>269.5</v>
      </c>
      <c r="M2106" s="10">
        <v>44440</v>
      </c>
      <c r="N2106" t="s">
        <v>56</v>
      </c>
      <c r="O2106" t="s">
        <v>57</v>
      </c>
      <c r="P2106" t="s">
        <v>3587</v>
      </c>
      <c r="Q2106" t="s">
        <v>3588</v>
      </c>
      <c r="R2106" t="s">
        <v>3490</v>
      </c>
      <c r="S2106" s="11">
        <v>44463</v>
      </c>
      <c r="T2106" t="s">
        <v>54</v>
      </c>
      <c r="U2106">
        <v>13</v>
      </c>
      <c r="V2106" t="s">
        <v>61</v>
      </c>
      <c r="W2106" t="s">
        <v>62</v>
      </c>
      <c r="X2106">
        <v>514490</v>
      </c>
      <c r="Y2106" s="11">
        <v>44460</v>
      </c>
      <c r="Z2106">
        <v>165094555</v>
      </c>
      <c r="AB2106" t="s">
        <v>63</v>
      </c>
      <c r="AD2106" t="s">
        <v>3589</v>
      </c>
      <c r="AE2106">
        <v>1</v>
      </c>
      <c r="AF2106">
        <v>270</v>
      </c>
      <c r="AH2106" t="str">
        <f t="shared" si="32"/>
        <v>E35930 Estates &amp; Facilities</v>
      </c>
      <c r="AI2106" t="str">
        <f>VLOOKUP(B2106,'cc Lookup'!A:E,5,0)</f>
        <v>Estates</v>
      </c>
      <c r="AJ2106" t="s">
        <v>5428</v>
      </c>
    </row>
    <row r="2107" spans="1:36" x14ac:dyDescent="0.35">
      <c r="A2107" t="s">
        <v>36</v>
      </c>
      <c r="B2107" s="8" t="s">
        <v>142</v>
      </c>
      <c r="C2107" s="8" t="s">
        <v>143</v>
      </c>
      <c r="D2107" s="8" t="s">
        <v>39</v>
      </c>
      <c r="E2107" s="8" t="s">
        <v>39</v>
      </c>
      <c r="F2107" s="8" t="s">
        <v>40</v>
      </c>
      <c r="G2107" t="s">
        <v>144</v>
      </c>
      <c r="H2107" t="s">
        <v>145</v>
      </c>
      <c r="I2107" t="s">
        <v>43</v>
      </c>
      <c r="J2107" t="s">
        <v>43</v>
      </c>
      <c r="K2107" t="s">
        <v>43</v>
      </c>
      <c r="L2107" s="9">
        <v>169.5</v>
      </c>
      <c r="M2107" s="10">
        <v>44440</v>
      </c>
      <c r="N2107" t="s">
        <v>56</v>
      </c>
      <c r="O2107" t="s">
        <v>57</v>
      </c>
      <c r="P2107" t="s">
        <v>3587</v>
      </c>
      <c r="Q2107" t="s">
        <v>3588</v>
      </c>
      <c r="R2107" t="s">
        <v>3490</v>
      </c>
      <c r="S2107" s="11">
        <v>44463</v>
      </c>
      <c r="T2107" t="s">
        <v>54</v>
      </c>
      <c r="U2107">
        <v>13</v>
      </c>
      <c r="V2107" t="s">
        <v>61</v>
      </c>
      <c r="W2107" t="s">
        <v>62</v>
      </c>
      <c r="X2107">
        <v>514499</v>
      </c>
      <c r="Y2107" s="11">
        <v>44460</v>
      </c>
      <c r="Z2107">
        <v>165094558</v>
      </c>
      <c r="AB2107" t="s">
        <v>63</v>
      </c>
      <c r="AD2107" t="s">
        <v>3590</v>
      </c>
      <c r="AE2107">
        <v>1</v>
      </c>
      <c r="AF2107">
        <v>170</v>
      </c>
      <c r="AH2107" t="str">
        <f t="shared" si="32"/>
        <v>E35930 Estates &amp; Facilities</v>
      </c>
      <c r="AI2107" t="str">
        <f>VLOOKUP(B2107,'cc Lookup'!A:E,5,0)</f>
        <v>Estates</v>
      </c>
      <c r="AJ2107" t="s">
        <v>5428</v>
      </c>
    </row>
    <row r="2108" spans="1:36" x14ac:dyDescent="0.35">
      <c r="A2108" t="s">
        <v>36</v>
      </c>
      <c r="B2108" s="8" t="s">
        <v>142</v>
      </c>
      <c r="C2108" s="8" t="s">
        <v>38</v>
      </c>
      <c r="D2108" s="8" t="s">
        <v>39</v>
      </c>
      <c r="E2108" s="8" t="s">
        <v>39</v>
      </c>
      <c r="F2108" s="8" t="s">
        <v>40</v>
      </c>
      <c r="G2108" t="s">
        <v>144</v>
      </c>
      <c r="H2108" t="s">
        <v>42</v>
      </c>
      <c r="I2108" t="s">
        <v>43</v>
      </c>
      <c r="J2108" t="s">
        <v>43</v>
      </c>
      <c r="K2108" t="s">
        <v>43</v>
      </c>
      <c r="L2108" s="9">
        <v>48</v>
      </c>
      <c r="M2108" s="10">
        <v>44440</v>
      </c>
      <c r="N2108" t="s">
        <v>56</v>
      </c>
      <c r="O2108" t="s">
        <v>57</v>
      </c>
      <c r="P2108" t="s">
        <v>3556</v>
      </c>
      <c r="Q2108" t="s">
        <v>3557</v>
      </c>
      <c r="R2108" t="s">
        <v>3490</v>
      </c>
      <c r="S2108" s="11">
        <v>44441</v>
      </c>
      <c r="T2108" t="s">
        <v>54</v>
      </c>
      <c r="U2108">
        <v>17</v>
      </c>
      <c r="V2108" t="s">
        <v>61</v>
      </c>
      <c r="W2108" t="s">
        <v>62</v>
      </c>
      <c r="X2108">
        <v>511737</v>
      </c>
      <c r="Y2108" s="11">
        <v>44433</v>
      </c>
      <c r="Z2108">
        <v>165094051</v>
      </c>
      <c r="AB2108" t="s">
        <v>63</v>
      </c>
      <c r="AD2108" t="s">
        <v>3609</v>
      </c>
      <c r="AE2108">
        <v>1</v>
      </c>
      <c r="AF2108">
        <v>48</v>
      </c>
      <c r="AH2108" t="str">
        <f t="shared" si="32"/>
        <v>E35930 Estates &amp; Facilities</v>
      </c>
      <c r="AI2108" t="str">
        <f>VLOOKUP(B2108,'cc Lookup'!A:E,5,0)</f>
        <v>Estates</v>
      </c>
      <c r="AJ2108" t="s">
        <v>5428</v>
      </c>
    </row>
    <row r="2109" spans="1:36" x14ac:dyDescent="0.35">
      <c r="A2109" t="s">
        <v>36</v>
      </c>
      <c r="B2109" s="8" t="s">
        <v>142</v>
      </c>
      <c r="C2109" s="8" t="s">
        <v>38</v>
      </c>
      <c r="D2109" s="8" t="s">
        <v>39</v>
      </c>
      <c r="E2109" s="8" t="s">
        <v>39</v>
      </c>
      <c r="F2109" s="8" t="s">
        <v>40</v>
      </c>
      <c r="G2109" t="s">
        <v>144</v>
      </c>
      <c r="H2109" t="s">
        <v>42</v>
      </c>
      <c r="I2109" t="s">
        <v>43</v>
      </c>
      <c r="J2109" t="s">
        <v>43</v>
      </c>
      <c r="K2109" t="s">
        <v>43</v>
      </c>
      <c r="L2109" s="9">
        <v>9900</v>
      </c>
      <c r="M2109" s="10">
        <v>44440</v>
      </c>
      <c r="N2109" t="s">
        <v>56</v>
      </c>
      <c r="O2109" t="s">
        <v>57</v>
      </c>
      <c r="P2109" t="s">
        <v>3610</v>
      </c>
      <c r="Q2109" t="s">
        <v>3611</v>
      </c>
      <c r="R2109" t="s">
        <v>3490</v>
      </c>
      <c r="S2109" s="11">
        <v>44442</v>
      </c>
      <c r="T2109" t="s">
        <v>54</v>
      </c>
      <c r="U2109">
        <v>24</v>
      </c>
      <c r="V2109" t="s">
        <v>61</v>
      </c>
      <c r="W2109" t="s">
        <v>222</v>
      </c>
      <c r="X2109">
        <v>994</v>
      </c>
      <c r="Y2109" s="11">
        <v>44435</v>
      </c>
      <c r="Z2109">
        <v>165091668</v>
      </c>
      <c r="AB2109" t="s">
        <v>63</v>
      </c>
      <c r="AD2109" t="s">
        <v>3612</v>
      </c>
      <c r="AE2109">
        <v>1</v>
      </c>
      <c r="AF2109">
        <v>4950</v>
      </c>
      <c r="AH2109" t="str">
        <f t="shared" si="32"/>
        <v>E35930 Estates &amp; Facilities</v>
      </c>
      <c r="AI2109" t="str">
        <f>VLOOKUP(B2109,'cc Lookup'!A:E,5,0)</f>
        <v>Estates</v>
      </c>
      <c r="AJ2109" t="s">
        <v>5428</v>
      </c>
    </row>
    <row r="2110" spans="1:36" x14ac:dyDescent="0.35">
      <c r="A2110" t="s">
        <v>36</v>
      </c>
      <c r="B2110" s="8" t="s">
        <v>142</v>
      </c>
      <c r="C2110" s="8" t="s">
        <v>38</v>
      </c>
      <c r="D2110" s="8" t="s">
        <v>39</v>
      </c>
      <c r="E2110" s="8" t="s">
        <v>39</v>
      </c>
      <c r="F2110" s="8" t="s">
        <v>40</v>
      </c>
      <c r="G2110" t="s">
        <v>144</v>
      </c>
      <c r="H2110" t="s">
        <v>42</v>
      </c>
      <c r="I2110" t="s">
        <v>43</v>
      </c>
      <c r="J2110" t="s">
        <v>43</v>
      </c>
      <c r="K2110" t="s">
        <v>43</v>
      </c>
      <c r="L2110" s="9">
        <v>9900</v>
      </c>
      <c r="M2110" s="10">
        <v>44440</v>
      </c>
      <c r="N2110" t="s">
        <v>56</v>
      </c>
      <c r="O2110" t="s">
        <v>57</v>
      </c>
      <c r="P2110" t="s">
        <v>3610</v>
      </c>
      <c r="Q2110" t="s">
        <v>3611</v>
      </c>
      <c r="R2110" t="s">
        <v>3490</v>
      </c>
      <c r="S2110" s="11">
        <v>44442</v>
      </c>
      <c r="T2110" t="s">
        <v>54</v>
      </c>
      <c r="U2110">
        <v>24</v>
      </c>
      <c r="V2110" t="s">
        <v>61</v>
      </c>
      <c r="W2110" t="s">
        <v>222</v>
      </c>
      <c r="X2110">
        <v>995</v>
      </c>
      <c r="Y2110" s="11">
        <v>44435</v>
      </c>
      <c r="Z2110">
        <v>165091668</v>
      </c>
      <c r="AB2110" t="s">
        <v>63</v>
      </c>
      <c r="AD2110" t="s">
        <v>3613</v>
      </c>
      <c r="AE2110">
        <v>1</v>
      </c>
      <c r="AF2110">
        <v>4950</v>
      </c>
      <c r="AH2110" t="str">
        <f t="shared" si="32"/>
        <v>E35930 Estates &amp; Facilities</v>
      </c>
      <c r="AI2110" t="str">
        <f>VLOOKUP(B2110,'cc Lookup'!A:E,5,0)</f>
        <v>Estates</v>
      </c>
      <c r="AJ2110" t="s">
        <v>5428</v>
      </c>
    </row>
    <row r="2111" spans="1:36" x14ac:dyDescent="0.35">
      <c r="A2111" t="s">
        <v>36</v>
      </c>
      <c r="B2111" s="8" t="s">
        <v>142</v>
      </c>
      <c r="C2111" s="8" t="s">
        <v>38</v>
      </c>
      <c r="D2111" s="8" t="s">
        <v>39</v>
      </c>
      <c r="E2111" s="8" t="s">
        <v>39</v>
      </c>
      <c r="F2111" s="8" t="s">
        <v>40</v>
      </c>
      <c r="G2111" t="s">
        <v>144</v>
      </c>
      <c r="H2111" t="s">
        <v>42</v>
      </c>
      <c r="I2111" t="s">
        <v>43</v>
      </c>
      <c r="J2111" t="s">
        <v>43</v>
      </c>
      <c r="K2111" t="s">
        <v>43</v>
      </c>
      <c r="L2111" s="9">
        <v>-4950</v>
      </c>
      <c r="M2111" s="10">
        <v>44440</v>
      </c>
      <c r="N2111" t="s">
        <v>56</v>
      </c>
      <c r="O2111" t="s">
        <v>57</v>
      </c>
      <c r="P2111" t="s">
        <v>3610</v>
      </c>
      <c r="Q2111" t="s">
        <v>3611</v>
      </c>
      <c r="R2111" t="s">
        <v>3490</v>
      </c>
      <c r="S2111" s="11">
        <v>44442</v>
      </c>
      <c r="T2111" t="s">
        <v>54</v>
      </c>
      <c r="U2111">
        <v>25</v>
      </c>
      <c r="V2111" t="s">
        <v>61</v>
      </c>
      <c r="W2111" t="s">
        <v>222</v>
      </c>
      <c r="X2111">
        <v>994</v>
      </c>
      <c r="Y2111" s="11">
        <v>44435</v>
      </c>
      <c r="Z2111">
        <v>165091668</v>
      </c>
      <c r="AB2111" t="s">
        <v>63</v>
      </c>
      <c r="AD2111" t="s">
        <v>3612</v>
      </c>
      <c r="AE2111">
        <v>1</v>
      </c>
      <c r="AF2111">
        <v>-4950</v>
      </c>
      <c r="AH2111" t="str">
        <f t="shared" si="32"/>
        <v>E35930 Estates &amp; Facilities</v>
      </c>
      <c r="AI2111" t="str">
        <f>VLOOKUP(B2111,'cc Lookup'!A:E,5,0)</f>
        <v>Estates</v>
      </c>
      <c r="AJ2111" t="s">
        <v>5428</v>
      </c>
    </row>
    <row r="2112" spans="1:36" x14ac:dyDescent="0.35">
      <c r="A2112" t="s">
        <v>36</v>
      </c>
      <c r="B2112" s="8" t="s">
        <v>142</v>
      </c>
      <c r="C2112" s="8" t="s">
        <v>38</v>
      </c>
      <c r="D2112" s="8" t="s">
        <v>39</v>
      </c>
      <c r="E2112" s="8" t="s">
        <v>39</v>
      </c>
      <c r="F2112" s="8" t="s">
        <v>40</v>
      </c>
      <c r="G2112" t="s">
        <v>144</v>
      </c>
      <c r="H2112" t="s">
        <v>42</v>
      </c>
      <c r="I2112" t="s">
        <v>43</v>
      </c>
      <c r="J2112" t="s">
        <v>43</v>
      </c>
      <c r="K2112" t="s">
        <v>43</v>
      </c>
      <c r="L2112" s="9">
        <v>-4950</v>
      </c>
      <c r="M2112" s="10">
        <v>44440</v>
      </c>
      <c r="N2112" t="s">
        <v>56</v>
      </c>
      <c r="O2112" t="s">
        <v>57</v>
      </c>
      <c r="P2112" t="s">
        <v>3610</v>
      </c>
      <c r="Q2112" t="s">
        <v>3611</v>
      </c>
      <c r="R2112" t="s">
        <v>3490</v>
      </c>
      <c r="S2112" s="11">
        <v>44442</v>
      </c>
      <c r="T2112" t="s">
        <v>54</v>
      </c>
      <c r="U2112">
        <v>25</v>
      </c>
      <c r="V2112" t="s">
        <v>61</v>
      </c>
      <c r="W2112" t="s">
        <v>222</v>
      </c>
      <c r="X2112">
        <v>995</v>
      </c>
      <c r="Y2112" s="11">
        <v>44435</v>
      </c>
      <c r="Z2112">
        <v>165091668</v>
      </c>
      <c r="AB2112" t="s">
        <v>63</v>
      </c>
      <c r="AD2112" t="s">
        <v>3613</v>
      </c>
      <c r="AE2112">
        <v>1</v>
      </c>
      <c r="AF2112">
        <v>-4950</v>
      </c>
      <c r="AH2112" t="str">
        <f t="shared" si="32"/>
        <v>E35930 Estates &amp; Facilities</v>
      </c>
      <c r="AI2112" t="str">
        <f>VLOOKUP(B2112,'cc Lookup'!A:E,5,0)</f>
        <v>Estates</v>
      </c>
      <c r="AJ2112" t="s">
        <v>5428</v>
      </c>
    </row>
    <row r="2113" spans="1:36" x14ac:dyDescent="0.35">
      <c r="A2113" t="s">
        <v>36</v>
      </c>
      <c r="B2113" s="8" t="s">
        <v>142</v>
      </c>
      <c r="C2113" s="8" t="s">
        <v>38</v>
      </c>
      <c r="D2113" s="8" t="s">
        <v>39</v>
      </c>
      <c r="E2113" s="8" t="s">
        <v>39</v>
      </c>
      <c r="F2113" s="8" t="s">
        <v>40</v>
      </c>
      <c r="G2113" t="s">
        <v>144</v>
      </c>
      <c r="H2113" t="s">
        <v>42</v>
      </c>
      <c r="I2113" t="s">
        <v>43</v>
      </c>
      <c r="J2113" t="s">
        <v>43</v>
      </c>
      <c r="K2113" t="s">
        <v>43</v>
      </c>
      <c r="L2113" s="9">
        <v>142.5</v>
      </c>
      <c r="M2113" s="10">
        <v>44440</v>
      </c>
      <c r="N2113" t="s">
        <v>56</v>
      </c>
      <c r="O2113" t="s">
        <v>57</v>
      </c>
      <c r="P2113" t="s">
        <v>3559</v>
      </c>
      <c r="Q2113" t="s">
        <v>3560</v>
      </c>
      <c r="R2113" t="s">
        <v>3490</v>
      </c>
      <c r="S2113" s="11">
        <v>44442</v>
      </c>
      <c r="T2113" t="s">
        <v>54</v>
      </c>
      <c r="U2113">
        <v>22</v>
      </c>
      <c r="V2113" t="s">
        <v>61</v>
      </c>
      <c r="W2113" t="s">
        <v>62</v>
      </c>
      <c r="X2113">
        <v>511738</v>
      </c>
      <c r="Y2113" s="11">
        <v>44433</v>
      </c>
      <c r="Z2113">
        <v>165094050</v>
      </c>
      <c r="AB2113" t="s">
        <v>63</v>
      </c>
      <c r="AD2113" t="s">
        <v>3614</v>
      </c>
      <c r="AE2113">
        <v>1</v>
      </c>
      <c r="AF2113">
        <v>143</v>
      </c>
      <c r="AH2113" t="str">
        <f t="shared" si="32"/>
        <v>E35930 Estates &amp; Facilities</v>
      </c>
      <c r="AI2113" t="str">
        <f>VLOOKUP(B2113,'cc Lookup'!A:E,5,0)</f>
        <v>Estates</v>
      </c>
      <c r="AJ2113" t="s">
        <v>5428</v>
      </c>
    </row>
    <row r="2114" spans="1:36" x14ac:dyDescent="0.35">
      <c r="A2114" t="s">
        <v>36</v>
      </c>
      <c r="B2114" s="8" t="s">
        <v>142</v>
      </c>
      <c r="C2114" s="8" t="s">
        <v>38</v>
      </c>
      <c r="D2114" s="8" t="s">
        <v>39</v>
      </c>
      <c r="E2114" s="8" t="s">
        <v>39</v>
      </c>
      <c r="F2114" s="8" t="s">
        <v>40</v>
      </c>
      <c r="G2114" t="s">
        <v>144</v>
      </c>
      <c r="H2114" t="s">
        <v>42</v>
      </c>
      <c r="I2114" t="s">
        <v>43</v>
      </c>
      <c r="J2114" t="s">
        <v>43</v>
      </c>
      <c r="K2114" t="s">
        <v>43</v>
      </c>
      <c r="L2114" s="9">
        <v>133</v>
      </c>
      <c r="M2114" s="10">
        <v>44440</v>
      </c>
      <c r="N2114" t="s">
        <v>56</v>
      </c>
      <c r="O2114" t="s">
        <v>57</v>
      </c>
      <c r="P2114" t="s">
        <v>3572</v>
      </c>
      <c r="Q2114" t="s">
        <v>3573</v>
      </c>
      <c r="R2114" t="s">
        <v>3490</v>
      </c>
      <c r="S2114" s="11">
        <v>44445</v>
      </c>
      <c r="T2114" t="s">
        <v>54</v>
      </c>
      <c r="U2114">
        <v>14</v>
      </c>
      <c r="V2114" t="s">
        <v>61</v>
      </c>
      <c r="W2114" t="s">
        <v>62</v>
      </c>
      <c r="X2114">
        <v>511739</v>
      </c>
      <c r="Y2114" s="11">
        <v>44433</v>
      </c>
      <c r="Z2114">
        <v>165094049</v>
      </c>
      <c r="AB2114" t="s">
        <v>63</v>
      </c>
      <c r="AD2114" t="s">
        <v>3615</v>
      </c>
      <c r="AE2114">
        <v>1</v>
      </c>
      <c r="AF2114">
        <v>133</v>
      </c>
      <c r="AH2114" t="str">
        <f t="shared" si="32"/>
        <v>E35930 Estates &amp; Facilities</v>
      </c>
      <c r="AI2114" t="str">
        <f>VLOOKUP(B2114,'cc Lookup'!A:E,5,0)</f>
        <v>Estates</v>
      </c>
      <c r="AJ2114" t="s">
        <v>5428</v>
      </c>
    </row>
    <row r="2115" spans="1:36" x14ac:dyDescent="0.35">
      <c r="A2115" t="s">
        <v>36</v>
      </c>
      <c r="B2115" s="8" t="s">
        <v>142</v>
      </c>
      <c r="C2115" s="8" t="s">
        <v>38</v>
      </c>
      <c r="D2115" s="8" t="s">
        <v>39</v>
      </c>
      <c r="E2115" s="8" t="s">
        <v>39</v>
      </c>
      <c r="F2115" s="8" t="s">
        <v>40</v>
      </c>
      <c r="G2115" t="s">
        <v>144</v>
      </c>
      <c r="H2115" t="s">
        <v>42</v>
      </c>
      <c r="I2115" t="s">
        <v>43</v>
      </c>
      <c r="J2115" t="s">
        <v>43</v>
      </c>
      <c r="K2115" t="s">
        <v>43</v>
      </c>
      <c r="L2115" s="9">
        <v>736</v>
      </c>
      <c r="M2115" s="10">
        <v>44440</v>
      </c>
      <c r="N2115" t="s">
        <v>56</v>
      </c>
      <c r="O2115" t="s">
        <v>57</v>
      </c>
      <c r="P2115" t="s">
        <v>3572</v>
      </c>
      <c r="Q2115" t="s">
        <v>3573</v>
      </c>
      <c r="R2115" t="s">
        <v>3490</v>
      </c>
      <c r="S2115" s="11">
        <v>44445</v>
      </c>
      <c r="T2115" t="s">
        <v>54</v>
      </c>
      <c r="U2115">
        <v>14</v>
      </c>
      <c r="V2115" t="s">
        <v>61</v>
      </c>
      <c r="W2115" t="s">
        <v>62</v>
      </c>
      <c r="X2115">
        <v>511749</v>
      </c>
      <c r="Y2115" s="11">
        <v>44433</v>
      </c>
      <c r="Z2115">
        <v>165094039</v>
      </c>
      <c r="AB2115" t="s">
        <v>63</v>
      </c>
      <c r="AD2115" t="s">
        <v>3616</v>
      </c>
      <c r="AE2115">
        <v>1</v>
      </c>
      <c r="AF2115">
        <v>736</v>
      </c>
      <c r="AH2115" t="str">
        <f t="shared" si="32"/>
        <v>E35930 Estates &amp; Facilities</v>
      </c>
      <c r="AI2115" t="str">
        <f>VLOOKUP(B2115,'cc Lookup'!A:E,5,0)</f>
        <v>Estates</v>
      </c>
      <c r="AJ2115" t="s">
        <v>5428</v>
      </c>
    </row>
    <row r="2116" spans="1:36" x14ac:dyDescent="0.35">
      <c r="A2116" t="s">
        <v>36</v>
      </c>
      <c r="B2116" s="8" t="s">
        <v>142</v>
      </c>
      <c r="C2116" s="8" t="s">
        <v>38</v>
      </c>
      <c r="D2116" s="8" t="s">
        <v>39</v>
      </c>
      <c r="E2116" s="8" t="s">
        <v>39</v>
      </c>
      <c r="F2116" s="8" t="s">
        <v>40</v>
      </c>
      <c r="G2116" t="s">
        <v>144</v>
      </c>
      <c r="H2116" t="s">
        <v>42</v>
      </c>
      <c r="I2116" t="s">
        <v>43</v>
      </c>
      <c r="J2116" t="s">
        <v>43</v>
      </c>
      <c r="K2116" t="s">
        <v>43</v>
      </c>
      <c r="L2116" s="9">
        <v>374</v>
      </c>
      <c r="M2116" s="10">
        <v>44440</v>
      </c>
      <c r="N2116" t="s">
        <v>56</v>
      </c>
      <c r="O2116" t="s">
        <v>57</v>
      </c>
      <c r="P2116" t="s">
        <v>3572</v>
      </c>
      <c r="Q2116" t="s">
        <v>3573</v>
      </c>
      <c r="R2116" t="s">
        <v>3490</v>
      </c>
      <c r="S2116" s="11">
        <v>44445</v>
      </c>
      <c r="T2116" t="s">
        <v>54</v>
      </c>
      <c r="U2116">
        <v>14</v>
      </c>
      <c r="V2116" t="s">
        <v>61</v>
      </c>
      <c r="W2116" t="s">
        <v>62</v>
      </c>
      <c r="X2116">
        <v>511751</v>
      </c>
      <c r="Y2116" s="11">
        <v>44433</v>
      </c>
      <c r="Z2116">
        <v>165094037</v>
      </c>
      <c r="AB2116" t="s">
        <v>63</v>
      </c>
      <c r="AD2116" t="s">
        <v>3617</v>
      </c>
      <c r="AE2116">
        <v>1</v>
      </c>
      <c r="AF2116">
        <v>374</v>
      </c>
      <c r="AH2116" t="str">
        <f t="shared" si="32"/>
        <v>E35930 Estates &amp; Facilities</v>
      </c>
      <c r="AI2116" t="str">
        <f>VLOOKUP(B2116,'cc Lookup'!A:E,5,0)</f>
        <v>Estates</v>
      </c>
      <c r="AJ2116" t="s">
        <v>5428</v>
      </c>
    </row>
    <row r="2117" spans="1:36" x14ac:dyDescent="0.35">
      <c r="A2117" t="s">
        <v>36</v>
      </c>
      <c r="B2117" s="8" t="s">
        <v>142</v>
      </c>
      <c r="C2117" s="8" t="s">
        <v>38</v>
      </c>
      <c r="D2117" s="8" t="s">
        <v>39</v>
      </c>
      <c r="E2117" s="8" t="s">
        <v>39</v>
      </c>
      <c r="F2117" s="8" t="s">
        <v>40</v>
      </c>
      <c r="G2117" t="s">
        <v>144</v>
      </c>
      <c r="H2117" t="s">
        <v>42</v>
      </c>
      <c r="I2117" t="s">
        <v>43</v>
      </c>
      <c r="J2117" t="s">
        <v>43</v>
      </c>
      <c r="K2117" t="s">
        <v>43</v>
      </c>
      <c r="L2117" s="9">
        <v>1668.25</v>
      </c>
      <c r="M2117" s="10">
        <v>44440</v>
      </c>
      <c r="N2117" t="s">
        <v>56</v>
      </c>
      <c r="O2117" t="s">
        <v>57</v>
      </c>
      <c r="P2117" t="s">
        <v>3572</v>
      </c>
      <c r="Q2117" t="s">
        <v>3573</v>
      </c>
      <c r="R2117" t="s">
        <v>3490</v>
      </c>
      <c r="S2117" s="11">
        <v>44445</v>
      </c>
      <c r="T2117" t="s">
        <v>54</v>
      </c>
      <c r="U2117">
        <v>14</v>
      </c>
      <c r="V2117" t="s">
        <v>61</v>
      </c>
      <c r="W2117" t="s">
        <v>62</v>
      </c>
      <c r="X2117">
        <v>511757</v>
      </c>
      <c r="Y2117" s="11">
        <v>44433</v>
      </c>
      <c r="Z2117">
        <v>165094031</v>
      </c>
      <c r="AB2117" t="s">
        <v>63</v>
      </c>
      <c r="AD2117" t="s">
        <v>3618</v>
      </c>
      <c r="AE2117">
        <v>1</v>
      </c>
      <c r="AF2117">
        <v>1668</v>
      </c>
      <c r="AH2117" t="str">
        <f t="shared" ref="AH2117:AH2180" si="33">B2117&amp;" "&amp;G2117</f>
        <v>E35930 Estates &amp; Facilities</v>
      </c>
      <c r="AI2117" t="str">
        <f>VLOOKUP(B2117,'cc Lookup'!A:E,5,0)</f>
        <v>Estates</v>
      </c>
      <c r="AJ2117" t="s">
        <v>5428</v>
      </c>
    </row>
    <row r="2118" spans="1:36" x14ac:dyDescent="0.35">
      <c r="A2118" t="s">
        <v>36</v>
      </c>
      <c r="B2118" s="8" t="s">
        <v>142</v>
      </c>
      <c r="C2118" s="8" t="s">
        <v>38</v>
      </c>
      <c r="D2118" s="8" t="s">
        <v>39</v>
      </c>
      <c r="E2118" s="8" t="s">
        <v>39</v>
      </c>
      <c r="F2118" s="8" t="s">
        <v>40</v>
      </c>
      <c r="G2118" t="s">
        <v>144</v>
      </c>
      <c r="H2118" t="s">
        <v>42</v>
      </c>
      <c r="I2118" t="s">
        <v>43</v>
      </c>
      <c r="J2118" t="s">
        <v>43</v>
      </c>
      <c r="K2118" t="s">
        <v>43</v>
      </c>
      <c r="L2118" s="9">
        <v>1059.5999999999999</v>
      </c>
      <c r="M2118" s="10">
        <v>44440</v>
      </c>
      <c r="N2118" t="s">
        <v>56</v>
      </c>
      <c r="O2118" t="s">
        <v>57</v>
      </c>
      <c r="P2118" t="s">
        <v>3578</v>
      </c>
      <c r="Q2118" t="s">
        <v>3579</v>
      </c>
      <c r="R2118" t="s">
        <v>3490</v>
      </c>
      <c r="S2118" s="11">
        <v>44446</v>
      </c>
      <c r="T2118" t="s">
        <v>54</v>
      </c>
      <c r="U2118">
        <v>9</v>
      </c>
      <c r="V2118" t="s">
        <v>61</v>
      </c>
      <c r="W2118" t="s">
        <v>62</v>
      </c>
      <c r="X2118">
        <v>512158</v>
      </c>
      <c r="Y2118" s="11">
        <v>44435</v>
      </c>
      <c r="Z2118">
        <v>165094259</v>
      </c>
      <c r="AB2118" t="s">
        <v>63</v>
      </c>
      <c r="AD2118" t="s">
        <v>3619</v>
      </c>
      <c r="AE2118">
        <v>1</v>
      </c>
      <c r="AF2118">
        <v>1060</v>
      </c>
      <c r="AH2118" t="str">
        <f t="shared" si="33"/>
        <v>E35930 Estates &amp; Facilities</v>
      </c>
      <c r="AI2118" t="str">
        <f>VLOOKUP(B2118,'cc Lookup'!A:E,5,0)</f>
        <v>Estates</v>
      </c>
      <c r="AJ2118" t="s">
        <v>5428</v>
      </c>
    </row>
    <row r="2119" spans="1:36" x14ac:dyDescent="0.35">
      <c r="A2119" t="s">
        <v>36</v>
      </c>
      <c r="B2119" s="8" t="s">
        <v>142</v>
      </c>
      <c r="C2119" s="8" t="s">
        <v>38</v>
      </c>
      <c r="D2119" s="8" t="s">
        <v>39</v>
      </c>
      <c r="E2119" s="8" t="s">
        <v>39</v>
      </c>
      <c r="F2119" s="8" t="s">
        <v>40</v>
      </c>
      <c r="G2119" t="s">
        <v>144</v>
      </c>
      <c r="H2119" t="s">
        <v>42</v>
      </c>
      <c r="I2119" t="s">
        <v>43</v>
      </c>
      <c r="J2119" t="s">
        <v>43</v>
      </c>
      <c r="K2119" t="s">
        <v>43</v>
      </c>
      <c r="L2119" s="9">
        <v>273.5</v>
      </c>
      <c r="M2119" s="10">
        <v>44440</v>
      </c>
      <c r="N2119" t="s">
        <v>56</v>
      </c>
      <c r="O2119" t="s">
        <v>57</v>
      </c>
      <c r="P2119" t="s">
        <v>3578</v>
      </c>
      <c r="Q2119" t="s">
        <v>3579</v>
      </c>
      <c r="R2119" t="s">
        <v>3490</v>
      </c>
      <c r="S2119" s="11">
        <v>44446</v>
      </c>
      <c r="T2119" t="s">
        <v>54</v>
      </c>
      <c r="U2119">
        <v>9</v>
      </c>
      <c r="V2119" t="s">
        <v>61</v>
      </c>
      <c r="W2119" t="s">
        <v>62</v>
      </c>
      <c r="X2119">
        <v>512291</v>
      </c>
      <c r="Y2119" s="11">
        <v>44439</v>
      </c>
      <c r="Z2119">
        <v>165094257</v>
      </c>
      <c r="AB2119" t="s">
        <v>63</v>
      </c>
      <c r="AD2119" t="s">
        <v>3620</v>
      </c>
      <c r="AE2119">
        <v>1</v>
      </c>
      <c r="AF2119">
        <v>274</v>
      </c>
      <c r="AH2119" t="str">
        <f t="shared" si="33"/>
        <v>E35930 Estates &amp; Facilities</v>
      </c>
      <c r="AI2119" t="str">
        <f>VLOOKUP(B2119,'cc Lookup'!A:E,5,0)</f>
        <v>Estates</v>
      </c>
      <c r="AJ2119" t="s">
        <v>5428</v>
      </c>
    </row>
    <row r="2120" spans="1:36" x14ac:dyDescent="0.35">
      <c r="A2120" t="s">
        <v>36</v>
      </c>
      <c r="B2120" s="8" t="s">
        <v>142</v>
      </c>
      <c r="C2120" s="8" t="s">
        <v>38</v>
      </c>
      <c r="D2120" s="8" t="s">
        <v>39</v>
      </c>
      <c r="E2120" s="8" t="s">
        <v>39</v>
      </c>
      <c r="F2120" s="8" t="s">
        <v>40</v>
      </c>
      <c r="G2120" t="s">
        <v>144</v>
      </c>
      <c r="H2120" t="s">
        <v>42</v>
      </c>
      <c r="I2120" t="s">
        <v>43</v>
      </c>
      <c r="J2120" t="s">
        <v>43</v>
      </c>
      <c r="K2120" t="s">
        <v>43</v>
      </c>
      <c r="L2120" s="9">
        <v>80</v>
      </c>
      <c r="M2120" s="10">
        <v>44440</v>
      </c>
      <c r="N2120" t="s">
        <v>56</v>
      </c>
      <c r="O2120" t="s">
        <v>57</v>
      </c>
      <c r="P2120" t="s">
        <v>3578</v>
      </c>
      <c r="Q2120" t="s">
        <v>3579</v>
      </c>
      <c r="R2120" t="s">
        <v>3490</v>
      </c>
      <c r="S2120" s="11">
        <v>44446</v>
      </c>
      <c r="T2120" t="s">
        <v>54</v>
      </c>
      <c r="U2120">
        <v>9</v>
      </c>
      <c r="V2120" t="s">
        <v>61</v>
      </c>
      <c r="W2120" t="s">
        <v>62</v>
      </c>
      <c r="X2120">
        <v>512294</v>
      </c>
      <c r="Y2120" s="11">
        <v>44439</v>
      </c>
      <c r="Z2120">
        <v>165094258</v>
      </c>
      <c r="AB2120" t="s">
        <v>63</v>
      </c>
      <c r="AD2120" t="s">
        <v>3621</v>
      </c>
      <c r="AE2120">
        <v>1</v>
      </c>
      <c r="AF2120">
        <v>80</v>
      </c>
      <c r="AH2120" t="str">
        <f t="shared" si="33"/>
        <v>E35930 Estates &amp; Facilities</v>
      </c>
      <c r="AI2120" t="str">
        <f>VLOOKUP(B2120,'cc Lookup'!A:E,5,0)</f>
        <v>Estates</v>
      </c>
      <c r="AJ2120" t="s">
        <v>5428</v>
      </c>
    </row>
    <row r="2121" spans="1:36" x14ac:dyDescent="0.35">
      <c r="A2121" t="s">
        <v>36</v>
      </c>
      <c r="B2121" s="8" t="s">
        <v>142</v>
      </c>
      <c r="C2121" s="8" t="s">
        <v>38</v>
      </c>
      <c r="D2121" s="8" t="s">
        <v>39</v>
      </c>
      <c r="E2121" s="8" t="s">
        <v>39</v>
      </c>
      <c r="F2121" s="8" t="s">
        <v>40</v>
      </c>
      <c r="G2121" t="s">
        <v>144</v>
      </c>
      <c r="H2121" t="s">
        <v>42</v>
      </c>
      <c r="I2121" t="s">
        <v>43</v>
      </c>
      <c r="J2121" t="s">
        <v>43</v>
      </c>
      <c r="K2121" t="s">
        <v>43</v>
      </c>
      <c r="L2121" s="9">
        <v>4950</v>
      </c>
      <c r="M2121" s="10">
        <v>44440</v>
      </c>
      <c r="N2121" t="s">
        <v>56</v>
      </c>
      <c r="O2121" t="s">
        <v>57</v>
      </c>
      <c r="P2121" t="s">
        <v>3592</v>
      </c>
      <c r="Q2121" t="s">
        <v>3593</v>
      </c>
      <c r="R2121" t="s">
        <v>3490</v>
      </c>
      <c r="S2121" s="11">
        <v>44448</v>
      </c>
      <c r="T2121" t="s">
        <v>54</v>
      </c>
      <c r="U2121">
        <v>37</v>
      </c>
      <c r="V2121" t="s">
        <v>61</v>
      </c>
      <c r="W2121" t="s">
        <v>222</v>
      </c>
      <c r="X2121">
        <v>994</v>
      </c>
      <c r="Y2121" s="11">
        <v>44435</v>
      </c>
      <c r="Z2121">
        <v>165089427</v>
      </c>
      <c r="AB2121" t="s">
        <v>63</v>
      </c>
      <c r="AD2121" t="s">
        <v>3612</v>
      </c>
      <c r="AE2121">
        <v>1</v>
      </c>
      <c r="AF2121">
        <v>4950</v>
      </c>
      <c r="AH2121" t="str">
        <f t="shared" si="33"/>
        <v>E35930 Estates &amp; Facilities</v>
      </c>
      <c r="AI2121" t="str">
        <f>VLOOKUP(B2121,'cc Lookup'!A:E,5,0)</f>
        <v>Estates</v>
      </c>
      <c r="AJ2121" t="s">
        <v>5428</v>
      </c>
    </row>
    <row r="2122" spans="1:36" x14ac:dyDescent="0.35">
      <c r="A2122" t="s">
        <v>36</v>
      </c>
      <c r="B2122" s="8" t="s">
        <v>142</v>
      </c>
      <c r="C2122" s="8" t="s">
        <v>38</v>
      </c>
      <c r="D2122" s="8" t="s">
        <v>39</v>
      </c>
      <c r="E2122" s="8" t="s">
        <v>39</v>
      </c>
      <c r="F2122" s="8" t="s">
        <v>40</v>
      </c>
      <c r="G2122" t="s">
        <v>144</v>
      </c>
      <c r="H2122" t="s">
        <v>42</v>
      </c>
      <c r="I2122" t="s">
        <v>43</v>
      </c>
      <c r="J2122" t="s">
        <v>43</v>
      </c>
      <c r="K2122" t="s">
        <v>43</v>
      </c>
      <c r="L2122" s="9">
        <v>4950</v>
      </c>
      <c r="M2122" s="10">
        <v>44440</v>
      </c>
      <c r="N2122" t="s">
        <v>56</v>
      </c>
      <c r="O2122" t="s">
        <v>57</v>
      </c>
      <c r="P2122" t="s">
        <v>3592</v>
      </c>
      <c r="Q2122" t="s">
        <v>3593</v>
      </c>
      <c r="R2122" t="s">
        <v>3490</v>
      </c>
      <c r="S2122" s="11">
        <v>44448</v>
      </c>
      <c r="T2122" t="s">
        <v>54</v>
      </c>
      <c r="U2122">
        <v>37</v>
      </c>
      <c r="V2122" t="s">
        <v>61</v>
      </c>
      <c r="W2122" t="s">
        <v>222</v>
      </c>
      <c r="X2122">
        <v>995</v>
      </c>
      <c r="Y2122" s="11">
        <v>44435</v>
      </c>
      <c r="Z2122">
        <v>165089427</v>
      </c>
      <c r="AB2122" t="s">
        <v>63</v>
      </c>
      <c r="AD2122" t="s">
        <v>3613</v>
      </c>
      <c r="AE2122">
        <v>1</v>
      </c>
      <c r="AF2122">
        <v>4950</v>
      </c>
      <c r="AH2122" t="str">
        <f t="shared" si="33"/>
        <v>E35930 Estates &amp; Facilities</v>
      </c>
      <c r="AI2122" t="str">
        <f>VLOOKUP(B2122,'cc Lookup'!A:E,5,0)</f>
        <v>Estates</v>
      </c>
      <c r="AJ2122" t="s">
        <v>5428</v>
      </c>
    </row>
    <row r="2123" spans="1:36" x14ac:dyDescent="0.35">
      <c r="A2123" t="s">
        <v>36</v>
      </c>
      <c r="B2123" s="8" t="s">
        <v>142</v>
      </c>
      <c r="C2123" s="8" t="s">
        <v>38</v>
      </c>
      <c r="D2123" s="8" t="s">
        <v>39</v>
      </c>
      <c r="E2123" s="8" t="s">
        <v>39</v>
      </c>
      <c r="F2123" s="8" t="s">
        <v>40</v>
      </c>
      <c r="G2123" t="s">
        <v>144</v>
      </c>
      <c r="H2123" t="s">
        <v>42</v>
      </c>
      <c r="I2123" t="s">
        <v>43</v>
      </c>
      <c r="J2123" t="s">
        <v>43</v>
      </c>
      <c r="K2123" t="s">
        <v>43</v>
      </c>
      <c r="L2123" s="9">
        <v>-4950</v>
      </c>
      <c r="M2123" s="10">
        <v>44440</v>
      </c>
      <c r="N2123" t="s">
        <v>56</v>
      </c>
      <c r="O2123" t="s">
        <v>57</v>
      </c>
      <c r="P2123" t="s">
        <v>3592</v>
      </c>
      <c r="Q2123" t="s">
        <v>3593</v>
      </c>
      <c r="R2123" t="s">
        <v>3490</v>
      </c>
      <c r="S2123" s="11">
        <v>44448</v>
      </c>
      <c r="T2123" t="s">
        <v>54</v>
      </c>
      <c r="U2123">
        <v>38</v>
      </c>
      <c r="V2123" t="s">
        <v>61</v>
      </c>
      <c r="W2123" t="s">
        <v>222</v>
      </c>
      <c r="X2123">
        <v>994</v>
      </c>
      <c r="Y2123" s="11">
        <v>44435</v>
      </c>
      <c r="Z2123">
        <v>165089427</v>
      </c>
      <c r="AB2123" t="s">
        <v>63</v>
      </c>
      <c r="AD2123" t="s">
        <v>3612</v>
      </c>
      <c r="AE2123">
        <v>1</v>
      </c>
      <c r="AF2123">
        <v>-4950</v>
      </c>
      <c r="AH2123" t="str">
        <f t="shared" si="33"/>
        <v>E35930 Estates &amp; Facilities</v>
      </c>
      <c r="AI2123" t="str">
        <f>VLOOKUP(B2123,'cc Lookup'!A:E,5,0)</f>
        <v>Estates</v>
      </c>
      <c r="AJ2123" t="s">
        <v>5428</v>
      </c>
    </row>
    <row r="2124" spans="1:36" x14ac:dyDescent="0.35">
      <c r="A2124" t="s">
        <v>36</v>
      </c>
      <c r="B2124" s="8" t="s">
        <v>142</v>
      </c>
      <c r="C2124" s="8" t="s">
        <v>38</v>
      </c>
      <c r="D2124" s="8" t="s">
        <v>39</v>
      </c>
      <c r="E2124" s="8" t="s">
        <v>39</v>
      </c>
      <c r="F2124" s="8" t="s">
        <v>40</v>
      </c>
      <c r="G2124" t="s">
        <v>144</v>
      </c>
      <c r="H2124" t="s">
        <v>42</v>
      </c>
      <c r="I2124" t="s">
        <v>43</v>
      </c>
      <c r="J2124" t="s">
        <v>43</v>
      </c>
      <c r="K2124" t="s">
        <v>43</v>
      </c>
      <c r="L2124" s="9">
        <v>-4950</v>
      </c>
      <c r="M2124" s="10">
        <v>44440</v>
      </c>
      <c r="N2124" t="s">
        <v>56</v>
      </c>
      <c r="O2124" t="s">
        <v>57</v>
      </c>
      <c r="P2124" t="s">
        <v>3592</v>
      </c>
      <c r="Q2124" t="s">
        <v>3593</v>
      </c>
      <c r="R2124" t="s">
        <v>3490</v>
      </c>
      <c r="S2124" s="11">
        <v>44448</v>
      </c>
      <c r="T2124" t="s">
        <v>54</v>
      </c>
      <c r="U2124">
        <v>38</v>
      </c>
      <c r="V2124" t="s">
        <v>61</v>
      </c>
      <c r="W2124" t="s">
        <v>222</v>
      </c>
      <c r="X2124">
        <v>995</v>
      </c>
      <c r="Y2124" s="11">
        <v>44435</v>
      </c>
      <c r="Z2124">
        <v>165089427</v>
      </c>
      <c r="AB2124" t="s">
        <v>63</v>
      </c>
      <c r="AD2124" t="s">
        <v>3613</v>
      </c>
      <c r="AE2124">
        <v>1</v>
      </c>
      <c r="AF2124">
        <v>-4950</v>
      </c>
      <c r="AH2124" t="str">
        <f t="shared" si="33"/>
        <v>E35930 Estates &amp; Facilities</v>
      </c>
      <c r="AI2124" t="str">
        <f>VLOOKUP(B2124,'cc Lookup'!A:E,5,0)</f>
        <v>Estates</v>
      </c>
      <c r="AJ2124" t="s">
        <v>5428</v>
      </c>
    </row>
    <row r="2125" spans="1:36" x14ac:dyDescent="0.35">
      <c r="A2125" t="s">
        <v>36</v>
      </c>
      <c r="B2125" s="8" t="s">
        <v>142</v>
      </c>
      <c r="C2125" s="8" t="s">
        <v>38</v>
      </c>
      <c r="D2125" s="8" t="s">
        <v>39</v>
      </c>
      <c r="E2125" s="8" t="s">
        <v>39</v>
      </c>
      <c r="F2125" s="8" t="s">
        <v>40</v>
      </c>
      <c r="G2125" t="s">
        <v>144</v>
      </c>
      <c r="H2125" t="s">
        <v>42</v>
      </c>
      <c r="I2125" t="s">
        <v>43</v>
      </c>
      <c r="J2125" t="s">
        <v>43</v>
      </c>
      <c r="K2125" t="s">
        <v>43</v>
      </c>
      <c r="L2125" s="9">
        <v>1270.28</v>
      </c>
      <c r="M2125" s="10">
        <v>44440</v>
      </c>
      <c r="N2125" t="s">
        <v>56</v>
      </c>
      <c r="O2125" t="s">
        <v>57</v>
      </c>
      <c r="P2125" t="s">
        <v>3587</v>
      </c>
      <c r="Q2125" t="s">
        <v>3588</v>
      </c>
      <c r="R2125" t="s">
        <v>3490</v>
      </c>
      <c r="S2125" s="11">
        <v>44463</v>
      </c>
      <c r="T2125" t="s">
        <v>54</v>
      </c>
      <c r="U2125">
        <v>9</v>
      </c>
      <c r="V2125" t="s">
        <v>61</v>
      </c>
      <c r="W2125" t="s">
        <v>62</v>
      </c>
      <c r="X2125" t="s">
        <v>3622</v>
      </c>
      <c r="Y2125" s="11">
        <v>44460</v>
      </c>
      <c r="Z2125">
        <v>165094547</v>
      </c>
      <c r="AB2125" t="s">
        <v>63</v>
      </c>
      <c r="AD2125" t="s">
        <v>3623</v>
      </c>
      <c r="AE2125">
        <v>1</v>
      </c>
      <c r="AF2125">
        <v>1270</v>
      </c>
      <c r="AH2125" t="str">
        <f t="shared" si="33"/>
        <v>E35930 Estates &amp; Facilities</v>
      </c>
      <c r="AI2125" t="str">
        <f>VLOOKUP(B2125,'cc Lookup'!A:E,5,0)</f>
        <v>Estates</v>
      </c>
      <c r="AJ2125" t="s">
        <v>5428</v>
      </c>
    </row>
    <row r="2126" spans="1:36" x14ac:dyDescent="0.35">
      <c r="A2126" t="s">
        <v>36</v>
      </c>
      <c r="B2126" s="8" t="s">
        <v>142</v>
      </c>
      <c r="C2126" s="8" t="s">
        <v>38</v>
      </c>
      <c r="D2126" s="8" t="s">
        <v>39</v>
      </c>
      <c r="E2126" s="8" t="s">
        <v>39</v>
      </c>
      <c r="F2126" s="8" t="s">
        <v>40</v>
      </c>
      <c r="G2126" t="s">
        <v>144</v>
      </c>
      <c r="H2126" t="s">
        <v>42</v>
      </c>
      <c r="I2126" t="s">
        <v>43</v>
      </c>
      <c r="J2126" t="s">
        <v>43</v>
      </c>
      <c r="K2126" t="s">
        <v>43</v>
      </c>
      <c r="L2126" s="9">
        <v>113</v>
      </c>
      <c r="M2126" s="10">
        <v>44440</v>
      </c>
      <c r="N2126" t="s">
        <v>56</v>
      </c>
      <c r="O2126" t="s">
        <v>57</v>
      </c>
      <c r="P2126" t="s">
        <v>3587</v>
      </c>
      <c r="Q2126" t="s">
        <v>3588</v>
      </c>
      <c r="R2126" t="s">
        <v>3490</v>
      </c>
      <c r="S2126" s="11">
        <v>44463</v>
      </c>
      <c r="T2126" t="s">
        <v>54</v>
      </c>
      <c r="U2126">
        <v>9</v>
      </c>
      <c r="V2126" t="s">
        <v>61</v>
      </c>
      <c r="W2126" t="s">
        <v>62</v>
      </c>
      <c r="X2126">
        <v>514489</v>
      </c>
      <c r="Y2126" s="11">
        <v>44460</v>
      </c>
      <c r="Z2126">
        <v>165094556</v>
      </c>
      <c r="AB2126" t="s">
        <v>63</v>
      </c>
      <c r="AD2126" t="s">
        <v>3624</v>
      </c>
      <c r="AE2126">
        <v>1</v>
      </c>
      <c r="AF2126">
        <v>113</v>
      </c>
      <c r="AH2126" t="str">
        <f t="shared" si="33"/>
        <v>E35930 Estates &amp; Facilities</v>
      </c>
      <c r="AI2126" t="str">
        <f>VLOOKUP(B2126,'cc Lookup'!A:E,5,0)</f>
        <v>Estates</v>
      </c>
      <c r="AJ2126" t="s">
        <v>5428</v>
      </c>
    </row>
    <row r="2127" spans="1:36" x14ac:dyDescent="0.35">
      <c r="A2127" t="s">
        <v>36</v>
      </c>
      <c r="B2127" s="8" t="s">
        <v>142</v>
      </c>
      <c r="C2127" s="8" t="s">
        <v>38</v>
      </c>
      <c r="D2127" s="8" t="s">
        <v>39</v>
      </c>
      <c r="E2127" s="8" t="s">
        <v>39</v>
      </c>
      <c r="F2127" s="8" t="s">
        <v>40</v>
      </c>
      <c r="G2127" t="s">
        <v>144</v>
      </c>
      <c r="H2127" t="s">
        <v>42</v>
      </c>
      <c r="I2127" t="s">
        <v>43</v>
      </c>
      <c r="J2127" t="s">
        <v>43</v>
      </c>
      <c r="K2127" t="s">
        <v>43</v>
      </c>
      <c r="L2127" s="9">
        <v>264</v>
      </c>
      <c r="M2127" s="10">
        <v>44440</v>
      </c>
      <c r="N2127" t="s">
        <v>56</v>
      </c>
      <c r="O2127" t="s">
        <v>57</v>
      </c>
      <c r="P2127" t="s">
        <v>3587</v>
      </c>
      <c r="Q2127" t="s">
        <v>3588</v>
      </c>
      <c r="R2127" t="s">
        <v>3490</v>
      </c>
      <c r="S2127" s="11">
        <v>44463</v>
      </c>
      <c r="T2127" t="s">
        <v>54</v>
      </c>
      <c r="U2127">
        <v>9</v>
      </c>
      <c r="V2127" t="s">
        <v>61</v>
      </c>
      <c r="W2127" t="s">
        <v>62</v>
      </c>
      <c r="X2127">
        <v>514498</v>
      </c>
      <c r="Y2127" s="11">
        <v>44460</v>
      </c>
      <c r="Z2127">
        <v>165094548</v>
      </c>
      <c r="AB2127" t="s">
        <v>63</v>
      </c>
      <c r="AD2127" t="s">
        <v>3625</v>
      </c>
      <c r="AE2127">
        <v>1</v>
      </c>
      <c r="AF2127">
        <v>264</v>
      </c>
      <c r="AH2127" t="str">
        <f t="shared" si="33"/>
        <v>E35930 Estates &amp; Facilities</v>
      </c>
      <c r="AI2127" t="str">
        <f>VLOOKUP(B2127,'cc Lookup'!A:E,5,0)</f>
        <v>Estates</v>
      </c>
      <c r="AJ2127" t="s">
        <v>5428</v>
      </c>
    </row>
    <row r="2128" spans="1:36" x14ac:dyDescent="0.35">
      <c r="A2128" t="s">
        <v>36</v>
      </c>
      <c r="B2128" s="8" t="s">
        <v>142</v>
      </c>
      <c r="C2128" s="8" t="s">
        <v>38</v>
      </c>
      <c r="D2128" s="8" t="s">
        <v>39</v>
      </c>
      <c r="E2128" s="8" t="s">
        <v>39</v>
      </c>
      <c r="F2128" s="8" t="s">
        <v>40</v>
      </c>
      <c r="G2128" t="s">
        <v>144</v>
      </c>
      <c r="H2128" t="s">
        <v>42</v>
      </c>
      <c r="I2128" t="s">
        <v>43</v>
      </c>
      <c r="J2128" t="s">
        <v>43</v>
      </c>
      <c r="K2128" t="s">
        <v>43</v>
      </c>
      <c r="L2128" s="9">
        <v>1067</v>
      </c>
      <c r="M2128" s="10">
        <v>44440</v>
      </c>
      <c r="N2128" t="s">
        <v>56</v>
      </c>
      <c r="O2128" t="s">
        <v>57</v>
      </c>
      <c r="P2128" t="s">
        <v>3587</v>
      </c>
      <c r="Q2128" t="s">
        <v>3588</v>
      </c>
      <c r="R2128" t="s">
        <v>3490</v>
      </c>
      <c r="S2128" s="11">
        <v>44463</v>
      </c>
      <c r="T2128" t="s">
        <v>54</v>
      </c>
      <c r="U2128">
        <v>9</v>
      </c>
      <c r="V2128" t="s">
        <v>61</v>
      </c>
      <c r="W2128" t="s">
        <v>62</v>
      </c>
      <c r="X2128">
        <v>514505</v>
      </c>
      <c r="Y2128" s="11">
        <v>44460</v>
      </c>
      <c r="Z2128">
        <v>165094562</v>
      </c>
      <c r="AB2128" t="s">
        <v>63</v>
      </c>
      <c r="AD2128" t="s">
        <v>3626</v>
      </c>
      <c r="AE2128">
        <v>1</v>
      </c>
      <c r="AF2128">
        <v>1067</v>
      </c>
      <c r="AH2128" t="str">
        <f t="shared" si="33"/>
        <v>E35930 Estates &amp; Facilities</v>
      </c>
      <c r="AI2128" t="str">
        <f>VLOOKUP(B2128,'cc Lookup'!A:E,5,0)</f>
        <v>Estates</v>
      </c>
      <c r="AJ2128" t="s">
        <v>5428</v>
      </c>
    </row>
    <row r="2129" spans="1:36" x14ac:dyDescent="0.35">
      <c r="A2129" t="s">
        <v>36</v>
      </c>
      <c r="B2129" s="8" t="s">
        <v>142</v>
      </c>
      <c r="C2129" s="8" t="s">
        <v>38</v>
      </c>
      <c r="D2129" s="8" t="s">
        <v>39</v>
      </c>
      <c r="E2129" s="8" t="s">
        <v>39</v>
      </c>
      <c r="F2129" s="8" t="s">
        <v>40</v>
      </c>
      <c r="G2129" t="s">
        <v>144</v>
      </c>
      <c r="H2129" t="s">
        <v>42</v>
      </c>
      <c r="I2129" t="s">
        <v>43</v>
      </c>
      <c r="J2129" t="s">
        <v>43</v>
      </c>
      <c r="K2129" t="s">
        <v>43</v>
      </c>
      <c r="L2129" s="9">
        <v>2540.56</v>
      </c>
      <c r="M2129" s="10">
        <v>44440</v>
      </c>
      <c r="N2129" t="s">
        <v>56</v>
      </c>
      <c r="O2129" t="s">
        <v>57</v>
      </c>
      <c r="P2129" t="s">
        <v>3627</v>
      </c>
      <c r="Q2129" t="s">
        <v>3628</v>
      </c>
      <c r="R2129" t="s">
        <v>3490</v>
      </c>
      <c r="S2129" s="11">
        <v>44467</v>
      </c>
      <c r="T2129" t="s">
        <v>54</v>
      </c>
      <c r="U2129">
        <v>10</v>
      </c>
      <c r="V2129" t="s">
        <v>61</v>
      </c>
      <c r="W2129" t="s">
        <v>62</v>
      </c>
      <c r="X2129">
        <v>514504</v>
      </c>
      <c r="Y2129" s="11">
        <v>44460</v>
      </c>
      <c r="Z2129">
        <v>165094547</v>
      </c>
      <c r="AB2129" t="s">
        <v>63</v>
      </c>
      <c r="AD2129" t="s">
        <v>3629</v>
      </c>
      <c r="AE2129">
        <v>1</v>
      </c>
      <c r="AF2129">
        <v>1270</v>
      </c>
      <c r="AH2129" t="str">
        <f t="shared" si="33"/>
        <v>E35930 Estates &amp; Facilities</v>
      </c>
      <c r="AI2129" t="str">
        <f>VLOOKUP(B2129,'cc Lookup'!A:E,5,0)</f>
        <v>Estates</v>
      </c>
      <c r="AJ2129" t="s">
        <v>5428</v>
      </c>
    </row>
    <row r="2130" spans="1:36" x14ac:dyDescent="0.35">
      <c r="A2130" t="s">
        <v>36</v>
      </c>
      <c r="B2130" s="8" t="s">
        <v>142</v>
      </c>
      <c r="C2130" s="8" t="s">
        <v>38</v>
      </c>
      <c r="D2130" s="8" t="s">
        <v>39</v>
      </c>
      <c r="E2130" s="8" t="s">
        <v>39</v>
      </c>
      <c r="F2130" s="8" t="s">
        <v>40</v>
      </c>
      <c r="G2130" t="s">
        <v>144</v>
      </c>
      <c r="H2130" t="s">
        <v>42</v>
      </c>
      <c r="I2130" t="s">
        <v>43</v>
      </c>
      <c r="J2130" t="s">
        <v>43</v>
      </c>
      <c r="K2130" t="s">
        <v>43</v>
      </c>
      <c r="L2130" s="9">
        <v>-1270.28</v>
      </c>
      <c r="M2130" s="10">
        <v>44440</v>
      </c>
      <c r="N2130" t="s">
        <v>56</v>
      </c>
      <c r="O2130" t="s">
        <v>57</v>
      </c>
      <c r="P2130" t="s">
        <v>3627</v>
      </c>
      <c r="Q2130" t="s">
        <v>3628</v>
      </c>
      <c r="R2130" t="s">
        <v>3490</v>
      </c>
      <c r="S2130" s="11">
        <v>44467</v>
      </c>
      <c r="T2130" t="s">
        <v>54</v>
      </c>
      <c r="U2130">
        <v>11</v>
      </c>
      <c r="V2130" t="s">
        <v>61</v>
      </c>
      <c r="W2130" t="s">
        <v>62</v>
      </c>
      <c r="X2130" t="s">
        <v>3622</v>
      </c>
      <c r="Y2130" s="11">
        <v>44460</v>
      </c>
      <c r="Z2130" t="s">
        <v>286</v>
      </c>
      <c r="AB2130" t="s">
        <v>63</v>
      </c>
      <c r="AD2130" t="s">
        <v>3623</v>
      </c>
      <c r="AE2130">
        <v>1</v>
      </c>
      <c r="AF2130">
        <v>-1270</v>
      </c>
      <c r="AH2130" t="str">
        <f t="shared" si="33"/>
        <v>E35930 Estates &amp; Facilities</v>
      </c>
      <c r="AI2130" t="str">
        <f>VLOOKUP(B2130,'cc Lookup'!A:E,5,0)</f>
        <v>Estates</v>
      </c>
      <c r="AJ2130" t="s">
        <v>5428</v>
      </c>
    </row>
    <row r="2131" spans="1:36" x14ac:dyDescent="0.35">
      <c r="A2131" t="s">
        <v>36</v>
      </c>
      <c r="B2131" s="8" t="s">
        <v>142</v>
      </c>
      <c r="C2131" s="8" t="s">
        <v>38</v>
      </c>
      <c r="D2131" s="8" t="s">
        <v>39</v>
      </c>
      <c r="E2131" s="8" t="s">
        <v>39</v>
      </c>
      <c r="F2131" s="8" t="s">
        <v>40</v>
      </c>
      <c r="G2131" t="s">
        <v>144</v>
      </c>
      <c r="H2131" t="s">
        <v>42</v>
      </c>
      <c r="I2131" t="s">
        <v>43</v>
      </c>
      <c r="J2131" t="s">
        <v>43</v>
      </c>
      <c r="K2131" t="s">
        <v>43</v>
      </c>
      <c r="L2131" s="9">
        <v>-1270.28</v>
      </c>
      <c r="M2131" s="10">
        <v>44440</v>
      </c>
      <c r="N2131" t="s">
        <v>56</v>
      </c>
      <c r="O2131" t="s">
        <v>57</v>
      </c>
      <c r="P2131" t="s">
        <v>3627</v>
      </c>
      <c r="Q2131" t="s">
        <v>3628</v>
      </c>
      <c r="R2131" t="s">
        <v>3490</v>
      </c>
      <c r="S2131" s="11">
        <v>44467</v>
      </c>
      <c r="T2131" t="s">
        <v>54</v>
      </c>
      <c r="U2131">
        <v>11</v>
      </c>
      <c r="V2131" t="s">
        <v>61</v>
      </c>
      <c r="W2131" t="s">
        <v>62</v>
      </c>
      <c r="X2131">
        <v>514504</v>
      </c>
      <c r="Y2131" s="11">
        <v>44460</v>
      </c>
      <c r="Z2131">
        <v>165094547</v>
      </c>
      <c r="AB2131" t="s">
        <v>63</v>
      </c>
      <c r="AD2131" t="s">
        <v>3629</v>
      </c>
      <c r="AE2131">
        <v>1</v>
      </c>
      <c r="AF2131">
        <v>-1270</v>
      </c>
      <c r="AH2131" t="str">
        <f t="shared" si="33"/>
        <v>E35930 Estates &amp; Facilities</v>
      </c>
      <c r="AI2131" t="str">
        <f>VLOOKUP(B2131,'cc Lookup'!A:E,5,0)</f>
        <v>Estates</v>
      </c>
      <c r="AJ2131" t="s">
        <v>5428</v>
      </c>
    </row>
    <row r="2132" spans="1:36" x14ac:dyDescent="0.35">
      <c r="A2132" t="s">
        <v>36</v>
      </c>
      <c r="B2132" s="8" t="s">
        <v>142</v>
      </c>
      <c r="C2132" s="8" t="s">
        <v>38</v>
      </c>
      <c r="D2132" s="8" t="s">
        <v>39</v>
      </c>
      <c r="E2132" s="8" t="s">
        <v>39</v>
      </c>
      <c r="F2132" s="8" t="s">
        <v>40</v>
      </c>
      <c r="G2132" t="s">
        <v>144</v>
      </c>
      <c r="H2132" t="s">
        <v>42</v>
      </c>
      <c r="I2132" t="s">
        <v>43</v>
      </c>
      <c r="J2132" t="s">
        <v>43</v>
      </c>
      <c r="K2132" t="s">
        <v>43</v>
      </c>
      <c r="L2132" s="9">
        <v>776</v>
      </c>
      <c r="M2132" s="10">
        <v>44470</v>
      </c>
      <c r="N2132" t="s">
        <v>56</v>
      </c>
      <c r="O2132" t="s">
        <v>57</v>
      </c>
      <c r="P2132" t="s">
        <v>3701</v>
      </c>
      <c r="Q2132" t="s">
        <v>3702</v>
      </c>
      <c r="R2132" t="s">
        <v>3642</v>
      </c>
      <c r="S2132" s="11">
        <v>44488</v>
      </c>
      <c r="T2132" t="s">
        <v>54</v>
      </c>
      <c r="U2132">
        <v>13</v>
      </c>
      <c r="V2132" t="s">
        <v>61</v>
      </c>
      <c r="W2132" t="s">
        <v>62</v>
      </c>
      <c r="X2132">
        <v>516783</v>
      </c>
      <c r="Y2132" s="11">
        <v>44481</v>
      </c>
      <c r="Z2132">
        <v>165095157</v>
      </c>
      <c r="AB2132" t="s">
        <v>63</v>
      </c>
      <c r="AD2132" t="s">
        <v>3703</v>
      </c>
      <c r="AE2132">
        <v>1</v>
      </c>
      <c r="AF2132">
        <v>776</v>
      </c>
      <c r="AH2132" t="str">
        <f t="shared" si="33"/>
        <v>E35930 Estates &amp; Facilities</v>
      </c>
      <c r="AI2132" t="str">
        <f>VLOOKUP(B2132,'cc Lookup'!A:E,5,0)</f>
        <v>Estates</v>
      </c>
      <c r="AJ2132" t="s">
        <v>5428</v>
      </c>
    </row>
    <row r="2133" spans="1:36" x14ac:dyDescent="0.35">
      <c r="A2133" t="s">
        <v>36</v>
      </c>
      <c r="B2133" s="8" t="s">
        <v>142</v>
      </c>
      <c r="C2133" s="8" t="s">
        <v>143</v>
      </c>
      <c r="D2133" s="8" t="s">
        <v>39</v>
      </c>
      <c r="E2133" s="8" t="s">
        <v>39</v>
      </c>
      <c r="F2133" s="8" t="s">
        <v>40</v>
      </c>
      <c r="G2133" t="s">
        <v>144</v>
      </c>
      <c r="H2133" t="s">
        <v>145</v>
      </c>
      <c r="I2133" t="s">
        <v>43</v>
      </c>
      <c r="J2133" t="s">
        <v>43</v>
      </c>
      <c r="K2133" t="s">
        <v>43</v>
      </c>
      <c r="L2133" s="9">
        <v>1612</v>
      </c>
      <c r="M2133" s="10">
        <v>44501</v>
      </c>
      <c r="N2133" t="s">
        <v>56</v>
      </c>
      <c r="O2133" t="s">
        <v>57</v>
      </c>
      <c r="P2133" t="s">
        <v>3762</v>
      </c>
      <c r="Q2133" t="s">
        <v>3763</v>
      </c>
      <c r="R2133" t="s">
        <v>3714</v>
      </c>
      <c r="S2133" s="11">
        <v>44501</v>
      </c>
      <c r="T2133" t="s">
        <v>54</v>
      </c>
      <c r="U2133">
        <v>17</v>
      </c>
      <c r="V2133" t="s">
        <v>61</v>
      </c>
      <c r="W2133" t="s">
        <v>62</v>
      </c>
      <c r="X2133">
        <v>518752</v>
      </c>
      <c r="Y2133" s="11">
        <v>44495</v>
      </c>
      <c r="Z2133">
        <v>165095320</v>
      </c>
      <c r="AB2133" t="s">
        <v>63</v>
      </c>
      <c r="AD2133" t="s">
        <v>3764</v>
      </c>
      <c r="AE2133">
        <v>1</v>
      </c>
      <c r="AF2133">
        <v>1612</v>
      </c>
      <c r="AH2133" t="str">
        <f t="shared" si="33"/>
        <v>E35930 Estates &amp; Facilities</v>
      </c>
      <c r="AI2133" t="str">
        <f>VLOOKUP(B2133,'cc Lookup'!A:E,5,0)</f>
        <v>Estates</v>
      </c>
      <c r="AJ2133" t="s">
        <v>5428</v>
      </c>
    </row>
    <row r="2134" spans="1:36" x14ac:dyDescent="0.35">
      <c r="A2134" t="s">
        <v>36</v>
      </c>
      <c r="B2134" s="8" t="s">
        <v>142</v>
      </c>
      <c r="C2134" s="8" t="s">
        <v>143</v>
      </c>
      <c r="D2134" s="8" t="s">
        <v>39</v>
      </c>
      <c r="E2134" s="8" t="s">
        <v>39</v>
      </c>
      <c r="F2134" s="8" t="s">
        <v>40</v>
      </c>
      <c r="G2134" t="s">
        <v>144</v>
      </c>
      <c r="H2134" t="s">
        <v>145</v>
      </c>
      <c r="I2134" t="s">
        <v>43</v>
      </c>
      <c r="J2134" t="s">
        <v>43</v>
      </c>
      <c r="K2134" t="s">
        <v>43</v>
      </c>
      <c r="L2134" s="9">
        <v>1236</v>
      </c>
      <c r="M2134" s="10">
        <v>44501</v>
      </c>
      <c r="N2134" t="s">
        <v>56</v>
      </c>
      <c r="O2134" t="s">
        <v>57</v>
      </c>
      <c r="P2134" t="s">
        <v>3762</v>
      </c>
      <c r="Q2134" t="s">
        <v>3763</v>
      </c>
      <c r="R2134" t="s">
        <v>3714</v>
      </c>
      <c r="S2134" s="11">
        <v>44501</v>
      </c>
      <c r="T2134" t="s">
        <v>54</v>
      </c>
      <c r="U2134">
        <v>17</v>
      </c>
      <c r="V2134" t="s">
        <v>61</v>
      </c>
      <c r="W2134" t="s">
        <v>62</v>
      </c>
      <c r="X2134">
        <v>518758</v>
      </c>
      <c r="Y2134" s="11">
        <v>44495</v>
      </c>
      <c r="Z2134">
        <v>165095316</v>
      </c>
      <c r="AB2134" t="s">
        <v>63</v>
      </c>
      <c r="AD2134" t="s">
        <v>3765</v>
      </c>
      <c r="AE2134">
        <v>1</v>
      </c>
      <c r="AF2134">
        <v>1236</v>
      </c>
      <c r="AH2134" t="str">
        <f t="shared" si="33"/>
        <v>E35930 Estates &amp; Facilities</v>
      </c>
      <c r="AI2134" t="str">
        <f>VLOOKUP(B2134,'cc Lookup'!A:E,5,0)</f>
        <v>Estates</v>
      </c>
      <c r="AJ2134" t="s">
        <v>5428</v>
      </c>
    </row>
    <row r="2135" spans="1:36" x14ac:dyDescent="0.35">
      <c r="A2135" t="s">
        <v>36</v>
      </c>
      <c r="B2135" s="8" t="s">
        <v>142</v>
      </c>
      <c r="C2135" s="8" t="s">
        <v>143</v>
      </c>
      <c r="D2135" s="8" t="s">
        <v>39</v>
      </c>
      <c r="E2135" s="8" t="s">
        <v>39</v>
      </c>
      <c r="F2135" s="8" t="s">
        <v>40</v>
      </c>
      <c r="G2135" t="s">
        <v>144</v>
      </c>
      <c r="H2135" t="s">
        <v>145</v>
      </c>
      <c r="I2135" t="s">
        <v>43</v>
      </c>
      <c r="J2135" t="s">
        <v>43</v>
      </c>
      <c r="K2135" t="s">
        <v>43</v>
      </c>
      <c r="L2135" s="9">
        <v>1524.2</v>
      </c>
      <c r="M2135" s="10">
        <v>44501</v>
      </c>
      <c r="N2135" t="s">
        <v>56</v>
      </c>
      <c r="O2135" t="s">
        <v>57</v>
      </c>
      <c r="P2135" t="s">
        <v>3762</v>
      </c>
      <c r="Q2135" t="s">
        <v>3763</v>
      </c>
      <c r="R2135" t="s">
        <v>3714</v>
      </c>
      <c r="S2135" s="11">
        <v>44501</v>
      </c>
      <c r="T2135" t="s">
        <v>54</v>
      </c>
      <c r="U2135">
        <v>17</v>
      </c>
      <c r="V2135" t="s">
        <v>61</v>
      </c>
      <c r="W2135" t="s">
        <v>62</v>
      </c>
      <c r="X2135">
        <v>518761</v>
      </c>
      <c r="Y2135" s="11">
        <v>44495</v>
      </c>
      <c r="Z2135">
        <v>165095313</v>
      </c>
      <c r="AB2135" t="s">
        <v>63</v>
      </c>
      <c r="AD2135" t="s">
        <v>3766</v>
      </c>
      <c r="AE2135">
        <v>1</v>
      </c>
      <c r="AF2135">
        <v>1524</v>
      </c>
      <c r="AH2135" t="str">
        <f t="shared" si="33"/>
        <v>E35930 Estates &amp; Facilities</v>
      </c>
      <c r="AI2135" t="str">
        <f>VLOOKUP(B2135,'cc Lookup'!A:E,5,0)</f>
        <v>Estates</v>
      </c>
      <c r="AJ2135" t="s">
        <v>5428</v>
      </c>
    </row>
    <row r="2136" spans="1:36" x14ac:dyDescent="0.35">
      <c r="A2136" t="s">
        <v>36</v>
      </c>
      <c r="B2136" s="8" t="s">
        <v>142</v>
      </c>
      <c r="C2136" s="8" t="s">
        <v>143</v>
      </c>
      <c r="D2136" s="8" t="s">
        <v>39</v>
      </c>
      <c r="E2136" s="8" t="s">
        <v>39</v>
      </c>
      <c r="F2136" s="8" t="s">
        <v>40</v>
      </c>
      <c r="G2136" t="s">
        <v>144</v>
      </c>
      <c r="H2136" t="s">
        <v>145</v>
      </c>
      <c r="I2136" t="s">
        <v>43</v>
      </c>
      <c r="J2136" t="s">
        <v>43</v>
      </c>
      <c r="K2136" t="s">
        <v>43</v>
      </c>
      <c r="L2136" s="9">
        <v>2764.5</v>
      </c>
      <c r="M2136" s="10">
        <v>44501</v>
      </c>
      <c r="N2136" t="s">
        <v>56</v>
      </c>
      <c r="O2136" t="s">
        <v>57</v>
      </c>
      <c r="P2136" t="s">
        <v>3762</v>
      </c>
      <c r="Q2136" t="s">
        <v>3763</v>
      </c>
      <c r="R2136" t="s">
        <v>3714</v>
      </c>
      <c r="S2136" s="11">
        <v>44501</v>
      </c>
      <c r="T2136" t="s">
        <v>54</v>
      </c>
      <c r="U2136">
        <v>17</v>
      </c>
      <c r="V2136" t="s">
        <v>61</v>
      </c>
      <c r="W2136" t="s">
        <v>62</v>
      </c>
      <c r="X2136">
        <v>518762</v>
      </c>
      <c r="Y2136" s="11">
        <v>44495</v>
      </c>
      <c r="Z2136">
        <v>165095312</v>
      </c>
      <c r="AB2136" t="s">
        <v>63</v>
      </c>
      <c r="AD2136" t="s">
        <v>3767</v>
      </c>
      <c r="AE2136">
        <v>1</v>
      </c>
      <c r="AF2136">
        <v>2765</v>
      </c>
      <c r="AH2136" t="str">
        <f t="shared" si="33"/>
        <v>E35930 Estates &amp; Facilities</v>
      </c>
      <c r="AI2136" t="str">
        <f>VLOOKUP(B2136,'cc Lookup'!A:E,5,0)</f>
        <v>Estates</v>
      </c>
      <c r="AJ2136" t="s">
        <v>5428</v>
      </c>
    </row>
    <row r="2137" spans="1:36" x14ac:dyDescent="0.35">
      <c r="A2137" t="s">
        <v>36</v>
      </c>
      <c r="B2137" s="8" t="s">
        <v>142</v>
      </c>
      <c r="C2137" s="8" t="s">
        <v>143</v>
      </c>
      <c r="D2137" s="8" t="s">
        <v>39</v>
      </c>
      <c r="E2137" s="8" t="s">
        <v>39</v>
      </c>
      <c r="F2137" s="8" t="s">
        <v>40</v>
      </c>
      <c r="G2137" t="s">
        <v>144</v>
      </c>
      <c r="H2137" t="s">
        <v>145</v>
      </c>
      <c r="I2137" t="s">
        <v>43</v>
      </c>
      <c r="J2137" t="s">
        <v>43</v>
      </c>
      <c r="K2137" t="s">
        <v>43</v>
      </c>
      <c r="L2137" s="9">
        <v>1667.75</v>
      </c>
      <c r="M2137" s="10">
        <v>44501</v>
      </c>
      <c r="N2137" t="s">
        <v>56</v>
      </c>
      <c r="O2137" t="s">
        <v>57</v>
      </c>
      <c r="P2137" t="s">
        <v>3762</v>
      </c>
      <c r="Q2137" t="s">
        <v>3763</v>
      </c>
      <c r="R2137" t="s">
        <v>3714</v>
      </c>
      <c r="S2137" s="11">
        <v>44501</v>
      </c>
      <c r="T2137" t="s">
        <v>54</v>
      </c>
      <c r="U2137">
        <v>17</v>
      </c>
      <c r="V2137" t="s">
        <v>61</v>
      </c>
      <c r="W2137" t="s">
        <v>62</v>
      </c>
      <c r="X2137">
        <v>518764</v>
      </c>
      <c r="Y2137" s="11">
        <v>44495</v>
      </c>
      <c r="Z2137">
        <v>165095310</v>
      </c>
      <c r="AB2137" t="s">
        <v>63</v>
      </c>
      <c r="AD2137" t="s">
        <v>3768</v>
      </c>
      <c r="AE2137">
        <v>1</v>
      </c>
      <c r="AF2137">
        <v>1668</v>
      </c>
      <c r="AH2137" t="str">
        <f t="shared" si="33"/>
        <v>E35930 Estates &amp; Facilities</v>
      </c>
      <c r="AI2137" t="str">
        <f>VLOOKUP(B2137,'cc Lookup'!A:E,5,0)</f>
        <v>Estates</v>
      </c>
      <c r="AJ2137" t="s">
        <v>5428</v>
      </c>
    </row>
    <row r="2138" spans="1:36" x14ac:dyDescent="0.35">
      <c r="A2138" t="s">
        <v>36</v>
      </c>
      <c r="B2138" s="8" t="s">
        <v>142</v>
      </c>
      <c r="C2138" s="8" t="s">
        <v>143</v>
      </c>
      <c r="D2138" s="8" t="s">
        <v>39</v>
      </c>
      <c r="E2138" s="8" t="s">
        <v>39</v>
      </c>
      <c r="F2138" s="8" t="s">
        <v>40</v>
      </c>
      <c r="G2138" t="s">
        <v>144</v>
      </c>
      <c r="H2138" t="s">
        <v>145</v>
      </c>
      <c r="I2138" t="s">
        <v>43</v>
      </c>
      <c r="J2138" t="s">
        <v>43</v>
      </c>
      <c r="K2138" t="s">
        <v>43</v>
      </c>
      <c r="L2138" s="9">
        <v>1824</v>
      </c>
      <c r="M2138" s="10">
        <v>44501</v>
      </c>
      <c r="N2138" t="s">
        <v>56</v>
      </c>
      <c r="O2138" t="s">
        <v>57</v>
      </c>
      <c r="P2138" t="s">
        <v>3762</v>
      </c>
      <c r="Q2138" t="s">
        <v>3763</v>
      </c>
      <c r="R2138" t="s">
        <v>3714</v>
      </c>
      <c r="S2138" s="11">
        <v>44501</v>
      </c>
      <c r="T2138" t="s">
        <v>54</v>
      </c>
      <c r="U2138">
        <v>17</v>
      </c>
      <c r="V2138" t="s">
        <v>61</v>
      </c>
      <c r="W2138" t="s">
        <v>62</v>
      </c>
      <c r="X2138">
        <v>518767</v>
      </c>
      <c r="Y2138" s="11">
        <v>44495</v>
      </c>
      <c r="Z2138">
        <v>165095307</v>
      </c>
      <c r="AB2138" t="s">
        <v>63</v>
      </c>
      <c r="AD2138" t="s">
        <v>3769</v>
      </c>
      <c r="AE2138">
        <v>1</v>
      </c>
      <c r="AF2138">
        <v>1824</v>
      </c>
      <c r="AH2138" t="str">
        <f t="shared" si="33"/>
        <v>E35930 Estates &amp; Facilities</v>
      </c>
      <c r="AI2138" t="str">
        <f>VLOOKUP(B2138,'cc Lookup'!A:E,5,0)</f>
        <v>Estates</v>
      </c>
      <c r="AJ2138" t="s">
        <v>5428</v>
      </c>
    </row>
    <row r="2139" spans="1:36" x14ac:dyDescent="0.35">
      <c r="A2139" t="s">
        <v>36</v>
      </c>
      <c r="B2139" s="8" t="s">
        <v>142</v>
      </c>
      <c r="C2139" s="8" t="s">
        <v>143</v>
      </c>
      <c r="D2139" s="8" t="s">
        <v>39</v>
      </c>
      <c r="E2139" s="8" t="s">
        <v>39</v>
      </c>
      <c r="F2139" s="8" t="s">
        <v>40</v>
      </c>
      <c r="G2139" t="s">
        <v>144</v>
      </c>
      <c r="H2139" t="s">
        <v>145</v>
      </c>
      <c r="I2139" t="s">
        <v>43</v>
      </c>
      <c r="J2139" t="s">
        <v>43</v>
      </c>
      <c r="K2139" t="s">
        <v>43</v>
      </c>
      <c r="L2139" s="9">
        <v>-70.75</v>
      </c>
      <c r="M2139" s="10">
        <v>44501</v>
      </c>
      <c r="N2139" t="s">
        <v>56</v>
      </c>
      <c r="O2139" t="s">
        <v>57</v>
      </c>
      <c r="P2139" t="s">
        <v>3762</v>
      </c>
      <c r="Q2139" t="s">
        <v>3763</v>
      </c>
      <c r="R2139" t="s">
        <v>3714</v>
      </c>
      <c r="S2139" s="11">
        <v>44501</v>
      </c>
      <c r="T2139" t="s">
        <v>54</v>
      </c>
      <c r="U2139">
        <v>18</v>
      </c>
      <c r="V2139" t="s">
        <v>61</v>
      </c>
      <c r="W2139" t="s">
        <v>62</v>
      </c>
      <c r="X2139" t="s">
        <v>3770</v>
      </c>
      <c r="Y2139" s="11">
        <v>44495</v>
      </c>
      <c r="Z2139">
        <v>165095313</v>
      </c>
      <c r="AB2139" t="s">
        <v>63</v>
      </c>
      <c r="AD2139" t="s">
        <v>3771</v>
      </c>
      <c r="AE2139">
        <v>1</v>
      </c>
      <c r="AF2139">
        <v>-71</v>
      </c>
      <c r="AH2139" t="str">
        <f t="shared" si="33"/>
        <v>E35930 Estates &amp; Facilities</v>
      </c>
      <c r="AI2139" t="str">
        <f>VLOOKUP(B2139,'cc Lookup'!A:E,5,0)</f>
        <v>Estates</v>
      </c>
      <c r="AJ2139" t="s">
        <v>5428</v>
      </c>
    </row>
    <row r="2140" spans="1:36" x14ac:dyDescent="0.35">
      <c r="A2140" t="s">
        <v>36</v>
      </c>
      <c r="B2140" s="8" t="s">
        <v>142</v>
      </c>
      <c r="C2140" s="8" t="s">
        <v>143</v>
      </c>
      <c r="D2140" s="8" t="s">
        <v>39</v>
      </c>
      <c r="E2140" s="8" t="s">
        <v>39</v>
      </c>
      <c r="F2140" s="8" t="s">
        <v>40</v>
      </c>
      <c r="G2140" t="s">
        <v>144</v>
      </c>
      <c r="H2140" t="s">
        <v>145</v>
      </c>
      <c r="I2140" t="s">
        <v>43</v>
      </c>
      <c r="J2140" t="s">
        <v>43</v>
      </c>
      <c r="K2140" t="s">
        <v>43</v>
      </c>
      <c r="L2140" s="9">
        <v>1051</v>
      </c>
      <c r="M2140" s="10">
        <v>44501</v>
      </c>
      <c r="N2140" t="s">
        <v>56</v>
      </c>
      <c r="O2140" t="s">
        <v>57</v>
      </c>
      <c r="P2140" t="s">
        <v>3772</v>
      </c>
      <c r="Q2140" t="s">
        <v>3773</v>
      </c>
      <c r="R2140" t="s">
        <v>3714</v>
      </c>
      <c r="S2140" s="11">
        <v>44501</v>
      </c>
      <c r="T2140" t="s">
        <v>54</v>
      </c>
      <c r="U2140">
        <v>19</v>
      </c>
      <c r="V2140" t="s">
        <v>61</v>
      </c>
      <c r="W2140" t="s">
        <v>62</v>
      </c>
      <c r="X2140">
        <v>518750</v>
      </c>
      <c r="Y2140" s="11">
        <v>44495</v>
      </c>
      <c r="Z2140">
        <v>165095322</v>
      </c>
      <c r="AB2140" t="s">
        <v>63</v>
      </c>
      <c r="AD2140" t="s">
        <v>3774</v>
      </c>
      <c r="AE2140">
        <v>1</v>
      </c>
      <c r="AF2140">
        <v>1051</v>
      </c>
      <c r="AH2140" t="str">
        <f t="shared" si="33"/>
        <v>E35930 Estates &amp; Facilities</v>
      </c>
      <c r="AI2140" t="str">
        <f>VLOOKUP(B2140,'cc Lookup'!A:E,5,0)</f>
        <v>Estates</v>
      </c>
      <c r="AJ2140" t="s">
        <v>5428</v>
      </c>
    </row>
    <row r="2141" spans="1:36" x14ac:dyDescent="0.35">
      <c r="A2141" t="s">
        <v>36</v>
      </c>
      <c r="B2141" s="8" t="s">
        <v>142</v>
      </c>
      <c r="C2141" s="8" t="s">
        <v>143</v>
      </c>
      <c r="D2141" s="8" t="s">
        <v>39</v>
      </c>
      <c r="E2141" s="8" t="s">
        <v>39</v>
      </c>
      <c r="F2141" s="8" t="s">
        <v>40</v>
      </c>
      <c r="G2141" t="s">
        <v>144</v>
      </c>
      <c r="H2141" t="s">
        <v>145</v>
      </c>
      <c r="I2141" t="s">
        <v>43</v>
      </c>
      <c r="J2141" t="s">
        <v>43</v>
      </c>
      <c r="K2141" t="s">
        <v>43</v>
      </c>
      <c r="L2141" s="9">
        <v>795.8</v>
      </c>
      <c r="M2141" s="10">
        <v>44501</v>
      </c>
      <c r="N2141" t="s">
        <v>56</v>
      </c>
      <c r="O2141" t="s">
        <v>57</v>
      </c>
      <c r="P2141" t="s">
        <v>3772</v>
      </c>
      <c r="Q2141" t="s">
        <v>3773</v>
      </c>
      <c r="R2141" t="s">
        <v>3714</v>
      </c>
      <c r="S2141" s="11">
        <v>44501</v>
      </c>
      <c r="T2141" t="s">
        <v>54</v>
      </c>
      <c r="U2141">
        <v>19</v>
      </c>
      <c r="V2141" t="s">
        <v>61</v>
      </c>
      <c r="W2141" t="s">
        <v>62</v>
      </c>
      <c r="X2141">
        <v>518763</v>
      </c>
      <c r="Y2141" s="11">
        <v>44495</v>
      </c>
      <c r="Z2141">
        <v>165095311</v>
      </c>
      <c r="AB2141" t="s">
        <v>63</v>
      </c>
      <c r="AD2141" t="s">
        <v>3775</v>
      </c>
      <c r="AE2141">
        <v>1</v>
      </c>
      <c r="AF2141">
        <v>796</v>
      </c>
      <c r="AH2141" t="str">
        <f t="shared" si="33"/>
        <v>E35930 Estates &amp; Facilities</v>
      </c>
      <c r="AI2141" t="str">
        <f>VLOOKUP(B2141,'cc Lookup'!A:E,5,0)</f>
        <v>Estates</v>
      </c>
      <c r="AJ2141" t="s">
        <v>5428</v>
      </c>
    </row>
    <row r="2142" spans="1:36" x14ac:dyDescent="0.35">
      <c r="A2142" t="s">
        <v>36</v>
      </c>
      <c r="B2142" s="8" t="s">
        <v>142</v>
      </c>
      <c r="C2142" s="8" t="s">
        <v>143</v>
      </c>
      <c r="D2142" s="8" t="s">
        <v>39</v>
      </c>
      <c r="E2142" s="8" t="s">
        <v>39</v>
      </c>
      <c r="F2142" s="8" t="s">
        <v>40</v>
      </c>
      <c r="G2142" t="s">
        <v>144</v>
      </c>
      <c r="H2142" t="s">
        <v>145</v>
      </c>
      <c r="I2142" t="s">
        <v>43</v>
      </c>
      <c r="J2142" t="s">
        <v>43</v>
      </c>
      <c r="K2142" t="s">
        <v>43</v>
      </c>
      <c r="L2142" s="9">
        <v>822</v>
      </c>
      <c r="M2142" s="10">
        <v>44501</v>
      </c>
      <c r="N2142" t="s">
        <v>56</v>
      </c>
      <c r="O2142" t="s">
        <v>57</v>
      </c>
      <c r="P2142" t="s">
        <v>3772</v>
      </c>
      <c r="Q2142" t="s">
        <v>3773</v>
      </c>
      <c r="R2142" t="s">
        <v>3714</v>
      </c>
      <c r="S2142" s="11">
        <v>44501</v>
      </c>
      <c r="T2142" t="s">
        <v>54</v>
      </c>
      <c r="U2142">
        <v>19</v>
      </c>
      <c r="V2142" t="s">
        <v>61</v>
      </c>
      <c r="W2142" t="s">
        <v>62</v>
      </c>
      <c r="X2142">
        <v>518766</v>
      </c>
      <c r="Y2142" s="11">
        <v>44526</v>
      </c>
      <c r="Z2142">
        <v>165095308</v>
      </c>
      <c r="AB2142" t="s">
        <v>63</v>
      </c>
      <c r="AD2142" t="s">
        <v>3776</v>
      </c>
      <c r="AE2142">
        <v>1</v>
      </c>
      <c r="AF2142">
        <v>822</v>
      </c>
      <c r="AH2142" t="str">
        <f t="shared" si="33"/>
        <v>E35930 Estates &amp; Facilities</v>
      </c>
      <c r="AI2142" t="str">
        <f>VLOOKUP(B2142,'cc Lookup'!A:E,5,0)</f>
        <v>Estates</v>
      </c>
      <c r="AJ2142" t="s">
        <v>5428</v>
      </c>
    </row>
    <row r="2143" spans="1:36" x14ac:dyDescent="0.35">
      <c r="A2143" t="s">
        <v>36</v>
      </c>
      <c r="B2143" s="8" t="s">
        <v>142</v>
      </c>
      <c r="C2143" s="8" t="s">
        <v>143</v>
      </c>
      <c r="D2143" s="8" t="s">
        <v>39</v>
      </c>
      <c r="E2143" s="8" t="s">
        <v>39</v>
      </c>
      <c r="F2143" s="8" t="s">
        <v>40</v>
      </c>
      <c r="G2143" t="s">
        <v>144</v>
      </c>
      <c r="H2143" t="s">
        <v>145</v>
      </c>
      <c r="I2143" t="s">
        <v>43</v>
      </c>
      <c r="J2143" t="s">
        <v>43</v>
      </c>
      <c r="K2143" t="s">
        <v>43</v>
      </c>
      <c r="L2143" s="9">
        <v>40.5</v>
      </c>
      <c r="M2143" s="10">
        <v>44501</v>
      </c>
      <c r="N2143" t="s">
        <v>56</v>
      </c>
      <c r="O2143" t="s">
        <v>57</v>
      </c>
      <c r="P2143" t="s">
        <v>3777</v>
      </c>
      <c r="Q2143" t="s">
        <v>3778</v>
      </c>
      <c r="R2143" t="s">
        <v>3714</v>
      </c>
      <c r="S2143" s="11">
        <v>44502</v>
      </c>
      <c r="T2143" t="s">
        <v>54</v>
      </c>
      <c r="U2143">
        <v>18</v>
      </c>
      <c r="V2143" t="s">
        <v>61</v>
      </c>
      <c r="W2143" t="s">
        <v>62</v>
      </c>
      <c r="X2143">
        <v>518747</v>
      </c>
      <c r="Y2143" s="11">
        <v>44495</v>
      </c>
      <c r="Z2143">
        <v>165095325</v>
      </c>
      <c r="AB2143" t="s">
        <v>63</v>
      </c>
      <c r="AD2143" t="s">
        <v>3779</v>
      </c>
      <c r="AE2143">
        <v>1</v>
      </c>
      <c r="AF2143">
        <v>41</v>
      </c>
      <c r="AH2143" t="str">
        <f t="shared" si="33"/>
        <v>E35930 Estates &amp; Facilities</v>
      </c>
      <c r="AI2143" t="str">
        <f>VLOOKUP(B2143,'cc Lookup'!A:E,5,0)</f>
        <v>Estates</v>
      </c>
      <c r="AJ2143" t="s">
        <v>5428</v>
      </c>
    </row>
    <row r="2144" spans="1:36" x14ac:dyDescent="0.35">
      <c r="A2144" t="s">
        <v>36</v>
      </c>
      <c r="B2144" s="8" t="s">
        <v>142</v>
      </c>
      <c r="C2144" s="8" t="s">
        <v>143</v>
      </c>
      <c r="D2144" s="8" t="s">
        <v>39</v>
      </c>
      <c r="E2144" s="8" t="s">
        <v>39</v>
      </c>
      <c r="F2144" s="8" t="s">
        <v>40</v>
      </c>
      <c r="G2144" t="s">
        <v>144</v>
      </c>
      <c r="H2144" t="s">
        <v>145</v>
      </c>
      <c r="I2144" t="s">
        <v>43</v>
      </c>
      <c r="J2144" t="s">
        <v>43</v>
      </c>
      <c r="K2144" t="s">
        <v>43</v>
      </c>
      <c r="L2144" s="9">
        <v>72.5</v>
      </c>
      <c r="M2144" s="10">
        <v>44501</v>
      </c>
      <c r="N2144" t="s">
        <v>56</v>
      </c>
      <c r="O2144" t="s">
        <v>57</v>
      </c>
      <c r="P2144" t="s">
        <v>3777</v>
      </c>
      <c r="Q2144" t="s">
        <v>3778</v>
      </c>
      <c r="R2144" t="s">
        <v>3714</v>
      </c>
      <c r="S2144" s="11">
        <v>44502</v>
      </c>
      <c r="T2144" t="s">
        <v>54</v>
      </c>
      <c r="U2144">
        <v>18</v>
      </c>
      <c r="V2144" t="s">
        <v>61</v>
      </c>
      <c r="W2144" t="s">
        <v>62</v>
      </c>
      <c r="X2144">
        <v>518751</v>
      </c>
      <c r="Y2144" s="11">
        <v>44495</v>
      </c>
      <c r="Z2144">
        <v>165095321</v>
      </c>
      <c r="AB2144" t="s">
        <v>63</v>
      </c>
      <c r="AD2144" t="s">
        <v>3780</v>
      </c>
      <c r="AE2144">
        <v>1</v>
      </c>
      <c r="AF2144">
        <v>73</v>
      </c>
      <c r="AH2144" t="str">
        <f t="shared" si="33"/>
        <v>E35930 Estates &amp; Facilities</v>
      </c>
      <c r="AI2144" t="str">
        <f>VLOOKUP(B2144,'cc Lookup'!A:E,5,0)</f>
        <v>Estates</v>
      </c>
      <c r="AJ2144" t="s">
        <v>5428</v>
      </c>
    </row>
    <row r="2145" spans="1:36" x14ac:dyDescent="0.35">
      <c r="A2145" t="s">
        <v>36</v>
      </c>
      <c r="B2145" s="8" t="s">
        <v>142</v>
      </c>
      <c r="C2145" s="8" t="s">
        <v>143</v>
      </c>
      <c r="D2145" s="8" t="s">
        <v>39</v>
      </c>
      <c r="E2145" s="8" t="s">
        <v>39</v>
      </c>
      <c r="F2145" s="8" t="s">
        <v>40</v>
      </c>
      <c r="G2145" t="s">
        <v>144</v>
      </c>
      <c r="H2145" t="s">
        <v>145</v>
      </c>
      <c r="I2145" t="s">
        <v>43</v>
      </c>
      <c r="J2145" t="s">
        <v>43</v>
      </c>
      <c r="K2145" t="s">
        <v>43</v>
      </c>
      <c r="L2145" s="9">
        <v>327.67</v>
      </c>
      <c r="M2145" s="10">
        <v>44501</v>
      </c>
      <c r="N2145" t="s">
        <v>56</v>
      </c>
      <c r="O2145" t="s">
        <v>57</v>
      </c>
      <c r="P2145" t="s">
        <v>3777</v>
      </c>
      <c r="Q2145" t="s">
        <v>3778</v>
      </c>
      <c r="R2145" t="s">
        <v>3714</v>
      </c>
      <c r="S2145" s="11">
        <v>44502</v>
      </c>
      <c r="T2145" t="s">
        <v>54</v>
      </c>
      <c r="U2145">
        <v>18</v>
      </c>
      <c r="V2145" t="s">
        <v>61</v>
      </c>
      <c r="W2145" t="s">
        <v>62</v>
      </c>
      <c r="X2145">
        <v>518753</v>
      </c>
      <c r="Y2145" s="11">
        <v>44495</v>
      </c>
      <c r="Z2145">
        <v>165095319</v>
      </c>
      <c r="AB2145" t="s">
        <v>63</v>
      </c>
      <c r="AD2145" t="s">
        <v>3781</v>
      </c>
      <c r="AE2145">
        <v>1</v>
      </c>
      <c r="AF2145">
        <v>328</v>
      </c>
      <c r="AH2145" t="str">
        <f t="shared" si="33"/>
        <v>E35930 Estates &amp; Facilities</v>
      </c>
      <c r="AI2145" t="str">
        <f>VLOOKUP(B2145,'cc Lookup'!A:E,5,0)</f>
        <v>Estates</v>
      </c>
      <c r="AJ2145" t="s">
        <v>5428</v>
      </c>
    </row>
    <row r="2146" spans="1:36" x14ac:dyDescent="0.35">
      <c r="A2146" t="s">
        <v>36</v>
      </c>
      <c r="B2146" s="8" t="s">
        <v>142</v>
      </c>
      <c r="C2146" s="8" t="s">
        <v>143</v>
      </c>
      <c r="D2146" s="8" t="s">
        <v>39</v>
      </c>
      <c r="E2146" s="8" t="s">
        <v>39</v>
      </c>
      <c r="F2146" s="8" t="s">
        <v>40</v>
      </c>
      <c r="G2146" t="s">
        <v>144</v>
      </c>
      <c r="H2146" t="s">
        <v>145</v>
      </c>
      <c r="I2146" t="s">
        <v>43</v>
      </c>
      <c r="J2146" t="s">
        <v>43</v>
      </c>
      <c r="K2146" t="s">
        <v>43</v>
      </c>
      <c r="L2146" s="9">
        <v>83.5</v>
      </c>
      <c r="M2146" s="10">
        <v>44501</v>
      </c>
      <c r="N2146" t="s">
        <v>56</v>
      </c>
      <c r="O2146" t="s">
        <v>57</v>
      </c>
      <c r="P2146" t="s">
        <v>3777</v>
      </c>
      <c r="Q2146" t="s">
        <v>3778</v>
      </c>
      <c r="R2146" t="s">
        <v>3714</v>
      </c>
      <c r="S2146" s="11">
        <v>44502</v>
      </c>
      <c r="T2146" t="s">
        <v>54</v>
      </c>
      <c r="U2146">
        <v>18</v>
      </c>
      <c r="V2146" t="s">
        <v>61</v>
      </c>
      <c r="W2146" t="s">
        <v>62</v>
      </c>
      <c r="X2146">
        <v>518754</v>
      </c>
      <c r="Y2146" s="11">
        <v>44495</v>
      </c>
      <c r="Z2146">
        <v>165095318</v>
      </c>
      <c r="AB2146" t="s">
        <v>63</v>
      </c>
      <c r="AD2146" t="s">
        <v>3782</v>
      </c>
      <c r="AE2146">
        <v>1</v>
      </c>
      <c r="AF2146">
        <v>84</v>
      </c>
      <c r="AH2146" t="str">
        <f t="shared" si="33"/>
        <v>E35930 Estates &amp; Facilities</v>
      </c>
      <c r="AI2146" t="str">
        <f>VLOOKUP(B2146,'cc Lookup'!A:E,5,0)</f>
        <v>Estates</v>
      </c>
      <c r="AJ2146" t="s">
        <v>5428</v>
      </c>
    </row>
    <row r="2147" spans="1:36" x14ac:dyDescent="0.35">
      <c r="A2147" t="s">
        <v>36</v>
      </c>
      <c r="B2147" s="8" t="s">
        <v>142</v>
      </c>
      <c r="C2147" s="8" t="s">
        <v>143</v>
      </c>
      <c r="D2147" s="8" t="s">
        <v>39</v>
      </c>
      <c r="E2147" s="8" t="s">
        <v>39</v>
      </c>
      <c r="F2147" s="8" t="s">
        <v>40</v>
      </c>
      <c r="G2147" t="s">
        <v>144</v>
      </c>
      <c r="H2147" t="s">
        <v>145</v>
      </c>
      <c r="I2147" t="s">
        <v>43</v>
      </c>
      <c r="J2147" t="s">
        <v>43</v>
      </c>
      <c r="K2147" t="s">
        <v>43</v>
      </c>
      <c r="L2147" s="9">
        <v>368.6</v>
      </c>
      <c r="M2147" s="10">
        <v>44501</v>
      </c>
      <c r="N2147" t="s">
        <v>56</v>
      </c>
      <c r="O2147" t="s">
        <v>57</v>
      </c>
      <c r="P2147" t="s">
        <v>3777</v>
      </c>
      <c r="Q2147" t="s">
        <v>3778</v>
      </c>
      <c r="R2147" t="s">
        <v>3714</v>
      </c>
      <c r="S2147" s="11">
        <v>44502</v>
      </c>
      <c r="T2147" t="s">
        <v>54</v>
      </c>
      <c r="U2147">
        <v>18</v>
      </c>
      <c r="V2147" t="s">
        <v>61</v>
      </c>
      <c r="W2147" t="s">
        <v>62</v>
      </c>
      <c r="X2147">
        <v>518757</v>
      </c>
      <c r="Y2147" s="11">
        <v>44495</v>
      </c>
      <c r="Z2147">
        <v>165095317</v>
      </c>
      <c r="AB2147" t="s">
        <v>63</v>
      </c>
      <c r="AD2147" t="s">
        <v>3783</v>
      </c>
      <c r="AE2147">
        <v>1</v>
      </c>
      <c r="AF2147">
        <v>369</v>
      </c>
      <c r="AH2147" t="str">
        <f t="shared" si="33"/>
        <v>E35930 Estates &amp; Facilities</v>
      </c>
      <c r="AI2147" t="str">
        <f>VLOOKUP(B2147,'cc Lookup'!A:E,5,0)</f>
        <v>Estates</v>
      </c>
      <c r="AJ2147" t="s">
        <v>5428</v>
      </c>
    </row>
    <row r="2148" spans="1:36" x14ac:dyDescent="0.35">
      <c r="A2148" t="s">
        <v>36</v>
      </c>
      <c r="B2148" s="8" t="s">
        <v>142</v>
      </c>
      <c r="C2148" s="8" t="s">
        <v>143</v>
      </c>
      <c r="D2148" s="8" t="s">
        <v>39</v>
      </c>
      <c r="E2148" s="8" t="s">
        <v>39</v>
      </c>
      <c r="F2148" s="8" t="s">
        <v>40</v>
      </c>
      <c r="G2148" t="s">
        <v>144</v>
      </c>
      <c r="H2148" t="s">
        <v>145</v>
      </c>
      <c r="I2148" t="s">
        <v>43</v>
      </c>
      <c r="J2148" t="s">
        <v>43</v>
      </c>
      <c r="K2148" t="s">
        <v>43</v>
      </c>
      <c r="L2148" s="9">
        <v>518</v>
      </c>
      <c r="M2148" s="10">
        <v>44501</v>
      </c>
      <c r="N2148" t="s">
        <v>56</v>
      </c>
      <c r="O2148" t="s">
        <v>57</v>
      </c>
      <c r="P2148" t="s">
        <v>3777</v>
      </c>
      <c r="Q2148" t="s">
        <v>3778</v>
      </c>
      <c r="R2148" t="s">
        <v>3714</v>
      </c>
      <c r="S2148" s="11">
        <v>44502</v>
      </c>
      <c r="T2148" t="s">
        <v>54</v>
      </c>
      <c r="U2148">
        <v>18</v>
      </c>
      <c r="V2148" t="s">
        <v>61</v>
      </c>
      <c r="W2148" t="s">
        <v>62</v>
      </c>
      <c r="X2148">
        <v>518759</v>
      </c>
      <c r="Y2148" s="11">
        <v>44495</v>
      </c>
      <c r="Z2148">
        <v>165095315</v>
      </c>
      <c r="AB2148" t="s">
        <v>63</v>
      </c>
      <c r="AD2148" t="s">
        <v>3784</v>
      </c>
      <c r="AE2148">
        <v>1</v>
      </c>
      <c r="AF2148">
        <v>518</v>
      </c>
      <c r="AH2148" t="str">
        <f t="shared" si="33"/>
        <v>E35930 Estates &amp; Facilities</v>
      </c>
      <c r="AI2148" t="str">
        <f>VLOOKUP(B2148,'cc Lookup'!A:E,5,0)</f>
        <v>Estates</v>
      </c>
      <c r="AJ2148" t="s">
        <v>5428</v>
      </c>
    </row>
    <row r="2149" spans="1:36" x14ac:dyDescent="0.35">
      <c r="A2149" t="s">
        <v>36</v>
      </c>
      <c r="B2149" s="8" t="s">
        <v>142</v>
      </c>
      <c r="C2149" s="8" t="s">
        <v>143</v>
      </c>
      <c r="D2149" s="8" t="s">
        <v>39</v>
      </c>
      <c r="E2149" s="8" t="s">
        <v>39</v>
      </c>
      <c r="F2149" s="8" t="s">
        <v>40</v>
      </c>
      <c r="G2149" t="s">
        <v>144</v>
      </c>
      <c r="H2149" t="s">
        <v>145</v>
      </c>
      <c r="I2149" t="s">
        <v>43</v>
      </c>
      <c r="J2149" t="s">
        <v>43</v>
      </c>
      <c r="K2149" t="s">
        <v>43</v>
      </c>
      <c r="L2149" s="9">
        <v>175.5</v>
      </c>
      <c r="M2149" s="10">
        <v>44501</v>
      </c>
      <c r="N2149" t="s">
        <v>56</v>
      </c>
      <c r="O2149" t="s">
        <v>57</v>
      </c>
      <c r="P2149" t="s">
        <v>3777</v>
      </c>
      <c r="Q2149" t="s">
        <v>3778</v>
      </c>
      <c r="R2149" t="s">
        <v>3714</v>
      </c>
      <c r="S2149" s="11">
        <v>44502</v>
      </c>
      <c r="T2149" t="s">
        <v>54</v>
      </c>
      <c r="U2149">
        <v>18</v>
      </c>
      <c r="V2149" t="s">
        <v>61</v>
      </c>
      <c r="W2149" t="s">
        <v>62</v>
      </c>
      <c r="X2149">
        <v>518760</v>
      </c>
      <c r="Y2149" s="11">
        <v>44495</v>
      </c>
      <c r="Z2149">
        <v>165095314</v>
      </c>
      <c r="AB2149" t="s">
        <v>63</v>
      </c>
      <c r="AD2149" t="s">
        <v>3785</v>
      </c>
      <c r="AE2149">
        <v>1</v>
      </c>
      <c r="AF2149">
        <v>176</v>
      </c>
      <c r="AH2149" t="str">
        <f t="shared" si="33"/>
        <v>E35930 Estates &amp; Facilities</v>
      </c>
      <c r="AI2149" t="str">
        <f>VLOOKUP(B2149,'cc Lookup'!A:E,5,0)</f>
        <v>Estates</v>
      </c>
      <c r="AJ2149" t="s">
        <v>5428</v>
      </c>
    </row>
    <row r="2150" spans="1:36" x14ac:dyDescent="0.35">
      <c r="A2150" t="s">
        <v>36</v>
      </c>
      <c r="B2150" s="8" t="s">
        <v>142</v>
      </c>
      <c r="C2150" s="8" t="s">
        <v>143</v>
      </c>
      <c r="D2150" s="8" t="s">
        <v>39</v>
      </c>
      <c r="E2150" s="8" t="s">
        <v>39</v>
      </c>
      <c r="F2150" s="8" t="s">
        <v>40</v>
      </c>
      <c r="G2150" t="s">
        <v>144</v>
      </c>
      <c r="H2150" t="s">
        <v>145</v>
      </c>
      <c r="I2150" t="s">
        <v>43</v>
      </c>
      <c r="J2150" t="s">
        <v>43</v>
      </c>
      <c r="K2150" t="s">
        <v>43</v>
      </c>
      <c r="L2150" s="9">
        <v>241</v>
      </c>
      <c r="M2150" s="10">
        <v>44501</v>
      </c>
      <c r="N2150" t="s">
        <v>56</v>
      </c>
      <c r="O2150" t="s">
        <v>57</v>
      </c>
      <c r="P2150" t="s">
        <v>3777</v>
      </c>
      <c r="Q2150" t="s">
        <v>3778</v>
      </c>
      <c r="R2150" t="s">
        <v>3714</v>
      </c>
      <c r="S2150" s="11">
        <v>44502</v>
      </c>
      <c r="T2150" t="s">
        <v>54</v>
      </c>
      <c r="U2150">
        <v>18</v>
      </c>
      <c r="V2150" t="s">
        <v>61</v>
      </c>
      <c r="W2150" t="s">
        <v>62</v>
      </c>
      <c r="X2150">
        <v>518765</v>
      </c>
      <c r="Y2150" s="11">
        <v>44495</v>
      </c>
      <c r="Z2150">
        <v>165095309</v>
      </c>
      <c r="AB2150" t="s">
        <v>63</v>
      </c>
      <c r="AD2150" t="s">
        <v>3786</v>
      </c>
      <c r="AE2150">
        <v>1</v>
      </c>
      <c r="AF2150">
        <v>241</v>
      </c>
      <c r="AH2150" t="str">
        <f t="shared" si="33"/>
        <v>E35930 Estates &amp; Facilities</v>
      </c>
      <c r="AI2150" t="str">
        <f>VLOOKUP(B2150,'cc Lookup'!A:E,5,0)</f>
        <v>Estates</v>
      </c>
      <c r="AJ2150" t="s">
        <v>5428</v>
      </c>
    </row>
    <row r="2151" spans="1:36" x14ac:dyDescent="0.35">
      <c r="A2151" t="s">
        <v>36</v>
      </c>
      <c r="B2151" s="8" t="s">
        <v>142</v>
      </c>
      <c r="C2151" s="8" t="s">
        <v>143</v>
      </c>
      <c r="D2151" s="8" t="s">
        <v>39</v>
      </c>
      <c r="E2151" s="8" t="s">
        <v>39</v>
      </c>
      <c r="F2151" s="8" t="s">
        <v>40</v>
      </c>
      <c r="G2151" t="s">
        <v>144</v>
      </c>
      <c r="H2151" t="s">
        <v>145</v>
      </c>
      <c r="I2151" t="s">
        <v>43</v>
      </c>
      <c r="J2151" t="s">
        <v>43</v>
      </c>
      <c r="K2151" t="s">
        <v>43</v>
      </c>
      <c r="L2151" s="9">
        <v>535.5</v>
      </c>
      <c r="M2151" s="10">
        <v>44501</v>
      </c>
      <c r="N2151" t="s">
        <v>56</v>
      </c>
      <c r="O2151" t="s">
        <v>57</v>
      </c>
      <c r="P2151" t="s">
        <v>3787</v>
      </c>
      <c r="Q2151" t="s">
        <v>3788</v>
      </c>
      <c r="R2151" t="s">
        <v>3714</v>
      </c>
      <c r="S2151" s="11">
        <v>44520</v>
      </c>
      <c r="T2151" t="s">
        <v>54</v>
      </c>
      <c r="U2151">
        <v>25</v>
      </c>
      <c r="V2151" t="s">
        <v>61</v>
      </c>
      <c r="W2151" t="s">
        <v>62</v>
      </c>
      <c r="X2151">
        <v>522124</v>
      </c>
      <c r="Y2151" s="11">
        <v>44515</v>
      </c>
      <c r="Z2151">
        <v>165095722</v>
      </c>
      <c r="AB2151" t="s">
        <v>63</v>
      </c>
      <c r="AD2151" t="s">
        <v>3789</v>
      </c>
      <c r="AE2151">
        <v>1</v>
      </c>
      <c r="AF2151">
        <v>536</v>
      </c>
      <c r="AH2151" t="str">
        <f t="shared" si="33"/>
        <v>E35930 Estates &amp; Facilities</v>
      </c>
      <c r="AI2151" t="str">
        <f>VLOOKUP(B2151,'cc Lookup'!A:E,5,0)</f>
        <v>Estates</v>
      </c>
      <c r="AJ2151" t="s">
        <v>5428</v>
      </c>
    </row>
    <row r="2152" spans="1:36" x14ac:dyDescent="0.35">
      <c r="A2152" t="s">
        <v>36</v>
      </c>
      <c r="B2152" s="8" t="s">
        <v>142</v>
      </c>
      <c r="C2152" s="8" t="s">
        <v>143</v>
      </c>
      <c r="D2152" s="8" t="s">
        <v>39</v>
      </c>
      <c r="E2152" s="8" t="s">
        <v>39</v>
      </c>
      <c r="F2152" s="8" t="s">
        <v>40</v>
      </c>
      <c r="G2152" t="s">
        <v>144</v>
      </c>
      <c r="H2152" t="s">
        <v>145</v>
      </c>
      <c r="I2152" t="s">
        <v>43</v>
      </c>
      <c r="J2152" t="s">
        <v>43</v>
      </c>
      <c r="K2152" t="s">
        <v>43</v>
      </c>
      <c r="L2152" s="9">
        <v>1268.5</v>
      </c>
      <c r="M2152" s="10">
        <v>44501</v>
      </c>
      <c r="N2152" t="s">
        <v>56</v>
      </c>
      <c r="O2152" t="s">
        <v>57</v>
      </c>
      <c r="P2152" t="s">
        <v>3787</v>
      </c>
      <c r="Q2152" t="s">
        <v>3788</v>
      </c>
      <c r="R2152" t="s">
        <v>3714</v>
      </c>
      <c r="S2152" s="11">
        <v>44520</v>
      </c>
      <c r="T2152" t="s">
        <v>54</v>
      </c>
      <c r="U2152">
        <v>25</v>
      </c>
      <c r="V2152" t="s">
        <v>61</v>
      </c>
      <c r="W2152" t="s">
        <v>62</v>
      </c>
      <c r="X2152">
        <v>522129</v>
      </c>
      <c r="Y2152" s="11">
        <v>44515</v>
      </c>
      <c r="Z2152">
        <v>165095717</v>
      </c>
      <c r="AB2152" t="s">
        <v>63</v>
      </c>
      <c r="AD2152" t="s">
        <v>3790</v>
      </c>
      <c r="AE2152">
        <v>1</v>
      </c>
      <c r="AF2152">
        <v>1269</v>
      </c>
      <c r="AH2152" t="str">
        <f t="shared" si="33"/>
        <v>E35930 Estates &amp; Facilities</v>
      </c>
      <c r="AI2152" t="str">
        <f>VLOOKUP(B2152,'cc Lookup'!A:E,5,0)</f>
        <v>Estates</v>
      </c>
      <c r="AJ2152" t="s">
        <v>5428</v>
      </c>
    </row>
    <row r="2153" spans="1:36" x14ac:dyDescent="0.35">
      <c r="A2153" t="s">
        <v>36</v>
      </c>
      <c r="B2153" s="8" t="s">
        <v>142</v>
      </c>
      <c r="C2153" s="8" t="s">
        <v>143</v>
      </c>
      <c r="D2153" s="8" t="s">
        <v>39</v>
      </c>
      <c r="E2153" s="8" t="s">
        <v>39</v>
      </c>
      <c r="F2153" s="8" t="s">
        <v>40</v>
      </c>
      <c r="G2153" t="s">
        <v>144</v>
      </c>
      <c r="H2153" t="s">
        <v>145</v>
      </c>
      <c r="I2153" t="s">
        <v>43</v>
      </c>
      <c r="J2153" t="s">
        <v>43</v>
      </c>
      <c r="K2153" t="s">
        <v>43</v>
      </c>
      <c r="L2153" s="9">
        <v>2031.7</v>
      </c>
      <c r="M2153" s="10">
        <v>44501</v>
      </c>
      <c r="N2153" t="s">
        <v>56</v>
      </c>
      <c r="O2153" t="s">
        <v>57</v>
      </c>
      <c r="P2153" t="s">
        <v>3787</v>
      </c>
      <c r="Q2153" t="s">
        <v>3788</v>
      </c>
      <c r="R2153" t="s">
        <v>3714</v>
      </c>
      <c r="S2153" s="11">
        <v>44520</v>
      </c>
      <c r="T2153" t="s">
        <v>54</v>
      </c>
      <c r="U2153">
        <v>25</v>
      </c>
      <c r="V2153" t="s">
        <v>61</v>
      </c>
      <c r="W2153" t="s">
        <v>62</v>
      </c>
      <c r="X2153">
        <v>522130</v>
      </c>
      <c r="Y2153" s="11">
        <v>44515</v>
      </c>
      <c r="Z2153">
        <v>165095716</v>
      </c>
      <c r="AB2153" t="s">
        <v>63</v>
      </c>
      <c r="AD2153" t="s">
        <v>3791</v>
      </c>
      <c r="AE2153">
        <v>1</v>
      </c>
      <c r="AF2153">
        <v>2032</v>
      </c>
      <c r="AH2153" t="str">
        <f t="shared" si="33"/>
        <v>E35930 Estates &amp; Facilities</v>
      </c>
      <c r="AI2153" t="str">
        <f>VLOOKUP(B2153,'cc Lookup'!A:E,5,0)</f>
        <v>Estates</v>
      </c>
      <c r="AJ2153" t="s">
        <v>5428</v>
      </c>
    </row>
    <row r="2154" spans="1:36" x14ac:dyDescent="0.35">
      <c r="A2154" t="s">
        <v>36</v>
      </c>
      <c r="B2154" s="8" t="s">
        <v>142</v>
      </c>
      <c r="C2154" s="8" t="s">
        <v>143</v>
      </c>
      <c r="D2154" s="8" t="s">
        <v>39</v>
      </c>
      <c r="E2154" s="8" t="s">
        <v>39</v>
      </c>
      <c r="F2154" s="8" t="s">
        <v>40</v>
      </c>
      <c r="G2154" t="s">
        <v>144</v>
      </c>
      <c r="H2154" t="s">
        <v>145</v>
      </c>
      <c r="I2154" t="s">
        <v>43</v>
      </c>
      <c r="J2154" t="s">
        <v>43</v>
      </c>
      <c r="K2154" t="s">
        <v>43</v>
      </c>
      <c r="L2154" s="9">
        <v>189</v>
      </c>
      <c r="M2154" s="10">
        <v>44501</v>
      </c>
      <c r="N2154" t="s">
        <v>56</v>
      </c>
      <c r="O2154" t="s">
        <v>57</v>
      </c>
      <c r="P2154" t="s">
        <v>3787</v>
      </c>
      <c r="Q2154" t="s">
        <v>3788</v>
      </c>
      <c r="R2154" t="s">
        <v>3714</v>
      </c>
      <c r="S2154" s="11">
        <v>44520</v>
      </c>
      <c r="T2154" t="s">
        <v>54</v>
      </c>
      <c r="U2154">
        <v>25</v>
      </c>
      <c r="V2154" t="s">
        <v>61</v>
      </c>
      <c r="W2154" t="s">
        <v>62</v>
      </c>
      <c r="X2154">
        <v>522133</v>
      </c>
      <c r="Y2154" s="11">
        <v>44515</v>
      </c>
      <c r="Z2154">
        <v>165095713</v>
      </c>
      <c r="AB2154" t="s">
        <v>63</v>
      </c>
      <c r="AD2154" t="s">
        <v>3792</v>
      </c>
      <c r="AE2154">
        <v>1</v>
      </c>
      <c r="AF2154">
        <v>189</v>
      </c>
      <c r="AH2154" t="str">
        <f t="shared" si="33"/>
        <v>E35930 Estates &amp; Facilities</v>
      </c>
      <c r="AI2154" t="str">
        <f>VLOOKUP(B2154,'cc Lookup'!A:E,5,0)</f>
        <v>Estates</v>
      </c>
      <c r="AJ2154" t="s">
        <v>5428</v>
      </c>
    </row>
    <row r="2155" spans="1:36" x14ac:dyDescent="0.35">
      <c r="A2155" t="s">
        <v>36</v>
      </c>
      <c r="B2155" s="8" t="s">
        <v>142</v>
      </c>
      <c r="C2155" s="8" t="s">
        <v>143</v>
      </c>
      <c r="D2155" s="8" t="s">
        <v>39</v>
      </c>
      <c r="E2155" s="8" t="s">
        <v>39</v>
      </c>
      <c r="F2155" s="8" t="s">
        <v>40</v>
      </c>
      <c r="G2155" t="s">
        <v>144</v>
      </c>
      <c r="H2155" t="s">
        <v>145</v>
      </c>
      <c r="I2155" t="s">
        <v>43</v>
      </c>
      <c r="J2155" t="s">
        <v>43</v>
      </c>
      <c r="K2155" t="s">
        <v>43</v>
      </c>
      <c r="L2155" s="9">
        <v>234.5</v>
      </c>
      <c r="M2155" s="10">
        <v>44501</v>
      </c>
      <c r="N2155" t="s">
        <v>56</v>
      </c>
      <c r="O2155" t="s">
        <v>57</v>
      </c>
      <c r="P2155" t="s">
        <v>3787</v>
      </c>
      <c r="Q2155" t="s">
        <v>3788</v>
      </c>
      <c r="R2155" t="s">
        <v>3714</v>
      </c>
      <c r="S2155" s="11">
        <v>44520</v>
      </c>
      <c r="T2155" t="s">
        <v>54</v>
      </c>
      <c r="U2155">
        <v>25</v>
      </c>
      <c r="V2155" t="s">
        <v>61</v>
      </c>
      <c r="W2155" t="s">
        <v>62</v>
      </c>
      <c r="X2155">
        <v>522135</v>
      </c>
      <c r="Y2155" s="11">
        <v>44515</v>
      </c>
      <c r="Z2155">
        <v>165095712</v>
      </c>
      <c r="AB2155" t="s">
        <v>63</v>
      </c>
      <c r="AD2155" t="s">
        <v>3793</v>
      </c>
      <c r="AE2155">
        <v>1</v>
      </c>
      <c r="AF2155">
        <v>235</v>
      </c>
      <c r="AH2155" t="str">
        <f t="shared" si="33"/>
        <v>E35930 Estates &amp; Facilities</v>
      </c>
      <c r="AI2155" t="str">
        <f>VLOOKUP(B2155,'cc Lookup'!A:E,5,0)</f>
        <v>Estates</v>
      </c>
      <c r="AJ2155" t="s">
        <v>5428</v>
      </c>
    </row>
    <row r="2156" spans="1:36" x14ac:dyDescent="0.35">
      <c r="A2156" t="s">
        <v>36</v>
      </c>
      <c r="B2156" s="8" t="s">
        <v>142</v>
      </c>
      <c r="C2156" s="8" t="s">
        <v>143</v>
      </c>
      <c r="D2156" s="8" t="s">
        <v>39</v>
      </c>
      <c r="E2156" s="8" t="s">
        <v>39</v>
      </c>
      <c r="F2156" s="8" t="s">
        <v>40</v>
      </c>
      <c r="G2156" t="s">
        <v>144</v>
      </c>
      <c r="H2156" t="s">
        <v>145</v>
      </c>
      <c r="I2156" t="s">
        <v>43</v>
      </c>
      <c r="J2156" t="s">
        <v>43</v>
      </c>
      <c r="K2156" t="s">
        <v>43</v>
      </c>
      <c r="L2156" s="9">
        <v>958.5</v>
      </c>
      <c r="M2156" s="10">
        <v>44501</v>
      </c>
      <c r="N2156" t="s">
        <v>56</v>
      </c>
      <c r="O2156" t="s">
        <v>57</v>
      </c>
      <c r="P2156" t="s">
        <v>3787</v>
      </c>
      <c r="Q2156" t="s">
        <v>3788</v>
      </c>
      <c r="R2156" t="s">
        <v>3714</v>
      </c>
      <c r="S2156" s="11">
        <v>44520</v>
      </c>
      <c r="T2156" t="s">
        <v>54</v>
      </c>
      <c r="U2156">
        <v>25</v>
      </c>
      <c r="V2156" t="s">
        <v>61</v>
      </c>
      <c r="W2156" t="s">
        <v>62</v>
      </c>
      <c r="X2156">
        <v>522136</v>
      </c>
      <c r="Y2156" s="11">
        <v>44484</v>
      </c>
      <c r="Z2156">
        <v>165095711</v>
      </c>
      <c r="AB2156" t="s">
        <v>63</v>
      </c>
      <c r="AD2156" t="s">
        <v>3794</v>
      </c>
      <c r="AE2156">
        <v>1</v>
      </c>
      <c r="AF2156">
        <v>959</v>
      </c>
      <c r="AH2156" t="str">
        <f t="shared" si="33"/>
        <v>E35930 Estates &amp; Facilities</v>
      </c>
      <c r="AI2156" t="str">
        <f>VLOOKUP(B2156,'cc Lookup'!A:E,5,0)</f>
        <v>Estates</v>
      </c>
      <c r="AJ2156" t="s">
        <v>5428</v>
      </c>
    </row>
    <row r="2157" spans="1:36" x14ac:dyDescent="0.35">
      <c r="A2157" t="s">
        <v>36</v>
      </c>
      <c r="B2157" s="8" t="s">
        <v>142</v>
      </c>
      <c r="C2157" s="8" t="s">
        <v>143</v>
      </c>
      <c r="D2157" s="8" t="s">
        <v>39</v>
      </c>
      <c r="E2157" s="8" t="s">
        <v>39</v>
      </c>
      <c r="F2157" s="8" t="s">
        <v>40</v>
      </c>
      <c r="G2157" t="s">
        <v>144</v>
      </c>
      <c r="H2157" t="s">
        <v>145</v>
      </c>
      <c r="I2157" t="s">
        <v>43</v>
      </c>
      <c r="J2157" t="s">
        <v>43</v>
      </c>
      <c r="K2157" t="s">
        <v>43</v>
      </c>
      <c r="L2157" s="9">
        <v>2392.4</v>
      </c>
      <c r="M2157" s="10">
        <v>44501</v>
      </c>
      <c r="N2157" t="s">
        <v>56</v>
      </c>
      <c r="O2157" t="s">
        <v>57</v>
      </c>
      <c r="P2157" t="s">
        <v>3787</v>
      </c>
      <c r="Q2157" t="s">
        <v>3788</v>
      </c>
      <c r="R2157" t="s">
        <v>3714</v>
      </c>
      <c r="S2157" s="11">
        <v>44520</v>
      </c>
      <c r="T2157" t="s">
        <v>54</v>
      </c>
      <c r="U2157">
        <v>25</v>
      </c>
      <c r="V2157" t="s">
        <v>61</v>
      </c>
      <c r="W2157" t="s">
        <v>62</v>
      </c>
      <c r="X2157">
        <v>522137</v>
      </c>
      <c r="Y2157" s="11">
        <v>44515</v>
      </c>
      <c r="Z2157">
        <v>165095710</v>
      </c>
      <c r="AB2157" t="s">
        <v>63</v>
      </c>
      <c r="AD2157" t="s">
        <v>3795</v>
      </c>
      <c r="AE2157">
        <v>1</v>
      </c>
      <c r="AF2157">
        <v>2392</v>
      </c>
      <c r="AH2157" t="str">
        <f t="shared" si="33"/>
        <v>E35930 Estates &amp; Facilities</v>
      </c>
      <c r="AI2157" t="str">
        <f>VLOOKUP(B2157,'cc Lookup'!A:E,5,0)</f>
        <v>Estates</v>
      </c>
      <c r="AJ2157" t="s">
        <v>5428</v>
      </c>
    </row>
    <row r="2158" spans="1:36" x14ac:dyDescent="0.35">
      <c r="A2158" t="s">
        <v>36</v>
      </c>
      <c r="B2158" s="8" t="s">
        <v>142</v>
      </c>
      <c r="C2158" s="8" t="s">
        <v>143</v>
      </c>
      <c r="D2158" s="8" t="s">
        <v>39</v>
      </c>
      <c r="E2158" s="8" t="s">
        <v>39</v>
      </c>
      <c r="F2158" s="8" t="s">
        <v>40</v>
      </c>
      <c r="G2158" t="s">
        <v>144</v>
      </c>
      <c r="H2158" t="s">
        <v>145</v>
      </c>
      <c r="I2158" t="s">
        <v>43</v>
      </c>
      <c r="J2158" t="s">
        <v>43</v>
      </c>
      <c r="K2158" t="s">
        <v>43</v>
      </c>
      <c r="L2158" s="9">
        <v>3008.67</v>
      </c>
      <c r="M2158" s="10">
        <v>44501</v>
      </c>
      <c r="N2158" t="s">
        <v>56</v>
      </c>
      <c r="O2158" t="s">
        <v>57</v>
      </c>
      <c r="P2158" t="s">
        <v>3787</v>
      </c>
      <c r="Q2158" t="s">
        <v>3788</v>
      </c>
      <c r="R2158" t="s">
        <v>3714</v>
      </c>
      <c r="S2158" s="11">
        <v>44520</v>
      </c>
      <c r="T2158" t="s">
        <v>54</v>
      </c>
      <c r="U2158">
        <v>25</v>
      </c>
      <c r="V2158" t="s">
        <v>61</v>
      </c>
      <c r="W2158" t="s">
        <v>62</v>
      </c>
      <c r="X2158">
        <v>522139</v>
      </c>
      <c r="Y2158" s="11">
        <v>44515</v>
      </c>
      <c r="Z2158">
        <v>165095708</v>
      </c>
      <c r="AB2158" t="s">
        <v>63</v>
      </c>
      <c r="AD2158" t="s">
        <v>3796</v>
      </c>
      <c r="AE2158">
        <v>1</v>
      </c>
      <c r="AF2158">
        <v>3009</v>
      </c>
      <c r="AH2158" t="str">
        <f t="shared" si="33"/>
        <v>E35930 Estates &amp; Facilities</v>
      </c>
      <c r="AI2158" t="str">
        <f>VLOOKUP(B2158,'cc Lookup'!A:E,5,0)</f>
        <v>Estates</v>
      </c>
      <c r="AJ2158" t="s">
        <v>5428</v>
      </c>
    </row>
    <row r="2159" spans="1:36" x14ac:dyDescent="0.35">
      <c r="A2159" t="s">
        <v>36</v>
      </c>
      <c r="B2159" s="8" t="s">
        <v>142</v>
      </c>
      <c r="C2159" s="8" t="s">
        <v>143</v>
      </c>
      <c r="D2159" s="8" t="s">
        <v>39</v>
      </c>
      <c r="E2159" s="8" t="s">
        <v>39</v>
      </c>
      <c r="F2159" s="8" t="s">
        <v>40</v>
      </c>
      <c r="G2159" t="s">
        <v>144</v>
      </c>
      <c r="H2159" t="s">
        <v>145</v>
      </c>
      <c r="I2159" t="s">
        <v>43</v>
      </c>
      <c r="J2159" t="s">
        <v>43</v>
      </c>
      <c r="K2159" t="s">
        <v>43</v>
      </c>
      <c r="L2159" s="9">
        <v>222</v>
      </c>
      <c r="M2159" s="10">
        <v>44501</v>
      </c>
      <c r="N2159" t="s">
        <v>56</v>
      </c>
      <c r="O2159" t="s">
        <v>57</v>
      </c>
      <c r="P2159" t="s">
        <v>3787</v>
      </c>
      <c r="Q2159" t="s">
        <v>3788</v>
      </c>
      <c r="R2159" t="s">
        <v>3714</v>
      </c>
      <c r="S2159" s="11">
        <v>44520</v>
      </c>
      <c r="T2159" t="s">
        <v>54</v>
      </c>
      <c r="U2159">
        <v>25</v>
      </c>
      <c r="V2159" t="s">
        <v>61</v>
      </c>
      <c r="W2159" t="s">
        <v>62</v>
      </c>
      <c r="X2159">
        <v>522141</v>
      </c>
      <c r="Y2159" s="11">
        <v>44515</v>
      </c>
      <c r="Z2159">
        <v>165095706</v>
      </c>
      <c r="AB2159" t="s">
        <v>63</v>
      </c>
      <c r="AD2159" t="s">
        <v>3797</v>
      </c>
      <c r="AE2159">
        <v>1</v>
      </c>
      <c r="AF2159">
        <v>222</v>
      </c>
      <c r="AH2159" t="str">
        <f t="shared" si="33"/>
        <v>E35930 Estates &amp; Facilities</v>
      </c>
      <c r="AI2159" t="str">
        <f>VLOOKUP(B2159,'cc Lookup'!A:E,5,0)</f>
        <v>Estates</v>
      </c>
      <c r="AJ2159" t="s">
        <v>5428</v>
      </c>
    </row>
    <row r="2160" spans="1:36" x14ac:dyDescent="0.35">
      <c r="A2160" t="s">
        <v>36</v>
      </c>
      <c r="B2160" s="8" t="s">
        <v>142</v>
      </c>
      <c r="C2160" s="8" t="s">
        <v>143</v>
      </c>
      <c r="D2160" s="8" t="s">
        <v>39</v>
      </c>
      <c r="E2160" s="8" t="s">
        <v>39</v>
      </c>
      <c r="F2160" s="8" t="s">
        <v>40</v>
      </c>
      <c r="G2160" t="s">
        <v>144</v>
      </c>
      <c r="H2160" t="s">
        <v>145</v>
      </c>
      <c r="I2160" t="s">
        <v>43</v>
      </c>
      <c r="J2160" t="s">
        <v>43</v>
      </c>
      <c r="K2160" t="s">
        <v>43</v>
      </c>
      <c r="L2160" s="9">
        <v>95.75</v>
      </c>
      <c r="M2160" s="10">
        <v>44501</v>
      </c>
      <c r="N2160" t="s">
        <v>56</v>
      </c>
      <c r="O2160" t="s">
        <v>57</v>
      </c>
      <c r="P2160" t="s">
        <v>3798</v>
      </c>
      <c r="Q2160" t="s">
        <v>3799</v>
      </c>
      <c r="R2160" t="s">
        <v>3714</v>
      </c>
      <c r="S2160" s="11">
        <v>44522</v>
      </c>
      <c r="T2160" t="s">
        <v>54</v>
      </c>
      <c r="U2160">
        <v>9</v>
      </c>
      <c r="V2160" t="s">
        <v>61</v>
      </c>
      <c r="W2160" t="s">
        <v>62</v>
      </c>
      <c r="X2160">
        <v>522131</v>
      </c>
      <c r="Y2160" s="11">
        <v>44515</v>
      </c>
      <c r="Z2160">
        <v>165095715</v>
      </c>
      <c r="AB2160" t="s">
        <v>63</v>
      </c>
      <c r="AD2160" t="s">
        <v>3800</v>
      </c>
      <c r="AE2160">
        <v>1</v>
      </c>
      <c r="AF2160">
        <v>96</v>
      </c>
      <c r="AH2160" t="str">
        <f t="shared" si="33"/>
        <v>E35930 Estates &amp; Facilities</v>
      </c>
      <c r="AI2160" t="str">
        <f>VLOOKUP(B2160,'cc Lookup'!A:E,5,0)</f>
        <v>Estates</v>
      </c>
      <c r="AJ2160" t="s">
        <v>5428</v>
      </c>
    </row>
    <row r="2161" spans="1:36" x14ac:dyDescent="0.35">
      <c r="A2161" t="s">
        <v>36</v>
      </c>
      <c r="B2161" s="8" t="s">
        <v>142</v>
      </c>
      <c r="C2161" s="8" t="s">
        <v>143</v>
      </c>
      <c r="D2161" s="8" t="s">
        <v>39</v>
      </c>
      <c r="E2161" s="8" t="s">
        <v>39</v>
      </c>
      <c r="F2161" s="8" t="s">
        <v>40</v>
      </c>
      <c r="G2161" t="s">
        <v>144</v>
      </c>
      <c r="H2161" t="s">
        <v>145</v>
      </c>
      <c r="I2161" t="s">
        <v>43</v>
      </c>
      <c r="J2161" t="s">
        <v>43</v>
      </c>
      <c r="K2161" t="s">
        <v>43</v>
      </c>
      <c r="L2161" s="9">
        <v>120.5</v>
      </c>
      <c r="M2161" s="10">
        <v>44501</v>
      </c>
      <c r="N2161" t="s">
        <v>56</v>
      </c>
      <c r="O2161" t="s">
        <v>57</v>
      </c>
      <c r="P2161" t="s">
        <v>3798</v>
      </c>
      <c r="Q2161" t="s">
        <v>3799</v>
      </c>
      <c r="R2161" t="s">
        <v>3714</v>
      </c>
      <c r="S2161" s="11">
        <v>44522</v>
      </c>
      <c r="T2161" t="s">
        <v>54</v>
      </c>
      <c r="U2161">
        <v>9</v>
      </c>
      <c r="V2161" t="s">
        <v>61</v>
      </c>
      <c r="W2161" t="s">
        <v>62</v>
      </c>
      <c r="X2161">
        <v>522132</v>
      </c>
      <c r="Y2161" s="11">
        <v>44515</v>
      </c>
      <c r="Z2161">
        <v>165095714</v>
      </c>
      <c r="AB2161" t="s">
        <v>63</v>
      </c>
      <c r="AD2161" t="s">
        <v>3801</v>
      </c>
      <c r="AE2161">
        <v>1</v>
      </c>
      <c r="AF2161">
        <v>121</v>
      </c>
      <c r="AH2161" t="str">
        <f t="shared" si="33"/>
        <v>E35930 Estates &amp; Facilities</v>
      </c>
      <c r="AI2161" t="str">
        <f>VLOOKUP(B2161,'cc Lookup'!A:E,5,0)</f>
        <v>Estates</v>
      </c>
      <c r="AJ2161" t="s">
        <v>5428</v>
      </c>
    </row>
    <row r="2162" spans="1:36" x14ac:dyDescent="0.35">
      <c r="A2162" t="s">
        <v>36</v>
      </c>
      <c r="B2162" s="8" t="s">
        <v>142</v>
      </c>
      <c r="C2162" s="8" t="s">
        <v>143</v>
      </c>
      <c r="D2162" s="8" t="s">
        <v>39</v>
      </c>
      <c r="E2162" s="8" t="s">
        <v>39</v>
      </c>
      <c r="F2162" s="8" t="s">
        <v>40</v>
      </c>
      <c r="G2162" t="s">
        <v>144</v>
      </c>
      <c r="H2162" t="s">
        <v>145</v>
      </c>
      <c r="I2162" t="s">
        <v>43</v>
      </c>
      <c r="J2162" t="s">
        <v>43</v>
      </c>
      <c r="K2162" t="s">
        <v>43</v>
      </c>
      <c r="L2162" s="9">
        <v>80</v>
      </c>
      <c r="M2162" s="10">
        <v>44501</v>
      </c>
      <c r="N2162" t="s">
        <v>56</v>
      </c>
      <c r="O2162" t="s">
        <v>57</v>
      </c>
      <c r="P2162" t="s">
        <v>3798</v>
      </c>
      <c r="Q2162" t="s">
        <v>3799</v>
      </c>
      <c r="R2162" t="s">
        <v>3714</v>
      </c>
      <c r="S2162" s="11">
        <v>44522</v>
      </c>
      <c r="T2162" t="s">
        <v>54</v>
      </c>
      <c r="U2162">
        <v>9</v>
      </c>
      <c r="V2162" t="s">
        <v>61</v>
      </c>
      <c r="W2162" t="s">
        <v>62</v>
      </c>
      <c r="X2162">
        <v>522138</v>
      </c>
      <c r="Y2162" s="11">
        <v>44515</v>
      </c>
      <c r="Z2162">
        <v>165095709</v>
      </c>
      <c r="AB2162" t="s">
        <v>63</v>
      </c>
      <c r="AD2162" t="s">
        <v>3802</v>
      </c>
      <c r="AE2162">
        <v>1</v>
      </c>
      <c r="AF2162">
        <v>80</v>
      </c>
      <c r="AH2162" t="str">
        <f t="shared" si="33"/>
        <v>E35930 Estates &amp; Facilities</v>
      </c>
      <c r="AI2162" t="str">
        <f>VLOOKUP(B2162,'cc Lookup'!A:E,5,0)</f>
        <v>Estates</v>
      </c>
      <c r="AJ2162" t="s">
        <v>5428</v>
      </c>
    </row>
    <row r="2163" spans="1:36" x14ac:dyDescent="0.35">
      <c r="A2163" t="s">
        <v>36</v>
      </c>
      <c r="B2163" s="8" t="s">
        <v>142</v>
      </c>
      <c r="C2163" s="8" t="s">
        <v>143</v>
      </c>
      <c r="D2163" s="8" t="s">
        <v>39</v>
      </c>
      <c r="E2163" s="8" t="s">
        <v>39</v>
      </c>
      <c r="F2163" s="8" t="s">
        <v>40</v>
      </c>
      <c r="G2163" t="s">
        <v>144</v>
      </c>
      <c r="H2163" t="s">
        <v>145</v>
      </c>
      <c r="I2163" t="s">
        <v>43</v>
      </c>
      <c r="J2163" t="s">
        <v>43</v>
      </c>
      <c r="K2163" t="s">
        <v>43</v>
      </c>
      <c r="L2163" s="9">
        <v>102</v>
      </c>
      <c r="M2163" s="10">
        <v>44501</v>
      </c>
      <c r="N2163" t="s">
        <v>56</v>
      </c>
      <c r="O2163" t="s">
        <v>57</v>
      </c>
      <c r="P2163" t="s">
        <v>3798</v>
      </c>
      <c r="Q2163" t="s">
        <v>3799</v>
      </c>
      <c r="R2163" t="s">
        <v>3714</v>
      </c>
      <c r="S2163" s="11">
        <v>44522</v>
      </c>
      <c r="T2163" t="s">
        <v>54</v>
      </c>
      <c r="U2163">
        <v>9</v>
      </c>
      <c r="V2163" t="s">
        <v>61</v>
      </c>
      <c r="W2163" t="s">
        <v>62</v>
      </c>
      <c r="X2163">
        <v>522140</v>
      </c>
      <c r="Y2163" s="11">
        <v>44515</v>
      </c>
      <c r="Z2163">
        <v>165095707</v>
      </c>
      <c r="AB2163" t="s">
        <v>63</v>
      </c>
      <c r="AD2163" t="s">
        <v>3803</v>
      </c>
      <c r="AE2163">
        <v>1</v>
      </c>
      <c r="AF2163">
        <v>102</v>
      </c>
      <c r="AH2163" t="str">
        <f t="shared" si="33"/>
        <v>E35930 Estates &amp; Facilities</v>
      </c>
      <c r="AI2163" t="str">
        <f>VLOOKUP(B2163,'cc Lookup'!A:E,5,0)</f>
        <v>Estates</v>
      </c>
      <c r="AJ2163" t="s">
        <v>5428</v>
      </c>
    </row>
    <row r="2164" spans="1:36" x14ac:dyDescent="0.35">
      <c r="A2164" t="s">
        <v>36</v>
      </c>
      <c r="B2164" s="8" t="s">
        <v>142</v>
      </c>
      <c r="C2164" s="8" t="s">
        <v>143</v>
      </c>
      <c r="D2164" s="8" t="s">
        <v>39</v>
      </c>
      <c r="E2164" s="8" t="s">
        <v>39</v>
      </c>
      <c r="F2164" s="8" t="s">
        <v>40</v>
      </c>
      <c r="G2164" t="s">
        <v>144</v>
      </c>
      <c r="H2164" t="s">
        <v>145</v>
      </c>
      <c r="I2164" t="s">
        <v>43</v>
      </c>
      <c r="J2164" t="s">
        <v>43</v>
      </c>
      <c r="K2164" t="s">
        <v>43</v>
      </c>
      <c r="L2164" s="9">
        <v>1200</v>
      </c>
      <c r="M2164" s="10">
        <v>44501</v>
      </c>
      <c r="N2164" t="s">
        <v>56</v>
      </c>
      <c r="O2164" t="s">
        <v>57</v>
      </c>
      <c r="P2164" t="s">
        <v>3804</v>
      </c>
      <c r="Q2164" t="s">
        <v>3805</v>
      </c>
      <c r="R2164" t="s">
        <v>3714</v>
      </c>
      <c r="S2164" s="11">
        <v>44525</v>
      </c>
      <c r="T2164" t="s">
        <v>54</v>
      </c>
      <c r="U2164">
        <v>13</v>
      </c>
      <c r="V2164" t="s">
        <v>61</v>
      </c>
      <c r="W2164" t="s">
        <v>1263</v>
      </c>
      <c r="X2164" t="s">
        <v>3806</v>
      </c>
      <c r="Y2164" s="11">
        <v>44500</v>
      </c>
      <c r="Z2164">
        <v>165095806</v>
      </c>
      <c r="AB2164" t="s">
        <v>63</v>
      </c>
      <c r="AD2164" t="s">
        <v>3807</v>
      </c>
      <c r="AE2164">
        <v>1</v>
      </c>
      <c r="AF2164">
        <v>1200</v>
      </c>
      <c r="AH2164" t="str">
        <f t="shared" si="33"/>
        <v>E35930 Estates &amp; Facilities</v>
      </c>
      <c r="AI2164" t="str">
        <f>VLOOKUP(B2164,'cc Lookup'!A:E,5,0)</f>
        <v>Estates</v>
      </c>
      <c r="AJ2164" t="s">
        <v>5428</v>
      </c>
    </row>
    <row r="2165" spans="1:36" x14ac:dyDescent="0.35">
      <c r="A2165" t="s">
        <v>36</v>
      </c>
      <c r="B2165" s="8" t="s">
        <v>72</v>
      </c>
      <c r="C2165" s="8" t="s">
        <v>38</v>
      </c>
      <c r="D2165" s="8" t="s">
        <v>39</v>
      </c>
      <c r="E2165" s="8" t="s">
        <v>39</v>
      </c>
      <c r="F2165" s="8" t="s">
        <v>40</v>
      </c>
      <c r="G2165" t="s">
        <v>73</v>
      </c>
      <c r="H2165" t="s">
        <v>42</v>
      </c>
      <c r="I2165" t="s">
        <v>43</v>
      </c>
      <c r="J2165" t="s">
        <v>43</v>
      </c>
      <c r="K2165" t="s">
        <v>43</v>
      </c>
      <c r="L2165" s="9">
        <v>76448</v>
      </c>
      <c r="M2165" s="10">
        <v>44501</v>
      </c>
      <c r="N2165" t="s">
        <v>56</v>
      </c>
      <c r="O2165" t="s">
        <v>57</v>
      </c>
      <c r="P2165" t="s">
        <v>3729</v>
      </c>
      <c r="Q2165" t="s">
        <v>3730</v>
      </c>
      <c r="R2165" t="s">
        <v>3714</v>
      </c>
      <c r="S2165" s="11">
        <v>44517</v>
      </c>
      <c r="T2165" t="s">
        <v>54</v>
      </c>
      <c r="U2165">
        <v>7</v>
      </c>
      <c r="V2165" t="s">
        <v>61</v>
      </c>
      <c r="W2165" t="s">
        <v>107</v>
      </c>
      <c r="X2165">
        <v>110038696</v>
      </c>
      <c r="Y2165" s="11">
        <v>44509</v>
      </c>
      <c r="Z2165">
        <v>165095658</v>
      </c>
      <c r="AB2165" t="s">
        <v>63</v>
      </c>
      <c r="AD2165" t="s">
        <v>3717</v>
      </c>
      <c r="AE2165">
        <v>1</v>
      </c>
      <c r="AF2165">
        <v>76448</v>
      </c>
      <c r="AH2165" t="str">
        <f t="shared" si="33"/>
        <v>E35120 Corporate Expenses</v>
      </c>
      <c r="AI2165" t="str">
        <f>VLOOKUP(B2165,'cc Lookup'!A:E,5,0)</f>
        <v>Corporate Exp</v>
      </c>
      <c r="AJ2165" t="s">
        <v>5428</v>
      </c>
    </row>
    <row r="2166" spans="1:36" x14ac:dyDescent="0.35">
      <c r="A2166" t="s">
        <v>36</v>
      </c>
      <c r="B2166" s="8" t="s">
        <v>142</v>
      </c>
      <c r="C2166" s="8" t="s">
        <v>38</v>
      </c>
      <c r="D2166" s="8" t="s">
        <v>39</v>
      </c>
      <c r="E2166" s="8" t="s">
        <v>39</v>
      </c>
      <c r="F2166" s="8" t="s">
        <v>40</v>
      </c>
      <c r="G2166" t="s">
        <v>144</v>
      </c>
      <c r="H2166" t="s">
        <v>42</v>
      </c>
      <c r="I2166" t="s">
        <v>43</v>
      </c>
      <c r="J2166" t="s">
        <v>43</v>
      </c>
      <c r="K2166" t="s">
        <v>43</v>
      </c>
      <c r="L2166" s="9">
        <v>185.5</v>
      </c>
      <c r="M2166" s="10">
        <v>44501</v>
      </c>
      <c r="N2166" t="s">
        <v>56</v>
      </c>
      <c r="O2166" t="s">
        <v>57</v>
      </c>
      <c r="P2166" t="s">
        <v>3777</v>
      </c>
      <c r="Q2166" t="s">
        <v>3778</v>
      </c>
      <c r="R2166" t="s">
        <v>3714</v>
      </c>
      <c r="S2166" s="11">
        <v>44502</v>
      </c>
      <c r="T2166" t="s">
        <v>54</v>
      </c>
      <c r="U2166">
        <v>17</v>
      </c>
      <c r="V2166" t="s">
        <v>61</v>
      </c>
      <c r="W2166" t="s">
        <v>62</v>
      </c>
      <c r="X2166">
        <v>518744</v>
      </c>
      <c r="Y2166" s="11">
        <v>44495</v>
      </c>
      <c r="Z2166">
        <v>165095328</v>
      </c>
      <c r="AB2166" t="s">
        <v>63</v>
      </c>
      <c r="AD2166" t="s">
        <v>3822</v>
      </c>
      <c r="AE2166">
        <v>1</v>
      </c>
      <c r="AF2166">
        <v>186</v>
      </c>
      <c r="AH2166" t="str">
        <f t="shared" si="33"/>
        <v>E35930 Estates &amp; Facilities</v>
      </c>
      <c r="AI2166" t="str">
        <f>VLOOKUP(B2166,'cc Lookup'!A:E,5,0)</f>
        <v>Estates</v>
      </c>
      <c r="AJ2166" t="s">
        <v>5428</v>
      </c>
    </row>
    <row r="2167" spans="1:36" x14ac:dyDescent="0.35">
      <c r="A2167" t="s">
        <v>36</v>
      </c>
      <c r="B2167" s="8" t="s">
        <v>142</v>
      </c>
      <c r="C2167" s="8" t="s">
        <v>38</v>
      </c>
      <c r="D2167" s="8" t="s">
        <v>39</v>
      </c>
      <c r="E2167" s="8" t="s">
        <v>39</v>
      </c>
      <c r="F2167" s="8" t="s">
        <v>40</v>
      </c>
      <c r="G2167" t="s">
        <v>144</v>
      </c>
      <c r="H2167" t="s">
        <v>42</v>
      </c>
      <c r="I2167" t="s">
        <v>43</v>
      </c>
      <c r="J2167" t="s">
        <v>43</v>
      </c>
      <c r="K2167" t="s">
        <v>43</v>
      </c>
      <c r="L2167" s="9">
        <v>48</v>
      </c>
      <c r="M2167" s="10">
        <v>44501</v>
      </c>
      <c r="N2167" t="s">
        <v>56</v>
      </c>
      <c r="O2167" t="s">
        <v>57</v>
      </c>
      <c r="P2167" t="s">
        <v>3777</v>
      </c>
      <c r="Q2167" t="s">
        <v>3778</v>
      </c>
      <c r="R2167" t="s">
        <v>3714</v>
      </c>
      <c r="S2167" s="11">
        <v>44502</v>
      </c>
      <c r="T2167" t="s">
        <v>54</v>
      </c>
      <c r="U2167">
        <v>17</v>
      </c>
      <c r="V2167" t="s">
        <v>61</v>
      </c>
      <c r="W2167" t="s">
        <v>62</v>
      </c>
      <c r="X2167">
        <v>518745</v>
      </c>
      <c r="Y2167" s="11">
        <v>44495</v>
      </c>
      <c r="Z2167">
        <v>165095327</v>
      </c>
      <c r="AB2167" t="s">
        <v>63</v>
      </c>
      <c r="AD2167" t="s">
        <v>3823</v>
      </c>
      <c r="AE2167">
        <v>1</v>
      </c>
      <c r="AF2167">
        <v>48</v>
      </c>
      <c r="AH2167" t="str">
        <f t="shared" si="33"/>
        <v>E35930 Estates &amp; Facilities</v>
      </c>
      <c r="AI2167" t="str">
        <f>VLOOKUP(B2167,'cc Lookup'!A:E,5,0)</f>
        <v>Estates</v>
      </c>
      <c r="AJ2167" t="s">
        <v>5428</v>
      </c>
    </row>
    <row r="2168" spans="1:36" x14ac:dyDescent="0.35">
      <c r="A2168" t="s">
        <v>36</v>
      </c>
      <c r="B2168" s="8" t="s">
        <v>142</v>
      </c>
      <c r="C2168" s="8" t="s">
        <v>38</v>
      </c>
      <c r="D2168" s="8" t="s">
        <v>39</v>
      </c>
      <c r="E2168" s="8" t="s">
        <v>39</v>
      </c>
      <c r="F2168" s="8" t="s">
        <v>40</v>
      </c>
      <c r="G2168" t="s">
        <v>144</v>
      </c>
      <c r="H2168" t="s">
        <v>42</v>
      </c>
      <c r="I2168" t="s">
        <v>43</v>
      </c>
      <c r="J2168" t="s">
        <v>43</v>
      </c>
      <c r="K2168" t="s">
        <v>43</v>
      </c>
      <c r="L2168" s="9">
        <v>712.5</v>
      </c>
      <c r="M2168" s="10">
        <v>44501</v>
      </c>
      <c r="N2168" t="s">
        <v>56</v>
      </c>
      <c r="O2168" t="s">
        <v>57</v>
      </c>
      <c r="P2168" t="s">
        <v>3777</v>
      </c>
      <c r="Q2168" t="s">
        <v>3778</v>
      </c>
      <c r="R2168" t="s">
        <v>3714</v>
      </c>
      <c r="S2168" s="11">
        <v>44502</v>
      </c>
      <c r="T2168" t="s">
        <v>54</v>
      </c>
      <c r="U2168">
        <v>17</v>
      </c>
      <c r="V2168" t="s">
        <v>61</v>
      </c>
      <c r="W2168" t="s">
        <v>62</v>
      </c>
      <c r="X2168">
        <v>518746</v>
      </c>
      <c r="Y2168" s="11">
        <v>44495</v>
      </c>
      <c r="Z2168">
        <v>165095326</v>
      </c>
      <c r="AB2168" t="s">
        <v>63</v>
      </c>
      <c r="AD2168" t="s">
        <v>3824</v>
      </c>
      <c r="AE2168">
        <v>1</v>
      </c>
      <c r="AF2168">
        <v>713</v>
      </c>
      <c r="AH2168" t="str">
        <f t="shared" si="33"/>
        <v>E35930 Estates &amp; Facilities</v>
      </c>
      <c r="AI2168" t="str">
        <f>VLOOKUP(B2168,'cc Lookup'!A:E,5,0)</f>
        <v>Estates</v>
      </c>
      <c r="AJ2168" t="s">
        <v>5428</v>
      </c>
    </row>
    <row r="2169" spans="1:36" x14ac:dyDescent="0.35">
      <c r="A2169" t="s">
        <v>36</v>
      </c>
      <c r="B2169" s="8" t="s">
        <v>142</v>
      </c>
      <c r="C2169" s="8" t="s">
        <v>38</v>
      </c>
      <c r="D2169" s="8" t="s">
        <v>39</v>
      </c>
      <c r="E2169" s="8" t="s">
        <v>39</v>
      </c>
      <c r="F2169" s="8" t="s">
        <v>40</v>
      </c>
      <c r="G2169" t="s">
        <v>144</v>
      </c>
      <c r="H2169" t="s">
        <v>42</v>
      </c>
      <c r="I2169" t="s">
        <v>43</v>
      </c>
      <c r="J2169" t="s">
        <v>43</v>
      </c>
      <c r="K2169" t="s">
        <v>43</v>
      </c>
      <c r="L2169" s="9">
        <v>435</v>
      </c>
      <c r="M2169" s="10">
        <v>44501</v>
      </c>
      <c r="N2169" t="s">
        <v>56</v>
      </c>
      <c r="O2169" t="s">
        <v>57</v>
      </c>
      <c r="P2169" t="s">
        <v>3825</v>
      </c>
      <c r="Q2169" t="s">
        <v>3826</v>
      </c>
      <c r="R2169" t="s">
        <v>3714</v>
      </c>
      <c r="S2169" s="11">
        <v>44509</v>
      </c>
      <c r="T2169" t="s">
        <v>54</v>
      </c>
      <c r="U2169">
        <v>21</v>
      </c>
      <c r="V2169" t="s">
        <v>61</v>
      </c>
      <c r="W2169" t="s">
        <v>3827</v>
      </c>
      <c r="X2169" t="s">
        <v>3828</v>
      </c>
      <c r="Y2169" s="11">
        <v>44498</v>
      </c>
      <c r="Z2169">
        <v>165095396</v>
      </c>
      <c r="AB2169" t="s">
        <v>63</v>
      </c>
      <c r="AD2169" t="s">
        <v>3829</v>
      </c>
      <c r="AE2169">
        <v>1</v>
      </c>
      <c r="AF2169">
        <v>435</v>
      </c>
      <c r="AH2169" t="str">
        <f t="shared" si="33"/>
        <v>E35930 Estates &amp; Facilities</v>
      </c>
      <c r="AI2169" t="str">
        <f>VLOOKUP(B2169,'cc Lookup'!A:E,5,0)</f>
        <v>Estates</v>
      </c>
      <c r="AJ2169" t="s">
        <v>5428</v>
      </c>
    </row>
    <row r="2170" spans="1:36" x14ac:dyDescent="0.35">
      <c r="A2170" t="s">
        <v>36</v>
      </c>
      <c r="B2170" s="8" t="s">
        <v>142</v>
      </c>
      <c r="C2170" s="8" t="s">
        <v>38</v>
      </c>
      <c r="D2170" s="8" t="s">
        <v>39</v>
      </c>
      <c r="E2170" s="8" t="s">
        <v>39</v>
      </c>
      <c r="F2170" s="8" t="s">
        <v>40</v>
      </c>
      <c r="G2170" t="s">
        <v>144</v>
      </c>
      <c r="H2170" t="s">
        <v>42</v>
      </c>
      <c r="I2170" t="s">
        <v>43</v>
      </c>
      <c r="J2170" t="s">
        <v>43</v>
      </c>
      <c r="K2170" t="s">
        <v>43</v>
      </c>
      <c r="L2170" s="9">
        <v>355</v>
      </c>
      <c r="M2170" s="10">
        <v>44501</v>
      </c>
      <c r="N2170" t="s">
        <v>56</v>
      </c>
      <c r="O2170" t="s">
        <v>57</v>
      </c>
      <c r="P2170" t="s">
        <v>3798</v>
      </c>
      <c r="Q2170" t="s">
        <v>3799</v>
      </c>
      <c r="R2170" t="s">
        <v>3714</v>
      </c>
      <c r="S2170" s="11">
        <v>44522</v>
      </c>
      <c r="T2170" t="s">
        <v>54</v>
      </c>
      <c r="U2170">
        <v>8</v>
      </c>
      <c r="V2170" t="s">
        <v>61</v>
      </c>
      <c r="W2170" t="s">
        <v>62</v>
      </c>
      <c r="X2170">
        <v>522125</v>
      </c>
      <c r="Y2170" s="11">
        <v>44515</v>
      </c>
      <c r="Z2170">
        <v>165095721</v>
      </c>
      <c r="AB2170" t="s">
        <v>63</v>
      </c>
      <c r="AD2170" t="s">
        <v>3830</v>
      </c>
      <c r="AE2170">
        <v>1</v>
      </c>
      <c r="AF2170">
        <v>355</v>
      </c>
      <c r="AH2170" t="str">
        <f t="shared" si="33"/>
        <v>E35930 Estates &amp; Facilities</v>
      </c>
      <c r="AI2170" t="str">
        <f>VLOOKUP(B2170,'cc Lookup'!A:E,5,0)</f>
        <v>Estates</v>
      </c>
      <c r="AJ2170" t="s">
        <v>5428</v>
      </c>
    </row>
    <row r="2171" spans="1:36" x14ac:dyDescent="0.35">
      <c r="A2171" t="s">
        <v>36</v>
      </c>
      <c r="B2171" s="8" t="s">
        <v>142</v>
      </c>
      <c r="C2171" s="8" t="s">
        <v>143</v>
      </c>
      <c r="D2171" s="8" t="s">
        <v>39</v>
      </c>
      <c r="E2171" s="8" t="s">
        <v>39</v>
      </c>
      <c r="F2171" s="8" t="s">
        <v>40</v>
      </c>
      <c r="G2171" t="s">
        <v>144</v>
      </c>
      <c r="H2171" t="s">
        <v>145</v>
      </c>
      <c r="I2171" t="s">
        <v>43</v>
      </c>
      <c r="J2171" t="s">
        <v>43</v>
      </c>
      <c r="K2171" t="s">
        <v>43</v>
      </c>
      <c r="L2171" s="9">
        <v>194</v>
      </c>
      <c r="M2171" s="10">
        <v>44531</v>
      </c>
      <c r="N2171" t="s">
        <v>56</v>
      </c>
      <c r="O2171" t="s">
        <v>57</v>
      </c>
      <c r="P2171" t="s">
        <v>3883</v>
      </c>
      <c r="Q2171" t="s">
        <v>3884</v>
      </c>
      <c r="R2171" t="s">
        <v>3885</v>
      </c>
      <c r="S2171" s="11">
        <v>44531</v>
      </c>
      <c r="T2171" t="s">
        <v>54</v>
      </c>
      <c r="U2171">
        <v>26</v>
      </c>
      <c r="V2171" t="s">
        <v>61</v>
      </c>
      <c r="W2171" t="s">
        <v>62</v>
      </c>
      <c r="X2171">
        <v>511735</v>
      </c>
      <c r="Y2171" s="11">
        <v>44433</v>
      </c>
      <c r="Z2171">
        <v>165094053</v>
      </c>
      <c r="AB2171" t="s">
        <v>63</v>
      </c>
      <c r="AD2171" t="s">
        <v>3886</v>
      </c>
      <c r="AE2171">
        <v>1</v>
      </c>
      <c r="AF2171">
        <v>194</v>
      </c>
      <c r="AH2171" t="str">
        <f t="shared" si="33"/>
        <v>E35930 Estates &amp; Facilities</v>
      </c>
      <c r="AI2171" t="str">
        <f>VLOOKUP(B2171,'cc Lookup'!A:E,5,0)</f>
        <v>Estates</v>
      </c>
      <c r="AJ2171" t="s">
        <v>5428</v>
      </c>
    </row>
    <row r="2172" spans="1:36" x14ac:dyDescent="0.35">
      <c r="A2172" t="s">
        <v>36</v>
      </c>
      <c r="B2172" s="8" t="s">
        <v>142</v>
      </c>
      <c r="C2172" s="8" t="s">
        <v>143</v>
      </c>
      <c r="D2172" s="8" t="s">
        <v>39</v>
      </c>
      <c r="E2172" s="8" t="s">
        <v>39</v>
      </c>
      <c r="F2172" s="8" t="s">
        <v>40</v>
      </c>
      <c r="G2172" t="s">
        <v>144</v>
      </c>
      <c r="H2172" t="s">
        <v>145</v>
      </c>
      <c r="I2172" t="s">
        <v>43</v>
      </c>
      <c r="J2172" t="s">
        <v>43</v>
      </c>
      <c r="K2172" t="s">
        <v>43</v>
      </c>
      <c r="L2172" s="9">
        <v>-194</v>
      </c>
      <c r="M2172" s="10">
        <v>44531</v>
      </c>
      <c r="N2172" t="s">
        <v>56</v>
      </c>
      <c r="O2172" t="s">
        <v>57</v>
      </c>
      <c r="P2172" t="s">
        <v>3883</v>
      </c>
      <c r="Q2172" t="s">
        <v>3884</v>
      </c>
      <c r="R2172" t="s">
        <v>3885</v>
      </c>
      <c r="S2172" s="11">
        <v>44531</v>
      </c>
      <c r="T2172" t="s">
        <v>54</v>
      </c>
      <c r="U2172">
        <v>27</v>
      </c>
      <c r="V2172" t="s">
        <v>61</v>
      </c>
      <c r="W2172" t="s">
        <v>62</v>
      </c>
      <c r="X2172" t="s">
        <v>3887</v>
      </c>
      <c r="Y2172" s="11">
        <v>44433</v>
      </c>
      <c r="Z2172">
        <v>165094053</v>
      </c>
      <c r="AB2172" t="s">
        <v>63</v>
      </c>
      <c r="AD2172" t="s">
        <v>3888</v>
      </c>
      <c r="AE2172">
        <v>1</v>
      </c>
      <c r="AF2172">
        <v>-194</v>
      </c>
      <c r="AH2172" t="str">
        <f t="shared" si="33"/>
        <v>E35930 Estates &amp; Facilities</v>
      </c>
      <c r="AI2172" t="str">
        <f>VLOOKUP(B2172,'cc Lookup'!A:E,5,0)</f>
        <v>Estates</v>
      </c>
      <c r="AJ2172" t="s">
        <v>5428</v>
      </c>
    </row>
    <row r="2173" spans="1:36" x14ac:dyDescent="0.35">
      <c r="A2173" t="s">
        <v>36</v>
      </c>
      <c r="B2173" s="8" t="s">
        <v>142</v>
      </c>
      <c r="C2173" s="8" t="s">
        <v>143</v>
      </c>
      <c r="D2173" s="8" t="s">
        <v>39</v>
      </c>
      <c r="E2173" s="8" t="s">
        <v>39</v>
      </c>
      <c r="F2173" s="8" t="s">
        <v>40</v>
      </c>
      <c r="G2173" t="s">
        <v>144</v>
      </c>
      <c r="H2173" t="s">
        <v>145</v>
      </c>
      <c r="I2173" t="s">
        <v>43</v>
      </c>
      <c r="J2173" t="s">
        <v>43</v>
      </c>
      <c r="K2173" t="s">
        <v>43</v>
      </c>
      <c r="L2173" s="9">
        <v>36.46</v>
      </c>
      <c r="M2173" s="10">
        <v>44531</v>
      </c>
      <c r="N2173" t="s">
        <v>56</v>
      </c>
      <c r="O2173" t="s">
        <v>57</v>
      </c>
      <c r="P2173" t="s">
        <v>3889</v>
      </c>
      <c r="Q2173" t="s">
        <v>3890</v>
      </c>
      <c r="R2173" t="s">
        <v>3885</v>
      </c>
      <c r="S2173" s="11">
        <v>44539</v>
      </c>
      <c r="T2173" t="s">
        <v>54</v>
      </c>
      <c r="U2173">
        <v>20</v>
      </c>
      <c r="V2173" t="s">
        <v>61</v>
      </c>
      <c r="W2173" t="s">
        <v>62</v>
      </c>
      <c r="X2173">
        <v>522142</v>
      </c>
      <c r="Y2173" s="11">
        <v>44515</v>
      </c>
      <c r="Z2173">
        <v>165095705</v>
      </c>
      <c r="AB2173" t="s">
        <v>63</v>
      </c>
      <c r="AD2173" t="s">
        <v>3891</v>
      </c>
      <c r="AE2173">
        <v>1</v>
      </c>
      <c r="AF2173">
        <v>36</v>
      </c>
      <c r="AH2173" t="str">
        <f t="shared" si="33"/>
        <v>E35930 Estates &amp; Facilities</v>
      </c>
      <c r="AI2173" t="str">
        <f>VLOOKUP(B2173,'cc Lookup'!A:E,5,0)</f>
        <v>Estates</v>
      </c>
      <c r="AJ2173" t="s">
        <v>5428</v>
      </c>
    </row>
    <row r="2174" spans="1:36" x14ac:dyDescent="0.35">
      <c r="A2174" t="s">
        <v>36</v>
      </c>
      <c r="B2174" s="8" t="s">
        <v>142</v>
      </c>
      <c r="C2174" s="8" t="s">
        <v>143</v>
      </c>
      <c r="D2174" s="8" t="s">
        <v>39</v>
      </c>
      <c r="E2174" s="8" t="s">
        <v>39</v>
      </c>
      <c r="F2174" s="8" t="s">
        <v>40</v>
      </c>
      <c r="G2174" t="s">
        <v>144</v>
      </c>
      <c r="H2174" t="s">
        <v>145</v>
      </c>
      <c r="I2174" t="s">
        <v>43</v>
      </c>
      <c r="J2174" t="s">
        <v>43</v>
      </c>
      <c r="K2174" t="s">
        <v>43</v>
      </c>
      <c r="L2174" s="9">
        <v>396</v>
      </c>
      <c r="M2174" s="10">
        <v>44531</v>
      </c>
      <c r="N2174" t="s">
        <v>56</v>
      </c>
      <c r="O2174" t="s">
        <v>57</v>
      </c>
      <c r="P2174" t="s">
        <v>3889</v>
      </c>
      <c r="Q2174" t="s">
        <v>3890</v>
      </c>
      <c r="R2174" t="s">
        <v>3885</v>
      </c>
      <c r="S2174" s="11">
        <v>44539</v>
      </c>
      <c r="T2174" t="s">
        <v>54</v>
      </c>
      <c r="U2174">
        <v>20</v>
      </c>
      <c r="V2174" t="s">
        <v>61</v>
      </c>
      <c r="W2174" t="s">
        <v>62</v>
      </c>
      <c r="X2174">
        <v>522142</v>
      </c>
      <c r="Y2174" s="11">
        <v>44515</v>
      </c>
      <c r="Z2174">
        <v>165095705</v>
      </c>
      <c r="AB2174" t="s">
        <v>63</v>
      </c>
      <c r="AD2174" t="s">
        <v>3891</v>
      </c>
      <c r="AE2174">
        <v>1</v>
      </c>
      <c r="AF2174">
        <v>396</v>
      </c>
      <c r="AH2174" t="str">
        <f t="shared" si="33"/>
        <v>E35930 Estates &amp; Facilities</v>
      </c>
      <c r="AI2174" t="str">
        <f>VLOOKUP(B2174,'cc Lookup'!A:E,5,0)</f>
        <v>Estates</v>
      </c>
      <c r="AJ2174" t="s">
        <v>5428</v>
      </c>
    </row>
    <row r="2175" spans="1:36" x14ac:dyDescent="0.35">
      <c r="A2175" t="s">
        <v>36</v>
      </c>
      <c r="B2175" s="8" t="s">
        <v>142</v>
      </c>
      <c r="C2175" s="8" t="s">
        <v>143</v>
      </c>
      <c r="D2175" s="8" t="s">
        <v>39</v>
      </c>
      <c r="E2175" s="8" t="s">
        <v>39</v>
      </c>
      <c r="F2175" s="8" t="s">
        <v>40</v>
      </c>
      <c r="G2175" t="s">
        <v>144</v>
      </c>
      <c r="H2175" t="s">
        <v>145</v>
      </c>
      <c r="I2175" t="s">
        <v>43</v>
      </c>
      <c r="J2175" t="s">
        <v>43</v>
      </c>
      <c r="K2175" t="s">
        <v>43</v>
      </c>
      <c r="L2175" s="9">
        <v>432.46</v>
      </c>
      <c r="M2175" s="10">
        <v>44531</v>
      </c>
      <c r="N2175" t="s">
        <v>56</v>
      </c>
      <c r="O2175" t="s">
        <v>57</v>
      </c>
      <c r="P2175" t="s">
        <v>3889</v>
      </c>
      <c r="Q2175" t="s">
        <v>3890</v>
      </c>
      <c r="R2175" t="s">
        <v>3885</v>
      </c>
      <c r="S2175" s="11">
        <v>44539</v>
      </c>
      <c r="T2175" t="s">
        <v>54</v>
      </c>
      <c r="U2175">
        <v>20</v>
      </c>
      <c r="V2175" t="s">
        <v>61</v>
      </c>
      <c r="W2175" t="s">
        <v>62</v>
      </c>
      <c r="X2175">
        <v>522142</v>
      </c>
      <c r="Y2175" s="11">
        <v>44515</v>
      </c>
      <c r="Z2175">
        <v>165095705</v>
      </c>
      <c r="AB2175" t="s">
        <v>63</v>
      </c>
      <c r="AD2175" t="s">
        <v>3891</v>
      </c>
      <c r="AE2175">
        <v>1</v>
      </c>
      <c r="AF2175">
        <v>432</v>
      </c>
      <c r="AH2175" t="str">
        <f t="shared" si="33"/>
        <v>E35930 Estates &amp; Facilities</v>
      </c>
      <c r="AI2175" t="str">
        <f>VLOOKUP(B2175,'cc Lookup'!A:E,5,0)</f>
        <v>Estates</v>
      </c>
      <c r="AJ2175" t="s">
        <v>5428</v>
      </c>
    </row>
    <row r="2176" spans="1:36" x14ac:dyDescent="0.35">
      <c r="A2176" t="s">
        <v>36</v>
      </c>
      <c r="B2176" s="8" t="s">
        <v>142</v>
      </c>
      <c r="C2176" s="8" t="s">
        <v>143</v>
      </c>
      <c r="D2176" s="8" t="s">
        <v>39</v>
      </c>
      <c r="E2176" s="8" t="s">
        <v>39</v>
      </c>
      <c r="F2176" s="8" t="s">
        <v>40</v>
      </c>
      <c r="G2176" t="s">
        <v>144</v>
      </c>
      <c r="H2176" t="s">
        <v>145</v>
      </c>
      <c r="I2176" t="s">
        <v>43</v>
      </c>
      <c r="J2176" t="s">
        <v>43</v>
      </c>
      <c r="K2176" t="s">
        <v>43</v>
      </c>
      <c r="L2176" s="9">
        <v>79.2</v>
      </c>
      <c r="M2176" s="10">
        <v>44531</v>
      </c>
      <c r="N2176" t="s">
        <v>56</v>
      </c>
      <c r="O2176" t="s">
        <v>57</v>
      </c>
      <c r="P2176" t="s">
        <v>3889</v>
      </c>
      <c r="Q2176" t="s">
        <v>3890</v>
      </c>
      <c r="R2176" t="s">
        <v>3885</v>
      </c>
      <c r="S2176" s="11">
        <v>44539</v>
      </c>
      <c r="T2176" t="s">
        <v>54</v>
      </c>
      <c r="U2176">
        <v>20</v>
      </c>
      <c r="V2176" t="s">
        <v>61</v>
      </c>
      <c r="W2176" t="s">
        <v>62</v>
      </c>
      <c r="X2176">
        <v>522142</v>
      </c>
      <c r="Y2176" s="11">
        <v>44515</v>
      </c>
      <c r="Z2176">
        <v>165095705</v>
      </c>
      <c r="AB2176" t="s">
        <v>63</v>
      </c>
      <c r="AD2176" t="s">
        <v>3891</v>
      </c>
      <c r="AH2176" t="str">
        <f t="shared" si="33"/>
        <v>E35930 Estates &amp; Facilities</v>
      </c>
      <c r="AI2176" t="str">
        <f>VLOOKUP(B2176,'cc Lookup'!A:E,5,0)</f>
        <v>Estates</v>
      </c>
      <c r="AJ2176" t="s">
        <v>5428</v>
      </c>
    </row>
    <row r="2177" spans="1:36" x14ac:dyDescent="0.35">
      <c r="A2177" t="s">
        <v>36</v>
      </c>
      <c r="B2177" s="8" t="s">
        <v>142</v>
      </c>
      <c r="C2177" s="8" t="s">
        <v>143</v>
      </c>
      <c r="D2177" s="8" t="s">
        <v>39</v>
      </c>
      <c r="E2177" s="8" t="s">
        <v>39</v>
      </c>
      <c r="F2177" s="8" t="s">
        <v>40</v>
      </c>
      <c r="G2177" t="s">
        <v>144</v>
      </c>
      <c r="H2177" t="s">
        <v>145</v>
      </c>
      <c r="I2177" t="s">
        <v>43</v>
      </c>
      <c r="J2177" t="s">
        <v>43</v>
      </c>
      <c r="K2177" t="s">
        <v>43</v>
      </c>
      <c r="L2177" s="9">
        <v>-432.46</v>
      </c>
      <c r="M2177" s="10">
        <v>44531</v>
      </c>
      <c r="N2177" t="s">
        <v>56</v>
      </c>
      <c r="O2177" t="s">
        <v>57</v>
      </c>
      <c r="P2177" t="s">
        <v>3889</v>
      </c>
      <c r="Q2177" t="s">
        <v>3890</v>
      </c>
      <c r="R2177" t="s">
        <v>3885</v>
      </c>
      <c r="S2177" s="11">
        <v>44539</v>
      </c>
      <c r="T2177" t="s">
        <v>54</v>
      </c>
      <c r="U2177">
        <v>21</v>
      </c>
      <c r="V2177" t="s">
        <v>61</v>
      </c>
      <c r="W2177" t="s">
        <v>62</v>
      </c>
      <c r="X2177">
        <v>522142</v>
      </c>
      <c r="Y2177" s="11">
        <v>44515</v>
      </c>
      <c r="Z2177">
        <v>165095705</v>
      </c>
      <c r="AB2177" t="s">
        <v>63</v>
      </c>
      <c r="AD2177" t="s">
        <v>3891</v>
      </c>
      <c r="AE2177">
        <v>1</v>
      </c>
      <c r="AF2177">
        <v>-432</v>
      </c>
      <c r="AH2177" t="str">
        <f t="shared" si="33"/>
        <v>E35930 Estates &amp; Facilities</v>
      </c>
      <c r="AI2177" t="str">
        <f>VLOOKUP(B2177,'cc Lookup'!A:E,5,0)</f>
        <v>Estates</v>
      </c>
      <c r="AJ2177" t="s">
        <v>5428</v>
      </c>
    </row>
    <row r="2178" spans="1:36" x14ac:dyDescent="0.35">
      <c r="A2178" t="s">
        <v>36</v>
      </c>
      <c r="B2178" s="8" t="s">
        <v>142</v>
      </c>
      <c r="C2178" s="8" t="s">
        <v>143</v>
      </c>
      <c r="D2178" s="8" t="s">
        <v>39</v>
      </c>
      <c r="E2178" s="8" t="s">
        <v>39</v>
      </c>
      <c r="F2178" s="8" t="s">
        <v>40</v>
      </c>
      <c r="G2178" t="s">
        <v>144</v>
      </c>
      <c r="H2178" t="s">
        <v>145</v>
      </c>
      <c r="I2178" t="s">
        <v>43</v>
      </c>
      <c r="J2178" t="s">
        <v>43</v>
      </c>
      <c r="K2178" t="s">
        <v>43</v>
      </c>
      <c r="L2178" s="9">
        <v>2150</v>
      </c>
      <c r="M2178" s="10">
        <v>44531</v>
      </c>
      <c r="N2178" t="s">
        <v>56</v>
      </c>
      <c r="O2178" t="s">
        <v>57</v>
      </c>
      <c r="P2178" t="s">
        <v>3892</v>
      </c>
      <c r="Q2178" t="s">
        <v>3893</v>
      </c>
      <c r="R2178" t="s">
        <v>3885</v>
      </c>
      <c r="S2178" s="11">
        <v>44551</v>
      </c>
      <c r="T2178" t="s">
        <v>54</v>
      </c>
      <c r="U2178">
        <v>17</v>
      </c>
      <c r="V2178" t="s">
        <v>61</v>
      </c>
      <c r="W2178" t="s">
        <v>1263</v>
      </c>
      <c r="X2178" t="s">
        <v>3894</v>
      </c>
      <c r="Y2178" s="11">
        <v>44500</v>
      </c>
      <c r="Z2178">
        <v>165096326</v>
      </c>
      <c r="AB2178" t="s">
        <v>63</v>
      </c>
      <c r="AD2178" t="s">
        <v>3895</v>
      </c>
      <c r="AE2178">
        <v>1</v>
      </c>
      <c r="AF2178">
        <v>2150</v>
      </c>
      <c r="AH2178" t="str">
        <f t="shared" si="33"/>
        <v>E35930 Estates &amp; Facilities</v>
      </c>
      <c r="AI2178" t="str">
        <f>VLOOKUP(B2178,'cc Lookup'!A:E,5,0)</f>
        <v>Estates</v>
      </c>
      <c r="AJ2178" t="s">
        <v>5428</v>
      </c>
    </row>
    <row r="2179" spans="1:36" x14ac:dyDescent="0.35">
      <c r="A2179" t="s">
        <v>36</v>
      </c>
      <c r="B2179" s="8" t="s">
        <v>142</v>
      </c>
      <c r="C2179" s="8" t="s">
        <v>143</v>
      </c>
      <c r="D2179" s="8" t="s">
        <v>39</v>
      </c>
      <c r="E2179" s="8" t="s">
        <v>39</v>
      </c>
      <c r="F2179" s="8" t="s">
        <v>40</v>
      </c>
      <c r="G2179" t="s">
        <v>144</v>
      </c>
      <c r="H2179" t="s">
        <v>145</v>
      </c>
      <c r="I2179" t="s">
        <v>43</v>
      </c>
      <c r="J2179" t="s">
        <v>43</v>
      </c>
      <c r="K2179" t="s">
        <v>43</v>
      </c>
      <c r="L2179" s="9">
        <v>553.5</v>
      </c>
      <c r="M2179" s="10">
        <v>44531</v>
      </c>
      <c r="N2179" t="s">
        <v>56</v>
      </c>
      <c r="O2179" t="s">
        <v>57</v>
      </c>
      <c r="P2179" t="s">
        <v>3896</v>
      </c>
      <c r="Q2179" t="s">
        <v>3897</v>
      </c>
      <c r="R2179" t="s">
        <v>3885</v>
      </c>
      <c r="S2179" s="11">
        <v>44552</v>
      </c>
      <c r="T2179" t="s">
        <v>54</v>
      </c>
      <c r="U2179">
        <v>28</v>
      </c>
      <c r="V2179" t="s">
        <v>61</v>
      </c>
      <c r="W2179" t="s">
        <v>62</v>
      </c>
      <c r="X2179">
        <v>73011410</v>
      </c>
      <c r="Y2179" s="11">
        <v>44551</v>
      </c>
      <c r="Z2179">
        <v>165096662</v>
      </c>
      <c r="AB2179" t="s">
        <v>63</v>
      </c>
      <c r="AD2179" t="s">
        <v>3898</v>
      </c>
      <c r="AE2179">
        <v>1</v>
      </c>
      <c r="AF2179">
        <v>554</v>
      </c>
      <c r="AH2179" t="str">
        <f t="shared" si="33"/>
        <v>E35930 Estates &amp; Facilities</v>
      </c>
      <c r="AI2179" t="str">
        <f>VLOOKUP(B2179,'cc Lookup'!A:E,5,0)</f>
        <v>Estates</v>
      </c>
      <c r="AJ2179" t="s">
        <v>5428</v>
      </c>
    </row>
    <row r="2180" spans="1:36" x14ac:dyDescent="0.35">
      <c r="A2180" t="s">
        <v>36</v>
      </c>
      <c r="B2180" s="8" t="s">
        <v>142</v>
      </c>
      <c r="C2180" s="8" t="s">
        <v>143</v>
      </c>
      <c r="D2180" s="8" t="s">
        <v>39</v>
      </c>
      <c r="E2180" s="8" t="s">
        <v>39</v>
      </c>
      <c r="F2180" s="8" t="s">
        <v>40</v>
      </c>
      <c r="G2180" t="s">
        <v>144</v>
      </c>
      <c r="H2180" t="s">
        <v>145</v>
      </c>
      <c r="I2180" t="s">
        <v>43</v>
      </c>
      <c r="J2180" t="s">
        <v>43</v>
      </c>
      <c r="K2180" t="s">
        <v>43</v>
      </c>
      <c r="L2180" s="9">
        <v>105</v>
      </c>
      <c r="M2180" s="10">
        <v>44531</v>
      </c>
      <c r="N2180" t="s">
        <v>56</v>
      </c>
      <c r="O2180" t="s">
        <v>57</v>
      </c>
      <c r="P2180" t="s">
        <v>3896</v>
      </c>
      <c r="Q2180" t="s">
        <v>3897</v>
      </c>
      <c r="R2180" t="s">
        <v>3885</v>
      </c>
      <c r="S2180" s="11">
        <v>44552</v>
      </c>
      <c r="T2180" t="s">
        <v>54</v>
      </c>
      <c r="U2180">
        <v>28</v>
      </c>
      <c r="V2180" t="s">
        <v>61</v>
      </c>
      <c r="W2180" t="s">
        <v>62</v>
      </c>
      <c r="X2180">
        <v>73011411</v>
      </c>
      <c r="Y2180" s="11">
        <v>44552</v>
      </c>
      <c r="Z2180">
        <v>165096661</v>
      </c>
      <c r="AB2180" t="s">
        <v>63</v>
      </c>
      <c r="AD2180" t="s">
        <v>3899</v>
      </c>
      <c r="AE2180">
        <v>1</v>
      </c>
      <c r="AF2180">
        <v>105</v>
      </c>
      <c r="AH2180" t="str">
        <f t="shared" si="33"/>
        <v>E35930 Estates &amp; Facilities</v>
      </c>
      <c r="AI2180" t="str">
        <f>VLOOKUP(B2180,'cc Lookup'!A:E,5,0)</f>
        <v>Estates</v>
      </c>
      <c r="AJ2180" t="s">
        <v>5428</v>
      </c>
    </row>
    <row r="2181" spans="1:36" x14ac:dyDescent="0.35">
      <c r="A2181" t="s">
        <v>36</v>
      </c>
      <c r="B2181" s="8" t="s">
        <v>142</v>
      </c>
      <c r="C2181" s="8" t="s">
        <v>143</v>
      </c>
      <c r="D2181" s="8" t="s">
        <v>39</v>
      </c>
      <c r="E2181" s="8" t="s">
        <v>39</v>
      </c>
      <c r="F2181" s="8" t="s">
        <v>40</v>
      </c>
      <c r="G2181" t="s">
        <v>144</v>
      </c>
      <c r="H2181" t="s">
        <v>145</v>
      </c>
      <c r="I2181" t="s">
        <v>43</v>
      </c>
      <c r="J2181" t="s">
        <v>43</v>
      </c>
      <c r="K2181" t="s">
        <v>43</v>
      </c>
      <c r="L2181" s="9">
        <v>1659.5</v>
      </c>
      <c r="M2181" s="10">
        <v>44531</v>
      </c>
      <c r="N2181" t="s">
        <v>56</v>
      </c>
      <c r="O2181" t="s">
        <v>57</v>
      </c>
      <c r="P2181" t="s">
        <v>3896</v>
      </c>
      <c r="Q2181" t="s">
        <v>3897</v>
      </c>
      <c r="R2181" t="s">
        <v>3885</v>
      </c>
      <c r="S2181" s="11">
        <v>44552</v>
      </c>
      <c r="T2181" t="s">
        <v>54</v>
      </c>
      <c r="U2181">
        <v>28</v>
      </c>
      <c r="V2181" t="s">
        <v>61</v>
      </c>
      <c r="W2181" t="s">
        <v>62</v>
      </c>
      <c r="X2181">
        <v>73011413</v>
      </c>
      <c r="Y2181" s="11">
        <v>44551</v>
      </c>
      <c r="Z2181">
        <v>165096659</v>
      </c>
      <c r="AB2181" t="s">
        <v>63</v>
      </c>
      <c r="AD2181" t="s">
        <v>3900</v>
      </c>
      <c r="AE2181">
        <v>1</v>
      </c>
      <c r="AF2181">
        <v>1660</v>
      </c>
      <c r="AH2181" t="str">
        <f t="shared" ref="AH2181:AH2244" si="34">B2181&amp;" "&amp;G2181</f>
        <v>E35930 Estates &amp; Facilities</v>
      </c>
      <c r="AI2181" t="str">
        <f>VLOOKUP(B2181,'cc Lookup'!A:E,5,0)</f>
        <v>Estates</v>
      </c>
      <c r="AJ2181" t="s">
        <v>5428</v>
      </c>
    </row>
    <row r="2182" spans="1:36" x14ac:dyDescent="0.35">
      <c r="A2182" t="s">
        <v>36</v>
      </c>
      <c r="B2182" s="8" t="s">
        <v>142</v>
      </c>
      <c r="C2182" s="8" t="s">
        <v>143</v>
      </c>
      <c r="D2182" s="8" t="s">
        <v>39</v>
      </c>
      <c r="E2182" s="8" t="s">
        <v>39</v>
      </c>
      <c r="F2182" s="8" t="s">
        <v>40</v>
      </c>
      <c r="G2182" t="s">
        <v>144</v>
      </c>
      <c r="H2182" t="s">
        <v>145</v>
      </c>
      <c r="I2182" t="s">
        <v>43</v>
      </c>
      <c r="J2182" t="s">
        <v>43</v>
      </c>
      <c r="K2182" t="s">
        <v>43</v>
      </c>
      <c r="L2182" s="9">
        <v>207.5</v>
      </c>
      <c r="M2182" s="10">
        <v>44531</v>
      </c>
      <c r="N2182" t="s">
        <v>56</v>
      </c>
      <c r="O2182" t="s">
        <v>57</v>
      </c>
      <c r="P2182" t="s">
        <v>3896</v>
      </c>
      <c r="Q2182" t="s">
        <v>3897</v>
      </c>
      <c r="R2182" t="s">
        <v>3885</v>
      </c>
      <c r="S2182" s="11">
        <v>44552</v>
      </c>
      <c r="T2182" t="s">
        <v>54</v>
      </c>
      <c r="U2182">
        <v>28</v>
      </c>
      <c r="V2182" t="s">
        <v>61</v>
      </c>
      <c r="W2182" t="s">
        <v>62</v>
      </c>
      <c r="X2182">
        <v>73011414</v>
      </c>
      <c r="Y2182" s="11">
        <v>44551</v>
      </c>
      <c r="Z2182">
        <v>165096658</v>
      </c>
      <c r="AB2182" t="s">
        <v>63</v>
      </c>
      <c r="AD2182" t="s">
        <v>3901</v>
      </c>
      <c r="AE2182">
        <v>1</v>
      </c>
      <c r="AF2182">
        <v>208</v>
      </c>
      <c r="AH2182" t="str">
        <f t="shared" si="34"/>
        <v>E35930 Estates &amp; Facilities</v>
      </c>
      <c r="AI2182" t="str">
        <f>VLOOKUP(B2182,'cc Lookup'!A:E,5,0)</f>
        <v>Estates</v>
      </c>
      <c r="AJ2182" t="s">
        <v>5428</v>
      </c>
    </row>
    <row r="2183" spans="1:36" x14ac:dyDescent="0.35">
      <c r="A2183" t="s">
        <v>36</v>
      </c>
      <c r="B2183" s="8" t="s">
        <v>142</v>
      </c>
      <c r="C2183" s="8" t="s">
        <v>143</v>
      </c>
      <c r="D2183" s="8" t="s">
        <v>39</v>
      </c>
      <c r="E2183" s="8" t="s">
        <v>39</v>
      </c>
      <c r="F2183" s="8" t="s">
        <v>40</v>
      </c>
      <c r="G2183" t="s">
        <v>144</v>
      </c>
      <c r="H2183" t="s">
        <v>145</v>
      </c>
      <c r="I2183" t="s">
        <v>43</v>
      </c>
      <c r="J2183" t="s">
        <v>43</v>
      </c>
      <c r="K2183" t="s">
        <v>43</v>
      </c>
      <c r="L2183" s="9">
        <v>1904</v>
      </c>
      <c r="M2183" s="10">
        <v>44531</v>
      </c>
      <c r="N2183" t="s">
        <v>56</v>
      </c>
      <c r="O2183" t="s">
        <v>57</v>
      </c>
      <c r="P2183" t="s">
        <v>3896</v>
      </c>
      <c r="Q2183" t="s">
        <v>3897</v>
      </c>
      <c r="R2183" t="s">
        <v>3885</v>
      </c>
      <c r="S2183" s="11">
        <v>44552</v>
      </c>
      <c r="T2183" t="s">
        <v>54</v>
      </c>
      <c r="U2183">
        <v>28</v>
      </c>
      <c r="V2183" t="s">
        <v>61</v>
      </c>
      <c r="W2183" t="s">
        <v>62</v>
      </c>
      <c r="X2183">
        <v>73011416</v>
      </c>
      <c r="Y2183" s="11">
        <v>44551</v>
      </c>
      <c r="Z2183">
        <v>165096656</v>
      </c>
      <c r="AB2183" t="s">
        <v>63</v>
      </c>
      <c r="AD2183" t="s">
        <v>3902</v>
      </c>
      <c r="AE2183">
        <v>1</v>
      </c>
      <c r="AF2183">
        <v>1904</v>
      </c>
      <c r="AH2183" t="str">
        <f t="shared" si="34"/>
        <v>E35930 Estates &amp; Facilities</v>
      </c>
      <c r="AI2183" t="str">
        <f>VLOOKUP(B2183,'cc Lookup'!A:E,5,0)</f>
        <v>Estates</v>
      </c>
      <c r="AJ2183" t="s">
        <v>5428</v>
      </c>
    </row>
    <row r="2184" spans="1:36" x14ac:dyDescent="0.35">
      <c r="A2184" t="s">
        <v>36</v>
      </c>
      <c r="B2184" s="8" t="s">
        <v>142</v>
      </c>
      <c r="C2184" s="8" t="s">
        <v>143</v>
      </c>
      <c r="D2184" s="8" t="s">
        <v>39</v>
      </c>
      <c r="E2184" s="8" t="s">
        <v>39</v>
      </c>
      <c r="F2184" s="8" t="s">
        <v>40</v>
      </c>
      <c r="G2184" t="s">
        <v>144</v>
      </c>
      <c r="H2184" t="s">
        <v>145</v>
      </c>
      <c r="I2184" t="s">
        <v>43</v>
      </c>
      <c r="J2184" t="s">
        <v>43</v>
      </c>
      <c r="K2184" t="s">
        <v>43</v>
      </c>
      <c r="L2184" s="9">
        <v>94.5</v>
      </c>
      <c r="M2184" s="10">
        <v>44531</v>
      </c>
      <c r="N2184" t="s">
        <v>56</v>
      </c>
      <c r="O2184" t="s">
        <v>57</v>
      </c>
      <c r="P2184" t="s">
        <v>3896</v>
      </c>
      <c r="Q2184" t="s">
        <v>3897</v>
      </c>
      <c r="R2184" t="s">
        <v>3885</v>
      </c>
      <c r="S2184" s="11">
        <v>44552</v>
      </c>
      <c r="T2184" t="s">
        <v>54</v>
      </c>
      <c r="U2184">
        <v>28</v>
      </c>
      <c r="V2184" t="s">
        <v>61</v>
      </c>
      <c r="W2184" t="s">
        <v>62</v>
      </c>
      <c r="X2184">
        <v>73011418</v>
      </c>
      <c r="Y2184" s="11">
        <v>44551</v>
      </c>
      <c r="Z2184">
        <v>165096654</v>
      </c>
      <c r="AB2184" t="s">
        <v>63</v>
      </c>
      <c r="AD2184" t="s">
        <v>3903</v>
      </c>
      <c r="AE2184">
        <v>1</v>
      </c>
      <c r="AF2184">
        <v>95</v>
      </c>
      <c r="AH2184" t="str">
        <f t="shared" si="34"/>
        <v>E35930 Estates &amp; Facilities</v>
      </c>
      <c r="AI2184" t="str">
        <f>VLOOKUP(B2184,'cc Lookup'!A:E,5,0)</f>
        <v>Estates</v>
      </c>
      <c r="AJ2184" t="s">
        <v>5428</v>
      </c>
    </row>
    <row r="2185" spans="1:36" x14ac:dyDescent="0.35">
      <c r="A2185" t="s">
        <v>36</v>
      </c>
      <c r="B2185" s="8" t="s">
        <v>142</v>
      </c>
      <c r="C2185" s="8" t="s">
        <v>143</v>
      </c>
      <c r="D2185" s="8" t="s">
        <v>39</v>
      </c>
      <c r="E2185" s="8" t="s">
        <v>39</v>
      </c>
      <c r="F2185" s="8" t="s">
        <v>40</v>
      </c>
      <c r="G2185" t="s">
        <v>144</v>
      </c>
      <c r="H2185" t="s">
        <v>145</v>
      </c>
      <c r="I2185" t="s">
        <v>43</v>
      </c>
      <c r="J2185" t="s">
        <v>43</v>
      </c>
      <c r="K2185" t="s">
        <v>43</v>
      </c>
      <c r="L2185" s="9">
        <v>2573.5</v>
      </c>
      <c r="M2185" s="10">
        <v>44531</v>
      </c>
      <c r="N2185" t="s">
        <v>56</v>
      </c>
      <c r="O2185" t="s">
        <v>57</v>
      </c>
      <c r="P2185" t="s">
        <v>3896</v>
      </c>
      <c r="Q2185" t="s">
        <v>3897</v>
      </c>
      <c r="R2185" t="s">
        <v>3885</v>
      </c>
      <c r="S2185" s="11">
        <v>44552</v>
      </c>
      <c r="T2185" t="s">
        <v>54</v>
      </c>
      <c r="U2185">
        <v>28</v>
      </c>
      <c r="V2185" t="s">
        <v>61</v>
      </c>
      <c r="W2185" t="s">
        <v>62</v>
      </c>
      <c r="X2185">
        <v>73011421</v>
      </c>
      <c r="Y2185" s="11">
        <v>44551</v>
      </c>
      <c r="Z2185">
        <v>165096651</v>
      </c>
      <c r="AB2185" t="s">
        <v>63</v>
      </c>
      <c r="AD2185" t="s">
        <v>3904</v>
      </c>
      <c r="AE2185">
        <v>1</v>
      </c>
      <c r="AF2185">
        <v>2574</v>
      </c>
      <c r="AH2185" t="str">
        <f t="shared" si="34"/>
        <v>E35930 Estates &amp; Facilities</v>
      </c>
      <c r="AI2185" t="str">
        <f>VLOOKUP(B2185,'cc Lookup'!A:E,5,0)</f>
        <v>Estates</v>
      </c>
      <c r="AJ2185" t="s">
        <v>5428</v>
      </c>
    </row>
    <row r="2186" spans="1:36" x14ac:dyDescent="0.35">
      <c r="A2186" t="s">
        <v>36</v>
      </c>
      <c r="B2186" s="8" t="s">
        <v>142</v>
      </c>
      <c r="C2186" s="8" t="s">
        <v>143</v>
      </c>
      <c r="D2186" s="8" t="s">
        <v>39</v>
      </c>
      <c r="E2186" s="8" t="s">
        <v>39</v>
      </c>
      <c r="F2186" s="8" t="s">
        <v>40</v>
      </c>
      <c r="G2186" t="s">
        <v>144</v>
      </c>
      <c r="H2186" t="s">
        <v>145</v>
      </c>
      <c r="I2186" t="s">
        <v>43</v>
      </c>
      <c r="J2186" t="s">
        <v>43</v>
      </c>
      <c r="K2186" t="s">
        <v>43</v>
      </c>
      <c r="L2186" s="9">
        <v>1094</v>
      </c>
      <c r="M2186" s="10">
        <v>44531</v>
      </c>
      <c r="N2186" t="s">
        <v>56</v>
      </c>
      <c r="O2186" t="s">
        <v>57</v>
      </c>
      <c r="P2186" t="s">
        <v>3896</v>
      </c>
      <c r="Q2186" t="s">
        <v>3897</v>
      </c>
      <c r="R2186" t="s">
        <v>3885</v>
      </c>
      <c r="S2186" s="11">
        <v>44552</v>
      </c>
      <c r="T2186" t="s">
        <v>54</v>
      </c>
      <c r="U2186">
        <v>28</v>
      </c>
      <c r="V2186" t="s">
        <v>61</v>
      </c>
      <c r="W2186" t="s">
        <v>62</v>
      </c>
      <c r="X2186">
        <v>73011422</v>
      </c>
      <c r="Y2186" s="11">
        <v>44551</v>
      </c>
      <c r="Z2186">
        <v>165096650</v>
      </c>
      <c r="AB2186" t="s">
        <v>63</v>
      </c>
      <c r="AD2186" t="s">
        <v>3905</v>
      </c>
      <c r="AE2186">
        <v>1</v>
      </c>
      <c r="AF2186">
        <v>1094</v>
      </c>
      <c r="AH2186" t="str">
        <f t="shared" si="34"/>
        <v>E35930 Estates &amp; Facilities</v>
      </c>
      <c r="AI2186" t="str">
        <f>VLOOKUP(B2186,'cc Lookup'!A:E,5,0)</f>
        <v>Estates</v>
      </c>
      <c r="AJ2186" t="s">
        <v>5428</v>
      </c>
    </row>
    <row r="2187" spans="1:36" x14ac:dyDescent="0.35">
      <c r="A2187" t="s">
        <v>36</v>
      </c>
      <c r="B2187" s="8" t="s">
        <v>142</v>
      </c>
      <c r="C2187" s="8" t="s">
        <v>143</v>
      </c>
      <c r="D2187" s="8" t="s">
        <v>39</v>
      </c>
      <c r="E2187" s="8" t="s">
        <v>39</v>
      </c>
      <c r="F2187" s="8" t="s">
        <v>40</v>
      </c>
      <c r="G2187" t="s">
        <v>144</v>
      </c>
      <c r="H2187" t="s">
        <v>145</v>
      </c>
      <c r="I2187" t="s">
        <v>43</v>
      </c>
      <c r="J2187" t="s">
        <v>43</v>
      </c>
      <c r="K2187" t="s">
        <v>43</v>
      </c>
      <c r="L2187" s="9">
        <v>1144</v>
      </c>
      <c r="M2187" s="10">
        <v>44531</v>
      </c>
      <c r="N2187" t="s">
        <v>56</v>
      </c>
      <c r="O2187" t="s">
        <v>57</v>
      </c>
      <c r="P2187" t="s">
        <v>3896</v>
      </c>
      <c r="Q2187" t="s">
        <v>3897</v>
      </c>
      <c r="R2187" t="s">
        <v>3885</v>
      </c>
      <c r="S2187" s="11">
        <v>44552</v>
      </c>
      <c r="T2187" t="s">
        <v>54</v>
      </c>
      <c r="U2187">
        <v>28</v>
      </c>
      <c r="V2187" t="s">
        <v>61</v>
      </c>
      <c r="W2187" t="s">
        <v>62</v>
      </c>
      <c r="X2187">
        <v>73011424</v>
      </c>
      <c r="Y2187" s="11">
        <v>44551</v>
      </c>
      <c r="Z2187">
        <v>165096648</v>
      </c>
      <c r="AB2187" t="s">
        <v>63</v>
      </c>
      <c r="AD2187" t="s">
        <v>3906</v>
      </c>
      <c r="AE2187">
        <v>1</v>
      </c>
      <c r="AF2187">
        <v>1144</v>
      </c>
      <c r="AH2187" t="str">
        <f t="shared" si="34"/>
        <v>E35930 Estates &amp; Facilities</v>
      </c>
      <c r="AI2187" t="str">
        <f>VLOOKUP(B2187,'cc Lookup'!A:E,5,0)</f>
        <v>Estates</v>
      </c>
      <c r="AJ2187" t="s">
        <v>5428</v>
      </c>
    </row>
    <row r="2188" spans="1:36" x14ac:dyDescent="0.35">
      <c r="A2188" t="s">
        <v>36</v>
      </c>
      <c r="B2188" s="8" t="s">
        <v>142</v>
      </c>
      <c r="C2188" s="8" t="s">
        <v>143</v>
      </c>
      <c r="D2188" s="8" t="s">
        <v>39</v>
      </c>
      <c r="E2188" s="8" t="s">
        <v>39</v>
      </c>
      <c r="F2188" s="8" t="s">
        <v>40</v>
      </c>
      <c r="G2188" t="s">
        <v>144</v>
      </c>
      <c r="H2188" t="s">
        <v>145</v>
      </c>
      <c r="I2188" t="s">
        <v>43</v>
      </c>
      <c r="J2188" t="s">
        <v>43</v>
      </c>
      <c r="K2188" t="s">
        <v>43</v>
      </c>
      <c r="L2188" s="9">
        <v>957</v>
      </c>
      <c r="M2188" s="10">
        <v>44531</v>
      </c>
      <c r="N2188" t="s">
        <v>56</v>
      </c>
      <c r="O2188" t="s">
        <v>57</v>
      </c>
      <c r="P2188" t="s">
        <v>3896</v>
      </c>
      <c r="Q2188" t="s">
        <v>3897</v>
      </c>
      <c r="R2188" t="s">
        <v>3885</v>
      </c>
      <c r="S2188" s="11">
        <v>44552</v>
      </c>
      <c r="T2188" t="s">
        <v>54</v>
      </c>
      <c r="U2188">
        <v>28</v>
      </c>
      <c r="V2188" t="s">
        <v>61</v>
      </c>
      <c r="W2188" t="s">
        <v>62</v>
      </c>
      <c r="X2188">
        <v>73011437</v>
      </c>
      <c r="Y2188" s="11">
        <v>44551</v>
      </c>
      <c r="Z2188">
        <v>165096633</v>
      </c>
      <c r="AB2188" t="s">
        <v>63</v>
      </c>
      <c r="AD2188" t="s">
        <v>3907</v>
      </c>
      <c r="AE2188">
        <v>1</v>
      </c>
      <c r="AF2188">
        <v>957</v>
      </c>
      <c r="AH2188" t="str">
        <f t="shared" si="34"/>
        <v>E35930 Estates &amp; Facilities</v>
      </c>
      <c r="AI2188" t="str">
        <f>VLOOKUP(B2188,'cc Lookup'!A:E,5,0)</f>
        <v>Estates</v>
      </c>
      <c r="AJ2188" t="s">
        <v>5428</v>
      </c>
    </row>
    <row r="2189" spans="1:36" x14ac:dyDescent="0.35">
      <c r="A2189" t="s">
        <v>36</v>
      </c>
      <c r="B2189" s="8" t="s">
        <v>142</v>
      </c>
      <c r="C2189" s="8" t="s">
        <v>143</v>
      </c>
      <c r="D2189" s="8" t="s">
        <v>39</v>
      </c>
      <c r="E2189" s="8" t="s">
        <v>39</v>
      </c>
      <c r="F2189" s="8" t="s">
        <v>40</v>
      </c>
      <c r="G2189" t="s">
        <v>144</v>
      </c>
      <c r="H2189" t="s">
        <v>145</v>
      </c>
      <c r="I2189" t="s">
        <v>43</v>
      </c>
      <c r="J2189" t="s">
        <v>43</v>
      </c>
      <c r="K2189" t="s">
        <v>43</v>
      </c>
      <c r="L2189" s="9">
        <v>1529</v>
      </c>
      <c r="M2189" s="10">
        <v>44531</v>
      </c>
      <c r="N2189" t="s">
        <v>56</v>
      </c>
      <c r="O2189" t="s">
        <v>57</v>
      </c>
      <c r="P2189" t="s">
        <v>3908</v>
      </c>
      <c r="Q2189" t="s">
        <v>3909</v>
      </c>
      <c r="R2189" t="s">
        <v>3885</v>
      </c>
      <c r="S2189" s="11">
        <v>44553</v>
      </c>
      <c r="T2189" t="s">
        <v>54</v>
      </c>
      <c r="U2189">
        <v>16</v>
      </c>
      <c r="V2189" t="s">
        <v>61</v>
      </c>
      <c r="W2189" t="s">
        <v>62</v>
      </c>
      <c r="X2189">
        <v>73011412</v>
      </c>
      <c r="Y2189" s="11">
        <v>44551</v>
      </c>
      <c r="Z2189">
        <v>165096660</v>
      </c>
      <c r="AB2189" t="s">
        <v>63</v>
      </c>
      <c r="AD2189" t="s">
        <v>3910</v>
      </c>
      <c r="AE2189">
        <v>1</v>
      </c>
      <c r="AF2189">
        <v>1529</v>
      </c>
      <c r="AH2189" t="str">
        <f t="shared" si="34"/>
        <v>E35930 Estates &amp; Facilities</v>
      </c>
      <c r="AI2189" t="str">
        <f>VLOOKUP(B2189,'cc Lookup'!A:E,5,0)</f>
        <v>Estates</v>
      </c>
      <c r="AJ2189" t="s">
        <v>5428</v>
      </c>
    </row>
    <row r="2190" spans="1:36" x14ac:dyDescent="0.35">
      <c r="A2190" t="s">
        <v>36</v>
      </c>
      <c r="B2190" s="8" t="s">
        <v>142</v>
      </c>
      <c r="C2190" s="8" t="s">
        <v>143</v>
      </c>
      <c r="D2190" s="8" t="s">
        <v>39</v>
      </c>
      <c r="E2190" s="8" t="s">
        <v>39</v>
      </c>
      <c r="F2190" s="8" t="s">
        <v>40</v>
      </c>
      <c r="G2190" t="s">
        <v>144</v>
      </c>
      <c r="H2190" t="s">
        <v>145</v>
      </c>
      <c r="I2190" t="s">
        <v>43</v>
      </c>
      <c r="J2190" t="s">
        <v>43</v>
      </c>
      <c r="K2190" t="s">
        <v>43</v>
      </c>
      <c r="L2190" s="9">
        <v>593</v>
      </c>
      <c r="M2190" s="10">
        <v>44531</v>
      </c>
      <c r="N2190" t="s">
        <v>56</v>
      </c>
      <c r="O2190" t="s">
        <v>57</v>
      </c>
      <c r="P2190" t="s">
        <v>3908</v>
      </c>
      <c r="Q2190" t="s">
        <v>3909</v>
      </c>
      <c r="R2190" t="s">
        <v>3885</v>
      </c>
      <c r="S2190" s="11">
        <v>44553</v>
      </c>
      <c r="T2190" t="s">
        <v>54</v>
      </c>
      <c r="U2190">
        <v>16</v>
      </c>
      <c r="V2190" t="s">
        <v>61</v>
      </c>
      <c r="W2190" t="s">
        <v>62</v>
      </c>
      <c r="X2190">
        <v>73011415</v>
      </c>
      <c r="Y2190" s="11">
        <v>44552</v>
      </c>
      <c r="Z2190">
        <v>165096657</v>
      </c>
      <c r="AB2190" t="s">
        <v>63</v>
      </c>
      <c r="AD2190" t="s">
        <v>3911</v>
      </c>
      <c r="AE2190">
        <v>1</v>
      </c>
      <c r="AF2190">
        <v>593</v>
      </c>
      <c r="AH2190" t="str">
        <f t="shared" si="34"/>
        <v>E35930 Estates &amp; Facilities</v>
      </c>
      <c r="AI2190" t="str">
        <f>VLOOKUP(B2190,'cc Lookup'!A:E,5,0)</f>
        <v>Estates</v>
      </c>
      <c r="AJ2190" t="s">
        <v>5428</v>
      </c>
    </row>
    <row r="2191" spans="1:36" x14ac:dyDescent="0.35">
      <c r="A2191" t="s">
        <v>36</v>
      </c>
      <c r="B2191" s="8" t="s">
        <v>142</v>
      </c>
      <c r="C2191" s="8" t="s">
        <v>143</v>
      </c>
      <c r="D2191" s="8" t="s">
        <v>39</v>
      </c>
      <c r="E2191" s="8" t="s">
        <v>39</v>
      </c>
      <c r="F2191" s="8" t="s">
        <v>40</v>
      </c>
      <c r="G2191" t="s">
        <v>144</v>
      </c>
      <c r="H2191" t="s">
        <v>145</v>
      </c>
      <c r="I2191" t="s">
        <v>43</v>
      </c>
      <c r="J2191" t="s">
        <v>43</v>
      </c>
      <c r="K2191" t="s">
        <v>43</v>
      </c>
      <c r="L2191" s="9">
        <v>67.5</v>
      </c>
      <c r="M2191" s="10">
        <v>44531</v>
      </c>
      <c r="N2191" t="s">
        <v>56</v>
      </c>
      <c r="O2191" t="s">
        <v>57</v>
      </c>
      <c r="P2191" t="s">
        <v>3908</v>
      </c>
      <c r="Q2191" t="s">
        <v>3909</v>
      </c>
      <c r="R2191" t="s">
        <v>3885</v>
      </c>
      <c r="S2191" s="11">
        <v>44553</v>
      </c>
      <c r="T2191" t="s">
        <v>54</v>
      </c>
      <c r="U2191">
        <v>16</v>
      </c>
      <c r="V2191" t="s">
        <v>61</v>
      </c>
      <c r="W2191" t="s">
        <v>62</v>
      </c>
      <c r="X2191">
        <v>73011417</v>
      </c>
      <c r="Y2191" s="11">
        <v>44551</v>
      </c>
      <c r="Z2191">
        <v>165096655</v>
      </c>
      <c r="AB2191" t="s">
        <v>63</v>
      </c>
      <c r="AD2191" t="s">
        <v>3912</v>
      </c>
      <c r="AE2191">
        <v>1</v>
      </c>
      <c r="AF2191">
        <v>68</v>
      </c>
      <c r="AH2191" t="str">
        <f t="shared" si="34"/>
        <v>E35930 Estates &amp; Facilities</v>
      </c>
      <c r="AI2191" t="str">
        <f>VLOOKUP(B2191,'cc Lookup'!A:E,5,0)</f>
        <v>Estates</v>
      </c>
      <c r="AJ2191" t="s">
        <v>5428</v>
      </c>
    </row>
    <row r="2192" spans="1:36" x14ac:dyDescent="0.35">
      <c r="A2192" t="s">
        <v>36</v>
      </c>
      <c r="B2192" s="8" t="s">
        <v>142</v>
      </c>
      <c r="C2192" s="8" t="s">
        <v>143</v>
      </c>
      <c r="D2192" s="8" t="s">
        <v>39</v>
      </c>
      <c r="E2192" s="8" t="s">
        <v>39</v>
      </c>
      <c r="F2192" s="8" t="s">
        <v>40</v>
      </c>
      <c r="G2192" t="s">
        <v>144</v>
      </c>
      <c r="H2192" t="s">
        <v>145</v>
      </c>
      <c r="I2192" t="s">
        <v>43</v>
      </c>
      <c r="J2192" t="s">
        <v>43</v>
      </c>
      <c r="K2192" t="s">
        <v>43</v>
      </c>
      <c r="L2192" s="9">
        <v>864</v>
      </c>
      <c r="M2192" s="10">
        <v>44531</v>
      </c>
      <c r="N2192" t="s">
        <v>56</v>
      </c>
      <c r="O2192" t="s">
        <v>57</v>
      </c>
      <c r="P2192" t="s">
        <v>3908</v>
      </c>
      <c r="Q2192" t="s">
        <v>3909</v>
      </c>
      <c r="R2192" t="s">
        <v>3885</v>
      </c>
      <c r="S2192" s="11">
        <v>44553</v>
      </c>
      <c r="T2192" t="s">
        <v>54</v>
      </c>
      <c r="U2192">
        <v>16</v>
      </c>
      <c r="V2192" t="s">
        <v>61</v>
      </c>
      <c r="W2192" t="s">
        <v>62</v>
      </c>
      <c r="X2192">
        <v>73011419</v>
      </c>
      <c r="Y2192" s="11">
        <v>44551</v>
      </c>
      <c r="Z2192">
        <v>165096653</v>
      </c>
      <c r="AB2192" t="s">
        <v>63</v>
      </c>
      <c r="AD2192" t="s">
        <v>3913</v>
      </c>
      <c r="AE2192">
        <v>1</v>
      </c>
      <c r="AF2192">
        <v>864</v>
      </c>
      <c r="AH2192" t="str">
        <f t="shared" si="34"/>
        <v>E35930 Estates &amp; Facilities</v>
      </c>
      <c r="AI2192" t="str">
        <f>VLOOKUP(B2192,'cc Lookup'!A:E,5,0)</f>
        <v>Estates</v>
      </c>
      <c r="AJ2192" t="s">
        <v>5428</v>
      </c>
    </row>
    <row r="2193" spans="1:36" x14ac:dyDescent="0.35">
      <c r="A2193" t="s">
        <v>36</v>
      </c>
      <c r="B2193" s="8" t="s">
        <v>142</v>
      </c>
      <c r="C2193" s="8" t="s">
        <v>143</v>
      </c>
      <c r="D2193" s="8" t="s">
        <v>39</v>
      </c>
      <c r="E2193" s="8" t="s">
        <v>39</v>
      </c>
      <c r="F2193" s="8" t="s">
        <v>40</v>
      </c>
      <c r="G2193" t="s">
        <v>144</v>
      </c>
      <c r="H2193" t="s">
        <v>145</v>
      </c>
      <c r="I2193" t="s">
        <v>43</v>
      </c>
      <c r="J2193" t="s">
        <v>43</v>
      </c>
      <c r="K2193" t="s">
        <v>43</v>
      </c>
      <c r="L2193" s="9">
        <v>67.5</v>
      </c>
      <c r="M2193" s="10">
        <v>44531</v>
      </c>
      <c r="N2193" t="s">
        <v>56</v>
      </c>
      <c r="O2193" t="s">
        <v>57</v>
      </c>
      <c r="P2193" t="s">
        <v>3908</v>
      </c>
      <c r="Q2193" t="s">
        <v>3909</v>
      </c>
      <c r="R2193" t="s">
        <v>3885</v>
      </c>
      <c r="S2193" s="11">
        <v>44553</v>
      </c>
      <c r="T2193" t="s">
        <v>54</v>
      </c>
      <c r="U2193">
        <v>16</v>
      </c>
      <c r="V2193" t="s">
        <v>61</v>
      </c>
      <c r="W2193" t="s">
        <v>62</v>
      </c>
      <c r="X2193">
        <v>73011420</v>
      </c>
      <c r="Y2193" s="11">
        <v>44551</v>
      </c>
      <c r="Z2193">
        <v>165096652</v>
      </c>
      <c r="AB2193" t="s">
        <v>63</v>
      </c>
      <c r="AD2193" t="s">
        <v>3914</v>
      </c>
      <c r="AE2193">
        <v>1</v>
      </c>
      <c r="AF2193">
        <v>68</v>
      </c>
      <c r="AH2193" t="str">
        <f t="shared" si="34"/>
        <v>E35930 Estates &amp; Facilities</v>
      </c>
      <c r="AI2193" t="str">
        <f>VLOOKUP(B2193,'cc Lookup'!A:E,5,0)</f>
        <v>Estates</v>
      </c>
      <c r="AJ2193" t="s">
        <v>5428</v>
      </c>
    </row>
    <row r="2194" spans="1:36" x14ac:dyDescent="0.35">
      <c r="A2194" t="s">
        <v>36</v>
      </c>
      <c r="B2194" s="8" t="s">
        <v>142</v>
      </c>
      <c r="C2194" s="8" t="s">
        <v>143</v>
      </c>
      <c r="D2194" s="8" t="s">
        <v>39</v>
      </c>
      <c r="E2194" s="8" t="s">
        <v>39</v>
      </c>
      <c r="F2194" s="8" t="s">
        <v>40</v>
      </c>
      <c r="G2194" t="s">
        <v>144</v>
      </c>
      <c r="H2194" t="s">
        <v>145</v>
      </c>
      <c r="I2194" t="s">
        <v>43</v>
      </c>
      <c r="J2194" t="s">
        <v>43</v>
      </c>
      <c r="K2194" t="s">
        <v>43</v>
      </c>
      <c r="L2194" s="9">
        <v>549</v>
      </c>
      <c r="M2194" s="10">
        <v>44531</v>
      </c>
      <c r="N2194" t="s">
        <v>56</v>
      </c>
      <c r="O2194" t="s">
        <v>57</v>
      </c>
      <c r="P2194" t="s">
        <v>3908</v>
      </c>
      <c r="Q2194" t="s">
        <v>3909</v>
      </c>
      <c r="R2194" t="s">
        <v>3885</v>
      </c>
      <c r="S2194" s="11">
        <v>44553</v>
      </c>
      <c r="T2194" t="s">
        <v>54</v>
      </c>
      <c r="U2194">
        <v>16</v>
      </c>
      <c r="V2194" t="s">
        <v>61</v>
      </c>
      <c r="W2194" t="s">
        <v>62</v>
      </c>
      <c r="X2194">
        <v>73011423</v>
      </c>
      <c r="Y2194" s="11">
        <v>44551</v>
      </c>
      <c r="Z2194">
        <v>165096649</v>
      </c>
      <c r="AB2194" t="s">
        <v>63</v>
      </c>
      <c r="AD2194" t="s">
        <v>3915</v>
      </c>
      <c r="AE2194">
        <v>1</v>
      </c>
      <c r="AF2194">
        <v>549</v>
      </c>
      <c r="AH2194" t="str">
        <f t="shared" si="34"/>
        <v>E35930 Estates &amp; Facilities</v>
      </c>
      <c r="AI2194" t="str">
        <f>VLOOKUP(B2194,'cc Lookup'!A:E,5,0)</f>
        <v>Estates</v>
      </c>
      <c r="AJ2194" t="s">
        <v>5428</v>
      </c>
    </row>
    <row r="2195" spans="1:36" x14ac:dyDescent="0.35">
      <c r="A2195" t="s">
        <v>36</v>
      </c>
      <c r="B2195" s="8" t="s">
        <v>142</v>
      </c>
      <c r="C2195" s="8" t="s">
        <v>143</v>
      </c>
      <c r="D2195" s="8" t="s">
        <v>39</v>
      </c>
      <c r="E2195" s="8" t="s">
        <v>39</v>
      </c>
      <c r="F2195" s="8" t="s">
        <v>40</v>
      </c>
      <c r="G2195" t="s">
        <v>144</v>
      </c>
      <c r="H2195" t="s">
        <v>145</v>
      </c>
      <c r="I2195" t="s">
        <v>43</v>
      </c>
      <c r="J2195" t="s">
        <v>43</v>
      </c>
      <c r="K2195" t="s">
        <v>43</v>
      </c>
      <c r="L2195" s="9">
        <v>369.6</v>
      </c>
      <c r="M2195" s="10">
        <v>44531</v>
      </c>
      <c r="N2195" t="s">
        <v>56</v>
      </c>
      <c r="O2195" t="s">
        <v>57</v>
      </c>
      <c r="P2195" t="s">
        <v>3908</v>
      </c>
      <c r="Q2195" t="s">
        <v>3909</v>
      </c>
      <c r="R2195" t="s">
        <v>3885</v>
      </c>
      <c r="S2195" s="11">
        <v>44553</v>
      </c>
      <c r="T2195" t="s">
        <v>54</v>
      </c>
      <c r="U2195">
        <v>16</v>
      </c>
      <c r="V2195" t="s">
        <v>61</v>
      </c>
      <c r="W2195" t="s">
        <v>62</v>
      </c>
      <c r="X2195">
        <v>73011425</v>
      </c>
      <c r="Y2195" s="11">
        <v>44551</v>
      </c>
      <c r="Z2195">
        <v>165096647</v>
      </c>
      <c r="AB2195" t="s">
        <v>63</v>
      </c>
      <c r="AD2195" t="s">
        <v>3916</v>
      </c>
      <c r="AE2195">
        <v>1</v>
      </c>
      <c r="AF2195">
        <v>370</v>
      </c>
      <c r="AH2195" t="str">
        <f t="shared" si="34"/>
        <v>E35930 Estates &amp; Facilities</v>
      </c>
      <c r="AI2195" t="str">
        <f>VLOOKUP(B2195,'cc Lookup'!A:E,5,0)</f>
        <v>Estates</v>
      </c>
      <c r="AJ2195" t="s">
        <v>5428</v>
      </c>
    </row>
    <row r="2196" spans="1:36" x14ac:dyDescent="0.35">
      <c r="A2196" t="s">
        <v>36</v>
      </c>
      <c r="B2196" s="8" t="s">
        <v>142</v>
      </c>
      <c r="C2196" s="8" t="s">
        <v>143</v>
      </c>
      <c r="D2196" s="8" t="s">
        <v>39</v>
      </c>
      <c r="E2196" s="8" t="s">
        <v>39</v>
      </c>
      <c r="F2196" s="8" t="s">
        <v>40</v>
      </c>
      <c r="G2196" t="s">
        <v>144</v>
      </c>
      <c r="H2196" t="s">
        <v>145</v>
      </c>
      <c r="I2196" t="s">
        <v>43</v>
      </c>
      <c r="J2196" t="s">
        <v>43</v>
      </c>
      <c r="K2196" t="s">
        <v>43</v>
      </c>
      <c r="L2196" s="9">
        <v>168.5</v>
      </c>
      <c r="M2196" s="10">
        <v>44531</v>
      </c>
      <c r="N2196" t="s">
        <v>56</v>
      </c>
      <c r="O2196" t="s">
        <v>57</v>
      </c>
      <c r="P2196" t="s">
        <v>3908</v>
      </c>
      <c r="Q2196" t="s">
        <v>3909</v>
      </c>
      <c r="R2196" t="s">
        <v>3885</v>
      </c>
      <c r="S2196" s="11">
        <v>44553</v>
      </c>
      <c r="T2196" t="s">
        <v>54</v>
      </c>
      <c r="U2196">
        <v>16</v>
      </c>
      <c r="V2196" t="s">
        <v>61</v>
      </c>
      <c r="W2196" t="s">
        <v>62</v>
      </c>
      <c r="X2196">
        <v>73011426</v>
      </c>
      <c r="Y2196" s="11">
        <v>44551</v>
      </c>
      <c r="Z2196">
        <v>165096646</v>
      </c>
      <c r="AB2196" t="s">
        <v>63</v>
      </c>
      <c r="AD2196" t="s">
        <v>3917</v>
      </c>
      <c r="AE2196">
        <v>1</v>
      </c>
      <c r="AF2196">
        <v>169</v>
      </c>
      <c r="AH2196" t="str">
        <f t="shared" si="34"/>
        <v>E35930 Estates &amp; Facilities</v>
      </c>
      <c r="AI2196" t="str">
        <f>VLOOKUP(B2196,'cc Lookup'!A:E,5,0)</f>
        <v>Estates</v>
      </c>
      <c r="AJ2196" t="s">
        <v>5428</v>
      </c>
    </row>
    <row r="2197" spans="1:36" x14ac:dyDescent="0.35">
      <c r="A2197" t="s">
        <v>36</v>
      </c>
      <c r="B2197" s="8" t="s">
        <v>142</v>
      </c>
      <c r="C2197" s="8" t="s">
        <v>143</v>
      </c>
      <c r="D2197" s="8" t="s">
        <v>39</v>
      </c>
      <c r="E2197" s="8" t="s">
        <v>39</v>
      </c>
      <c r="F2197" s="8" t="s">
        <v>40</v>
      </c>
      <c r="G2197" t="s">
        <v>144</v>
      </c>
      <c r="H2197" t="s">
        <v>145</v>
      </c>
      <c r="I2197" t="s">
        <v>43</v>
      </c>
      <c r="J2197" t="s">
        <v>43</v>
      </c>
      <c r="K2197" t="s">
        <v>43</v>
      </c>
      <c r="L2197" s="9">
        <v>107.6</v>
      </c>
      <c r="M2197" s="10">
        <v>44531</v>
      </c>
      <c r="N2197" t="s">
        <v>56</v>
      </c>
      <c r="O2197" t="s">
        <v>57</v>
      </c>
      <c r="P2197" t="s">
        <v>3908</v>
      </c>
      <c r="Q2197" t="s">
        <v>3909</v>
      </c>
      <c r="R2197" t="s">
        <v>3885</v>
      </c>
      <c r="S2197" s="11">
        <v>44553</v>
      </c>
      <c r="T2197" t="s">
        <v>54</v>
      </c>
      <c r="U2197">
        <v>16</v>
      </c>
      <c r="V2197" t="s">
        <v>61</v>
      </c>
      <c r="W2197" t="s">
        <v>62</v>
      </c>
      <c r="X2197">
        <v>73011427</v>
      </c>
      <c r="Y2197" s="11">
        <v>44551</v>
      </c>
      <c r="Z2197">
        <v>165096643</v>
      </c>
      <c r="AB2197" t="s">
        <v>63</v>
      </c>
      <c r="AD2197" t="s">
        <v>3918</v>
      </c>
      <c r="AE2197">
        <v>1</v>
      </c>
      <c r="AF2197">
        <v>108</v>
      </c>
      <c r="AH2197" t="str">
        <f t="shared" si="34"/>
        <v>E35930 Estates &amp; Facilities</v>
      </c>
      <c r="AI2197" t="str">
        <f>VLOOKUP(B2197,'cc Lookup'!A:E,5,0)</f>
        <v>Estates</v>
      </c>
      <c r="AJ2197" t="s">
        <v>5428</v>
      </c>
    </row>
    <row r="2198" spans="1:36" x14ac:dyDescent="0.35">
      <c r="A2198" t="s">
        <v>36</v>
      </c>
      <c r="B2198" s="8" t="s">
        <v>142</v>
      </c>
      <c r="C2198" s="8" t="s">
        <v>143</v>
      </c>
      <c r="D2198" s="8" t="s">
        <v>39</v>
      </c>
      <c r="E2198" s="8" t="s">
        <v>39</v>
      </c>
      <c r="F2198" s="8" t="s">
        <v>40</v>
      </c>
      <c r="G2198" t="s">
        <v>144</v>
      </c>
      <c r="H2198" t="s">
        <v>145</v>
      </c>
      <c r="I2198" t="s">
        <v>43</v>
      </c>
      <c r="J2198" t="s">
        <v>43</v>
      </c>
      <c r="K2198" t="s">
        <v>43</v>
      </c>
      <c r="L2198" s="9">
        <v>45.5</v>
      </c>
      <c r="M2198" s="10">
        <v>44531</v>
      </c>
      <c r="N2198" t="s">
        <v>56</v>
      </c>
      <c r="O2198" t="s">
        <v>57</v>
      </c>
      <c r="P2198" t="s">
        <v>3908</v>
      </c>
      <c r="Q2198" t="s">
        <v>3909</v>
      </c>
      <c r="R2198" t="s">
        <v>3885</v>
      </c>
      <c r="S2198" s="11">
        <v>44553</v>
      </c>
      <c r="T2198" t="s">
        <v>54</v>
      </c>
      <c r="U2198">
        <v>16</v>
      </c>
      <c r="V2198" t="s">
        <v>61</v>
      </c>
      <c r="W2198" t="s">
        <v>62</v>
      </c>
      <c r="X2198">
        <v>73011428</v>
      </c>
      <c r="Y2198" s="11">
        <v>44551</v>
      </c>
      <c r="Z2198">
        <v>165096642</v>
      </c>
      <c r="AB2198" t="s">
        <v>63</v>
      </c>
      <c r="AD2198" t="s">
        <v>3919</v>
      </c>
      <c r="AE2198">
        <v>1</v>
      </c>
      <c r="AF2198">
        <v>46</v>
      </c>
      <c r="AH2198" t="str">
        <f t="shared" si="34"/>
        <v>E35930 Estates &amp; Facilities</v>
      </c>
      <c r="AI2198" t="str">
        <f>VLOOKUP(B2198,'cc Lookup'!A:E,5,0)</f>
        <v>Estates</v>
      </c>
      <c r="AJ2198" t="s">
        <v>5428</v>
      </c>
    </row>
    <row r="2199" spans="1:36" x14ac:dyDescent="0.35">
      <c r="A2199" t="s">
        <v>36</v>
      </c>
      <c r="B2199" s="8" t="s">
        <v>142</v>
      </c>
      <c r="C2199" s="8" t="s">
        <v>143</v>
      </c>
      <c r="D2199" s="8" t="s">
        <v>39</v>
      </c>
      <c r="E2199" s="8" t="s">
        <v>39</v>
      </c>
      <c r="F2199" s="8" t="s">
        <v>40</v>
      </c>
      <c r="G2199" t="s">
        <v>144</v>
      </c>
      <c r="H2199" t="s">
        <v>145</v>
      </c>
      <c r="I2199" t="s">
        <v>43</v>
      </c>
      <c r="J2199" t="s">
        <v>43</v>
      </c>
      <c r="K2199" t="s">
        <v>43</v>
      </c>
      <c r="L2199" s="9">
        <v>40.5</v>
      </c>
      <c r="M2199" s="10">
        <v>44531</v>
      </c>
      <c r="N2199" t="s">
        <v>56</v>
      </c>
      <c r="O2199" t="s">
        <v>57</v>
      </c>
      <c r="P2199" t="s">
        <v>3908</v>
      </c>
      <c r="Q2199" t="s">
        <v>3909</v>
      </c>
      <c r="R2199" t="s">
        <v>3885</v>
      </c>
      <c r="S2199" s="11">
        <v>44553</v>
      </c>
      <c r="T2199" t="s">
        <v>54</v>
      </c>
      <c r="U2199">
        <v>16</v>
      </c>
      <c r="V2199" t="s">
        <v>61</v>
      </c>
      <c r="W2199" t="s">
        <v>62</v>
      </c>
      <c r="X2199">
        <v>73011429</v>
      </c>
      <c r="Y2199" s="11">
        <v>44551</v>
      </c>
      <c r="Z2199">
        <v>165096641</v>
      </c>
      <c r="AB2199" t="s">
        <v>63</v>
      </c>
      <c r="AD2199" t="s">
        <v>3920</v>
      </c>
      <c r="AE2199">
        <v>1</v>
      </c>
      <c r="AF2199">
        <v>41</v>
      </c>
      <c r="AH2199" t="str">
        <f t="shared" si="34"/>
        <v>E35930 Estates &amp; Facilities</v>
      </c>
      <c r="AI2199" t="str">
        <f>VLOOKUP(B2199,'cc Lookup'!A:E,5,0)</f>
        <v>Estates</v>
      </c>
      <c r="AJ2199" t="s">
        <v>5428</v>
      </c>
    </row>
    <row r="2200" spans="1:36" x14ac:dyDescent="0.35">
      <c r="A2200" t="s">
        <v>36</v>
      </c>
      <c r="B2200" s="8" t="s">
        <v>142</v>
      </c>
      <c r="C2200" s="8" t="s">
        <v>143</v>
      </c>
      <c r="D2200" s="8" t="s">
        <v>39</v>
      </c>
      <c r="E2200" s="8" t="s">
        <v>39</v>
      </c>
      <c r="F2200" s="8" t="s">
        <v>40</v>
      </c>
      <c r="G2200" t="s">
        <v>144</v>
      </c>
      <c r="H2200" t="s">
        <v>145</v>
      </c>
      <c r="I2200" t="s">
        <v>43</v>
      </c>
      <c r="J2200" t="s">
        <v>43</v>
      </c>
      <c r="K2200" t="s">
        <v>43</v>
      </c>
      <c r="L2200" s="9">
        <v>457.6</v>
      </c>
      <c r="M2200" s="10">
        <v>44531</v>
      </c>
      <c r="N2200" t="s">
        <v>56</v>
      </c>
      <c r="O2200" t="s">
        <v>57</v>
      </c>
      <c r="P2200" t="s">
        <v>3908</v>
      </c>
      <c r="Q2200" t="s">
        <v>3909</v>
      </c>
      <c r="R2200" t="s">
        <v>3885</v>
      </c>
      <c r="S2200" s="11">
        <v>44553</v>
      </c>
      <c r="T2200" t="s">
        <v>54</v>
      </c>
      <c r="U2200">
        <v>16</v>
      </c>
      <c r="V2200" t="s">
        <v>61</v>
      </c>
      <c r="W2200" t="s">
        <v>62</v>
      </c>
      <c r="X2200">
        <v>73011430</v>
      </c>
      <c r="Y2200" s="11">
        <v>44551</v>
      </c>
      <c r="Z2200">
        <v>165096640</v>
      </c>
      <c r="AB2200" t="s">
        <v>63</v>
      </c>
      <c r="AD2200" t="s">
        <v>3921</v>
      </c>
      <c r="AE2200">
        <v>1</v>
      </c>
      <c r="AF2200">
        <v>458</v>
      </c>
      <c r="AH2200" t="str">
        <f t="shared" si="34"/>
        <v>E35930 Estates &amp; Facilities</v>
      </c>
      <c r="AI2200" t="str">
        <f>VLOOKUP(B2200,'cc Lookup'!A:E,5,0)</f>
        <v>Estates</v>
      </c>
      <c r="AJ2200" t="s">
        <v>5428</v>
      </c>
    </row>
    <row r="2201" spans="1:36" x14ac:dyDescent="0.35">
      <c r="A2201" t="s">
        <v>36</v>
      </c>
      <c r="B2201" s="8" t="s">
        <v>142</v>
      </c>
      <c r="C2201" s="8" t="s">
        <v>143</v>
      </c>
      <c r="D2201" s="8" t="s">
        <v>39</v>
      </c>
      <c r="E2201" s="8" t="s">
        <v>39</v>
      </c>
      <c r="F2201" s="8" t="s">
        <v>40</v>
      </c>
      <c r="G2201" t="s">
        <v>144</v>
      </c>
      <c r="H2201" t="s">
        <v>145</v>
      </c>
      <c r="I2201" t="s">
        <v>43</v>
      </c>
      <c r="J2201" t="s">
        <v>43</v>
      </c>
      <c r="K2201" t="s">
        <v>43</v>
      </c>
      <c r="L2201" s="9">
        <v>60</v>
      </c>
      <c r="M2201" s="10">
        <v>44531</v>
      </c>
      <c r="N2201" t="s">
        <v>56</v>
      </c>
      <c r="O2201" t="s">
        <v>57</v>
      </c>
      <c r="P2201" t="s">
        <v>3908</v>
      </c>
      <c r="Q2201" t="s">
        <v>3909</v>
      </c>
      <c r="R2201" t="s">
        <v>3885</v>
      </c>
      <c r="S2201" s="11">
        <v>44553</v>
      </c>
      <c r="T2201" t="s">
        <v>54</v>
      </c>
      <c r="U2201">
        <v>16</v>
      </c>
      <c r="V2201" t="s">
        <v>61</v>
      </c>
      <c r="W2201" t="s">
        <v>62</v>
      </c>
      <c r="X2201">
        <v>73011431</v>
      </c>
      <c r="Y2201" s="11">
        <v>44551</v>
      </c>
      <c r="Z2201">
        <v>165096639</v>
      </c>
      <c r="AB2201" t="s">
        <v>63</v>
      </c>
      <c r="AD2201" t="s">
        <v>3922</v>
      </c>
      <c r="AE2201">
        <v>1</v>
      </c>
      <c r="AF2201">
        <v>60</v>
      </c>
      <c r="AH2201" t="str">
        <f t="shared" si="34"/>
        <v>E35930 Estates &amp; Facilities</v>
      </c>
      <c r="AI2201" t="str">
        <f>VLOOKUP(B2201,'cc Lookup'!A:E,5,0)</f>
        <v>Estates</v>
      </c>
      <c r="AJ2201" t="s">
        <v>5428</v>
      </c>
    </row>
    <row r="2202" spans="1:36" x14ac:dyDescent="0.35">
      <c r="A2202" t="s">
        <v>36</v>
      </c>
      <c r="B2202" s="8" t="s">
        <v>142</v>
      </c>
      <c r="C2202" s="8" t="s">
        <v>143</v>
      </c>
      <c r="D2202" s="8" t="s">
        <v>39</v>
      </c>
      <c r="E2202" s="8" t="s">
        <v>39</v>
      </c>
      <c r="F2202" s="8" t="s">
        <v>40</v>
      </c>
      <c r="G2202" t="s">
        <v>144</v>
      </c>
      <c r="H2202" t="s">
        <v>145</v>
      </c>
      <c r="I2202" t="s">
        <v>43</v>
      </c>
      <c r="J2202" t="s">
        <v>43</v>
      </c>
      <c r="K2202" t="s">
        <v>43</v>
      </c>
      <c r="L2202" s="9">
        <v>39</v>
      </c>
      <c r="M2202" s="10">
        <v>44531</v>
      </c>
      <c r="N2202" t="s">
        <v>56</v>
      </c>
      <c r="O2202" t="s">
        <v>57</v>
      </c>
      <c r="P2202" t="s">
        <v>3908</v>
      </c>
      <c r="Q2202" t="s">
        <v>3909</v>
      </c>
      <c r="R2202" t="s">
        <v>3885</v>
      </c>
      <c r="S2202" s="11">
        <v>44553</v>
      </c>
      <c r="T2202" t="s">
        <v>54</v>
      </c>
      <c r="U2202">
        <v>16</v>
      </c>
      <c r="V2202" t="s">
        <v>61</v>
      </c>
      <c r="W2202" t="s">
        <v>62</v>
      </c>
      <c r="X2202">
        <v>73011432</v>
      </c>
      <c r="Y2202" s="11">
        <v>44551</v>
      </c>
      <c r="Z2202">
        <v>165096638</v>
      </c>
      <c r="AB2202" t="s">
        <v>63</v>
      </c>
      <c r="AD2202" t="s">
        <v>3923</v>
      </c>
      <c r="AE2202">
        <v>1</v>
      </c>
      <c r="AF2202">
        <v>39</v>
      </c>
      <c r="AH2202" t="str">
        <f t="shared" si="34"/>
        <v>E35930 Estates &amp; Facilities</v>
      </c>
      <c r="AI2202" t="str">
        <f>VLOOKUP(B2202,'cc Lookup'!A:E,5,0)</f>
        <v>Estates</v>
      </c>
      <c r="AJ2202" t="s">
        <v>5428</v>
      </c>
    </row>
    <row r="2203" spans="1:36" x14ac:dyDescent="0.35">
      <c r="A2203" t="s">
        <v>36</v>
      </c>
      <c r="B2203" s="8" t="s">
        <v>142</v>
      </c>
      <c r="C2203" s="8" t="s">
        <v>143</v>
      </c>
      <c r="D2203" s="8" t="s">
        <v>39</v>
      </c>
      <c r="E2203" s="8" t="s">
        <v>39</v>
      </c>
      <c r="F2203" s="8" t="s">
        <v>40</v>
      </c>
      <c r="G2203" t="s">
        <v>144</v>
      </c>
      <c r="H2203" t="s">
        <v>145</v>
      </c>
      <c r="I2203" t="s">
        <v>43</v>
      </c>
      <c r="J2203" t="s">
        <v>43</v>
      </c>
      <c r="K2203" t="s">
        <v>43</v>
      </c>
      <c r="L2203" s="9">
        <v>142.1</v>
      </c>
      <c r="M2203" s="10">
        <v>44531</v>
      </c>
      <c r="N2203" t="s">
        <v>56</v>
      </c>
      <c r="O2203" t="s">
        <v>57</v>
      </c>
      <c r="P2203" t="s">
        <v>3908</v>
      </c>
      <c r="Q2203" t="s">
        <v>3909</v>
      </c>
      <c r="R2203" t="s">
        <v>3885</v>
      </c>
      <c r="S2203" s="11">
        <v>44553</v>
      </c>
      <c r="T2203" t="s">
        <v>54</v>
      </c>
      <c r="U2203">
        <v>16</v>
      </c>
      <c r="V2203" t="s">
        <v>61</v>
      </c>
      <c r="W2203" t="s">
        <v>62</v>
      </c>
      <c r="X2203">
        <v>73011433</v>
      </c>
      <c r="Y2203" s="11">
        <v>44551</v>
      </c>
      <c r="Z2203">
        <v>165096637</v>
      </c>
      <c r="AB2203" t="s">
        <v>63</v>
      </c>
      <c r="AD2203" t="s">
        <v>3924</v>
      </c>
      <c r="AE2203">
        <v>1</v>
      </c>
      <c r="AF2203">
        <v>142</v>
      </c>
      <c r="AH2203" t="str">
        <f t="shared" si="34"/>
        <v>E35930 Estates &amp; Facilities</v>
      </c>
      <c r="AI2203" t="str">
        <f>VLOOKUP(B2203,'cc Lookup'!A:E,5,0)</f>
        <v>Estates</v>
      </c>
      <c r="AJ2203" t="s">
        <v>5428</v>
      </c>
    </row>
    <row r="2204" spans="1:36" x14ac:dyDescent="0.35">
      <c r="A2204" t="s">
        <v>36</v>
      </c>
      <c r="B2204" s="8" t="s">
        <v>142</v>
      </c>
      <c r="C2204" s="8" t="s">
        <v>143</v>
      </c>
      <c r="D2204" s="8" t="s">
        <v>39</v>
      </c>
      <c r="E2204" s="8" t="s">
        <v>39</v>
      </c>
      <c r="F2204" s="8" t="s">
        <v>40</v>
      </c>
      <c r="G2204" t="s">
        <v>144</v>
      </c>
      <c r="H2204" t="s">
        <v>145</v>
      </c>
      <c r="I2204" t="s">
        <v>43</v>
      </c>
      <c r="J2204" t="s">
        <v>43</v>
      </c>
      <c r="K2204" t="s">
        <v>43</v>
      </c>
      <c r="L2204" s="9">
        <v>40.5</v>
      </c>
      <c r="M2204" s="10">
        <v>44531</v>
      </c>
      <c r="N2204" t="s">
        <v>56</v>
      </c>
      <c r="O2204" t="s">
        <v>57</v>
      </c>
      <c r="P2204" t="s">
        <v>3908</v>
      </c>
      <c r="Q2204" t="s">
        <v>3909</v>
      </c>
      <c r="R2204" t="s">
        <v>3885</v>
      </c>
      <c r="S2204" s="11">
        <v>44553</v>
      </c>
      <c r="T2204" t="s">
        <v>54</v>
      </c>
      <c r="U2204">
        <v>16</v>
      </c>
      <c r="V2204" t="s">
        <v>61</v>
      </c>
      <c r="W2204" t="s">
        <v>62</v>
      </c>
      <c r="X2204">
        <v>73011434</v>
      </c>
      <c r="Y2204" s="11">
        <v>44551</v>
      </c>
      <c r="Z2204">
        <v>165096636</v>
      </c>
      <c r="AB2204" t="s">
        <v>63</v>
      </c>
      <c r="AD2204" t="s">
        <v>3925</v>
      </c>
      <c r="AE2204">
        <v>1</v>
      </c>
      <c r="AF2204">
        <v>41</v>
      </c>
      <c r="AH2204" t="str">
        <f t="shared" si="34"/>
        <v>E35930 Estates &amp; Facilities</v>
      </c>
      <c r="AI2204" t="str">
        <f>VLOOKUP(B2204,'cc Lookup'!A:E,5,0)</f>
        <v>Estates</v>
      </c>
      <c r="AJ2204" t="s">
        <v>5428</v>
      </c>
    </row>
    <row r="2205" spans="1:36" x14ac:dyDescent="0.35">
      <c r="A2205" t="s">
        <v>36</v>
      </c>
      <c r="B2205" s="8" t="s">
        <v>142</v>
      </c>
      <c r="C2205" s="8" t="s">
        <v>143</v>
      </c>
      <c r="D2205" s="8" t="s">
        <v>39</v>
      </c>
      <c r="E2205" s="8" t="s">
        <v>39</v>
      </c>
      <c r="F2205" s="8" t="s">
        <v>40</v>
      </c>
      <c r="G2205" t="s">
        <v>144</v>
      </c>
      <c r="H2205" t="s">
        <v>145</v>
      </c>
      <c r="I2205" t="s">
        <v>43</v>
      </c>
      <c r="J2205" t="s">
        <v>43</v>
      </c>
      <c r="K2205" t="s">
        <v>43</v>
      </c>
      <c r="L2205" s="9">
        <v>54</v>
      </c>
      <c r="M2205" s="10">
        <v>44531</v>
      </c>
      <c r="N2205" t="s">
        <v>56</v>
      </c>
      <c r="O2205" t="s">
        <v>57</v>
      </c>
      <c r="P2205" t="s">
        <v>3908</v>
      </c>
      <c r="Q2205" t="s">
        <v>3909</v>
      </c>
      <c r="R2205" t="s">
        <v>3885</v>
      </c>
      <c r="S2205" s="11">
        <v>44553</v>
      </c>
      <c r="T2205" t="s">
        <v>54</v>
      </c>
      <c r="U2205">
        <v>16</v>
      </c>
      <c r="V2205" t="s">
        <v>61</v>
      </c>
      <c r="W2205" t="s">
        <v>62</v>
      </c>
      <c r="X2205">
        <v>73011435</v>
      </c>
      <c r="Y2205" s="11">
        <v>44551</v>
      </c>
      <c r="Z2205">
        <v>165096635</v>
      </c>
      <c r="AB2205" t="s">
        <v>63</v>
      </c>
      <c r="AD2205" t="s">
        <v>3926</v>
      </c>
      <c r="AE2205">
        <v>1</v>
      </c>
      <c r="AF2205">
        <v>54</v>
      </c>
      <c r="AH2205" t="str">
        <f t="shared" si="34"/>
        <v>E35930 Estates &amp; Facilities</v>
      </c>
      <c r="AI2205" t="str">
        <f>VLOOKUP(B2205,'cc Lookup'!A:E,5,0)</f>
        <v>Estates</v>
      </c>
      <c r="AJ2205" t="s">
        <v>5428</v>
      </c>
    </row>
    <row r="2206" spans="1:36" x14ac:dyDescent="0.35">
      <c r="A2206" t="s">
        <v>36</v>
      </c>
      <c r="B2206" s="8" t="s">
        <v>142</v>
      </c>
      <c r="C2206" s="8" t="s">
        <v>143</v>
      </c>
      <c r="D2206" s="8" t="s">
        <v>39</v>
      </c>
      <c r="E2206" s="8" t="s">
        <v>39</v>
      </c>
      <c r="F2206" s="8" t="s">
        <v>40</v>
      </c>
      <c r="G2206" t="s">
        <v>144</v>
      </c>
      <c r="H2206" t="s">
        <v>145</v>
      </c>
      <c r="I2206" t="s">
        <v>43</v>
      </c>
      <c r="J2206" t="s">
        <v>43</v>
      </c>
      <c r="K2206" t="s">
        <v>43</v>
      </c>
      <c r="L2206" s="9">
        <v>121.5</v>
      </c>
      <c r="M2206" s="10">
        <v>44531</v>
      </c>
      <c r="N2206" t="s">
        <v>56</v>
      </c>
      <c r="O2206" t="s">
        <v>57</v>
      </c>
      <c r="P2206" t="s">
        <v>3908</v>
      </c>
      <c r="Q2206" t="s">
        <v>3909</v>
      </c>
      <c r="R2206" t="s">
        <v>3885</v>
      </c>
      <c r="S2206" s="11">
        <v>44553</v>
      </c>
      <c r="T2206" t="s">
        <v>54</v>
      </c>
      <c r="U2206">
        <v>16</v>
      </c>
      <c r="V2206" t="s">
        <v>61</v>
      </c>
      <c r="W2206" t="s">
        <v>62</v>
      </c>
      <c r="X2206">
        <v>73011436</v>
      </c>
      <c r="Y2206" s="11">
        <v>44551</v>
      </c>
      <c r="Z2206">
        <v>165096634</v>
      </c>
      <c r="AB2206" t="s">
        <v>63</v>
      </c>
      <c r="AD2206" t="s">
        <v>3927</v>
      </c>
      <c r="AE2206">
        <v>1</v>
      </c>
      <c r="AF2206">
        <v>122</v>
      </c>
      <c r="AH2206" t="str">
        <f t="shared" si="34"/>
        <v>E35930 Estates &amp; Facilities</v>
      </c>
      <c r="AI2206" t="str">
        <f>VLOOKUP(B2206,'cc Lookup'!A:E,5,0)</f>
        <v>Estates</v>
      </c>
      <c r="AJ2206" t="s">
        <v>5428</v>
      </c>
    </row>
    <row r="2207" spans="1:36" x14ac:dyDescent="0.35">
      <c r="A2207" t="s">
        <v>36</v>
      </c>
      <c r="B2207" s="8" t="s">
        <v>142</v>
      </c>
      <c r="C2207" s="8" t="s">
        <v>143</v>
      </c>
      <c r="D2207" s="8" t="s">
        <v>39</v>
      </c>
      <c r="E2207" s="8" t="s">
        <v>39</v>
      </c>
      <c r="F2207" s="8" t="s">
        <v>40</v>
      </c>
      <c r="G2207" t="s">
        <v>144</v>
      </c>
      <c r="H2207" t="s">
        <v>145</v>
      </c>
      <c r="I2207" t="s">
        <v>43</v>
      </c>
      <c r="J2207" t="s">
        <v>43</v>
      </c>
      <c r="K2207" t="s">
        <v>43</v>
      </c>
      <c r="L2207" s="9">
        <v>4200</v>
      </c>
      <c r="M2207" s="10">
        <v>44562</v>
      </c>
      <c r="N2207" t="s">
        <v>56</v>
      </c>
      <c r="O2207" t="s">
        <v>57</v>
      </c>
      <c r="P2207" t="s">
        <v>3997</v>
      </c>
      <c r="Q2207" t="s">
        <v>3998</v>
      </c>
      <c r="R2207" t="s">
        <v>3999</v>
      </c>
      <c r="S2207" s="11">
        <v>44580</v>
      </c>
      <c r="T2207" t="s">
        <v>54</v>
      </c>
      <c r="U2207">
        <v>13</v>
      </c>
      <c r="V2207" t="s">
        <v>61</v>
      </c>
      <c r="W2207" t="s">
        <v>4000</v>
      </c>
      <c r="X2207">
        <v>1532</v>
      </c>
      <c r="Y2207" s="11">
        <v>44568</v>
      </c>
      <c r="Z2207">
        <v>165096895</v>
      </c>
      <c r="AB2207" t="s">
        <v>63</v>
      </c>
      <c r="AD2207" t="s">
        <v>4001</v>
      </c>
      <c r="AE2207">
        <v>1</v>
      </c>
      <c r="AF2207">
        <v>4200</v>
      </c>
      <c r="AH2207" t="str">
        <f t="shared" si="34"/>
        <v>E35930 Estates &amp; Facilities</v>
      </c>
      <c r="AI2207" t="str">
        <f>VLOOKUP(B2207,'cc Lookup'!A:E,5,0)</f>
        <v>Estates</v>
      </c>
      <c r="AJ2207" t="s">
        <v>5428</v>
      </c>
    </row>
    <row r="2208" spans="1:36" x14ac:dyDescent="0.35">
      <c r="A2208" t="s">
        <v>36</v>
      </c>
      <c r="B2208" s="8" t="s">
        <v>142</v>
      </c>
      <c r="C2208" s="8" t="s">
        <v>143</v>
      </c>
      <c r="D2208" s="8" t="s">
        <v>39</v>
      </c>
      <c r="E2208" s="8" t="s">
        <v>39</v>
      </c>
      <c r="F2208" s="8" t="s">
        <v>40</v>
      </c>
      <c r="G2208" t="s">
        <v>144</v>
      </c>
      <c r="H2208" t="s">
        <v>145</v>
      </c>
      <c r="I2208" t="s">
        <v>43</v>
      </c>
      <c r="J2208" t="s">
        <v>43</v>
      </c>
      <c r="K2208" t="s">
        <v>43</v>
      </c>
      <c r="L2208" s="9">
        <v>148.5</v>
      </c>
      <c r="M2208" s="10">
        <v>44562</v>
      </c>
      <c r="N2208" t="s">
        <v>56</v>
      </c>
      <c r="O2208" t="s">
        <v>57</v>
      </c>
      <c r="P2208" t="s">
        <v>4002</v>
      </c>
      <c r="Q2208" t="s">
        <v>4003</v>
      </c>
      <c r="R2208" t="s">
        <v>3999</v>
      </c>
      <c r="S2208" s="11">
        <v>44586</v>
      </c>
      <c r="T2208" t="s">
        <v>54</v>
      </c>
      <c r="U2208">
        <v>16</v>
      </c>
      <c r="V2208" t="s">
        <v>61</v>
      </c>
      <c r="W2208" t="s">
        <v>62</v>
      </c>
      <c r="X2208">
        <v>73014208</v>
      </c>
      <c r="Y2208" s="11">
        <v>44585</v>
      </c>
      <c r="Z2208">
        <v>165097221</v>
      </c>
      <c r="AB2208" t="s">
        <v>63</v>
      </c>
      <c r="AD2208" t="s">
        <v>4004</v>
      </c>
      <c r="AE2208">
        <v>1</v>
      </c>
      <c r="AF2208">
        <v>149</v>
      </c>
      <c r="AH2208" t="str">
        <f t="shared" si="34"/>
        <v>E35930 Estates &amp; Facilities</v>
      </c>
      <c r="AI2208" t="str">
        <f>VLOOKUP(B2208,'cc Lookup'!A:E,5,0)</f>
        <v>Estates</v>
      </c>
      <c r="AJ2208" t="s">
        <v>5428</v>
      </c>
    </row>
    <row r="2209" spans="1:36" x14ac:dyDescent="0.35">
      <c r="A2209" t="s">
        <v>36</v>
      </c>
      <c r="B2209" s="8" t="s">
        <v>142</v>
      </c>
      <c r="C2209" s="8" t="s">
        <v>143</v>
      </c>
      <c r="D2209" s="8" t="s">
        <v>39</v>
      </c>
      <c r="E2209" s="8" t="s">
        <v>39</v>
      </c>
      <c r="F2209" s="8" t="s">
        <v>40</v>
      </c>
      <c r="G2209" t="s">
        <v>144</v>
      </c>
      <c r="H2209" t="s">
        <v>145</v>
      </c>
      <c r="I2209" t="s">
        <v>43</v>
      </c>
      <c r="J2209" t="s">
        <v>43</v>
      </c>
      <c r="K2209" t="s">
        <v>43</v>
      </c>
      <c r="L2209" s="9">
        <v>233</v>
      </c>
      <c r="M2209" s="10">
        <v>44562</v>
      </c>
      <c r="N2209" t="s">
        <v>56</v>
      </c>
      <c r="O2209" t="s">
        <v>57</v>
      </c>
      <c r="P2209" t="s">
        <v>4002</v>
      </c>
      <c r="Q2209" t="s">
        <v>4003</v>
      </c>
      <c r="R2209" t="s">
        <v>3999</v>
      </c>
      <c r="S2209" s="11">
        <v>44586</v>
      </c>
      <c r="T2209" t="s">
        <v>54</v>
      </c>
      <c r="U2209">
        <v>16</v>
      </c>
      <c r="V2209" t="s">
        <v>61</v>
      </c>
      <c r="W2209" t="s">
        <v>62</v>
      </c>
      <c r="X2209">
        <v>73014209</v>
      </c>
      <c r="Y2209" s="11">
        <v>44585</v>
      </c>
      <c r="Z2209">
        <v>165097221</v>
      </c>
      <c r="AB2209" t="s">
        <v>63</v>
      </c>
      <c r="AD2209" t="s">
        <v>4005</v>
      </c>
      <c r="AE2209">
        <v>1</v>
      </c>
      <c r="AF2209">
        <v>233</v>
      </c>
      <c r="AH2209" t="str">
        <f t="shared" si="34"/>
        <v>E35930 Estates &amp; Facilities</v>
      </c>
      <c r="AI2209" t="str">
        <f>VLOOKUP(B2209,'cc Lookup'!A:E,5,0)</f>
        <v>Estates</v>
      </c>
      <c r="AJ2209" t="s">
        <v>5428</v>
      </c>
    </row>
    <row r="2210" spans="1:36" x14ac:dyDescent="0.35">
      <c r="A2210" t="s">
        <v>36</v>
      </c>
      <c r="B2210" s="8" t="s">
        <v>142</v>
      </c>
      <c r="C2210" s="8" t="s">
        <v>143</v>
      </c>
      <c r="D2210" s="8" t="s">
        <v>39</v>
      </c>
      <c r="E2210" s="8" t="s">
        <v>39</v>
      </c>
      <c r="F2210" s="8" t="s">
        <v>40</v>
      </c>
      <c r="G2210" t="s">
        <v>144</v>
      </c>
      <c r="H2210" t="s">
        <v>145</v>
      </c>
      <c r="I2210" t="s">
        <v>43</v>
      </c>
      <c r="J2210" t="s">
        <v>43</v>
      </c>
      <c r="K2210" t="s">
        <v>43</v>
      </c>
      <c r="L2210" s="9">
        <v>244.5</v>
      </c>
      <c r="M2210" s="10">
        <v>44562</v>
      </c>
      <c r="N2210" t="s">
        <v>56</v>
      </c>
      <c r="O2210" t="s">
        <v>57</v>
      </c>
      <c r="P2210" t="s">
        <v>4002</v>
      </c>
      <c r="Q2210" t="s">
        <v>4003</v>
      </c>
      <c r="R2210" t="s">
        <v>3999</v>
      </c>
      <c r="S2210" s="11">
        <v>44586</v>
      </c>
      <c r="T2210" t="s">
        <v>54</v>
      </c>
      <c r="U2210">
        <v>16</v>
      </c>
      <c r="V2210" t="s">
        <v>61</v>
      </c>
      <c r="W2210" t="s">
        <v>62</v>
      </c>
      <c r="X2210">
        <v>73014210</v>
      </c>
      <c r="Y2210" s="11">
        <v>44585</v>
      </c>
      <c r="Z2210">
        <v>165097221</v>
      </c>
      <c r="AB2210" t="s">
        <v>63</v>
      </c>
      <c r="AD2210" t="s">
        <v>4006</v>
      </c>
      <c r="AE2210">
        <v>1</v>
      </c>
      <c r="AF2210">
        <v>245</v>
      </c>
      <c r="AH2210" t="str">
        <f t="shared" si="34"/>
        <v>E35930 Estates &amp; Facilities</v>
      </c>
      <c r="AI2210" t="str">
        <f>VLOOKUP(B2210,'cc Lookup'!A:E,5,0)</f>
        <v>Estates</v>
      </c>
      <c r="AJ2210" t="s">
        <v>5428</v>
      </c>
    </row>
    <row r="2211" spans="1:36" x14ac:dyDescent="0.35">
      <c r="A2211" t="s">
        <v>36</v>
      </c>
      <c r="B2211" s="8" t="s">
        <v>142</v>
      </c>
      <c r="C2211" s="8" t="s">
        <v>143</v>
      </c>
      <c r="D2211" s="8" t="s">
        <v>39</v>
      </c>
      <c r="E2211" s="8" t="s">
        <v>39</v>
      </c>
      <c r="F2211" s="8" t="s">
        <v>40</v>
      </c>
      <c r="G2211" t="s">
        <v>144</v>
      </c>
      <c r="H2211" t="s">
        <v>145</v>
      </c>
      <c r="I2211" t="s">
        <v>43</v>
      </c>
      <c r="J2211" t="s">
        <v>43</v>
      </c>
      <c r="K2211" t="s">
        <v>43</v>
      </c>
      <c r="L2211" s="9">
        <v>621.5</v>
      </c>
      <c r="M2211" s="10">
        <v>44562</v>
      </c>
      <c r="N2211" t="s">
        <v>56</v>
      </c>
      <c r="O2211" t="s">
        <v>57</v>
      </c>
      <c r="P2211" t="s">
        <v>4002</v>
      </c>
      <c r="Q2211" t="s">
        <v>4003</v>
      </c>
      <c r="R2211" t="s">
        <v>3999</v>
      </c>
      <c r="S2211" s="11">
        <v>44586</v>
      </c>
      <c r="T2211" t="s">
        <v>54</v>
      </c>
      <c r="U2211">
        <v>16</v>
      </c>
      <c r="V2211" t="s">
        <v>61</v>
      </c>
      <c r="W2211" t="s">
        <v>62</v>
      </c>
      <c r="X2211">
        <v>73014211</v>
      </c>
      <c r="Y2211" s="11">
        <v>44585</v>
      </c>
      <c r="Z2211">
        <v>165097221</v>
      </c>
      <c r="AB2211" t="s">
        <v>63</v>
      </c>
      <c r="AD2211" t="s">
        <v>4007</v>
      </c>
      <c r="AE2211">
        <v>1</v>
      </c>
      <c r="AF2211">
        <v>622</v>
      </c>
      <c r="AH2211" t="str">
        <f t="shared" si="34"/>
        <v>E35930 Estates &amp; Facilities</v>
      </c>
      <c r="AI2211" t="str">
        <f>VLOOKUP(B2211,'cc Lookup'!A:E,5,0)</f>
        <v>Estates</v>
      </c>
      <c r="AJ2211" t="s">
        <v>5428</v>
      </c>
    </row>
    <row r="2212" spans="1:36" x14ac:dyDescent="0.35">
      <c r="A2212" t="s">
        <v>36</v>
      </c>
      <c r="B2212" s="8" t="s">
        <v>142</v>
      </c>
      <c r="C2212" s="8" t="s">
        <v>143</v>
      </c>
      <c r="D2212" s="8" t="s">
        <v>39</v>
      </c>
      <c r="E2212" s="8" t="s">
        <v>39</v>
      </c>
      <c r="F2212" s="8" t="s">
        <v>40</v>
      </c>
      <c r="G2212" t="s">
        <v>144</v>
      </c>
      <c r="H2212" t="s">
        <v>145</v>
      </c>
      <c r="I2212" t="s">
        <v>43</v>
      </c>
      <c r="J2212" t="s">
        <v>43</v>
      </c>
      <c r="K2212" t="s">
        <v>43</v>
      </c>
      <c r="L2212" s="9">
        <v>445.5</v>
      </c>
      <c r="M2212" s="10">
        <v>44562</v>
      </c>
      <c r="N2212" t="s">
        <v>56</v>
      </c>
      <c r="O2212" t="s">
        <v>57</v>
      </c>
      <c r="P2212" t="s">
        <v>4002</v>
      </c>
      <c r="Q2212" t="s">
        <v>4003</v>
      </c>
      <c r="R2212" t="s">
        <v>3999</v>
      </c>
      <c r="S2212" s="11">
        <v>44586</v>
      </c>
      <c r="T2212" t="s">
        <v>54</v>
      </c>
      <c r="U2212">
        <v>16</v>
      </c>
      <c r="V2212" t="s">
        <v>61</v>
      </c>
      <c r="W2212" t="s">
        <v>62</v>
      </c>
      <c r="X2212">
        <v>73014212</v>
      </c>
      <c r="Y2212" s="11">
        <v>44585</v>
      </c>
      <c r="Z2212">
        <v>165097221</v>
      </c>
      <c r="AB2212" t="s">
        <v>63</v>
      </c>
      <c r="AD2212" t="s">
        <v>4008</v>
      </c>
      <c r="AE2212">
        <v>1</v>
      </c>
      <c r="AF2212">
        <v>446</v>
      </c>
      <c r="AH2212" t="str">
        <f t="shared" si="34"/>
        <v>E35930 Estates &amp; Facilities</v>
      </c>
      <c r="AI2212" t="str">
        <f>VLOOKUP(B2212,'cc Lookup'!A:E,5,0)</f>
        <v>Estates</v>
      </c>
      <c r="AJ2212" t="s">
        <v>5428</v>
      </c>
    </row>
    <row r="2213" spans="1:36" x14ac:dyDescent="0.35">
      <c r="A2213" t="s">
        <v>36</v>
      </c>
      <c r="B2213" s="8" t="s">
        <v>142</v>
      </c>
      <c r="C2213" s="8" t="s">
        <v>143</v>
      </c>
      <c r="D2213" s="8" t="s">
        <v>39</v>
      </c>
      <c r="E2213" s="8" t="s">
        <v>39</v>
      </c>
      <c r="F2213" s="8" t="s">
        <v>40</v>
      </c>
      <c r="G2213" t="s">
        <v>144</v>
      </c>
      <c r="H2213" t="s">
        <v>145</v>
      </c>
      <c r="I2213" t="s">
        <v>43</v>
      </c>
      <c r="J2213" t="s">
        <v>43</v>
      </c>
      <c r="K2213" t="s">
        <v>43</v>
      </c>
      <c r="L2213" s="9">
        <v>919.5</v>
      </c>
      <c r="M2213" s="10">
        <v>44562</v>
      </c>
      <c r="N2213" t="s">
        <v>56</v>
      </c>
      <c r="O2213" t="s">
        <v>57</v>
      </c>
      <c r="P2213" t="s">
        <v>4002</v>
      </c>
      <c r="Q2213" t="s">
        <v>4003</v>
      </c>
      <c r="R2213" t="s">
        <v>3999</v>
      </c>
      <c r="S2213" s="11">
        <v>44586</v>
      </c>
      <c r="T2213" t="s">
        <v>54</v>
      </c>
      <c r="U2213">
        <v>16</v>
      </c>
      <c r="V2213" t="s">
        <v>61</v>
      </c>
      <c r="W2213" t="s">
        <v>62</v>
      </c>
      <c r="X2213">
        <v>73014213</v>
      </c>
      <c r="Y2213" s="11">
        <v>44585</v>
      </c>
      <c r="Z2213">
        <v>165097221</v>
      </c>
      <c r="AB2213" t="s">
        <v>63</v>
      </c>
      <c r="AD2213" t="s">
        <v>4009</v>
      </c>
      <c r="AE2213">
        <v>1</v>
      </c>
      <c r="AF2213">
        <v>920</v>
      </c>
      <c r="AH2213" t="str">
        <f t="shared" si="34"/>
        <v>E35930 Estates &amp; Facilities</v>
      </c>
      <c r="AI2213" t="str">
        <f>VLOOKUP(B2213,'cc Lookup'!A:E,5,0)</f>
        <v>Estates</v>
      </c>
      <c r="AJ2213" t="s">
        <v>5428</v>
      </c>
    </row>
    <row r="2214" spans="1:36" x14ac:dyDescent="0.35">
      <c r="A2214" t="s">
        <v>36</v>
      </c>
      <c r="B2214" s="8" t="s">
        <v>142</v>
      </c>
      <c r="C2214" s="8" t="s">
        <v>143</v>
      </c>
      <c r="D2214" s="8" t="s">
        <v>39</v>
      </c>
      <c r="E2214" s="8" t="s">
        <v>39</v>
      </c>
      <c r="F2214" s="8" t="s">
        <v>40</v>
      </c>
      <c r="G2214" t="s">
        <v>144</v>
      </c>
      <c r="H2214" t="s">
        <v>145</v>
      </c>
      <c r="I2214" t="s">
        <v>43</v>
      </c>
      <c r="J2214" t="s">
        <v>43</v>
      </c>
      <c r="K2214" t="s">
        <v>43</v>
      </c>
      <c r="L2214" s="9">
        <v>643.5</v>
      </c>
      <c r="M2214" s="10">
        <v>44562</v>
      </c>
      <c r="N2214" t="s">
        <v>56</v>
      </c>
      <c r="O2214" t="s">
        <v>57</v>
      </c>
      <c r="P2214" t="s">
        <v>4002</v>
      </c>
      <c r="Q2214" t="s">
        <v>4003</v>
      </c>
      <c r="R2214" t="s">
        <v>3999</v>
      </c>
      <c r="S2214" s="11">
        <v>44586</v>
      </c>
      <c r="T2214" t="s">
        <v>54</v>
      </c>
      <c r="U2214">
        <v>16</v>
      </c>
      <c r="V2214" t="s">
        <v>61</v>
      </c>
      <c r="W2214" t="s">
        <v>62</v>
      </c>
      <c r="X2214">
        <v>73014214</v>
      </c>
      <c r="Y2214" s="11">
        <v>44585</v>
      </c>
      <c r="Z2214">
        <v>165097221</v>
      </c>
      <c r="AB2214" t="s">
        <v>63</v>
      </c>
      <c r="AD2214" t="s">
        <v>4010</v>
      </c>
      <c r="AE2214">
        <v>1</v>
      </c>
      <c r="AF2214">
        <v>644</v>
      </c>
      <c r="AH2214" t="str">
        <f t="shared" si="34"/>
        <v>E35930 Estates &amp; Facilities</v>
      </c>
      <c r="AI2214" t="str">
        <f>VLOOKUP(B2214,'cc Lookup'!A:E,5,0)</f>
        <v>Estates</v>
      </c>
      <c r="AJ2214" t="s">
        <v>5428</v>
      </c>
    </row>
    <row r="2215" spans="1:36" x14ac:dyDescent="0.35">
      <c r="A2215" t="s">
        <v>36</v>
      </c>
      <c r="B2215" s="8" t="s">
        <v>142</v>
      </c>
      <c r="C2215" s="8" t="s">
        <v>143</v>
      </c>
      <c r="D2215" s="8" t="s">
        <v>39</v>
      </c>
      <c r="E2215" s="8" t="s">
        <v>39</v>
      </c>
      <c r="F2215" s="8" t="s">
        <v>40</v>
      </c>
      <c r="G2215" t="s">
        <v>144</v>
      </c>
      <c r="H2215" t="s">
        <v>145</v>
      </c>
      <c r="I2215" t="s">
        <v>43</v>
      </c>
      <c r="J2215" t="s">
        <v>43</v>
      </c>
      <c r="K2215" t="s">
        <v>43</v>
      </c>
      <c r="L2215" s="9">
        <v>1381.5</v>
      </c>
      <c r="M2215" s="10">
        <v>44562</v>
      </c>
      <c r="N2215" t="s">
        <v>56</v>
      </c>
      <c r="O2215" t="s">
        <v>57</v>
      </c>
      <c r="P2215" t="s">
        <v>4002</v>
      </c>
      <c r="Q2215" t="s">
        <v>4003</v>
      </c>
      <c r="R2215" t="s">
        <v>3999</v>
      </c>
      <c r="S2215" s="11">
        <v>44586</v>
      </c>
      <c r="T2215" t="s">
        <v>54</v>
      </c>
      <c r="U2215">
        <v>16</v>
      </c>
      <c r="V2215" t="s">
        <v>61</v>
      </c>
      <c r="W2215" t="s">
        <v>62</v>
      </c>
      <c r="X2215">
        <v>73014215</v>
      </c>
      <c r="Y2215" s="11">
        <v>44585</v>
      </c>
      <c r="Z2215">
        <v>165097221</v>
      </c>
      <c r="AB2215" t="s">
        <v>63</v>
      </c>
      <c r="AD2215" t="s">
        <v>4011</v>
      </c>
      <c r="AE2215">
        <v>1</v>
      </c>
      <c r="AF2215">
        <v>1382</v>
      </c>
      <c r="AH2215" t="str">
        <f t="shared" si="34"/>
        <v>E35930 Estates &amp; Facilities</v>
      </c>
      <c r="AI2215" t="str">
        <f>VLOOKUP(B2215,'cc Lookup'!A:E,5,0)</f>
        <v>Estates</v>
      </c>
      <c r="AJ2215" t="s">
        <v>5428</v>
      </c>
    </row>
    <row r="2216" spans="1:36" x14ac:dyDescent="0.35">
      <c r="A2216" t="s">
        <v>36</v>
      </c>
      <c r="B2216" s="8" t="s">
        <v>142</v>
      </c>
      <c r="C2216" s="8" t="s">
        <v>143</v>
      </c>
      <c r="D2216" s="8" t="s">
        <v>39</v>
      </c>
      <c r="E2216" s="8" t="s">
        <v>39</v>
      </c>
      <c r="F2216" s="8" t="s">
        <v>40</v>
      </c>
      <c r="G2216" t="s">
        <v>144</v>
      </c>
      <c r="H2216" t="s">
        <v>145</v>
      </c>
      <c r="I2216" t="s">
        <v>43</v>
      </c>
      <c r="J2216" t="s">
        <v>43</v>
      </c>
      <c r="K2216" t="s">
        <v>43</v>
      </c>
      <c r="L2216" s="9">
        <v>964</v>
      </c>
      <c r="M2216" s="10">
        <v>44562</v>
      </c>
      <c r="N2216" t="s">
        <v>56</v>
      </c>
      <c r="O2216" t="s">
        <v>57</v>
      </c>
      <c r="P2216" t="s">
        <v>4002</v>
      </c>
      <c r="Q2216" t="s">
        <v>4003</v>
      </c>
      <c r="R2216" t="s">
        <v>3999</v>
      </c>
      <c r="S2216" s="11">
        <v>44586</v>
      </c>
      <c r="T2216" t="s">
        <v>54</v>
      </c>
      <c r="U2216">
        <v>16</v>
      </c>
      <c r="V2216" t="s">
        <v>61</v>
      </c>
      <c r="W2216" t="s">
        <v>62</v>
      </c>
      <c r="X2216">
        <v>73014216</v>
      </c>
      <c r="Y2216" s="11">
        <v>44585</v>
      </c>
      <c r="Z2216">
        <v>165097221</v>
      </c>
      <c r="AB2216" t="s">
        <v>63</v>
      </c>
      <c r="AD2216" t="s">
        <v>4012</v>
      </c>
      <c r="AE2216">
        <v>1</v>
      </c>
      <c r="AF2216">
        <v>964</v>
      </c>
      <c r="AH2216" t="str">
        <f t="shared" si="34"/>
        <v>E35930 Estates &amp; Facilities</v>
      </c>
      <c r="AI2216" t="str">
        <f>VLOOKUP(B2216,'cc Lookup'!A:E,5,0)</f>
        <v>Estates</v>
      </c>
      <c r="AJ2216" t="s">
        <v>5428</v>
      </c>
    </row>
    <row r="2217" spans="1:36" x14ac:dyDescent="0.35">
      <c r="A2217" t="s">
        <v>36</v>
      </c>
      <c r="B2217" s="8" t="s">
        <v>142</v>
      </c>
      <c r="C2217" s="8" t="s">
        <v>143</v>
      </c>
      <c r="D2217" s="8" t="s">
        <v>39</v>
      </c>
      <c r="E2217" s="8" t="s">
        <v>39</v>
      </c>
      <c r="F2217" s="8" t="s">
        <v>40</v>
      </c>
      <c r="G2217" t="s">
        <v>144</v>
      </c>
      <c r="H2217" t="s">
        <v>145</v>
      </c>
      <c r="I2217" t="s">
        <v>43</v>
      </c>
      <c r="J2217" t="s">
        <v>43</v>
      </c>
      <c r="K2217" t="s">
        <v>43</v>
      </c>
      <c r="L2217" s="9">
        <v>1965</v>
      </c>
      <c r="M2217" s="10">
        <v>44562</v>
      </c>
      <c r="N2217" t="s">
        <v>56</v>
      </c>
      <c r="O2217" t="s">
        <v>57</v>
      </c>
      <c r="P2217" t="s">
        <v>4002</v>
      </c>
      <c r="Q2217" t="s">
        <v>4003</v>
      </c>
      <c r="R2217" t="s">
        <v>3999</v>
      </c>
      <c r="S2217" s="11">
        <v>44586</v>
      </c>
      <c r="T2217" t="s">
        <v>54</v>
      </c>
      <c r="U2217">
        <v>16</v>
      </c>
      <c r="V2217" t="s">
        <v>61</v>
      </c>
      <c r="W2217" t="s">
        <v>62</v>
      </c>
      <c r="X2217">
        <v>73014217</v>
      </c>
      <c r="Y2217" s="11">
        <v>44585</v>
      </c>
      <c r="Z2217">
        <v>165097221</v>
      </c>
      <c r="AB2217" t="s">
        <v>63</v>
      </c>
      <c r="AD2217" t="s">
        <v>4013</v>
      </c>
      <c r="AE2217">
        <v>1</v>
      </c>
      <c r="AF2217">
        <v>1965</v>
      </c>
      <c r="AH2217" t="str">
        <f t="shared" si="34"/>
        <v>E35930 Estates &amp; Facilities</v>
      </c>
      <c r="AI2217" t="str">
        <f>VLOOKUP(B2217,'cc Lookup'!A:E,5,0)</f>
        <v>Estates</v>
      </c>
      <c r="AJ2217" t="s">
        <v>5428</v>
      </c>
    </row>
    <row r="2218" spans="1:36" x14ac:dyDescent="0.35">
      <c r="A2218" t="s">
        <v>36</v>
      </c>
      <c r="B2218" s="8" t="s">
        <v>142</v>
      </c>
      <c r="C2218" s="8" t="s">
        <v>143</v>
      </c>
      <c r="D2218" s="8" t="s">
        <v>39</v>
      </c>
      <c r="E2218" s="8" t="s">
        <v>39</v>
      </c>
      <c r="F2218" s="8" t="s">
        <v>40</v>
      </c>
      <c r="G2218" t="s">
        <v>144</v>
      </c>
      <c r="H2218" t="s">
        <v>145</v>
      </c>
      <c r="I2218" t="s">
        <v>43</v>
      </c>
      <c r="J2218" t="s">
        <v>43</v>
      </c>
      <c r="K2218" t="s">
        <v>43</v>
      </c>
      <c r="L2218" s="9">
        <v>277.5</v>
      </c>
      <c r="M2218" s="10">
        <v>44562</v>
      </c>
      <c r="N2218" t="s">
        <v>56</v>
      </c>
      <c r="O2218" t="s">
        <v>57</v>
      </c>
      <c r="P2218" t="s">
        <v>4002</v>
      </c>
      <c r="Q2218" t="s">
        <v>4003</v>
      </c>
      <c r="R2218" t="s">
        <v>3999</v>
      </c>
      <c r="S2218" s="11">
        <v>44586</v>
      </c>
      <c r="T2218" t="s">
        <v>54</v>
      </c>
      <c r="U2218">
        <v>16</v>
      </c>
      <c r="V2218" t="s">
        <v>61</v>
      </c>
      <c r="W2218" t="s">
        <v>62</v>
      </c>
      <c r="X2218">
        <v>73014218</v>
      </c>
      <c r="Y2218" s="11">
        <v>44585</v>
      </c>
      <c r="Z2218">
        <v>165097221</v>
      </c>
      <c r="AB2218" t="s">
        <v>63</v>
      </c>
      <c r="AD2218" t="s">
        <v>4014</v>
      </c>
      <c r="AE2218">
        <v>1</v>
      </c>
      <c r="AF2218">
        <v>278</v>
      </c>
      <c r="AH2218" t="str">
        <f t="shared" si="34"/>
        <v>E35930 Estates &amp; Facilities</v>
      </c>
      <c r="AI2218" t="str">
        <f>VLOOKUP(B2218,'cc Lookup'!A:E,5,0)</f>
        <v>Estates</v>
      </c>
      <c r="AJ2218" t="s">
        <v>5428</v>
      </c>
    </row>
    <row r="2219" spans="1:36" x14ac:dyDescent="0.35">
      <c r="A2219" t="s">
        <v>36</v>
      </c>
      <c r="B2219" s="8" t="s">
        <v>142</v>
      </c>
      <c r="C2219" s="8" t="s">
        <v>143</v>
      </c>
      <c r="D2219" s="8" t="s">
        <v>39</v>
      </c>
      <c r="E2219" s="8" t="s">
        <v>39</v>
      </c>
      <c r="F2219" s="8" t="s">
        <v>40</v>
      </c>
      <c r="G2219" t="s">
        <v>144</v>
      </c>
      <c r="H2219" t="s">
        <v>145</v>
      </c>
      <c r="I2219" t="s">
        <v>43</v>
      </c>
      <c r="J2219" t="s">
        <v>43</v>
      </c>
      <c r="K2219" t="s">
        <v>43</v>
      </c>
      <c r="L2219" s="9">
        <v>672</v>
      </c>
      <c r="M2219" s="10">
        <v>44562</v>
      </c>
      <c r="N2219" t="s">
        <v>56</v>
      </c>
      <c r="O2219" t="s">
        <v>57</v>
      </c>
      <c r="P2219" t="s">
        <v>4002</v>
      </c>
      <c r="Q2219" t="s">
        <v>4003</v>
      </c>
      <c r="R2219" t="s">
        <v>3999</v>
      </c>
      <c r="S2219" s="11">
        <v>44586</v>
      </c>
      <c r="T2219" t="s">
        <v>54</v>
      </c>
      <c r="U2219">
        <v>16</v>
      </c>
      <c r="V2219" t="s">
        <v>61</v>
      </c>
      <c r="W2219" t="s">
        <v>62</v>
      </c>
      <c r="X2219">
        <v>73014219</v>
      </c>
      <c r="Y2219" s="11">
        <v>44585</v>
      </c>
      <c r="Z2219">
        <v>165097221</v>
      </c>
      <c r="AB2219" t="s">
        <v>63</v>
      </c>
      <c r="AD2219" t="s">
        <v>4015</v>
      </c>
      <c r="AE2219">
        <v>1</v>
      </c>
      <c r="AF2219">
        <v>672</v>
      </c>
      <c r="AH2219" t="str">
        <f t="shared" si="34"/>
        <v>E35930 Estates &amp; Facilities</v>
      </c>
      <c r="AI2219" t="str">
        <f>VLOOKUP(B2219,'cc Lookup'!A:E,5,0)</f>
        <v>Estates</v>
      </c>
      <c r="AJ2219" t="s">
        <v>5428</v>
      </c>
    </row>
    <row r="2220" spans="1:36" x14ac:dyDescent="0.35">
      <c r="A2220" t="s">
        <v>36</v>
      </c>
      <c r="B2220" s="8" t="s">
        <v>142</v>
      </c>
      <c r="C2220" s="8" t="s">
        <v>143</v>
      </c>
      <c r="D2220" s="8" t="s">
        <v>39</v>
      </c>
      <c r="E2220" s="8" t="s">
        <v>39</v>
      </c>
      <c r="F2220" s="8" t="s">
        <v>40</v>
      </c>
      <c r="G2220" t="s">
        <v>144</v>
      </c>
      <c r="H2220" t="s">
        <v>145</v>
      </c>
      <c r="I2220" t="s">
        <v>43</v>
      </c>
      <c r="J2220" t="s">
        <v>43</v>
      </c>
      <c r="K2220" t="s">
        <v>43</v>
      </c>
      <c r="L2220" s="9">
        <v>176</v>
      </c>
      <c r="M2220" s="10">
        <v>44562</v>
      </c>
      <c r="N2220" t="s">
        <v>56</v>
      </c>
      <c r="O2220" t="s">
        <v>57</v>
      </c>
      <c r="P2220" t="s">
        <v>4002</v>
      </c>
      <c r="Q2220" t="s">
        <v>4003</v>
      </c>
      <c r="R2220" t="s">
        <v>3999</v>
      </c>
      <c r="S2220" s="11">
        <v>44586</v>
      </c>
      <c r="T2220" t="s">
        <v>54</v>
      </c>
      <c r="U2220">
        <v>16</v>
      </c>
      <c r="V2220" t="s">
        <v>61</v>
      </c>
      <c r="W2220" t="s">
        <v>62</v>
      </c>
      <c r="X2220">
        <v>73014220</v>
      </c>
      <c r="Y2220" s="11">
        <v>44585</v>
      </c>
      <c r="Z2220">
        <v>165097221</v>
      </c>
      <c r="AB2220" t="s">
        <v>63</v>
      </c>
      <c r="AD2220" t="s">
        <v>4016</v>
      </c>
      <c r="AE2220">
        <v>1</v>
      </c>
      <c r="AF2220">
        <v>176</v>
      </c>
      <c r="AH2220" t="str">
        <f t="shared" si="34"/>
        <v>E35930 Estates &amp; Facilities</v>
      </c>
      <c r="AI2220" t="str">
        <f>VLOOKUP(B2220,'cc Lookup'!A:E,5,0)</f>
        <v>Estates</v>
      </c>
      <c r="AJ2220" t="s">
        <v>5428</v>
      </c>
    </row>
    <row r="2221" spans="1:36" x14ac:dyDescent="0.35">
      <c r="A2221" t="s">
        <v>36</v>
      </c>
      <c r="B2221" s="8" t="s">
        <v>142</v>
      </c>
      <c r="C2221" s="8" t="s">
        <v>143</v>
      </c>
      <c r="D2221" s="8" t="s">
        <v>39</v>
      </c>
      <c r="E2221" s="8" t="s">
        <v>39</v>
      </c>
      <c r="F2221" s="8" t="s">
        <v>40</v>
      </c>
      <c r="G2221" t="s">
        <v>144</v>
      </c>
      <c r="H2221" t="s">
        <v>145</v>
      </c>
      <c r="I2221" t="s">
        <v>43</v>
      </c>
      <c r="J2221" t="s">
        <v>43</v>
      </c>
      <c r="K2221" t="s">
        <v>43</v>
      </c>
      <c r="L2221" s="9">
        <v>220.8</v>
      </c>
      <c r="M2221" s="10">
        <v>44562</v>
      </c>
      <c r="N2221" t="s">
        <v>56</v>
      </c>
      <c r="O2221" t="s">
        <v>57</v>
      </c>
      <c r="P2221" t="s">
        <v>4002</v>
      </c>
      <c r="Q2221" t="s">
        <v>4003</v>
      </c>
      <c r="R2221" t="s">
        <v>3999</v>
      </c>
      <c r="S2221" s="11">
        <v>44586</v>
      </c>
      <c r="T2221" t="s">
        <v>54</v>
      </c>
      <c r="U2221">
        <v>16</v>
      </c>
      <c r="V2221" t="s">
        <v>61</v>
      </c>
      <c r="W2221" t="s">
        <v>62</v>
      </c>
      <c r="X2221">
        <v>73014225</v>
      </c>
      <c r="Y2221" s="11">
        <v>44585</v>
      </c>
      <c r="Z2221">
        <v>165097221</v>
      </c>
      <c r="AB2221" t="s">
        <v>63</v>
      </c>
      <c r="AD2221" t="s">
        <v>4017</v>
      </c>
      <c r="AE2221">
        <v>1</v>
      </c>
      <c r="AF2221">
        <v>221</v>
      </c>
      <c r="AH2221" t="str">
        <f t="shared" si="34"/>
        <v>E35930 Estates &amp; Facilities</v>
      </c>
      <c r="AI2221" t="str">
        <f>VLOOKUP(B2221,'cc Lookup'!A:E,5,0)</f>
        <v>Estates</v>
      </c>
      <c r="AJ2221" t="s">
        <v>5428</v>
      </c>
    </row>
    <row r="2222" spans="1:36" x14ac:dyDescent="0.35">
      <c r="A2222" t="s">
        <v>36</v>
      </c>
      <c r="B2222" s="8" t="s">
        <v>142</v>
      </c>
      <c r="C2222" s="8" t="s">
        <v>143</v>
      </c>
      <c r="D2222" s="8" t="s">
        <v>39</v>
      </c>
      <c r="E2222" s="8" t="s">
        <v>39</v>
      </c>
      <c r="F2222" s="8" t="s">
        <v>40</v>
      </c>
      <c r="G2222" t="s">
        <v>144</v>
      </c>
      <c r="H2222" t="s">
        <v>145</v>
      </c>
      <c r="I2222" t="s">
        <v>43</v>
      </c>
      <c r="J2222" t="s">
        <v>43</v>
      </c>
      <c r="K2222" t="s">
        <v>43</v>
      </c>
      <c r="L2222" s="9">
        <v>140</v>
      </c>
      <c r="M2222" s="10">
        <v>44562</v>
      </c>
      <c r="N2222" t="s">
        <v>56</v>
      </c>
      <c r="O2222" t="s">
        <v>57</v>
      </c>
      <c r="P2222" t="s">
        <v>4002</v>
      </c>
      <c r="Q2222" t="s">
        <v>4003</v>
      </c>
      <c r="R2222" t="s">
        <v>3999</v>
      </c>
      <c r="S2222" s="11">
        <v>44586</v>
      </c>
      <c r="T2222" t="s">
        <v>54</v>
      </c>
      <c r="U2222">
        <v>16</v>
      </c>
      <c r="V2222" t="s">
        <v>61</v>
      </c>
      <c r="W2222" t="s">
        <v>62</v>
      </c>
      <c r="X2222">
        <v>73014227</v>
      </c>
      <c r="Y2222" s="11">
        <v>44585</v>
      </c>
      <c r="Z2222">
        <v>165097221</v>
      </c>
      <c r="AB2222" t="s">
        <v>63</v>
      </c>
      <c r="AD2222" t="s">
        <v>4018</v>
      </c>
      <c r="AE2222">
        <v>1</v>
      </c>
      <c r="AF2222">
        <v>140</v>
      </c>
      <c r="AH2222" t="str">
        <f t="shared" si="34"/>
        <v>E35930 Estates &amp; Facilities</v>
      </c>
      <c r="AI2222" t="str">
        <f>VLOOKUP(B2222,'cc Lookup'!A:E,5,0)</f>
        <v>Estates</v>
      </c>
      <c r="AJ2222" t="s">
        <v>5428</v>
      </c>
    </row>
    <row r="2223" spans="1:36" x14ac:dyDescent="0.35">
      <c r="A2223" t="s">
        <v>36</v>
      </c>
      <c r="B2223" s="8" t="s">
        <v>142</v>
      </c>
      <c r="C2223" s="8" t="s">
        <v>143</v>
      </c>
      <c r="D2223" s="8" t="s">
        <v>39</v>
      </c>
      <c r="E2223" s="8" t="s">
        <v>39</v>
      </c>
      <c r="F2223" s="8" t="s">
        <v>40</v>
      </c>
      <c r="G2223" t="s">
        <v>144</v>
      </c>
      <c r="H2223" t="s">
        <v>145</v>
      </c>
      <c r="I2223" t="s">
        <v>43</v>
      </c>
      <c r="J2223" t="s">
        <v>43</v>
      </c>
      <c r="K2223" t="s">
        <v>43</v>
      </c>
      <c r="L2223" s="9">
        <v>131.5</v>
      </c>
      <c r="M2223" s="10">
        <v>44562</v>
      </c>
      <c r="N2223" t="s">
        <v>56</v>
      </c>
      <c r="O2223" t="s">
        <v>57</v>
      </c>
      <c r="P2223" t="s">
        <v>4019</v>
      </c>
      <c r="Q2223" t="s">
        <v>4020</v>
      </c>
      <c r="R2223" t="s">
        <v>3999</v>
      </c>
      <c r="S2223" s="11">
        <v>44587</v>
      </c>
      <c r="T2223" t="s">
        <v>54</v>
      </c>
      <c r="U2223">
        <v>8</v>
      </c>
      <c r="V2223" t="s">
        <v>61</v>
      </c>
      <c r="W2223" t="s">
        <v>62</v>
      </c>
      <c r="X2223">
        <v>73014221</v>
      </c>
      <c r="Y2223" s="11">
        <v>44585</v>
      </c>
      <c r="Z2223">
        <v>165097221</v>
      </c>
      <c r="AB2223" t="s">
        <v>63</v>
      </c>
      <c r="AD2223" t="s">
        <v>4021</v>
      </c>
      <c r="AE2223">
        <v>1</v>
      </c>
      <c r="AF2223">
        <v>132</v>
      </c>
      <c r="AH2223" t="str">
        <f t="shared" si="34"/>
        <v>E35930 Estates &amp; Facilities</v>
      </c>
      <c r="AI2223" t="str">
        <f>VLOOKUP(B2223,'cc Lookup'!A:E,5,0)</f>
        <v>Estates</v>
      </c>
      <c r="AJ2223" t="s">
        <v>5428</v>
      </c>
    </row>
    <row r="2224" spans="1:36" x14ac:dyDescent="0.35">
      <c r="A2224" t="s">
        <v>36</v>
      </c>
      <c r="B2224" s="8" t="s">
        <v>142</v>
      </c>
      <c r="C2224" s="8" t="s">
        <v>143</v>
      </c>
      <c r="D2224" s="8" t="s">
        <v>39</v>
      </c>
      <c r="E2224" s="8" t="s">
        <v>39</v>
      </c>
      <c r="F2224" s="8" t="s">
        <v>40</v>
      </c>
      <c r="G2224" t="s">
        <v>144</v>
      </c>
      <c r="H2224" t="s">
        <v>145</v>
      </c>
      <c r="I2224" t="s">
        <v>43</v>
      </c>
      <c r="J2224" t="s">
        <v>43</v>
      </c>
      <c r="K2224" t="s">
        <v>43</v>
      </c>
      <c r="L2224" s="9">
        <v>62</v>
      </c>
      <c r="M2224" s="10">
        <v>44562</v>
      </c>
      <c r="N2224" t="s">
        <v>56</v>
      </c>
      <c r="O2224" t="s">
        <v>57</v>
      </c>
      <c r="P2224" t="s">
        <v>4019</v>
      </c>
      <c r="Q2224" t="s">
        <v>4020</v>
      </c>
      <c r="R2224" t="s">
        <v>3999</v>
      </c>
      <c r="S2224" s="11">
        <v>44587</v>
      </c>
      <c r="T2224" t="s">
        <v>54</v>
      </c>
      <c r="U2224">
        <v>8</v>
      </c>
      <c r="V2224" t="s">
        <v>61</v>
      </c>
      <c r="W2224" t="s">
        <v>62</v>
      </c>
      <c r="X2224">
        <v>73014222</v>
      </c>
      <c r="Y2224" s="11">
        <v>44585</v>
      </c>
      <c r="Z2224">
        <v>165097221</v>
      </c>
      <c r="AB2224" t="s">
        <v>63</v>
      </c>
      <c r="AD2224" t="s">
        <v>4022</v>
      </c>
      <c r="AE2224">
        <v>1</v>
      </c>
      <c r="AF2224">
        <v>62</v>
      </c>
      <c r="AH2224" t="str">
        <f t="shared" si="34"/>
        <v>E35930 Estates &amp; Facilities</v>
      </c>
      <c r="AI2224" t="str">
        <f>VLOOKUP(B2224,'cc Lookup'!A:E,5,0)</f>
        <v>Estates</v>
      </c>
      <c r="AJ2224" t="s">
        <v>5428</v>
      </c>
    </row>
    <row r="2225" spans="1:36" x14ac:dyDescent="0.35">
      <c r="A2225" t="s">
        <v>36</v>
      </c>
      <c r="B2225" s="8" t="s">
        <v>142</v>
      </c>
      <c r="C2225" s="8" t="s">
        <v>143</v>
      </c>
      <c r="D2225" s="8" t="s">
        <v>39</v>
      </c>
      <c r="E2225" s="8" t="s">
        <v>39</v>
      </c>
      <c r="F2225" s="8" t="s">
        <v>40</v>
      </c>
      <c r="G2225" t="s">
        <v>144</v>
      </c>
      <c r="H2225" t="s">
        <v>145</v>
      </c>
      <c r="I2225" t="s">
        <v>43</v>
      </c>
      <c r="J2225" t="s">
        <v>43</v>
      </c>
      <c r="K2225" t="s">
        <v>43</v>
      </c>
      <c r="L2225" s="9">
        <v>75.599999999999994</v>
      </c>
      <c r="M2225" s="10">
        <v>44562</v>
      </c>
      <c r="N2225" t="s">
        <v>56</v>
      </c>
      <c r="O2225" t="s">
        <v>57</v>
      </c>
      <c r="P2225" t="s">
        <v>4019</v>
      </c>
      <c r="Q2225" t="s">
        <v>4020</v>
      </c>
      <c r="R2225" t="s">
        <v>3999</v>
      </c>
      <c r="S2225" s="11">
        <v>44587</v>
      </c>
      <c r="T2225" t="s">
        <v>54</v>
      </c>
      <c r="U2225">
        <v>8</v>
      </c>
      <c r="V2225" t="s">
        <v>61</v>
      </c>
      <c r="W2225" t="s">
        <v>62</v>
      </c>
      <c r="X2225">
        <v>73014223</v>
      </c>
      <c r="Y2225" s="11">
        <v>44585</v>
      </c>
      <c r="Z2225">
        <v>165097221</v>
      </c>
      <c r="AB2225" t="s">
        <v>63</v>
      </c>
      <c r="AD2225" t="s">
        <v>4023</v>
      </c>
      <c r="AE2225">
        <v>1</v>
      </c>
      <c r="AF2225">
        <v>76</v>
      </c>
      <c r="AH2225" t="str">
        <f t="shared" si="34"/>
        <v>E35930 Estates &amp; Facilities</v>
      </c>
      <c r="AI2225" t="str">
        <f>VLOOKUP(B2225,'cc Lookup'!A:E,5,0)</f>
        <v>Estates</v>
      </c>
      <c r="AJ2225" t="s">
        <v>5428</v>
      </c>
    </row>
    <row r="2226" spans="1:36" x14ac:dyDescent="0.35">
      <c r="A2226" t="s">
        <v>36</v>
      </c>
      <c r="B2226" s="8" t="s">
        <v>142</v>
      </c>
      <c r="C2226" s="8" t="s">
        <v>143</v>
      </c>
      <c r="D2226" s="8" t="s">
        <v>39</v>
      </c>
      <c r="E2226" s="8" t="s">
        <v>39</v>
      </c>
      <c r="F2226" s="8" t="s">
        <v>40</v>
      </c>
      <c r="G2226" t="s">
        <v>144</v>
      </c>
      <c r="H2226" t="s">
        <v>145</v>
      </c>
      <c r="I2226" t="s">
        <v>43</v>
      </c>
      <c r="J2226" t="s">
        <v>43</v>
      </c>
      <c r="K2226" t="s">
        <v>43</v>
      </c>
      <c r="L2226" s="9">
        <v>48</v>
      </c>
      <c r="M2226" s="10">
        <v>44562</v>
      </c>
      <c r="N2226" t="s">
        <v>56</v>
      </c>
      <c r="O2226" t="s">
        <v>57</v>
      </c>
      <c r="P2226" t="s">
        <v>4019</v>
      </c>
      <c r="Q2226" t="s">
        <v>4020</v>
      </c>
      <c r="R2226" t="s">
        <v>3999</v>
      </c>
      <c r="S2226" s="11">
        <v>44587</v>
      </c>
      <c r="T2226" t="s">
        <v>54</v>
      </c>
      <c r="U2226">
        <v>8</v>
      </c>
      <c r="V2226" t="s">
        <v>61</v>
      </c>
      <c r="W2226" t="s">
        <v>62</v>
      </c>
      <c r="X2226">
        <v>73014224</v>
      </c>
      <c r="Y2226" s="11">
        <v>44585</v>
      </c>
      <c r="Z2226">
        <v>165097221</v>
      </c>
      <c r="AB2226" t="s">
        <v>63</v>
      </c>
      <c r="AD2226" t="s">
        <v>4024</v>
      </c>
      <c r="AE2226">
        <v>1</v>
      </c>
      <c r="AF2226">
        <v>48</v>
      </c>
      <c r="AH2226" t="str">
        <f t="shared" si="34"/>
        <v>E35930 Estates &amp; Facilities</v>
      </c>
      <c r="AI2226" t="str">
        <f>VLOOKUP(B2226,'cc Lookup'!A:E,5,0)</f>
        <v>Estates</v>
      </c>
      <c r="AJ2226" t="s">
        <v>5428</v>
      </c>
    </row>
    <row r="2227" spans="1:36" x14ac:dyDescent="0.35">
      <c r="A2227" t="s">
        <v>36</v>
      </c>
      <c r="B2227" s="8" t="s">
        <v>142</v>
      </c>
      <c r="C2227" s="8" t="s">
        <v>143</v>
      </c>
      <c r="D2227" s="8" t="s">
        <v>39</v>
      </c>
      <c r="E2227" s="8" t="s">
        <v>39</v>
      </c>
      <c r="F2227" s="8" t="s">
        <v>40</v>
      </c>
      <c r="G2227" t="s">
        <v>144</v>
      </c>
      <c r="H2227" t="s">
        <v>145</v>
      </c>
      <c r="I2227" t="s">
        <v>43</v>
      </c>
      <c r="J2227" t="s">
        <v>43</v>
      </c>
      <c r="K2227" t="s">
        <v>43</v>
      </c>
      <c r="L2227" s="9">
        <v>100.5</v>
      </c>
      <c r="M2227" s="10">
        <v>44562</v>
      </c>
      <c r="N2227" t="s">
        <v>56</v>
      </c>
      <c r="O2227" t="s">
        <v>57</v>
      </c>
      <c r="P2227" t="s">
        <v>4019</v>
      </c>
      <c r="Q2227" t="s">
        <v>4020</v>
      </c>
      <c r="R2227" t="s">
        <v>3999</v>
      </c>
      <c r="S2227" s="11">
        <v>44587</v>
      </c>
      <c r="T2227" t="s">
        <v>54</v>
      </c>
      <c r="U2227">
        <v>8</v>
      </c>
      <c r="V2227" t="s">
        <v>61</v>
      </c>
      <c r="W2227" t="s">
        <v>62</v>
      </c>
      <c r="X2227">
        <v>73014226</v>
      </c>
      <c r="Y2227" s="11">
        <v>44585</v>
      </c>
      <c r="Z2227">
        <v>165097221</v>
      </c>
      <c r="AB2227" t="s">
        <v>63</v>
      </c>
      <c r="AD2227" t="s">
        <v>4025</v>
      </c>
      <c r="AE2227">
        <v>1</v>
      </c>
      <c r="AF2227">
        <v>101</v>
      </c>
      <c r="AH2227" t="str">
        <f t="shared" si="34"/>
        <v>E35930 Estates &amp; Facilities</v>
      </c>
      <c r="AI2227" t="str">
        <f>VLOOKUP(B2227,'cc Lookup'!A:E,5,0)</f>
        <v>Estates</v>
      </c>
      <c r="AJ2227" t="s">
        <v>5428</v>
      </c>
    </row>
    <row r="2228" spans="1:36" x14ac:dyDescent="0.35">
      <c r="A2228" t="s">
        <v>36</v>
      </c>
      <c r="B2228" s="8" t="s">
        <v>142</v>
      </c>
      <c r="C2228" s="8" t="s">
        <v>38</v>
      </c>
      <c r="D2228" s="8" t="s">
        <v>39</v>
      </c>
      <c r="E2228" s="8" t="s">
        <v>39</v>
      </c>
      <c r="F2228" s="8" t="s">
        <v>40</v>
      </c>
      <c r="G2228" t="s">
        <v>144</v>
      </c>
      <c r="H2228" t="s">
        <v>42</v>
      </c>
      <c r="I2228" t="s">
        <v>43</v>
      </c>
      <c r="J2228" t="s">
        <v>43</v>
      </c>
      <c r="K2228" t="s">
        <v>43</v>
      </c>
      <c r="L2228" s="9">
        <v>4850</v>
      </c>
      <c r="M2228" s="10">
        <v>44562</v>
      </c>
      <c r="N2228" t="s">
        <v>56</v>
      </c>
      <c r="O2228" t="s">
        <v>57</v>
      </c>
      <c r="P2228" t="s">
        <v>4038</v>
      </c>
      <c r="Q2228" t="s">
        <v>4039</v>
      </c>
      <c r="R2228" t="s">
        <v>3999</v>
      </c>
      <c r="S2228" s="11">
        <v>44565</v>
      </c>
      <c r="T2228" t="s">
        <v>54</v>
      </c>
      <c r="U2228">
        <v>9</v>
      </c>
      <c r="V2228" t="s">
        <v>61</v>
      </c>
      <c r="W2228" t="s">
        <v>235</v>
      </c>
      <c r="X2228">
        <v>10756</v>
      </c>
      <c r="Y2228" s="11">
        <v>44526</v>
      </c>
      <c r="Z2228">
        <v>165096644</v>
      </c>
      <c r="AB2228" t="s">
        <v>63</v>
      </c>
      <c r="AD2228" t="s">
        <v>4040</v>
      </c>
      <c r="AE2228">
        <v>1</v>
      </c>
      <c r="AF2228">
        <v>4850</v>
      </c>
      <c r="AH2228" t="str">
        <f t="shared" si="34"/>
        <v>E35930 Estates &amp; Facilities</v>
      </c>
      <c r="AI2228" t="str">
        <f>VLOOKUP(B2228,'cc Lookup'!A:E,5,0)</f>
        <v>Estates</v>
      </c>
      <c r="AJ2228" t="s">
        <v>5428</v>
      </c>
    </row>
    <row r="2229" spans="1:36" x14ac:dyDescent="0.35">
      <c r="A2229" t="s">
        <v>36</v>
      </c>
      <c r="B2229" s="8" t="s">
        <v>142</v>
      </c>
      <c r="C2229" s="8" t="s">
        <v>38</v>
      </c>
      <c r="D2229" s="8" t="s">
        <v>39</v>
      </c>
      <c r="E2229" s="8" t="s">
        <v>39</v>
      </c>
      <c r="F2229" s="8" t="s">
        <v>40</v>
      </c>
      <c r="G2229" t="s">
        <v>144</v>
      </c>
      <c r="H2229" t="s">
        <v>42</v>
      </c>
      <c r="I2229" t="s">
        <v>43</v>
      </c>
      <c r="J2229" t="s">
        <v>43</v>
      </c>
      <c r="K2229" t="s">
        <v>43</v>
      </c>
      <c r="L2229" s="9">
        <v>12356</v>
      </c>
      <c r="M2229" s="10">
        <v>44562</v>
      </c>
      <c r="N2229" t="s">
        <v>56</v>
      </c>
      <c r="O2229" t="s">
        <v>57</v>
      </c>
      <c r="P2229" t="s">
        <v>4041</v>
      </c>
      <c r="Q2229" t="s">
        <v>4042</v>
      </c>
      <c r="R2229" t="s">
        <v>3999</v>
      </c>
      <c r="S2229" s="11">
        <v>44566</v>
      </c>
      <c r="T2229" t="s">
        <v>54</v>
      </c>
      <c r="U2229">
        <v>16</v>
      </c>
      <c r="V2229" t="s">
        <v>61</v>
      </c>
      <c r="W2229" t="s">
        <v>235</v>
      </c>
      <c r="X2229">
        <v>10770</v>
      </c>
      <c r="Y2229" s="11">
        <v>44540</v>
      </c>
      <c r="Z2229">
        <v>165096645</v>
      </c>
      <c r="AB2229" t="s">
        <v>63</v>
      </c>
      <c r="AD2229" t="s">
        <v>4043</v>
      </c>
      <c r="AE2229">
        <v>1</v>
      </c>
      <c r="AF2229">
        <v>12356</v>
      </c>
      <c r="AH2229" t="str">
        <f t="shared" si="34"/>
        <v>E35930 Estates &amp; Facilities</v>
      </c>
      <c r="AI2229" t="str">
        <f>VLOOKUP(B2229,'cc Lookup'!A:E,5,0)</f>
        <v>Estates</v>
      </c>
      <c r="AJ2229" t="s">
        <v>5428</v>
      </c>
    </row>
    <row r="2230" spans="1:36" x14ac:dyDescent="0.35">
      <c r="A2230" t="s">
        <v>36</v>
      </c>
      <c r="B2230" s="8" t="s">
        <v>142</v>
      </c>
      <c r="C2230" s="8" t="s">
        <v>143</v>
      </c>
      <c r="D2230" s="8" t="s">
        <v>39</v>
      </c>
      <c r="E2230" s="8" t="s">
        <v>39</v>
      </c>
      <c r="F2230" s="8" t="s">
        <v>40</v>
      </c>
      <c r="G2230" t="s">
        <v>144</v>
      </c>
      <c r="H2230" t="s">
        <v>145</v>
      </c>
      <c r="I2230" t="s">
        <v>43</v>
      </c>
      <c r="J2230" t="s">
        <v>43</v>
      </c>
      <c r="K2230" t="s">
        <v>43</v>
      </c>
      <c r="L2230" s="9">
        <v>40</v>
      </c>
      <c r="M2230" s="10">
        <v>44593</v>
      </c>
      <c r="N2230" t="s">
        <v>56</v>
      </c>
      <c r="O2230" t="s">
        <v>57</v>
      </c>
      <c r="P2230" t="s">
        <v>4167</v>
      </c>
      <c r="Q2230" t="s">
        <v>4168</v>
      </c>
      <c r="R2230" t="s">
        <v>4050</v>
      </c>
      <c r="S2230" s="11">
        <v>44602</v>
      </c>
      <c r="T2230" t="s">
        <v>54</v>
      </c>
      <c r="U2230">
        <v>17</v>
      </c>
      <c r="V2230" t="s">
        <v>61</v>
      </c>
      <c r="W2230" t="s">
        <v>62</v>
      </c>
      <c r="X2230">
        <v>73014207</v>
      </c>
      <c r="Y2230" s="11">
        <v>44585</v>
      </c>
      <c r="Z2230">
        <v>165097221</v>
      </c>
      <c r="AB2230" t="s">
        <v>63</v>
      </c>
      <c r="AD2230" t="s">
        <v>4169</v>
      </c>
      <c r="AE2230">
        <v>1</v>
      </c>
      <c r="AF2230">
        <v>40</v>
      </c>
      <c r="AH2230" t="str">
        <f t="shared" si="34"/>
        <v>E35930 Estates &amp; Facilities</v>
      </c>
      <c r="AI2230" t="str">
        <f>VLOOKUP(B2230,'cc Lookup'!A:E,5,0)</f>
        <v>Estates</v>
      </c>
      <c r="AJ2230" t="s">
        <v>5428</v>
      </c>
    </row>
    <row r="2231" spans="1:36" x14ac:dyDescent="0.35">
      <c r="A2231" t="s">
        <v>36</v>
      </c>
      <c r="B2231" s="8" t="s">
        <v>142</v>
      </c>
      <c r="C2231" s="8" t="s">
        <v>143</v>
      </c>
      <c r="D2231" s="8" t="s">
        <v>39</v>
      </c>
      <c r="E2231" s="8" t="s">
        <v>39</v>
      </c>
      <c r="F2231" s="8" t="s">
        <v>40</v>
      </c>
      <c r="G2231" t="s">
        <v>144</v>
      </c>
      <c r="H2231" t="s">
        <v>145</v>
      </c>
      <c r="I2231" t="s">
        <v>43</v>
      </c>
      <c r="J2231" t="s">
        <v>43</v>
      </c>
      <c r="K2231" t="s">
        <v>43</v>
      </c>
      <c r="L2231" s="9">
        <v>256</v>
      </c>
      <c r="M2231" s="10">
        <v>44593</v>
      </c>
      <c r="N2231" t="s">
        <v>56</v>
      </c>
      <c r="O2231" t="s">
        <v>57</v>
      </c>
      <c r="P2231" t="s">
        <v>4167</v>
      </c>
      <c r="Q2231" t="s">
        <v>4168</v>
      </c>
      <c r="R2231" t="s">
        <v>4050</v>
      </c>
      <c r="S2231" s="11">
        <v>44602</v>
      </c>
      <c r="T2231" t="s">
        <v>54</v>
      </c>
      <c r="U2231">
        <v>17</v>
      </c>
      <c r="V2231" t="s">
        <v>61</v>
      </c>
      <c r="W2231" t="s">
        <v>62</v>
      </c>
      <c r="X2231">
        <v>73014207</v>
      </c>
      <c r="Y2231" s="11">
        <v>44585</v>
      </c>
      <c r="Z2231">
        <v>165097221</v>
      </c>
      <c r="AB2231" t="s">
        <v>63</v>
      </c>
      <c r="AD2231" t="s">
        <v>4169</v>
      </c>
      <c r="AE2231">
        <v>1</v>
      </c>
      <c r="AF2231">
        <v>256</v>
      </c>
      <c r="AH2231" t="str">
        <f t="shared" si="34"/>
        <v>E35930 Estates &amp; Facilities</v>
      </c>
      <c r="AI2231" t="str">
        <f>VLOOKUP(B2231,'cc Lookup'!A:E,5,0)</f>
        <v>Estates</v>
      </c>
      <c r="AJ2231" t="s">
        <v>5428</v>
      </c>
    </row>
    <row r="2232" spans="1:36" x14ac:dyDescent="0.35">
      <c r="A2232" t="s">
        <v>36</v>
      </c>
      <c r="B2232" s="8" t="s">
        <v>142</v>
      </c>
      <c r="C2232" s="8" t="s">
        <v>143</v>
      </c>
      <c r="D2232" s="8" t="s">
        <v>39</v>
      </c>
      <c r="E2232" s="8" t="s">
        <v>39</v>
      </c>
      <c r="F2232" s="8" t="s">
        <v>40</v>
      </c>
      <c r="G2232" t="s">
        <v>144</v>
      </c>
      <c r="H2232" t="s">
        <v>145</v>
      </c>
      <c r="I2232" t="s">
        <v>43</v>
      </c>
      <c r="J2232" t="s">
        <v>43</v>
      </c>
      <c r="K2232" t="s">
        <v>43</v>
      </c>
      <c r="L2232" s="9">
        <v>296</v>
      </c>
      <c r="M2232" s="10">
        <v>44593</v>
      </c>
      <c r="N2232" t="s">
        <v>56</v>
      </c>
      <c r="O2232" t="s">
        <v>57</v>
      </c>
      <c r="P2232" t="s">
        <v>4167</v>
      </c>
      <c r="Q2232" t="s">
        <v>4168</v>
      </c>
      <c r="R2232" t="s">
        <v>4050</v>
      </c>
      <c r="S2232" s="11">
        <v>44602</v>
      </c>
      <c r="T2232" t="s">
        <v>54</v>
      </c>
      <c r="U2232">
        <v>17</v>
      </c>
      <c r="V2232" t="s">
        <v>61</v>
      </c>
      <c r="W2232" t="s">
        <v>62</v>
      </c>
      <c r="X2232">
        <v>73014207</v>
      </c>
      <c r="Y2232" s="11">
        <v>44585</v>
      </c>
      <c r="Z2232">
        <v>165097221</v>
      </c>
      <c r="AB2232" t="s">
        <v>63</v>
      </c>
      <c r="AD2232" t="s">
        <v>4169</v>
      </c>
      <c r="AE2232">
        <v>1</v>
      </c>
      <c r="AF2232">
        <v>296</v>
      </c>
      <c r="AH2232" t="str">
        <f t="shared" si="34"/>
        <v>E35930 Estates &amp; Facilities</v>
      </c>
      <c r="AI2232" t="str">
        <f>VLOOKUP(B2232,'cc Lookup'!A:E,5,0)</f>
        <v>Estates</v>
      </c>
      <c r="AJ2232" t="s">
        <v>5428</v>
      </c>
    </row>
    <row r="2233" spans="1:36" x14ac:dyDescent="0.35">
      <c r="A2233" t="s">
        <v>36</v>
      </c>
      <c r="B2233" s="8" t="s">
        <v>142</v>
      </c>
      <c r="C2233" s="8" t="s">
        <v>143</v>
      </c>
      <c r="D2233" s="8" t="s">
        <v>39</v>
      </c>
      <c r="E2233" s="8" t="s">
        <v>39</v>
      </c>
      <c r="F2233" s="8" t="s">
        <v>40</v>
      </c>
      <c r="G2233" t="s">
        <v>144</v>
      </c>
      <c r="H2233" t="s">
        <v>145</v>
      </c>
      <c r="I2233" t="s">
        <v>43</v>
      </c>
      <c r="J2233" t="s">
        <v>43</v>
      </c>
      <c r="K2233" t="s">
        <v>43</v>
      </c>
      <c r="L2233" s="9">
        <v>148.5</v>
      </c>
      <c r="M2233" s="10">
        <v>44593</v>
      </c>
      <c r="N2233" t="s">
        <v>56</v>
      </c>
      <c r="O2233" t="s">
        <v>57</v>
      </c>
      <c r="P2233" t="s">
        <v>4167</v>
      </c>
      <c r="Q2233" t="s">
        <v>4168</v>
      </c>
      <c r="R2233" t="s">
        <v>4050</v>
      </c>
      <c r="S2233" s="11">
        <v>44602</v>
      </c>
      <c r="T2233" t="s">
        <v>54</v>
      </c>
      <c r="U2233">
        <v>17</v>
      </c>
      <c r="V2233" t="s">
        <v>61</v>
      </c>
      <c r="W2233" t="s">
        <v>62</v>
      </c>
      <c r="X2233">
        <v>73014208</v>
      </c>
      <c r="Y2233" s="11">
        <v>44585</v>
      </c>
      <c r="Z2233">
        <v>165097221</v>
      </c>
      <c r="AB2233" t="s">
        <v>63</v>
      </c>
      <c r="AD2233" t="s">
        <v>4004</v>
      </c>
      <c r="AE2233">
        <v>1</v>
      </c>
      <c r="AF2233">
        <v>149</v>
      </c>
      <c r="AH2233" t="str">
        <f t="shared" si="34"/>
        <v>E35930 Estates &amp; Facilities</v>
      </c>
      <c r="AI2233" t="str">
        <f>VLOOKUP(B2233,'cc Lookup'!A:E,5,0)</f>
        <v>Estates</v>
      </c>
      <c r="AJ2233" t="s">
        <v>5428</v>
      </c>
    </row>
    <row r="2234" spans="1:36" x14ac:dyDescent="0.35">
      <c r="A2234" t="s">
        <v>36</v>
      </c>
      <c r="B2234" s="8" t="s">
        <v>142</v>
      </c>
      <c r="C2234" s="8" t="s">
        <v>143</v>
      </c>
      <c r="D2234" s="8" t="s">
        <v>39</v>
      </c>
      <c r="E2234" s="8" t="s">
        <v>39</v>
      </c>
      <c r="F2234" s="8" t="s">
        <v>40</v>
      </c>
      <c r="G2234" t="s">
        <v>144</v>
      </c>
      <c r="H2234" t="s">
        <v>145</v>
      </c>
      <c r="I2234" t="s">
        <v>43</v>
      </c>
      <c r="J2234" t="s">
        <v>43</v>
      </c>
      <c r="K2234" t="s">
        <v>43</v>
      </c>
      <c r="L2234" s="9">
        <v>1.9</v>
      </c>
      <c r="M2234" s="10">
        <v>44593</v>
      </c>
      <c r="N2234" t="s">
        <v>56</v>
      </c>
      <c r="O2234" t="s">
        <v>57</v>
      </c>
      <c r="P2234" t="s">
        <v>4167</v>
      </c>
      <c r="Q2234" t="s">
        <v>4168</v>
      </c>
      <c r="R2234" t="s">
        <v>4050</v>
      </c>
      <c r="S2234" s="11">
        <v>44602</v>
      </c>
      <c r="T2234" t="s">
        <v>54</v>
      </c>
      <c r="U2234">
        <v>17</v>
      </c>
      <c r="V2234" t="s">
        <v>61</v>
      </c>
      <c r="W2234" t="s">
        <v>62</v>
      </c>
      <c r="X2234">
        <v>73014213</v>
      </c>
      <c r="Y2234" s="11">
        <v>44585</v>
      </c>
      <c r="Z2234">
        <v>165097221</v>
      </c>
      <c r="AB2234" t="s">
        <v>63</v>
      </c>
      <c r="AD2234" t="s">
        <v>4009</v>
      </c>
      <c r="AE2234">
        <v>1</v>
      </c>
      <c r="AF2234">
        <v>2</v>
      </c>
      <c r="AH2234" t="str">
        <f t="shared" si="34"/>
        <v>E35930 Estates &amp; Facilities</v>
      </c>
      <c r="AI2234" t="str">
        <f>VLOOKUP(B2234,'cc Lookup'!A:E,5,0)</f>
        <v>Estates</v>
      </c>
      <c r="AJ2234" t="s">
        <v>5428</v>
      </c>
    </row>
    <row r="2235" spans="1:36" x14ac:dyDescent="0.35">
      <c r="A2235" t="s">
        <v>36</v>
      </c>
      <c r="B2235" s="8" t="s">
        <v>142</v>
      </c>
      <c r="C2235" s="8" t="s">
        <v>143</v>
      </c>
      <c r="D2235" s="8" t="s">
        <v>39</v>
      </c>
      <c r="E2235" s="8" t="s">
        <v>39</v>
      </c>
      <c r="F2235" s="8" t="s">
        <v>40</v>
      </c>
      <c r="G2235" t="s">
        <v>144</v>
      </c>
      <c r="H2235" t="s">
        <v>145</v>
      </c>
      <c r="I2235" t="s">
        <v>43</v>
      </c>
      <c r="J2235" t="s">
        <v>43</v>
      </c>
      <c r="K2235" t="s">
        <v>43</v>
      </c>
      <c r="L2235" s="9">
        <v>917.6</v>
      </c>
      <c r="M2235" s="10">
        <v>44593</v>
      </c>
      <c r="N2235" t="s">
        <v>56</v>
      </c>
      <c r="O2235" t="s">
        <v>57</v>
      </c>
      <c r="P2235" t="s">
        <v>4167</v>
      </c>
      <c r="Q2235" t="s">
        <v>4168</v>
      </c>
      <c r="R2235" t="s">
        <v>4050</v>
      </c>
      <c r="S2235" s="11">
        <v>44602</v>
      </c>
      <c r="T2235" t="s">
        <v>54</v>
      </c>
      <c r="U2235">
        <v>17</v>
      </c>
      <c r="V2235" t="s">
        <v>61</v>
      </c>
      <c r="W2235" t="s">
        <v>62</v>
      </c>
      <c r="X2235">
        <v>73014213</v>
      </c>
      <c r="Y2235" s="11">
        <v>44585</v>
      </c>
      <c r="Z2235">
        <v>165097221</v>
      </c>
      <c r="AB2235" t="s">
        <v>63</v>
      </c>
      <c r="AD2235" t="s">
        <v>4009</v>
      </c>
      <c r="AE2235">
        <v>1</v>
      </c>
      <c r="AF2235">
        <v>918</v>
      </c>
      <c r="AH2235" t="str">
        <f t="shared" si="34"/>
        <v>E35930 Estates &amp; Facilities</v>
      </c>
      <c r="AI2235" t="str">
        <f>VLOOKUP(B2235,'cc Lookup'!A:E,5,0)</f>
        <v>Estates</v>
      </c>
      <c r="AJ2235" t="s">
        <v>5428</v>
      </c>
    </row>
    <row r="2236" spans="1:36" x14ac:dyDescent="0.35">
      <c r="A2236" t="s">
        <v>36</v>
      </c>
      <c r="B2236" s="8" t="s">
        <v>142</v>
      </c>
      <c r="C2236" s="8" t="s">
        <v>143</v>
      </c>
      <c r="D2236" s="8" t="s">
        <v>39</v>
      </c>
      <c r="E2236" s="8" t="s">
        <v>39</v>
      </c>
      <c r="F2236" s="8" t="s">
        <v>40</v>
      </c>
      <c r="G2236" t="s">
        <v>144</v>
      </c>
      <c r="H2236" t="s">
        <v>145</v>
      </c>
      <c r="I2236" t="s">
        <v>43</v>
      </c>
      <c r="J2236" t="s">
        <v>43</v>
      </c>
      <c r="K2236" t="s">
        <v>43</v>
      </c>
      <c r="L2236" s="9">
        <v>176</v>
      </c>
      <c r="M2236" s="10">
        <v>44593</v>
      </c>
      <c r="N2236" t="s">
        <v>56</v>
      </c>
      <c r="O2236" t="s">
        <v>57</v>
      </c>
      <c r="P2236" t="s">
        <v>4167</v>
      </c>
      <c r="Q2236" t="s">
        <v>4168</v>
      </c>
      <c r="R2236" t="s">
        <v>4050</v>
      </c>
      <c r="S2236" s="11">
        <v>44602</v>
      </c>
      <c r="T2236" t="s">
        <v>54</v>
      </c>
      <c r="U2236">
        <v>17</v>
      </c>
      <c r="V2236" t="s">
        <v>61</v>
      </c>
      <c r="W2236" t="s">
        <v>62</v>
      </c>
      <c r="X2236">
        <v>73014220</v>
      </c>
      <c r="Y2236" s="11">
        <v>44585</v>
      </c>
      <c r="Z2236">
        <v>165097221</v>
      </c>
      <c r="AB2236" t="s">
        <v>63</v>
      </c>
      <c r="AD2236" t="s">
        <v>4016</v>
      </c>
      <c r="AE2236">
        <v>1</v>
      </c>
      <c r="AF2236">
        <v>176</v>
      </c>
      <c r="AH2236" t="str">
        <f t="shared" si="34"/>
        <v>E35930 Estates &amp; Facilities</v>
      </c>
      <c r="AI2236" t="str">
        <f>VLOOKUP(B2236,'cc Lookup'!A:E,5,0)</f>
        <v>Estates</v>
      </c>
      <c r="AJ2236" t="s">
        <v>5428</v>
      </c>
    </row>
    <row r="2237" spans="1:36" x14ac:dyDescent="0.35">
      <c r="A2237" t="s">
        <v>36</v>
      </c>
      <c r="B2237" s="8" t="s">
        <v>142</v>
      </c>
      <c r="C2237" s="8" t="s">
        <v>143</v>
      </c>
      <c r="D2237" s="8" t="s">
        <v>39</v>
      </c>
      <c r="E2237" s="8" t="s">
        <v>39</v>
      </c>
      <c r="F2237" s="8" t="s">
        <v>40</v>
      </c>
      <c r="G2237" t="s">
        <v>144</v>
      </c>
      <c r="H2237" t="s">
        <v>145</v>
      </c>
      <c r="I2237" t="s">
        <v>43</v>
      </c>
      <c r="J2237" t="s">
        <v>43</v>
      </c>
      <c r="K2237" t="s">
        <v>43</v>
      </c>
      <c r="L2237" s="9">
        <v>131.5</v>
      </c>
      <c r="M2237" s="10">
        <v>44593</v>
      </c>
      <c r="N2237" t="s">
        <v>56</v>
      </c>
      <c r="O2237" t="s">
        <v>57</v>
      </c>
      <c r="P2237" t="s">
        <v>4167</v>
      </c>
      <c r="Q2237" t="s">
        <v>4168</v>
      </c>
      <c r="R2237" t="s">
        <v>4050</v>
      </c>
      <c r="S2237" s="11">
        <v>44602</v>
      </c>
      <c r="T2237" t="s">
        <v>54</v>
      </c>
      <c r="U2237">
        <v>17</v>
      </c>
      <c r="V2237" t="s">
        <v>61</v>
      </c>
      <c r="W2237" t="s">
        <v>62</v>
      </c>
      <c r="X2237">
        <v>73014221</v>
      </c>
      <c r="Y2237" s="11">
        <v>44585</v>
      </c>
      <c r="Z2237">
        <v>165097221</v>
      </c>
      <c r="AB2237" t="s">
        <v>63</v>
      </c>
      <c r="AD2237" t="s">
        <v>4021</v>
      </c>
      <c r="AE2237">
        <v>1</v>
      </c>
      <c r="AF2237">
        <v>132</v>
      </c>
      <c r="AH2237" t="str">
        <f t="shared" si="34"/>
        <v>E35930 Estates &amp; Facilities</v>
      </c>
      <c r="AI2237" t="str">
        <f>VLOOKUP(B2237,'cc Lookup'!A:E,5,0)</f>
        <v>Estates</v>
      </c>
      <c r="AJ2237" t="s">
        <v>5428</v>
      </c>
    </row>
    <row r="2238" spans="1:36" x14ac:dyDescent="0.35">
      <c r="A2238" t="s">
        <v>36</v>
      </c>
      <c r="B2238" s="8" t="s">
        <v>142</v>
      </c>
      <c r="C2238" s="8" t="s">
        <v>143</v>
      </c>
      <c r="D2238" s="8" t="s">
        <v>39</v>
      </c>
      <c r="E2238" s="8" t="s">
        <v>39</v>
      </c>
      <c r="F2238" s="8" t="s">
        <v>40</v>
      </c>
      <c r="G2238" t="s">
        <v>144</v>
      </c>
      <c r="H2238" t="s">
        <v>145</v>
      </c>
      <c r="I2238" t="s">
        <v>43</v>
      </c>
      <c r="J2238" t="s">
        <v>43</v>
      </c>
      <c r="K2238" t="s">
        <v>43</v>
      </c>
      <c r="L2238" s="9">
        <v>62</v>
      </c>
      <c r="M2238" s="10">
        <v>44593</v>
      </c>
      <c r="N2238" t="s">
        <v>56</v>
      </c>
      <c r="O2238" t="s">
        <v>57</v>
      </c>
      <c r="P2238" t="s">
        <v>4167</v>
      </c>
      <c r="Q2238" t="s">
        <v>4168</v>
      </c>
      <c r="R2238" t="s">
        <v>4050</v>
      </c>
      <c r="S2238" s="11">
        <v>44602</v>
      </c>
      <c r="T2238" t="s">
        <v>54</v>
      </c>
      <c r="U2238">
        <v>17</v>
      </c>
      <c r="V2238" t="s">
        <v>61</v>
      </c>
      <c r="W2238" t="s">
        <v>62</v>
      </c>
      <c r="X2238">
        <v>73014222</v>
      </c>
      <c r="Y2238" s="11">
        <v>44585</v>
      </c>
      <c r="Z2238">
        <v>165097221</v>
      </c>
      <c r="AB2238" t="s">
        <v>63</v>
      </c>
      <c r="AD2238" t="s">
        <v>4022</v>
      </c>
      <c r="AE2238">
        <v>1</v>
      </c>
      <c r="AF2238">
        <v>62</v>
      </c>
      <c r="AH2238" t="str">
        <f t="shared" si="34"/>
        <v>E35930 Estates &amp; Facilities</v>
      </c>
      <c r="AI2238" t="str">
        <f>VLOOKUP(B2238,'cc Lookup'!A:E,5,0)</f>
        <v>Estates</v>
      </c>
      <c r="AJ2238" t="s">
        <v>5428</v>
      </c>
    </row>
    <row r="2239" spans="1:36" x14ac:dyDescent="0.35">
      <c r="A2239" t="s">
        <v>36</v>
      </c>
      <c r="B2239" s="8" t="s">
        <v>142</v>
      </c>
      <c r="C2239" s="8" t="s">
        <v>143</v>
      </c>
      <c r="D2239" s="8" t="s">
        <v>39</v>
      </c>
      <c r="E2239" s="8" t="s">
        <v>39</v>
      </c>
      <c r="F2239" s="8" t="s">
        <v>40</v>
      </c>
      <c r="G2239" t="s">
        <v>144</v>
      </c>
      <c r="H2239" t="s">
        <v>145</v>
      </c>
      <c r="I2239" t="s">
        <v>43</v>
      </c>
      <c r="J2239" t="s">
        <v>43</v>
      </c>
      <c r="K2239" t="s">
        <v>43</v>
      </c>
      <c r="L2239" s="9">
        <v>75.599999999999994</v>
      </c>
      <c r="M2239" s="10">
        <v>44593</v>
      </c>
      <c r="N2239" t="s">
        <v>56</v>
      </c>
      <c r="O2239" t="s">
        <v>57</v>
      </c>
      <c r="P2239" t="s">
        <v>4167</v>
      </c>
      <c r="Q2239" t="s">
        <v>4168</v>
      </c>
      <c r="R2239" t="s">
        <v>4050</v>
      </c>
      <c r="S2239" s="11">
        <v>44602</v>
      </c>
      <c r="T2239" t="s">
        <v>54</v>
      </c>
      <c r="U2239">
        <v>17</v>
      </c>
      <c r="V2239" t="s">
        <v>61</v>
      </c>
      <c r="W2239" t="s">
        <v>62</v>
      </c>
      <c r="X2239">
        <v>73014223</v>
      </c>
      <c r="Y2239" s="11">
        <v>44585</v>
      </c>
      <c r="Z2239">
        <v>165097221</v>
      </c>
      <c r="AB2239" t="s">
        <v>63</v>
      </c>
      <c r="AD2239" t="s">
        <v>4023</v>
      </c>
      <c r="AE2239">
        <v>1</v>
      </c>
      <c r="AF2239">
        <v>76</v>
      </c>
      <c r="AH2239" t="str">
        <f t="shared" si="34"/>
        <v>E35930 Estates &amp; Facilities</v>
      </c>
      <c r="AI2239" t="str">
        <f>VLOOKUP(B2239,'cc Lookup'!A:E,5,0)</f>
        <v>Estates</v>
      </c>
      <c r="AJ2239" t="s">
        <v>5428</v>
      </c>
    </row>
    <row r="2240" spans="1:36" x14ac:dyDescent="0.35">
      <c r="A2240" t="s">
        <v>36</v>
      </c>
      <c r="B2240" s="8" t="s">
        <v>142</v>
      </c>
      <c r="C2240" s="8" t="s">
        <v>143</v>
      </c>
      <c r="D2240" s="8" t="s">
        <v>39</v>
      </c>
      <c r="E2240" s="8" t="s">
        <v>39</v>
      </c>
      <c r="F2240" s="8" t="s">
        <v>40</v>
      </c>
      <c r="G2240" t="s">
        <v>144</v>
      </c>
      <c r="H2240" t="s">
        <v>145</v>
      </c>
      <c r="I2240" t="s">
        <v>43</v>
      </c>
      <c r="J2240" t="s">
        <v>43</v>
      </c>
      <c r="K2240" t="s">
        <v>43</v>
      </c>
      <c r="L2240" s="9">
        <v>48</v>
      </c>
      <c r="M2240" s="10">
        <v>44593</v>
      </c>
      <c r="N2240" t="s">
        <v>56</v>
      </c>
      <c r="O2240" t="s">
        <v>57</v>
      </c>
      <c r="P2240" t="s">
        <v>4167</v>
      </c>
      <c r="Q2240" t="s">
        <v>4168</v>
      </c>
      <c r="R2240" t="s">
        <v>4050</v>
      </c>
      <c r="S2240" s="11">
        <v>44602</v>
      </c>
      <c r="T2240" t="s">
        <v>54</v>
      </c>
      <c r="U2240">
        <v>17</v>
      </c>
      <c r="V2240" t="s">
        <v>61</v>
      </c>
      <c r="W2240" t="s">
        <v>62</v>
      </c>
      <c r="X2240">
        <v>73014224</v>
      </c>
      <c r="Y2240" s="11">
        <v>44585</v>
      </c>
      <c r="Z2240">
        <v>165097221</v>
      </c>
      <c r="AB2240" t="s">
        <v>63</v>
      </c>
      <c r="AD2240" t="s">
        <v>4024</v>
      </c>
      <c r="AE2240">
        <v>1</v>
      </c>
      <c r="AF2240">
        <v>48</v>
      </c>
      <c r="AH2240" t="str">
        <f t="shared" si="34"/>
        <v>E35930 Estates &amp; Facilities</v>
      </c>
      <c r="AI2240" t="str">
        <f>VLOOKUP(B2240,'cc Lookup'!A:E,5,0)</f>
        <v>Estates</v>
      </c>
      <c r="AJ2240" t="s">
        <v>5428</v>
      </c>
    </row>
    <row r="2241" spans="1:36" x14ac:dyDescent="0.35">
      <c r="A2241" t="s">
        <v>36</v>
      </c>
      <c r="B2241" s="8" t="s">
        <v>142</v>
      </c>
      <c r="C2241" s="8" t="s">
        <v>143</v>
      </c>
      <c r="D2241" s="8" t="s">
        <v>39</v>
      </c>
      <c r="E2241" s="8" t="s">
        <v>39</v>
      </c>
      <c r="F2241" s="8" t="s">
        <v>40</v>
      </c>
      <c r="G2241" t="s">
        <v>144</v>
      </c>
      <c r="H2241" t="s">
        <v>145</v>
      </c>
      <c r="I2241" t="s">
        <v>43</v>
      </c>
      <c r="J2241" t="s">
        <v>43</v>
      </c>
      <c r="K2241" t="s">
        <v>43</v>
      </c>
      <c r="L2241" s="9">
        <v>44</v>
      </c>
      <c r="M2241" s="10">
        <v>44593</v>
      </c>
      <c r="N2241" t="s">
        <v>56</v>
      </c>
      <c r="O2241" t="s">
        <v>57</v>
      </c>
      <c r="P2241" t="s">
        <v>4167</v>
      </c>
      <c r="Q2241" t="s">
        <v>4168</v>
      </c>
      <c r="R2241" t="s">
        <v>4050</v>
      </c>
      <c r="S2241" s="11">
        <v>44602</v>
      </c>
      <c r="T2241" t="s">
        <v>54</v>
      </c>
      <c r="U2241">
        <v>17</v>
      </c>
      <c r="V2241" t="s">
        <v>61</v>
      </c>
      <c r="W2241" t="s">
        <v>62</v>
      </c>
      <c r="X2241">
        <v>73014225</v>
      </c>
      <c r="Y2241" s="11">
        <v>44585</v>
      </c>
      <c r="Z2241">
        <v>165097221</v>
      </c>
      <c r="AB2241" t="s">
        <v>63</v>
      </c>
      <c r="AD2241" t="s">
        <v>4017</v>
      </c>
      <c r="AE2241">
        <v>1</v>
      </c>
      <c r="AF2241">
        <v>44</v>
      </c>
      <c r="AH2241" t="str">
        <f t="shared" si="34"/>
        <v>E35930 Estates &amp; Facilities</v>
      </c>
      <c r="AI2241" t="str">
        <f>VLOOKUP(B2241,'cc Lookup'!A:E,5,0)</f>
        <v>Estates</v>
      </c>
      <c r="AJ2241" t="s">
        <v>5428</v>
      </c>
    </row>
    <row r="2242" spans="1:36" x14ac:dyDescent="0.35">
      <c r="A2242" t="s">
        <v>36</v>
      </c>
      <c r="B2242" s="8" t="s">
        <v>142</v>
      </c>
      <c r="C2242" s="8" t="s">
        <v>143</v>
      </c>
      <c r="D2242" s="8" t="s">
        <v>39</v>
      </c>
      <c r="E2242" s="8" t="s">
        <v>39</v>
      </c>
      <c r="F2242" s="8" t="s">
        <v>40</v>
      </c>
      <c r="G2242" t="s">
        <v>144</v>
      </c>
      <c r="H2242" t="s">
        <v>145</v>
      </c>
      <c r="I2242" t="s">
        <v>43</v>
      </c>
      <c r="J2242" t="s">
        <v>43</v>
      </c>
      <c r="K2242" t="s">
        <v>43</v>
      </c>
      <c r="L2242" s="9">
        <v>44.8</v>
      </c>
      <c r="M2242" s="10">
        <v>44593</v>
      </c>
      <c r="N2242" t="s">
        <v>56</v>
      </c>
      <c r="O2242" t="s">
        <v>57</v>
      </c>
      <c r="P2242" t="s">
        <v>4167</v>
      </c>
      <c r="Q2242" t="s">
        <v>4168</v>
      </c>
      <c r="R2242" t="s">
        <v>4050</v>
      </c>
      <c r="S2242" s="11">
        <v>44602</v>
      </c>
      <c r="T2242" t="s">
        <v>54</v>
      </c>
      <c r="U2242">
        <v>17</v>
      </c>
      <c r="V2242" t="s">
        <v>61</v>
      </c>
      <c r="W2242" t="s">
        <v>62</v>
      </c>
      <c r="X2242">
        <v>73014225</v>
      </c>
      <c r="Y2242" s="11">
        <v>44585</v>
      </c>
      <c r="Z2242">
        <v>165097221</v>
      </c>
      <c r="AB2242" t="s">
        <v>63</v>
      </c>
      <c r="AD2242" t="s">
        <v>4017</v>
      </c>
      <c r="AE2242">
        <v>1</v>
      </c>
      <c r="AF2242">
        <v>45</v>
      </c>
      <c r="AH2242" t="str">
        <f t="shared" si="34"/>
        <v>E35930 Estates &amp; Facilities</v>
      </c>
      <c r="AI2242" t="str">
        <f>VLOOKUP(B2242,'cc Lookup'!A:E,5,0)</f>
        <v>Estates</v>
      </c>
      <c r="AJ2242" t="s">
        <v>5428</v>
      </c>
    </row>
    <row r="2243" spans="1:36" x14ac:dyDescent="0.35">
      <c r="A2243" t="s">
        <v>36</v>
      </c>
      <c r="B2243" s="8" t="s">
        <v>142</v>
      </c>
      <c r="C2243" s="8" t="s">
        <v>143</v>
      </c>
      <c r="D2243" s="8" t="s">
        <v>39</v>
      </c>
      <c r="E2243" s="8" t="s">
        <v>39</v>
      </c>
      <c r="F2243" s="8" t="s">
        <v>40</v>
      </c>
      <c r="G2243" t="s">
        <v>144</v>
      </c>
      <c r="H2243" t="s">
        <v>145</v>
      </c>
      <c r="I2243" t="s">
        <v>43</v>
      </c>
      <c r="J2243" t="s">
        <v>43</v>
      </c>
      <c r="K2243" t="s">
        <v>43</v>
      </c>
      <c r="L2243" s="9">
        <v>176</v>
      </c>
      <c r="M2243" s="10">
        <v>44593</v>
      </c>
      <c r="N2243" t="s">
        <v>56</v>
      </c>
      <c r="O2243" t="s">
        <v>57</v>
      </c>
      <c r="P2243" t="s">
        <v>4167</v>
      </c>
      <c r="Q2243" t="s">
        <v>4168</v>
      </c>
      <c r="R2243" t="s">
        <v>4050</v>
      </c>
      <c r="S2243" s="11">
        <v>44602</v>
      </c>
      <c r="T2243" t="s">
        <v>54</v>
      </c>
      <c r="U2243">
        <v>17</v>
      </c>
      <c r="V2243" t="s">
        <v>61</v>
      </c>
      <c r="W2243" t="s">
        <v>62</v>
      </c>
      <c r="X2243">
        <v>73014225</v>
      </c>
      <c r="Y2243" s="11">
        <v>44585</v>
      </c>
      <c r="Z2243">
        <v>165097221</v>
      </c>
      <c r="AB2243" t="s">
        <v>63</v>
      </c>
      <c r="AD2243" t="s">
        <v>4017</v>
      </c>
      <c r="AE2243">
        <v>1</v>
      </c>
      <c r="AF2243">
        <v>176</v>
      </c>
      <c r="AH2243" t="str">
        <f t="shared" si="34"/>
        <v>E35930 Estates &amp; Facilities</v>
      </c>
      <c r="AI2243" t="str">
        <f>VLOOKUP(B2243,'cc Lookup'!A:E,5,0)</f>
        <v>Estates</v>
      </c>
      <c r="AJ2243" t="s">
        <v>5428</v>
      </c>
    </row>
    <row r="2244" spans="1:36" x14ac:dyDescent="0.35">
      <c r="A2244" t="s">
        <v>36</v>
      </c>
      <c r="B2244" s="8" t="s">
        <v>142</v>
      </c>
      <c r="C2244" s="8" t="s">
        <v>143</v>
      </c>
      <c r="D2244" s="8" t="s">
        <v>39</v>
      </c>
      <c r="E2244" s="8" t="s">
        <v>39</v>
      </c>
      <c r="F2244" s="8" t="s">
        <v>40</v>
      </c>
      <c r="G2244" t="s">
        <v>144</v>
      </c>
      <c r="H2244" t="s">
        <v>145</v>
      </c>
      <c r="I2244" t="s">
        <v>43</v>
      </c>
      <c r="J2244" t="s">
        <v>43</v>
      </c>
      <c r="K2244" t="s">
        <v>43</v>
      </c>
      <c r="L2244" s="9">
        <v>100.5</v>
      </c>
      <c r="M2244" s="10">
        <v>44593</v>
      </c>
      <c r="N2244" t="s">
        <v>56</v>
      </c>
      <c r="O2244" t="s">
        <v>57</v>
      </c>
      <c r="P2244" t="s">
        <v>4167</v>
      </c>
      <c r="Q2244" t="s">
        <v>4168</v>
      </c>
      <c r="R2244" t="s">
        <v>4050</v>
      </c>
      <c r="S2244" s="11">
        <v>44602</v>
      </c>
      <c r="T2244" t="s">
        <v>54</v>
      </c>
      <c r="U2244">
        <v>17</v>
      </c>
      <c r="V2244" t="s">
        <v>61</v>
      </c>
      <c r="W2244" t="s">
        <v>62</v>
      </c>
      <c r="X2244">
        <v>73014226</v>
      </c>
      <c r="Y2244" s="11">
        <v>44585</v>
      </c>
      <c r="Z2244">
        <v>165097221</v>
      </c>
      <c r="AB2244" t="s">
        <v>63</v>
      </c>
      <c r="AD2244" t="s">
        <v>4025</v>
      </c>
      <c r="AE2244">
        <v>1</v>
      </c>
      <c r="AF2244">
        <v>101</v>
      </c>
      <c r="AH2244" t="str">
        <f t="shared" si="34"/>
        <v>E35930 Estates &amp; Facilities</v>
      </c>
      <c r="AI2244" t="str">
        <f>VLOOKUP(B2244,'cc Lookup'!A:E,5,0)</f>
        <v>Estates</v>
      </c>
      <c r="AJ2244" t="s">
        <v>5428</v>
      </c>
    </row>
    <row r="2245" spans="1:36" x14ac:dyDescent="0.35">
      <c r="A2245" t="s">
        <v>36</v>
      </c>
      <c r="B2245" s="8" t="s">
        <v>142</v>
      </c>
      <c r="C2245" s="8" t="s">
        <v>143</v>
      </c>
      <c r="D2245" s="8" t="s">
        <v>39</v>
      </c>
      <c r="E2245" s="8" t="s">
        <v>39</v>
      </c>
      <c r="F2245" s="8" t="s">
        <v>40</v>
      </c>
      <c r="G2245" t="s">
        <v>144</v>
      </c>
      <c r="H2245" t="s">
        <v>145</v>
      </c>
      <c r="I2245" t="s">
        <v>43</v>
      </c>
      <c r="J2245" t="s">
        <v>43</v>
      </c>
      <c r="K2245" t="s">
        <v>43</v>
      </c>
      <c r="L2245" s="9">
        <v>140</v>
      </c>
      <c r="M2245" s="10">
        <v>44593</v>
      </c>
      <c r="N2245" t="s">
        <v>56</v>
      </c>
      <c r="O2245" t="s">
        <v>57</v>
      </c>
      <c r="P2245" t="s">
        <v>4167</v>
      </c>
      <c r="Q2245" t="s">
        <v>4168</v>
      </c>
      <c r="R2245" t="s">
        <v>4050</v>
      </c>
      <c r="S2245" s="11">
        <v>44602</v>
      </c>
      <c r="T2245" t="s">
        <v>54</v>
      </c>
      <c r="U2245">
        <v>17</v>
      </c>
      <c r="V2245" t="s">
        <v>61</v>
      </c>
      <c r="W2245" t="s">
        <v>62</v>
      </c>
      <c r="X2245">
        <v>73014227</v>
      </c>
      <c r="Y2245" s="11">
        <v>44585</v>
      </c>
      <c r="Z2245">
        <v>165097221</v>
      </c>
      <c r="AB2245" t="s">
        <v>63</v>
      </c>
      <c r="AD2245" t="s">
        <v>4018</v>
      </c>
      <c r="AE2245">
        <v>1</v>
      </c>
      <c r="AF2245">
        <v>140</v>
      </c>
      <c r="AH2245" t="str">
        <f t="shared" ref="AH2245:AH2308" si="35">B2245&amp;" "&amp;G2245</f>
        <v>E35930 Estates &amp; Facilities</v>
      </c>
      <c r="AI2245" t="str">
        <f>VLOOKUP(B2245,'cc Lookup'!A:E,5,0)</f>
        <v>Estates</v>
      </c>
      <c r="AJ2245" t="s">
        <v>5428</v>
      </c>
    </row>
    <row r="2246" spans="1:36" x14ac:dyDescent="0.35">
      <c r="A2246" t="s">
        <v>36</v>
      </c>
      <c r="B2246" s="8" t="s">
        <v>142</v>
      </c>
      <c r="C2246" s="8" t="s">
        <v>143</v>
      </c>
      <c r="D2246" s="8" t="s">
        <v>39</v>
      </c>
      <c r="E2246" s="8" t="s">
        <v>39</v>
      </c>
      <c r="F2246" s="8" t="s">
        <v>40</v>
      </c>
      <c r="G2246" t="s">
        <v>144</v>
      </c>
      <c r="H2246" t="s">
        <v>145</v>
      </c>
      <c r="I2246" t="s">
        <v>43</v>
      </c>
      <c r="J2246" t="s">
        <v>43</v>
      </c>
      <c r="K2246" t="s">
        <v>43</v>
      </c>
      <c r="L2246" s="9">
        <v>-296</v>
      </c>
      <c r="M2246" s="10">
        <v>44593</v>
      </c>
      <c r="N2246" t="s">
        <v>56</v>
      </c>
      <c r="O2246" t="s">
        <v>57</v>
      </c>
      <c r="P2246" t="s">
        <v>4167</v>
      </c>
      <c r="Q2246" t="s">
        <v>4168</v>
      </c>
      <c r="R2246" t="s">
        <v>4050</v>
      </c>
      <c r="S2246" s="11">
        <v>44602</v>
      </c>
      <c r="T2246" t="s">
        <v>54</v>
      </c>
      <c r="U2246">
        <v>18</v>
      </c>
      <c r="V2246" t="s">
        <v>61</v>
      </c>
      <c r="W2246" t="s">
        <v>62</v>
      </c>
      <c r="X2246">
        <v>73014207</v>
      </c>
      <c r="Y2246" s="11">
        <v>44585</v>
      </c>
      <c r="Z2246">
        <v>165097221</v>
      </c>
      <c r="AB2246" t="s">
        <v>63</v>
      </c>
      <c r="AD2246" t="s">
        <v>4169</v>
      </c>
      <c r="AE2246">
        <v>1</v>
      </c>
      <c r="AF2246">
        <v>-296</v>
      </c>
      <c r="AH2246" t="str">
        <f t="shared" si="35"/>
        <v>E35930 Estates &amp; Facilities</v>
      </c>
      <c r="AI2246" t="str">
        <f>VLOOKUP(B2246,'cc Lookup'!A:E,5,0)</f>
        <v>Estates</v>
      </c>
      <c r="AJ2246" t="s">
        <v>5428</v>
      </c>
    </row>
    <row r="2247" spans="1:36" x14ac:dyDescent="0.35">
      <c r="A2247" t="s">
        <v>36</v>
      </c>
      <c r="B2247" s="8" t="s">
        <v>142</v>
      </c>
      <c r="C2247" s="8" t="s">
        <v>143</v>
      </c>
      <c r="D2247" s="8" t="s">
        <v>39</v>
      </c>
      <c r="E2247" s="8" t="s">
        <v>39</v>
      </c>
      <c r="F2247" s="8" t="s">
        <v>40</v>
      </c>
      <c r="G2247" t="s">
        <v>144</v>
      </c>
      <c r="H2247" t="s">
        <v>145</v>
      </c>
      <c r="I2247" t="s">
        <v>43</v>
      </c>
      <c r="J2247" t="s">
        <v>43</v>
      </c>
      <c r="K2247" t="s">
        <v>43</v>
      </c>
      <c r="L2247" s="9">
        <v>-148.5</v>
      </c>
      <c r="M2247" s="10">
        <v>44593</v>
      </c>
      <c r="N2247" t="s">
        <v>56</v>
      </c>
      <c r="O2247" t="s">
        <v>57</v>
      </c>
      <c r="P2247" t="s">
        <v>4167</v>
      </c>
      <c r="Q2247" t="s">
        <v>4168</v>
      </c>
      <c r="R2247" t="s">
        <v>4050</v>
      </c>
      <c r="S2247" s="11">
        <v>44602</v>
      </c>
      <c r="T2247" t="s">
        <v>54</v>
      </c>
      <c r="U2247">
        <v>18</v>
      </c>
      <c r="V2247" t="s">
        <v>61</v>
      </c>
      <c r="W2247" t="s">
        <v>62</v>
      </c>
      <c r="X2247">
        <v>73014208</v>
      </c>
      <c r="Y2247" s="11">
        <v>44585</v>
      </c>
      <c r="Z2247">
        <v>165097221</v>
      </c>
      <c r="AB2247" t="s">
        <v>63</v>
      </c>
      <c r="AD2247" t="s">
        <v>4004</v>
      </c>
      <c r="AE2247">
        <v>1</v>
      </c>
      <c r="AF2247">
        <v>-149</v>
      </c>
      <c r="AH2247" t="str">
        <f t="shared" si="35"/>
        <v>E35930 Estates &amp; Facilities</v>
      </c>
      <c r="AI2247" t="str">
        <f>VLOOKUP(B2247,'cc Lookup'!A:E,5,0)</f>
        <v>Estates</v>
      </c>
      <c r="AJ2247" t="s">
        <v>5428</v>
      </c>
    </row>
    <row r="2248" spans="1:36" x14ac:dyDescent="0.35">
      <c r="A2248" t="s">
        <v>36</v>
      </c>
      <c r="B2248" s="8" t="s">
        <v>142</v>
      </c>
      <c r="C2248" s="8" t="s">
        <v>143</v>
      </c>
      <c r="D2248" s="8" t="s">
        <v>39</v>
      </c>
      <c r="E2248" s="8" t="s">
        <v>39</v>
      </c>
      <c r="F2248" s="8" t="s">
        <v>40</v>
      </c>
      <c r="G2248" t="s">
        <v>144</v>
      </c>
      <c r="H2248" t="s">
        <v>145</v>
      </c>
      <c r="I2248" t="s">
        <v>43</v>
      </c>
      <c r="J2248" t="s">
        <v>43</v>
      </c>
      <c r="K2248" t="s">
        <v>43</v>
      </c>
      <c r="L2248" s="9">
        <v>-919.5</v>
      </c>
      <c r="M2248" s="10">
        <v>44593</v>
      </c>
      <c r="N2248" t="s">
        <v>56</v>
      </c>
      <c r="O2248" t="s">
        <v>57</v>
      </c>
      <c r="P2248" t="s">
        <v>4167</v>
      </c>
      <c r="Q2248" t="s">
        <v>4168</v>
      </c>
      <c r="R2248" t="s">
        <v>4050</v>
      </c>
      <c r="S2248" s="11">
        <v>44602</v>
      </c>
      <c r="T2248" t="s">
        <v>54</v>
      </c>
      <c r="U2248">
        <v>18</v>
      </c>
      <c r="V2248" t="s">
        <v>61</v>
      </c>
      <c r="W2248" t="s">
        <v>62</v>
      </c>
      <c r="X2248">
        <v>73014213</v>
      </c>
      <c r="Y2248" s="11">
        <v>44585</v>
      </c>
      <c r="Z2248">
        <v>165097221</v>
      </c>
      <c r="AB2248" t="s">
        <v>63</v>
      </c>
      <c r="AD2248" t="s">
        <v>4009</v>
      </c>
      <c r="AE2248">
        <v>1</v>
      </c>
      <c r="AF2248">
        <v>-920</v>
      </c>
      <c r="AH2248" t="str">
        <f t="shared" si="35"/>
        <v>E35930 Estates &amp; Facilities</v>
      </c>
      <c r="AI2248" t="str">
        <f>VLOOKUP(B2248,'cc Lookup'!A:E,5,0)</f>
        <v>Estates</v>
      </c>
      <c r="AJ2248" t="s">
        <v>5428</v>
      </c>
    </row>
    <row r="2249" spans="1:36" x14ac:dyDescent="0.35">
      <c r="A2249" t="s">
        <v>36</v>
      </c>
      <c r="B2249" s="8" t="s">
        <v>142</v>
      </c>
      <c r="C2249" s="8" t="s">
        <v>143</v>
      </c>
      <c r="D2249" s="8" t="s">
        <v>39</v>
      </c>
      <c r="E2249" s="8" t="s">
        <v>39</v>
      </c>
      <c r="F2249" s="8" t="s">
        <v>40</v>
      </c>
      <c r="G2249" t="s">
        <v>144</v>
      </c>
      <c r="H2249" t="s">
        <v>145</v>
      </c>
      <c r="I2249" t="s">
        <v>43</v>
      </c>
      <c r="J2249" t="s">
        <v>43</v>
      </c>
      <c r="K2249" t="s">
        <v>43</v>
      </c>
      <c r="L2249" s="9">
        <v>-176</v>
      </c>
      <c r="M2249" s="10">
        <v>44593</v>
      </c>
      <c r="N2249" t="s">
        <v>56</v>
      </c>
      <c r="O2249" t="s">
        <v>57</v>
      </c>
      <c r="P2249" t="s">
        <v>4167</v>
      </c>
      <c r="Q2249" t="s">
        <v>4168</v>
      </c>
      <c r="R2249" t="s">
        <v>4050</v>
      </c>
      <c r="S2249" s="11">
        <v>44602</v>
      </c>
      <c r="T2249" t="s">
        <v>54</v>
      </c>
      <c r="U2249">
        <v>18</v>
      </c>
      <c r="V2249" t="s">
        <v>61</v>
      </c>
      <c r="W2249" t="s">
        <v>62</v>
      </c>
      <c r="X2249">
        <v>73014220</v>
      </c>
      <c r="Y2249" s="11">
        <v>44585</v>
      </c>
      <c r="Z2249">
        <v>165097221</v>
      </c>
      <c r="AB2249" t="s">
        <v>63</v>
      </c>
      <c r="AD2249" t="s">
        <v>4016</v>
      </c>
      <c r="AE2249">
        <v>1</v>
      </c>
      <c r="AF2249">
        <v>-176</v>
      </c>
      <c r="AH2249" t="str">
        <f t="shared" si="35"/>
        <v>E35930 Estates &amp; Facilities</v>
      </c>
      <c r="AI2249" t="str">
        <f>VLOOKUP(B2249,'cc Lookup'!A:E,5,0)</f>
        <v>Estates</v>
      </c>
      <c r="AJ2249" t="s">
        <v>5428</v>
      </c>
    </row>
    <row r="2250" spans="1:36" x14ac:dyDescent="0.35">
      <c r="A2250" t="s">
        <v>36</v>
      </c>
      <c r="B2250" s="8" t="s">
        <v>142</v>
      </c>
      <c r="C2250" s="8" t="s">
        <v>143</v>
      </c>
      <c r="D2250" s="8" t="s">
        <v>39</v>
      </c>
      <c r="E2250" s="8" t="s">
        <v>39</v>
      </c>
      <c r="F2250" s="8" t="s">
        <v>40</v>
      </c>
      <c r="G2250" t="s">
        <v>144</v>
      </c>
      <c r="H2250" t="s">
        <v>145</v>
      </c>
      <c r="I2250" t="s">
        <v>43</v>
      </c>
      <c r="J2250" t="s">
        <v>43</v>
      </c>
      <c r="K2250" t="s">
        <v>43</v>
      </c>
      <c r="L2250" s="9">
        <v>-131.5</v>
      </c>
      <c r="M2250" s="10">
        <v>44593</v>
      </c>
      <c r="N2250" t="s">
        <v>56</v>
      </c>
      <c r="O2250" t="s">
        <v>57</v>
      </c>
      <c r="P2250" t="s">
        <v>4167</v>
      </c>
      <c r="Q2250" t="s">
        <v>4168</v>
      </c>
      <c r="R2250" t="s">
        <v>4050</v>
      </c>
      <c r="S2250" s="11">
        <v>44602</v>
      </c>
      <c r="T2250" t="s">
        <v>54</v>
      </c>
      <c r="U2250">
        <v>18</v>
      </c>
      <c r="V2250" t="s">
        <v>61</v>
      </c>
      <c r="W2250" t="s">
        <v>62</v>
      </c>
      <c r="X2250">
        <v>73014221</v>
      </c>
      <c r="Y2250" s="11">
        <v>44585</v>
      </c>
      <c r="Z2250">
        <v>165097221</v>
      </c>
      <c r="AB2250" t="s">
        <v>63</v>
      </c>
      <c r="AD2250" t="s">
        <v>4021</v>
      </c>
      <c r="AE2250">
        <v>1</v>
      </c>
      <c r="AF2250">
        <v>-132</v>
      </c>
      <c r="AH2250" t="str">
        <f t="shared" si="35"/>
        <v>E35930 Estates &amp; Facilities</v>
      </c>
      <c r="AI2250" t="str">
        <f>VLOOKUP(B2250,'cc Lookup'!A:E,5,0)</f>
        <v>Estates</v>
      </c>
      <c r="AJ2250" t="s">
        <v>5428</v>
      </c>
    </row>
    <row r="2251" spans="1:36" x14ac:dyDescent="0.35">
      <c r="A2251" t="s">
        <v>36</v>
      </c>
      <c r="B2251" s="8" t="s">
        <v>142</v>
      </c>
      <c r="C2251" s="8" t="s">
        <v>143</v>
      </c>
      <c r="D2251" s="8" t="s">
        <v>39</v>
      </c>
      <c r="E2251" s="8" t="s">
        <v>39</v>
      </c>
      <c r="F2251" s="8" t="s">
        <v>40</v>
      </c>
      <c r="G2251" t="s">
        <v>144</v>
      </c>
      <c r="H2251" t="s">
        <v>145</v>
      </c>
      <c r="I2251" t="s">
        <v>43</v>
      </c>
      <c r="J2251" t="s">
        <v>43</v>
      </c>
      <c r="K2251" t="s">
        <v>43</v>
      </c>
      <c r="L2251" s="9">
        <v>-62</v>
      </c>
      <c r="M2251" s="10">
        <v>44593</v>
      </c>
      <c r="N2251" t="s">
        <v>56</v>
      </c>
      <c r="O2251" t="s">
        <v>57</v>
      </c>
      <c r="P2251" t="s">
        <v>4167</v>
      </c>
      <c r="Q2251" t="s">
        <v>4168</v>
      </c>
      <c r="R2251" t="s">
        <v>4050</v>
      </c>
      <c r="S2251" s="11">
        <v>44602</v>
      </c>
      <c r="T2251" t="s">
        <v>54</v>
      </c>
      <c r="U2251">
        <v>18</v>
      </c>
      <c r="V2251" t="s">
        <v>61</v>
      </c>
      <c r="W2251" t="s">
        <v>62</v>
      </c>
      <c r="X2251">
        <v>73014222</v>
      </c>
      <c r="Y2251" s="11">
        <v>44585</v>
      </c>
      <c r="Z2251">
        <v>165097221</v>
      </c>
      <c r="AB2251" t="s">
        <v>63</v>
      </c>
      <c r="AD2251" t="s">
        <v>4022</v>
      </c>
      <c r="AE2251">
        <v>1</v>
      </c>
      <c r="AF2251">
        <v>-62</v>
      </c>
      <c r="AH2251" t="str">
        <f t="shared" si="35"/>
        <v>E35930 Estates &amp; Facilities</v>
      </c>
      <c r="AI2251" t="str">
        <f>VLOOKUP(B2251,'cc Lookup'!A:E,5,0)</f>
        <v>Estates</v>
      </c>
      <c r="AJ2251" t="s">
        <v>5428</v>
      </c>
    </row>
    <row r="2252" spans="1:36" x14ac:dyDescent="0.35">
      <c r="A2252" t="s">
        <v>36</v>
      </c>
      <c r="B2252" s="8" t="s">
        <v>142</v>
      </c>
      <c r="C2252" s="8" t="s">
        <v>143</v>
      </c>
      <c r="D2252" s="8" t="s">
        <v>39</v>
      </c>
      <c r="E2252" s="8" t="s">
        <v>39</v>
      </c>
      <c r="F2252" s="8" t="s">
        <v>40</v>
      </c>
      <c r="G2252" t="s">
        <v>144</v>
      </c>
      <c r="H2252" t="s">
        <v>145</v>
      </c>
      <c r="I2252" t="s">
        <v>43</v>
      </c>
      <c r="J2252" t="s">
        <v>43</v>
      </c>
      <c r="K2252" t="s">
        <v>43</v>
      </c>
      <c r="L2252" s="9">
        <v>-75.599999999999994</v>
      </c>
      <c r="M2252" s="10">
        <v>44593</v>
      </c>
      <c r="N2252" t="s">
        <v>56</v>
      </c>
      <c r="O2252" t="s">
        <v>57</v>
      </c>
      <c r="P2252" t="s">
        <v>4167</v>
      </c>
      <c r="Q2252" t="s">
        <v>4168</v>
      </c>
      <c r="R2252" t="s">
        <v>4050</v>
      </c>
      <c r="S2252" s="11">
        <v>44602</v>
      </c>
      <c r="T2252" t="s">
        <v>54</v>
      </c>
      <c r="U2252">
        <v>18</v>
      </c>
      <c r="V2252" t="s">
        <v>61</v>
      </c>
      <c r="W2252" t="s">
        <v>62</v>
      </c>
      <c r="X2252">
        <v>73014223</v>
      </c>
      <c r="Y2252" s="11">
        <v>44585</v>
      </c>
      <c r="Z2252">
        <v>165097221</v>
      </c>
      <c r="AB2252" t="s">
        <v>63</v>
      </c>
      <c r="AD2252" t="s">
        <v>4023</v>
      </c>
      <c r="AE2252">
        <v>1</v>
      </c>
      <c r="AF2252">
        <v>-76</v>
      </c>
      <c r="AH2252" t="str">
        <f t="shared" si="35"/>
        <v>E35930 Estates &amp; Facilities</v>
      </c>
      <c r="AI2252" t="str">
        <f>VLOOKUP(B2252,'cc Lookup'!A:E,5,0)</f>
        <v>Estates</v>
      </c>
      <c r="AJ2252" t="s">
        <v>5428</v>
      </c>
    </row>
    <row r="2253" spans="1:36" x14ac:dyDescent="0.35">
      <c r="A2253" t="s">
        <v>36</v>
      </c>
      <c r="B2253" s="8" t="s">
        <v>142</v>
      </c>
      <c r="C2253" s="8" t="s">
        <v>143</v>
      </c>
      <c r="D2253" s="8" t="s">
        <v>39</v>
      </c>
      <c r="E2253" s="8" t="s">
        <v>39</v>
      </c>
      <c r="F2253" s="8" t="s">
        <v>40</v>
      </c>
      <c r="G2253" t="s">
        <v>144</v>
      </c>
      <c r="H2253" t="s">
        <v>145</v>
      </c>
      <c r="I2253" t="s">
        <v>43</v>
      </c>
      <c r="J2253" t="s">
        <v>43</v>
      </c>
      <c r="K2253" t="s">
        <v>43</v>
      </c>
      <c r="L2253" s="9">
        <v>-48</v>
      </c>
      <c r="M2253" s="10">
        <v>44593</v>
      </c>
      <c r="N2253" t="s">
        <v>56</v>
      </c>
      <c r="O2253" t="s">
        <v>57</v>
      </c>
      <c r="P2253" t="s">
        <v>4167</v>
      </c>
      <c r="Q2253" t="s">
        <v>4168</v>
      </c>
      <c r="R2253" t="s">
        <v>4050</v>
      </c>
      <c r="S2253" s="11">
        <v>44602</v>
      </c>
      <c r="T2253" t="s">
        <v>54</v>
      </c>
      <c r="U2253">
        <v>18</v>
      </c>
      <c r="V2253" t="s">
        <v>61</v>
      </c>
      <c r="W2253" t="s">
        <v>62</v>
      </c>
      <c r="X2253">
        <v>73014224</v>
      </c>
      <c r="Y2253" s="11">
        <v>44585</v>
      </c>
      <c r="Z2253">
        <v>165097221</v>
      </c>
      <c r="AB2253" t="s">
        <v>63</v>
      </c>
      <c r="AD2253" t="s">
        <v>4024</v>
      </c>
      <c r="AE2253">
        <v>1</v>
      </c>
      <c r="AF2253">
        <v>-48</v>
      </c>
      <c r="AH2253" t="str">
        <f t="shared" si="35"/>
        <v>E35930 Estates &amp; Facilities</v>
      </c>
      <c r="AI2253" t="str">
        <f>VLOOKUP(B2253,'cc Lookup'!A:E,5,0)</f>
        <v>Estates</v>
      </c>
      <c r="AJ2253" t="s">
        <v>5428</v>
      </c>
    </row>
    <row r="2254" spans="1:36" x14ac:dyDescent="0.35">
      <c r="A2254" t="s">
        <v>36</v>
      </c>
      <c r="B2254" s="8" t="s">
        <v>142</v>
      </c>
      <c r="C2254" s="8" t="s">
        <v>143</v>
      </c>
      <c r="D2254" s="8" t="s">
        <v>39</v>
      </c>
      <c r="E2254" s="8" t="s">
        <v>39</v>
      </c>
      <c r="F2254" s="8" t="s">
        <v>40</v>
      </c>
      <c r="G2254" t="s">
        <v>144</v>
      </c>
      <c r="H2254" t="s">
        <v>145</v>
      </c>
      <c r="I2254" t="s">
        <v>43</v>
      </c>
      <c r="J2254" t="s">
        <v>43</v>
      </c>
      <c r="K2254" t="s">
        <v>43</v>
      </c>
      <c r="L2254" s="9">
        <v>-220.8</v>
      </c>
      <c r="M2254" s="10">
        <v>44593</v>
      </c>
      <c r="N2254" t="s">
        <v>56</v>
      </c>
      <c r="O2254" t="s">
        <v>57</v>
      </c>
      <c r="P2254" t="s">
        <v>4167</v>
      </c>
      <c r="Q2254" t="s">
        <v>4168</v>
      </c>
      <c r="R2254" t="s">
        <v>4050</v>
      </c>
      <c r="S2254" s="11">
        <v>44602</v>
      </c>
      <c r="T2254" t="s">
        <v>54</v>
      </c>
      <c r="U2254">
        <v>18</v>
      </c>
      <c r="V2254" t="s">
        <v>61</v>
      </c>
      <c r="W2254" t="s">
        <v>62</v>
      </c>
      <c r="X2254">
        <v>73014225</v>
      </c>
      <c r="Y2254" s="11">
        <v>44585</v>
      </c>
      <c r="Z2254">
        <v>165097221</v>
      </c>
      <c r="AB2254" t="s">
        <v>63</v>
      </c>
      <c r="AD2254" t="s">
        <v>4017</v>
      </c>
      <c r="AE2254">
        <v>1</v>
      </c>
      <c r="AF2254">
        <v>-221</v>
      </c>
      <c r="AH2254" t="str">
        <f t="shared" si="35"/>
        <v>E35930 Estates &amp; Facilities</v>
      </c>
      <c r="AI2254" t="str">
        <f>VLOOKUP(B2254,'cc Lookup'!A:E,5,0)</f>
        <v>Estates</v>
      </c>
      <c r="AJ2254" t="s">
        <v>5428</v>
      </c>
    </row>
    <row r="2255" spans="1:36" x14ac:dyDescent="0.35">
      <c r="A2255" t="s">
        <v>36</v>
      </c>
      <c r="B2255" s="8" t="s">
        <v>142</v>
      </c>
      <c r="C2255" s="8" t="s">
        <v>143</v>
      </c>
      <c r="D2255" s="8" t="s">
        <v>39</v>
      </c>
      <c r="E2255" s="8" t="s">
        <v>39</v>
      </c>
      <c r="F2255" s="8" t="s">
        <v>40</v>
      </c>
      <c r="G2255" t="s">
        <v>144</v>
      </c>
      <c r="H2255" t="s">
        <v>145</v>
      </c>
      <c r="I2255" t="s">
        <v>43</v>
      </c>
      <c r="J2255" t="s">
        <v>43</v>
      </c>
      <c r="K2255" t="s">
        <v>43</v>
      </c>
      <c r="L2255" s="9">
        <v>-44</v>
      </c>
      <c r="M2255" s="10">
        <v>44593</v>
      </c>
      <c r="N2255" t="s">
        <v>56</v>
      </c>
      <c r="O2255" t="s">
        <v>57</v>
      </c>
      <c r="P2255" t="s">
        <v>4167</v>
      </c>
      <c r="Q2255" t="s">
        <v>4168</v>
      </c>
      <c r="R2255" t="s">
        <v>4050</v>
      </c>
      <c r="S2255" s="11">
        <v>44602</v>
      </c>
      <c r="T2255" t="s">
        <v>54</v>
      </c>
      <c r="U2255">
        <v>18</v>
      </c>
      <c r="V2255" t="s">
        <v>61</v>
      </c>
      <c r="W2255" t="s">
        <v>62</v>
      </c>
      <c r="X2255">
        <v>73014225</v>
      </c>
      <c r="Y2255" s="11">
        <v>44585</v>
      </c>
      <c r="Z2255">
        <v>165097221</v>
      </c>
      <c r="AB2255" t="s">
        <v>63</v>
      </c>
      <c r="AD2255" t="s">
        <v>4017</v>
      </c>
      <c r="AE2255">
        <v>1</v>
      </c>
      <c r="AF2255">
        <v>-44</v>
      </c>
      <c r="AH2255" t="str">
        <f t="shared" si="35"/>
        <v>E35930 Estates &amp; Facilities</v>
      </c>
      <c r="AI2255" t="str">
        <f>VLOOKUP(B2255,'cc Lookup'!A:E,5,0)</f>
        <v>Estates</v>
      </c>
      <c r="AJ2255" t="s">
        <v>5428</v>
      </c>
    </row>
    <row r="2256" spans="1:36" x14ac:dyDescent="0.35">
      <c r="A2256" t="s">
        <v>36</v>
      </c>
      <c r="B2256" s="8" t="s">
        <v>142</v>
      </c>
      <c r="C2256" s="8" t="s">
        <v>143</v>
      </c>
      <c r="D2256" s="8" t="s">
        <v>39</v>
      </c>
      <c r="E2256" s="8" t="s">
        <v>39</v>
      </c>
      <c r="F2256" s="8" t="s">
        <v>40</v>
      </c>
      <c r="G2256" t="s">
        <v>144</v>
      </c>
      <c r="H2256" t="s">
        <v>145</v>
      </c>
      <c r="I2256" t="s">
        <v>43</v>
      </c>
      <c r="J2256" t="s">
        <v>43</v>
      </c>
      <c r="K2256" t="s">
        <v>43</v>
      </c>
      <c r="L2256" s="9">
        <v>-100.5</v>
      </c>
      <c r="M2256" s="10">
        <v>44593</v>
      </c>
      <c r="N2256" t="s">
        <v>56</v>
      </c>
      <c r="O2256" t="s">
        <v>57</v>
      </c>
      <c r="P2256" t="s">
        <v>4167</v>
      </c>
      <c r="Q2256" t="s">
        <v>4168</v>
      </c>
      <c r="R2256" t="s">
        <v>4050</v>
      </c>
      <c r="S2256" s="11">
        <v>44602</v>
      </c>
      <c r="T2256" t="s">
        <v>54</v>
      </c>
      <c r="U2256">
        <v>18</v>
      </c>
      <c r="V2256" t="s">
        <v>61</v>
      </c>
      <c r="W2256" t="s">
        <v>62</v>
      </c>
      <c r="X2256">
        <v>73014226</v>
      </c>
      <c r="Y2256" s="11">
        <v>44585</v>
      </c>
      <c r="Z2256">
        <v>165097221</v>
      </c>
      <c r="AB2256" t="s">
        <v>63</v>
      </c>
      <c r="AD2256" t="s">
        <v>4025</v>
      </c>
      <c r="AE2256">
        <v>1</v>
      </c>
      <c r="AF2256">
        <v>-101</v>
      </c>
      <c r="AH2256" t="str">
        <f t="shared" si="35"/>
        <v>E35930 Estates &amp; Facilities</v>
      </c>
      <c r="AI2256" t="str">
        <f>VLOOKUP(B2256,'cc Lookup'!A:E,5,0)</f>
        <v>Estates</v>
      </c>
      <c r="AJ2256" t="s">
        <v>5428</v>
      </c>
    </row>
    <row r="2257" spans="1:36" x14ac:dyDescent="0.35">
      <c r="A2257" t="s">
        <v>36</v>
      </c>
      <c r="B2257" s="8" t="s">
        <v>142</v>
      </c>
      <c r="C2257" s="8" t="s">
        <v>143</v>
      </c>
      <c r="D2257" s="8" t="s">
        <v>39</v>
      </c>
      <c r="E2257" s="8" t="s">
        <v>39</v>
      </c>
      <c r="F2257" s="8" t="s">
        <v>40</v>
      </c>
      <c r="G2257" t="s">
        <v>144</v>
      </c>
      <c r="H2257" t="s">
        <v>145</v>
      </c>
      <c r="I2257" t="s">
        <v>43</v>
      </c>
      <c r="J2257" t="s">
        <v>43</v>
      </c>
      <c r="K2257" t="s">
        <v>43</v>
      </c>
      <c r="L2257" s="9">
        <v>-140</v>
      </c>
      <c r="M2257" s="10">
        <v>44593</v>
      </c>
      <c r="N2257" t="s">
        <v>56</v>
      </c>
      <c r="O2257" t="s">
        <v>57</v>
      </c>
      <c r="P2257" t="s">
        <v>4167</v>
      </c>
      <c r="Q2257" t="s">
        <v>4168</v>
      </c>
      <c r="R2257" t="s">
        <v>4050</v>
      </c>
      <c r="S2257" s="11">
        <v>44602</v>
      </c>
      <c r="T2257" t="s">
        <v>54</v>
      </c>
      <c r="U2257">
        <v>18</v>
      </c>
      <c r="V2257" t="s">
        <v>61</v>
      </c>
      <c r="W2257" t="s">
        <v>62</v>
      </c>
      <c r="X2257">
        <v>73014227</v>
      </c>
      <c r="Y2257" s="11">
        <v>44585</v>
      </c>
      <c r="Z2257">
        <v>165097221</v>
      </c>
      <c r="AB2257" t="s">
        <v>63</v>
      </c>
      <c r="AD2257" t="s">
        <v>4018</v>
      </c>
      <c r="AE2257">
        <v>1</v>
      </c>
      <c r="AF2257">
        <v>-140</v>
      </c>
      <c r="AH2257" t="str">
        <f t="shared" si="35"/>
        <v>E35930 Estates &amp; Facilities</v>
      </c>
      <c r="AI2257" t="str">
        <f>VLOOKUP(B2257,'cc Lookup'!A:E,5,0)</f>
        <v>Estates</v>
      </c>
      <c r="AJ2257" t="s">
        <v>5428</v>
      </c>
    </row>
    <row r="2258" spans="1:36" x14ac:dyDescent="0.35">
      <c r="A2258" t="s">
        <v>36</v>
      </c>
      <c r="B2258" s="8" t="s">
        <v>142</v>
      </c>
      <c r="C2258" s="8" t="s">
        <v>143</v>
      </c>
      <c r="D2258" s="8" t="s">
        <v>39</v>
      </c>
      <c r="E2258" s="8" t="s">
        <v>39</v>
      </c>
      <c r="F2258" s="8" t="s">
        <v>40</v>
      </c>
      <c r="G2258" t="s">
        <v>144</v>
      </c>
      <c r="H2258" t="s">
        <v>145</v>
      </c>
      <c r="I2258" t="s">
        <v>43</v>
      </c>
      <c r="J2258" t="s">
        <v>43</v>
      </c>
      <c r="K2258" t="s">
        <v>43</v>
      </c>
      <c r="L2258" s="9">
        <v>113</v>
      </c>
      <c r="M2258" s="10">
        <v>44593</v>
      </c>
      <c r="N2258" t="s">
        <v>56</v>
      </c>
      <c r="O2258" t="s">
        <v>57</v>
      </c>
      <c r="P2258" t="s">
        <v>4051</v>
      </c>
      <c r="Q2258" t="s">
        <v>4052</v>
      </c>
      <c r="R2258" t="s">
        <v>4050</v>
      </c>
      <c r="S2258" s="11">
        <v>44606</v>
      </c>
      <c r="T2258" t="s">
        <v>54</v>
      </c>
      <c r="U2258">
        <v>39</v>
      </c>
      <c r="V2258" t="s">
        <v>61</v>
      </c>
      <c r="W2258" t="s">
        <v>62</v>
      </c>
      <c r="X2258">
        <v>73015231</v>
      </c>
      <c r="Y2258" s="11">
        <v>44592</v>
      </c>
      <c r="Z2258">
        <v>165097651</v>
      </c>
      <c r="AB2258" t="s">
        <v>63</v>
      </c>
      <c r="AD2258" t="s">
        <v>4170</v>
      </c>
      <c r="AE2258">
        <v>1</v>
      </c>
      <c r="AF2258">
        <v>113</v>
      </c>
      <c r="AH2258" t="str">
        <f t="shared" si="35"/>
        <v>E35930 Estates &amp; Facilities</v>
      </c>
      <c r="AI2258" t="str">
        <f>VLOOKUP(B2258,'cc Lookup'!A:E,5,0)</f>
        <v>Estates</v>
      </c>
      <c r="AJ2258" t="s">
        <v>5428</v>
      </c>
    </row>
    <row r="2259" spans="1:36" x14ac:dyDescent="0.35">
      <c r="A2259" t="s">
        <v>36</v>
      </c>
      <c r="B2259" s="8" t="s">
        <v>142</v>
      </c>
      <c r="C2259" s="8" t="s">
        <v>143</v>
      </c>
      <c r="D2259" s="8" t="s">
        <v>39</v>
      </c>
      <c r="E2259" s="8" t="s">
        <v>39</v>
      </c>
      <c r="F2259" s="8" t="s">
        <v>40</v>
      </c>
      <c r="G2259" t="s">
        <v>144</v>
      </c>
      <c r="H2259" t="s">
        <v>145</v>
      </c>
      <c r="I2259" t="s">
        <v>43</v>
      </c>
      <c r="J2259" t="s">
        <v>43</v>
      </c>
      <c r="K2259" t="s">
        <v>43</v>
      </c>
      <c r="L2259" s="9">
        <v>14206</v>
      </c>
      <c r="M2259" s="10">
        <v>44593</v>
      </c>
      <c r="N2259" t="s">
        <v>56</v>
      </c>
      <c r="O2259" t="s">
        <v>57</v>
      </c>
      <c r="P2259" t="s">
        <v>4171</v>
      </c>
      <c r="Q2259" t="s">
        <v>4172</v>
      </c>
      <c r="R2259" t="s">
        <v>4050</v>
      </c>
      <c r="S2259" s="11">
        <v>44620</v>
      </c>
      <c r="T2259" t="s">
        <v>54</v>
      </c>
      <c r="U2259">
        <v>45</v>
      </c>
      <c r="V2259" t="s">
        <v>61</v>
      </c>
      <c r="W2259" t="s">
        <v>62</v>
      </c>
      <c r="X2259" t="s">
        <v>4173</v>
      </c>
      <c r="Y2259" s="11">
        <v>44608</v>
      </c>
      <c r="Z2259">
        <v>165097771</v>
      </c>
      <c r="AB2259" t="s">
        <v>63</v>
      </c>
      <c r="AD2259" t="s">
        <v>4174</v>
      </c>
      <c r="AE2259">
        <v>1</v>
      </c>
      <c r="AF2259">
        <v>7103</v>
      </c>
      <c r="AH2259" t="str">
        <f t="shared" si="35"/>
        <v>E35930 Estates &amp; Facilities</v>
      </c>
      <c r="AI2259" t="str">
        <f>VLOOKUP(B2259,'cc Lookup'!A:E,5,0)</f>
        <v>Estates</v>
      </c>
      <c r="AJ2259" t="s">
        <v>5428</v>
      </c>
    </row>
    <row r="2260" spans="1:36" x14ac:dyDescent="0.35">
      <c r="A2260" t="s">
        <v>36</v>
      </c>
      <c r="B2260" s="8" t="s">
        <v>142</v>
      </c>
      <c r="C2260" s="8" t="s">
        <v>143</v>
      </c>
      <c r="D2260" s="8" t="s">
        <v>39</v>
      </c>
      <c r="E2260" s="8" t="s">
        <v>39</v>
      </c>
      <c r="F2260" s="8" t="s">
        <v>40</v>
      </c>
      <c r="G2260" t="s">
        <v>144</v>
      </c>
      <c r="H2260" t="s">
        <v>145</v>
      </c>
      <c r="I2260" t="s">
        <v>43</v>
      </c>
      <c r="J2260" t="s">
        <v>43</v>
      </c>
      <c r="K2260" t="s">
        <v>43</v>
      </c>
      <c r="L2260" s="9">
        <v>-7103</v>
      </c>
      <c r="M2260" s="10">
        <v>44593</v>
      </c>
      <c r="N2260" t="s">
        <v>56</v>
      </c>
      <c r="O2260" t="s">
        <v>57</v>
      </c>
      <c r="P2260" t="s">
        <v>4171</v>
      </c>
      <c r="Q2260" t="s">
        <v>4172</v>
      </c>
      <c r="R2260" t="s">
        <v>4050</v>
      </c>
      <c r="S2260" s="11">
        <v>44620</v>
      </c>
      <c r="T2260" t="s">
        <v>54</v>
      </c>
      <c r="U2260">
        <v>46</v>
      </c>
      <c r="V2260" t="s">
        <v>61</v>
      </c>
      <c r="W2260" t="s">
        <v>62</v>
      </c>
      <c r="X2260" t="s">
        <v>4173</v>
      </c>
      <c r="Y2260" s="11">
        <v>44608</v>
      </c>
      <c r="Z2260">
        <v>165097771</v>
      </c>
      <c r="AB2260" t="s">
        <v>63</v>
      </c>
      <c r="AD2260" t="s">
        <v>4174</v>
      </c>
      <c r="AE2260">
        <v>1</v>
      </c>
      <c r="AF2260">
        <v>-7103</v>
      </c>
      <c r="AH2260" t="str">
        <f t="shared" si="35"/>
        <v>E35930 Estates &amp; Facilities</v>
      </c>
      <c r="AI2260" t="str">
        <f>VLOOKUP(B2260,'cc Lookup'!A:E,5,0)</f>
        <v>Estates</v>
      </c>
      <c r="AJ2260" t="s">
        <v>5428</v>
      </c>
    </row>
    <row r="2261" spans="1:36" x14ac:dyDescent="0.35">
      <c r="A2261" t="s">
        <v>36</v>
      </c>
      <c r="B2261" s="8" t="s">
        <v>72</v>
      </c>
      <c r="C2261" s="8" t="s">
        <v>38</v>
      </c>
      <c r="D2261" s="8" t="s">
        <v>39</v>
      </c>
      <c r="E2261" s="8" t="s">
        <v>39</v>
      </c>
      <c r="F2261" s="8" t="s">
        <v>40</v>
      </c>
      <c r="G2261" t="s">
        <v>73</v>
      </c>
      <c r="H2261" t="s">
        <v>42</v>
      </c>
      <c r="I2261" t="s">
        <v>43</v>
      </c>
      <c r="J2261" t="s">
        <v>43</v>
      </c>
      <c r="K2261" t="s">
        <v>43</v>
      </c>
      <c r="L2261" s="9">
        <v>4200</v>
      </c>
      <c r="M2261" s="10">
        <v>44593</v>
      </c>
      <c r="N2261" t="s">
        <v>56</v>
      </c>
      <c r="O2261" t="s">
        <v>57</v>
      </c>
      <c r="P2261" t="s">
        <v>4068</v>
      </c>
      <c r="Q2261" t="s">
        <v>4069</v>
      </c>
      <c r="R2261" t="s">
        <v>4050</v>
      </c>
      <c r="S2261" s="11">
        <v>44593</v>
      </c>
      <c r="T2261" t="s">
        <v>54</v>
      </c>
      <c r="U2261">
        <v>9</v>
      </c>
      <c r="V2261" t="s">
        <v>61</v>
      </c>
      <c r="W2261" t="s">
        <v>107</v>
      </c>
      <c r="X2261">
        <v>110052049</v>
      </c>
      <c r="Y2261" s="11">
        <v>44580</v>
      </c>
      <c r="Z2261">
        <v>165097254</v>
      </c>
      <c r="AB2261" t="s">
        <v>63</v>
      </c>
      <c r="AD2261" t="s">
        <v>4070</v>
      </c>
      <c r="AE2261">
        <v>1</v>
      </c>
      <c r="AF2261">
        <v>4200</v>
      </c>
      <c r="AH2261" t="str">
        <f t="shared" si="35"/>
        <v>E35120 Corporate Expenses</v>
      </c>
      <c r="AI2261" t="str">
        <f>VLOOKUP(B2261,'cc Lookup'!A:E,5,0)</f>
        <v>Corporate Exp</v>
      </c>
      <c r="AJ2261" t="s">
        <v>5428</v>
      </c>
    </row>
    <row r="2262" spans="1:36" x14ac:dyDescent="0.35">
      <c r="A2262" t="s">
        <v>36</v>
      </c>
      <c r="B2262" s="8" t="s">
        <v>72</v>
      </c>
      <c r="C2262" s="8" t="s">
        <v>38</v>
      </c>
      <c r="D2262" s="8" t="s">
        <v>39</v>
      </c>
      <c r="E2262" s="8" t="s">
        <v>39</v>
      </c>
      <c r="F2262" s="8" t="s">
        <v>40</v>
      </c>
      <c r="G2262" t="s">
        <v>73</v>
      </c>
      <c r="H2262" t="s">
        <v>42</v>
      </c>
      <c r="I2262" t="s">
        <v>43</v>
      </c>
      <c r="J2262" t="s">
        <v>43</v>
      </c>
      <c r="K2262" t="s">
        <v>43</v>
      </c>
      <c r="L2262" s="9">
        <v>840</v>
      </c>
      <c r="M2262" s="10">
        <v>44593</v>
      </c>
      <c r="N2262" t="s">
        <v>56</v>
      </c>
      <c r="O2262" t="s">
        <v>57</v>
      </c>
      <c r="P2262" t="s">
        <v>4068</v>
      </c>
      <c r="Q2262" t="s">
        <v>4069</v>
      </c>
      <c r="R2262" t="s">
        <v>4050</v>
      </c>
      <c r="S2262" s="11">
        <v>44593</v>
      </c>
      <c r="T2262" t="s">
        <v>54</v>
      </c>
      <c r="U2262">
        <v>9</v>
      </c>
      <c r="V2262" t="s">
        <v>61</v>
      </c>
      <c r="W2262" t="s">
        <v>107</v>
      </c>
      <c r="X2262">
        <v>110052049</v>
      </c>
      <c r="Y2262" s="11">
        <v>44580</v>
      </c>
      <c r="Z2262">
        <v>165097254</v>
      </c>
      <c r="AB2262" t="s">
        <v>63</v>
      </c>
      <c r="AD2262" t="s">
        <v>4070</v>
      </c>
      <c r="AH2262" t="str">
        <f t="shared" si="35"/>
        <v>E35120 Corporate Expenses</v>
      </c>
      <c r="AI2262" t="str">
        <f>VLOOKUP(B2262,'cc Lookup'!A:E,5,0)</f>
        <v>Corporate Exp</v>
      </c>
      <c r="AJ2262" t="s">
        <v>5428</v>
      </c>
    </row>
    <row r="2263" spans="1:36" x14ac:dyDescent="0.35">
      <c r="A2263" t="s">
        <v>36</v>
      </c>
      <c r="B2263" s="8" t="s">
        <v>1064</v>
      </c>
      <c r="C2263" s="8" t="s">
        <v>38</v>
      </c>
      <c r="D2263" s="8" t="s">
        <v>39</v>
      </c>
      <c r="E2263" s="8" t="s">
        <v>39</v>
      </c>
      <c r="F2263" s="8" t="s">
        <v>40</v>
      </c>
      <c r="G2263" t="s">
        <v>1065</v>
      </c>
      <c r="H2263" t="s">
        <v>42</v>
      </c>
      <c r="I2263" t="s">
        <v>43</v>
      </c>
      <c r="J2263" t="s">
        <v>43</v>
      </c>
      <c r="K2263" t="s">
        <v>43</v>
      </c>
      <c r="L2263" s="9">
        <v>1740</v>
      </c>
      <c r="M2263" s="10">
        <v>44593</v>
      </c>
      <c r="N2263" t="s">
        <v>56</v>
      </c>
      <c r="O2263" t="s">
        <v>57</v>
      </c>
      <c r="P2263" t="s">
        <v>4068</v>
      </c>
      <c r="Q2263" t="s">
        <v>4069</v>
      </c>
      <c r="R2263" t="s">
        <v>4050</v>
      </c>
      <c r="S2263" s="11">
        <v>44593</v>
      </c>
      <c r="T2263" t="s">
        <v>54</v>
      </c>
      <c r="U2263">
        <v>38</v>
      </c>
      <c r="V2263" t="s">
        <v>61</v>
      </c>
      <c r="W2263" t="s">
        <v>1899</v>
      </c>
      <c r="X2263">
        <v>44346926</v>
      </c>
      <c r="Y2263" s="11">
        <v>44592</v>
      </c>
      <c r="Z2263">
        <v>165097212</v>
      </c>
      <c r="AB2263" t="s">
        <v>63</v>
      </c>
      <c r="AD2263" t="s">
        <v>4086</v>
      </c>
      <c r="AE2263">
        <v>1</v>
      </c>
      <c r="AF2263">
        <v>1740</v>
      </c>
      <c r="AH2263" t="str">
        <f t="shared" si="35"/>
        <v>E35211 Employee Resourcing</v>
      </c>
      <c r="AI2263" t="str">
        <f>VLOOKUP(B2263,'cc Lookup'!A:E,5,0)</f>
        <v>HR</v>
      </c>
      <c r="AJ2263" t="s">
        <v>5428</v>
      </c>
    </row>
    <row r="2264" spans="1:36" x14ac:dyDescent="0.35">
      <c r="A2264" t="s">
        <v>36</v>
      </c>
      <c r="B2264" s="8" t="s">
        <v>142</v>
      </c>
      <c r="C2264" s="8" t="s">
        <v>143</v>
      </c>
      <c r="D2264" s="8" t="s">
        <v>39</v>
      </c>
      <c r="E2264" s="8" t="s">
        <v>39</v>
      </c>
      <c r="F2264" s="8" t="s">
        <v>40</v>
      </c>
      <c r="G2264" t="s">
        <v>144</v>
      </c>
      <c r="H2264" t="s">
        <v>145</v>
      </c>
      <c r="I2264" t="s">
        <v>43</v>
      </c>
      <c r="J2264" t="s">
        <v>43</v>
      </c>
      <c r="K2264" t="s">
        <v>43</v>
      </c>
      <c r="L2264" s="9">
        <v>9.1999999999999993</v>
      </c>
      <c r="M2264" s="10">
        <v>44621</v>
      </c>
      <c r="N2264" t="s">
        <v>56</v>
      </c>
      <c r="O2264" t="s">
        <v>57</v>
      </c>
      <c r="P2264" t="s">
        <v>4262</v>
      </c>
      <c r="Q2264" t="s">
        <v>4263</v>
      </c>
      <c r="R2264" t="s">
        <v>4204</v>
      </c>
      <c r="S2264" s="11">
        <v>44627</v>
      </c>
      <c r="T2264" t="s">
        <v>54</v>
      </c>
      <c r="U2264">
        <v>7</v>
      </c>
      <c r="V2264" t="s">
        <v>61</v>
      </c>
      <c r="W2264" t="s">
        <v>62</v>
      </c>
      <c r="X2264">
        <v>73018616</v>
      </c>
      <c r="Y2264" s="11">
        <v>44620</v>
      </c>
      <c r="Z2264">
        <v>165097399</v>
      </c>
      <c r="AB2264" t="s">
        <v>63</v>
      </c>
      <c r="AD2264" t="s">
        <v>4264</v>
      </c>
      <c r="AE2264">
        <v>1</v>
      </c>
      <c r="AF2264">
        <v>9</v>
      </c>
      <c r="AH2264" t="str">
        <f t="shared" si="35"/>
        <v>E35930 Estates &amp; Facilities</v>
      </c>
      <c r="AI2264" t="str">
        <f>VLOOKUP(B2264,'cc Lookup'!A:E,5,0)</f>
        <v>Estates</v>
      </c>
      <c r="AJ2264" t="s">
        <v>5428</v>
      </c>
    </row>
    <row r="2265" spans="1:36" x14ac:dyDescent="0.35">
      <c r="A2265" t="s">
        <v>36</v>
      </c>
      <c r="B2265" s="8" t="s">
        <v>142</v>
      </c>
      <c r="C2265" s="8" t="s">
        <v>143</v>
      </c>
      <c r="D2265" s="8" t="s">
        <v>39</v>
      </c>
      <c r="E2265" s="8" t="s">
        <v>39</v>
      </c>
      <c r="F2265" s="8" t="s">
        <v>40</v>
      </c>
      <c r="G2265" t="s">
        <v>144</v>
      </c>
      <c r="H2265" t="s">
        <v>145</v>
      </c>
      <c r="I2265" t="s">
        <v>43</v>
      </c>
      <c r="J2265" t="s">
        <v>43</v>
      </c>
      <c r="K2265" t="s">
        <v>43</v>
      </c>
      <c r="L2265" s="9">
        <v>572</v>
      </c>
      <c r="M2265" s="10">
        <v>44621</v>
      </c>
      <c r="N2265" t="s">
        <v>56</v>
      </c>
      <c r="O2265" t="s">
        <v>57</v>
      </c>
      <c r="P2265" t="s">
        <v>4262</v>
      </c>
      <c r="Q2265" t="s">
        <v>4263</v>
      </c>
      <c r="R2265" t="s">
        <v>4204</v>
      </c>
      <c r="S2265" s="11">
        <v>44627</v>
      </c>
      <c r="T2265" t="s">
        <v>54</v>
      </c>
      <c r="U2265">
        <v>7</v>
      </c>
      <c r="V2265" t="s">
        <v>61</v>
      </c>
      <c r="W2265" t="s">
        <v>62</v>
      </c>
      <c r="X2265">
        <v>73018617</v>
      </c>
      <c r="Y2265" s="11">
        <v>44620</v>
      </c>
      <c r="Z2265">
        <v>165097399</v>
      </c>
      <c r="AB2265" t="s">
        <v>63</v>
      </c>
      <c r="AD2265" t="s">
        <v>4265</v>
      </c>
      <c r="AE2265">
        <v>1</v>
      </c>
      <c r="AF2265">
        <v>572</v>
      </c>
      <c r="AH2265" t="str">
        <f t="shared" si="35"/>
        <v>E35930 Estates &amp; Facilities</v>
      </c>
      <c r="AI2265" t="str">
        <f>VLOOKUP(B2265,'cc Lookup'!A:E,5,0)</f>
        <v>Estates</v>
      </c>
      <c r="AJ2265" t="s">
        <v>5428</v>
      </c>
    </row>
    <row r="2266" spans="1:36" x14ac:dyDescent="0.35">
      <c r="A2266" t="s">
        <v>36</v>
      </c>
      <c r="B2266" s="8" t="s">
        <v>142</v>
      </c>
      <c r="C2266" s="8" t="s">
        <v>143</v>
      </c>
      <c r="D2266" s="8" t="s">
        <v>39</v>
      </c>
      <c r="E2266" s="8" t="s">
        <v>39</v>
      </c>
      <c r="F2266" s="8" t="s">
        <v>40</v>
      </c>
      <c r="G2266" t="s">
        <v>144</v>
      </c>
      <c r="H2266" t="s">
        <v>145</v>
      </c>
      <c r="I2266" t="s">
        <v>43</v>
      </c>
      <c r="J2266" t="s">
        <v>43</v>
      </c>
      <c r="K2266" t="s">
        <v>43</v>
      </c>
      <c r="L2266" s="9">
        <v>1058.5</v>
      </c>
      <c r="M2266" s="10">
        <v>44621</v>
      </c>
      <c r="N2266" t="s">
        <v>56</v>
      </c>
      <c r="O2266" t="s">
        <v>57</v>
      </c>
      <c r="P2266" t="s">
        <v>4262</v>
      </c>
      <c r="Q2266" t="s">
        <v>4263</v>
      </c>
      <c r="R2266" t="s">
        <v>4204</v>
      </c>
      <c r="S2266" s="11">
        <v>44627</v>
      </c>
      <c r="T2266" t="s">
        <v>54</v>
      </c>
      <c r="U2266">
        <v>7</v>
      </c>
      <c r="V2266" t="s">
        <v>61</v>
      </c>
      <c r="W2266" t="s">
        <v>62</v>
      </c>
      <c r="X2266">
        <v>73018618</v>
      </c>
      <c r="Y2266" s="11">
        <v>44620</v>
      </c>
      <c r="Z2266">
        <v>165097399</v>
      </c>
      <c r="AB2266" t="s">
        <v>63</v>
      </c>
      <c r="AD2266" t="s">
        <v>4266</v>
      </c>
      <c r="AE2266">
        <v>1</v>
      </c>
      <c r="AF2266">
        <v>1059</v>
      </c>
      <c r="AH2266" t="str">
        <f t="shared" si="35"/>
        <v>E35930 Estates &amp; Facilities</v>
      </c>
      <c r="AI2266" t="str">
        <f>VLOOKUP(B2266,'cc Lookup'!A:E,5,0)</f>
        <v>Estates</v>
      </c>
      <c r="AJ2266" t="s">
        <v>5428</v>
      </c>
    </row>
    <row r="2267" spans="1:36" x14ac:dyDescent="0.35">
      <c r="A2267" t="s">
        <v>36</v>
      </c>
      <c r="B2267" s="8" t="s">
        <v>142</v>
      </c>
      <c r="C2267" s="8" t="s">
        <v>143</v>
      </c>
      <c r="D2267" s="8" t="s">
        <v>39</v>
      </c>
      <c r="E2267" s="8" t="s">
        <v>39</v>
      </c>
      <c r="F2267" s="8" t="s">
        <v>40</v>
      </c>
      <c r="G2267" t="s">
        <v>144</v>
      </c>
      <c r="H2267" t="s">
        <v>145</v>
      </c>
      <c r="I2267" t="s">
        <v>43</v>
      </c>
      <c r="J2267" t="s">
        <v>43</v>
      </c>
      <c r="K2267" t="s">
        <v>43</v>
      </c>
      <c r="L2267" s="9">
        <v>735.5</v>
      </c>
      <c r="M2267" s="10">
        <v>44621</v>
      </c>
      <c r="N2267" t="s">
        <v>56</v>
      </c>
      <c r="O2267" t="s">
        <v>57</v>
      </c>
      <c r="P2267" t="s">
        <v>4262</v>
      </c>
      <c r="Q2267" t="s">
        <v>4263</v>
      </c>
      <c r="R2267" t="s">
        <v>4204</v>
      </c>
      <c r="S2267" s="11">
        <v>44627</v>
      </c>
      <c r="T2267" t="s">
        <v>54</v>
      </c>
      <c r="U2267">
        <v>7</v>
      </c>
      <c r="V2267" t="s">
        <v>61</v>
      </c>
      <c r="W2267" t="s">
        <v>62</v>
      </c>
      <c r="X2267">
        <v>73018619</v>
      </c>
      <c r="Y2267" s="11">
        <v>44620</v>
      </c>
      <c r="Z2267">
        <v>165097399</v>
      </c>
      <c r="AB2267" t="s">
        <v>63</v>
      </c>
      <c r="AD2267" t="s">
        <v>4267</v>
      </c>
      <c r="AE2267">
        <v>1</v>
      </c>
      <c r="AF2267">
        <v>736</v>
      </c>
      <c r="AH2267" t="str">
        <f t="shared" si="35"/>
        <v>E35930 Estates &amp; Facilities</v>
      </c>
      <c r="AI2267" t="str">
        <f>VLOOKUP(B2267,'cc Lookup'!A:E,5,0)</f>
        <v>Estates</v>
      </c>
      <c r="AJ2267" t="s">
        <v>5428</v>
      </c>
    </row>
    <row r="2268" spans="1:36" x14ac:dyDescent="0.35">
      <c r="A2268" t="s">
        <v>36</v>
      </c>
      <c r="B2268" s="8" t="s">
        <v>142</v>
      </c>
      <c r="C2268" s="8" t="s">
        <v>143</v>
      </c>
      <c r="D2268" s="8" t="s">
        <v>39</v>
      </c>
      <c r="E2268" s="8" t="s">
        <v>39</v>
      </c>
      <c r="F2268" s="8" t="s">
        <v>40</v>
      </c>
      <c r="G2268" t="s">
        <v>144</v>
      </c>
      <c r="H2268" t="s">
        <v>145</v>
      </c>
      <c r="I2268" t="s">
        <v>43</v>
      </c>
      <c r="J2268" t="s">
        <v>43</v>
      </c>
      <c r="K2268" t="s">
        <v>43</v>
      </c>
      <c r="L2268" s="9">
        <v>773.5</v>
      </c>
      <c r="M2268" s="10">
        <v>44621</v>
      </c>
      <c r="N2268" t="s">
        <v>56</v>
      </c>
      <c r="O2268" t="s">
        <v>57</v>
      </c>
      <c r="P2268" t="s">
        <v>4262</v>
      </c>
      <c r="Q2268" t="s">
        <v>4263</v>
      </c>
      <c r="R2268" t="s">
        <v>4204</v>
      </c>
      <c r="S2268" s="11">
        <v>44627</v>
      </c>
      <c r="T2268" t="s">
        <v>54</v>
      </c>
      <c r="U2268">
        <v>7</v>
      </c>
      <c r="V2268" t="s">
        <v>61</v>
      </c>
      <c r="W2268" t="s">
        <v>62</v>
      </c>
      <c r="X2268">
        <v>73018620</v>
      </c>
      <c r="Y2268" s="11">
        <v>44620</v>
      </c>
      <c r="Z2268">
        <v>165097399</v>
      </c>
      <c r="AB2268" t="s">
        <v>63</v>
      </c>
      <c r="AD2268" t="s">
        <v>4268</v>
      </c>
      <c r="AE2268">
        <v>1</v>
      </c>
      <c r="AF2268">
        <v>774</v>
      </c>
      <c r="AH2268" t="str">
        <f t="shared" si="35"/>
        <v>E35930 Estates &amp; Facilities</v>
      </c>
      <c r="AI2268" t="str">
        <f>VLOOKUP(B2268,'cc Lookup'!A:E,5,0)</f>
        <v>Estates</v>
      </c>
      <c r="AJ2268" t="s">
        <v>5428</v>
      </c>
    </row>
    <row r="2269" spans="1:36" x14ac:dyDescent="0.35">
      <c r="A2269" t="s">
        <v>36</v>
      </c>
      <c r="B2269" s="8" t="s">
        <v>142</v>
      </c>
      <c r="C2269" s="8" t="s">
        <v>143</v>
      </c>
      <c r="D2269" s="8" t="s">
        <v>39</v>
      </c>
      <c r="E2269" s="8" t="s">
        <v>39</v>
      </c>
      <c r="F2269" s="8" t="s">
        <v>40</v>
      </c>
      <c r="G2269" t="s">
        <v>144</v>
      </c>
      <c r="H2269" t="s">
        <v>145</v>
      </c>
      <c r="I2269" t="s">
        <v>43</v>
      </c>
      <c r="J2269" t="s">
        <v>43</v>
      </c>
      <c r="K2269" t="s">
        <v>43</v>
      </c>
      <c r="L2269" s="9">
        <v>783</v>
      </c>
      <c r="M2269" s="10">
        <v>44621</v>
      </c>
      <c r="N2269" t="s">
        <v>56</v>
      </c>
      <c r="O2269" t="s">
        <v>57</v>
      </c>
      <c r="P2269" t="s">
        <v>4262</v>
      </c>
      <c r="Q2269" t="s">
        <v>4263</v>
      </c>
      <c r="R2269" t="s">
        <v>4204</v>
      </c>
      <c r="S2269" s="11">
        <v>44627</v>
      </c>
      <c r="T2269" t="s">
        <v>54</v>
      </c>
      <c r="U2269">
        <v>7</v>
      </c>
      <c r="V2269" t="s">
        <v>61</v>
      </c>
      <c r="W2269" t="s">
        <v>62</v>
      </c>
      <c r="X2269">
        <v>73018621</v>
      </c>
      <c r="Y2269" s="11">
        <v>44620</v>
      </c>
      <c r="Z2269">
        <v>165097399</v>
      </c>
      <c r="AB2269" t="s">
        <v>63</v>
      </c>
      <c r="AD2269" t="s">
        <v>4269</v>
      </c>
      <c r="AE2269">
        <v>1</v>
      </c>
      <c r="AF2269">
        <v>783</v>
      </c>
      <c r="AH2269" t="str">
        <f t="shared" si="35"/>
        <v>E35930 Estates &amp; Facilities</v>
      </c>
      <c r="AI2269" t="str">
        <f>VLOOKUP(B2269,'cc Lookup'!A:E,5,0)</f>
        <v>Estates</v>
      </c>
      <c r="AJ2269" t="s">
        <v>5428</v>
      </c>
    </row>
    <row r="2270" spans="1:36" x14ac:dyDescent="0.35">
      <c r="A2270" t="s">
        <v>36</v>
      </c>
      <c r="B2270" s="8" t="s">
        <v>142</v>
      </c>
      <c r="C2270" s="8" t="s">
        <v>143</v>
      </c>
      <c r="D2270" s="8" t="s">
        <v>39</v>
      </c>
      <c r="E2270" s="8" t="s">
        <v>39</v>
      </c>
      <c r="F2270" s="8" t="s">
        <v>40</v>
      </c>
      <c r="G2270" t="s">
        <v>144</v>
      </c>
      <c r="H2270" t="s">
        <v>145</v>
      </c>
      <c r="I2270" t="s">
        <v>43</v>
      </c>
      <c r="J2270" t="s">
        <v>43</v>
      </c>
      <c r="K2270" t="s">
        <v>43</v>
      </c>
      <c r="L2270" s="9">
        <v>2123.6</v>
      </c>
      <c r="M2270" s="10">
        <v>44621</v>
      </c>
      <c r="N2270" t="s">
        <v>56</v>
      </c>
      <c r="O2270" t="s">
        <v>57</v>
      </c>
      <c r="P2270" t="s">
        <v>4262</v>
      </c>
      <c r="Q2270" t="s">
        <v>4263</v>
      </c>
      <c r="R2270" t="s">
        <v>4204</v>
      </c>
      <c r="S2270" s="11">
        <v>44627</v>
      </c>
      <c r="T2270" t="s">
        <v>54</v>
      </c>
      <c r="U2270">
        <v>7</v>
      </c>
      <c r="V2270" t="s">
        <v>61</v>
      </c>
      <c r="W2270" t="s">
        <v>62</v>
      </c>
      <c r="X2270">
        <v>73018622</v>
      </c>
      <c r="Y2270" s="11">
        <v>44620</v>
      </c>
      <c r="Z2270">
        <v>165097399</v>
      </c>
      <c r="AB2270" t="s">
        <v>63</v>
      </c>
      <c r="AD2270" t="s">
        <v>4270</v>
      </c>
      <c r="AE2270">
        <v>1</v>
      </c>
      <c r="AF2270">
        <v>2124</v>
      </c>
      <c r="AH2270" t="str">
        <f t="shared" si="35"/>
        <v>E35930 Estates &amp; Facilities</v>
      </c>
      <c r="AI2270" t="str">
        <f>VLOOKUP(B2270,'cc Lookup'!A:E,5,0)</f>
        <v>Estates</v>
      </c>
      <c r="AJ2270" t="s">
        <v>5428</v>
      </c>
    </row>
    <row r="2271" spans="1:36" x14ac:dyDescent="0.35">
      <c r="A2271" t="s">
        <v>36</v>
      </c>
      <c r="B2271" s="8" t="s">
        <v>142</v>
      </c>
      <c r="C2271" s="8" t="s">
        <v>143</v>
      </c>
      <c r="D2271" s="8" t="s">
        <v>39</v>
      </c>
      <c r="E2271" s="8" t="s">
        <v>39</v>
      </c>
      <c r="F2271" s="8" t="s">
        <v>40</v>
      </c>
      <c r="G2271" t="s">
        <v>144</v>
      </c>
      <c r="H2271" t="s">
        <v>145</v>
      </c>
      <c r="I2271" t="s">
        <v>43</v>
      </c>
      <c r="J2271" t="s">
        <v>43</v>
      </c>
      <c r="K2271" t="s">
        <v>43</v>
      </c>
      <c r="L2271" s="9">
        <v>447</v>
      </c>
      <c r="M2271" s="10">
        <v>44621</v>
      </c>
      <c r="N2271" t="s">
        <v>56</v>
      </c>
      <c r="O2271" t="s">
        <v>57</v>
      </c>
      <c r="P2271" t="s">
        <v>4271</v>
      </c>
      <c r="Q2271" t="s">
        <v>4272</v>
      </c>
      <c r="R2271" t="s">
        <v>4204</v>
      </c>
      <c r="S2271" s="11">
        <v>44628</v>
      </c>
      <c r="T2271" t="s">
        <v>54</v>
      </c>
      <c r="U2271">
        <v>20</v>
      </c>
      <c r="V2271" t="s">
        <v>61</v>
      </c>
      <c r="W2271" t="s">
        <v>62</v>
      </c>
      <c r="X2271">
        <v>73018623</v>
      </c>
      <c r="Y2271" s="11">
        <v>44627</v>
      </c>
      <c r="Z2271">
        <v>165097399</v>
      </c>
      <c r="AB2271" t="s">
        <v>63</v>
      </c>
      <c r="AD2271" t="s">
        <v>4273</v>
      </c>
      <c r="AE2271">
        <v>1</v>
      </c>
      <c r="AF2271">
        <v>447</v>
      </c>
      <c r="AH2271" t="str">
        <f t="shared" si="35"/>
        <v>E35930 Estates &amp; Facilities</v>
      </c>
      <c r="AI2271" t="str">
        <f>VLOOKUP(B2271,'cc Lookup'!A:E,5,0)</f>
        <v>Estates</v>
      </c>
      <c r="AJ2271" t="s">
        <v>5428</v>
      </c>
    </row>
    <row r="2272" spans="1:36" x14ac:dyDescent="0.35">
      <c r="A2272" t="s">
        <v>36</v>
      </c>
      <c r="B2272" s="8" t="s">
        <v>142</v>
      </c>
      <c r="C2272" s="8" t="s">
        <v>143</v>
      </c>
      <c r="D2272" s="8" t="s">
        <v>39</v>
      </c>
      <c r="E2272" s="8" t="s">
        <v>39</v>
      </c>
      <c r="F2272" s="8" t="s">
        <v>40</v>
      </c>
      <c r="G2272" t="s">
        <v>144</v>
      </c>
      <c r="H2272" t="s">
        <v>145</v>
      </c>
      <c r="I2272" t="s">
        <v>43</v>
      </c>
      <c r="J2272" t="s">
        <v>43</v>
      </c>
      <c r="K2272" t="s">
        <v>43</v>
      </c>
      <c r="L2272" s="9">
        <v>78</v>
      </c>
      <c r="M2272" s="10">
        <v>44621</v>
      </c>
      <c r="N2272" t="s">
        <v>56</v>
      </c>
      <c r="O2272" t="s">
        <v>57</v>
      </c>
      <c r="P2272" t="s">
        <v>4271</v>
      </c>
      <c r="Q2272" t="s">
        <v>4272</v>
      </c>
      <c r="R2272" t="s">
        <v>4204</v>
      </c>
      <c r="S2272" s="11">
        <v>44628</v>
      </c>
      <c r="T2272" t="s">
        <v>54</v>
      </c>
      <c r="U2272">
        <v>20</v>
      </c>
      <c r="V2272" t="s">
        <v>61</v>
      </c>
      <c r="W2272" t="s">
        <v>62</v>
      </c>
      <c r="X2272">
        <v>73018624</v>
      </c>
      <c r="Y2272" s="11">
        <v>44620</v>
      </c>
      <c r="Z2272">
        <v>165097399</v>
      </c>
      <c r="AB2272" t="s">
        <v>63</v>
      </c>
      <c r="AD2272" t="s">
        <v>4274</v>
      </c>
      <c r="AE2272">
        <v>1</v>
      </c>
      <c r="AF2272">
        <v>78</v>
      </c>
      <c r="AH2272" t="str">
        <f t="shared" si="35"/>
        <v>E35930 Estates &amp; Facilities</v>
      </c>
      <c r="AI2272" t="str">
        <f>VLOOKUP(B2272,'cc Lookup'!A:E,5,0)</f>
        <v>Estates</v>
      </c>
      <c r="AJ2272" t="s">
        <v>5428</v>
      </c>
    </row>
    <row r="2273" spans="1:36" x14ac:dyDescent="0.35">
      <c r="A2273" t="s">
        <v>36</v>
      </c>
      <c r="B2273" s="8" t="s">
        <v>142</v>
      </c>
      <c r="C2273" s="8" t="s">
        <v>143</v>
      </c>
      <c r="D2273" s="8" t="s">
        <v>39</v>
      </c>
      <c r="E2273" s="8" t="s">
        <v>39</v>
      </c>
      <c r="F2273" s="8" t="s">
        <v>40</v>
      </c>
      <c r="G2273" t="s">
        <v>144</v>
      </c>
      <c r="H2273" t="s">
        <v>145</v>
      </c>
      <c r="I2273" t="s">
        <v>43</v>
      </c>
      <c r="J2273" t="s">
        <v>43</v>
      </c>
      <c r="K2273" t="s">
        <v>43</v>
      </c>
      <c r="L2273" s="9">
        <v>270</v>
      </c>
      <c r="M2273" s="10">
        <v>44621</v>
      </c>
      <c r="N2273" t="s">
        <v>56</v>
      </c>
      <c r="O2273" t="s">
        <v>57</v>
      </c>
      <c r="P2273" t="s">
        <v>4271</v>
      </c>
      <c r="Q2273" t="s">
        <v>4272</v>
      </c>
      <c r="R2273" t="s">
        <v>4204</v>
      </c>
      <c r="S2273" s="11">
        <v>44628</v>
      </c>
      <c r="T2273" t="s">
        <v>54</v>
      </c>
      <c r="U2273">
        <v>20</v>
      </c>
      <c r="V2273" t="s">
        <v>61</v>
      </c>
      <c r="W2273" t="s">
        <v>62</v>
      </c>
      <c r="X2273">
        <v>73018625</v>
      </c>
      <c r="Y2273" s="11">
        <v>44620</v>
      </c>
      <c r="Z2273">
        <v>165097399</v>
      </c>
      <c r="AB2273" t="s">
        <v>63</v>
      </c>
      <c r="AD2273" t="s">
        <v>4275</v>
      </c>
      <c r="AE2273">
        <v>1</v>
      </c>
      <c r="AF2273">
        <v>270</v>
      </c>
      <c r="AH2273" t="str">
        <f t="shared" si="35"/>
        <v>E35930 Estates &amp; Facilities</v>
      </c>
      <c r="AI2273" t="str">
        <f>VLOOKUP(B2273,'cc Lookup'!A:E,5,0)</f>
        <v>Estates</v>
      </c>
      <c r="AJ2273" t="s">
        <v>5428</v>
      </c>
    </row>
    <row r="2274" spans="1:36" x14ac:dyDescent="0.35">
      <c r="A2274" t="s">
        <v>36</v>
      </c>
      <c r="B2274" s="8" t="s">
        <v>142</v>
      </c>
      <c r="C2274" s="8" t="s">
        <v>143</v>
      </c>
      <c r="D2274" s="8" t="s">
        <v>39</v>
      </c>
      <c r="E2274" s="8" t="s">
        <v>39</v>
      </c>
      <c r="F2274" s="8" t="s">
        <v>40</v>
      </c>
      <c r="G2274" t="s">
        <v>144</v>
      </c>
      <c r="H2274" t="s">
        <v>145</v>
      </c>
      <c r="I2274" t="s">
        <v>43</v>
      </c>
      <c r="J2274" t="s">
        <v>43</v>
      </c>
      <c r="K2274" t="s">
        <v>43</v>
      </c>
      <c r="L2274" s="9">
        <v>72.5</v>
      </c>
      <c r="M2274" s="10">
        <v>44621</v>
      </c>
      <c r="N2274" t="s">
        <v>56</v>
      </c>
      <c r="O2274" t="s">
        <v>57</v>
      </c>
      <c r="P2274" t="s">
        <v>4271</v>
      </c>
      <c r="Q2274" t="s">
        <v>4272</v>
      </c>
      <c r="R2274" t="s">
        <v>4204</v>
      </c>
      <c r="S2274" s="11">
        <v>44628</v>
      </c>
      <c r="T2274" t="s">
        <v>54</v>
      </c>
      <c r="U2274">
        <v>20</v>
      </c>
      <c r="V2274" t="s">
        <v>61</v>
      </c>
      <c r="W2274" t="s">
        <v>62</v>
      </c>
      <c r="X2274">
        <v>73018626</v>
      </c>
      <c r="Y2274" s="11">
        <v>44620</v>
      </c>
      <c r="Z2274">
        <v>165097399</v>
      </c>
      <c r="AB2274" t="s">
        <v>63</v>
      </c>
      <c r="AD2274" t="s">
        <v>4276</v>
      </c>
      <c r="AE2274">
        <v>1</v>
      </c>
      <c r="AF2274">
        <v>73</v>
      </c>
      <c r="AH2274" t="str">
        <f t="shared" si="35"/>
        <v>E35930 Estates &amp; Facilities</v>
      </c>
      <c r="AI2274" t="str">
        <f>VLOOKUP(B2274,'cc Lookup'!A:E,5,0)</f>
        <v>Estates</v>
      </c>
      <c r="AJ2274" t="s">
        <v>5428</v>
      </c>
    </row>
    <row r="2275" spans="1:36" x14ac:dyDescent="0.35">
      <c r="A2275" t="s">
        <v>36</v>
      </c>
      <c r="B2275" s="8" t="s">
        <v>142</v>
      </c>
      <c r="C2275" s="8" t="s">
        <v>143</v>
      </c>
      <c r="D2275" s="8" t="s">
        <v>39</v>
      </c>
      <c r="E2275" s="8" t="s">
        <v>39</v>
      </c>
      <c r="F2275" s="8" t="s">
        <v>40</v>
      </c>
      <c r="G2275" t="s">
        <v>144</v>
      </c>
      <c r="H2275" t="s">
        <v>145</v>
      </c>
      <c r="I2275" t="s">
        <v>43</v>
      </c>
      <c r="J2275" t="s">
        <v>43</v>
      </c>
      <c r="K2275" t="s">
        <v>43</v>
      </c>
      <c r="L2275" s="9">
        <v>396.5</v>
      </c>
      <c r="M2275" s="10">
        <v>44621</v>
      </c>
      <c r="N2275" t="s">
        <v>56</v>
      </c>
      <c r="O2275" t="s">
        <v>57</v>
      </c>
      <c r="P2275" t="s">
        <v>4271</v>
      </c>
      <c r="Q2275" t="s">
        <v>4272</v>
      </c>
      <c r="R2275" t="s">
        <v>4204</v>
      </c>
      <c r="S2275" s="11">
        <v>44628</v>
      </c>
      <c r="T2275" t="s">
        <v>54</v>
      </c>
      <c r="U2275">
        <v>20</v>
      </c>
      <c r="V2275" t="s">
        <v>61</v>
      </c>
      <c r="W2275" t="s">
        <v>62</v>
      </c>
      <c r="X2275">
        <v>73018627</v>
      </c>
      <c r="Y2275" s="11">
        <v>44620</v>
      </c>
      <c r="Z2275">
        <v>165097399</v>
      </c>
      <c r="AB2275" t="s">
        <v>63</v>
      </c>
      <c r="AD2275" t="s">
        <v>4277</v>
      </c>
      <c r="AE2275">
        <v>1</v>
      </c>
      <c r="AF2275">
        <v>397</v>
      </c>
      <c r="AH2275" t="str">
        <f t="shared" si="35"/>
        <v>E35930 Estates &amp; Facilities</v>
      </c>
      <c r="AI2275" t="str">
        <f>VLOOKUP(B2275,'cc Lookup'!A:E,5,0)</f>
        <v>Estates</v>
      </c>
      <c r="AJ2275" t="s">
        <v>5428</v>
      </c>
    </row>
    <row r="2276" spans="1:36" x14ac:dyDescent="0.35">
      <c r="A2276" t="s">
        <v>36</v>
      </c>
      <c r="B2276" s="8" t="s">
        <v>142</v>
      </c>
      <c r="C2276" s="8" t="s">
        <v>143</v>
      </c>
      <c r="D2276" s="8" t="s">
        <v>39</v>
      </c>
      <c r="E2276" s="8" t="s">
        <v>39</v>
      </c>
      <c r="F2276" s="8" t="s">
        <v>40</v>
      </c>
      <c r="G2276" t="s">
        <v>144</v>
      </c>
      <c r="H2276" t="s">
        <v>145</v>
      </c>
      <c r="I2276" t="s">
        <v>43</v>
      </c>
      <c r="J2276" t="s">
        <v>43</v>
      </c>
      <c r="K2276" t="s">
        <v>43</v>
      </c>
      <c r="L2276" s="9">
        <v>32</v>
      </c>
      <c r="M2276" s="10">
        <v>44621</v>
      </c>
      <c r="N2276" t="s">
        <v>56</v>
      </c>
      <c r="O2276" t="s">
        <v>57</v>
      </c>
      <c r="P2276" t="s">
        <v>4271</v>
      </c>
      <c r="Q2276" t="s">
        <v>4272</v>
      </c>
      <c r="R2276" t="s">
        <v>4204</v>
      </c>
      <c r="S2276" s="11">
        <v>44628</v>
      </c>
      <c r="T2276" t="s">
        <v>54</v>
      </c>
      <c r="U2276">
        <v>20</v>
      </c>
      <c r="V2276" t="s">
        <v>61</v>
      </c>
      <c r="W2276" t="s">
        <v>62</v>
      </c>
      <c r="X2276">
        <v>73018628</v>
      </c>
      <c r="Y2276" s="11">
        <v>44620</v>
      </c>
      <c r="Z2276">
        <v>165097399</v>
      </c>
      <c r="AB2276" t="s">
        <v>63</v>
      </c>
      <c r="AD2276" t="s">
        <v>4278</v>
      </c>
      <c r="AE2276">
        <v>1</v>
      </c>
      <c r="AF2276">
        <v>32</v>
      </c>
      <c r="AH2276" t="str">
        <f t="shared" si="35"/>
        <v>E35930 Estates &amp; Facilities</v>
      </c>
      <c r="AI2276" t="str">
        <f>VLOOKUP(B2276,'cc Lookup'!A:E,5,0)</f>
        <v>Estates</v>
      </c>
      <c r="AJ2276" t="s">
        <v>5428</v>
      </c>
    </row>
    <row r="2277" spans="1:36" x14ac:dyDescent="0.35">
      <c r="A2277" t="s">
        <v>36</v>
      </c>
      <c r="B2277" s="8" t="s">
        <v>142</v>
      </c>
      <c r="C2277" s="8" t="s">
        <v>143</v>
      </c>
      <c r="D2277" s="8" t="s">
        <v>39</v>
      </c>
      <c r="E2277" s="8" t="s">
        <v>39</v>
      </c>
      <c r="F2277" s="8" t="s">
        <v>40</v>
      </c>
      <c r="G2277" t="s">
        <v>144</v>
      </c>
      <c r="H2277" t="s">
        <v>145</v>
      </c>
      <c r="I2277" t="s">
        <v>43</v>
      </c>
      <c r="J2277" t="s">
        <v>43</v>
      </c>
      <c r="K2277" t="s">
        <v>43</v>
      </c>
      <c r="L2277" s="9">
        <v>478.5</v>
      </c>
      <c r="M2277" s="10">
        <v>44621</v>
      </c>
      <c r="N2277" t="s">
        <v>56</v>
      </c>
      <c r="O2277" t="s">
        <v>57</v>
      </c>
      <c r="P2277" t="s">
        <v>4271</v>
      </c>
      <c r="Q2277" t="s">
        <v>4272</v>
      </c>
      <c r="R2277" t="s">
        <v>4204</v>
      </c>
      <c r="S2277" s="11">
        <v>44628</v>
      </c>
      <c r="T2277" t="s">
        <v>54</v>
      </c>
      <c r="U2277">
        <v>20</v>
      </c>
      <c r="V2277" t="s">
        <v>61</v>
      </c>
      <c r="W2277" t="s">
        <v>62</v>
      </c>
      <c r="X2277">
        <v>73018629</v>
      </c>
      <c r="Y2277" s="11">
        <v>44620</v>
      </c>
      <c r="Z2277">
        <v>165097399</v>
      </c>
      <c r="AB2277" t="s">
        <v>63</v>
      </c>
      <c r="AD2277" t="s">
        <v>4279</v>
      </c>
      <c r="AE2277">
        <v>1</v>
      </c>
      <c r="AF2277">
        <v>479</v>
      </c>
      <c r="AH2277" t="str">
        <f t="shared" si="35"/>
        <v>E35930 Estates &amp; Facilities</v>
      </c>
      <c r="AI2277" t="str">
        <f>VLOOKUP(B2277,'cc Lookup'!A:E,5,0)</f>
        <v>Estates</v>
      </c>
      <c r="AJ2277" t="s">
        <v>5428</v>
      </c>
    </row>
    <row r="2278" spans="1:36" x14ac:dyDescent="0.35">
      <c r="A2278" t="s">
        <v>36</v>
      </c>
      <c r="B2278" s="8" t="s">
        <v>142</v>
      </c>
      <c r="C2278" s="8" t="s">
        <v>143</v>
      </c>
      <c r="D2278" s="8" t="s">
        <v>39</v>
      </c>
      <c r="E2278" s="8" t="s">
        <v>39</v>
      </c>
      <c r="F2278" s="8" t="s">
        <v>40</v>
      </c>
      <c r="G2278" t="s">
        <v>144</v>
      </c>
      <c r="H2278" t="s">
        <v>145</v>
      </c>
      <c r="I2278" t="s">
        <v>43</v>
      </c>
      <c r="J2278" t="s">
        <v>43</v>
      </c>
      <c r="K2278" t="s">
        <v>43</v>
      </c>
      <c r="L2278" s="9">
        <v>18.399999999999999</v>
      </c>
      <c r="M2278" s="10">
        <v>44621</v>
      </c>
      <c r="N2278" t="s">
        <v>56</v>
      </c>
      <c r="O2278" t="s">
        <v>57</v>
      </c>
      <c r="P2278" t="s">
        <v>4271</v>
      </c>
      <c r="Q2278" t="s">
        <v>4272</v>
      </c>
      <c r="R2278" t="s">
        <v>4204</v>
      </c>
      <c r="S2278" s="11">
        <v>44628</v>
      </c>
      <c r="T2278" t="s">
        <v>54</v>
      </c>
      <c r="U2278">
        <v>20</v>
      </c>
      <c r="V2278" t="s">
        <v>61</v>
      </c>
      <c r="W2278" t="s">
        <v>62</v>
      </c>
      <c r="X2278">
        <v>73018630</v>
      </c>
      <c r="Y2278" s="11">
        <v>44620</v>
      </c>
      <c r="Z2278">
        <v>165097399</v>
      </c>
      <c r="AB2278" t="s">
        <v>63</v>
      </c>
      <c r="AD2278" t="s">
        <v>4280</v>
      </c>
      <c r="AE2278">
        <v>1</v>
      </c>
      <c r="AF2278">
        <v>18</v>
      </c>
      <c r="AH2278" t="str">
        <f t="shared" si="35"/>
        <v>E35930 Estates &amp; Facilities</v>
      </c>
      <c r="AI2278" t="str">
        <f>VLOOKUP(B2278,'cc Lookup'!A:E,5,0)</f>
        <v>Estates</v>
      </c>
      <c r="AJ2278" t="s">
        <v>5428</v>
      </c>
    </row>
    <row r="2279" spans="1:36" x14ac:dyDescent="0.35">
      <c r="A2279" t="s">
        <v>36</v>
      </c>
      <c r="B2279" s="8" t="s">
        <v>142</v>
      </c>
      <c r="C2279" s="8" t="s">
        <v>143</v>
      </c>
      <c r="D2279" s="8" t="s">
        <v>39</v>
      </c>
      <c r="E2279" s="8" t="s">
        <v>39</v>
      </c>
      <c r="F2279" s="8" t="s">
        <v>40</v>
      </c>
      <c r="G2279" t="s">
        <v>144</v>
      </c>
      <c r="H2279" t="s">
        <v>145</v>
      </c>
      <c r="I2279" t="s">
        <v>43</v>
      </c>
      <c r="J2279" t="s">
        <v>43</v>
      </c>
      <c r="K2279" t="s">
        <v>43</v>
      </c>
      <c r="L2279" s="9">
        <v>32</v>
      </c>
      <c r="M2279" s="10">
        <v>44621</v>
      </c>
      <c r="N2279" t="s">
        <v>56</v>
      </c>
      <c r="O2279" t="s">
        <v>57</v>
      </c>
      <c r="P2279" t="s">
        <v>4271</v>
      </c>
      <c r="Q2279" t="s">
        <v>4272</v>
      </c>
      <c r="R2279" t="s">
        <v>4204</v>
      </c>
      <c r="S2279" s="11">
        <v>44628</v>
      </c>
      <c r="T2279" t="s">
        <v>54</v>
      </c>
      <c r="U2279">
        <v>20</v>
      </c>
      <c r="V2279" t="s">
        <v>61</v>
      </c>
      <c r="W2279" t="s">
        <v>62</v>
      </c>
      <c r="X2279">
        <v>73018631</v>
      </c>
      <c r="Y2279" s="11">
        <v>44620</v>
      </c>
      <c r="Z2279">
        <v>165097399</v>
      </c>
      <c r="AB2279" t="s">
        <v>63</v>
      </c>
      <c r="AD2279" t="s">
        <v>4281</v>
      </c>
      <c r="AE2279">
        <v>1</v>
      </c>
      <c r="AF2279">
        <v>32</v>
      </c>
      <c r="AH2279" t="str">
        <f t="shared" si="35"/>
        <v>E35930 Estates &amp; Facilities</v>
      </c>
      <c r="AI2279" t="str">
        <f>VLOOKUP(B2279,'cc Lookup'!A:E,5,0)</f>
        <v>Estates</v>
      </c>
      <c r="AJ2279" t="s">
        <v>5428</v>
      </c>
    </row>
    <row r="2280" spans="1:36" x14ac:dyDescent="0.35">
      <c r="A2280" t="s">
        <v>36</v>
      </c>
      <c r="B2280" s="8" t="s">
        <v>142</v>
      </c>
      <c r="C2280" s="8" t="s">
        <v>143</v>
      </c>
      <c r="D2280" s="8" t="s">
        <v>39</v>
      </c>
      <c r="E2280" s="8" t="s">
        <v>39</v>
      </c>
      <c r="F2280" s="8" t="s">
        <v>40</v>
      </c>
      <c r="G2280" t="s">
        <v>144</v>
      </c>
      <c r="H2280" t="s">
        <v>145</v>
      </c>
      <c r="I2280" t="s">
        <v>43</v>
      </c>
      <c r="J2280" t="s">
        <v>43</v>
      </c>
      <c r="K2280" t="s">
        <v>43</v>
      </c>
      <c r="L2280" s="9">
        <v>18.399999999999999</v>
      </c>
      <c r="M2280" s="10">
        <v>44621</v>
      </c>
      <c r="N2280" t="s">
        <v>56</v>
      </c>
      <c r="O2280" t="s">
        <v>57</v>
      </c>
      <c r="P2280" t="s">
        <v>4271</v>
      </c>
      <c r="Q2280" t="s">
        <v>4272</v>
      </c>
      <c r="R2280" t="s">
        <v>4204</v>
      </c>
      <c r="S2280" s="11">
        <v>44628</v>
      </c>
      <c r="T2280" t="s">
        <v>54</v>
      </c>
      <c r="U2280">
        <v>20</v>
      </c>
      <c r="V2280" t="s">
        <v>61</v>
      </c>
      <c r="W2280" t="s">
        <v>62</v>
      </c>
      <c r="X2280">
        <v>73018632</v>
      </c>
      <c r="Y2280" s="11">
        <v>44620</v>
      </c>
      <c r="Z2280">
        <v>165097399</v>
      </c>
      <c r="AB2280" t="s">
        <v>63</v>
      </c>
      <c r="AD2280" t="s">
        <v>4282</v>
      </c>
      <c r="AE2280">
        <v>1</v>
      </c>
      <c r="AF2280">
        <v>18</v>
      </c>
      <c r="AH2280" t="str">
        <f t="shared" si="35"/>
        <v>E35930 Estates &amp; Facilities</v>
      </c>
      <c r="AI2280" t="str">
        <f>VLOOKUP(B2280,'cc Lookup'!A:E,5,0)</f>
        <v>Estates</v>
      </c>
      <c r="AJ2280" t="s">
        <v>5428</v>
      </c>
    </row>
    <row r="2281" spans="1:36" x14ac:dyDescent="0.35">
      <c r="A2281" t="s">
        <v>36</v>
      </c>
      <c r="B2281" s="8" t="s">
        <v>142</v>
      </c>
      <c r="C2281" s="8" t="s">
        <v>143</v>
      </c>
      <c r="D2281" s="8" t="s">
        <v>39</v>
      </c>
      <c r="E2281" s="8" t="s">
        <v>39</v>
      </c>
      <c r="F2281" s="8" t="s">
        <v>40</v>
      </c>
      <c r="G2281" t="s">
        <v>144</v>
      </c>
      <c r="H2281" t="s">
        <v>145</v>
      </c>
      <c r="I2281" t="s">
        <v>43</v>
      </c>
      <c r="J2281" t="s">
        <v>43</v>
      </c>
      <c r="K2281" t="s">
        <v>43</v>
      </c>
      <c r="L2281" s="9">
        <v>27</v>
      </c>
      <c r="M2281" s="10">
        <v>44621</v>
      </c>
      <c r="N2281" t="s">
        <v>56</v>
      </c>
      <c r="O2281" t="s">
        <v>57</v>
      </c>
      <c r="P2281" t="s">
        <v>4271</v>
      </c>
      <c r="Q2281" t="s">
        <v>4272</v>
      </c>
      <c r="R2281" t="s">
        <v>4204</v>
      </c>
      <c r="S2281" s="11">
        <v>44628</v>
      </c>
      <c r="T2281" t="s">
        <v>54</v>
      </c>
      <c r="U2281">
        <v>20</v>
      </c>
      <c r="V2281" t="s">
        <v>61</v>
      </c>
      <c r="W2281" t="s">
        <v>62</v>
      </c>
      <c r="X2281">
        <v>73018636</v>
      </c>
      <c r="Y2281" s="11">
        <v>44620</v>
      </c>
      <c r="Z2281">
        <v>165097399</v>
      </c>
      <c r="AB2281" t="s">
        <v>63</v>
      </c>
      <c r="AD2281" t="s">
        <v>4283</v>
      </c>
      <c r="AE2281">
        <v>1</v>
      </c>
      <c r="AF2281">
        <v>27</v>
      </c>
      <c r="AH2281" t="str">
        <f t="shared" si="35"/>
        <v>E35930 Estates &amp; Facilities</v>
      </c>
      <c r="AI2281" t="str">
        <f>VLOOKUP(B2281,'cc Lookup'!A:E,5,0)</f>
        <v>Estates</v>
      </c>
      <c r="AJ2281" t="s">
        <v>5428</v>
      </c>
    </row>
    <row r="2282" spans="1:36" x14ac:dyDescent="0.35">
      <c r="A2282" t="s">
        <v>36</v>
      </c>
      <c r="B2282" s="8" t="s">
        <v>142</v>
      </c>
      <c r="C2282" s="8" t="s">
        <v>143</v>
      </c>
      <c r="D2282" s="8" t="s">
        <v>39</v>
      </c>
      <c r="E2282" s="8" t="s">
        <v>39</v>
      </c>
      <c r="F2282" s="8" t="s">
        <v>40</v>
      </c>
      <c r="G2282" t="s">
        <v>144</v>
      </c>
      <c r="H2282" t="s">
        <v>145</v>
      </c>
      <c r="I2282" t="s">
        <v>43</v>
      </c>
      <c r="J2282" t="s">
        <v>43</v>
      </c>
      <c r="K2282" t="s">
        <v>43</v>
      </c>
      <c r="L2282" s="9">
        <v>135</v>
      </c>
      <c r="M2282" s="10">
        <v>44621</v>
      </c>
      <c r="N2282" t="s">
        <v>56</v>
      </c>
      <c r="O2282" t="s">
        <v>57</v>
      </c>
      <c r="P2282" t="s">
        <v>4271</v>
      </c>
      <c r="Q2282" t="s">
        <v>4272</v>
      </c>
      <c r="R2282" t="s">
        <v>4204</v>
      </c>
      <c r="S2282" s="11">
        <v>44628</v>
      </c>
      <c r="T2282" t="s">
        <v>54</v>
      </c>
      <c r="U2282">
        <v>20</v>
      </c>
      <c r="V2282" t="s">
        <v>61</v>
      </c>
      <c r="W2282" t="s">
        <v>62</v>
      </c>
      <c r="X2282">
        <v>73018638</v>
      </c>
      <c r="Y2282" s="11">
        <v>44620</v>
      </c>
      <c r="Z2282">
        <v>165097399</v>
      </c>
      <c r="AB2282" t="s">
        <v>63</v>
      </c>
      <c r="AD2282" t="s">
        <v>4284</v>
      </c>
      <c r="AE2282">
        <v>1</v>
      </c>
      <c r="AF2282">
        <v>135</v>
      </c>
      <c r="AH2282" t="str">
        <f t="shared" si="35"/>
        <v>E35930 Estates &amp; Facilities</v>
      </c>
      <c r="AI2282" t="str">
        <f>VLOOKUP(B2282,'cc Lookup'!A:E,5,0)</f>
        <v>Estates</v>
      </c>
      <c r="AJ2282" t="s">
        <v>5428</v>
      </c>
    </row>
    <row r="2283" spans="1:36" x14ac:dyDescent="0.35">
      <c r="A2283" t="s">
        <v>36</v>
      </c>
      <c r="B2283" s="8" t="s">
        <v>142</v>
      </c>
      <c r="C2283" s="8" t="s">
        <v>143</v>
      </c>
      <c r="D2283" s="8" t="s">
        <v>39</v>
      </c>
      <c r="E2283" s="8" t="s">
        <v>39</v>
      </c>
      <c r="F2283" s="8" t="s">
        <v>40</v>
      </c>
      <c r="G2283" t="s">
        <v>144</v>
      </c>
      <c r="H2283" t="s">
        <v>145</v>
      </c>
      <c r="I2283" t="s">
        <v>43</v>
      </c>
      <c r="J2283" t="s">
        <v>43</v>
      </c>
      <c r="K2283" t="s">
        <v>43</v>
      </c>
      <c r="L2283" s="9">
        <v>9.1999999999999993</v>
      </c>
      <c r="M2283" s="10">
        <v>44621</v>
      </c>
      <c r="N2283" t="s">
        <v>56</v>
      </c>
      <c r="O2283" t="s">
        <v>57</v>
      </c>
      <c r="P2283" t="s">
        <v>4285</v>
      </c>
      <c r="Q2283" t="s">
        <v>4286</v>
      </c>
      <c r="R2283" t="s">
        <v>4204</v>
      </c>
      <c r="S2283" s="11">
        <v>44629</v>
      </c>
      <c r="T2283" t="s">
        <v>54</v>
      </c>
      <c r="U2283">
        <v>27</v>
      </c>
      <c r="V2283" t="s">
        <v>61</v>
      </c>
      <c r="W2283" t="s">
        <v>62</v>
      </c>
      <c r="X2283">
        <v>73018633</v>
      </c>
      <c r="Y2283" s="11">
        <v>44620</v>
      </c>
      <c r="Z2283">
        <v>165097399</v>
      </c>
      <c r="AB2283" t="s">
        <v>63</v>
      </c>
      <c r="AD2283" t="s">
        <v>4287</v>
      </c>
      <c r="AE2283">
        <v>1</v>
      </c>
      <c r="AF2283">
        <v>9</v>
      </c>
      <c r="AH2283" t="str">
        <f t="shared" si="35"/>
        <v>E35930 Estates &amp; Facilities</v>
      </c>
      <c r="AI2283" t="str">
        <f>VLOOKUP(B2283,'cc Lookup'!A:E,5,0)</f>
        <v>Estates</v>
      </c>
      <c r="AJ2283" t="s">
        <v>5428</v>
      </c>
    </row>
    <row r="2284" spans="1:36" x14ac:dyDescent="0.35">
      <c r="A2284" t="s">
        <v>36</v>
      </c>
      <c r="B2284" s="8" t="s">
        <v>142</v>
      </c>
      <c r="C2284" s="8" t="s">
        <v>143</v>
      </c>
      <c r="D2284" s="8" t="s">
        <v>39</v>
      </c>
      <c r="E2284" s="8" t="s">
        <v>39</v>
      </c>
      <c r="F2284" s="8" t="s">
        <v>40</v>
      </c>
      <c r="G2284" t="s">
        <v>144</v>
      </c>
      <c r="H2284" t="s">
        <v>145</v>
      </c>
      <c r="I2284" t="s">
        <v>43</v>
      </c>
      <c r="J2284" t="s">
        <v>43</v>
      </c>
      <c r="K2284" t="s">
        <v>43</v>
      </c>
      <c r="L2284" s="9">
        <v>18.399999999999999</v>
      </c>
      <c r="M2284" s="10">
        <v>44621</v>
      </c>
      <c r="N2284" t="s">
        <v>56</v>
      </c>
      <c r="O2284" t="s">
        <v>57</v>
      </c>
      <c r="P2284" t="s">
        <v>4285</v>
      </c>
      <c r="Q2284" t="s">
        <v>4286</v>
      </c>
      <c r="R2284" t="s">
        <v>4204</v>
      </c>
      <c r="S2284" s="11">
        <v>44629</v>
      </c>
      <c r="T2284" t="s">
        <v>54</v>
      </c>
      <c r="U2284">
        <v>27</v>
      </c>
      <c r="V2284" t="s">
        <v>61</v>
      </c>
      <c r="W2284" t="s">
        <v>62</v>
      </c>
      <c r="X2284">
        <v>73018634</v>
      </c>
      <c r="Y2284" s="11">
        <v>44620</v>
      </c>
      <c r="Z2284">
        <v>165097399</v>
      </c>
      <c r="AB2284" t="s">
        <v>63</v>
      </c>
      <c r="AD2284" t="s">
        <v>4288</v>
      </c>
      <c r="AE2284">
        <v>1</v>
      </c>
      <c r="AF2284">
        <v>18</v>
      </c>
      <c r="AH2284" t="str">
        <f t="shared" si="35"/>
        <v>E35930 Estates &amp; Facilities</v>
      </c>
      <c r="AI2284" t="str">
        <f>VLOOKUP(B2284,'cc Lookup'!A:E,5,0)</f>
        <v>Estates</v>
      </c>
      <c r="AJ2284" t="s">
        <v>5428</v>
      </c>
    </row>
    <row r="2285" spans="1:36" x14ac:dyDescent="0.35">
      <c r="A2285" t="s">
        <v>36</v>
      </c>
      <c r="B2285" s="8" t="s">
        <v>142</v>
      </c>
      <c r="C2285" s="8" t="s">
        <v>143</v>
      </c>
      <c r="D2285" s="8" t="s">
        <v>39</v>
      </c>
      <c r="E2285" s="8" t="s">
        <v>39</v>
      </c>
      <c r="F2285" s="8" t="s">
        <v>40</v>
      </c>
      <c r="G2285" t="s">
        <v>144</v>
      </c>
      <c r="H2285" t="s">
        <v>145</v>
      </c>
      <c r="I2285" t="s">
        <v>43</v>
      </c>
      <c r="J2285" t="s">
        <v>43</v>
      </c>
      <c r="K2285" t="s">
        <v>43</v>
      </c>
      <c r="L2285" s="9">
        <v>13.5</v>
      </c>
      <c r="M2285" s="10">
        <v>44621</v>
      </c>
      <c r="N2285" t="s">
        <v>56</v>
      </c>
      <c r="O2285" t="s">
        <v>57</v>
      </c>
      <c r="P2285" t="s">
        <v>4285</v>
      </c>
      <c r="Q2285" t="s">
        <v>4286</v>
      </c>
      <c r="R2285" t="s">
        <v>4204</v>
      </c>
      <c r="S2285" s="11">
        <v>44629</v>
      </c>
      <c r="T2285" t="s">
        <v>54</v>
      </c>
      <c r="U2285">
        <v>27</v>
      </c>
      <c r="V2285" t="s">
        <v>61</v>
      </c>
      <c r="W2285" t="s">
        <v>62</v>
      </c>
      <c r="X2285">
        <v>73018635</v>
      </c>
      <c r="Y2285" s="11">
        <v>44628</v>
      </c>
      <c r="Z2285">
        <v>165097399</v>
      </c>
      <c r="AB2285" t="s">
        <v>63</v>
      </c>
      <c r="AD2285" t="s">
        <v>4289</v>
      </c>
      <c r="AE2285">
        <v>1</v>
      </c>
      <c r="AF2285">
        <v>14</v>
      </c>
      <c r="AH2285" t="str">
        <f t="shared" si="35"/>
        <v>E35930 Estates &amp; Facilities</v>
      </c>
      <c r="AI2285" t="str">
        <f>VLOOKUP(B2285,'cc Lookup'!A:E,5,0)</f>
        <v>Estates</v>
      </c>
      <c r="AJ2285" t="s">
        <v>5428</v>
      </c>
    </row>
    <row r="2286" spans="1:36" x14ac:dyDescent="0.35">
      <c r="A2286" t="s">
        <v>36</v>
      </c>
      <c r="B2286" s="8" t="s">
        <v>142</v>
      </c>
      <c r="C2286" s="8" t="s">
        <v>143</v>
      </c>
      <c r="D2286" s="8" t="s">
        <v>39</v>
      </c>
      <c r="E2286" s="8" t="s">
        <v>39</v>
      </c>
      <c r="F2286" s="8" t="s">
        <v>40</v>
      </c>
      <c r="G2286" t="s">
        <v>144</v>
      </c>
      <c r="H2286" t="s">
        <v>145</v>
      </c>
      <c r="I2286" t="s">
        <v>43</v>
      </c>
      <c r="J2286" t="s">
        <v>43</v>
      </c>
      <c r="K2286" t="s">
        <v>43</v>
      </c>
      <c r="L2286" s="9">
        <v>13.5</v>
      </c>
      <c r="M2286" s="10">
        <v>44621</v>
      </c>
      <c r="N2286" t="s">
        <v>56</v>
      </c>
      <c r="O2286" t="s">
        <v>57</v>
      </c>
      <c r="P2286" t="s">
        <v>4285</v>
      </c>
      <c r="Q2286" t="s">
        <v>4286</v>
      </c>
      <c r="R2286" t="s">
        <v>4204</v>
      </c>
      <c r="S2286" s="11">
        <v>44629</v>
      </c>
      <c r="T2286" t="s">
        <v>54</v>
      </c>
      <c r="U2286">
        <v>27</v>
      </c>
      <c r="V2286" t="s">
        <v>61</v>
      </c>
      <c r="W2286" t="s">
        <v>62</v>
      </c>
      <c r="X2286">
        <v>73018637</v>
      </c>
      <c r="Y2286" s="11">
        <v>44620</v>
      </c>
      <c r="Z2286">
        <v>165097399</v>
      </c>
      <c r="AB2286" t="s">
        <v>63</v>
      </c>
      <c r="AD2286" t="s">
        <v>4290</v>
      </c>
      <c r="AE2286">
        <v>1</v>
      </c>
      <c r="AF2286">
        <v>14</v>
      </c>
      <c r="AH2286" t="str">
        <f t="shared" si="35"/>
        <v>E35930 Estates &amp; Facilities</v>
      </c>
      <c r="AI2286" t="str">
        <f>VLOOKUP(B2286,'cc Lookup'!A:E,5,0)</f>
        <v>Estates</v>
      </c>
      <c r="AJ2286" t="s">
        <v>5428</v>
      </c>
    </row>
    <row r="2287" spans="1:36" x14ac:dyDescent="0.35">
      <c r="A2287" t="s">
        <v>36</v>
      </c>
      <c r="B2287" s="8" t="s">
        <v>142</v>
      </c>
      <c r="C2287" s="8" t="s">
        <v>143</v>
      </c>
      <c r="D2287" s="8" t="s">
        <v>39</v>
      </c>
      <c r="E2287" s="8" t="s">
        <v>39</v>
      </c>
      <c r="F2287" s="8" t="s">
        <v>40</v>
      </c>
      <c r="G2287" t="s">
        <v>144</v>
      </c>
      <c r="H2287" t="s">
        <v>145</v>
      </c>
      <c r="I2287" t="s">
        <v>43</v>
      </c>
      <c r="J2287" t="s">
        <v>43</v>
      </c>
      <c r="K2287" t="s">
        <v>43</v>
      </c>
      <c r="L2287" s="9">
        <v>177</v>
      </c>
      <c r="M2287" s="10">
        <v>44621</v>
      </c>
      <c r="N2287" t="s">
        <v>56</v>
      </c>
      <c r="O2287" t="s">
        <v>57</v>
      </c>
      <c r="P2287" t="s">
        <v>4212</v>
      </c>
      <c r="Q2287" t="s">
        <v>4213</v>
      </c>
      <c r="R2287" t="s">
        <v>4204</v>
      </c>
      <c r="S2287" s="11">
        <v>44636</v>
      </c>
      <c r="T2287" t="s">
        <v>54</v>
      </c>
      <c r="U2287">
        <v>33</v>
      </c>
      <c r="V2287" t="s">
        <v>61</v>
      </c>
      <c r="W2287" t="s">
        <v>62</v>
      </c>
      <c r="X2287">
        <v>73020377</v>
      </c>
      <c r="Y2287" s="11">
        <v>44636</v>
      </c>
      <c r="Z2287">
        <v>165098118</v>
      </c>
      <c r="AB2287" t="s">
        <v>63</v>
      </c>
      <c r="AD2287" t="s">
        <v>4291</v>
      </c>
      <c r="AE2287">
        <v>1</v>
      </c>
      <c r="AF2287">
        <v>177</v>
      </c>
      <c r="AH2287" t="str">
        <f t="shared" si="35"/>
        <v>E35930 Estates &amp; Facilities</v>
      </c>
      <c r="AI2287" t="str">
        <f>VLOOKUP(B2287,'cc Lookup'!A:E,5,0)</f>
        <v>Estates</v>
      </c>
      <c r="AJ2287" t="s">
        <v>5428</v>
      </c>
    </row>
    <row r="2288" spans="1:36" x14ac:dyDescent="0.35">
      <c r="A2288" t="s">
        <v>36</v>
      </c>
      <c r="B2288" s="8" t="s">
        <v>142</v>
      </c>
      <c r="C2288" s="8" t="s">
        <v>143</v>
      </c>
      <c r="D2288" s="8" t="s">
        <v>39</v>
      </c>
      <c r="E2288" s="8" t="s">
        <v>39</v>
      </c>
      <c r="F2288" s="8" t="s">
        <v>40</v>
      </c>
      <c r="G2288" t="s">
        <v>144</v>
      </c>
      <c r="H2288" t="s">
        <v>145</v>
      </c>
      <c r="I2288" t="s">
        <v>43</v>
      </c>
      <c r="J2288" t="s">
        <v>43</v>
      </c>
      <c r="K2288" t="s">
        <v>43</v>
      </c>
      <c r="L2288" s="9">
        <v>530.6</v>
      </c>
      <c r="M2288" s="10">
        <v>44621</v>
      </c>
      <c r="N2288" t="s">
        <v>56</v>
      </c>
      <c r="O2288" t="s">
        <v>57</v>
      </c>
      <c r="P2288" t="s">
        <v>4212</v>
      </c>
      <c r="Q2288" t="s">
        <v>4213</v>
      </c>
      <c r="R2288" t="s">
        <v>4204</v>
      </c>
      <c r="S2288" s="11">
        <v>44636</v>
      </c>
      <c r="T2288" t="s">
        <v>54</v>
      </c>
      <c r="U2288">
        <v>33</v>
      </c>
      <c r="V2288" t="s">
        <v>61</v>
      </c>
      <c r="W2288" t="s">
        <v>62</v>
      </c>
      <c r="X2288">
        <v>73020378</v>
      </c>
      <c r="Y2288" s="11">
        <v>44636</v>
      </c>
      <c r="Z2288">
        <v>165098118</v>
      </c>
      <c r="AB2288" t="s">
        <v>63</v>
      </c>
      <c r="AD2288" t="s">
        <v>4292</v>
      </c>
      <c r="AE2288">
        <v>1</v>
      </c>
      <c r="AF2288">
        <v>531</v>
      </c>
      <c r="AH2288" t="str">
        <f t="shared" si="35"/>
        <v>E35930 Estates &amp; Facilities</v>
      </c>
      <c r="AI2288" t="str">
        <f>VLOOKUP(B2288,'cc Lookup'!A:E,5,0)</f>
        <v>Estates</v>
      </c>
      <c r="AJ2288" t="s">
        <v>5428</v>
      </c>
    </row>
    <row r="2289" spans="1:36" x14ac:dyDescent="0.35">
      <c r="A2289" t="s">
        <v>36</v>
      </c>
      <c r="B2289" s="8" t="s">
        <v>142</v>
      </c>
      <c r="C2289" s="8" t="s">
        <v>143</v>
      </c>
      <c r="D2289" s="8" t="s">
        <v>39</v>
      </c>
      <c r="E2289" s="8" t="s">
        <v>39</v>
      </c>
      <c r="F2289" s="8" t="s">
        <v>40</v>
      </c>
      <c r="G2289" t="s">
        <v>144</v>
      </c>
      <c r="H2289" t="s">
        <v>145</v>
      </c>
      <c r="I2289" t="s">
        <v>43</v>
      </c>
      <c r="J2289" t="s">
        <v>43</v>
      </c>
      <c r="K2289" t="s">
        <v>43</v>
      </c>
      <c r="L2289" s="9">
        <v>627</v>
      </c>
      <c r="M2289" s="10">
        <v>44621</v>
      </c>
      <c r="N2289" t="s">
        <v>56</v>
      </c>
      <c r="O2289" t="s">
        <v>57</v>
      </c>
      <c r="P2289" t="s">
        <v>4212</v>
      </c>
      <c r="Q2289" t="s">
        <v>4213</v>
      </c>
      <c r="R2289" t="s">
        <v>4204</v>
      </c>
      <c r="S2289" s="11">
        <v>44636</v>
      </c>
      <c r="T2289" t="s">
        <v>54</v>
      </c>
      <c r="U2289">
        <v>33</v>
      </c>
      <c r="V2289" t="s">
        <v>61</v>
      </c>
      <c r="W2289" t="s">
        <v>62</v>
      </c>
      <c r="X2289">
        <v>73020379</v>
      </c>
      <c r="Y2289" s="11">
        <v>44636</v>
      </c>
      <c r="Z2289">
        <v>165098118</v>
      </c>
      <c r="AB2289" t="s">
        <v>63</v>
      </c>
      <c r="AD2289" t="s">
        <v>4293</v>
      </c>
      <c r="AE2289">
        <v>1</v>
      </c>
      <c r="AF2289">
        <v>627</v>
      </c>
      <c r="AH2289" t="str">
        <f t="shared" si="35"/>
        <v>E35930 Estates &amp; Facilities</v>
      </c>
      <c r="AI2289" t="str">
        <f>VLOOKUP(B2289,'cc Lookup'!A:E,5,0)</f>
        <v>Estates</v>
      </c>
      <c r="AJ2289" t="s">
        <v>5428</v>
      </c>
    </row>
    <row r="2290" spans="1:36" x14ac:dyDescent="0.35">
      <c r="A2290" t="s">
        <v>36</v>
      </c>
      <c r="B2290" s="8" t="s">
        <v>142</v>
      </c>
      <c r="C2290" s="8" t="s">
        <v>143</v>
      </c>
      <c r="D2290" s="8" t="s">
        <v>39</v>
      </c>
      <c r="E2290" s="8" t="s">
        <v>39</v>
      </c>
      <c r="F2290" s="8" t="s">
        <v>40</v>
      </c>
      <c r="G2290" t="s">
        <v>144</v>
      </c>
      <c r="H2290" t="s">
        <v>145</v>
      </c>
      <c r="I2290" t="s">
        <v>43</v>
      </c>
      <c r="J2290" t="s">
        <v>43</v>
      </c>
      <c r="K2290" t="s">
        <v>43</v>
      </c>
      <c r="L2290" s="9">
        <v>1015.5</v>
      </c>
      <c r="M2290" s="10">
        <v>44621</v>
      </c>
      <c r="N2290" t="s">
        <v>56</v>
      </c>
      <c r="O2290" t="s">
        <v>57</v>
      </c>
      <c r="P2290" t="s">
        <v>4212</v>
      </c>
      <c r="Q2290" t="s">
        <v>4213</v>
      </c>
      <c r="R2290" t="s">
        <v>4204</v>
      </c>
      <c r="S2290" s="11">
        <v>44636</v>
      </c>
      <c r="T2290" t="s">
        <v>54</v>
      </c>
      <c r="U2290">
        <v>33</v>
      </c>
      <c r="V2290" t="s">
        <v>61</v>
      </c>
      <c r="W2290" t="s">
        <v>62</v>
      </c>
      <c r="X2290">
        <v>73020380</v>
      </c>
      <c r="Y2290" s="11">
        <v>44636</v>
      </c>
      <c r="Z2290">
        <v>165098118</v>
      </c>
      <c r="AB2290" t="s">
        <v>63</v>
      </c>
      <c r="AD2290" t="s">
        <v>4294</v>
      </c>
      <c r="AE2290">
        <v>1</v>
      </c>
      <c r="AF2290">
        <v>1016</v>
      </c>
      <c r="AH2290" t="str">
        <f t="shared" si="35"/>
        <v>E35930 Estates &amp; Facilities</v>
      </c>
      <c r="AI2290" t="str">
        <f>VLOOKUP(B2290,'cc Lookup'!A:E,5,0)</f>
        <v>Estates</v>
      </c>
      <c r="AJ2290" t="s">
        <v>5428</v>
      </c>
    </row>
    <row r="2291" spans="1:36" x14ac:dyDescent="0.35">
      <c r="A2291" t="s">
        <v>36</v>
      </c>
      <c r="B2291" s="8" t="s">
        <v>142</v>
      </c>
      <c r="C2291" s="8" t="s">
        <v>143</v>
      </c>
      <c r="D2291" s="8" t="s">
        <v>39</v>
      </c>
      <c r="E2291" s="8" t="s">
        <v>39</v>
      </c>
      <c r="F2291" s="8" t="s">
        <v>40</v>
      </c>
      <c r="G2291" t="s">
        <v>144</v>
      </c>
      <c r="H2291" t="s">
        <v>145</v>
      </c>
      <c r="I2291" t="s">
        <v>43</v>
      </c>
      <c r="J2291" t="s">
        <v>43</v>
      </c>
      <c r="K2291" t="s">
        <v>43</v>
      </c>
      <c r="L2291" s="9">
        <v>842.5</v>
      </c>
      <c r="M2291" s="10">
        <v>44621</v>
      </c>
      <c r="N2291" t="s">
        <v>56</v>
      </c>
      <c r="O2291" t="s">
        <v>57</v>
      </c>
      <c r="P2291" t="s">
        <v>4212</v>
      </c>
      <c r="Q2291" t="s">
        <v>4213</v>
      </c>
      <c r="R2291" t="s">
        <v>4204</v>
      </c>
      <c r="S2291" s="11">
        <v>44636</v>
      </c>
      <c r="T2291" t="s">
        <v>54</v>
      </c>
      <c r="U2291">
        <v>33</v>
      </c>
      <c r="V2291" t="s">
        <v>61</v>
      </c>
      <c r="W2291" t="s">
        <v>62</v>
      </c>
      <c r="X2291">
        <v>73020384</v>
      </c>
      <c r="Y2291" s="11">
        <v>44636</v>
      </c>
      <c r="Z2291">
        <v>165098118</v>
      </c>
      <c r="AB2291" t="s">
        <v>63</v>
      </c>
      <c r="AD2291" t="s">
        <v>4295</v>
      </c>
      <c r="AE2291">
        <v>1</v>
      </c>
      <c r="AF2291">
        <v>843</v>
      </c>
      <c r="AH2291" t="str">
        <f t="shared" si="35"/>
        <v>E35930 Estates &amp; Facilities</v>
      </c>
      <c r="AI2291" t="str">
        <f>VLOOKUP(B2291,'cc Lookup'!A:E,5,0)</f>
        <v>Estates</v>
      </c>
      <c r="AJ2291" t="s">
        <v>5428</v>
      </c>
    </row>
    <row r="2292" spans="1:36" x14ac:dyDescent="0.35">
      <c r="A2292" t="s">
        <v>36</v>
      </c>
      <c r="B2292" s="8" t="s">
        <v>142</v>
      </c>
      <c r="C2292" s="8" t="s">
        <v>143</v>
      </c>
      <c r="D2292" s="8" t="s">
        <v>39</v>
      </c>
      <c r="E2292" s="8" t="s">
        <v>39</v>
      </c>
      <c r="F2292" s="8" t="s">
        <v>40</v>
      </c>
      <c r="G2292" t="s">
        <v>144</v>
      </c>
      <c r="H2292" t="s">
        <v>145</v>
      </c>
      <c r="I2292" t="s">
        <v>43</v>
      </c>
      <c r="J2292" t="s">
        <v>43</v>
      </c>
      <c r="K2292" t="s">
        <v>43</v>
      </c>
      <c r="L2292" s="9">
        <v>1261.3900000000001</v>
      </c>
      <c r="M2292" s="10">
        <v>44621</v>
      </c>
      <c r="N2292" t="s">
        <v>56</v>
      </c>
      <c r="O2292" t="s">
        <v>57</v>
      </c>
      <c r="P2292" t="s">
        <v>4212</v>
      </c>
      <c r="Q2292" t="s">
        <v>4213</v>
      </c>
      <c r="R2292" t="s">
        <v>4204</v>
      </c>
      <c r="S2292" s="11">
        <v>44636</v>
      </c>
      <c r="T2292" t="s">
        <v>54</v>
      </c>
      <c r="U2292">
        <v>33</v>
      </c>
      <c r="V2292" t="s">
        <v>61</v>
      </c>
      <c r="W2292" t="s">
        <v>62</v>
      </c>
      <c r="X2292">
        <v>73020392</v>
      </c>
      <c r="Y2292" s="11">
        <v>44636</v>
      </c>
      <c r="Z2292">
        <v>165098118</v>
      </c>
      <c r="AB2292" t="s">
        <v>63</v>
      </c>
      <c r="AD2292" t="s">
        <v>4296</v>
      </c>
      <c r="AE2292">
        <v>1</v>
      </c>
      <c r="AF2292">
        <v>1261</v>
      </c>
      <c r="AH2292" t="str">
        <f t="shared" si="35"/>
        <v>E35930 Estates &amp; Facilities</v>
      </c>
      <c r="AI2292" t="str">
        <f>VLOOKUP(B2292,'cc Lookup'!A:E,5,0)</f>
        <v>Estates</v>
      </c>
      <c r="AJ2292" t="s">
        <v>5428</v>
      </c>
    </row>
    <row r="2293" spans="1:36" x14ac:dyDescent="0.35">
      <c r="A2293" t="s">
        <v>36</v>
      </c>
      <c r="B2293" s="8" t="s">
        <v>142</v>
      </c>
      <c r="C2293" s="8" t="s">
        <v>143</v>
      </c>
      <c r="D2293" s="8" t="s">
        <v>39</v>
      </c>
      <c r="E2293" s="8" t="s">
        <v>39</v>
      </c>
      <c r="F2293" s="8" t="s">
        <v>40</v>
      </c>
      <c r="G2293" t="s">
        <v>144</v>
      </c>
      <c r="H2293" t="s">
        <v>145</v>
      </c>
      <c r="I2293" t="s">
        <v>43</v>
      </c>
      <c r="J2293" t="s">
        <v>43</v>
      </c>
      <c r="K2293" t="s">
        <v>43</v>
      </c>
      <c r="L2293" s="9">
        <v>189</v>
      </c>
      <c r="M2293" s="10">
        <v>44621</v>
      </c>
      <c r="N2293" t="s">
        <v>56</v>
      </c>
      <c r="O2293" t="s">
        <v>57</v>
      </c>
      <c r="P2293" t="s">
        <v>4297</v>
      </c>
      <c r="Q2293" t="s">
        <v>4298</v>
      </c>
      <c r="R2293" t="s">
        <v>4204</v>
      </c>
      <c r="S2293" s="11">
        <v>44641</v>
      </c>
      <c r="T2293" t="s">
        <v>54</v>
      </c>
      <c r="U2293">
        <v>9</v>
      </c>
      <c r="V2293" t="s">
        <v>61</v>
      </c>
      <c r="W2293" t="s">
        <v>62</v>
      </c>
      <c r="X2293">
        <v>73020381</v>
      </c>
      <c r="Y2293" s="11">
        <v>44636</v>
      </c>
      <c r="Z2293">
        <v>165098118</v>
      </c>
      <c r="AB2293" t="s">
        <v>63</v>
      </c>
      <c r="AD2293" t="s">
        <v>4299</v>
      </c>
      <c r="AE2293">
        <v>1</v>
      </c>
      <c r="AF2293">
        <v>189</v>
      </c>
      <c r="AH2293" t="str">
        <f t="shared" si="35"/>
        <v>E35930 Estates &amp; Facilities</v>
      </c>
      <c r="AI2293" t="str">
        <f>VLOOKUP(B2293,'cc Lookup'!A:E,5,0)</f>
        <v>Estates</v>
      </c>
      <c r="AJ2293" t="s">
        <v>5428</v>
      </c>
    </row>
    <row r="2294" spans="1:36" x14ac:dyDescent="0.35">
      <c r="A2294" t="s">
        <v>36</v>
      </c>
      <c r="B2294" s="8" t="s">
        <v>142</v>
      </c>
      <c r="C2294" s="8" t="s">
        <v>143</v>
      </c>
      <c r="D2294" s="8" t="s">
        <v>39</v>
      </c>
      <c r="E2294" s="8" t="s">
        <v>39</v>
      </c>
      <c r="F2294" s="8" t="s">
        <v>40</v>
      </c>
      <c r="G2294" t="s">
        <v>144</v>
      </c>
      <c r="H2294" t="s">
        <v>145</v>
      </c>
      <c r="I2294" t="s">
        <v>43</v>
      </c>
      <c r="J2294" t="s">
        <v>43</v>
      </c>
      <c r="K2294" t="s">
        <v>43</v>
      </c>
      <c r="L2294" s="9">
        <v>432</v>
      </c>
      <c r="M2294" s="10">
        <v>44621</v>
      </c>
      <c r="N2294" t="s">
        <v>56</v>
      </c>
      <c r="O2294" t="s">
        <v>57</v>
      </c>
      <c r="P2294" t="s">
        <v>4297</v>
      </c>
      <c r="Q2294" t="s">
        <v>4298</v>
      </c>
      <c r="R2294" t="s">
        <v>4204</v>
      </c>
      <c r="S2294" s="11">
        <v>44641</v>
      </c>
      <c r="T2294" t="s">
        <v>54</v>
      </c>
      <c r="U2294">
        <v>9</v>
      </c>
      <c r="V2294" t="s">
        <v>61</v>
      </c>
      <c r="W2294" t="s">
        <v>62</v>
      </c>
      <c r="X2294">
        <v>73020382</v>
      </c>
      <c r="Y2294" s="11">
        <v>44636</v>
      </c>
      <c r="Z2294">
        <v>165098118</v>
      </c>
      <c r="AB2294" t="s">
        <v>63</v>
      </c>
      <c r="AD2294" t="s">
        <v>4300</v>
      </c>
      <c r="AE2294">
        <v>1</v>
      </c>
      <c r="AF2294">
        <v>432</v>
      </c>
      <c r="AH2294" t="str">
        <f t="shared" si="35"/>
        <v>E35930 Estates &amp; Facilities</v>
      </c>
      <c r="AI2294" t="str">
        <f>VLOOKUP(B2294,'cc Lookup'!A:E,5,0)</f>
        <v>Estates</v>
      </c>
      <c r="AJ2294" t="s">
        <v>5428</v>
      </c>
    </row>
    <row r="2295" spans="1:36" x14ac:dyDescent="0.35">
      <c r="A2295" t="s">
        <v>36</v>
      </c>
      <c r="B2295" s="8" t="s">
        <v>142</v>
      </c>
      <c r="C2295" s="8" t="s">
        <v>143</v>
      </c>
      <c r="D2295" s="8" t="s">
        <v>39</v>
      </c>
      <c r="E2295" s="8" t="s">
        <v>39</v>
      </c>
      <c r="F2295" s="8" t="s">
        <v>40</v>
      </c>
      <c r="G2295" t="s">
        <v>144</v>
      </c>
      <c r="H2295" t="s">
        <v>145</v>
      </c>
      <c r="I2295" t="s">
        <v>43</v>
      </c>
      <c r="J2295" t="s">
        <v>43</v>
      </c>
      <c r="K2295" t="s">
        <v>43</v>
      </c>
      <c r="L2295" s="9">
        <v>314.7</v>
      </c>
      <c r="M2295" s="10">
        <v>44621</v>
      </c>
      <c r="N2295" t="s">
        <v>56</v>
      </c>
      <c r="O2295" t="s">
        <v>57</v>
      </c>
      <c r="P2295" t="s">
        <v>4297</v>
      </c>
      <c r="Q2295" t="s">
        <v>4298</v>
      </c>
      <c r="R2295" t="s">
        <v>4204</v>
      </c>
      <c r="S2295" s="11">
        <v>44641</v>
      </c>
      <c r="T2295" t="s">
        <v>54</v>
      </c>
      <c r="U2295">
        <v>9</v>
      </c>
      <c r="V2295" t="s">
        <v>61</v>
      </c>
      <c r="W2295" t="s">
        <v>62</v>
      </c>
      <c r="X2295">
        <v>73020383</v>
      </c>
      <c r="Y2295" s="11">
        <v>44636</v>
      </c>
      <c r="Z2295">
        <v>165098118</v>
      </c>
      <c r="AB2295" t="s">
        <v>63</v>
      </c>
      <c r="AD2295" t="s">
        <v>4301</v>
      </c>
      <c r="AE2295">
        <v>1</v>
      </c>
      <c r="AF2295">
        <v>315</v>
      </c>
      <c r="AH2295" t="str">
        <f t="shared" si="35"/>
        <v>E35930 Estates &amp; Facilities</v>
      </c>
      <c r="AI2295" t="str">
        <f>VLOOKUP(B2295,'cc Lookup'!A:E,5,0)</f>
        <v>Estates</v>
      </c>
      <c r="AJ2295" t="s">
        <v>5428</v>
      </c>
    </row>
    <row r="2296" spans="1:36" x14ac:dyDescent="0.35">
      <c r="A2296" t="s">
        <v>36</v>
      </c>
      <c r="B2296" s="8" t="s">
        <v>142</v>
      </c>
      <c r="C2296" s="8" t="s">
        <v>143</v>
      </c>
      <c r="D2296" s="8" t="s">
        <v>39</v>
      </c>
      <c r="E2296" s="8" t="s">
        <v>39</v>
      </c>
      <c r="F2296" s="8" t="s">
        <v>40</v>
      </c>
      <c r="G2296" t="s">
        <v>144</v>
      </c>
      <c r="H2296" t="s">
        <v>145</v>
      </c>
      <c r="I2296" t="s">
        <v>43</v>
      </c>
      <c r="J2296" t="s">
        <v>43</v>
      </c>
      <c r="K2296" t="s">
        <v>43</v>
      </c>
      <c r="L2296" s="9">
        <v>277.5</v>
      </c>
      <c r="M2296" s="10">
        <v>44621</v>
      </c>
      <c r="N2296" t="s">
        <v>56</v>
      </c>
      <c r="O2296" t="s">
        <v>57</v>
      </c>
      <c r="P2296" t="s">
        <v>4297</v>
      </c>
      <c r="Q2296" t="s">
        <v>4298</v>
      </c>
      <c r="R2296" t="s">
        <v>4204</v>
      </c>
      <c r="S2296" s="11">
        <v>44641</v>
      </c>
      <c r="T2296" t="s">
        <v>54</v>
      </c>
      <c r="U2296">
        <v>9</v>
      </c>
      <c r="V2296" t="s">
        <v>61</v>
      </c>
      <c r="W2296" t="s">
        <v>62</v>
      </c>
      <c r="X2296">
        <v>73020385</v>
      </c>
      <c r="Y2296" s="11">
        <v>44636</v>
      </c>
      <c r="Z2296">
        <v>165098118</v>
      </c>
      <c r="AB2296" t="s">
        <v>63</v>
      </c>
      <c r="AD2296" t="s">
        <v>4302</v>
      </c>
      <c r="AE2296">
        <v>1</v>
      </c>
      <c r="AF2296">
        <v>278</v>
      </c>
      <c r="AH2296" t="str">
        <f t="shared" si="35"/>
        <v>E35930 Estates &amp; Facilities</v>
      </c>
      <c r="AI2296" t="str">
        <f>VLOOKUP(B2296,'cc Lookup'!A:E,5,0)</f>
        <v>Estates</v>
      </c>
      <c r="AJ2296" t="s">
        <v>5428</v>
      </c>
    </row>
    <row r="2297" spans="1:36" x14ac:dyDescent="0.35">
      <c r="A2297" t="s">
        <v>36</v>
      </c>
      <c r="B2297" s="8" t="s">
        <v>142</v>
      </c>
      <c r="C2297" s="8" t="s">
        <v>143</v>
      </c>
      <c r="D2297" s="8" t="s">
        <v>39</v>
      </c>
      <c r="E2297" s="8" t="s">
        <v>39</v>
      </c>
      <c r="F2297" s="8" t="s">
        <v>40</v>
      </c>
      <c r="G2297" t="s">
        <v>144</v>
      </c>
      <c r="H2297" t="s">
        <v>145</v>
      </c>
      <c r="I2297" t="s">
        <v>43</v>
      </c>
      <c r="J2297" t="s">
        <v>43</v>
      </c>
      <c r="K2297" t="s">
        <v>43</v>
      </c>
      <c r="L2297" s="9">
        <v>317</v>
      </c>
      <c r="M2297" s="10">
        <v>44621</v>
      </c>
      <c r="N2297" t="s">
        <v>56</v>
      </c>
      <c r="O2297" t="s">
        <v>57</v>
      </c>
      <c r="P2297" t="s">
        <v>4297</v>
      </c>
      <c r="Q2297" t="s">
        <v>4298</v>
      </c>
      <c r="R2297" t="s">
        <v>4204</v>
      </c>
      <c r="S2297" s="11">
        <v>44641</v>
      </c>
      <c r="T2297" t="s">
        <v>54</v>
      </c>
      <c r="U2297">
        <v>9</v>
      </c>
      <c r="V2297" t="s">
        <v>61</v>
      </c>
      <c r="W2297" t="s">
        <v>62</v>
      </c>
      <c r="X2297">
        <v>73020386</v>
      </c>
      <c r="Y2297" s="11">
        <v>44636</v>
      </c>
      <c r="Z2297">
        <v>165098118</v>
      </c>
      <c r="AB2297" t="s">
        <v>63</v>
      </c>
      <c r="AD2297" t="s">
        <v>4303</v>
      </c>
      <c r="AE2297">
        <v>1</v>
      </c>
      <c r="AF2297">
        <v>317</v>
      </c>
      <c r="AH2297" t="str">
        <f t="shared" si="35"/>
        <v>E35930 Estates &amp; Facilities</v>
      </c>
      <c r="AI2297" t="str">
        <f>VLOOKUP(B2297,'cc Lookup'!A:E,5,0)</f>
        <v>Estates</v>
      </c>
      <c r="AJ2297" t="s">
        <v>5428</v>
      </c>
    </row>
    <row r="2298" spans="1:36" x14ac:dyDescent="0.35">
      <c r="A2298" t="s">
        <v>36</v>
      </c>
      <c r="B2298" s="8" t="s">
        <v>142</v>
      </c>
      <c r="C2298" s="8" t="s">
        <v>143</v>
      </c>
      <c r="D2298" s="8" t="s">
        <v>39</v>
      </c>
      <c r="E2298" s="8" t="s">
        <v>39</v>
      </c>
      <c r="F2298" s="8" t="s">
        <v>40</v>
      </c>
      <c r="G2298" t="s">
        <v>144</v>
      </c>
      <c r="H2298" t="s">
        <v>145</v>
      </c>
      <c r="I2298" t="s">
        <v>43</v>
      </c>
      <c r="J2298" t="s">
        <v>43</v>
      </c>
      <c r="K2298" t="s">
        <v>43</v>
      </c>
      <c r="L2298" s="9">
        <v>513</v>
      </c>
      <c r="M2298" s="10">
        <v>44621</v>
      </c>
      <c r="N2298" t="s">
        <v>56</v>
      </c>
      <c r="O2298" t="s">
        <v>57</v>
      </c>
      <c r="P2298" t="s">
        <v>4304</v>
      </c>
      <c r="Q2298" t="s">
        <v>4305</v>
      </c>
      <c r="R2298" t="s">
        <v>4204</v>
      </c>
      <c r="S2298" s="11">
        <v>44642</v>
      </c>
      <c r="T2298" t="s">
        <v>54</v>
      </c>
      <c r="U2298">
        <v>16</v>
      </c>
      <c r="V2298" t="s">
        <v>61</v>
      </c>
      <c r="W2298" t="s">
        <v>62</v>
      </c>
      <c r="X2298">
        <v>73020387</v>
      </c>
      <c r="Y2298" s="11">
        <v>44636</v>
      </c>
      <c r="Z2298">
        <v>165098118</v>
      </c>
      <c r="AB2298" t="s">
        <v>63</v>
      </c>
      <c r="AD2298" t="s">
        <v>4306</v>
      </c>
      <c r="AE2298">
        <v>1</v>
      </c>
      <c r="AF2298">
        <v>513</v>
      </c>
      <c r="AH2298" t="str">
        <f t="shared" si="35"/>
        <v>E35930 Estates &amp; Facilities</v>
      </c>
      <c r="AI2298" t="str">
        <f>VLOOKUP(B2298,'cc Lookup'!A:E,5,0)</f>
        <v>Estates</v>
      </c>
      <c r="AJ2298" t="s">
        <v>5428</v>
      </c>
    </row>
    <row r="2299" spans="1:36" x14ac:dyDescent="0.35">
      <c r="A2299" t="s">
        <v>36</v>
      </c>
      <c r="B2299" s="8" t="s">
        <v>142</v>
      </c>
      <c r="C2299" s="8" t="s">
        <v>143</v>
      </c>
      <c r="D2299" s="8" t="s">
        <v>39</v>
      </c>
      <c r="E2299" s="8" t="s">
        <v>39</v>
      </c>
      <c r="F2299" s="8" t="s">
        <v>40</v>
      </c>
      <c r="G2299" t="s">
        <v>144</v>
      </c>
      <c r="H2299" t="s">
        <v>145</v>
      </c>
      <c r="I2299" t="s">
        <v>43</v>
      </c>
      <c r="J2299" t="s">
        <v>43</v>
      </c>
      <c r="K2299" t="s">
        <v>43</v>
      </c>
      <c r="L2299" s="9">
        <v>177</v>
      </c>
      <c r="M2299" s="10">
        <v>44621</v>
      </c>
      <c r="N2299" t="s">
        <v>56</v>
      </c>
      <c r="O2299" t="s">
        <v>57</v>
      </c>
      <c r="P2299" t="s">
        <v>4304</v>
      </c>
      <c r="Q2299" t="s">
        <v>4305</v>
      </c>
      <c r="R2299" t="s">
        <v>4204</v>
      </c>
      <c r="S2299" s="11">
        <v>44642</v>
      </c>
      <c r="T2299" t="s">
        <v>54</v>
      </c>
      <c r="U2299">
        <v>16</v>
      </c>
      <c r="V2299" t="s">
        <v>61</v>
      </c>
      <c r="W2299" t="s">
        <v>62</v>
      </c>
      <c r="X2299">
        <v>73020388</v>
      </c>
      <c r="Y2299" s="11">
        <v>44636</v>
      </c>
      <c r="Z2299">
        <v>165098118</v>
      </c>
      <c r="AB2299" t="s">
        <v>63</v>
      </c>
      <c r="AD2299" t="s">
        <v>4307</v>
      </c>
      <c r="AE2299">
        <v>1</v>
      </c>
      <c r="AF2299">
        <v>177</v>
      </c>
      <c r="AH2299" t="str">
        <f t="shared" si="35"/>
        <v>E35930 Estates &amp; Facilities</v>
      </c>
      <c r="AI2299" t="str">
        <f>VLOOKUP(B2299,'cc Lookup'!A:E,5,0)</f>
        <v>Estates</v>
      </c>
      <c r="AJ2299" t="s">
        <v>5428</v>
      </c>
    </row>
    <row r="2300" spans="1:36" x14ac:dyDescent="0.35">
      <c r="A2300" t="s">
        <v>36</v>
      </c>
      <c r="B2300" s="8" t="s">
        <v>142</v>
      </c>
      <c r="C2300" s="8" t="s">
        <v>143</v>
      </c>
      <c r="D2300" s="8" t="s">
        <v>39</v>
      </c>
      <c r="E2300" s="8" t="s">
        <v>39</v>
      </c>
      <c r="F2300" s="8" t="s">
        <v>40</v>
      </c>
      <c r="G2300" t="s">
        <v>144</v>
      </c>
      <c r="H2300" t="s">
        <v>145</v>
      </c>
      <c r="I2300" t="s">
        <v>43</v>
      </c>
      <c r="J2300" t="s">
        <v>43</v>
      </c>
      <c r="K2300" t="s">
        <v>43</v>
      </c>
      <c r="L2300" s="9">
        <v>78</v>
      </c>
      <c r="M2300" s="10">
        <v>44621</v>
      </c>
      <c r="N2300" t="s">
        <v>56</v>
      </c>
      <c r="O2300" t="s">
        <v>57</v>
      </c>
      <c r="P2300" t="s">
        <v>4304</v>
      </c>
      <c r="Q2300" t="s">
        <v>4305</v>
      </c>
      <c r="R2300" t="s">
        <v>4204</v>
      </c>
      <c r="S2300" s="11">
        <v>44642</v>
      </c>
      <c r="T2300" t="s">
        <v>54</v>
      </c>
      <c r="U2300">
        <v>16</v>
      </c>
      <c r="V2300" t="s">
        <v>61</v>
      </c>
      <c r="W2300" t="s">
        <v>62</v>
      </c>
      <c r="X2300">
        <v>73020389</v>
      </c>
      <c r="Y2300" s="11">
        <v>44636</v>
      </c>
      <c r="Z2300">
        <v>165098118</v>
      </c>
      <c r="AB2300" t="s">
        <v>63</v>
      </c>
      <c r="AD2300" t="s">
        <v>4308</v>
      </c>
      <c r="AE2300">
        <v>1</v>
      </c>
      <c r="AF2300">
        <v>78</v>
      </c>
      <c r="AH2300" t="str">
        <f t="shared" si="35"/>
        <v>E35930 Estates &amp; Facilities</v>
      </c>
      <c r="AI2300" t="str">
        <f>VLOOKUP(B2300,'cc Lookup'!A:E,5,0)</f>
        <v>Estates</v>
      </c>
      <c r="AJ2300" t="s">
        <v>5428</v>
      </c>
    </row>
    <row r="2301" spans="1:36" x14ac:dyDescent="0.35">
      <c r="A2301" t="s">
        <v>36</v>
      </c>
      <c r="B2301" s="8" t="s">
        <v>142</v>
      </c>
      <c r="C2301" s="8" t="s">
        <v>143</v>
      </c>
      <c r="D2301" s="8" t="s">
        <v>39</v>
      </c>
      <c r="E2301" s="8" t="s">
        <v>39</v>
      </c>
      <c r="F2301" s="8" t="s">
        <v>40</v>
      </c>
      <c r="G2301" t="s">
        <v>144</v>
      </c>
      <c r="H2301" t="s">
        <v>145</v>
      </c>
      <c r="I2301" t="s">
        <v>43</v>
      </c>
      <c r="J2301" t="s">
        <v>43</v>
      </c>
      <c r="K2301" t="s">
        <v>43</v>
      </c>
      <c r="L2301" s="9">
        <v>64</v>
      </c>
      <c r="M2301" s="10">
        <v>44621</v>
      </c>
      <c r="N2301" t="s">
        <v>56</v>
      </c>
      <c r="O2301" t="s">
        <v>57</v>
      </c>
      <c r="P2301" t="s">
        <v>4304</v>
      </c>
      <c r="Q2301" t="s">
        <v>4305</v>
      </c>
      <c r="R2301" t="s">
        <v>4204</v>
      </c>
      <c r="S2301" s="11">
        <v>44642</v>
      </c>
      <c r="T2301" t="s">
        <v>54</v>
      </c>
      <c r="U2301">
        <v>16</v>
      </c>
      <c r="V2301" t="s">
        <v>61</v>
      </c>
      <c r="W2301" t="s">
        <v>62</v>
      </c>
      <c r="X2301">
        <v>73020390</v>
      </c>
      <c r="Y2301" s="11">
        <v>44636</v>
      </c>
      <c r="Z2301">
        <v>165098118</v>
      </c>
      <c r="AB2301" t="s">
        <v>63</v>
      </c>
      <c r="AD2301" t="s">
        <v>4309</v>
      </c>
      <c r="AE2301">
        <v>1</v>
      </c>
      <c r="AF2301">
        <v>64</v>
      </c>
      <c r="AH2301" t="str">
        <f t="shared" si="35"/>
        <v>E35930 Estates &amp; Facilities</v>
      </c>
      <c r="AI2301" t="str">
        <f>VLOOKUP(B2301,'cc Lookup'!A:E,5,0)</f>
        <v>Estates</v>
      </c>
      <c r="AJ2301" t="s">
        <v>5428</v>
      </c>
    </row>
    <row r="2302" spans="1:36" x14ac:dyDescent="0.35">
      <c r="A2302" t="s">
        <v>36</v>
      </c>
      <c r="B2302" s="8" t="s">
        <v>142</v>
      </c>
      <c r="C2302" s="8" t="s">
        <v>143</v>
      </c>
      <c r="D2302" s="8" t="s">
        <v>39</v>
      </c>
      <c r="E2302" s="8" t="s">
        <v>39</v>
      </c>
      <c r="F2302" s="8" t="s">
        <v>40</v>
      </c>
      <c r="G2302" t="s">
        <v>144</v>
      </c>
      <c r="H2302" t="s">
        <v>145</v>
      </c>
      <c r="I2302" t="s">
        <v>43</v>
      </c>
      <c r="J2302" t="s">
        <v>43</v>
      </c>
      <c r="K2302" t="s">
        <v>43</v>
      </c>
      <c r="L2302" s="9">
        <v>81</v>
      </c>
      <c r="M2302" s="10">
        <v>44621</v>
      </c>
      <c r="N2302" t="s">
        <v>56</v>
      </c>
      <c r="O2302" t="s">
        <v>57</v>
      </c>
      <c r="P2302" t="s">
        <v>4304</v>
      </c>
      <c r="Q2302" t="s">
        <v>4305</v>
      </c>
      <c r="R2302" t="s">
        <v>4204</v>
      </c>
      <c r="S2302" s="11">
        <v>44642</v>
      </c>
      <c r="T2302" t="s">
        <v>54</v>
      </c>
      <c r="U2302">
        <v>16</v>
      </c>
      <c r="V2302" t="s">
        <v>61</v>
      </c>
      <c r="W2302" t="s">
        <v>62</v>
      </c>
      <c r="X2302">
        <v>73020391</v>
      </c>
      <c r="Y2302" s="11">
        <v>44636</v>
      </c>
      <c r="Z2302">
        <v>165098118</v>
      </c>
      <c r="AB2302" t="s">
        <v>63</v>
      </c>
      <c r="AD2302" t="s">
        <v>4310</v>
      </c>
      <c r="AE2302">
        <v>1</v>
      </c>
      <c r="AF2302">
        <v>81</v>
      </c>
      <c r="AH2302" t="str">
        <f t="shared" si="35"/>
        <v>E35930 Estates &amp; Facilities</v>
      </c>
      <c r="AI2302" t="str">
        <f>VLOOKUP(B2302,'cc Lookup'!A:E,5,0)</f>
        <v>Estates</v>
      </c>
      <c r="AJ2302" t="s">
        <v>5428</v>
      </c>
    </row>
    <row r="2303" spans="1:36" x14ac:dyDescent="0.35">
      <c r="A2303" t="s">
        <v>36</v>
      </c>
      <c r="B2303" s="8" t="s">
        <v>142</v>
      </c>
      <c r="C2303" s="8" t="s">
        <v>143</v>
      </c>
      <c r="D2303" s="8" t="s">
        <v>39</v>
      </c>
      <c r="E2303" s="8" t="s">
        <v>39</v>
      </c>
      <c r="F2303" s="8" t="s">
        <v>40</v>
      </c>
      <c r="G2303" t="s">
        <v>144</v>
      </c>
      <c r="H2303" t="s">
        <v>145</v>
      </c>
      <c r="I2303" t="s">
        <v>43</v>
      </c>
      <c r="J2303" t="s">
        <v>43</v>
      </c>
      <c r="K2303" t="s">
        <v>43</v>
      </c>
      <c r="L2303" s="9">
        <v>9</v>
      </c>
      <c r="M2303" s="10">
        <v>44621</v>
      </c>
      <c r="N2303" t="s">
        <v>56</v>
      </c>
      <c r="O2303" t="s">
        <v>57</v>
      </c>
      <c r="P2303" t="s">
        <v>4311</v>
      </c>
      <c r="Q2303" t="s">
        <v>4312</v>
      </c>
      <c r="R2303" t="s">
        <v>4204</v>
      </c>
      <c r="S2303" s="11">
        <v>44651</v>
      </c>
      <c r="T2303" t="s">
        <v>54</v>
      </c>
      <c r="U2303">
        <v>58</v>
      </c>
      <c r="V2303" t="s">
        <v>61</v>
      </c>
      <c r="W2303" t="s">
        <v>4313</v>
      </c>
      <c r="X2303">
        <v>118533</v>
      </c>
      <c r="Y2303" s="11">
        <v>44637</v>
      </c>
      <c r="Z2303">
        <v>165098414</v>
      </c>
      <c r="AB2303" t="s">
        <v>63</v>
      </c>
      <c r="AD2303" t="s">
        <v>4314</v>
      </c>
      <c r="AE2303">
        <v>1</v>
      </c>
      <c r="AF2303">
        <v>9</v>
      </c>
      <c r="AH2303" t="str">
        <f t="shared" si="35"/>
        <v>E35930 Estates &amp; Facilities</v>
      </c>
      <c r="AI2303" t="str">
        <f>VLOOKUP(B2303,'cc Lookup'!A:E,5,0)</f>
        <v>Estates</v>
      </c>
      <c r="AJ2303" t="s">
        <v>5428</v>
      </c>
    </row>
    <row r="2304" spans="1:36" x14ac:dyDescent="0.35">
      <c r="A2304" t="s">
        <v>36</v>
      </c>
      <c r="B2304" s="8" t="s">
        <v>142</v>
      </c>
      <c r="C2304" s="8" t="s">
        <v>143</v>
      </c>
      <c r="D2304" s="8" t="s">
        <v>39</v>
      </c>
      <c r="E2304" s="8" t="s">
        <v>39</v>
      </c>
      <c r="F2304" s="8" t="s">
        <v>40</v>
      </c>
      <c r="G2304" t="s">
        <v>144</v>
      </c>
      <c r="H2304" t="s">
        <v>145</v>
      </c>
      <c r="I2304" t="s">
        <v>43</v>
      </c>
      <c r="J2304" t="s">
        <v>43</v>
      </c>
      <c r="K2304" t="s">
        <v>43</v>
      </c>
      <c r="L2304" s="9">
        <v>750</v>
      </c>
      <c r="M2304" s="10">
        <v>44621</v>
      </c>
      <c r="N2304" t="s">
        <v>56</v>
      </c>
      <c r="O2304" t="s">
        <v>57</v>
      </c>
      <c r="P2304" t="s">
        <v>4311</v>
      </c>
      <c r="Q2304" t="s">
        <v>4312</v>
      </c>
      <c r="R2304" t="s">
        <v>4204</v>
      </c>
      <c r="S2304" s="11">
        <v>44651</v>
      </c>
      <c r="T2304" t="s">
        <v>54</v>
      </c>
      <c r="U2304">
        <v>58</v>
      </c>
      <c r="V2304" t="s">
        <v>61</v>
      </c>
      <c r="W2304" t="s">
        <v>4313</v>
      </c>
      <c r="X2304">
        <v>118533</v>
      </c>
      <c r="Y2304" s="11">
        <v>44637</v>
      </c>
      <c r="Z2304">
        <v>165098414</v>
      </c>
      <c r="AB2304" t="s">
        <v>63</v>
      </c>
      <c r="AD2304" t="s">
        <v>4314</v>
      </c>
      <c r="AE2304">
        <v>1</v>
      </c>
      <c r="AF2304">
        <v>750</v>
      </c>
      <c r="AH2304" t="str">
        <f t="shared" si="35"/>
        <v>E35930 Estates &amp; Facilities</v>
      </c>
      <c r="AI2304" t="str">
        <f>VLOOKUP(B2304,'cc Lookup'!A:E,5,0)</f>
        <v>Estates</v>
      </c>
      <c r="AJ2304" t="s">
        <v>5428</v>
      </c>
    </row>
    <row r="2305" spans="1:36" x14ac:dyDescent="0.35">
      <c r="A2305" t="s">
        <v>36</v>
      </c>
      <c r="B2305" s="8" t="s">
        <v>142</v>
      </c>
      <c r="C2305" s="8" t="s">
        <v>143</v>
      </c>
      <c r="D2305" s="8" t="s">
        <v>39</v>
      </c>
      <c r="E2305" s="8" t="s">
        <v>39</v>
      </c>
      <c r="F2305" s="8" t="s">
        <v>40</v>
      </c>
      <c r="G2305" t="s">
        <v>144</v>
      </c>
      <c r="H2305" t="s">
        <v>145</v>
      </c>
      <c r="I2305" t="s">
        <v>43</v>
      </c>
      <c r="J2305" t="s">
        <v>43</v>
      </c>
      <c r="K2305" t="s">
        <v>43</v>
      </c>
      <c r="L2305" s="9">
        <v>759</v>
      </c>
      <c r="M2305" s="10">
        <v>44621</v>
      </c>
      <c r="N2305" t="s">
        <v>56</v>
      </c>
      <c r="O2305" t="s">
        <v>57</v>
      </c>
      <c r="P2305" t="s">
        <v>4311</v>
      </c>
      <c r="Q2305" t="s">
        <v>4312</v>
      </c>
      <c r="R2305" t="s">
        <v>4204</v>
      </c>
      <c r="S2305" s="11">
        <v>44651</v>
      </c>
      <c r="T2305" t="s">
        <v>54</v>
      </c>
      <c r="U2305">
        <v>58</v>
      </c>
      <c r="V2305" t="s">
        <v>61</v>
      </c>
      <c r="W2305" t="s">
        <v>4313</v>
      </c>
      <c r="X2305">
        <v>118533</v>
      </c>
      <c r="Y2305" s="11">
        <v>44637</v>
      </c>
      <c r="Z2305">
        <v>165098414</v>
      </c>
      <c r="AB2305" t="s">
        <v>63</v>
      </c>
      <c r="AD2305" t="s">
        <v>4314</v>
      </c>
      <c r="AE2305">
        <v>1</v>
      </c>
      <c r="AF2305">
        <v>759</v>
      </c>
      <c r="AH2305" t="str">
        <f t="shared" si="35"/>
        <v>E35930 Estates &amp; Facilities</v>
      </c>
      <c r="AI2305" t="str">
        <f>VLOOKUP(B2305,'cc Lookup'!A:E,5,0)</f>
        <v>Estates</v>
      </c>
      <c r="AJ2305" t="s">
        <v>5428</v>
      </c>
    </row>
    <row r="2306" spans="1:36" x14ac:dyDescent="0.35">
      <c r="A2306" t="s">
        <v>36</v>
      </c>
      <c r="B2306" s="8" t="s">
        <v>142</v>
      </c>
      <c r="C2306" s="8" t="s">
        <v>143</v>
      </c>
      <c r="D2306" s="8" t="s">
        <v>39</v>
      </c>
      <c r="E2306" s="8" t="s">
        <v>39</v>
      </c>
      <c r="F2306" s="8" t="s">
        <v>40</v>
      </c>
      <c r="G2306" t="s">
        <v>144</v>
      </c>
      <c r="H2306" t="s">
        <v>145</v>
      </c>
      <c r="I2306" t="s">
        <v>43</v>
      </c>
      <c r="J2306" t="s">
        <v>43</v>
      </c>
      <c r="K2306" t="s">
        <v>43</v>
      </c>
      <c r="L2306" s="9">
        <v>-759</v>
      </c>
      <c r="M2306" s="10">
        <v>44621</v>
      </c>
      <c r="N2306" t="s">
        <v>56</v>
      </c>
      <c r="O2306" t="s">
        <v>57</v>
      </c>
      <c r="P2306" t="s">
        <v>4311</v>
      </c>
      <c r="Q2306" t="s">
        <v>4312</v>
      </c>
      <c r="R2306" t="s">
        <v>4204</v>
      </c>
      <c r="S2306" s="11">
        <v>44651</v>
      </c>
      <c r="T2306" t="s">
        <v>54</v>
      </c>
      <c r="U2306">
        <v>59</v>
      </c>
      <c r="V2306" t="s">
        <v>61</v>
      </c>
      <c r="W2306" t="s">
        <v>4313</v>
      </c>
      <c r="X2306">
        <v>118533</v>
      </c>
      <c r="Y2306" s="11">
        <v>44637</v>
      </c>
      <c r="Z2306">
        <v>165098414</v>
      </c>
      <c r="AB2306" t="s">
        <v>63</v>
      </c>
      <c r="AD2306" t="s">
        <v>4314</v>
      </c>
      <c r="AE2306">
        <v>1</v>
      </c>
      <c r="AF2306">
        <v>-759</v>
      </c>
      <c r="AH2306" t="str">
        <f t="shared" si="35"/>
        <v>E35930 Estates &amp; Facilities</v>
      </c>
      <c r="AI2306" t="str">
        <f>VLOOKUP(B2306,'cc Lookup'!A:E,5,0)</f>
        <v>Estates</v>
      </c>
      <c r="AJ2306" t="s">
        <v>5428</v>
      </c>
    </row>
    <row r="2307" spans="1:36" x14ac:dyDescent="0.35">
      <c r="A2307" t="s">
        <v>36</v>
      </c>
      <c r="B2307" s="8" t="s">
        <v>37</v>
      </c>
      <c r="C2307" s="8" t="s">
        <v>38</v>
      </c>
      <c r="D2307" s="8" t="s">
        <v>39</v>
      </c>
      <c r="E2307" s="8" t="s">
        <v>39</v>
      </c>
      <c r="F2307" s="8" t="s">
        <v>40</v>
      </c>
      <c r="G2307" t="s">
        <v>41</v>
      </c>
      <c r="H2307" t="s">
        <v>42</v>
      </c>
      <c r="I2307" t="s">
        <v>43</v>
      </c>
      <c r="J2307" t="s">
        <v>43</v>
      </c>
      <c r="K2307" t="s">
        <v>43</v>
      </c>
      <c r="L2307" s="9">
        <v>3376</v>
      </c>
      <c r="M2307" s="10">
        <v>44621</v>
      </c>
      <c r="N2307" t="s">
        <v>56</v>
      </c>
      <c r="O2307" t="s">
        <v>57</v>
      </c>
      <c r="P2307" t="s">
        <v>4202</v>
      </c>
      <c r="Q2307" t="s">
        <v>4203</v>
      </c>
      <c r="R2307" t="s">
        <v>4204</v>
      </c>
      <c r="S2307" s="11">
        <v>44630</v>
      </c>
      <c r="T2307" t="s">
        <v>54</v>
      </c>
      <c r="U2307">
        <v>18</v>
      </c>
      <c r="V2307" t="s">
        <v>61</v>
      </c>
      <c r="W2307" t="s">
        <v>62</v>
      </c>
      <c r="X2307">
        <v>73017801</v>
      </c>
      <c r="Y2307" s="11">
        <v>44616</v>
      </c>
      <c r="Z2307">
        <v>165065420</v>
      </c>
      <c r="AB2307" t="s">
        <v>63</v>
      </c>
      <c r="AD2307" t="s">
        <v>4205</v>
      </c>
      <c r="AE2307">
        <v>1</v>
      </c>
      <c r="AF2307">
        <v>3376</v>
      </c>
      <c r="AH2307" t="str">
        <f t="shared" si="35"/>
        <v>E35005 Legal Services</v>
      </c>
      <c r="AI2307" t="str">
        <f>VLOOKUP(B2307,'cc Lookup'!A:E,5,0)</f>
        <v>Chief Executive Office</v>
      </c>
      <c r="AJ2307" t="s">
        <v>5428</v>
      </c>
    </row>
    <row r="2308" spans="1:36" x14ac:dyDescent="0.35">
      <c r="A2308" t="s">
        <v>36</v>
      </c>
      <c r="B2308" s="8" t="s">
        <v>37</v>
      </c>
      <c r="C2308" s="8" t="s">
        <v>38</v>
      </c>
      <c r="D2308" s="8" t="s">
        <v>39</v>
      </c>
      <c r="E2308" s="8" t="s">
        <v>39</v>
      </c>
      <c r="F2308" s="8" t="s">
        <v>40</v>
      </c>
      <c r="G2308" t="s">
        <v>41</v>
      </c>
      <c r="H2308" t="s">
        <v>42</v>
      </c>
      <c r="I2308" t="s">
        <v>43</v>
      </c>
      <c r="J2308" t="s">
        <v>43</v>
      </c>
      <c r="K2308" t="s">
        <v>43</v>
      </c>
      <c r="L2308" s="9">
        <v>-3376</v>
      </c>
      <c r="M2308" s="10">
        <v>44621</v>
      </c>
      <c r="N2308" t="s">
        <v>56</v>
      </c>
      <c r="O2308" t="s">
        <v>57</v>
      </c>
      <c r="P2308" t="s">
        <v>4202</v>
      </c>
      <c r="Q2308" t="s">
        <v>4203</v>
      </c>
      <c r="R2308" t="s">
        <v>4204</v>
      </c>
      <c r="S2308" s="11">
        <v>44630</v>
      </c>
      <c r="T2308" t="s">
        <v>54</v>
      </c>
      <c r="U2308">
        <v>19</v>
      </c>
      <c r="V2308" t="s">
        <v>61</v>
      </c>
      <c r="W2308" t="s">
        <v>62</v>
      </c>
      <c r="X2308">
        <v>73017801</v>
      </c>
      <c r="Y2308" s="11">
        <v>44616</v>
      </c>
      <c r="Z2308">
        <v>165065420</v>
      </c>
      <c r="AB2308" t="s">
        <v>63</v>
      </c>
      <c r="AD2308" t="s">
        <v>4205</v>
      </c>
      <c r="AE2308">
        <v>1</v>
      </c>
      <c r="AF2308">
        <v>-3376</v>
      </c>
      <c r="AH2308" t="str">
        <f t="shared" si="35"/>
        <v>E35005 Legal Services</v>
      </c>
      <c r="AI2308" t="str">
        <f>VLOOKUP(B2308,'cc Lookup'!A:E,5,0)</f>
        <v>Chief Executive Office</v>
      </c>
      <c r="AJ2308" t="s">
        <v>5428</v>
      </c>
    </row>
    <row r="2309" spans="1:36" x14ac:dyDescent="0.35">
      <c r="A2309" t="s">
        <v>36</v>
      </c>
      <c r="B2309" s="8" t="s">
        <v>72</v>
      </c>
      <c r="C2309" s="8" t="s">
        <v>38</v>
      </c>
      <c r="D2309" s="8" t="s">
        <v>39</v>
      </c>
      <c r="E2309" s="8" t="s">
        <v>39</v>
      </c>
      <c r="F2309" s="8" t="s">
        <v>40</v>
      </c>
      <c r="G2309" t="s">
        <v>73</v>
      </c>
      <c r="H2309" t="s">
        <v>42</v>
      </c>
      <c r="I2309" t="s">
        <v>43</v>
      </c>
      <c r="J2309" t="s">
        <v>43</v>
      </c>
      <c r="K2309" t="s">
        <v>43</v>
      </c>
      <c r="L2309" s="9">
        <v>4750</v>
      </c>
      <c r="M2309" s="10">
        <v>44621</v>
      </c>
      <c r="N2309" t="s">
        <v>56</v>
      </c>
      <c r="O2309" t="s">
        <v>57</v>
      </c>
      <c r="P2309" t="s">
        <v>4230</v>
      </c>
      <c r="Q2309" t="s">
        <v>4231</v>
      </c>
      <c r="R2309" t="s">
        <v>4204</v>
      </c>
      <c r="S2309" s="11">
        <v>44622</v>
      </c>
      <c r="T2309" t="s">
        <v>54</v>
      </c>
      <c r="U2309">
        <v>7</v>
      </c>
      <c r="V2309" t="s">
        <v>61</v>
      </c>
      <c r="W2309" t="s">
        <v>107</v>
      </c>
      <c r="X2309">
        <v>110059710</v>
      </c>
      <c r="Y2309" s="11">
        <v>44614</v>
      </c>
      <c r="Z2309">
        <v>165097918</v>
      </c>
      <c r="AB2309" t="s">
        <v>63</v>
      </c>
      <c r="AD2309" t="s">
        <v>4232</v>
      </c>
      <c r="AE2309">
        <v>1</v>
      </c>
      <c r="AF2309">
        <v>4750</v>
      </c>
      <c r="AH2309" t="str">
        <f t="shared" ref="AH2309:AH2372" si="36">B2309&amp;" "&amp;G2309</f>
        <v>E35120 Corporate Expenses</v>
      </c>
      <c r="AI2309" t="str">
        <f>VLOOKUP(B2309,'cc Lookup'!A:E,5,0)</f>
        <v>Corporate Exp</v>
      </c>
      <c r="AJ2309" t="s">
        <v>5428</v>
      </c>
    </row>
    <row r="2310" spans="1:36" x14ac:dyDescent="0.35">
      <c r="A2310" t="s">
        <v>36</v>
      </c>
      <c r="B2310" s="8" t="s">
        <v>72</v>
      </c>
      <c r="C2310" s="8" t="s">
        <v>38</v>
      </c>
      <c r="D2310" s="8" t="s">
        <v>39</v>
      </c>
      <c r="E2310" s="8" t="s">
        <v>39</v>
      </c>
      <c r="F2310" s="8" t="s">
        <v>40</v>
      </c>
      <c r="G2310" t="s">
        <v>73</v>
      </c>
      <c r="H2310" t="s">
        <v>42</v>
      </c>
      <c r="I2310" t="s">
        <v>43</v>
      </c>
      <c r="J2310" t="s">
        <v>43</v>
      </c>
      <c r="K2310" t="s">
        <v>43</v>
      </c>
      <c r="L2310" s="9">
        <v>950</v>
      </c>
      <c r="M2310" s="10">
        <v>44621</v>
      </c>
      <c r="N2310" t="s">
        <v>56</v>
      </c>
      <c r="O2310" t="s">
        <v>57</v>
      </c>
      <c r="P2310" t="s">
        <v>4230</v>
      </c>
      <c r="Q2310" t="s">
        <v>4231</v>
      </c>
      <c r="R2310" t="s">
        <v>4204</v>
      </c>
      <c r="S2310" s="11">
        <v>44622</v>
      </c>
      <c r="T2310" t="s">
        <v>54</v>
      </c>
      <c r="U2310">
        <v>7</v>
      </c>
      <c r="V2310" t="s">
        <v>61</v>
      </c>
      <c r="W2310" t="s">
        <v>107</v>
      </c>
      <c r="X2310">
        <v>110059710</v>
      </c>
      <c r="Y2310" s="11">
        <v>44614</v>
      </c>
      <c r="Z2310">
        <v>165097918</v>
      </c>
      <c r="AB2310" t="s">
        <v>63</v>
      </c>
      <c r="AD2310" t="s">
        <v>4232</v>
      </c>
      <c r="AH2310" t="str">
        <f t="shared" si="36"/>
        <v>E35120 Corporate Expenses</v>
      </c>
      <c r="AI2310" t="str">
        <f>VLOOKUP(B2310,'cc Lookup'!A:E,5,0)</f>
        <v>Corporate Exp</v>
      </c>
      <c r="AJ2310" t="s">
        <v>5428</v>
      </c>
    </row>
    <row r="2311" spans="1:36" x14ac:dyDescent="0.35">
      <c r="A2311" t="s">
        <v>36</v>
      </c>
      <c r="B2311" s="8" t="s">
        <v>72</v>
      </c>
      <c r="C2311" s="8" t="s">
        <v>38</v>
      </c>
      <c r="D2311" s="8" t="s">
        <v>39</v>
      </c>
      <c r="E2311" s="8" t="s">
        <v>39</v>
      </c>
      <c r="F2311" s="8" t="s">
        <v>40</v>
      </c>
      <c r="G2311" t="s">
        <v>73</v>
      </c>
      <c r="H2311" t="s">
        <v>42</v>
      </c>
      <c r="I2311" t="s">
        <v>43</v>
      </c>
      <c r="J2311" t="s">
        <v>43</v>
      </c>
      <c r="K2311" t="s">
        <v>43</v>
      </c>
      <c r="L2311" s="9">
        <v>30000</v>
      </c>
      <c r="M2311" s="10">
        <v>44621</v>
      </c>
      <c r="N2311" t="s">
        <v>56</v>
      </c>
      <c r="O2311" t="s">
        <v>57</v>
      </c>
      <c r="P2311" t="s">
        <v>4233</v>
      </c>
      <c r="Q2311" t="s">
        <v>4234</v>
      </c>
      <c r="R2311" t="s">
        <v>4204</v>
      </c>
      <c r="S2311" s="11">
        <v>44624</v>
      </c>
      <c r="T2311" t="s">
        <v>54</v>
      </c>
      <c r="U2311">
        <v>8</v>
      </c>
      <c r="V2311" t="s">
        <v>61</v>
      </c>
      <c r="W2311" t="s">
        <v>107</v>
      </c>
      <c r="X2311">
        <v>110061787</v>
      </c>
      <c r="Y2311" s="11">
        <v>44620</v>
      </c>
      <c r="Z2311">
        <v>165097999</v>
      </c>
      <c r="AB2311" t="s">
        <v>63</v>
      </c>
      <c r="AD2311" t="s">
        <v>4216</v>
      </c>
      <c r="AE2311">
        <v>1</v>
      </c>
      <c r="AF2311">
        <v>30000</v>
      </c>
      <c r="AH2311" t="str">
        <f t="shared" si="36"/>
        <v>E35120 Corporate Expenses</v>
      </c>
      <c r="AI2311" t="str">
        <f>VLOOKUP(B2311,'cc Lookup'!A:E,5,0)</f>
        <v>Corporate Exp</v>
      </c>
      <c r="AJ2311" t="s">
        <v>5428</v>
      </c>
    </row>
    <row r="2312" spans="1:36" x14ac:dyDescent="0.35">
      <c r="A2312" t="s">
        <v>36</v>
      </c>
      <c r="B2312" s="8" t="s">
        <v>72</v>
      </c>
      <c r="C2312" s="8" t="s">
        <v>38</v>
      </c>
      <c r="D2312" s="8" t="s">
        <v>39</v>
      </c>
      <c r="E2312" s="8" t="s">
        <v>39</v>
      </c>
      <c r="F2312" s="8" t="s">
        <v>40</v>
      </c>
      <c r="G2312" t="s">
        <v>73</v>
      </c>
      <c r="H2312" t="s">
        <v>42</v>
      </c>
      <c r="I2312" t="s">
        <v>43</v>
      </c>
      <c r="J2312" t="s">
        <v>43</v>
      </c>
      <c r="K2312" t="s">
        <v>43</v>
      </c>
      <c r="L2312" s="9">
        <v>6000</v>
      </c>
      <c r="M2312" s="10">
        <v>44621</v>
      </c>
      <c r="N2312" t="s">
        <v>56</v>
      </c>
      <c r="O2312" t="s">
        <v>57</v>
      </c>
      <c r="P2312" t="s">
        <v>4233</v>
      </c>
      <c r="Q2312" t="s">
        <v>4234</v>
      </c>
      <c r="R2312" t="s">
        <v>4204</v>
      </c>
      <c r="S2312" s="11">
        <v>44624</v>
      </c>
      <c r="T2312" t="s">
        <v>54</v>
      </c>
      <c r="U2312">
        <v>8</v>
      </c>
      <c r="V2312" t="s">
        <v>61</v>
      </c>
      <c r="W2312" t="s">
        <v>107</v>
      </c>
      <c r="X2312">
        <v>110061787</v>
      </c>
      <c r="Y2312" s="11">
        <v>44620</v>
      </c>
      <c r="Z2312">
        <v>165097999</v>
      </c>
      <c r="AB2312" t="s">
        <v>63</v>
      </c>
      <c r="AD2312" t="s">
        <v>4216</v>
      </c>
      <c r="AH2312" t="str">
        <f t="shared" si="36"/>
        <v>E35120 Corporate Expenses</v>
      </c>
      <c r="AI2312" t="str">
        <f>VLOOKUP(B2312,'cc Lookup'!A:E,5,0)</f>
        <v>Corporate Exp</v>
      </c>
      <c r="AJ2312" t="s">
        <v>5428</v>
      </c>
    </row>
    <row r="2313" spans="1:36" x14ac:dyDescent="0.35">
      <c r="A2313" t="s">
        <v>36</v>
      </c>
      <c r="B2313" s="8" t="s">
        <v>72</v>
      </c>
      <c r="C2313" s="8" t="s">
        <v>38</v>
      </c>
      <c r="D2313" s="8" t="s">
        <v>125</v>
      </c>
      <c r="E2313" s="8" t="s">
        <v>39</v>
      </c>
      <c r="F2313" s="8" t="s">
        <v>40</v>
      </c>
      <c r="G2313" t="s">
        <v>73</v>
      </c>
      <c r="H2313" t="s">
        <v>42</v>
      </c>
      <c r="I2313" t="s">
        <v>126</v>
      </c>
      <c r="J2313" t="s">
        <v>43</v>
      </c>
      <c r="K2313" t="s">
        <v>43</v>
      </c>
      <c r="L2313" s="9">
        <v>3376</v>
      </c>
      <c r="M2313" s="10">
        <v>44621</v>
      </c>
      <c r="N2313" t="s">
        <v>56</v>
      </c>
      <c r="O2313" t="s">
        <v>57</v>
      </c>
      <c r="P2313" t="s">
        <v>4202</v>
      </c>
      <c r="Q2313" t="s">
        <v>4203</v>
      </c>
      <c r="R2313" t="s">
        <v>4204</v>
      </c>
      <c r="S2313" s="11">
        <v>44630</v>
      </c>
      <c r="T2313" t="s">
        <v>54</v>
      </c>
      <c r="U2313">
        <v>16</v>
      </c>
      <c r="V2313" t="s">
        <v>61</v>
      </c>
      <c r="W2313" t="s">
        <v>62</v>
      </c>
      <c r="X2313">
        <v>73017801</v>
      </c>
      <c r="Y2313" s="11">
        <v>44616</v>
      </c>
      <c r="Z2313">
        <v>165065420</v>
      </c>
      <c r="AB2313" t="s">
        <v>63</v>
      </c>
      <c r="AD2313" t="s">
        <v>4205</v>
      </c>
      <c r="AE2313">
        <v>1</v>
      </c>
      <c r="AF2313">
        <v>3376</v>
      </c>
      <c r="AH2313" t="str">
        <f t="shared" si="36"/>
        <v>E35120 Corporate Expenses</v>
      </c>
      <c r="AI2313" t="str">
        <f>VLOOKUP(B2313,'cc Lookup'!A:E,5,0)</f>
        <v>Corporate Exp</v>
      </c>
      <c r="AJ2313" t="s">
        <v>5428</v>
      </c>
    </row>
    <row r="2314" spans="1:36" x14ac:dyDescent="0.35">
      <c r="A2314" t="s">
        <v>36</v>
      </c>
      <c r="B2314" s="8" t="s">
        <v>72</v>
      </c>
      <c r="C2314" s="8" t="s">
        <v>38</v>
      </c>
      <c r="D2314" s="8" t="s">
        <v>39</v>
      </c>
      <c r="E2314" s="8" t="s">
        <v>39</v>
      </c>
      <c r="F2314" s="8" t="s">
        <v>40</v>
      </c>
      <c r="G2314" t="s">
        <v>73</v>
      </c>
      <c r="H2314" t="s">
        <v>42</v>
      </c>
      <c r="I2314" t="s">
        <v>43</v>
      </c>
      <c r="J2314" t="s">
        <v>43</v>
      </c>
      <c r="K2314" t="s">
        <v>43</v>
      </c>
      <c r="L2314" s="9">
        <v>-25.72</v>
      </c>
      <c r="M2314" s="10">
        <v>43556</v>
      </c>
      <c r="N2314" t="s">
        <v>91</v>
      </c>
      <c r="O2314" t="s">
        <v>92</v>
      </c>
      <c r="P2314" t="s">
        <v>93</v>
      </c>
      <c r="Q2314" t="s">
        <v>94</v>
      </c>
      <c r="R2314" t="s">
        <v>95</v>
      </c>
      <c r="S2314" s="11">
        <v>43559</v>
      </c>
      <c r="T2314" t="s">
        <v>54</v>
      </c>
      <c r="U2314">
        <v>6</v>
      </c>
      <c r="V2314" t="s">
        <v>61</v>
      </c>
      <c r="W2314" t="s">
        <v>96</v>
      </c>
      <c r="X2314" t="s">
        <v>97</v>
      </c>
      <c r="Y2314" s="11">
        <v>43558</v>
      </c>
      <c r="AA2314" t="s">
        <v>98</v>
      </c>
      <c r="AB2314" t="s">
        <v>99</v>
      </c>
      <c r="AC2314">
        <v>10005676</v>
      </c>
      <c r="AH2314" t="str">
        <f t="shared" si="36"/>
        <v>E35120 Corporate Expenses</v>
      </c>
      <c r="AI2314" t="str">
        <f>VLOOKUP(B2314,'cc Lookup'!A:E,5,0)</f>
        <v>Corporate Exp</v>
      </c>
      <c r="AJ2314" t="s">
        <v>5426</v>
      </c>
    </row>
    <row r="2315" spans="1:36" x14ac:dyDescent="0.35">
      <c r="A2315" t="s">
        <v>36</v>
      </c>
      <c r="B2315" s="8" t="s">
        <v>72</v>
      </c>
      <c r="C2315" s="8" t="s">
        <v>38</v>
      </c>
      <c r="D2315" s="8" t="s">
        <v>39</v>
      </c>
      <c r="E2315" s="8" t="s">
        <v>39</v>
      </c>
      <c r="F2315" s="8" t="s">
        <v>40</v>
      </c>
      <c r="G2315" t="s">
        <v>73</v>
      </c>
      <c r="H2315" t="s">
        <v>42</v>
      </c>
      <c r="I2315" t="s">
        <v>43</v>
      </c>
      <c r="J2315" t="s">
        <v>43</v>
      </c>
      <c r="K2315" t="s">
        <v>43</v>
      </c>
      <c r="L2315" s="9">
        <v>-100</v>
      </c>
      <c r="M2315" s="10">
        <v>43556</v>
      </c>
      <c r="N2315" t="s">
        <v>91</v>
      </c>
      <c r="O2315" t="s">
        <v>92</v>
      </c>
      <c r="P2315" t="s">
        <v>100</v>
      </c>
      <c r="Q2315" t="s">
        <v>101</v>
      </c>
      <c r="R2315" t="s">
        <v>95</v>
      </c>
      <c r="S2315" s="11">
        <v>43567</v>
      </c>
      <c r="T2315" t="s">
        <v>54</v>
      </c>
      <c r="U2315">
        <v>9</v>
      </c>
      <c r="V2315" t="s">
        <v>61</v>
      </c>
      <c r="W2315" t="s">
        <v>102</v>
      </c>
      <c r="X2315" t="s">
        <v>103</v>
      </c>
      <c r="Y2315" s="11">
        <v>43567</v>
      </c>
      <c r="Z2315">
        <v>7876581</v>
      </c>
      <c r="AB2315" t="s">
        <v>104</v>
      </c>
      <c r="AC2315">
        <v>10005676</v>
      </c>
      <c r="AH2315" t="str">
        <f t="shared" si="36"/>
        <v>E35120 Corporate Expenses</v>
      </c>
      <c r="AI2315" t="str">
        <f>VLOOKUP(B2315,'cc Lookup'!A:E,5,0)</f>
        <v>Corporate Exp</v>
      </c>
      <c r="AJ2315" t="s">
        <v>5426</v>
      </c>
    </row>
    <row r="2316" spans="1:36" x14ac:dyDescent="0.35">
      <c r="A2316" t="s">
        <v>36</v>
      </c>
      <c r="B2316" s="8" t="s">
        <v>72</v>
      </c>
      <c r="C2316" s="8" t="s">
        <v>38</v>
      </c>
      <c r="D2316" s="8" t="s">
        <v>429</v>
      </c>
      <c r="E2316" s="8" t="s">
        <v>39</v>
      </c>
      <c r="F2316" s="8" t="s">
        <v>40</v>
      </c>
      <c r="G2316" t="s">
        <v>73</v>
      </c>
      <c r="H2316" t="s">
        <v>42</v>
      </c>
      <c r="I2316" t="s">
        <v>430</v>
      </c>
      <c r="J2316" t="s">
        <v>43</v>
      </c>
      <c r="K2316" t="s">
        <v>43</v>
      </c>
      <c r="L2316" s="9">
        <v>-5617.75</v>
      </c>
      <c r="M2316" s="10">
        <v>43617</v>
      </c>
      <c r="N2316" t="s">
        <v>91</v>
      </c>
      <c r="O2316" t="s">
        <v>92</v>
      </c>
      <c r="P2316" t="s">
        <v>431</v>
      </c>
      <c r="Q2316" t="s">
        <v>432</v>
      </c>
      <c r="R2316" t="s">
        <v>433</v>
      </c>
      <c r="S2316" s="11">
        <v>43637</v>
      </c>
      <c r="T2316" t="s">
        <v>54</v>
      </c>
      <c r="U2316">
        <v>10</v>
      </c>
      <c r="V2316" t="s">
        <v>61</v>
      </c>
      <c r="W2316" t="s">
        <v>96</v>
      </c>
      <c r="X2316" t="s">
        <v>434</v>
      </c>
      <c r="Y2316" s="11">
        <v>43619</v>
      </c>
      <c r="AA2316" t="s">
        <v>435</v>
      </c>
      <c r="AB2316" t="s">
        <v>99</v>
      </c>
      <c r="AC2316">
        <v>10005676</v>
      </c>
      <c r="AH2316" t="str">
        <f t="shared" si="36"/>
        <v>E35120 Corporate Expenses</v>
      </c>
      <c r="AI2316" t="str">
        <f>VLOOKUP(B2316,'cc Lookup'!A:E,5,0)</f>
        <v>Corporate Exp</v>
      </c>
      <c r="AJ2316" t="s">
        <v>5426</v>
      </c>
    </row>
    <row r="2317" spans="1:36" x14ac:dyDescent="0.35">
      <c r="A2317" t="s">
        <v>36</v>
      </c>
      <c r="B2317" s="8" t="s">
        <v>72</v>
      </c>
      <c r="C2317" s="8" t="s">
        <v>38</v>
      </c>
      <c r="D2317" s="8" t="s">
        <v>429</v>
      </c>
      <c r="E2317" s="8" t="s">
        <v>39</v>
      </c>
      <c r="F2317" s="8" t="s">
        <v>40</v>
      </c>
      <c r="G2317" t="s">
        <v>73</v>
      </c>
      <c r="H2317" t="s">
        <v>42</v>
      </c>
      <c r="I2317" t="s">
        <v>430</v>
      </c>
      <c r="J2317" t="s">
        <v>43</v>
      </c>
      <c r="K2317" t="s">
        <v>43</v>
      </c>
      <c r="L2317" s="9">
        <v>-2082</v>
      </c>
      <c r="M2317" s="10">
        <v>43617</v>
      </c>
      <c r="N2317" t="s">
        <v>91</v>
      </c>
      <c r="O2317" t="s">
        <v>92</v>
      </c>
      <c r="P2317" t="s">
        <v>431</v>
      </c>
      <c r="Q2317" t="s">
        <v>432</v>
      </c>
      <c r="R2317" t="s">
        <v>433</v>
      </c>
      <c r="S2317" s="11">
        <v>43637</v>
      </c>
      <c r="T2317" t="s">
        <v>54</v>
      </c>
      <c r="U2317">
        <v>10</v>
      </c>
      <c r="V2317" t="s">
        <v>61</v>
      </c>
      <c r="W2317" t="s">
        <v>96</v>
      </c>
      <c r="X2317" t="s">
        <v>436</v>
      </c>
      <c r="Y2317" s="11">
        <v>43626</v>
      </c>
      <c r="AA2317" t="s">
        <v>437</v>
      </c>
      <c r="AB2317" t="s">
        <v>99</v>
      </c>
      <c r="AC2317">
        <v>10005676</v>
      </c>
      <c r="AH2317" t="str">
        <f t="shared" si="36"/>
        <v>E35120 Corporate Expenses</v>
      </c>
      <c r="AI2317" t="str">
        <f>VLOOKUP(B2317,'cc Lookup'!A:E,5,0)</f>
        <v>Corporate Exp</v>
      </c>
      <c r="AJ2317" t="s">
        <v>5426</v>
      </c>
    </row>
    <row r="2318" spans="1:36" x14ac:dyDescent="0.35">
      <c r="A2318" t="s">
        <v>36</v>
      </c>
      <c r="B2318" s="8" t="s">
        <v>142</v>
      </c>
      <c r="C2318" s="8" t="s">
        <v>143</v>
      </c>
      <c r="D2318" s="8" t="s">
        <v>39</v>
      </c>
      <c r="E2318" s="8" t="s">
        <v>39</v>
      </c>
      <c r="F2318" s="8" t="s">
        <v>40</v>
      </c>
      <c r="G2318" t="s">
        <v>144</v>
      </c>
      <c r="H2318" t="s">
        <v>145</v>
      </c>
      <c r="I2318" t="s">
        <v>43</v>
      </c>
      <c r="J2318" t="s">
        <v>43</v>
      </c>
      <c r="K2318" t="s">
        <v>43</v>
      </c>
      <c r="L2318" s="9">
        <v>-22</v>
      </c>
      <c r="M2318" s="10">
        <v>43647</v>
      </c>
      <c r="N2318" t="s">
        <v>91</v>
      </c>
      <c r="O2318" t="s">
        <v>92</v>
      </c>
      <c r="P2318" t="s">
        <v>562</v>
      </c>
      <c r="Q2318" t="s">
        <v>563</v>
      </c>
      <c r="R2318" t="s">
        <v>545</v>
      </c>
      <c r="S2318" s="11">
        <v>43649</v>
      </c>
      <c r="T2318" t="s">
        <v>54</v>
      </c>
      <c r="U2318">
        <v>7</v>
      </c>
      <c r="V2318" t="s">
        <v>61</v>
      </c>
      <c r="W2318" t="s">
        <v>96</v>
      </c>
      <c r="X2318" t="s">
        <v>564</v>
      </c>
      <c r="Y2318" s="11">
        <v>43629</v>
      </c>
      <c r="AA2318" t="s">
        <v>565</v>
      </c>
      <c r="AB2318" t="s">
        <v>99</v>
      </c>
      <c r="AC2318">
        <v>10005676</v>
      </c>
      <c r="AH2318" t="str">
        <f t="shared" si="36"/>
        <v>E35930 Estates &amp; Facilities</v>
      </c>
      <c r="AI2318" t="str">
        <f>VLOOKUP(B2318,'cc Lookup'!A:E,5,0)</f>
        <v>Estates</v>
      </c>
      <c r="AJ2318" t="s">
        <v>5426</v>
      </c>
    </row>
    <row r="2319" spans="1:36" x14ac:dyDescent="0.35">
      <c r="A2319" t="s">
        <v>36</v>
      </c>
      <c r="B2319" s="8" t="s">
        <v>72</v>
      </c>
      <c r="C2319" s="8" t="s">
        <v>38</v>
      </c>
      <c r="D2319" s="8" t="s">
        <v>39</v>
      </c>
      <c r="E2319" s="8" t="s">
        <v>39</v>
      </c>
      <c r="F2319" s="8" t="s">
        <v>40</v>
      </c>
      <c r="G2319" t="s">
        <v>73</v>
      </c>
      <c r="H2319" t="s">
        <v>42</v>
      </c>
      <c r="I2319" t="s">
        <v>43</v>
      </c>
      <c r="J2319" t="s">
        <v>43</v>
      </c>
      <c r="K2319" t="s">
        <v>43</v>
      </c>
      <c r="L2319" s="9">
        <v>-25.71</v>
      </c>
      <c r="M2319" s="10">
        <v>43647</v>
      </c>
      <c r="N2319" t="s">
        <v>91</v>
      </c>
      <c r="O2319" t="s">
        <v>92</v>
      </c>
      <c r="P2319" t="s">
        <v>543</v>
      </c>
      <c r="Q2319" t="s">
        <v>544</v>
      </c>
      <c r="R2319" t="s">
        <v>545</v>
      </c>
      <c r="S2319" s="11">
        <v>43650</v>
      </c>
      <c r="T2319" t="s">
        <v>54</v>
      </c>
      <c r="U2319">
        <v>5</v>
      </c>
      <c r="V2319" t="s">
        <v>61</v>
      </c>
      <c r="W2319" t="s">
        <v>96</v>
      </c>
      <c r="X2319" t="s">
        <v>546</v>
      </c>
      <c r="Y2319" s="11">
        <v>43649</v>
      </c>
      <c r="AA2319" t="s">
        <v>547</v>
      </c>
      <c r="AB2319" t="s">
        <v>99</v>
      </c>
      <c r="AC2319">
        <v>10005676</v>
      </c>
      <c r="AH2319" t="str">
        <f t="shared" si="36"/>
        <v>E35120 Corporate Expenses</v>
      </c>
      <c r="AI2319" t="str">
        <f>VLOOKUP(B2319,'cc Lookup'!A:E,5,0)</f>
        <v>Corporate Exp</v>
      </c>
      <c r="AJ2319" t="s">
        <v>5426</v>
      </c>
    </row>
    <row r="2320" spans="1:36" x14ac:dyDescent="0.35">
      <c r="A2320" t="s">
        <v>36</v>
      </c>
      <c r="B2320" s="8" t="s">
        <v>72</v>
      </c>
      <c r="C2320" s="8" t="s">
        <v>38</v>
      </c>
      <c r="D2320" s="8" t="s">
        <v>39</v>
      </c>
      <c r="E2320" s="8" t="s">
        <v>39</v>
      </c>
      <c r="F2320" s="8" t="s">
        <v>40</v>
      </c>
      <c r="G2320" t="s">
        <v>73</v>
      </c>
      <c r="H2320" t="s">
        <v>42</v>
      </c>
      <c r="I2320" t="s">
        <v>43</v>
      </c>
      <c r="J2320" t="s">
        <v>43</v>
      </c>
      <c r="K2320" t="s">
        <v>43</v>
      </c>
      <c r="L2320" s="9">
        <v>-86</v>
      </c>
      <c r="M2320" s="10">
        <v>43678</v>
      </c>
      <c r="N2320" t="s">
        <v>91</v>
      </c>
      <c r="O2320" t="s">
        <v>92</v>
      </c>
      <c r="P2320" t="s">
        <v>627</v>
      </c>
      <c r="Q2320" t="s">
        <v>628</v>
      </c>
      <c r="R2320" t="s">
        <v>629</v>
      </c>
      <c r="S2320" s="11">
        <v>43683</v>
      </c>
      <c r="T2320" t="s">
        <v>54</v>
      </c>
      <c r="U2320">
        <v>4</v>
      </c>
      <c r="V2320" t="s">
        <v>61</v>
      </c>
      <c r="W2320" t="s">
        <v>96</v>
      </c>
      <c r="X2320" t="s">
        <v>630</v>
      </c>
      <c r="Y2320" s="11">
        <v>43682</v>
      </c>
      <c r="AA2320" t="s">
        <v>631</v>
      </c>
      <c r="AB2320" t="s">
        <v>99</v>
      </c>
      <c r="AC2320">
        <v>10005676</v>
      </c>
      <c r="AH2320" t="str">
        <f t="shared" si="36"/>
        <v>E35120 Corporate Expenses</v>
      </c>
      <c r="AI2320" t="str">
        <f>VLOOKUP(B2320,'cc Lookup'!A:E,5,0)</f>
        <v>Corporate Exp</v>
      </c>
      <c r="AJ2320" t="s">
        <v>5426</v>
      </c>
    </row>
    <row r="2321" spans="1:36" x14ac:dyDescent="0.35">
      <c r="A2321" t="s">
        <v>36</v>
      </c>
      <c r="B2321" s="8" t="s">
        <v>72</v>
      </c>
      <c r="C2321" s="8" t="s">
        <v>38</v>
      </c>
      <c r="D2321" s="8" t="s">
        <v>39</v>
      </c>
      <c r="E2321" s="8" t="s">
        <v>39</v>
      </c>
      <c r="F2321" s="8" t="s">
        <v>40</v>
      </c>
      <c r="G2321" t="s">
        <v>73</v>
      </c>
      <c r="H2321" t="s">
        <v>42</v>
      </c>
      <c r="I2321" t="s">
        <v>43</v>
      </c>
      <c r="J2321" t="s">
        <v>43</v>
      </c>
      <c r="K2321" t="s">
        <v>43</v>
      </c>
      <c r="L2321" s="9">
        <v>-25.71</v>
      </c>
      <c r="M2321" s="10">
        <v>43709</v>
      </c>
      <c r="N2321" t="s">
        <v>91</v>
      </c>
      <c r="O2321" t="s">
        <v>92</v>
      </c>
      <c r="P2321" t="s">
        <v>709</v>
      </c>
      <c r="Q2321" t="s">
        <v>710</v>
      </c>
      <c r="R2321" t="s">
        <v>711</v>
      </c>
      <c r="S2321" s="11">
        <v>43713</v>
      </c>
      <c r="T2321" t="s">
        <v>54</v>
      </c>
      <c r="U2321">
        <v>4</v>
      </c>
      <c r="V2321" t="s">
        <v>61</v>
      </c>
      <c r="W2321" t="s">
        <v>96</v>
      </c>
      <c r="X2321" t="s">
        <v>712</v>
      </c>
      <c r="Y2321" s="11">
        <v>43712</v>
      </c>
      <c r="AA2321" t="s">
        <v>713</v>
      </c>
      <c r="AB2321" t="s">
        <v>99</v>
      </c>
      <c r="AC2321">
        <v>10005676</v>
      </c>
      <c r="AH2321" t="str">
        <f t="shared" si="36"/>
        <v>E35120 Corporate Expenses</v>
      </c>
      <c r="AI2321" t="str">
        <f>VLOOKUP(B2321,'cc Lookup'!A:E,5,0)</f>
        <v>Corporate Exp</v>
      </c>
      <c r="AJ2321" t="s">
        <v>5426</v>
      </c>
    </row>
    <row r="2322" spans="1:36" x14ac:dyDescent="0.35">
      <c r="A2322" t="s">
        <v>36</v>
      </c>
      <c r="B2322" s="8" t="s">
        <v>72</v>
      </c>
      <c r="C2322" s="8" t="s">
        <v>38</v>
      </c>
      <c r="D2322" s="8" t="s">
        <v>39</v>
      </c>
      <c r="E2322" s="8" t="s">
        <v>39</v>
      </c>
      <c r="F2322" s="8" t="s">
        <v>40</v>
      </c>
      <c r="G2322" t="s">
        <v>73</v>
      </c>
      <c r="H2322" t="s">
        <v>42</v>
      </c>
      <c r="I2322" t="s">
        <v>43</v>
      </c>
      <c r="J2322" t="s">
        <v>43</v>
      </c>
      <c r="K2322" t="s">
        <v>43</v>
      </c>
      <c r="L2322" s="9">
        <v>200</v>
      </c>
      <c r="M2322" s="10">
        <v>43709</v>
      </c>
      <c r="N2322" t="s">
        <v>91</v>
      </c>
      <c r="O2322" t="s">
        <v>92</v>
      </c>
      <c r="P2322" t="s">
        <v>714</v>
      </c>
      <c r="Q2322" t="s">
        <v>715</v>
      </c>
      <c r="R2322" t="s">
        <v>711</v>
      </c>
      <c r="S2322" s="11">
        <v>43726</v>
      </c>
      <c r="T2322" t="s">
        <v>54</v>
      </c>
      <c r="U2322">
        <v>8</v>
      </c>
      <c r="V2322" t="s">
        <v>61</v>
      </c>
      <c r="W2322" t="s">
        <v>102</v>
      </c>
      <c r="X2322" t="s">
        <v>716</v>
      </c>
      <c r="Y2322" s="11">
        <v>43726</v>
      </c>
      <c r="Z2322">
        <v>7876649</v>
      </c>
      <c r="AB2322" t="s">
        <v>717</v>
      </c>
      <c r="AC2322">
        <v>99999999</v>
      </c>
      <c r="AH2322" t="str">
        <f t="shared" si="36"/>
        <v>E35120 Corporate Expenses</v>
      </c>
      <c r="AI2322" t="str">
        <f>VLOOKUP(B2322,'cc Lookup'!A:E,5,0)</f>
        <v>Corporate Exp</v>
      </c>
      <c r="AJ2322" t="s">
        <v>5426</v>
      </c>
    </row>
    <row r="2323" spans="1:36" x14ac:dyDescent="0.35">
      <c r="A2323" t="s">
        <v>36</v>
      </c>
      <c r="B2323" s="8" t="s">
        <v>72</v>
      </c>
      <c r="C2323" s="8" t="s">
        <v>38</v>
      </c>
      <c r="D2323" s="8" t="s">
        <v>39</v>
      </c>
      <c r="E2323" s="8" t="s">
        <v>39</v>
      </c>
      <c r="F2323" s="8" t="s">
        <v>40</v>
      </c>
      <c r="G2323" t="s">
        <v>73</v>
      </c>
      <c r="H2323" t="s">
        <v>42</v>
      </c>
      <c r="I2323" t="s">
        <v>43</v>
      </c>
      <c r="J2323" t="s">
        <v>43</v>
      </c>
      <c r="K2323" t="s">
        <v>43</v>
      </c>
      <c r="L2323" s="9">
        <v>-200</v>
      </c>
      <c r="M2323" s="10">
        <v>43709</v>
      </c>
      <c r="N2323" t="s">
        <v>91</v>
      </c>
      <c r="O2323" t="s">
        <v>92</v>
      </c>
      <c r="P2323" t="s">
        <v>714</v>
      </c>
      <c r="Q2323" t="s">
        <v>715</v>
      </c>
      <c r="R2323" t="s">
        <v>711</v>
      </c>
      <c r="S2323" s="11">
        <v>43726</v>
      </c>
      <c r="T2323" t="s">
        <v>54</v>
      </c>
      <c r="U2323">
        <v>9</v>
      </c>
      <c r="V2323" t="s">
        <v>61</v>
      </c>
      <c r="W2323" t="s">
        <v>102</v>
      </c>
      <c r="X2323" t="s">
        <v>718</v>
      </c>
      <c r="Y2323" s="11">
        <v>43726</v>
      </c>
      <c r="Z2323">
        <v>7876647</v>
      </c>
      <c r="AB2323" t="s">
        <v>717</v>
      </c>
      <c r="AC2323">
        <v>99999999</v>
      </c>
      <c r="AH2323" t="str">
        <f t="shared" si="36"/>
        <v>E35120 Corporate Expenses</v>
      </c>
      <c r="AI2323" t="str">
        <f>VLOOKUP(B2323,'cc Lookup'!A:E,5,0)</f>
        <v>Corporate Exp</v>
      </c>
      <c r="AJ2323" t="s">
        <v>5426</v>
      </c>
    </row>
    <row r="2324" spans="1:36" x14ac:dyDescent="0.35">
      <c r="A2324" t="s">
        <v>36</v>
      </c>
      <c r="B2324" s="8" t="s">
        <v>72</v>
      </c>
      <c r="C2324" s="8" t="s">
        <v>38</v>
      </c>
      <c r="D2324" s="8" t="s">
        <v>39</v>
      </c>
      <c r="E2324" s="8" t="s">
        <v>39</v>
      </c>
      <c r="F2324" s="8" t="s">
        <v>40</v>
      </c>
      <c r="G2324" t="s">
        <v>73</v>
      </c>
      <c r="H2324" t="s">
        <v>42</v>
      </c>
      <c r="I2324" t="s">
        <v>43</v>
      </c>
      <c r="J2324" t="s">
        <v>43</v>
      </c>
      <c r="K2324" t="s">
        <v>43</v>
      </c>
      <c r="L2324" s="9">
        <v>-200</v>
      </c>
      <c r="M2324" s="10">
        <v>43709</v>
      </c>
      <c r="N2324" t="s">
        <v>91</v>
      </c>
      <c r="O2324" t="s">
        <v>92</v>
      </c>
      <c r="P2324" t="s">
        <v>714</v>
      </c>
      <c r="Q2324" t="s">
        <v>715</v>
      </c>
      <c r="R2324" t="s">
        <v>711</v>
      </c>
      <c r="S2324" s="11">
        <v>43726</v>
      </c>
      <c r="T2324" t="s">
        <v>54</v>
      </c>
      <c r="U2324">
        <v>9</v>
      </c>
      <c r="V2324" t="s">
        <v>61</v>
      </c>
      <c r="W2324" t="s">
        <v>102</v>
      </c>
      <c r="X2324" t="s">
        <v>719</v>
      </c>
      <c r="Y2324" s="11">
        <v>43726</v>
      </c>
      <c r="Z2324">
        <v>7876650</v>
      </c>
      <c r="AB2324" t="s">
        <v>104</v>
      </c>
      <c r="AC2324">
        <v>10005676</v>
      </c>
      <c r="AH2324" t="str">
        <f t="shared" si="36"/>
        <v>E35120 Corporate Expenses</v>
      </c>
      <c r="AI2324" t="str">
        <f>VLOOKUP(B2324,'cc Lookup'!A:E,5,0)</f>
        <v>Corporate Exp</v>
      </c>
      <c r="AJ2324" t="s">
        <v>5426</v>
      </c>
    </row>
    <row r="2325" spans="1:36" x14ac:dyDescent="0.35">
      <c r="A2325" t="s">
        <v>36</v>
      </c>
      <c r="B2325" s="8" t="s">
        <v>72</v>
      </c>
      <c r="C2325" s="8" t="s">
        <v>38</v>
      </c>
      <c r="D2325" s="8" t="s">
        <v>39</v>
      </c>
      <c r="E2325" s="8" t="s">
        <v>39</v>
      </c>
      <c r="F2325" s="8" t="s">
        <v>40</v>
      </c>
      <c r="G2325" t="s">
        <v>73</v>
      </c>
      <c r="H2325" t="s">
        <v>42</v>
      </c>
      <c r="I2325" t="s">
        <v>43</v>
      </c>
      <c r="J2325" t="s">
        <v>43</v>
      </c>
      <c r="K2325" t="s">
        <v>43</v>
      </c>
      <c r="L2325" s="9">
        <v>-86</v>
      </c>
      <c r="M2325" s="10">
        <v>43739</v>
      </c>
      <c r="N2325" t="s">
        <v>91</v>
      </c>
      <c r="O2325" t="s">
        <v>92</v>
      </c>
      <c r="P2325" t="s">
        <v>796</v>
      </c>
      <c r="Q2325" t="s">
        <v>797</v>
      </c>
      <c r="R2325" t="s">
        <v>798</v>
      </c>
      <c r="S2325" s="11">
        <v>43742</v>
      </c>
      <c r="T2325" t="s">
        <v>54</v>
      </c>
      <c r="U2325">
        <v>8</v>
      </c>
      <c r="V2325" t="s">
        <v>61</v>
      </c>
      <c r="W2325" t="s">
        <v>96</v>
      </c>
      <c r="X2325" t="s">
        <v>799</v>
      </c>
      <c r="Y2325" s="11">
        <v>43741</v>
      </c>
      <c r="AA2325" t="s">
        <v>800</v>
      </c>
      <c r="AB2325" t="s">
        <v>99</v>
      </c>
      <c r="AC2325">
        <v>10005676</v>
      </c>
      <c r="AH2325" t="str">
        <f t="shared" si="36"/>
        <v>E35120 Corporate Expenses</v>
      </c>
      <c r="AI2325" t="str">
        <f>VLOOKUP(B2325,'cc Lookup'!A:E,5,0)</f>
        <v>Corporate Exp</v>
      </c>
      <c r="AJ2325" t="s">
        <v>5426</v>
      </c>
    </row>
    <row r="2326" spans="1:36" x14ac:dyDescent="0.35">
      <c r="A2326" t="s">
        <v>36</v>
      </c>
      <c r="B2326" s="8" t="s">
        <v>72</v>
      </c>
      <c r="C2326" s="8" t="s">
        <v>38</v>
      </c>
      <c r="D2326" s="8" t="s">
        <v>39</v>
      </c>
      <c r="E2326" s="8" t="s">
        <v>39</v>
      </c>
      <c r="F2326" s="8" t="s">
        <v>40</v>
      </c>
      <c r="G2326" t="s">
        <v>73</v>
      </c>
      <c r="H2326" t="s">
        <v>42</v>
      </c>
      <c r="I2326" t="s">
        <v>43</v>
      </c>
      <c r="J2326" t="s">
        <v>43</v>
      </c>
      <c r="K2326" t="s">
        <v>43</v>
      </c>
      <c r="L2326" s="9">
        <v>-14</v>
      </c>
      <c r="M2326" s="10">
        <v>43770</v>
      </c>
      <c r="N2326" t="s">
        <v>91</v>
      </c>
      <c r="O2326" t="s">
        <v>92</v>
      </c>
      <c r="P2326" t="s">
        <v>882</v>
      </c>
      <c r="Q2326" t="s">
        <v>883</v>
      </c>
      <c r="R2326" t="s">
        <v>884</v>
      </c>
      <c r="S2326" s="11">
        <v>43775</v>
      </c>
      <c r="T2326" t="s">
        <v>54</v>
      </c>
      <c r="U2326">
        <v>7</v>
      </c>
      <c r="V2326" t="s">
        <v>61</v>
      </c>
      <c r="W2326" t="s">
        <v>96</v>
      </c>
      <c r="X2326" t="s">
        <v>885</v>
      </c>
      <c r="Y2326" s="11">
        <v>43774</v>
      </c>
      <c r="AA2326" t="s">
        <v>886</v>
      </c>
      <c r="AB2326" t="s">
        <v>99</v>
      </c>
      <c r="AC2326">
        <v>10005676</v>
      </c>
      <c r="AH2326" t="str">
        <f t="shared" si="36"/>
        <v>E35120 Corporate Expenses</v>
      </c>
      <c r="AI2326" t="str">
        <f>VLOOKUP(B2326,'cc Lookup'!A:E,5,0)</f>
        <v>Corporate Exp</v>
      </c>
      <c r="AJ2326" t="s">
        <v>5426</v>
      </c>
    </row>
    <row r="2327" spans="1:36" x14ac:dyDescent="0.35">
      <c r="A2327" t="s">
        <v>36</v>
      </c>
      <c r="B2327" s="8" t="s">
        <v>72</v>
      </c>
      <c r="C2327" s="8" t="s">
        <v>38</v>
      </c>
      <c r="D2327" s="8" t="s">
        <v>39</v>
      </c>
      <c r="E2327" s="8" t="s">
        <v>39</v>
      </c>
      <c r="F2327" s="8" t="s">
        <v>40</v>
      </c>
      <c r="G2327" t="s">
        <v>73</v>
      </c>
      <c r="H2327" t="s">
        <v>42</v>
      </c>
      <c r="I2327" t="s">
        <v>43</v>
      </c>
      <c r="J2327" t="s">
        <v>43</v>
      </c>
      <c r="K2327" t="s">
        <v>43</v>
      </c>
      <c r="L2327" s="9">
        <v>-8.2100000000000009</v>
      </c>
      <c r="M2327" s="10">
        <v>43770</v>
      </c>
      <c r="N2327" t="s">
        <v>91</v>
      </c>
      <c r="O2327" t="s">
        <v>92</v>
      </c>
      <c r="P2327" t="s">
        <v>882</v>
      </c>
      <c r="Q2327" t="s">
        <v>883</v>
      </c>
      <c r="R2327" t="s">
        <v>884</v>
      </c>
      <c r="S2327" s="11">
        <v>43775</v>
      </c>
      <c r="T2327" t="s">
        <v>54</v>
      </c>
      <c r="U2327">
        <v>7</v>
      </c>
      <c r="V2327" t="s">
        <v>61</v>
      </c>
      <c r="W2327" t="s">
        <v>96</v>
      </c>
      <c r="X2327" t="s">
        <v>887</v>
      </c>
      <c r="Y2327" s="11">
        <v>43774</v>
      </c>
      <c r="AA2327" t="s">
        <v>888</v>
      </c>
      <c r="AB2327" t="s">
        <v>99</v>
      </c>
      <c r="AC2327">
        <v>10005676</v>
      </c>
      <c r="AH2327" t="str">
        <f t="shared" si="36"/>
        <v>E35120 Corporate Expenses</v>
      </c>
      <c r="AI2327" t="str">
        <f>VLOOKUP(B2327,'cc Lookup'!A:E,5,0)</f>
        <v>Corporate Exp</v>
      </c>
      <c r="AJ2327" t="s">
        <v>5426</v>
      </c>
    </row>
    <row r="2328" spans="1:36" x14ac:dyDescent="0.35">
      <c r="A2328" t="s">
        <v>36</v>
      </c>
      <c r="B2328" s="8" t="s">
        <v>72</v>
      </c>
      <c r="C2328" s="8" t="s">
        <v>38</v>
      </c>
      <c r="D2328" s="8" t="s">
        <v>39</v>
      </c>
      <c r="E2328" s="8" t="s">
        <v>39</v>
      </c>
      <c r="F2328" s="8" t="s">
        <v>40</v>
      </c>
      <c r="G2328" t="s">
        <v>73</v>
      </c>
      <c r="H2328" t="s">
        <v>42</v>
      </c>
      <c r="I2328" t="s">
        <v>43</v>
      </c>
      <c r="J2328" t="s">
        <v>43</v>
      </c>
      <c r="K2328" t="s">
        <v>43</v>
      </c>
      <c r="L2328" s="9">
        <v>-17.149999999999999</v>
      </c>
      <c r="M2328" s="10">
        <v>43770</v>
      </c>
      <c r="N2328" t="s">
        <v>91</v>
      </c>
      <c r="O2328" t="s">
        <v>92</v>
      </c>
      <c r="P2328" t="s">
        <v>882</v>
      </c>
      <c r="Q2328" t="s">
        <v>883</v>
      </c>
      <c r="R2328" t="s">
        <v>884</v>
      </c>
      <c r="S2328" s="11">
        <v>43775</v>
      </c>
      <c r="T2328" t="s">
        <v>54</v>
      </c>
      <c r="U2328">
        <v>7</v>
      </c>
      <c r="V2328" t="s">
        <v>61</v>
      </c>
      <c r="W2328" t="s">
        <v>96</v>
      </c>
      <c r="X2328" t="s">
        <v>889</v>
      </c>
      <c r="Y2328" s="11">
        <v>43774</v>
      </c>
      <c r="AA2328" t="s">
        <v>890</v>
      </c>
      <c r="AB2328" t="s">
        <v>99</v>
      </c>
      <c r="AC2328">
        <v>10005676</v>
      </c>
      <c r="AH2328" t="str">
        <f t="shared" si="36"/>
        <v>E35120 Corporate Expenses</v>
      </c>
      <c r="AI2328" t="str">
        <f>VLOOKUP(B2328,'cc Lookup'!A:E,5,0)</f>
        <v>Corporate Exp</v>
      </c>
      <c r="AJ2328" t="s">
        <v>5426</v>
      </c>
    </row>
    <row r="2329" spans="1:36" x14ac:dyDescent="0.35">
      <c r="A2329" t="s">
        <v>36</v>
      </c>
      <c r="B2329" s="8" t="s">
        <v>72</v>
      </c>
      <c r="C2329" s="8" t="s">
        <v>38</v>
      </c>
      <c r="D2329" s="8" t="s">
        <v>39</v>
      </c>
      <c r="E2329" s="8" t="s">
        <v>39</v>
      </c>
      <c r="F2329" s="8" t="s">
        <v>40</v>
      </c>
      <c r="G2329" t="s">
        <v>73</v>
      </c>
      <c r="H2329" t="s">
        <v>42</v>
      </c>
      <c r="I2329" t="s">
        <v>43</v>
      </c>
      <c r="J2329" t="s">
        <v>43</v>
      </c>
      <c r="K2329" t="s">
        <v>43</v>
      </c>
      <c r="L2329" s="9">
        <v>-69.349999999999994</v>
      </c>
      <c r="M2329" s="10">
        <v>43770</v>
      </c>
      <c r="N2329" t="s">
        <v>91</v>
      </c>
      <c r="O2329" t="s">
        <v>92</v>
      </c>
      <c r="P2329" t="s">
        <v>882</v>
      </c>
      <c r="Q2329" t="s">
        <v>883</v>
      </c>
      <c r="R2329" t="s">
        <v>884</v>
      </c>
      <c r="S2329" s="11">
        <v>43775</v>
      </c>
      <c r="T2329" t="s">
        <v>54</v>
      </c>
      <c r="U2329">
        <v>7</v>
      </c>
      <c r="V2329" t="s">
        <v>61</v>
      </c>
      <c r="W2329" t="s">
        <v>96</v>
      </c>
      <c r="X2329" t="s">
        <v>891</v>
      </c>
      <c r="Y2329" s="11">
        <v>43774</v>
      </c>
      <c r="AA2329" t="s">
        <v>892</v>
      </c>
      <c r="AB2329" t="s">
        <v>99</v>
      </c>
      <c r="AC2329">
        <v>10005676</v>
      </c>
      <c r="AH2329" t="str">
        <f t="shared" si="36"/>
        <v>E35120 Corporate Expenses</v>
      </c>
      <c r="AI2329" t="str">
        <f>VLOOKUP(B2329,'cc Lookup'!A:E,5,0)</f>
        <v>Corporate Exp</v>
      </c>
      <c r="AJ2329" t="s">
        <v>5426</v>
      </c>
    </row>
    <row r="2330" spans="1:36" x14ac:dyDescent="0.35">
      <c r="A2330" t="s">
        <v>36</v>
      </c>
      <c r="B2330" s="8" t="s">
        <v>72</v>
      </c>
      <c r="C2330" s="8" t="s">
        <v>38</v>
      </c>
      <c r="D2330" s="8" t="s">
        <v>39</v>
      </c>
      <c r="E2330" s="8" t="s">
        <v>39</v>
      </c>
      <c r="F2330" s="8" t="s">
        <v>40</v>
      </c>
      <c r="G2330" t="s">
        <v>73</v>
      </c>
      <c r="H2330" t="s">
        <v>42</v>
      </c>
      <c r="I2330" t="s">
        <v>43</v>
      </c>
      <c r="J2330" t="s">
        <v>43</v>
      </c>
      <c r="K2330" t="s">
        <v>43</v>
      </c>
      <c r="L2330" s="9">
        <v>-86</v>
      </c>
      <c r="M2330" s="10">
        <v>43770</v>
      </c>
      <c r="N2330" t="s">
        <v>91</v>
      </c>
      <c r="O2330" t="s">
        <v>92</v>
      </c>
      <c r="P2330" t="s">
        <v>882</v>
      </c>
      <c r="Q2330" t="s">
        <v>883</v>
      </c>
      <c r="R2330" t="s">
        <v>884</v>
      </c>
      <c r="S2330" s="11">
        <v>43775</v>
      </c>
      <c r="T2330" t="s">
        <v>54</v>
      </c>
      <c r="U2330">
        <v>7</v>
      </c>
      <c r="V2330" t="s">
        <v>61</v>
      </c>
      <c r="W2330" t="s">
        <v>96</v>
      </c>
      <c r="X2330" t="s">
        <v>893</v>
      </c>
      <c r="Y2330" s="11">
        <v>43774</v>
      </c>
      <c r="AA2330" t="s">
        <v>894</v>
      </c>
      <c r="AB2330" t="s">
        <v>99</v>
      </c>
      <c r="AC2330">
        <v>10005676</v>
      </c>
      <c r="AH2330" t="str">
        <f t="shared" si="36"/>
        <v>E35120 Corporate Expenses</v>
      </c>
      <c r="AI2330" t="str">
        <f>VLOOKUP(B2330,'cc Lookup'!A:E,5,0)</f>
        <v>Corporate Exp</v>
      </c>
      <c r="AJ2330" t="s">
        <v>5426</v>
      </c>
    </row>
    <row r="2331" spans="1:36" x14ac:dyDescent="0.35">
      <c r="A2331" t="s">
        <v>36</v>
      </c>
      <c r="B2331" s="8" t="s">
        <v>72</v>
      </c>
      <c r="C2331" s="8" t="s">
        <v>38</v>
      </c>
      <c r="D2331" s="8" t="s">
        <v>429</v>
      </c>
      <c r="E2331" s="8" t="s">
        <v>39</v>
      </c>
      <c r="F2331" s="8" t="s">
        <v>40</v>
      </c>
      <c r="G2331" t="s">
        <v>73</v>
      </c>
      <c r="H2331" t="s">
        <v>42</v>
      </c>
      <c r="I2331" t="s">
        <v>430</v>
      </c>
      <c r="J2331" t="s">
        <v>43</v>
      </c>
      <c r="K2331" t="s">
        <v>43</v>
      </c>
      <c r="L2331" s="9">
        <v>-2070</v>
      </c>
      <c r="M2331" s="10">
        <v>43770</v>
      </c>
      <c r="N2331" t="s">
        <v>91</v>
      </c>
      <c r="O2331" t="s">
        <v>92</v>
      </c>
      <c r="P2331" t="s">
        <v>913</v>
      </c>
      <c r="Q2331" t="s">
        <v>914</v>
      </c>
      <c r="R2331" t="s">
        <v>884</v>
      </c>
      <c r="S2331" s="11">
        <v>43795</v>
      </c>
      <c r="T2331" t="s">
        <v>54</v>
      </c>
      <c r="U2331">
        <v>5</v>
      </c>
      <c r="V2331" t="s">
        <v>61</v>
      </c>
      <c r="W2331" t="s">
        <v>96</v>
      </c>
      <c r="X2331" t="s">
        <v>915</v>
      </c>
      <c r="Y2331" s="11">
        <v>43794</v>
      </c>
      <c r="AA2331" t="s">
        <v>916</v>
      </c>
      <c r="AB2331" t="s">
        <v>99</v>
      </c>
      <c r="AC2331">
        <v>10005676</v>
      </c>
      <c r="AH2331" t="str">
        <f t="shared" si="36"/>
        <v>E35120 Corporate Expenses</v>
      </c>
      <c r="AI2331" t="str">
        <f>VLOOKUP(B2331,'cc Lookup'!A:E,5,0)</f>
        <v>Corporate Exp</v>
      </c>
      <c r="AJ2331" t="s">
        <v>5426</v>
      </c>
    </row>
    <row r="2332" spans="1:36" x14ac:dyDescent="0.35">
      <c r="A2332" t="s">
        <v>36</v>
      </c>
      <c r="B2332" s="8" t="s">
        <v>921</v>
      </c>
      <c r="C2332" s="8" t="s">
        <v>38</v>
      </c>
      <c r="D2332" s="8" t="s">
        <v>39</v>
      </c>
      <c r="E2332" s="8" t="s">
        <v>39</v>
      </c>
      <c r="F2332" s="8" t="s">
        <v>40</v>
      </c>
      <c r="G2332" t="s">
        <v>922</v>
      </c>
      <c r="H2332" t="s">
        <v>42</v>
      </c>
      <c r="I2332" t="s">
        <v>43</v>
      </c>
      <c r="J2332" t="s">
        <v>43</v>
      </c>
      <c r="K2332" t="s">
        <v>43</v>
      </c>
      <c r="L2332" s="9">
        <v>-587.26</v>
      </c>
      <c r="M2332" s="10">
        <v>43770</v>
      </c>
      <c r="N2332" t="s">
        <v>91</v>
      </c>
      <c r="O2332" t="s">
        <v>92</v>
      </c>
      <c r="P2332" t="s">
        <v>882</v>
      </c>
      <c r="Q2332" t="s">
        <v>883</v>
      </c>
      <c r="R2332" t="s">
        <v>884</v>
      </c>
      <c r="S2332" s="11">
        <v>43775</v>
      </c>
      <c r="T2332" t="s">
        <v>54</v>
      </c>
      <c r="U2332">
        <v>9</v>
      </c>
      <c r="V2332" t="s">
        <v>61</v>
      </c>
      <c r="W2332" t="s">
        <v>102</v>
      </c>
      <c r="X2332" t="s">
        <v>923</v>
      </c>
      <c r="Y2332" s="11">
        <v>43775</v>
      </c>
      <c r="Z2332">
        <v>7876675</v>
      </c>
      <c r="AB2332" t="s">
        <v>104</v>
      </c>
      <c r="AC2332">
        <v>10005676</v>
      </c>
      <c r="AH2332" t="str">
        <f t="shared" si="36"/>
        <v>E35210 Employee Service Centre</v>
      </c>
      <c r="AI2332" t="str">
        <f>VLOOKUP(B2332,'cc Lookup'!A:E,5,0)</f>
        <v>HR</v>
      </c>
      <c r="AJ2332" t="s">
        <v>5426</v>
      </c>
    </row>
    <row r="2333" spans="1:36" x14ac:dyDescent="0.35">
      <c r="A2333" t="s">
        <v>36</v>
      </c>
      <c r="B2333" s="8" t="s">
        <v>72</v>
      </c>
      <c r="C2333" s="8" t="s">
        <v>38</v>
      </c>
      <c r="D2333" s="8" t="s">
        <v>429</v>
      </c>
      <c r="E2333" s="8" t="s">
        <v>39</v>
      </c>
      <c r="F2333" s="8" t="s">
        <v>40</v>
      </c>
      <c r="G2333" t="s">
        <v>73</v>
      </c>
      <c r="H2333" t="s">
        <v>42</v>
      </c>
      <c r="I2333" t="s">
        <v>430</v>
      </c>
      <c r="J2333" t="s">
        <v>43</v>
      </c>
      <c r="K2333" t="s">
        <v>43</v>
      </c>
      <c r="L2333" s="9">
        <v>-4880.1499999999996</v>
      </c>
      <c r="M2333" s="10">
        <v>43800</v>
      </c>
      <c r="N2333" t="s">
        <v>91</v>
      </c>
      <c r="O2333" t="s">
        <v>92</v>
      </c>
      <c r="P2333" t="s">
        <v>1056</v>
      </c>
      <c r="Q2333" t="s">
        <v>1057</v>
      </c>
      <c r="R2333" t="s">
        <v>1058</v>
      </c>
      <c r="S2333" s="11">
        <v>43829</v>
      </c>
      <c r="T2333" t="s">
        <v>54</v>
      </c>
      <c r="U2333">
        <v>5</v>
      </c>
      <c r="V2333" t="s">
        <v>61</v>
      </c>
      <c r="W2333" t="s">
        <v>96</v>
      </c>
      <c r="X2333" t="s">
        <v>1059</v>
      </c>
      <c r="Y2333" s="11">
        <v>43823</v>
      </c>
      <c r="AA2333" t="s">
        <v>1060</v>
      </c>
      <c r="AB2333" t="s">
        <v>99</v>
      </c>
      <c r="AC2333">
        <v>10005676</v>
      </c>
      <c r="AH2333" t="str">
        <f t="shared" si="36"/>
        <v>E35120 Corporate Expenses</v>
      </c>
      <c r="AI2333" t="str">
        <f>VLOOKUP(B2333,'cc Lookup'!A:E,5,0)</f>
        <v>Corporate Exp</v>
      </c>
      <c r="AJ2333" t="s">
        <v>5426</v>
      </c>
    </row>
    <row r="2334" spans="1:36" x14ac:dyDescent="0.35">
      <c r="A2334" t="s">
        <v>36</v>
      </c>
      <c r="B2334" s="8" t="s">
        <v>921</v>
      </c>
      <c r="C2334" s="8" t="s">
        <v>38</v>
      </c>
      <c r="D2334" s="8" t="s">
        <v>39</v>
      </c>
      <c r="E2334" s="8" t="s">
        <v>39</v>
      </c>
      <c r="F2334" s="8" t="s">
        <v>40</v>
      </c>
      <c r="G2334" t="s">
        <v>922</v>
      </c>
      <c r="H2334" t="s">
        <v>42</v>
      </c>
      <c r="I2334" t="s">
        <v>43</v>
      </c>
      <c r="J2334" t="s">
        <v>43</v>
      </c>
      <c r="K2334" t="s">
        <v>43</v>
      </c>
      <c r="L2334" s="9">
        <v>-150</v>
      </c>
      <c r="M2334" s="10">
        <v>43800</v>
      </c>
      <c r="N2334" t="s">
        <v>91</v>
      </c>
      <c r="O2334" t="s">
        <v>92</v>
      </c>
      <c r="P2334" t="s">
        <v>1061</v>
      </c>
      <c r="Q2334" t="s">
        <v>1062</v>
      </c>
      <c r="R2334" t="s">
        <v>1058</v>
      </c>
      <c r="S2334" s="11">
        <v>43812</v>
      </c>
      <c r="T2334" t="s">
        <v>54</v>
      </c>
      <c r="U2334">
        <v>4</v>
      </c>
      <c r="V2334" t="s">
        <v>61</v>
      </c>
      <c r="W2334" t="s">
        <v>102</v>
      </c>
      <c r="X2334" t="s">
        <v>1063</v>
      </c>
      <c r="Y2334" s="11">
        <v>43812</v>
      </c>
      <c r="Z2334">
        <v>7876704</v>
      </c>
      <c r="AB2334" t="s">
        <v>104</v>
      </c>
      <c r="AC2334">
        <v>10005676</v>
      </c>
      <c r="AH2334" t="str">
        <f t="shared" si="36"/>
        <v>E35210 Employee Service Centre</v>
      </c>
      <c r="AI2334" t="str">
        <f>VLOOKUP(B2334,'cc Lookup'!A:E,5,0)</f>
        <v>HR</v>
      </c>
      <c r="AJ2334" t="s">
        <v>5426</v>
      </c>
    </row>
    <row r="2335" spans="1:36" x14ac:dyDescent="0.35">
      <c r="A2335" t="s">
        <v>36</v>
      </c>
      <c r="B2335" s="8" t="s">
        <v>72</v>
      </c>
      <c r="C2335" s="8" t="s">
        <v>38</v>
      </c>
      <c r="D2335" s="8" t="s">
        <v>39</v>
      </c>
      <c r="E2335" s="8" t="s">
        <v>39</v>
      </c>
      <c r="F2335" s="8" t="s">
        <v>40</v>
      </c>
      <c r="G2335" t="s">
        <v>73</v>
      </c>
      <c r="H2335" t="s">
        <v>42</v>
      </c>
      <c r="I2335" t="s">
        <v>43</v>
      </c>
      <c r="J2335" t="s">
        <v>43</v>
      </c>
      <c r="K2335" t="s">
        <v>43</v>
      </c>
      <c r="L2335" s="9">
        <v>-82.83</v>
      </c>
      <c r="M2335" s="10">
        <v>43831</v>
      </c>
      <c r="N2335" t="s">
        <v>91</v>
      </c>
      <c r="O2335" t="s">
        <v>92</v>
      </c>
      <c r="P2335" t="s">
        <v>1168</v>
      </c>
      <c r="Q2335" t="s">
        <v>1169</v>
      </c>
      <c r="R2335" t="s">
        <v>1170</v>
      </c>
      <c r="S2335" s="11">
        <v>43837</v>
      </c>
      <c r="T2335" t="s">
        <v>54</v>
      </c>
      <c r="U2335">
        <v>7</v>
      </c>
      <c r="V2335" t="s">
        <v>61</v>
      </c>
      <c r="W2335" t="s">
        <v>96</v>
      </c>
      <c r="X2335" t="s">
        <v>1171</v>
      </c>
      <c r="Y2335" s="11">
        <v>43836</v>
      </c>
      <c r="AA2335" t="s">
        <v>1172</v>
      </c>
      <c r="AB2335" t="s">
        <v>99</v>
      </c>
      <c r="AC2335">
        <v>10005676</v>
      </c>
      <c r="AH2335" t="str">
        <f t="shared" si="36"/>
        <v>E35120 Corporate Expenses</v>
      </c>
      <c r="AI2335" t="str">
        <f>VLOOKUP(B2335,'cc Lookup'!A:E,5,0)</f>
        <v>Corporate Exp</v>
      </c>
      <c r="AJ2335" t="s">
        <v>5426</v>
      </c>
    </row>
    <row r="2336" spans="1:36" x14ac:dyDescent="0.35">
      <c r="A2336" t="s">
        <v>36</v>
      </c>
      <c r="B2336" s="8" t="s">
        <v>72</v>
      </c>
      <c r="C2336" s="8" t="s">
        <v>38</v>
      </c>
      <c r="D2336" s="8" t="s">
        <v>39</v>
      </c>
      <c r="E2336" s="8" t="s">
        <v>39</v>
      </c>
      <c r="F2336" s="8" t="s">
        <v>40</v>
      </c>
      <c r="G2336" t="s">
        <v>73</v>
      </c>
      <c r="H2336" t="s">
        <v>42</v>
      </c>
      <c r="I2336" t="s">
        <v>43</v>
      </c>
      <c r="J2336" t="s">
        <v>43</v>
      </c>
      <c r="K2336" t="s">
        <v>43</v>
      </c>
      <c r="L2336" s="9">
        <v>-86</v>
      </c>
      <c r="M2336" s="10">
        <v>43831</v>
      </c>
      <c r="N2336" t="s">
        <v>91</v>
      </c>
      <c r="O2336" t="s">
        <v>92</v>
      </c>
      <c r="P2336" t="s">
        <v>1168</v>
      </c>
      <c r="Q2336" t="s">
        <v>1169</v>
      </c>
      <c r="R2336" t="s">
        <v>1170</v>
      </c>
      <c r="S2336" s="11">
        <v>43837</v>
      </c>
      <c r="T2336" t="s">
        <v>54</v>
      </c>
      <c r="U2336">
        <v>7</v>
      </c>
      <c r="V2336" t="s">
        <v>61</v>
      </c>
      <c r="W2336" t="s">
        <v>96</v>
      </c>
      <c r="X2336" t="s">
        <v>1173</v>
      </c>
      <c r="Y2336" s="11">
        <v>43836</v>
      </c>
      <c r="AA2336" t="s">
        <v>1174</v>
      </c>
      <c r="AB2336" t="s">
        <v>99</v>
      </c>
      <c r="AC2336">
        <v>10005676</v>
      </c>
      <c r="AH2336" t="str">
        <f t="shared" si="36"/>
        <v>E35120 Corporate Expenses</v>
      </c>
      <c r="AI2336" t="str">
        <f>VLOOKUP(B2336,'cc Lookup'!A:E,5,0)</f>
        <v>Corporate Exp</v>
      </c>
      <c r="AJ2336" t="s">
        <v>5426</v>
      </c>
    </row>
    <row r="2337" spans="1:36" x14ac:dyDescent="0.35">
      <c r="A2337" t="s">
        <v>36</v>
      </c>
      <c r="B2337" s="8" t="s">
        <v>72</v>
      </c>
      <c r="C2337" s="8" t="s">
        <v>38</v>
      </c>
      <c r="D2337" s="8" t="s">
        <v>39</v>
      </c>
      <c r="E2337" s="8" t="s">
        <v>39</v>
      </c>
      <c r="F2337" s="8" t="s">
        <v>40</v>
      </c>
      <c r="G2337" t="s">
        <v>73</v>
      </c>
      <c r="H2337" t="s">
        <v>42</v>
      </c>
      <c r="I2337" t="s">
        <v>43</v>
      </c>
      <c r="J2337" t="s">
        <v>43</v>
      </c>
      <c r="K2337" t="s">
        <v>43</v>
      </c>
      <c r="L2337" s="9">
        <v>-86</v>
      </c>
      <c r="M2337" s="10">
        <v>43862</v>
      </c>
      <c r="N2337" t="s">
        <v>91</v>
      </c>
      <c r="O2337" t="s">
        <v>92</v>
      </c>
      <c r="P2337" t="s">
        <v>1312</v>
      </c>
      <c r="Q2337" t="s">
        <v>1313</v>
      </c>
      <c r="R2337" t="s">
        <v>1314</v>
      </c>
      <c r="S2337" s="11">
        <v>43867</v>
      </c>
      <c r="T2337" t="s">
        <v>54</v>
      </c>
      <c r="U2337">
        <v>4</v>
      </c>
      <c r="V2337" t="s">
        <v>61</v>
      </c>
      <c r="W2337" t="s">
        <v>96</v>
      </c>
      <c r="X2337" t="s">
        <v>1315</v>
      </c>
      <c r="Y2337" s="11">
        <v>43866</v>
      </c>
      <c r="AA2337" t="s">
        <v>1316</v>
      </c>
      <c r="AB2337" t="s">
        <v>99</v>
      </c>
      <c r="AC2337">
        <v>10005676</v>
      </c>
      <c r="AH2337" t="str">
        <f t="shared" si="36"/>
        <v>E35120 Corporate Expenses</v>
      </c>
      <c r="AI2337" t="str">
        <f>VLOOKUP(B2337,'cc Lookup'!A:E,5,0)</f>
        <v>Corporate Exp</v>
      </c>
      <c r="AJ2337" t="s">
        <v>5426</v>
      </c>
    </row>
    <row r="2338" spans="1:36" x14ac:dyDescent="0.35">
      <c r="A2338" t="s">
        <v>36</v>
      </c>
      <c r="B2338" s="8" t="s">
        <v>72</v>
      </c>
      <c r="C2338" s="8" t="s">
        <v>38</v>
      </c>
      <c r="D2338" s="8" t="s">
        <v>39</v>
      </c>
      <c r="E2338" s="8" t="s">
        <v>39</v>
      </c>
      <c r="F2338" s="8" t="s">
        <v>40</v>
      </c>
      <c r="G2338" t="s">
        <v>73</v>
      </c>
      <c r="H2338" t="s">
        <v>42</v>
      </c>
      <c r="I2338" t="s">
        <v>43</v>
      </c>
      <c r="J2338" t="s">
        <v>43</v>
      </c>
      <c r="K2338" t="s">
        <v>43</v>
      </c>
      <c r="L2338" s="9">
        <v>-350</v>
      </c>
      <c r="M2338" s="10">
        <v>43862</v>
      </c>
      <c r="N2338" t="s">
        <v>91</v>
      </c>
      <c r="O2338" t="s">
        <v>92</v>
      </c>
      <c r="P2338" t="s">
        <v>1317</v>
      </c>
      <c r="Q2338" t="s">
        <v>1318</v>
      </c>
      <c r="R2338" t="s">
        <v>1314</v>
      </c>
      <c r="S2338" s="11">
        <v>43873</v>
      </c>
      <c r="T2338" t="s">
        <v>54</v>
      </c>
      <c r="U2338">
        <v>8</v>
      </c>
      <c r="V2338" t="s">
        <v>61</v>
      </c>
      <c r="W2338" t="s">
        <v>102</v>
      </c>
      <c r="X2338" t="s">
        <v>1319</v>
      </c>
      <c r="Y2338" s="11">
        <v>43873</v>
      </c>
      <c r="Z2338">
        <v>7876729</v>
      </c>
      <c r="AB2338" t="s">
        <v>104</v>
      </c>
      <c r="AC2338">
        <v>10005676</v>
      </c>
      <c r="AH2338" t="str">
        <f t="shared" si="36"/>
        <v>E35120 Corporate Expenses</v>
      </c>
      <c r="AI2338" t="str">
        <f>VLOOKUP(B2338,'cc Lookup'!A:E,5,0)</f>
        <v>Corporate Exp</v>
      </c>
      <c r="AJ2338" t="s">
        <v>5426</v>
      </c>
    </row>
    <row r="2339" spans="1:36" x14ac:dyDescent="0.35">
      <c r="A2339" t="s">
        <v>36</v>
      </c>
      <c r="B2339" s="8" t="s">
        <v>72</v>
      </c>
      <c r="C2339" s="8" t="s">
        <v>38</v>
      </c>
      <c r="D2339" s="8" t="s">
        <v>39</v>
      </c>
      <c r="E2339" s="8" t="s">
        <v>39</v>
      </c>
      <c r="F2339" s="8" t="s">
        <v>40</v>
      </c>
      <c r="G2339" t="s">
        <v>73</v>
      </c>
      <c r="H2339" t="s">
        <v>42</v>
      </c>
      <c r="I2339" t="s">
        <v>43</v>
      </c>
      <c r="J2339" t="s">
        <v>43</v>
      </c>
      <c r="K2339" t="s">
        <v>43</v>
      </c>
      <c r="L2339" s="9">
        <v>-18.29</v>
      </c>
      <c r="M2339" s="10">
        <v>43891</v>
      </c>
      <c r="N2339" t="s">
        <v>91</v>
      </c>
      <c r="O2339" t="s">
        <v>92</v>
      </c>
      <c r="P2339" t="s">
        <v>1421</v>
      </c>
      <c r="Q2339" t="s">
        <v>1422</v>
      </c>
      <c r="R2339" t="s">
        <v>1423</v>
      </c>
      <c r="S2339" s="11">
        <v>43895</v>
      </c>
      <c r="T2339" t="s">
        <v>54</v>
      </c>
      <c r="U2339">
        <v>7</v>
      </c>
      <c r="V2339" t="s">
        <v>61</v>
      </c>
      <c r="W2339" t="s">
        <v>96</v>
      </c>
      <c r="X2339" t="s">
        <v>1424</v>
      </c>
      <c r="Y2339" s="11">
        <v>43894</v>
      </c>
      <c r="AA2339" t="s">
        <v>1425</v>
      </c>
      <c r="AB2339" t="s">
        <v>99</v>
      </c>
      <c r="AC2339">
        <v>10005676</v>
      </c>
      <c r="AH2339" t="str">
        <f t="shared" si="36"/>
        <v>E35120 Corporate Expenses</v>
      </c>
      <c r="AI2339" t="str">
        <f>VLOOKUP(B2339,'cc Lookup'!A:E,5,0)</f>
        <v>Corporate Exp</v>
      </c>
      <c r="AJ2339" t="s">
        <v>5426</v>
      </c>
    </row>
    <row r="2340" spans="1:36" x14ac:dyDescent="0.35">
      <c r="A2340" t="s">
        <v>36</v>
      </c>
      <c r="B2340" s="8" t="s">
        <v>72</v>
      </c>
      <c r="C2340" s="8" t="s">
        <v>38</v>
      </c>
      <c r="D2340" s="8" t="s">
        <v>39</v>
      </c>
      <c r="E2340" s="8" t="s">
        <v>39</v>
      </c>
      <c r="F2340" s="8" t="s">
        <v>40</v>
      </c>
      <c r="G2340" t="s">
        <v>73</v>
      </c>
      <c r="H2340" t="s">
        <v>42</v>
      </c>
      <c r="I2340" t="s">
        <v>43</v>
      </c>
      <c r="J2340" t="s">
        <v>43</v>
      </c>
      <c r="K2340" t="s">
        <v>43</v>
      </c>
      <c r="L2340" s="9">
        <v>-4.29</v>
      </c>
      <c r="M2340" s="10">
        <v>43891</v>
      </c>
      <c r="N2340" t="s">
        <v>91</v>
      </c>
      <c r="O2340" t="s">
        <v>92</v>
      </c>
      <c r="P2340" t="s">
        <v>1421</v>
      </c>
      <c r="Q2340" t="s">
        <v>1422</v>
      </c>
      <c r="R2340" t="s">
        <v>1423</v>
      </c>
      <c r="S2340" s="11">
        <v>43895</v>
      </c>
      <c r="T2340" t="s">
        <v>54</v>
      </c>
      <c r="U2340">
        <v>7</v>
      </c>
      <c r="V2340" t="s">
        <v>61</v>
      </c>
      <c r="W2340" t="s">
        <v>96</v>
      </c>
      <c r="X2340" t="s">
        <v>1426</v>
      </c>
      <c r="Y2340" s="11">
        <v>43894</v>
      </c>
      <c r="AA2340" t="s">
        <v>1427</v>
      </c>
      <c r="AB2340" t="s">
        <v>99</v>
      </c>
      <c r="AC2340">
        <v>10005676</v>
      </c>
      <c r="AH2340" t="str">
        <f t="shared" si="36"/>
        <v>E35120 Corporate Expenses</v>
      </c>
      <c r="AI2340" t="str">
        <f>VLOOKUP(B2340,'cc Lookup'!A:E,5,0)</f>
        <v>Corporate Exp</v>
      </c>
      <c r="AJ2340" t="s">
        <v>5426</v>
      </c>
    </row>
    <row r="2341" spans="1:36" x14ac:dyDescent="0.35">
      <c r="A2341" t="s">
        <v>36</v>
      </c>
      <c r="B2341" s="8" t="s">
        <v>72</v>
      </c>
      <c r="C2341" s="8" t="s">
        <v>38</v>
      </c>
      <c r="D2341" s="8" t="s">
        <v>39</v>
      </c>
      <c r="E2341" s="8" t="s">
        <v>39</v>
      </c>
      <c r="F2341" s="8" t="s">
        <v>40</v>
      </c>
      <c r="G2341" t="s">
        <v>73</v>
      </c>
      <c r="H2341" t="s">
        <v>42</v>
      </c>
      <c r="I2341" t="s">
        <v>43</v>
      </c>
      <c r="J2341" t="s">
        <v>43</v>
      </c>
      <c r="K2341" t="s">
        <v>43</v>
      </c>
      <c r="L2341" s="9">
        <v>-9.15</v>
      </c>
      <c r="M2341" s="10">
        <v>43922</v>
      </c>
      <c r="N2341" t="s">
        <v>91</v>
      </c>
      <c r="O2341" t="s">
        <v>92</v>
      </c>
      <c r="P2341" t="s">
        <v>1507</v>
      </c>
      <c r="Q2341" t="s">
        <v>1508</v>
      </c>
      <c r="R2341" t="s">
        <v>1509</v>
      </c>
      <c r="S2341" s="11">
        <v>43924</v>
      </c>
      <c r="T2341" t="s">
        <v>54</v>
      </c>
      <c r="U2341">
        <v>4</v>
      </c>
      <c r="V2341" t="s">
        <v>61</v>
      </c>
      <c r="W2341" t="s">
        <v>96</v>
      </c>
      <c r="X2341" t="s">
        <v>1510</v>
      </c>
      <c r="Y2341" s="11">
        <v>43923</v>
      </c>
      <c r="AA2341" t="s">
        <v>1511</v>
      </c>
      <c r="AB2341" t="s">
        <v>99</v>
      </c>
      <c r="AC2341">
        <v>10005676</v>
      </c>
      <c r="AH2341" t="str">
        <f t="shared" si="36"/>
        <v>E35120 Corporate Expenses</v>
      </c>
      <c r="AI2341" t="str">
        <f>VLOOKUP(B2341,'cc Lookup'!A:E,5,0)</f>
        <v>Corporate Exp</v>
      </c>
      <c r="AJ2341" t="s">
        <v>5427</v>
      </c>
    </row>
    <row r="2342" spans="1:36" x14ac:dyDescent="0.35">
      <c r="A2342" t="s">
        <v>36</v>
      </c>
      <c r="B2342" s="8" t="s">
        <v>72</v>
      </c>
      <c r="C2342" s="8" t="s">
        <v>38</v>
      </c>
      <c r="D2342" s="8" t="s">
        <v>429</v>
      </c>
      <c r="E2342" s="8" t="s">
        <v>39</v>
      </c>
      <c r="F2342" s="8" t="s">
        <v>40</v>
      </c>
      <c r="G2342" t="s">
        <v>73</v>
      </c>
      <c r="H2342" t="s">
        <v>42</v>
      </c>
      <c r="I2342" t="s">
        <v>430</v>
      </c>
      <c r="J2342" t="s">
        <v>43</v>
      </c>
      <c r="K2342" t="s">
        <v>43</v>
      </c>
      <c r="L2342" s="9">
        <v>-489</v>
      </c>
      <c r="M2342" s="10">
        <v>43952</v>
      </c>
      <c r="N2342" t="s">
        <v>91</v>
      </c>
      <c r="O2342" t="s">
        <v>92</v>
      </c>
      <c r="P2342" t="s">
        <v>1641</v>
      </c>
      <c r="Q2342" t="s">
        <v>1642</v>
      </c>
      <c r="R2342" t="s">
        <v>1643</v>
      </c>
      <c r="S2342" s="11">
        <v>43978</v>
      </c>
      <c r="T2342" t="s">
        <v>54</v>
      </c>
      <c r="U2342">
        <v>9</v>
      </c>
      <c r="V2342" t="s">
        <v>61</v>
      </c>
      <c r="W2342" t="s">
        <v>96</v>
      </c>
      <c r="X2342" t="s">
        <v>1644</v>
      </c>
      <c r="Y2342" s="11">
        <v>43977</v>
      </c>
      <c r="AA2342" t="s">
        <v>1645</v>
      </c>
      <c r="AB2342" t="s">
        <v>99</v>
      </c>
      <c r="AC2342">
        <v>10005676</v>
      </c>
      <c r="AH2342" t="str">
        <f t="shared" si="36"/>
        <v>E35120 Corporate Expenses</v>
      </c>
      <c r="AI2342" t="str">
        <f>VLOOKUP(B2342,'cc Lookup'!A:E,5,0)</f>
        <v>Corporate Exp</v>
      </c>
      <c r="AJ2342" t="s">
        <v>5427</v>
      </c>
    </row>
    <row r="2343" spans="1:36" x14ac:dyDescent="0.35">
      <c r="A2343" t="s">
        <v>36</v>
      </c>
      <c r="B2343" s="8" t="s">
        <v>72</v>
      </c>
      <c r="C2343" s="8" t="s">
        <v>38</v>
      </c>
      <c r="D2343" s="8" t="s">
        <v>39</v>
      </c>
      <c r="E2343" s="8" t="s">
        <v>39</v>
      </c>
      <c r="F2343" s="8" t="s">
        <v>40</v>
      </c>
      <c r="G2343" t="s">
        <v>73</v>
      </c>
      <c r="H2343" t="s">
        <v>42</v>
      </c>
      <c r="I2343" t="s">
        <v>43</v>
      </c>
      <c r="J2343" t="s">
        <v>43</v>
      </c>
      <c r="K2343" t="s">
        <v>43</v>
      </c>
      <c r="L2343" s="9">
        <v>-9.14</v>
      </c>
      <c r="M2343" s="10">
        <v>43983</v>
      </c>
      <c r="N2343" t="s">
        <v>91</v>
      </c>
      <c r="O2343" t="s">
        <v>92</v>
      </c>
      <c r="P2343" t="s">
        <v>1729</v>
      </c>
      <c r="Q2343" t="s">
        <v>1730</v>
      </c>
      <c r="R2343" t="s">
        <v>1731</v>
      </c>
      <c r="S2343" s="11">
        <v>43986</v>
      </c>
      <c r="T2343" t="s">
        <v>54</v>
      </c>
      <c r="U2343">
        <v>4</v>
      </c>
      <c r="V2343" t="s">
        <v>61</v>
      </c>
      <c r="W2343" t="s">
        <v>96</v>
      </c>
      <c r="X2343" t="s">
        <v>1732</v>
      </c>
      <c r="Y2343" s="11">
        <v>43985</v>
      </c>
      <c r="AA2343" t="s">
        <v>1733</v>
      </c>
      <c r="AB2343" t="s">
        <v>99</v>
      </c>
      <c r="AC2343">
        <v>10005676</v>
      </c>
      <c r="AH2343" t="str">
        <f t="shared" si="36"/>
        <v>E35120 Corporate Expenses</v>
      </c>
      <c r="AI2343" t="str">
        <f>VLOOKUP(B2343,'cc Lookup'!A:E,5,0)</f>
        <v>Corporate Exp</v>
      </c>
      <c r="AJ2343" t="s">
        <v>5427</v>
      </c>
    </row>
    <row r="2344" spans="1:36" x14ac:dyDescent="0.35">
      <c r="A2344" t="s">
        <v>36</v>
      </c>
      <c r="B2344" s="8" t="s">
        <v>72</v>
      </c>
      <c r="C2344" s="8" t="s">
        <v>38</v>
      </c>
      <c r="D2344" s="8" t="s">
        <v>429</v>
      </c>
      <c r="E2344" s="8" t="s">
        <v>39</v>
      </c>
      <c r="F2344" s="8" t="s">
        <v>40</v>
      </c>
      <c r="G2344" t="s">
        <v>73</v>
      </c>
      <c r="H2344" t="s">
        <v>42</v>
      </c>
      <c r="I2344" t="s">
        <v>430</v>
      </c>
      <c r="J2344" t="s">
        <v>43</v>
      </c>
      <c r="K2344" t="s">
        <v>43</v>
      </c>
      <c r="L2344" s="9">
        <v>-2000</v>
      </c>
      <c r="M2344" s="10">
        <v>43983</v>
      </c>
      <c r="N2344" t="s">
        <v>91</v>
      </c>
      <c r="O2344" t="s">
        <v>92</v>
      </c>
      <c r="P2344" t="s">
        <v>1784</v>
      </c>
      <c r="Q2344" t="s">
        <v>1785</v>
      </c>
      <c r="R2344" t="s">
        <v>1731</v>
      </c>
      <c r="S2344" s="11">
        <v>43998</v>
      </c>
      <c r="T2344" t="s">
        <v>54</v>
      </c>
      <c r="U2344">
        <v>4</v>
      </c>
      <c r="V2344" t="s">
        <v>61</v>
      </c>
      <c r="W2344" t="s">
        <v>96</v>
      </c>
      <c r="X2344" t="s">
        <v>1786</v>
      </c>
      <c r="Y2344" s="11">
        <v>43997</v>
      </c>
      <c r="AA2344" t="s">
        <v>1787</v>
      </c>
      <c r="AB2344" t="s">
        <v>99</v>
      </c>
      <c r="AC2344">
        <v>10005676</v>
      </c>
      <c r="AH2344" t="str">
        <f t="shared" si="36"/>
        <v>E35120 Corporate Expenses</v>
      </c>
      <c r="AI2344" t="str">
        <f>VLOOKUP(B2344,'cc Lookup'!A:E,5,0)</f>
        <v>Corporate Exp</v>
      </c>
      <c r="AJ2344" t="s">
        <v>5427</v>
      </c>
    </row>
    <row r="2345" spans="1:36" x14ac:dyDescent="0.35">
      <c r="A2345" t="s">
        <v>36</v>
      </c>
      <c r="B2345" s="8" t="s">
        <v>72</v>
      </c>
      <c r="C2345" s="8" t="s">
        <v>38</v>
      </c>
      <c r="D2345" s="8" t="s">
        <v>39</v>
      </c>
      <c r="E2345" s="8" t="s">
        <v>39</v>
      </c>
      <c r="F2345" s="8" t="s">
        <v>40</v>
      </c>
      <c r="G2345" t="s">
        <v>73</v>
      </c>
      <c r="H2345" t="s">
        <v>42</v>
      </c>
      <c r="I2345" t="s">
        <v>43</v>
      </c>
      <c r="J2345" t="s">
        <v>43</v>
      </c>
      <c r="K2345" t="s">
        <v>43</v>
      </c>
      <c r="L2345" s="9">
        <v>-31.2</v>
      </c>
      <c r="M2345" s="10">
        <v>44013</v>
      </c>
      <c r="N2345" t="s">
        <v>91</v>
      </c>
      <c r="O2345" t="s">
        <v>92</v>
      </c>
      <c r="P2345" t="s">
        <v>1838</v>
      </c>
      <c r="Q2345" t="s">
        <v>1839</v>
      </c>
      <c r="R2345" t="s">
        <v>1840</v>
      </c>
      <c r="S2345" s="11">
        <v>44013</v>
      </c>
      <c r="T2345" t="s">
        <v>54</v>
      </c>
      <c r="U2345">
        <v>5</v>
      </c>
      <c r="V2345" t="s">
        <v>61</v>
      </c>
      <c r="W2345" t="s">
        <v>96</v>
      </c>
      <c r="X2345" t="s">
        <v>1841</v>
      </c>
      <c r="Y2345" s="11">
        <v>44012</v>
      </c>
      <c r="AA2345" t="s">
        <v>1842</v>
      </c>
      <c r="AB2345" t="s">
        <v>99</v>
      </c>
      <c r="AC2345">
        <v>10005676</v>
      </c>
      <c r="AH2345" t="str">
        <f t="shared" si="36"/>
        <v>E35120 Corporate Expenses</v>
      </c>
      <c r="AI2345" t="str">
        <f>VLOOKUP(B2345,'cc Lookup'!A:E,5,0)</f>
        <v>Corporate Exp</v>
      </c>
      <c r="AJ2345" t="s">
        <v>5427</v>
      </c>
    </row>
    <row r="2346" spans="1:36" x14ac:dyDescent="0.35">
      <c r="A2346" t="s">
        <v>36</v>
      </c>
      <c r="B2346" s="8" t="s">
        <v>72</v>
      </c>
      <c r="C2346" s="8" t="s">
        <v>38</v>
      </c>
      <c r="D2346" s="8" t="s">
        <v>39</v>
      </c>
      <c r="E2346" s="8" t="s">
        <v>39</v>
      </c>
      <c r="F2346" s="8" t="s">
        <v>40</v>
      </c>
      <c r="G2346" t="s">
        <v>73</v>
      </c>
      <c r="H2346" t="s">
        <v>42</v>
      </c>
      <c r="I2346" t="s">
        <v>43</v>
      </c>
      <c r="J2346" t="s">
        <v>43</v>
      </c>
      <c r="K2346" t="s">
        <v>43</v>
      </c>
      <c r="L2346" s="9">
        <v>-18.45</v>
      </c>
      <c r="M2346" s="10">
        <v>44013</v>
      </c>
      <c r="N2346" t="s">
        <v>91</v>
      </c>
      <c r="O2346" t="s">
        <v>92</v>
      </c>
      <c r="P2346" t="s">
        <v>1843</v>
      </c>
      <c r="Q2346" t="s">
        <v>1844</v>
      </c>
      <c r="R2346" t="s">
        <v>1840</v>
      </c>
      <c r="S2346" s="11">
        <v>44018</v>
      </c>
      <c r="T2346" t="s">
        <v>54</v>
      </c>
      <c r="U2346">
        <v>4</v>
      </c>
      <c r="V2346" t="s">
        <v>61</v>
      </c>
      <c r="W2346" t="s">
        <v>96</v>
      </c>
      <c r="X2346" t="s">
        <v>1845</v>
      </c>
      <c r="Y2346" s="11">
        <v>44015</v>
      </c>
      <c r="AA2346" t="s">
        <v>1846</v>
      </c>
      <c r="AB2346" t="s">
        <v>99</v>
      </c>
      <c r="AC2346">
        <v>10005676</v>
      </c>
      <c r="AH2346" t="str">
        <f t="shared" si="36"/>
        <v>E35120 Corporate Expenses</v>
      </c>
      <c r="AI2346" t="str">
        <f>VLOOKUP(B2346,'cc Lookup'!A:E,5,0)</f>
        <v>Corporate Exp</v>
      </c>
      <c r="AJ2346" t="s">
        <v>5427</v>
      </c>
    </row>
    <row r="2347" spans="1:36" x14ac:dyDescent="0.35">
      <c r="A2347" t="s">
        <v>36</v>
      </c>
      <c r="B2347" s="8" t="s">
        <v>72</v>
      </c>
      <c r="C2347" s="8" t="s">
        <v>38</v>
      </c>
      <c r="D2347" s="8" t="s">
        <v>39</v>
      </c>
      <c r="E2347" s="8" t="s">
        <v>39</v>
      </c>
      <c r="F2347" s="8" t="s">
        <v>40</v>
      </c>
      <c r="G2347" t="s">
        <v>73</v>
      </c>
      <c r="H2347" t="s">
        <v>42</v>
      </c>
      <c r="I2347" t="s">
        <v>43</v>
      </c>
      <c r="J2347" t="s">
        <v>43</v>
      </c>
      <c r="K2347" t="s">
        <v>43</v>
      </c>
      <c r="L2347" s="9">
        <v>-18.47</v>
      </c>
      <c r="M2347" s="10">
        <v>44044</v>
      </c>
      <c r="N2347" t="s">
        <v>91</v>
      </c>
      <c r="O2347" t="s">
        <v>92</v>
      </c>
      <c r="P2347" t="s">
        <v>1942</v>
      </c>
      <c r="Q2347" t="s">
        <v>1943</v>
      </c>
      <c r="R2347" t="s">
        <v>1944</v>
      </c>
      <c r="S2347" s="11">
        <v>44049</v>
      </c>
      <c r="T2347" t="s">
        <v>54</v>
      </c>
      <c r="U2347">
        <v>8</v>
      </c>
      <c r="V2347" t="s">
        <v>61</v>
      </c>
      <c r="W2347" t="s">
        <v>96</v>
      </c>
      <c r="X2347" t="s">
        <v>1945</v>
      </c>
      <c r="Y2347" s="11">
        <v>44048</v>
      </c>
      <c r="AA2347" t="s">
        <v>1946</v>
      </c>
      <c r="AB2347" t="s">
        <v>99</v>
      </c>
      <c r="AC2347">
        <v>10005676</v>
      </c>
      <c r="AH2347" t="str">
        <f t="shared" si="36"/>
        <v>E35120 Corporate Expenses</v>
      </c>
      <c r="AI2347" t="str">
        <f>VLOOKUP(B2347,'cc Lookup'!A:E,5,0)</f>
        <v>Corporate Exp</v>
      </c>
      <c r="AJ2347" t="s">
        <v>5427</v>
      </c>
    </row>
    <row r="2348" spans="1:36" x14ac:dyDescent="0.35">
      <c r="A2348" t="s">
        <v>36</v>
      </c>
      <c r="B2348" s="8" t="s">
        <v>72</v>
      </c>
      <c r="C2348" s="8" t="s">
        <v>38</v>
      </c>
      <c r="D2348" s="8" t="s">
        <v>429</v>
      </c>
      <c r="E2348" s="8" t="s">
        <v>39</v>
      </c>
      <c r="F2348" s="8" t="s">
        <v>40</v>
      </c>
      <c r="G2348" t="s">
        <v>73</v>
      </c>
      <c r="H2348" t="s">
        <v>42</v>
      </c>
      <c r="I2348" t="s">
        <v>430</v>
      </c>
      <c r="J2348" t="s">
        <v>43</v>
      </c>
      <c r="K2348" t="s">
        <v>43</v>
      </c>
      <c r="L2348" s="9">
        <v>-6000</v>
      </c>
      <c r="M2348" s="10">
        <v>44044</v>
      </c>
      <c r="N2348" t="s">
        <v>91</v>
      </c>
      <c r="O2348" t="s">
        <v>92</v>
      </c>
      <c r="P2348" t="s">
        <v>1963</v>
      </c>
      <c r="Q2348" t="s">
        <v>1964</v>
      </c>
      <c r="R2348" t="s">
        <v>1944</v>
      </c>
      <c r="S2348" s="11">
        <v>44048</v>
      </c>
      <c r="T2348" t="s">
        <v>54</v>
      </c>
      <c r="U2348">
        <v>4</v>
      </c>
      <c r="V2348" t="s">
        <v>61</v>
      </c>
      <c r="W2348" t="s">
        <v>96</v>
      </c>
      <c r="X2348" t="s">
        <v>1965</v>
      </c>
      <c r="Y2348" s="11">
        <v>44046</v>
      </c>
      <c r="AA2348" t="s">
        <v>1966</v>
      </c>
      <c r="AB2348" t="s">
        <v>99</v>
      </c>
      <c r="AC2348">
        <v>10005676</v>
      </c>
      <c r="AH2348" t="str">
        <f t="shared" si="36"/>
        <v>E35120 Corporate Expenses</v>
      </c>
      <c r="AI2348" t="str">
        <f>VLOOKUP(B2348,'cc Lookup'!A:E,5,0)</f>
        <v>Corporate Exp</v>
      </c>
      <c r="AJ2348" t="s">
        <v>5427</v>
      </c>
    </row>
    <row r="2349" spans="1:36" x14ac:dyDescent="0.35">
      <c r="A2349" t="s">
        <v>36</v>
      </c>
      <c r="B2349" s="8" t="s">
        <v>72</v>
      </c>
      <c r="C2349" s="8" t="s">
        <v>38</v>
      </c>
      <c r="D2349" s="8" t="s">
        <v>429</v>
      </c>
      <c r="E2349" s="8" t="s">
        <v>39</v>
      </c>
      <c r="F2349" s="8" t="s">
        <v>40</v>
      </c>
      <c r="G2349" t="s">
        <v>73</v>
      </c>
      <c r="H2349" t="s">
        <v>42</v>
      </c>
      <c r="I2349" t="s">
        <v>430</v>
      </c>
      <c r="J2349" t="s">
        <v>43</v>
      </c>
      <c r="K2349" t="s">
        <v>43</v>
      </c>
      <c r="L2349" s="9">
        <v>-4463</v>
      </c>
      <c r="M2349" s="10">
        <v>44044</v>
      </c>
      <c r="N2349" t="s">
        <v>91</v>
      </c>
      <c r="O2349" t="s">
        <v>92</v>
      </c>
      <c r="P2349" t="s">
        <v>1967</v>
      </c>
      <c r="Q2349" t="s">
        <v>1968</v>
      </c>
      <c r="R2349" t="s">
        <v>1944</v>
      </c>
      <c r="S2349" s="11">
        <v>44056</v>
      </c>
      <c r="T2349" t="s">
        <v>54</v>
      </c>
      <c r="U2349">
        <v>4</v>
      </c>
      <c r="V2349" t="s">
        <v>61</v>
      </c>
      <c r="W2349" t="s">
        <v>96</v>
      </c>
      <c r="X2349" t="s">
        <v>1969</v>
      </c>
      <c r="Y2349" s="11">
        <v>44055</v>
      </c>
      <c r="AA2349" t="s">
        <v>1970</v>
      </c>
      <c r="AB2349" t="s">
        <v>99</v>
      </c>
      <c r="AC2349">
        <v>10005676</v>
      </c>
      <c r="AH2349" t="str">
        <f t="shared" si="36"/>
        <v>E35120 Corporate Expenses</v>
      </c>
      <c r="AI2349" t="str">
        <f>VLOOKUP(B2349,'cc Lookup'!A:E,5,0)</f>
        <v>Corporate Exp</v>
      </c>
      <c r="AJ2349" t="s">
        <v>5427</v>
      </c>
    </row>
    <row r="2350" spans="1:36" x14ac:dyDescent="0.35">
      <c r="A2350" t="s">
        <v>36</v>
      </c>
      <c r="B2350" s="8" t="s">
        <v>72</v>
      </c>
      <c r="C2350" s="8" t="s">
        <v>38</v>
      </c>
      <c r="D2350" s="8" t="s">
        <v>39</v>
      </c>
      <c r="E2350" s="8" t="s">
        <v>39</v>
      </c>
      <c r="F2350" s="8" t="s">
        <v>40</v>
      </c>
      <c r="G2350" t="s">
        <v>73</v>
      </c>
      <c r="H2350" t="s">
        <v>42</v>
      </c>
      <c r="I2350" t="s">
        <v>43</v>
      </c>
      <c r="J2350" t="s">
        <v>43</v>
      </c>
      <c r="K2350" t="s">
        <v>43</v>
      </c>
      <c r="L2350" s="9">
        <v>-17.53</v>
      </c>
      <c r="M2350" s="10">
        <v>44075</v>
      </c>
      <c r="N2350" t="s">
        <v>91</v>
      </c>
      <c r="O2350" t="s">
        <v>92</v>
      </c>
      <c r="P2350" t="s">
        <v>2058</v>
      </c>
      <c r="Q2350" t="s">
        <v>2059</v>
      </c>
      <c r="R2350" t="s">
        <v>2060</v>
      </c>
      <c r="S2350" s="11">
        <v>44078</v>
      </c>
      <c r="T2350" t="s">
        <v>54</v>
      </c>
      <c r="U2350">
        <v>4</v>
      </c>
      <c r="V2350" t="s">
        <v>61</v>
      </c>
      <c r="W2350" t="s">
        <v>96</v>
      </c>
      <c r="X2350" t="s">
        <v>2061</v>
      </c>
      <c r="Y2350" s="11">
        <v>44077</v>
      </c>
      <c r="AA2350" t="s">
        <v>2062</v>
      </c>
      <c r="AB2350" t="s">
        <v>99</v>
      </c>
      <c r="AC2350">
        <v>10005676</v>
      </c>
      <c r="AH2350" t="str">
        <f t="shared" si="36"/>
        <v>E35120 Corporate Expenses</v>
      </c>
      <c r="AI2350" t="str">
        <f>VLOOKUP(B2350,'cc Lookup'!A:E,5,0)</f>
        <v>Corporate Exp</v>
      </c>
      <c r="AJ2350" t="s">
        <v>5427</v>
      </c>
    </row>
    <row r="2351" spans="1:36" x14ac:dyDescent="0.35">
      <c r="A2351" t="s">
        <v>36</v>
      </c>
      <c r="B2351" s="8" t="s">
        <v>72</v>
      </c>
      <c r="C2351" s="8" t="s">
        <v>38</v>
      </c>
      <c r="D2351" s="8" t="s">
        <v>39</v>
      </c>
      <c r="E2351" s="8" t="s">
        <v>39</v>
      </c>
      <c r="F2351" s="8" t="s">
        <v>40</v>
      </c>
      <c r="G2351" t="s">
        <v>73</v>
      </c>
      <c r="H2351" t="s">
        <v>42</v>
      </c>
      <c r="I2351" t="s">
        <v>43</v>
      </c>
      <c r="J2351" t="s">
        <v>43</v>
      </c>
      <c r="K2351" t="s">
        <v>43</v>
      </c>
      <c r="L2351" s="9">
        <v>-26.79</v>
      </c>
      <c r="M2351" s="10">
        <v>44105</v>
      </c>
      <c r="N2351" t="s">
        <v>91</v>
      </c>
      <c r="O2351" t="s">
        <v>92</v>
      </c>
      <c r="P2351" t="s">
        <v>2160</v>
      </c>
      <c r="Q2351" t="s">
        <v>2161</v>
      </c>
      <c r="R2351" t="s">
        <v>2162</v>
      </c>
      <c r="S2351" s="11">
        <v>44110</v>
      </c>
      <c r="T2351" t="s">
        <v>54</v>
      </c>
      <c r="U2351">
        <v>4</v>
      </c>
      <c r="V2351" t="s">
        <v>61</v>
      </c>
      <c r="W2351" t="s">
        <v>96</v>
      </c>
      <c r="X2351" t="s">
        <v>2163</v>
      </c>
      <c r="Y2351" s="11">
        <v>44109</v>
      </c>
      <c r="AA2351" t="s">
        <v>2164</v>
      </c>
      <c r="AB2351" t="s">
        <v>99</v>
      </c>
      <c r="AC2351">
        <v>10005676</v>
      </c>
      <c r="AH2351" t="str">
        <f t="shared" si="36"/>
        <v>E35120 Corporate Expenses</v>
      </c>
      <c r="AI2351" t="str">
        <f>VLOOKUP(B2351,'cc Lookup'!A:E,5,0)</f>
        <v>Corporate Exp</v>
      </c>
      <c r="AJ2351" t="s">
        <v>5427</v>
      </c>
    </row>
    <row r="2352" spans="1:36" x14ac:dyDescent="0.35">
      <c r="A2352" t="s">
        <v>36</v>
      </c>
      <c r="B2352" s="8" t="s">
        <v>72</v>
      </c>
      <c r="C2352" s="8" t="s">
        <v>38</v>
      </c>
      <c r="D2352" s="8" t="s">
        <v>429</v>
      </c>
      <c r="E2352" s="8" t="s">
        <v>39</v>
      </c>
      <c r="F2352" s="8" t="s">
        <v>40</v>
      </c>
      <c r="G2352" t="s">
        <v>73</v>
      </c>
      <c r="H2352" t="s">
        <v>42</v>
      </c>
      <c r="I2352" t="s">
        <v>430</v>
      </c>
      <c r="J2352" t="s">
        <v>43</v>
      </c>
      <c r="K2352" t="s">
        <v>43</v>
      </c>
      <c r="L2352" s="9">
        <v>-105</v>
      </c>
      <c r="M2352" s="10">
        <v>44105</v>
      </c>
      <c r="N2352" t="s">
        <v>91</v>
      </c>
      <c r="O2352" t="s">
        <v>92</v>
      </c>
      <c r="P2352" t="s">
        <v>2167</v>
      </c>
      <c r="Q2352" t="s">
        <v>2168</v>
      </c>
      <c r="R2352" t="s">
        <v>2162</v>
      </c>
      <c r="S2352" s="11">
        <v>44119</v>
      </c>
      <c r="T2352" t="s">
        <v>54</v>
      </c>
      <c r="U2352">
        <v>4</v>
      </c>
      <c r="V2352" t="s">
        <v>61</v>
      </c>
      <c r="W2352" t="s">
        <v>96</v>
      </c>
      <c r="X2352" t="s">
        <v>2169</v>
      </c>
      <c r="Y2352" s="11">
        <v>44118</v>
      </c>
      <c r="AA2352" t="s">
        <v>2170</v>
      </c>
      <c r="AB2352" t="s">
        <v>99</v>
      </c>
      <c r="AC2352">
        <v>10005676</v>
      </c>
      <c r="AH2352" t="str">
        <f t="shared" si="36"/>
        <v>E35120 Corporate Expenses</v>
      </c>
      <c r="AI2352" t="str">
        <f>VLOOKUP(B2352,'cc Lookup'!A:E,5,0)</f>
        <v>Corporate Exp</v>
      </c>
      <c r="AJ2352" t="s">
        <v>5427</v>
      </c>
    </row>
    <row r="2353" spans="1:36" x14ac:dyDescent="0.35">
      <c r="A2353" t="s">
        <v>36</v>
      </c>
      <c r="B2353" s="8" t="s">
        <v>142</v>
      </c>
      <c r="C2353" s="8" t="s">
        <v>38</v>
      </c>
      <c r="D2353" s="8" t="s">
        <v>39</v>
      </c>
      <c r="E2353" s="8" t="s">
        <v>39</v>
      </c>
      <c r="F2353" s="8" t="s">
        <v>40</v>
      </c>
      <c r="G2353" t="s">
        <v>144</v>
      </c>
      <c r="H2353" t="s">
        <v>42</v>
      </c>
      <c r="I2353" t="s">
        <v>43</v>
      </c>
      <c r="J2353" t="s">
        <v>43</v>
      </c>
      <c r="K2353" t="s">
        <v>43</v>
      </c>
      <c r="L2353" s="9">
        <v>-325</v>
      </c>
      <c r="M2353" s="10">
        <v>44136</v>
      </c>
      <c r="N2353" t="s">
        <v>91</v>
      </c>
      <c r="O2353" t="s">
        <v>92</v>
      </c>
      <c r="P2353" t="s">
        <v>2371</v>
      </c>
      <c r="Q2353" t="s">
        <v>2372</v>
      </c>
      <c r="R2353" t="s">
        <v>2373</v>
      </c>
      <c r="S2353" s="11">
        <v>44154</v>
      </c>
      <c r="T2353" t="s">
        <v>54</v>
      </c>
      <c r="U2353">
        <v>6</v>
      </c>
      <c r="V2353" t="s">
        <v>61</v>
      </c>
      <c r="W2353" t="s">
        <v>96</v>
      </c>
      <c r="X2353" t="s">
        <v>2374</v>
      </c>
      <c r="Y2353" s="11">
        <v>44147</v>
      </c>
      <c r="AA2353" t="s">
        <v>2375</v>
      </c>
      <c r="AB2353" t="s">
        <v>99</v>
      </c>
      <c r="AC2353">
        <v>10005676</v>
      </c>
      <c r="AH2353" t="str">
        <f t="shared" si="36"/>
        <v>E35930 Estates &amp; Facilities</v>
      </c>
      <c r="AI2353" t="str">
        <f>VLOOKUP(B2353,'cc Lookup'!A:E,5,0)</f>
        <v>Estates</v>
      </c>
      <c r="AJ2353" t="s">
        <v>5427</v>
      </c>
    </row>
    <row r="2354" spans="1:36" x14ac:dyDescent="0.35">
      <c r="A2354" t="s">
        <v>36</v>
      </c>
      <c r="B2354" s="8" t="s">
        <v>72</v>
      </c>
      <c r="C2354" s="8" t="s">
        <v>38</v>
      </c>
      <c r="D2354" s="8" t="s">
        <v>429</v>
      </c>
      <c r="E2354" s="8" t="s">
        <v>39</v>
      </c>
      <c r="F2354" s="8" t="s">
        <v>40</v>
      </c>
      <c r="G2354" t="s">
        <v>73</v>
      </c>
      <c r="H2354" t="s">
        <v>42</v>
      </c>
      <c r="I2354" t="s">
        <v>430</v>
      </c>
      <c r="J2354" t="s">
        <v>43</v>
      </c>
      <c r="K2354" t="s">
        <v>43</v>
      </c>
      <c r="L2354" s="9">
        <v>-2337</v>
      </c>
      <c r="M2354" s="10">
        <v>44166</v>
      </c>
      <c r="N2354" t="s">
        <v>91</v>
      </c>
      <c r="O2354" t="s">
        <v>92</v>
      </c>
      <c r="P2354" t="s">
        <v>2471</v>
      </c>
      <c r="Q2354" t="s">
        <v>2472</v>
      </c>
      <c r="R2354" t="s">
        <v>2473</v>
      </c>
      <c r="S2354" s="11">
        <v>44174</v>
      </c>
      <c r="T2354" t="s">
        <v>54</v>
      </c>
      <c r="U2354">
        <v>4</v>
      </c>
      <c r="V2354" t="s">
        <v>61</v>
      </c>
      <c r="W2354" t="s">
        <v>96</v>
      </c>
      <c r="X2354" t="s">
        <v>2474</v>
      </c>
      <c r="Y2354" s="11">
        <v>44172</v>
      </c>
      <c r="AA2354" t="s">
        <v>2475</v>
      </c>
      <c r="AB2354" t="s">
        <v>99</v>
      </c>
      <c r="AC2354">
        <v>10005676</v>
      </c>
      <c r="AH2354" t="str">
        <f t="shared" si="36"/>
        <v>E35120 Corporate Expenses</v>
      </c>
      <c r="AI2354" t="str">
        <f>VLOOKUP(B2354,'cc Lookup'!A:E,5,0)</f>
        <v>Corporate Exp</v>
      </c>
      <c r="AJ2354" t="s">
        <v>5427</v>
      </c>
    </row>
    <row r="2355" spans="1:36" x14ac:dyDescent="0.35">
      <c r="A2355" t="s">
        <v>36</v>
      </c>
      <c r="B2355" s="8" t="s">
        <v>72</v>
      </c>
      <c r="C2355" s="8" t="s">
        <v>38</v>
      </c>
      <c r="D2355" s="8" t="s">
        <v>39</v>
      </c>
      <c r="E2355" s="8" t="s">
        <v>39</v>
      </c>
      <c r="F2355" s="8" t="s">
        <v>40</v>
      </c>
      <c r="G2355" t="s">
        <v>73</v>
      </c>
      <c r="H2355" t="s">
        <v>42</v>
      </c>
      <c r="I2355" t="s">
        <v>43</v>
      </c>
      <c r="J2355" t="s">
        <v>43</v>
      </c>
      <c r="K2355" t="s">
        <v>43</v>
      </c>
      <c r="L2355" s="9">
        <v>-86</v>
      </c>
      <c r="M2355" s="10">
        <v>44197</v>
      </c>
      <c r="N2355" t="s">
        <v>91</v>
      </c>
      <c r="O2355" t="s">
        <v>92</v>
      </c>
      <c r="P2355" t="s">
        <v>2666</v>
      </c>
      <c r="Q2355" t="s">
        <v>2667</v>
      </c>
      <c r="R2355" t="s">
        <v>2668</v>
      </c>
      <c r="S2355" s="11">
        <v>44203</v>
      </c>
      <c r="T2355" t="s">
        <v>54</v>
      </c>
      <c r="U2355">
        <v>5</v>
      </c>
      <c r="V2355" t="s">
        <v>61</v>
      </c>
      <c r="W2355" t="s">
        <v>96</v>
      </c>
      <c r="X2355" t="s">
        <v>2669</v>
      </c>
      <c r="Y2355" s="11">
        <v>44203</v>
      </c>
      <c r="AA2355" t="s">
        <v>2670</v>
      </c>
      <c r="AB2355" t="s">
        <v>99</v>
      </c>
      <c r="AC2355">
        <v>10005676</v>
      </c>
      <c r="AH2355" t="str">
        <f t="shared" si="36"/>
        <v>E35120 Corporate Expenses</v>
      </c>
      <c r="AI2355" t="str">
        <f>VLOOKUP(B2355,'cc Lookup'!A:E,5,0)</f>
        <v>Corporate Exp</v>
      </c>
      <c r="AJ2355" t="s">
        <v>5427</v>
      </c>
    </row>
    <row r="2356" spans="1:36" x14ac:dyDescent="0.35">
      <c r="A2356" t="s">
        <v>36</v>
      </c>
      <c r="B2356" s="8" t="s">
        <v>72</v>
      </c>
      <c r="C2356" s="8" t="s">
        <v>38</v>
      </c>
      <c r="D2356" s="8" t="s">
        <v>39</v>
      </c>
      <c r="E2356" s="8" t="s">
        <v>39</v>
      </c>
      <c r="F2356" s="8" t="s">
        <v>40</v>
      </c>
      <c r="G2356" t="s">
        <v>73</v>
      </c>
      <c r="H2356" t="s">
        <v>42</v>
      </c>
      <c r="I2356" t="s">
        <v>43</v>
      </c>
      <c r="J2356" t="s">
        <v>43</v>
      </c>
      <c r="K2356" t="s">
        <v>43</v>
      </c>
      <c r="L2356" s="9">
        <v>-40</v>
      </c>
      <c r="M2356" s="10">
        <v>44197</v>
      </c>
      <c r="N2356" t="s">
        <v>91</v>
      </c>
      <c r="O2356" t="s">
        <v>92</v>
      </c>
      <c r="P2356" t="s">
        <v>2671</v>
      </c>
      <c r="Q2356" t="s">
        <v>2672</v>
      </c>
      <c r="R2356" t="s">
        <v>2668</v>
      </c>
      <c r="S2356" s="11">
        <v>44216</v>
      </c>
      <c r="T2356" t="s">
        <v>54</v>
      </c>
      <c r="U2356">
        <v>8</v>
      </c>
      <c r="V2356" t="s">
        <v>61</v>
      </c>
      <c r="W2356" t="s">
        <v>96</v>
      </c>
      <c r="X2356" t="s">
        <v>2673</v>
      </c>
      <c r="Y2356" s="11">
        <v>44202</v>
      </c>
      <c r="AA2356" t="s">
        <v>2674</v>
      </c>
      <c r="AB2356" t="s">
        <v>99</v>
      </c>
      <c r="AC2356">
        <v>10005676</v>
      </c>
      <c r="AH2356" t="str">
        <f t="shared" si="36"/>
        <v>E35120 Corporate Expenses</v>
      </c>
      <c r="AI2356" t="str">
        <f>VLOOKUP(B2356,'cc Lookup'!A:E,5,0)</f>
        <v>Corporate Exp</v>
      </c>
      <c r="AJ2356" t="s">
        <v>5427</v>
      </c>
    </row>
    <row r="2357" spans="1:36" x14ac:dyDescent="0.35">
      <c r="A2357" t="s">
        <v>36</v>
      </c>
      <c r="B2357" s="8" t="s">
        <v>72</v>
      </c>
      <c r="C2357" s="8" t="s">
        <v>38</v>
      </c>
      <c r="D2357" s="8" t="s">
        <v>429</v>
      </c>
      <c r="E2357" s="8" t="s">
        <v>39</v>
      </c>
      <c r="F2357" s="8" t="s">
        <v>40</v>
      </c>
      <c r="G2357" t="s">
        <v>73</v>
      </c>
      <c r="H2357" t="s">
        <v>42</v>
      </c>
      <c r="I2357" t="s">
        <v>430</v>
      </c>
      <c r="J2357" t="s">
        <v>43</v>
      </c>
      <c r="K2357" t="s">
        <v>43</v>
      </c>
      <c r="L2357" s="9">
        <v>-662</v>
      </c>
      <c r="M2357" s="10">
        <v>44228</v>
      </c>
      <c r="N2357" t="s">
        <v>91</v>
      </c>
      <c r="O2357" t="s">
        <v>92</v>
      </c>
      <c r="P2357" t="s">
        <v>2798</v>
      </c>
      <c r="Q2357" t="s">
        <v>2799</v>
      </c>
      <c r="R2357" t="s">
        <v>2800</v>
      </c>
      <c r="S2357" s="11">
        <v>44252</v>
      </c>
      <c r="T2357" t="s">
        <v>54</v>
      </c>
      <c r="U2357">
        <v>4</v>
      </c>
      <c r="V2357" t="s">
        <v>61</v>
      </c>
      <c r="W2357" t="s">
        <v>96</v>
      </c>
      <c r="X2357" t="s">
        <v>2801</v>
      </c>
      <c r="Y2357" s="11">
        <v>44251</v>
      </c>
      <c r="AA2357" t="s">
        <v>2802</v>
      </c>
      <c r="AB2357" t="s">
        <v>99</v>
      </c>
      <c r="AC2357">
        <v>10005676</v>
      </c>
      <c r="AH2357" t="str">
        <f t="shared" si="36"/>
        <v>E35120 Corporate Expenses</v>
      </c>
      <c r="AI2357" t="str">
        <f>VLOOKUP(B2357,'cc Lookup'!A:E,5,0)</f>
        <v>Corporate Exp</v>
      </c>
      <c r="AJ2357" t="s">
        <v>5427</v>
      </c>
    </row>
    <row r="2358" spans="1:36" x14ac:dyDescent="0.35">
      <c r="A2358" t="s">
        <v>36</v>
      </c>
      <c r="B2358" s="8" t="s">
        <v>72</v>
      </c>
      <c r="C2358" s="8" t="s">
        <v>38</v>
      </c>
      <c r="D2358" s="8" t="s">
        <v>39</v>
      </c>
      <c r="E2358" s="8" t="s">
        <v>39</v>
      </c>
      <c r="F2358" s="8" t="s">
        <v>40</v>
      </c>
      <c r="G2358" t="s">
        <v>73</v>
      </c>
      <c r="H2358" t="s">
        <v>42</v>
      </c>
      <c r="I2358" t="s">
        <v>43</v>
      </c>
      <c r="J2358" t="s">
        <v>43</v>
      </c>
      <c r="K2358" t="s">
        <v>43</v>
      </c>
      <c r="L2358" s="9">
        <v>-10</v>
      </c>
      <c r="M2358" s="10">
        <v>44287</v>
      </c>
      <c r="N2358" t="s">
        <v>91</v>
      </c>
      <c r="O2358" t="s">
        <v>92</v>
      </c>
      <c r="P2358" t="s">
        <v>2963</v>
      </c>
      <c r="Q2358" t="s">
        <v>2964</v>
      </c>
      <c r="R2358" t="s">
        <v>2965</v>
      </c>
      <c r="S2358" s="11">
        <v>44294</v>
      </c>
      <c r="T2358" t="s">
        <v>54</v>
      </c>
      <c r="U2358">
        <v>4</v>
      </c>
      <c r="V2358" t="s">
        <v>61</v>
      </c>
      <c r="W2358" t="s">
        <v>96</v>
      </c>
      <c r="X2358" t="s">
        <v>2966</v>
      </c>
      <c r="Y2358" s="11">
        <v>44293</v>
      </c>
      <c r="AA2358" t="s">
        <v>2967</v>
      </c>
      <c r="AB2358" t="s">
        <v>99</v>
      </c>
      <c r="AC2358">
        <v>10005676</v>
      </c>
      <c r="AH2358" t="str">
        <f t="shared" si="36"/>
        <v>E35120 Corporate Expenses</v>
      </c>
      <c r="AI2358" t="str">
        <f>VLOOKUP(B2358,'cc Lookup'!A:E,5,0)</f>
        <v>Corporate Exp</v>
      </c>
      <c r="AJ2358" t="s">
        <v>5428</v>
      </c>
    </row>
    <row r="2359" spans="1:36" x14ac:dyDescent="0.35">
      <c r="A2359" t="s">
        <v>36</v>
      </c>
      <c r="B2359" s="8" t="s">
        <v>72</v>
      </c>
      <c r="C2359" s="8" t="s">
        <v>38</v>
      </c>
      <c r="D2359" s="8" t="s">
        <v>39</v>
      </c>
      <c r="E2359" s="8" t="s">
        <v>39</v>
      </c>
      <c r="F2359" s="8" t="s">
        <v>40</v>
      </c>
      <c r="G2359" t="s">
        <v>73</v>
      </c>
      <c r="H2359" t="s">
        <v>42</v>
      </c>
      <c r="I2359" t="s">
        <v>43</v>
      </c>
      <c r="J2359" t="s">
        <v>43</v>
      </c>
      <c r="K2359" t="s">
        <v>43</v>
      </c>
      <c r="L2359" s="9">
        <v>-86</v>
      </c>
      <c r="M2359" s="10">
        <v>44287</v>
      </c>
      <c r="N2359" t="s">
        <v>91</v>
      </c>
      <c r="O2359" t="s">
        <v>92</v>
      </c>
      <c r="P2359" t="s">
        <v>2963</v>
      </c>
      <c r="Q2359" t="s">
        <v>2964</v>
      </c>
      <c r="R2359" t="s">
        <v>2965</v>
      </c>
      <c r="S2359" s="11">
        <v>44294</v>
      </c>
      <c r="T2359" t="s">
        <v>54</v>
      </c>
      <c r="U2359">
        <v>4</v>
      </c>
      <c r="V2359" t="s">
        <v>61</v>
      </c>
      <c r="W2359" t="s">
        <v>96</v>
      </c>
      <c r="X2359" t="s">
        <v>2968</v>
      </c>
      <c r="Y2359" s="11">
        <v>44293</v>
      </c>
      <c r="AA2359" t="s">
        <v>2969</v>
      </c>
      <c r="AB2359" t="s">
        <v>99</v>
      </c>
      <c r="AC2359">
        <v>10005676</v>
      </c>
      <c r="AH2359" t="str">
        <f t="shared" si="36"/>
        <v>E35120 Corporate Expenses</v>
      </c>
      <c r="AI2359" t="str">
        <f>VLOOKUP(B2359,'cc Lookup'!A:E,5,0)</f>
        <v>Corporate Exp</v>
      </c>
      <c r="AJ2359" t="s">
        <v>5428</v>
      </c>
    </row>
    <row r="2360" spans="1:36" x14ac:dyDescent="0.35">
      <c r="A2360" t="s">
        <v>36</v>
      </c>
      <c r="B2360" s="8" t="s">
        <v>72</v>
      </c>
      <c r="C2360" s="8" t="s">
        <v>38</v>
      </c>
      <c r="D2360" s="8" t="s">
        <v>39</v>
      </c>
      <c r="E2360" s="8" t="s">
        <v>39</v>
      </c>
      <c r="F2360" s="8" t="s">
        <v>40</v>
      </c>
      <c r="G2360" t="s">
        <v>73</v>
      </c>
      <c r="H2360" t="s">
        <v>42</v>
      </c>
      <c r="I2360" t="s">
        <v>43</v>
      </c>
      <c r="J2360" t="s">
        <v>43</v>
      </c>
      <c r="K2360" t="s">
        <v>43</v>
      </c>
      <c r="L2360" s="9">
        <v>-20</v>
      </c>
      <c r="M2360" s="10">
        <v>44287</v>
      </c>
      <c r="N2360" t="s">
        <v>91</v>
      </c>
      <c r="O2360" t="s">
        <v>92</v>
      </c>
      <c r="P2360" t="s">
        <v>2963</v>
      </c>
      <c r="Q2360" t="s">
        <v>2964</v>
      </c>
      <c r="R2360" t="s">
        <v>2965</v>
      </c>
      <c r="S2360" s="11">
        <v>44294</v>
      </c>
      <c r="T2360" t="s">
        <v>54</v>
      </c>
      <c r="U2360">
        <v>4</v>
      </c>
      <c r="V2360" t="s">
        <v>61</v>
      </c>
      <c r="W2360" t="s">
        <v>96</v>
      </c>
      <c r="X2360" t="s">
        <v>2970</v>
      </c>
      <c r="Y2360" s="11">
        <v>44293</v>
      </c>
      <c r="AA2360" t="s">
        <v>2971</v>
      </c>
      <c r="AB2360" t="s">
        <v>99</v>
      </c>
      <c r="AC2360">
        <v>10005676</v>
      </c>
      <c r="AH2360" t="str">
        <f t="shared" si="36"/>
        <v>E35120 Corporate Expenses</v>
      </c>
      <c r="AI2360" t="str">
        <f>VLOOKUP(B2360,'cc Lookup'!A:E,5,0)</f>
        <v>Corporate Exp</v>
      </c>
      <c r="AJ2360" t="s">
        <v>5428</v>
      </c>
    </row>
    <row r="2361" spans="1:36" x14ac:dyDescent="0.35">
      <c r="A2361" t="s">
        <v>36</v>
      </c>
      <c r="B2361" s="8" t="s">
        <v>72</v>
      </c>
      <c r="C2361" s="8" t="s">
        <v>38</v>
      </c>
      <c r="D2361" s="8" t="s">
        <v>39</v>
      </c>
      <c r="E2361" s="8" t="s">
        <v>39</v>
      </c>
      <c r="F2361" s="8" t="s">
        <v>40</v>
      </c>
      <c r="G2361" t="s">
        <v>73</v>
      </c>
      <c r="H2361" t="s">
        <v>42</v>
      </c>
      <c r="I2361" t="s">
        <v>43</v>
      </c>
      <c r="J2361" t="s">
        <v>43</v>
      </c>
      <c r="K2361" t="s">
        <v>43</v>
      </c>
      <c r="L2361" s="9">
        <v>-20</v>
      </c>
      <c r="M2361" s="10">
        <v>44317</v>
      </c>
      <c r="N2361" t="s">
        <v>91</v>
      </c>
      <c r="O2361" t="s">
        <v>92</v>
      </c>
      <c r="P2361" t="s">
        <v>3055</v>
      </c>
      <c r="Q2361" t="s">
        <v>3056</v>
      </c>
      <c r="R2361" t="s">
        <v>3057</v>
      </c>
      <c r="S2361" s="11">
        <v>44322</v>
      </c>
      <c r="T2361" t="s">
        <v>54</v>
      </c>
      <c r="U2361">
        <v>4</v>
      </c>
      <c r="V2361" t="s">
        <v>61</v>
      </c>
      <c r="W2361" t="s">
        <v>96</v>
      </c>
      <c r="X2361" t="s">
        <v>3058</v>
      </c>
      <c r="Y2361" s="11">
        <v>44321</v>
      </c>
      <c r="AA2361" t="s">
        <v>3059</v>
      </c>
      <c r="AB2361" t="s">
        <v>99</v>
      </c>
      <c r="AC2361">
        <v>10005676</v>
      </c>
      <c r="AH2361" t="str">
        <f t="shared" si="36"/>
        <v>E35120 Corporate Expenses</v>
      </c>
      <c r="AI2361" t="str">
        <f>VLOOKUP(B2361,'cc Lookup'!A:E,5,0)</f>
        <v>Corporate Exp</v>
      </c>
      <c r="AJ2361" t="s">
        <v>5428</v>
      </c>
    </row>
    <row r="2362" spans="1:36" x14ac:dyDescent="0.35">
      <c r="A2362" t="s">
        <v>36</v>
      </c>
      <c r="B2362" s="8" t="s">
        <v>72</v>
      </c>
      <c r="C2362" s="8" t="s">
        <v>38</v>
      </c>
      <c r="D2362" s="8" t="s">
        <v>39</v>
      </c>
      <c r="E2362" s="8" t="s">
        <v>39</v>
      </c>
      <c r="F2362" s="8" t="s">
        <v>40</v>
      </c>
      <c r="G2362" t="s">
        <v>73</v>
      </c>
      <c r="H2362" t="s">
        <v>42</v>
      </c>
      <c r="I2362" t="s">
        <v>43</v>
      </c>
      <c r="J2362" t="s">
        <v>43</v>
      </c>
      <c r="K2362" t="s">
        <v>43</v>
      </c>
      <c r="L2362" s="9">
        <v>-20</v>
      </c>
      <c r="M2362" s="10">
        <v>44348</v>
      </c>
      <c r="N2362" t="s">
        <v>91</v>
      </c>
      <c r="O2362" t="s">
        <v>92</v>
      </c>
      <c r="P2362" t="s">
        <v>3171</v>
      </c>
      <c r="Q2362" t="s">
        <v>3172</v>
      </c>
      <c r="R2362" t="s">
        <v>3173</v>
      </c>
      <c r="S2362" s="11">
        <v>44350</v>
      </c>
      <c r="T2362" t="s">
        <v>54</v>
      </c>
      <c r="U2362">
        <v>8</v>
      </c>
      <c r="V2362" t="s">
        <v>61</v>
      </c>
      <c r="W2362" t="s">
        <v>96</v>
      </c>
      <c r="X2362" t="s">
        <v>3174</v>
      </c>
      <c r="Y2362" s="11">
        <v>44349</v>
      </c>
      <c r="AA2362" t="s">
        <v>3175</v>
      </c>
      <c r="AB2362" t="s">
        <v>99</v>
      </c>
      <c r="AC2362">
        <v>10005676</v>
      </c>
      <c r="AH2362" t="str">
        <f t="shared" si="36"/>
        <v>E35120 Corporate Expenses</v>
      </c>
      <c r="AI2362" t="str">
        <f>VLOOKUP(B2362,'cc Lookup'!A:E,5,0)</f>
        <v>Corporate Exp</v>
      </c>
      <c r="AJ2362" t="s">
        <v>5428</v>
      </c>
    </row>
    <row r="2363" spans="1:36" x14ac:dyDescent="0.35">
      <c r="A2363" t="s">
        <v>36</v>
      </c>
      <c r="B2363" s="8" t="s">
        <v>72</v>
      </c>
      <c r="C2363" s="8" t="s">
        <v>38</v>
      </c>
      <c r="D2363" s="8" t="s">
        <v>39</v>
      </c>
      <c r="E2363" s="8" t="s">
        <v>39</v>
      </c>
      <c r="F2363" s="8" t="s">
        <v>40</v>
      </c>
      <c r="G2363" t="s">
        <v>73</v>
      </c>
      <c r="H2363" t="s">
        <v>42</v>
      </c>
      <c r="I2363" t="s">
        <v>43</v>
      </c>
      <c r="J2363" t="s">
        <v>43</v>
      </c>
      <c r="K2363" t="s">
        <v>43</v>
      </c>
      <c r="L2363" s="9">
        <v>-86</v>
      </c>
      <c r="M2363" s="10">
        <v>44348</v>
      </c>
      <c r="N2363" t="s">
        <v>91</v>
      </c>
      <c r="O2363" t="s">
        <v>92</v>
      </c>
      <c r="P2363" t="s">
        <v>3171</v>
      </c>
      <c r="Q2363" t="s">
        <v>3172</v>
      </c>
      <c r="R2363" t="s">
        <v>3173</v>
      </c>
      <c r="S2363" s="11">
        <v>44350</v>
      </c>
      <c r="T2363" t="s">
        <v>54</v>
      </c>
      <c r="U2363">
        <v>8</v>
      </c>
      <c r="V2363" t="s">
        <v>61</v>
      </c>
      <c r="W2363" t="s">
        <v>96</v>
      </c>
      <c r="X2363" t="s">
        <v>3176</v>
      </c>
      <c r="Y2363" s="11">
        <v>44349</v>
      </c>
      <c r="AA2363" t="s">
        <v>3177</v>
      </c>
      <c r="AB2363" t="s">
        <v>99</v>
      </c>
      <c r="AC2363">
        <v>10005676</v>
      </c>
      <c r="AH2363" t="str">
        <f t="shared" si="36"/>
        <v>E35120 Corporate Expenses</v>
      </c>
      <c r="AI2363" t="str">
        <f>VLOOKUP(B2363,'cc Lookup'!A:E,5,0)</f>
        <v>Corporate Exp</v>
      </c>
      <c r="AJ2363" t="s">
        <v>5428</v>
      </c>
    </row>
    <row r="2364" spans="1:36" x14ac:dyDescent="0.35">
      <c r="A2364" t="s">
        <v>36</v>
      </c>
      <c r="B2364" s="8" t="s">
        <v>72</v>
      </c>
      <c r="C2364" s="8" t="s">
        <v>38</v>
      </c>
      <c r="D2364" s="8" t="s">
        <v>39</v>
      </c>
      <c r="E2364" s="8" t="s">
        <v>39</v>
      </c>
      <c r="F2364" s="8" t="s">
        <v>40</v>
      </c>
      <c r="G2364" t="s">
        <v>73</v>
      </c>
      <c r="H2364" t="s">
        <v>42</v>
      </c>
      <c r="I2364" t="s">
        <v>43</v>
      </c>
      <c r="J2364" t="s">
        <v>43</v>
      </c>
      <c r="K2364" t="s">
        <v>43</v>
      </c>
      <c r="L2364" s="9">
        <v>-40</v>
      </c>
      <c r="M2364" s="10">
        <v>44378</v>
      </c>
      <c r="N2364" t="s">
        <v>91</v>
      </c>
      <c r="O2364" t="s">
        <v>92</v>
      </c>
      <c r="P2364" t="s">
        <v>3322</v>
      </c>
      <c r="Q2364" t="s">
        <v>3323</v>
      </c>
      <c r="R2364" t="s">
        <v>3324</v>
      </c>
      <c r="S2364" s="11">
        <v>44397</v>
      </c>
      <c r="T2364" t="s">
        <v>54</v>
      </c>
      <c r="U2364">
        <v>7</v>
      </c>
      <c r="V2364" t="s">
        <v>61</v>
      </c>
      <c r="W2364" t="s">
        <v>96</v>
      </c>
      <c r="X2364" t="s">
        <v>3325</v>
      </c>
      <c r="Y2364" s="11">
        <v>44396</v>
      </c>
      <c r="AA2364" t="s">
        <v>3326</v>
      </c>
      <c r="AB2364" t="s">
        <v>99</v>
      </c>
      <c r="AC2364">
        <v>10005676</v>
      </c>
      <c r="AH2364" t="str">
        <f t="shared" si="36"/>
        <v>E35120 Corporate Expenses</v>
      </c>
      <c r="AI2364" t="str">
        <f>VLOOKUP(B2364,'cc Lookup'!A:E,5,0)</f>
        <v>Corporate Exp</v>
      </c>
      <c r="AJ2364" t="s">
        <v>5428</v>
      </c>
    </row>
    <row r="2365" spans="1:36" x14ac:dyDescent="0.35">
      <c r="A2365" t="s">
        <v>36</v>
      </c>
      <c r="B2365" s="8" t="s">
        <v>72</v>
      </c>
      <c r="C2365" s="8" t="s">
        <v>38</v>
      </c>
      <c r="D2365" s="8" t="s">
        <v>39</v>
      </c>
      <c r="E2365" s="8" t="s">
        <v>39</v>
      </c>
      <c r="F2365" s="8" t="s">
        <v>40</v>
      </c>
      <c r="G2365" t="s">
        <v>73</v>
      </c>
      <c r="H2365" t="s">
        <v>42</v>
      </c>
      <c r="I2365" t="s">
        <v>43</v>
      </c>
      <c r="J2365" t="s">
        <v>43</v>
      </c>
      <c r="K2365" t="s">
        <v>43</v>
      </c>
      <c r="L2365" s="9">
        <v>-20</v>
      </c>
      <c r="M2365" s="10">
        <v>44409</v>
      </c>
      <c r="N2365" t="s">
        <v>91</v>
      </c>
      <c r="O2365" t="s">
        <v>92</v>
      </c>
      <c r="P2365" t="s">
        <v>3379</v>
      </c>
      <c r="Q2365" t="s">
        <v>3380</v>
      </c>
      <c r="R2365" t="s">
        <v>3381</v>
      </c>
      <c r="S2365" s="11">
        <v>44412</v>
      </c>
      <c r="T2365" t="s">
        <v>54</v>
      </c>
      <c r="U2365">
        <v>4</v>
      </c>
      <c r="V2365" t="s">
        <v>61</v>
      </c>
      <c r="W2365" t="s">
        <v>96</v>
      </c>
      <c r="X2365" t="s">
        <v>3382</v>
      </c>
      <c r="Y2365" s="11">
        <v>44411</v>
      </c>
      <c r="AA2365" t="s">
        <v>3383</v>
      </c>
      <c r="AB2365" t="s">
        <v>99</v>
      </c>
      <c r="AC2365">
        <v>10005676</v>
      </c>
      <c r="AH2365" t="str">
        <f t="shared" si="36"/>
        <v>E35120 Corporate Expenses</v>
      </c>
      <c r="AI2365" t="str">
        <f>VLOOKUP(B2365,'cc Lookup'!A:E,5,0)</f>
        <v>Corporate Exp</v>
      </c>
      <c r="AJ2365" t="s">
        <v>5428</v>
      </c>
    </row>
    <row r="2366" spans="1:36" x14ac:dyDescent="0.35">
      <c r="A2366" t="s">
        <v>36</v>
      </c>
      <c r="B2366" s="8" t="s">
        <v>72</v>
      </c>
      <c r="C2366" s="8" t="s">
        <v>38</v>
      </c>
      <c r="D2366" s="8" t="s">
        <v>39</v>
      </c>
      <c r="E2366" s="8" t="s">
        <v>39</v>
      </c>
      <c r="F2366" s="8" t="s">
        <v>40</v>
      </c>
      <c r="G2366" t="s">
        <v>73</v>
      </c>
      <c r="H2366" t="s">
        <v>42</v>
      </c>
      <c r="I2366" t="s">
        <v>43</v>
      </c>
      <c r="J2366" t="s">
        <v>43</v>
      </c>
      <c r="K2366" t="s">
        <v>43</v>
      </c>
      <c r="L2366" s="9">
        <v>-20</v>
      </c>
      <c r="M2366" s="10">
        <v>44440</v>
      </c>
      <c r="N2366" t="s">
        <v>91</v>
      </c>
      <c r="O2366" t="s">
        <v>92</v>
      </c>
      <c r="P2366" t="s">
        <v>3494</v>
      </c>
      <c r="Q2366" t="s">
        <v>3495</v>
      </c>
      <c r="R2366" t="s">
        <v>3496</v>
      </c>
      <c r="S2366" s="11">
        <v>44446</v>
      </c>
      <c r="T2366" t="s">
        <v>54</v>
      </c>
      <c r="U2366">
        <v>5</v>
      </c>
      <c r="V2366" t="s">
        <v>61</v>
      </c>
      <c r="W2366" t="s">
        <v>96</v>
      </c>
      <c r="X2366" t="s">
        <v>3497</v>
      </c>
      <c r="Y2366" s="11">
        <v>44445</v>
      </c>
      <c r="AA2366" t="s">
        <v>3498</v>
      </c>
      <c r="AB2366" t="s">
        <v>99</v>
      </c>
      <c r="AC2366">
        <v>10005676</v>
      </c>
      <c r="AH2366" t="str">
        <f t="shared" si="36"/>
        <v>E35120 Corporate Expenses</v>
      </c>
      <c r="AI2366" t="str">
        <f>VLOOKUP(B2366,'cc Lookup'!A:E,5,0)</f>
        <v>Corporate Exp</v>
      </c>
      <c r="AJ2366" t="s">
        <v>5428</v>
      </c>
    </row>
    <row r="2367" spans="1:36" x14ac:dyDescent="0.35">
      <c r="A2367" t="s">
        <v>36</v>
      </c>
      <c r="B2367" s="8" t="s">
        <v>72</v>
      </c>
      <c r="C2367" s="8" t="s">
        <v>38</v>
      </c>
      <c r="D2367" s="8" t="s">
        <v>39</v>
      </c>
      <c r="E2367" s="8" t="s">
        <v>39</v>
      </c>
      <c r="F2367" s="8" t="s">
        <v>40</v>
      </c>
      <c r="G2367" t="s">
        <v>73</v>
      </c>
      <c r="H2367" t="s">
        <v>42</v>
      </c>
      <c r="I2367" t="s">
        <v>43</v>
      </c>
      <c r="J2367" t="s">
        <v>43</v>
      </c>
      <c r="K2367" t="s">
        <v>43</v>
      </c>
      <c r="L2367" s="9">
        <v>-20</v>
      </c>
      <c r="M2367" s="10">
        <v>44470</v>
      </c>
      <c r="N2367" t="s">
        <v>91</v>
      </c>
      <c r="O2367" t="s">
        <v>92</v>
      </c>
      <c r="P2367" t="s">
        <v>3646</v>
      </c>
      <c r="Q2367" t="s">
        <v>3647</v>
      </c>
      <c r="R2367" t="s">
        <v>3648</v>
      </c>
      <c r="S2367" s="11">
        <v>44475</v>
      </c>
      <c r="T2367" t="s">
        <v>54</v>
      </c>
      <c r="U2367">
        <v>4</v>
      </c>
      <c r="V2367" t="s">
        <v>61</v>
      </c>
      <c r="W2367" t="s">
        <v>96</v>
      </c>
      <c r="X2367" t="s">
        <v>3649</v>
      </c>
      <c r="Y2367" s="11">
        <v>44474</v>
      </c>
      <c r="AA2367" t="s">
        <v>3650</v>
      </c>
      <c r="AB2367" t="s">
        <v>99</v>
      </c>
      <c r="AC2367">
        <v>10005676</v>
      </c>
      <c r="AH2367" t="str">
        <f t="shared" si="36"/>
        <v>E35120 Corporate Expenses</v>
      </c>
      <c r="AI2367" t="str">
        <f>VLOOKUP(B2367,'cc Lookup'!A:E,5,0)</f>
        <v>Corporate Exp</v>
      </c>
      <c r="AJ2367" t="s">
        <v>5428</v>
      </c>
    </row>
    <row r="2368" spans="1:36" x14ac:dyDescent="0.35">
      <c r="A2368" t="s">
        <v>36</v>
      </c>
      <c r="B2368" s="8" t="s">
        <v>72</v>
      </c>
      <c r="C2368" s="8" t="s">
        <v>38</v>
      </c>
      <c r="D2368" s="8" t="s">
        <v>429</v>
      </c>
      <c r="E2368" s="8" t="s">
        <v>39</v>
      </c>
      <c r="F2368" s="8" t="s">
        <v>40</v>
      </c>
      <c r="G2368" t="s">
        <v>73</v>
      </c>
      <c r="H2368" t="s">
        <v>42</v>
      </c>
      <c r="I2368" t="s">
        <v>430</v>
      </c>
      <c r="J2368" t="s">
        <v>43</v>
      </c>
      <c r="K2368" t="s">
        <v>43</v>
      </c>
      <c r="L2368" s="9">
        <v>-5076</v>
      </c>
      <c r="M2368" s="10">
        <v>44470</v>
      </c>
      <c r="N2368" t="s">
        <v>91</v>
      </c>
      <c r="O2368" t="s">
        <v>92</v>
      </c>
      <c r="P2368" t="s">
        <v>3653</v>
      </c>
      <c r="Q2368" t="s">
        <v>3654</v>
      </c>
      <c r="R2368" t="s">
        <v>3648</v>
      </c>
      <c r="S2368" s="11">
        <v>44490</v>
      </c>
      <c r="T2368" t="s">
        <v>54</v>
      </c>
      <c r="U2368">
        <v>4</v>
      </c>
      <c r="V2368" t="s">
        <v>61</v>
      </c>
      <c r="W2368" t="s">
        <v>96</v>
      </c>
      <c r="X2368" t="s">
        <v>3655</v>
      </c>
      <c r="Y2368" s="11">
        <v>44489</v>
      </c>
      <c r="AA2368" t="s">
        <v>3656</v>
      </c>
      <c r="AB2368" t="s">
        <v>99</v>
      </c>
      <c r="AC2368">
        <v>10005676</v>
      </c>
      <c r="AH2368" t="str">
        <f t="shared" si="36"/>
        <v>E35120 Corporate Expenses</v>
      </c>
      <c r="AI2368" t="str">
        <f>VLOOKUP(B2368,'cc Lookup'!A:E,5,0)</f>
        <v>Corporate Exp</v>
      </c>
      <c r="AJ2368" t="s">
        <v>5428</v>
      </c>
    </row>
    <row r="2369" spans="1:36" x14ac:dyDescent="0.35">
      <c r="A2369" t="s">
        <v>36</v>
      </c>
      <c r="B2369" s="8" t="s">
        <v>72</v>
      </c>
      <c r="C2369" s="8" t="s">
        <v>38</v>
      </c>
      <c r="D2369" s="8" t="s">
        <v>39</v>
      </c>
      <c r="E2369" s="8" t="s">
        <v>39</v>
      </c>
      <c r="F2369" s="8" t="s">
        <v>40</v>
      </c>
      <c r="G2369" t="s">
        <v>73</v>
      </c>
      <c r="H2369" t="s">
        <v>42</v>
      </c>
      <c r="I2369" t="s">
        <v>43</v>
      </c>
      <c r="J2369" t="s">
        <v>43</v>
      </c>
      <c r="K2369" t="s">
        <v>43</v>
      </c>
      <c r="L2369" s="9">
        <v>-20.28</v>
      </c>
      <c r="M2369" s="10">
        <v>44501</v>
      </c>
      <c r="N2369" t="s">
        <v>91</v>
      </c>
      <c r="O2369" t="s">
        <v>92</v>
      </c>
      <c r="P2369" t="s">
        <v>3719</v>
      </c>
      <c r="Q2369" t="s">
        <v>3720</v>
      </c>
      <c r="R2369" t="s">
        <v>3721</v>
      </c>
      <c r="S2369" s="11">
        <v>44503</v>
      </c>
      <c r="T2369" t="s">
        <v>54</v>
      </c>
      <c r="U2369">
        <v>5</v>
      </c>
      <c r="V2369" t="s">
        <v>61</v>
      </c>
      <c r="W2369" t="s">
        <v>96</v>
      </c>
      <c r="X2369" t="s">
        <v>3722</v>
      </c>
      <c r="Y2369" s="11">
        <v>44502</v>
      </c>
      <c r="AA2369" t="s">
        <v>3723</v>
      </c>
      <c r="AB2369" t="s">
        <v>99</v>
      </c>
      <c r="AC2369">
        <v>10005676</v>
      </c>
      <c r="AH2369" t="str">
        <f t="shared" si="36"/>
        <v>E35120 Corporate Expenses</v>
      </c>
      <c r="AI2369" t="str">
        <f>VLOOKUP(B2369,'cc Lookup'!A:E,5,0)</f>
        <v>Corporate Exp</v>
      </c>
      <c r="AJ2369" t="s">
        <v>5428</v>
      </c>
    </row>
    <row r="2370" spans="1:36" x14ac:dyDescent="0.35">
      <c r="A2370" t="s">
        <v>36</v>
      </c>
      <c r="B2370" s="8" t="s">
        <v>72</v>
      </c>
      <c r="C2370" s="8" t="s">
        <v>38</v>
      </c>
      <c r="D2370" s="8" t="s">
        <v>39</v>
      </c>
      <c r="E2370" s="8" t="s">
        <v>39</v>
      </c>
      <c r="F2370" s="8" t="s">
        <v>40</v>
      </c>
      <c r="G2370" t="s">
        <v>73</v>
      </c>
      <c r="H2370" t="s">
        <v>42</v>
      </c>
      <c r="I2370" t="s">
        <v>43</v>
      </c>
      <c r="J2370" t="s">
        <v>43</v>
      </c>
      <c r="K2370" t="s">
        <v>43</v>
      </c>
      <c r="L2370" s="9">
        <v>-50</v>
      </c>
      <c r="M2370" s="10">
        <v>44501</v>
      </c>
      <c r="N2370" t="s">
        <v>91</v>
      </c>
      <c r="O2370" t="s">
        <v>92</v>
      </c>
      <c r="P2370" t="s">
        <v>3719</v>
      </c>
      <c r="Q2370" t="s">
        <v>3720</v>
      </c>
      <c r="R2370" t="s">
        <v>3721</v>
      </c>
      <c r="S2370" s="11">
        <v>44503</v>
      </c>
      <c r="T2370" t="s">
        <v>54</v>
      </c>
      <c r="U2370">
        <v>5</v>
      </c>
      <c r="V2370" t="s">
        <v>61</v>
      </c>
      <c r="W2370" t="s">
        <v>96</v>
      </c>
      <c r="X2370" t="s">
        <v>3724</v>
      </c>
      <c r="Y2370" s="11">
        <v>44502</v>
      </c>
      <c r="AA2370" t="s">
        <v>3725</v>
      </c>
      <c r="AB2370" t="s">
        <v>99</v>
      </c>
      <c r="AC2370">
        <v>10005676</v>
      </c>
      <c r="AH2370" t="str">
        <f t="shared" si="36"/>
        <v>E35120 Corporate Expenses</v>
      </c>
      <c r="AI2370" t="str">
        <f>VLOOKUP(B2370,'cc Lookup'!A:E,5,0)</f>
        <v>Corporate Exp</v>
      </c>
      <c r="AJ2370" t="s">
        <v>5428</v>
      </c>
    </row>
    <row r="2371" spans="1:36" x14ac:dyDescent="0.35">
      <c r="A2371" t="s">
        <v>36</v>
      </c>
      <c r="B2371" s="8" t="s">
        <v>72</v>
      </c>
      <c r="C2371" s="8" t="s">
        <v>38</v>
      </c>
      <c r="D2371" s="8" t="s">
        <v>39</v>
      </c>
      <c r="E2371" s="8" t="s">
        <v>39</v>
      </c>
      <c r="F2371" s="8" t="s">
        <v>40</v>
      </c>
      <c r="G2371" t="s">
        <v>73</v>
      </c>
      <c r="H2371" t="s">
        <v>42</v>
      </c>
      <c r="I2371" t="s">
        <v>43</v>
      </c>
      <c r="J2371" t="s">
        <v>43</v>
      </c>
      <c r="K2371" t="s">
        <v>43</v>
      </c>
      <c r="L2371" s="9">
        <v>-20</v>
      </c>
      <c r="M2371" s="10">
        <v>44501</v>
      </c>
      <c r="N2371" t="s">
        <v>91</v>
      </c>
      <c r="O2371" t="s">
        <v>92</v>
      </c>
      <c r="P2371" t="s">
        <v>3719</v>
      </c>
      <c r="Q2371" t="s">
        <v>3720</v>
      </c>
      <c r="R2371" t="s">
        <v>3721</v>
      </c>
      <c r="S2371" s="11">
        <v>44503</v>
      </c>
      <c r="T2371" t="s">
        <v>54</v>
      </c>
      <c r="U2371">
        <v>5</v>
      </c>
      <c r="V2371" t="s">
        <v>61</v>
      </c>
      <c r="W2371" t="s">
        <v>3726</v>
      </c>
      <c r="X2371" t="s">
        <v>3727</v>
      </c>
      <c r="Y2371" s="11">
        <v>44502</v>
      </c>
      <c r="AA2371" t="s">
        <v>3728</v>
      </c>
      <c r="AB2371" t="s">
        <v>99</v>
      </c>
      <c r="AC2371">
        <v>10005676</v>
      </c>
      <c r="AH2371" t="str">
        <f t="shared" si="36"/>
        <v>E35120 Corporate Expenses</v>
      </c>
      <c r="AI2371" t="str">
        <f>VLOOKUP(B2371,'cc Lookup'!A:E,5,0)</f>
        <v>Corporate Exp</v>
      </c>
      <c r="AJ2371" t="s">
        <v>5428</v>
      </c>
    </row>
    <row r="2372" spans="1:36" x14ac:dyDescent="0.35">
      <c r="A2372" t="s">
        <v>36</v>
      </c>
      <c r="B2372" s="8" t="s">
        <v>72</v>
      </c>
      <c r="C2372" s="8" t="s">
        <v>38</v>
      </c>
      <c r="D2372" s="8" t="s">
        <v>429</v>
      </c>
      <c r="E2372" s="8" t="s">
        <v>39</v>
      </c>
      <c r="F2372" s="8" t="s">
        <v>40</v>
      </c>
      <c r="G2372" t="s">
        <v>73</v>
      </c>
      <c r="H2372" t="s">
        <v>42</v>
      </c>
      <c r="I2372" t="s">
        <v>430</v>
      </c>
      <c r="J2372" t="s">
        <v>43</v>
      </c>
      <c r="K2372" t="s">
        <v>43</v>
      </c>
      <c r="L2372" s="9">
        <v>-7022.68</v>
      </c>
      <c r="M2372" s="10">
        <v>44501</v>
      </c>
      <c r="N2372" t="s">
        <v>91</v>
      </c>
      <c r="O2372" t="s">
        <v>92</v>
      </c>
      <c r="P2372" t="s">
        <v>3737</v>
      </c>
      <c r="Q2372" t="s">
        <v>3738</v>
      </c>
      <c r="R2372" t="s">
        <v>3721</v>
      </c>
      <c r="S2372" s="11">
        <v>44509</v>
      </c>
      <c r="T2372" t="s">
        <v>54</v>
      </c>
      <c r="U2372">
        <v>6</v>
      </c>
      <c r="V2372" t="s">
        <v>61</v>
      </c>
      <c r="W2372" t="s">
        <v>96</v>
      </c>
      <c r="X2372" t="s">
        <v>3739</v>
      </c>
      <c r="Y2372" s="11">
        <v>44508</v>
      </c>
      <c r="AA2372" t="s">
        <v>3740</v>
      </c>
      <c r="AB2372" t="s">
        <v>99</v>
      </c>
      <c r="AC2372">
        <v>10005676</v>
      </c>
      <c r="AH2372" t="str">
        <f t="shared" si="36"/>
        <v>E35120 Corporate Expenses</v>
      </c>
      <c r="AI2372" t="str">
        <f>VLOOKUP(B2372,'cc Lookup'!A:E,5,0)</f>
        <v>Corporate Exp</v>
      </c>
      <c r="AJ2372" t="s">
        <v>5428</v>
      </c>
    </row>
    <row r="2373" spans="1:36" x14ac:dyDescent="0.35">
      <c r="A2373" t="s">
        <v>36</v>
      </c>
      <c r="B2373" s="8" t="s">
        <v>72</v>
      </c>
      <c r="C2373" s="8" t="s">
        <v>38</v>
      </c>
      <c r="D2373" s="8" t="s">
        <v>39</v>
      </c>
      <c r="E2373" s="8" t="s">
        <v>39</v>
      </c>
      <c r="F2373" s="8" t="s">
        <v>40</v>
      </c>
      <c r="G2373" t="s">
        <v>73</v>
      </c>
      <c r="H2373" t="s">
        <v>42</v>
      </c>
      <c r="I2373" t="s">
        <v>43</v>
      </c>
      <c r="J2373" t="s">
        <v>43</v>
      </c>
      <c r="K2373" t="s">
        <v>43</v>
      </c>
      <c r="L2373" s="9">
        <v>-20</v>
      </c>
      <c r="M2373" s="10">
        <v>44531</v>
      </c>
      <c r="N2373" t="s">
        <v>91</v>
      </c>
      <c r="O2373" t="s">
        <v>92</v>
      </c>
      <c r="P2373" t="s">
        <v>3847</v>
      </c>
      <c r="Q2373" t="s">
        <v>3848</v>
      </c>
      <c r="R2373" t="s">
        <v>3849</v>
      </c>
      <c r="S2373" s="11">
        <v>44533</v>
      </c>
      <c r="T2373" t="s">
        <v>54</v>
      </c>
      <c r="U2373">
        <v>4</v>
      </c>
      <c r="V2373" t="s">
        <v>61</v>
      </c>
      <c r="W2373" t="s">
        <v>96</v>
      </c>
      <c r="X2373" t="s">
        <v>3850</v>
      </c>
      <c r="Y2373" s="11">
        <v>44532</v>
      </c>
      <c r="AA2373" t="s">
        <v>3851</v>
      </c>
      <c r="AB2373" t="s">
        <v>99</v>
      </c>
      <c r="AC2373">
        <v>10005676</v>
      </c>
      <c r="AH2373" t="str">
        <f t="shared" ref="AH2373:AH2436" si="37">B2373&amp;" "&amp;G2373</f>
        <v>E35120 Corporate Expenses</v>
      </c>
      <c r="AI2373" t="str">
        <f>VLOOKUP(B2373,'cc Lookup'!A:E,5,0)</f>
        <v>Corporate Exp</v>
      </c>
      <c r="AJ2373" t="s">
        <v>5428</v>
      </c>
    </row>
    <row r="2374" spans="1:36" x14ac:dyDescent="0.35">
      <c r="A2374" t="s">
        <v>36</v>
      </c>
      <c r="B2374" s="8" t="s">
        <v>72</v>
      </c>
      <c r="C2374" s="8" t="s">
        <v>38</v>
      </c>
      <c r="D2374" s="8" t="s">
        <v>39</v>
      </c>
      <c r="E2374" s="8" t="s">
        <v>39</v>
      </c>
      <c r="F2374" s="8" t="s">
        <v>40</v>
      </c>
      <c r="G2374" t="s">
        <v>73</v>
      </c>
      <c r="H2374" t="s">
        <v>42</v>
      </c>
      <c r="I2374" t="s">
        <v>43</v>
      </c>
      <c r="J2374" t="s">
        <v>43</v>
      </c>
      <c r="K2374" t="s">
        <v>43</v>
      </c>
      <c r="L2374" s="9">
        <v>-25.36</v>
      </c>
      <c r="M2374" s="10">
        <v>44531</v>
      </c>
      <c r="N2374" t="s">
        <v>91</v>
      </c>
      <c r="O2374" t="s">
        <v>92</v>
      </c>
      <c r="P2374" t="s">
        <v>3847</v>
      </c>
      <c r="Q2374" t="s">
        <v>3848</v>
      </c>
      <c r="R2374" t="s">
        <v>3849</v>
      </c>
      <c r="S2374" s="11">
        <v>44533</v>
      </c>
      <c r="T2374" t="s">
        <v>54</v>
      </c>
      <c r="U2374">
        <v>4</v>
      </c>
      <c r="V2374" t="s">
        <v>61</v>
      </c>
      <c r="W2374" t="s">
        <v>96</v>
      </c>
      <c r="X2374" t="s">
        <v>3852</v>
      </c>
      <c r="Y2374" s="11">
        <v>44532</v>
      </c>
      <c r="AA2374" t="s">
        <v>3853</v>
      </c>
      <c r="AB2374" t="s">
        <v>99</v>
      </c>
      <c r="AC2374">
        <v>10005676</v>
      </c>
      <c r="AH2374" t="str">
        <f t="shared" si="37"/>
        <v>E35120 Corporate Expenses</v>
      </c>
      <c r="AI2374" t="str">
        <f>VLOOKUP(B2374,'cc Lookup'!A:E,5,0)</f>
        <v>Corporate Exp</v>
      </c>
      <c r="AJ2374" t="s">
        <v>5428</v>
      </c>
    </row>
    <row r="2375" spans="1:36" x14ac:dyDescent="0.35">
      <c r="A2375" t="s">
        <v>36</v>
      </c>
      <c r="B2375" s="8" t="s">
        <v>72</v>
      </c>
      <c r="C2375" s="8" t="s">
        <v>38</v>
      </c>
      <c r="D2375" s="8" t="s">
        <v>39</v>
      </c>
      <c r="E2375" s="8" t="s">
        <v>39</v>
      </c>
      <c r="F2375" s="8" t="s">
        <v>40</v>
      </c>
      <c r="G2375" t="s">
        <v>73</v>
      </c>
      <c r="H2375" t="s">
        <v>42</v>
      </c>
      <c r="I2375" t="s">
        <v>43</v>
      </c>
      <c r="J2375" t="s">
        <v>43</v>
      </c>
      <c r="K2375" t="s">
        <v>43</v>
      </c>
      <c r="L2375" s="9">
        <v>-50</v>
      </c>
      <c r="M2375" s="10">
        <v>44531</v>
      </c>
      <c r="N2375" t="s">
        <v>91</v>
      </c>
      <c r="O2375" t="s">
        <v>92</v>
      </c>
      <c r="P2375" t="s">
        <v>3847</v>
      </c>
      <c r="Q2375" t="s">
        <v>3848</v>
      </c>
      <c r="R2375" t="s">
        <v>3849</v>
      </c>
      <c r="S2375" s="11">
        <v>44533</v>
      </c>
      <c r="T2375" t="s">
        <v>54</v>
      </c>
      <c r="U2375">
        <v>4</v>
      </c>
      <c r="V2375" t="s">
        <v>61</v>
      </c>
      <c r="W2375" t="s">
        <v>96</v>
      </c>
      <c r="X2375" t="s">
        <v>3854</v>
      </c>
      <c r="Y2375" s="11">
        <v>44532</v>
      </c>
      <c r="AA2375" t="s">
        <v>3855</v>
      </c>
      <c r="AB2375" t="s">
        <v>99</v>
      </c>
      <c r="AC2375">
        <v>10005676</v>
      </c>
      <c r="AH2375" t="str">
        <f t="shared" si="37"/>
        <v>E35120 Corporate Expenses</v>
      </c>
      <c r="AI2375" t="str">
        <f>VLOOKUP(B2375,'cc Lookup'!A:E,5,0)</f>
        <v>Corporate Exp</v>
      </c>
      <c r="AJ2375" t="s">
        <v>5428</v>
      </c>
    </row>
    <row r="2376" spans="1:36" x14ac:dyDescent="0.35">
      <c r="A2376" t="s">
        <v>36</v>
      </c>
      <c r="B2376" s="8" t="s">
        <v>72</v>
      </c>
      <c r="C2376" s="8" t="s">
        <v>38</v>
      </c>
      <c r="D2376" s="8" t="s">
        <v>429</v>
      </c>
      <c r="E2376" s="8" t="s">
        <v>39</v>
      </c>
      <c r="F2376" s="8" t="s">
        <v>40</v>
      </c>
      <c r="G2376" t="s">
        <v>73</v>
      </c>
      <c r="H2376" t="s">
        <v>42</v>
      </c>
      <c r="I2376" t="s">
        <v>430</v>
      </c>
      <c r="J2376" t="s">
        <v>43</v>
      </c>
      <c r="K2376" t="s">
        <v>43</v>
      </c>
      <c r="L2376" s="9">
        <v>-2750</v>
      </c>
      <c r="M2376" s="10">
        <v>44531</v>
      </c>
      <c r="N2376" t="s">
        <v>91</v>
      </c>
      <c r="O2376" t="s">
        <v>92</v>
      </c>
      <c r="P2376" t="s">
        <v>3863</v>
      </c>
      <c r="Q2376" t="s">
        <v>3864</v>
      </c>
      <c r="R2376" t="s">
        <v>3849</v>
      </c>
      <c r="S2376" s="11">
        <v>44539</v>
      </c>
      <c r="T2376" t="s">
        <v>54</v>
      </c>
      <c r="U2376">
        <v>5</v>
      </c>
      <c r="V2376" t="s">
        <v>61</v>
      </c>
      <c r="W2376" t="s">
        <v>96</v>
      </c>
      <c r="X2376" t="s">
        <v>3865</v>
      </c>
      <c r="Y2376" s="11">
        <v>44538</v>
      </c>
      <c r="AA2376" t="s">
        <v>3866</v>
      </c>
      <c r="AB2376" t="s">
        <v>99</v>
      </c>
      <c r="AC2376">
        <v>10005676</v>
      </c>
      <c r="AH2376" t="str">
        <f t="shared" si="37"/>
        <v>E35120 Corporate Expenses</v>
      </c>
      <c r="AI2376" t="str">
        <f>VLOOKUP(B2376,'cc Lookup'!A:E,5,0)</f>
        <v>Corporate Exp</v>
      </c>
      <c r="AJ2376" t="s">
        <v>5428</v>
      </c>
    </row>
    <row r="2377" spans="1:36" x14ac:dyDescent="0.35">
      <c r="A2377" t="s">
        <v>36</v>
      </c>
      <c r="B2377" s="8" t="s">
        <v>72</v>
      </c>
      <c r="C2377" s="8" t="s">
        <v>38</v>
      </c>
      <c r="D2377" s="8" t="s">
        <v>39</v>
      </c>
      <c r="E2377" s="8" t="s">
        <v>39</v>
      </c>
      <c r="F2377" s="8" t="s">
        <v>40</v>
      </c>
      <c r="G2377" t="s">
        <v>73</v>
      </c>
      <c r="H2377" t="s">
        <v>42</v>
      </c>
      <c r="I2377" t="s">
        <v>43</v>
      </c>
      <c r="J2377" t="s">
        <v>43</v>
      </c>
      <c r="K2377" t="s">
        <v>43</v>
      </c>
      <c r="L2377" s="9">
        <v>-20</v>
      </c>
      <c r="M2377" s="10">
        <v>44562</v>
      </c>
      <c r="N2377" t="s">
        <v>91</v>
      </c>
      <c r="O2377" t="s">
        <v>92</v>
      </c>
      <c r="P2377" t="s">
        <v>3962</v>
      </c>
      <c r="Q2377" t="s">
        <v>3963</v>
      </c>
      <c r="R2377" t="s">
        <v>3964</v>
      </c>
      <c r="S2377" s="11">
        <v>44568</v>
      </c>
      <c r="T2377" t="s">
        <v>54</v>
      </c>
      <c r="U2377">
        <v>4</v>
      </c>
      <c r="V2377" t="s">
        <v>61</v>
      </c>
      <c r="W2377" t="s">
        <v>96</v>
      </c>
      <c r="X2377" t="s">
        <v>3965</v>
      </c>
      <c r="Y2377" s="11">
        <v>44567</v>
      </c>
      <c r="AA2377" t="s">
        <v>3966</v>
      </c>
      <c r="AB2377" t="s">
        <v>99</v>
      </c>
      <c r="AC2377">
        <v>10005676</v>
      </c>
      <c r="AH2377" t="str">
        <f t="shared" si="37"/>
        <v>E35120 Corporate Expenses</v>
      </c>
      <c r="AI2377" t="str">
        <f>VLOOKUP(B2377,'cc Lookup'!A:E,5,0)</f>
        <v>Corporate Exp</v>
      </c>
      <c r="AJ2377" t="s">
        <v>5428</v>
      </c>
    </row>
    <row r="2378" spans="1:36" x14ac:dyDescent="0.35">
      <c r="A2378" t="s">
        <v>36</v>
      </c>
      <c r="B2378" s="8" t="s">
        <v>72</v>
      </c>
      <c r="C2378" s="8" t="s">
        <v>38</v>
      </c>
      <c r="D2378" s="8" t="s">
        <v>39</v>
      </c>
      <c r="E2378" s="8" t="s">
        <v>39</v>
      </c>
      <c r="F2378" s="8" t="s">
        <v>40</v>
      </c>
      <c r="G2378" t="s">
        <v>73</v>
      </c>
      <c r="H2378" t="s">
        <v>42</v>
      </c>
      <c r="I2378" t="s">
        <v>43</v>
      </c>
      <c r="J2378" t="s">
        <v>43</v>
      </c>
      <c r="K2378" t="s">
        <v>43</v>
      </c>
      <c r="L2378" s="9">
        <v>-20.3</v>
      </c>
      <c r="M2378" s="10">
        <v>44562</v>
      </c>
      <c r="N2378" t="s">
        <v>91</v>
      </c>
      <c r="O2378" t="s">
        <v>92</v>
      </c>
      <c r="P2378" t="s">
        <v>3962</v>
      </c>
      <c r="Q2378" t="s">
        <v>3963</v>
      </c>
      <c r="R2378" t="s">
        <v>3964</v>
      </c>
      <c r="S2378" s="11">
        <v>44568</v>
      </c>
      <c r="T2378" t="s">
        <v>54</v>
      </c>
      <c r="U2378">
        <v>4</v>
      </c>
      <c r="V2378" t="s">
        <v>61</v>
      </c>
      <c r="W2378" t="s">
        <v>96</v>
      </c>
      <c r="X2378" t="s">
        <v>3967</v>
      </c>
      <c r="Y2378" s="11">
        <v>44567</v>
      </c>
      <c r="AA2378" t="s">
        <v>3968</v>
      </c>
      <c r="AB2378" t="s">
        <v>99</v>
      </c>
      <c r="AC2378">
        <v>10005676</v>
      </c>
      <c r="AH2378" t="str">
        <f t="shared" si="37"/>
        <v>E35120 Corporate Expenses</v>
      </c>
      <c r="AI2378" t="str">
        <f>VLOOKUP(B2378,'cc Lookup'!A:E,5,0)</f>
        <v>Corporate Exp</v>
      </c>
      <c r="AJ2378" t="s">
        <v>5428</v>
      </c>
    </row>
    <row r="2379" spans="1:36" x14ac:dyDescent="0.35">
      <c r="A2379" t="s">
        <v>36</v>
      </c>
      <c r="B2379" s="8" t="s">
        <v>72</v>
      </c>
      <c r="C2379" s="8" t="s">
        <v>38</v>
      </c>
      <c r="D2379" s="8" t="s">
        <v>39</v>
      </c>
      <c r="E2379" s="8" t="s">
        <v>39</v>
      </c>
      <c r="F2379" s="8" t="s">
        <v>40</v>
      </c>
      <c r="G2379" t="s">
        <v>73</v>
      </c>
      <c r="H2379" t="s">
        <v>42</v>
      </c>
      <c r="I2379" t="s">
        <v>43</v>
      </c>
      <c r="J2379" t="s">
        <v>43</v>
      </c>
      <c r="K2379" t="s">
        <v>43</v>
      </c>
      <c r="L2379" s="9">
        <v>-50</v>
      </c>
      <c r="M2379" s="10">
        <v>44562</v>
      </c>
      <c r="N2379" t="s">
        <v>91</v>
      </c>
      <c r="O2379" t="s">
        <v>92</v>
      </c>
      <c r="P2379" t="s">
        <v>3962</v>
      </c>
      <c r="Q2379" t="s">
        <v>3963</v>
      </c>
      <c r="R2379" t="s">
        <v>3964</v>
      </c>
      <c r="S2379" s="11">
        <v>44568</v>
      </c>
      <c r="T2379" t="s">
        <v>54</v>
      </c>
      <c r="U2379">
        <v>4</v>
      </c>
      <c r="V2379" t="s">
        <v>61</v>
      </c>
      <c r="W2379" t="s">
        <v>96</v>
      </c>
      <c r="X2379" t="s">
        <v>3969</v>
      </c>
      <c r="Y2379" s="11">
        <v>44567</v>
      </c>
      <c r="AA2379" t="s">
        <v>3970</v>
      </c>
      <c r="AB2379" t="s">
        <v>99</v>
      </c>
      <c r="AC2379">
        <v>10005676</v>
      </c>
      <c r="AH2379" t="str">
        <f t="shared" si="37"/>
        <v>E35120 Corporate Expenses</v>
      </c>
      <c r="AI2379" t="str">
        <f>VLOOKUP(B2379,'cc Lookup'!A:E,5,0)</f>
        <v>Corporate Exp</v>
      </c>
      <c r="AJ2379" t="s">
        <v>5428</v>
      </c>
    </row>
    <row r="2380" spans="1:36" x14ac:dyDescent="0.35">
      <c r="A2380" t="s">
        <v>36</v>
      </c>
      <c r="B2380" s="8" t="s">
        <v>72</v>
      </c>
      <c r="C2380" s="8" t="s">
        <v>38</v>
      </c>
      <c r="D2380" s="8" t="s">
        <v>429</v>
      </c>
      <c r="E2380" s="8" t="s">
        <v>39</v>
      </c>
      <c r="F2380" s="8" t="s">
        <v>40</v>
      </c>
      <c r="G2380" t="s">
        <v>73</v>
      </c>
      <c r="H2380" t="s">
        <v>42</v>
      </c>
      <c r="I2380" t="s">
        <v>430</v>
      </c>
      <c r="J2380" t="s">
        <v>43</v>
      </c>
      <c r="K2380" t="s">
        <v>43</v>
      </c>
      <c r="L2380" s="9">
        <v>-4343.2</v>
      </c>
      <c r="M2380" s="10">
        <v>44562</v>
      </c>
      <c r="N2380" t="s">
        <v>91</v>
      </c>
      <c r="O2380" t="s">
        <v>92</v>
      </c>
      <c r="P2380" t="s">
        <v>3979</v>
      </c>
      <c r="Q2380" t="s">
        <v>3980</v>
      </c>
      <c r="R2380" t="s">
        <v>3964</v>
      </c>
      <c r="S2380" s="11">
        <v>44586</v>
      </c>
      <c r="T2380" t="s">
        <v>54</v>
      </c>
      <c r="U2380">
        <v>7</v>
      </c>
      <c r="V2380" t="s">
        <v>61</v>
      </c>
      <c r="W2380" t="s">
        <v>96</v>
      </c>
      <c r="X2380" t="s">
        <v>3981</v>
      </c>
      <c r="Y2380" s="11">
        <v>44585</v>
      </c>
      <c r="AA2380" t="s">
        <v>3982</v>
      </c>
      <c r="AB2380" t="s">
        <v>99</v>
      </c>
      <c r="AC2380">
        <v>10005676</v>
      </c>
      <c r="AH2380" t="str">
        <f t="shared" si="37"/>
        <v>E35120 Corporate Expenses</v>
      </c>
      <c r="AI2380" t="str">
        <f>VLOOKUP(B2380,'cc Lookup'!A:E,5,0)</f>
        <v>Corporate Exp</v>
      </c>
      <c r="AJ2380" t="s">
        <v>5428</v>
      </c>
    </row>
    <row r="2381" spans="1:36" x14ac:dyDescent="0.35">
      <c r="A2381" t="s">
        <v>36</v>
      </c>
      <c r="B2381" s="8" t="s">
        <v>72</v>
      </c>
      <c r="C2381" s="8" t="s">
        <v>38</v>
      </c>
      <c r="D2381" s="8" t="s">
        <v>39</v>
      </c>
      <c r="E2381" s="8" t="s">
        <v>39</v>
      </c>
      <c r="F2381" s="8" t="s">
        <v>40</v>
      </c>
      <c r="G2381" t="s">
        <v>73</v>
      </c>
      <c r="H2381" t="s">
        <v>42</v>
      </c>
      <c r="I2381" t="s">
        <v>43</v>
      </c>
      <c r="J2381" t="s">
        <v>43</v>
      </c>
      <c r="K2381" t="s">
        <v>43</v>
      </c>
      <c r="L2381" s="9">
        <v>-30</v>
      </c>
      <c r="M2381" s="10">
        <v>44593</v>
      </c>
      <c r="N2381" t="s">
        <v>91</v>
      </c>
      <c r="O2381" t="s">
        <v>92</v>
      </c>
      <c r="P2381" t="s">
        <v>4059</v>
      </c>
      <c r="Q2381" t="s">
        <v>4060</v>
      </c>
      <c r="R2381" t="s">
        <v>4061</v>
      </c>
      <c r="S2381" s="11">
        <v>44595</v>
      </c>
      <c r="T2381" t="s">
        <v>54</v>
      </c>
      <c r="U2381">
        <v>4</v>
      </c>
      <c r="V2381" t="s">
        <v>61</v>
      </c>
      <c r="W2381" t="s">
        <v>96</v>
      </c>
      <c r="X2381" t="s">
        <v>4062</v>
      </c>
      <c r="Y2381" s="11">
        <v>44594</v>
      </c>
      <c r="AA2381" t="s">
        <v>4063</v>
      </c>
      <c r="AB2381" t="s">
        <v>99</v>
      </c>
      <c r="AC2381">
        <v>10005676</v>
      </c>
      <c r="AH2381" t="str">
        <f t="shared" si="37"/>
        <v>E35120 Corporate Expenses</v>
      </c>
      <c r="AI2381" t="str">
        <f>VLOOKUP(B2381,'cc Lookup'!A:E,5,0)</f>
        <v>Corporate Exp</v>
      </c>
      <c r="AJ2381" t="s">
        <v>5428</v>
      </c>
    </row>
    <row r="2382" spans="1:36" x14ac:dyDescent="0.35">
      <c r="A2382" t="s">
        <v>36</v>
      </c>
      <c r="B2382" s="8" t="s">
        <v>72</v>
      </c>
      <c r="C2382" s="8" t="s">
        <v>38</v>
      </c>
      <c r="D2382" s="8" t="s">
        <v>39</v>
      </c>
      <c r="E2382" s="8" t="s">
        <v>39</v>
      </c>
      <c r="F2382" s="8" t="s">
        <v>40</v>
      </c>
      <c r="G2382" t="s">
        <v>73</v>
      </c>
      <c r="H2382" t="s">
        <v>42</v>
      </c>
      <c r="I2382" t="s">
        <v>43</v>
      </c>
      <c r="J2382" t="s">
        <v>43</v>
      </c>
      <c r="K2382" t="s">
        <v>43</v>
      </c>
      <c r="L2382" s="9">
        <v>-17.760000000000002</v>
      </c>
      <c r="M2382" s="10">
        <v>44593</v>
      </c>
      <c r="N2382" t="s">
        <v>91</v>
      </c>
      <c r="O2382" t="s">
        <v>92</v>
      </c>
      <c r="P2382" t="s">
        <v>4059</v>
      </c>
      <c r="Q2382" t="s">
        <v>4060</v>
      </c>
      <c r="R2382" t="s">
        <v>4061</v>
      </c>
      <c r="S2382" s="11">
        <v>44595</v>
      </c>
      <c r="T2382" t="s">
        <v>54</v>
      </c>
      <c r="U2382">
        <v>4</v>
      </c>
      <c r="V2382" t="s">
        <v>61</v>
      </c>
      <c r="W2382" t="s">
        <v>96</v>
      </c>
      <c r="X2382" t="s">
        <v>4064</v>
      </c>
      <c r="Y2382" s="11">
        <v>44594</v>
      </c>
      <c r="AA2382" t="s">
        <v>4065</v>
      </c>
      <c r="AB2382" t="s">
        <v>99</v>
      </c>
      <c r="AC2382">
        <v>10005676</v>
      </c>
      <c r="AH2382" t="str">
        <f t="shared" si="37"/>
        <v>E35120 Corporate Expenses</v>
      </c>
      <c r="AI2382" t="str">
        <f>VLOOKUP(B2382,'cc Lookup'!A:E,5,0)</f>
        <v>Corporate Exp</v>
      </c>
      <c r="AJ2382" t="s">
        <v>5428</v>
      </c>
    </row>
    <row r="2383" spans="1:36" x14ac:dyDescent="0.35">
      <c r="A2383" t="s">
        <v>36</v>
      </c>
      <c r="B2383" s="8" t="s">
        <v>72</v>
      </c>
      <c r="C2383" s="8" t="s">
        <v>38</v>
      </c>
      <c r="D2383" s="8" t="s">
        <v>39</v>
      </c>
      <c r="E2383" s="8" t="s">
        <v>39</v>
      </c>
      <c r="F2383" s="8" t="s">
        <v>40</v>
      </c>
      <c r="G2383" t="s">
        <v>73</v>
      </c>
      <c r="H2383" t="s">
        <v>42</v>
      </c>
      <c r="I2383" t="s">
        <v>43</v>
      </c>
      <c r="J2383" t="s">
        <v>43</v>
      </c>
      <c r="K2383" t="s">
        <v>43</v>
      </c>
      <c r="L2383" s="9">
        <v>-50</v>
      </c>
      <c r="M2383" s="10">
        <v>44593</v>
      </c>
      <c r="N2383" t="s">
        <v>91</v>
      </c>
      <c r="O2383" t="s">
        <v>92</v>
      </c>
      <c r="P2383" t="s">
        <v>4059</v>
      </c>
      <c r="Q2383" t="s">
        <v>4060</v>
      </c>
      <c r="R2383" t="s">
        <v>4061</v>
      </c>
      <c r="S2383" s="11">
        <v>44595</v>
      </c>
      <c r="T2383" t="s">
        <v>54</v>
      </c>
      <c r="U2383">
        <v>4</v>
      </c>
      <c r="V2383" t="s">
        <v>61</v>
      </c>
      <c r="W2383" t="s">
        <v>96</v>
      </c>
      <c r="X2383" t="s">
        <v>4066</v>
      </c>
      <c r="Y2383" s="11">
        <v>44594</v>
      </c>
      <c r="AA2383" t="s">
        <v>4067</v>
      </c>
      <c r="AB2383" t="s">
        <v>99</v>
      </c>
      <c r="AC2383">
        <v>10005676</v>
      </c>
      <c r="AH2383" t="str">
        <f t="shared" si="37"/>
        <v>E35120 Corporate Expenses</v>
      </c>
      <c r="AI2383" t="str">
        <f>VLOOKUP(B2383,'cc Lookup'!A:E,5,0)</f>
        <v>Corporate Exp</v>
      </c>
      <c r="AJ2383" t="s">
        <v>5428</v>
      </c>
    </row>
    <row r="2384" spans="1:36" x14ac:dyDescent="0.35">
      <c r="A2384" t="s">
        <v>36</v>
      </c>
      <c r="B2384" s="8" t="s">
        <v>72</v>
      </c>
      <c r="C2384" s="8" t="s">
        <v>38</v>
      </c>
      <c r="D2384" s="8" t="s">
        <v>429</v>
      </c>
      <c r="E2384" s="8" t="s">
        <v>39</v>
      </c>
      <c r="F2384" s="8" t="s">
        <v>40</v>
      </c>
      <c r="G2384" t="s">
        <v>73</v>
      </c>
      <c r="H2384" t="s">
        <v>42</v>
      </c>
      <c r="I2384" t="s">
        <v>430</v>
      </c>
      <c r="J2384" t="s">
        <v>43</v>
      </c>
      <c r="K2384" t="s">
        <v>43</v>
      </c>
      <c r="L2384" s="9">
        <v>-8818.7999999999993</v>
      </c>
      <c r="M2384" s="10">
        <v>44593</v>
      </c>
      <c r="N2384" t="s">
        <v>91</v>
      </c>
      <c r="O2384" t="s">
        <v>92</v>
      </c>
      <c r="P2384" t="s">
        <v>4059</v>
      </c>
      <c r="Q2384" t="s">
        <v>4060</v>
      </c>
      <c r="R2384" t="s">
        <v>4061</v>
      </c>
      <c r="S2384" s="11">
        <v>44595</v>
      </c>
      <c r="T2384" t="s">
        <v>54</v>
      </c>
      <c r="U2384">
        <v>5</v>
      </c>
      <c r="V2384" t="s">
        <v>61</v>
      </c>
      <c r="W2384" t="s">
        <v>96</v>
      </c>
      <c r="X2384" t="s">
        <v>4079</v>
      </c>
      <c r="Y2384" s="11">
        <v>44594</v>
      </c>
      <c r="AA2384" t="s">
        <v>4080</v>
      </c>
      <c r="AB2384" t="s">
        <v>99</v>
      </c>
      <c r="AC2384">
        <v>10005676</v>
      </c>
      <c r="AH2384" t="str">
        <f t="shared" si="37"/>
        <v>E35120 Corporate Expenses</v>
      </c>
      <c r="AI2384" t="str">
        <f>VLOOKUP(B2384,'cc Lookup'!A:E,5,0)</f>
        <v>Corporate Exp</v>
      </c>
      <c r="AJ2384" t="s">
        <v>5428</v>
      </c>
    </row>
    <row r="2385" spans="1:36" x14ac:dyDescent="0.35">
      <c r="A2385" t="s">
        <v>36</v>
      </c>
      <c r="B2385" s="8" t="s">
        <v>72</v>
      </c>
      <c r="C2385" s="8" t="s">
        <v>38</v>
      </c>
      <c r="D2385" s="8" t="s">
        <v>39</v>
      </c>
      <c r="E2385" s="8" t="s">
        <v>39</v>
      </c>
      <c r="F2385" s="8" t="s">
        <v>40</v>
      </c>
      <c r="G2385" t="s">
        <v>73</v>
      </c>
      <c r="H2385" t="s">
        <v>42</v>
      </c>
      <c r="I2385" t="s">
        <v>43</v>
      </c>
      <c r="J2385" t="s">
        <v>43</v>
      </c>
      <c r="K2385" t="s">
        <v>43</v>
      </c>
      <c r="L2385" s="9">
        <v>-10</v>
      </c>
      <c r="M2385" s="10">
        <v>44621</v>
      </c>
      <c r="N2385" t="s">
        <v>91</v>
      </c>
      <c r="O2385" t="s">
        <v>92</v>
      </c>
      <c r="P2385" t="s">
        <v>4221</v>
      </c>
      <c r="Q2385" t="s">
        <v>4222</v>
      </c>
      <c r="R2385" t="s">
        <v>4223</v>
      </c>
      <c r="S2385" s="11">
        <v>44623</v>
      </c>
      <c r="T2385" t="s">
        <v>54</v>
      </c>
      <c r="U2385">
        <v>4</v>
      </c>
      <c r="V2385" t="s">
        <v>61</v>
      </c>
      <c r="W2385" t="s">
        <v>96</v>
      </c>
      <c r="X2385" t="s">
        <v>4224</v>
      </c>
      <c r="Y2385" s="11">
        <v>44622</v>
      </c>
      <c r="AA2385" t="s">
        <v>4225</v>
      </c>
      <c r="AB2385" t="s">
        <v>99</v>
      </c>
      <c r="AC2385">
        <v>10005676</v>
      </c>
      <c r="AH2385" t="str">
        <f t="shared" si="37"/>
        <v>E35120 Corporate Expenses</v>
      </c>
      <c r="AI2385" t="str">
        <f>VLOOKUP(B2385,'cc Lookup'!A:E,5,0)</f>
        <v>Corporate Exp</v>
      </c>
      <c r="AJ2385" t="s">
        <v>5428</v>
      </c>
    </row>
    <row r="2386" spans="1:36" x14ac:dyDescent="0.35">
      <c r="A2386" t="s">
        <v>36</v>
      </c>
      <c r="B2386" s="8" t="s">
        <v>72</v>
      </c>
      <c r="C2386" s="8" t="s">
        <v>38</v>
      </c>
      <c r="D2386" s="8" t="s">
        <v>39</v>
      </c>
      <c r="E2386" s="8" t="s">
        <v>39</v>
      </c>
      <c r="F2386" s="8" t="s">
        <v>40</v>
      </c>
      <c r="G2386" t="s">
        <v>73</v>
      </c>
      <c r="H2386" t="s">
        <v>42</v>
      </c>
      <c r="I2386" t="s">
        <v>43</v>
      </c>
      <c r="J2386" t="s">
        <v>43</v>
      </c>
      <c r="K2386" t="s">
        <v>43</v>
      </c>
      <c r="L2386" s="9">
        <v>-50</v>
      </c>
      <c r="M2386" s="10">
        <v>44621</v>
      </c>
      <c r="N2386" t="s">
        <v>91</v>
      </c>
      <c r="O2386" t="s">
        <v>92</v>
      </c>
      <c r="P2386" t="s">
        <v>4221</v>
      </c>
      <c r="Q2386" t="s">
        <v>4222</v>
      </c>
      <c r="R2386" t="s">
        <v>4223</v>
      </c>
      <c r="S2386" s="11">
        <v>44623</v>
      </c>
      <c r="T2386" t="s">
        <v>54</v>
      </c>
      <c r="U2386">
        <v>4</v>
      </c>
      <c r="V2386" t="s">
        <v>61</v>
      </c>
      <c r="W2386" t="s">
        <v>96</v>
      </c>
      <c r="X2386" t="s">
        <v>4226</v>
      </c>
      <c r="Y2386" s="11">
        <v>44622</v>
      </c>
      <c r="AA2386" t="s">
        <v>4227</v>
      </c>
      <c r="AB2386" t="s">
        <v>99</v>
      </c>
      <c r="AC2386">
        <v>10005676</v>
      </c>
      <c r="AH2386" t="str">
        <f t="shared" si="37"/>
        <v>E35120 Corporate Expenses</v>
      </c>
      <c r="AI2386" t="str">
        <f>VLOOKUP(B2386,'cc Lookup'!A:E,5,0)</f>
        <v>Corporate Exp</v>
      </c>
      <c r="AJ2386" t="s">
        <v>5428</v>
      </c>
    </row>
    <row r="2387" spans="1:36" x14ac:dyDescent="0.35">
      <c r="A2387" t="s">
        <v>36</v>
      </c>
      <c r="B2387" s="8" t="s">
        <v>72</v>
      </c>
      <c r="C2387" s="8" t="s">
        <v>38</v>
      </c>
      <c r="D2387" s="8" t="s">
        <v>39</v>
      </c>
      <c r="E2387" s="8" t="s">
        <v>39</v>
      </c>
      <c r="F2387" s="8" t="s">
        <v>40</v>
      </c>
      <c r="G2387" t="s">
        <v>73</v>
      </c>
      <c r="H2387" t="s">
        <v>42</v>
      </c>
      <c r="I2387" t="s">
        <v>43</v>
      </c>
      <c r="J2387" t="s">
        <v>43</v>
      </c>
      <c r="K2387" t="s">
        <v>43</v>
      </c>
      <c r="L2387" s="9">
        <v>-50</v>
      </c>
      <c r="M2387" s="10">
        <v>44621</v>
      </c>
      <c r="N2387" t="s">
        <v>91</v>
      </c>
      <c r="O2387" t="s">
        <v>92</v>
      </c>
      <c r="P2387" t="s">
        <v>4221</v>
      </c>
      <c r="Q2387" t="s">
        <v>4222</v>
      </c>
      <c r="R2387" t="s">
        <v>4223</v>
      </c>
      <c r="S2387" s="11">
        <v>44623</v>
      </c>
      <c r="T2387" t="s">
        <v>54</v>
      </c>
      <c r="U2387">
        <v>4</v>
      </c>
      <c r="V2387" t="s">
        <v>61</v>
      </c>
      <c r="W2387" t="s">
        <v>96</v>
      </c>
      <c r="X2387" t="s">
        <v>4228</v>
      </c>
      <c r="Y2387" s="11">
        <v>44622</v>
      </c>
      <c r="AA2387" t="s">
        <v>4229</v>
      </c>
      <c r="AB2387" t="s">
        <v>99</v>
      </c>
      <c r="AC2387">
        <v>10005676</v>
      </c>
      <c r="AH2387" t="str">
        <f t="shared" si="37"/>
        <v>E35120 Corporate Expenses</v>
      </c>
      <c r="AI2387" t="str">
        <f>VLOOKUP(B2387,'cc Lookup'!A:E,5,0)</f>
        <v>Corporate Exp</v>
      </c>
      <c r="AJ2387" t="s">
        <v>5428</v>
      </c>
    </row>
    <row r="2388" spans="1:36" x14ac:dyDescent="0.35">
      <c r="A2388" t="s">
        <v>36</v>
      </c>
      <c r="B2388" s="8" t="s">
        <v>72</v>
      </c>
      <c r="C2388" s="8" t="s">
        <v>38</v>
      </c>
      <c r="D2388" s="8" t="s">
        <v>39</v>
      </c>
      <c r="E2388" s="8" t="s">
        <v>1517</v>
      </c>
      <c r="F2388" s="8" t="s">
        <v>40</v>
      </c>
      <c r="G2388" t="s">
        <v>73</v>
      </c>
      <c r="H2388" t="s">
        <v>42</v>
      </c>
      <c r="I2388" t="s">
        <v>43</v>
      </c>
      <c r="J2388" t="s">
        <v>1518</v>
      </c>
      <c r="K2388" t="s">
        <v>43</v>
      </c>
      <c r="L2388" s="9">
        <v>-12728</v>
      </c>
      <c r="M2388" s="10">
        <v>44621</v>
      </c>
      <c r="N2388" t="s">
        <v>91</v>
      </c>
      <c r="O2388" t="s">
        <v>92</v>
      </c>
      <c r="P2388" t="s">
        <v>4236</v>
      </c>
      <c r="Q2388" t="s">
        <v>4237</v>
      </c>
      <c r="R2388" t="s">
        <v>4223</v>
      </c>
      <c r="S2388" s="11">
        <v>44645</v>
      </c>
      <c r="T2388" t="s">
        <v>54</v>
      </c>
      <c r="U2388">
        <v>6</v>
      </c>
      <c r="V2388" t="s">
        <v>61</v>
      </c>
      <c r="W2388" t="s">
        <v>96</v>
      </c>
      <c r="X2388" t="s">
        <v>4238</v>
      </c>
      <c r="Y2388" s="11">
        <v>44644</v>
      </c>
      <c r="AA2388" t="s">
        <v>4239</v>
      </c>
      <c r="AB2388" t="s">
        <v>99</v>
      </c>
      <c r="AC2388">
        <v>10005676</v>
      </c>
      <c r="AH2388" t="str">
        <f t="shared" si="37"/>
        <v>E35120 Corporate Expenses</v>
      </c>
      <c r="AI2388" t="str">
        <f>VLOOKUP(B2388,'cc Lookup'!A:E,5,0)</f>
        <v>Corporate Exp</v>
      </c>
      <c r="AJ2388" t="s">
        <v>5428</v>
      </c>
    </row>
    <row r="2389" spans="1:36" x14ac:dyDescent="0.35">
      <c r="A2389" t="s">
        <v>36</v>
      </c>
      <c r="B2389" s="8" t="s">
        <v>37</v>
      </c>
      <c r="C2389" s="8" t="s">
        <v>38</v>
      </c>
      <c r="D2389" s="8" t="s">
        <v>39</v>
      </c>
      <c r="E2389" s="8" t="s">
        <v>39</v>
      </c>
      <c r="F2389" s="8" t="s">
        <v>40</v>
      </c>
      <c r="G2389" t="s">
        <v>41</v>
      </c>
      <c r="H2389" t="s">
        <v>42</v>
      </c>
      <c r="I2389" t="s">
        <v>43</v>
      </c>
      <c r="J2389" t="s">
        <v>43</v>
      </c>
      <c r="K2389" t="s">
        <v>43</v>
      </c>
      <c r="L2389" s="9">
        <v>29990.92</v>
      </c>
      <c r="M2389" s="10">
        <v>43647</v>
      </c>
      <c r="N2389" t="s">
        <v>83</v>
      </c>
      <c r="O2389" t="s">
        <v>45</v>
      </c>
      <c r="P2389" t="s">
        <v>507</v>
      </c>
      <c r="Q2389" t="s">
        <v>508</v>
      </c>
      <c r="R2389" t="s">
        <v>509</v>
      </c>
      <c r="S2389" s="11">
        <v>43679</v>
      </c>
      <c r="T2389" t="s">
        <v>259</v>
      </c>
      <c r="U2389">
        <v>331</v>
      </c>
      <c r="V2389" t="s">
        <v>510</v>
      </c>
      <c r="W2389" t="s">
        <v>509</v>
      </c>
      <c r="Y2389" s="11">
        <v>43679</v>
      </c>
      <c r="AA2389" t="s">
        <v>510</v>
      </c>
      <c r="AH2389" t="str">
        <f t="shared" si="37"/>
        <v>E35005 Legal Services</v>
      </c>
      <c r="AI2389" t="str">
        <f>VLOOKUP(B2389,'cc Lookup'!A:E,5,0)</f>
        <v>Chief Executive Office</v>
      </c>
      <c r="AJ2389" t="s">
        <v>5426</v>
      </c>
    </row>
    <row r="2390" spans="1:36" x14ac:dyDescent="0.35">
      <c r="A2390" t="s">
        <v>36</v>
      </c>
      <c r="B2390" s="8" t="s">
        <v>72</v>
      </c>
      <c r="C2390" s="8" t="s">
        <v>38</v>
      </c>
      <c r="D2390" s="8" t="s">
        <v>39</v>
      </c>
      <c r="E2390" s="8" t="s">
        <v>39</v>
      </c>
      <c r="F2390" s="8" t="s">
        <v>40</v>
      </c>
      <c r="G2390" t="s">
        <v>73</v>
      </c>
      <c r="H2390" t="s">
        <v>42</v>
      </c>
      <c r="I2390" t="s">
        <v>43</v>
      </c>
      <c r="J2390" t="s">
        <v>43</v>
      </c>
      <c r="K2390" t="s">
        <v>43</v>
      </c>
      <c r="L2390" s="9">
        <v>63.32</v>
      </c>
      <c r="M2390" s="10">
        <v>43647</v>
      </c>
      <c r="N2390" t="s">
        <v>83</v>
      </c>
      <c r="O2390" t="s">
        <v>45</v>
      </c>
      <c r="P2390" t="s">
        <v>507</v>
      </c>
      <c r="Q2390" t="s">
        <v>508</v>
      </c>
      <c r="R2390" t="s">
        <v>509</v>
      </c>
      <c r="S2390" s="11">
        <v>43679</v>
      </c>
      <c r="T2390" t="s">
        <v>259</v>
      </c>
      <c r="U2390">
        <v>332</v>
      </c>
      <c r="V2390" t="s">
        <v>533</v>
      </c>
      <c r="W2390" t="s">
        <v>509</v>
      </c>
      <c r="Y2390" s="11">
        <v>43679</v>
      </c>
      <c r="AA2390" t="s">
        <v>533</v>
      </c>
      <c r="AH2390" t="str">
        <f t="shared" si="37"/>
        <v>E35120 Corporate Expenses</v>
      </c>
      <c r="AI2390" t="str">
        <f>VLOOKUP(B2390,'cc Lookup'!A:E,5,0)</f>
        <v>Corporate Exp</v>
      </c>
      <c r="AJ2390" t="s">
        <v>5426</v>
      </c>
    </row>
    <row r="2391" spans="1:36" x14ac:dyDescent="0.35">
      <c r="A2391" t="s">
        <v>36</v>
      </c>
      <c r="B2391" s="8" t="s">
        <v>72</v>
      </c>
      <c r="C2391" s="8" t="s">
        <v>38</v>
      </c>
      <c r="D2391" s="8" t="s">
        <v>39</v>
      </c>
      <c r="E2391" s="8" t="s">
        <v>39</v>
      </c>
      <c r="F2391" s="8" t="s">
        <v>40</v>
      </c>
      <c r="G2391" t="s">
        <v>73</v>
      </c>
      <c r="H2391" t="s">
        <v>42</v>
      </c>
      <c r="I2391" t="s">
        <v>43</v>
      </c>
      <c r="J2391" t="s">
        <v>43</v>
      </c>
      <c r="K2391" t="s">
        <v>43</v>
      </c>
      <c r="L2391" s="9">
        <v>1050.28</v>
      </c>
      <c r="M2391" s="10">
        <v>43647</v>
      </c>
      <c r="N2391" t="s">
        <v>83</v>
      </c>
      <c r="O2391" t="s">
        <v>45</v>
      </c>
      <c r="P2391" t="s">
        <v>507</v>
      </c>
      <c r="Q2391" t="s">
        <v>508</v>
      </c>
      <c r="R2391" t="s">
        <v>509</v>
      </c>
      <c r="S2391" s="11">
        <v>43679</v>
      </c>
      <c r="T2391" t="s">
        <v>259</v>
      </c>
      <c r="U2391">
        <v>333</v>
      </c>
      <c r="V2391" t="s">
        <v>534</v>
      </c>
      <c r="W2391" t="s">
        <v>509</v>
      </c>
      <c r="Y2391" s="11">
        <v>43679</v>
      </c>
      <c r="AA2391" t="s">
        <v>534</v>
      </c>
      <c r="AH2391" t="str">
        <f t="shared" si="37"/>
        <v>E35120 Corporate Expenses</v>
      </c>
      <c r="AI2391" t="str">
        <f>VLOOKUP(B2391,'cc Lookup'!A:E,5,0)</f>
        <v>Corporate Exp</v>
      </c>
      <c r="AJ2391" t="s">
        <v>5426</v>
      </c>
    </row>
    <row r="2392" spans="1:36" x14ac:dyDescent="0.35">
      <c r="A2392" t="s">
        <v>36</v>
      </c>
      <c r="B2392" s="8" t="s">
        <v>72</v>
      </c>
      <c r="C2392" s="8" t="s">
        <v>38</v>
      </c>
      <c r="D2392" s="8" t="s">
        <v>39</v>
      </c>
      <c r="E2392" s="8" t="s">
        <v>39</v>
      </c>
      <c r="F2392" s="8" t="s">
        <v>40</v>
      </c>
      <c r="G2392" t="s">
        <v>73</v>
      </c>
      <c r="H2392" t="s">
        <v>42</v>
      </c>
      <c r="I2392" t="s">
        <v>43</v>
      </c>
      <c r="J2392" t="s">
        <v>43</v>
      </c>
      <c r="K2392" t="s">
        <v>43</v>
      </c>
      <c r="L2392" s="9">
        <v>1564.77</v>
      </c>
      <c r="M2392" s="10">
        <v>43647</v>
      </c>
      <c r="N2392" t="s">
        <v>83</v>
      </c>
      <c r="O2392" t="s">
        <v>45</v>
      </c>
      <c r="P2392" t="s">
        <v>507</v>
      </c>
      <c r="Q2392" t="s">
        <v>508</v>
      </c>
      <c r="R2392" t="s">
        <v>509</v>
      </c>
      <c r="S2392" s="11">
        <v>43679</v>
      </c>
      <c r="T2392" t="s">
        <v>259</v>
      </c>
      <c r="U2392">
        <v>334</v>
      </c>
      <c r="V2392" t="s">
        <v>535</v>
      </c>
      <c r="W2392" t="s">
        <v>509</v>
      </c>
      <c r="Y2392" s="11">
        <v>43679</v>
      </c>
      <c r="AA2392" t="s">
        <v>536</v>
      </c>
      <c r="AD2392" t="s">
        <v>90</v>
      </c>
      <c r="AH2392" t="str">
        <f t="shared" si="37"/>
        <v>E35120 Corporate Expenses</v>
      </c>
      <c r="AI2392" t="str">
        <f>VLOOKUP(B2392,'cc Lookup'!A:E,5,0)</f>
        <v>Corporate Exp</v>
      </c>
      <c r="AJ2392" t="s">
        <v>5426</v>
      </c>
    </row>
    <row r="2393" spans="1:36" x14ac:dyDescent="0.35">
      <c r="A2393" t="s">
        <v>36</v>
      </c>
      <c r="B2393" s="8" t="s">
        <v>72</v>
      </c>
      <c r="C2393" s="8" t="s">
        <v>38</v>
      </c>
      <c r="D2393" s="8" t="s">
        <v>39</v>
      </c>
      <c r="E2393" s="8" t="s">
        <v>39</v>
      </c>
      <c r="F2393" s="8" t="s">
        <v>40</v>
      </c>
      <c r="G2393" t="s">
        <v>73</v>
      </c>
      <c r="H2393" t="s">
        <v>42</v>
      </c>
      <c r="I2393" t="s">
        <v>43</v>
      </c>
      <c r="J2393" t="s">
        <v>43</v>
      </c>
      <c r="K2393" t="s">
        <v>43</v>
      </c>
      <c r="L2393" s="9">
        <v>4618.51</v>
      </c>
      <c r="M2393" s="10">
        <v>43647</v>
      </c>
      <c r="N2393" t="s">
        <v>83</v>
      </c>
      <c r="O2393" t="s">
        <v>45</v>
      </c>
      <c r="P2393" t="s">
        <v>507</v>
      </c>
      <c r="Q2393" t="s">
        <v>508</v>
      </c>
      <c r="R2393" t="s">
        <v>509</v>
      </c>
      <c r="S2393" s="11">
        <v>43679</v>
      </c>
      <c r="T2393" t="s">
        <v>259</v>
      </c>
      <c r="U2393">
        <v>335</v>
      </c>
      <c r="V2393" t="s">
        <v>537</v>
      </c>
      <c r="W2393" t="s">
        <v>509</v>
      </c>
      <c r="Y2393" s="11">
        <v>43679</v>
      </c>
      <c r="AA2393" t="s">
        <v>538</v>
      </c>
      <c r="AD2393" t="s">
        <v>108</v>
      </c>
      <c r="AH2393" t="str">
        <f t="shared" si="37"/>
        <v>E35120 Corporate Expenses</v>
      </c>
      <c r="AI2393" t="str">
        <f>VLOOKUP(B2393,'cc Lookup'!A:E,5,0)</f>
        <v>Corporate Exp</v>
      </c>
      <c r="AJ2393" t="s">
        <v>5426</v>
      </c>
    </row>
    <row r="2394" spans="1:36" x14ac:dyDescent="0.35">
      <c r="A2394" t="s">
        <v>36</v>
      </c>
      <c r="B2394" s="8" t="s">
        <v>72</v>
      </c>
      <c r="C2394" s="8" t="s">
        <v>38</v>
      </c>
      <c r="D2394" s="8" t="s">
        <v>39</v>
      </c>
      <c r="E2394" s="8" t="s">
        <v>39</v>
      </c>
      <c r="F2394" s="8" t="s">
        <v>40</v>
      </c>
      <c r="G2394" t="s">
        <v>73</v>
      </c>
      <c r="H2394" t="s">
        <v>42</v>
      </c>
      <c r="I2394" t="s">
        <v>43</v>
      </c>
      <c r="J2394" t="s">
        <v>43</v>
      </c>
      <c r="K2394" t="s">
        <v>43</v>
      </c>
      <c r="L2394" s="9">
        <v>308654.06</v>
      </c>
      <c r="M2394" s="10">
        <v>43647</v>
      </c>
      <c r="N2394" t="s">
        <v>83</v>
      </c>
      <c r="O2394" t="s">
        <v>45</v>
      </c>
      <c r="P2394" t="s">
        <v>507</v>
      </c>
      <c r="Q2394" t="s">
        <v>508</v>
      </c>
      <c r="R2394" t="s">
        <v>509</v>
      </c>
      <c r="S2394" s="11">
        <v>43679</v>
      </c>
      <c r="T2394" t="s">
        <v>259</v>
      </c>
      <c r="U2394">
        <v>336</v>
      </c>
      <c r="V2394" t="s">
        <v>539</v>
      </c>
      <c r="W2394" t="s">
        <v>509</v>
      </c>
      <c r="Y2394" s="11">
        <v>43679</v>
      </c>
      <c r="AA2394" t="s">
        <v>539</v>
      </c>
      <c r="AH2394" t="str">
        <f t="shared" si="37"/>
        <v>E35120 Corporate Expenses</v>
      </c>
      <c r="AI2394" t="str">
        <f>VLOOKUP(B2394,'cc Lookup'!A:E,5,0)</f>
        <v>Corporate Exp</v>
      </c>
      <c r="AJ2394" t="s">
        <v>5426</v>
      </c>
    </row>
    <row r="2395" spans="1:36" x14ac:dyDescent="0.35">
      <c r="A2395" t="s">
        <v>36</v>
      </c>
      <c r="B2395" s="8" t="s">
        <v>72</v>
      </c>
      <c r="C2395" s="8" t="s">
        <v>38</v>
      </c>
      <c r="D2395" s="8" t="s">
        <v>39</v>
      </c>
      <c r="E2395" s="8" t="s">
        <v>39</v>
      </c>
      <c r="F2395" s="8" t="s">
        <v>40</v>
      </c>
      <c r="G2395" t="s">
        <v>73</v>
      </c>
      <c r="H2395" t="s">
        <v>42</v>
      </c>
      <c r="I2395" t="s">
        <v>43</v>
      </c>
      <c r="J2395" t="s">
        <v>43</v>
      </c>
      <c r="K2395" t="s">
        <v>43</v>
      </c>
      <c r="L2395" s="9">
        <v>-4618.51</v>
      </c>
      <c r="M2395" s="10">
        <v>43647</v>
      </c>
      <c r="N2395" t="s">
        <v>83</v>
      </c>
      <c r="O2395" t="s">
        <v>45</v>
      </c>
      <c r="P2395" t="s">
        <v>507</v>
      </c>
      <c r="Q2395" t="s">
        <v>508</v>
      </c>
      <c r="R2395" t="s">
        <v>509</v>
      </c>
      <c r="S2395" s="11">
        <v>43679</v>
      </c>
      <c r="T2395" t="s">
        <v>259</v>
      </c>
      <c r="U2395">
        <v>337</v>
      </c>
      <c r="V2395" t="s">
        <v>540</v>
      </c>
      <c r="W2395" t="s">
        <v>509</v>
      </c>
      <c r="Y2395" s="11">
        <v>43679</v>
      </c>
      <c r="AA2395" t="s">
        <v>541</v>
      </c>
      <c r="AD2395" t="s">
        <v>108</v>
      </c>
      <c r="AH2395" t="str">
        <f t="shared" si="37"/>
        <v>E35120 Corporate Expenses</v>
      </c>
      <c r="AI2395" t="str">
        <f>VLOOKUP(B2395,'cc Lookup'!A:E,5,0)</f>
        <v>Corporate Exp</v>
      </c>
      <c r="AJ2395" t="s">
        <v>5426</v>
      </c>
    </row>
    <row r="2396" spans="1:36" x14ac:dyDescent="0.35">
      <c r="A2396" t="s">
        <v>36</v>
      </c>
      <c r="B2396" s="8" t="s">
        <v>72</v>
      </c>
      <c r="C2396" s="8" t="s">
        <v>38</v>
      </c>
      <c r="D2396" s="8" t="s">
        <v>39</v>
      </c>
      <c r="E2396" s="8" t="s">
        <v>39</v>
      </c>
      <c r="F2396" s="8" t="s">
        <v>40</v>
      </c>
      <c r="G2396" t="s">
        <v>73</v>
      </c>
      <c r="H2396" t="s">
        <v>42</v>
      </c>
      <c r="I2396" t="s">
        <v>43</v>
      </c>
      <c r="J2396" t="s">
        <v>43</v>
      </c>
      <c r="K2396" t="s">
        <v>43</v>
      </c>
      <c r="L2396" s="9">
        <v>-5167.9799999999996</v>
      </c>
      <c r="M2396" s="10">
        <v>43647</v>
      </c>
      <c r="N2396" t="s">
        <v>83</v>
      </c>
      <c r="O2396" t="s">
        <v>45</v>
      </c>
      <c r="P2396" t="s">
        <v>507</v>
      </c>
      <c r="Q2396" t="s">
        <v>508</v>
      </c>
      <c r="R2396" t="s">
        <v>509</v>
      </c>
      <c r="S2396" s="11">
        <v>43679</v>
      </c>
      <c r="T2396" t="s">
        <v>259</v>
      </c>
      <c r="U2396">
        <v>338</v>
      </c>
      <c r="V2396" t="s">
        <v>542</v>
      </c>
      <c r="W2396" t="s">
        <v>509</v>
      </c>
      <c r="Y2396" s="11">
        <v>43679</v>
      </c>
      <c r="AA2396" t="s">
        <v>541</v>
      </c>
      <c r="AD2396" t="s">
        <v>419</v>
      </c>
      <c r="AH2396" t="str">
        <f t="shared" si="37"/>
        <v>E35120 Corporate Expenses</v>
      </c>
      <c r="AI2396" t="str">
        <f>VLOOKUP(B2396,'cc Lookup'!A:E,5,0)</f>
        <v>Corporate Exp</v>
      </c>
      <c r="AJ2396" t="s">
        <v>5426</v>
      </c>
    </row>
    <row r="2397" spans="1:36" x14ac:dyDescent="0.35">
      <c r="A2397" t="s">
        <v>36</v>
      </c>
      <c r="B2397" s="8" t="s">
        <v>72</v>
      </c>
      <c r="C2397" s="8" t="s">
        <v>38</v>
      </c>
      <c r="D2397" s="8" t="s">
        <v>39</v>
      </c>
      <c r="E2397" s="8" t="s">
        <v>39</v>
      </c>
      <c r="F2397" s="8" t="s">
        <v>40</v>
      </c>
      <c r="G2397" t="s">
        <v>73</v>
      </c>
      <c r="H2397" t="s">
        <v>42</v>
      </c>
      <c r="I2397" t="s">
        <v>43</v>
      </c>
      <c r="J2397" t="s">
        <v>43</v>
      </c>
      <c r="K2397" t="s">
        <v>43</v>
      </c>
      <c r="L2397" s="9">
        <v>-23092.57</v>
      </c>
      <c r="M2397" s="10">
        <v>43647</v>
      </c>
      <c r="N2397" t="s">
        <v>83</v>
      </c>
      <c r="O2397" t="s">
        <v>45</v>
      </c>
      <c r="P2397" t="s">
        <v>507</v>
      </c>
      <c r="Q2397" t="s">
        <v>508</v>
      </c>
      <c r="R2397" t="s">
        <v>509</v>
      </c>
      <c r="S2397" s="11">
        <v>43679</v>
      </c>
      <c r="T2397" t="s">
        <v>259</v>
      </c>
      <c r="U2397">
        <v>339</v>
      </c>
      <c r="V2397" t="s">
        <v>540</v>
      </c>
      <c r="W2397" t="s">
        <v>509</v>
      </c>
      <c r="Y2397" s="11">
        <v>43679</v>
      </c>
      <c r="AA2397" t="s">
        <v>541</v>
      </c>
      <c r="AD2397" t="s">
        <v>108</v>
      </c>
      <c r="AH2397" t="str">
        <f t="shared" si="37"/>
        <v>E35120 Corporate Expenses</v>
      </c>
      <c r="AI2397" t="str">
        <f>VLOOKUP(B2397,'cc Lookup'!A:E,5,0)</f>
        <v>Corporate Exp</v>
      </c>
      <c r="AJ2397" t="s">
        <v>5426</v>
      </c>
    </row>
    <row r="2398" spans="1:36" x14ac:dyDescent="0.35">
      <c r="A2398" t="s">
        <v>36</v>
      </c>
      <c r="B2398" s="8" t="s">
        <v>72</v>
      </c>
      <c r="C2398" s="8" t="s">
        <v>38</v>
      </c>
      <c r="D2398" s="8" t="s">
        <v>127</v>
      </c>
      <c r="E2398" s="8" t="s">
        <v>39</v>
      </c>
      <c r="F2398" s="8" t="s">
        <v>40</v>
      </c>
      <c r="G2398" t="s">
        <v>73</v>
      </c>
      <c r="H2398" t="s">
        <v>42</v>
      </c>
      <c r="I2398" t="s">
        <v>128</v>
      </c>
      <c r="J2398" t="s">
        <v>43</v>
      </c>
      <c r="K2398" t="s">
        <v>43</v>
      </c>
      <c r="L2398" s="9">
        <v>90</v>
      </c>
      <c r="M2398" s="10">
        <v>43647</v>
      </c>
      <c r="N2398" t="s">
        <v>83</v>
      </c>
      <c r="O2398" t="s">
        <v>45</v>
      </c>
      <c r="P2398" t="s">
        <v>507</v>
      </c>
      <c r="Q2398" t="s">
        <v>508</v>
      </c>
      <c r="R2398" t="s">
        <v>509</v>
      </c>
      <c r="S2398" s="11">
        <v>43679</v>
      </c>
      <c r="T2398" t="s">
        <v>259</v>
      </c>
      <c r="U2398">
        <v>340</v>
      </c>
      <c r="V2398" t="s">
        <v>560</v>
      </c>
      <c r="W2398" t="s">
        <v>509</v>
      </c>
      <c r="Y2398" s="11">
        <v>43679</v>
      </c>
      <c r="AA2398" t="s">
        <v>560</v>
      </c>
      <c r="AH2398" t="str">
        <f t="shared" si="37"/>
        <v>E35120 Corporate Expenses</v>
      </c>
      <c r="AI2398" t="str">
        <f>VLOOKUP(B2398,'cc Lookup'!A:E,5,0)</f>
        <v>Corporate Exp</v>
      </c>
      <c r="AJ2398" t="s">
        <v>5426</v>
      </c>
    </row>
    <row r="2399" spans="1:36" x14ac:dyDescent="0.35">
      <c r="A2399" t="s">
        <v>36</v>
      </c>
      <c r="B2399" s="8" t="s">
        <v>72</v>
      </c>
      <c r="C2399" s="8" t="s">
        <v>38</v>
      </c>
      <c r="D2399" s="8" t="s">
        <v>127</v>
      </c>
      <c r="E2399" s="8" t="s">
        <v>39</v>
      </c>
      <c r="F2399" s="8" t="s">
        <v>40</v>
      </c>
      <c r="G2399" t="s">
        <v>73</v>
      </c>
      <c r="H2399" t="s">
        <v>42</v>
      </c>
      <c r="I2399" t="s">
        <v>128</v>
      </c>
      <c r="J2399" t="s">
        <v>43</v>
      </c>
      <c r="K2399" t="s">
        <v>43</v>
      </c>
      <c r="L2399" s="9">
        <v>17422.89</v>
      </c>
      <c r="M2399" s="10">
        <v>43647</v>
      </c>
      <c r="N2399" t="s">
        <v>83</v>
      </c>
      <c r="O2399" t="s">
        <v>45</v>
      </c>
      <c r="P2399" t="s">
        <v>507</v>
      </c>
      <c r="Q2399" t="s">
        <v>508</v>
      </c>
      <c r="R2399" t="s">
        <v>509</v>
      </c>
      <c r="S2399" s="11">
        <v>43679</v>
      </c>
      <c r="T2399" t="s">
        <v>259</v>
      </c>
      <c r="U2399">
        <v>341</v>
      </c>
      <c r="V2399" t="s">
        <v>561</v>
      </c>
      <c r="W2399" t="s">
        <v>509</v>
      </c>
      <c r="Y2399" s="11">
        <v>43679</v>
      </c>
      <c r="AA2399" t="s">
        <v>561</v>
      </c>
      <c r="AH2399" t="str">
        <f t="shared" si="37"/>
        <v>E35120 Corporate Expenses</v>
      </c>
      <c r="AI2399" t="str">
        <f>VLOOKUP(B2399,'cc Lookup'!A:E,5,0)</f>
        <v>Corporate Exp</v>
      </c>
      <c r="AJ2399" t="s">
        <v>5426</v>
      </c>
    </row>
    <row r="2400" spans="1:36" x14ac:dyDescent="0.35">
      <c r="A2400" t="s">
        <v>36</v>
      </c>
      <c r="B2400" s="8" t="s">
        <v>142</v>
      </c>
      <c r="C2400" s="8" t="s">
        <v>38</v>
      </c>
      <c r="D2400" s="8" t="s">
        <v>39</v>
      </c>
      <c r="E2400" s="8" t="s">
        <v>39</v>
      </c>
      <c r="F2400" s="8" t="s">
        <v>40</v>
      </c>
      <c r="G2400" t="s">
        <v>144</v>
      </c>
      <c r="H2400" t="s">
        <v>42</v>
      </c>
      <c r="I2400" t="s">
        <v>43</v>
      </c>
      <c r="J2400" t="s">
        <v>43</v>
      </c>
      <c r="K2400" t="s">
        <v>43</v>
      </c>
      <c r="L2400" s="9">
        <v>5527.5</v>
      </c>
      <c r="M2400" s="10">
        <v>43739</v>
      </c>
      <c r="N2400" t="s">
        <v>83</v>
      </c>
      <c r="O2400" t="s">
        <v>45</v>
      </c>
      <c r="P2400" t="s">
        <v>841</v>
      </c>
      <c r="Q2400" t="s">
        <v>842</v>
      </c>
      <c r="R2400" t="s">
        <v>843</v>
      </c>
      <c r="S2400" s="11">
        <v>43775</v>
      </c>
      <c r="T2400" t="s">
        <v>259</v>
      </c>
      <c r="U2400">
        <v>1</v>
      </c>
      <c r="V2400" t="s">
        <v>844</v>
      </c>
      <c r="W2400" t="s">
        <v>843</v>
      </c>
      <c r="Y2400" s="11">
        <v>43775</v>
      </c>
      <c r="AA2400" t="s">
        <v>845</v>
      </c>
      <c r="AD2400" t="s">
        <v>223</v>
      </c>
      <c r="AH2400" t="str">
        <f t="shared" si="37"/>
        <v>E35930 Estates &amp; Facilities</v>
      </c>
      <c r="AI2400" t="str">
        <f>VLOOKUP(B2400,'cc Lookup'!A:E,5,0)</f>
        <v>Estates</v>
      </c>
      <c r="AJ2400" t="s">
        <v>5426</v>
      </c>
    </row>
    <row r="2401" spans="1:36" x14ac:dyDescent="0.35">
      <c r="A2401" t="s">
        <v>36</v>
      </c>
      <c r="B2401" s="8" t="s">
        <v>142</v>
      </c>
      <c r="C2401" s="8" t="s">
        <v>38</v>
      </c>
      <c r="D2401" s="8" t="s">
        <v>39</v>
      </c>
      <c r="E2401" s="8" t="s">
        <v>39</v>
      </c>
      <c r="F2401" s="8" t="s">
        <v>40</v>
      </c>
      <c r="G2401" t="s">
        <v>144</v>
      </c>
      <c r="H2401" t="s">
        <v>42</v>
      </c>
      <c r="I2401" t="s">
        <v>43</v>
      </c>
      <c r="J2401" t="s">
        <v>43</v>
      </c>
      <c r="K2401" t="s">
        <v>43</v>
      </c>
      <c r="L2401" s="9">
        <v>-11055</v>
      </c>
      <c r="M2401" s="10">
        <v>43739</v>
      </c>
      <c r="N2401" t="s">
        <v>83</v>
      </c>
      <c r="O2401" t="s">
        <v>45</v>
      </c>
      <c r="P2401" t="s">
        <v>841</v>
      </c>
      <c r="Q2401" t="s">
        <v>842</v>
      </c>
      <c r="R2401" t="s">
        <v>843</v>
      </c>
      <c r="S2401" s="11">
        <v>43775</v>
      </c>
      <c r="T2401" t="s">
        <v>259</v>
      </c>
      <c r="U2401">
        <v>2</v>
      </c>
      <c r="V2401" t="s">
        <v>844</v>
      </c>
      <c r="W2401" t="s">
        <v>843</v>
      </c>
      <c r="Y2401" s="11">
        <v>43775</v>
      </c>
      <c r="AA2401" t="s">
        <v>845</v>
      </c>
      <c r="AD2401" t="s">
        <v>223</v>
      </c>
      <c r="AH2401" t="str">
        <f t="shared" si="37"/>
        <v>E35930 Estates &amp; Facilities</v>
      </c>
      <c r="AI2401" t="str">
        <f>VLOOKUP(B2401,'cc Lookup'!A:E,5,0)</f>
        <v>Estates</v>
      </c>
      <c r="AJ2401" t="s">
        <v>5426</v>
      </c>
    </row>
    <row r="2402" spans="1:36" x14ac:dyDescent="0.35">
      <c r="A2402" t="s">
        <v>36</v>
      </c>
      <c r="B2402" s="8" t="s">
        <v>72</v>
      </c>
      <c r="C2402" s="8" t="s">
        <v>38</v>
      </c>
      <c r="D2402" s="8" t="s">
        <v>39</v>
      </c>
      <c r="E2402" s="8" t="s">
        <v>39</v>
      </c>
      <c r="F2402" s="8" t="s">
        <v>40</v>
      </c>
      <c r="G2402" t="s">
        <v>73</v>
      </c>
      <c r="H2402" t="s">
        <v>42</v>
      </c>
      <c r="I2402" t="s">
        <v>43</v>
      </c>
      <c r="J2402" t="s">
        <v>43</v>
      </c>
      <c r="K2402" t="s">
        <v>43</v>
      </c>
      <c r="L2402" s="9">
        <v>343</v>
      </c>
      <c r="M2402" s="10">
        <v>43800</v>
      </c>
      <c r="N2402" t="s">
        <v>83</v>
      </c>
      <c r="O2402" t="s">
        <v>45</v>
      </c>
      <c r="P2402" t="s">
        <v>996</v>
      </c>
      <c r="Q2402" t="s">
        <v>997</v>
      </c>
      <c r="R2402" t="s">
        <v>998</v>
      </c>
      <c r="S2402" s="11">
        <v>43815</v>
      </c>
      <c r="T2402" t="s">
        <v>259</v>
      </c>
      <c r="U2402">
        <v>62</v>
      </c>
      <c r="V2402" t="s">
        <v>999</v>
      </c>
      <c r="W2402" t="s">
        <v>998</v>
      </c>
      <c r="Y2402" s="11">
        <v>43815</v>
      </c>
      <c r="AA2402" t="s">
        <v>1000</v>
      </c>
      <c r="AD2402" t="s">
        <v>1001</v>
      </c>
      <c r="AH2402" t="str">
        <f t="shared" si="37"/>
        <v>E35120 Corporate Expenses</v>
      </c>
      <c r="AI2402" t="str">
        <f>VLOOKUP(B2402,'cc Lookup'!A:E,5,0)</f>
        <v>Corporate Exp</v>
      </c>
      <c r="AJ2402" t="s">
        <v>5426</v>
      </c>
    </row>
    <row r="2403" spans="1:36" x14ac:dyDescent="0.35">
      <c r="A2403" t="s">
        <v>36</v>
      </c>
      <c r="B2403" s="8" t="s">
        <v>72</v>
      </c>
      <c r="C2403" s="8" t="s">
        <v>38</v>
      </c>
      <c r="D2403" s="8" t="s">
        <v>39</v>
      </c>
      <c r="E2403" s="8" t="s">
        <v>39</v>
      </c>
      <c r="F2403" s="8" t="s">
        <v>40</v>
      </c>
      <c r="G2403" t="s">
        <v>73</v>
      </c>
      <c r="H2403" t="s">
        <v>42</v>
      </c>
      <c r="I2403" t="s">
        <v>43</v>
      </c>
      <c r="J2403" t="s">
        <v>43</v>
      </c>
      <c r="K2403" t="s">
        <v>43</v>
      </c>
      <c r="L2403" s="9">
        <v>1000</v>
      </c>
      <c r="M2403" s="10">
        <v>43800</v>
      </c>
      <c r="N2403" t="s">
        <v>83</v>
      </c>
      <c r="O2403" t="s">
        <v>45</v>
      </c>
      <c r="P2403" t="s">
        <v>996</v>
      </c>
      <c r="Q2403" t="s">
        <v>997</v>
      </c>
      <c r="R2403" t="s">
        <v>998</v>
      </c>
      <c r="S2403" s="11">
        <v>43815</v>
      </c>
      <c r="T2403" t="s">
        <v>259</v>
      </c>
      <c r="U2403">
        <v>63</v>
      </c>
      <c r="V2403" t="s">
        <v>1002</v>
      </c>
      <c r="W2403" t="s">
        <v>998</v>
      </c>
      <c r="Y2403" s="11">
        <v>43815</v>
      </c>
      <c r="AA2403" t="s">
        <v>1003</v>
      </c>
      <c r="AD2403" t="s">
        <v>813</v>
      </c>
      <c r="AH2403" t="str">
        <f t="shared" si="37"/>
        <v>E35120 Corporate Expenses</v>
      </c>
      <c r="AI2403" t="str">
        <f>VLOOKUP(B2403,'cc Lookup'!A:E,5,0)</f>
        <v>Corporate Exp</v>
      </c>
      <c r="AJ2403" t="s">
        <v>5426</v>
      </c>
    </row>
    <row r="2404" spans="1:36" x14ac:dyDescent="0.35">
      <c r="A2404" t="s">
        <v>36</v>
      </c>
      <c r="B2404" s="8" t="s">
        <v>72</v>
      </c>
      <c r="C2404" s="8" t="s">
        <v>38</v>
      </c>
      <c r="D2404" s="8" t="s">
        <v>39</v>
      </c>
      <c r="E2404" s="8" t="s">
        <v>39</v>
      </c>
      <c r="F2404" s="8" t="s">
        <v>40</v>
      </c>
      <c r="G2404" t="s">
        <v>73</v>
      </c>
      <c r="H2404" t="s">
        <v>42</v>
      </c>
      <c r="I2404" t="s">
        <v>43</v>
      </c>
      <c r="J2404" t="s">
        <v>43</v>
      </c>
      <c r="K2404" t="s">
        <v>43</v>
      </c>
      <c r="L2404" s="9">
        <v>1500</v>
      </c>
      <c r="M2404" s="10">
        <v>43800</v>
      </c>
      <c r="N2404" t="s">
        <v>83</v>
      </c>
      <c r="O2404" t="s">
        <v>45</v>
      </c>
      <c r="P2404" t="s">
        <v>996</v>
      </c>
      <c r="Q2404" t="s">
        <v>997</v>
      </c>
      <c r="R2404" t="s">
        <v>998</v>
      </c>
      <c r="S2404" s="11">
        <v>43815</v>
      </c>
      <c r="T2404" t="s">
        <v>259</v>
      </c>
      <c r="U2404">
        <v>64</v>
      </c>
      <c r="V2404" t="s">
        <v>1004</v>
      </c>
      <c r="W2404" t="s">
        <v>998</v>
      </c>
      <c r="Y2404" s="11">
        <v>43815</v>
      </c>
      <c r="AA2404" t="s">
        <v>1005</v>
      </c>
      <c r="AD2404" t="s">
        <v>740</v>
      </c>
      <c r="AH2404" t="str">
        <f t="shared" si="37"/>
        <v>E35120 Corporate Expenses</v>
      </c>
      <c r="AI2404" t="str">
        <f>VLOOKUP(B2404,'cc Lookup'!A:E,5,0)</f>
        <v>Corporate Exp</v>
      </c>
      <c r="AJ2404" t="s">
        <v>5426</v>
      </c>
    </row>
    <row r="2405" spans="1:36" x14ac:dyDescent="0.35">
      <c r="A2405" t="s">
        <v>36</v>
      </c>
      <c r="B2405" s="8" t="s">
        <v>72</v>
      </c>
      <c r="C2405" s="8" t="s">
        <v>38</v>
      </c>
      <c r="D2405" s="8" t="s">
        <v>39</v>
      </c>
      <c r="E2405" s="8" t="s">
        <v>39</v>
      </c>
      <c r="F2405" s="8" t="s">
        <v>40</v>
      </c>
      <c r="G2405" t="s">
        <v>73</v>
      </c>
      <c r="H2405" t="s">
        <v>42</v>
      </c>
      <c r="I2405" t="s">
        <v>43</v>
      </c>
      <c r="J2405" t="s">
        <v>43</v>
      </c>
      <c r="K2405" t="s">
        <v>43</v>
      </c>
      <c r="L2405" s="9">
        <v>-57717.04</v>
      </c>
      <c r="M2405" s="10">
        <v>43800</v>
      </c>
      <c r="N2405" t="s">
        <v>83</v>
      </c>
      <c r="O2405" t="s">
        <v>45</v>
      </c>
      <c r="P2405" t="s">
        <v>1006</v>
      </c>
      <c r="Q2405" t="s">
        <v>1007</v>
      </c>
      <c r="R2405" t="s">
        <v>1008</v>
      </c>
      <c r="S2405" s="11">
        <v>43833</v>
      </c>
      <c r="T2405" t="s">
        <v>259</v>
      </c>
      <c r="U2405">
        <v>10</v>
      </c>
      <c r="V2405" t="s">
        <v>1009</v>
      </c>
      <c r="W2405" t="s">
        <v>1008</v>
      </c>
      <c r="Y2405" s="11">
        <v>43833</v>
      </c>
      <c r="AA2405" t="s">
        <v>1010</v>
      </c>
      <c r="AD2405" t="s">
        <v>1011</v>
      </c>
      <c r="AH2405" t="str">
        <f t="shared" si="37"/>
        <v>E35120 Corporate Expenses</v>
      </c>
      <c r="AI2405" t="str">
        <f>VLOOKUP(B2405,'cc Lookup'!A:E,5,0)</f>
        <v>Corporate Exp</v>
      </c>
      <c r="AJ2405" t="s">
        <v>5426</v>
      </c>
    </row>
    <row r="2406" spans="1:36" x14ac:dyDescent="0.35">
      <c r="A2406" t="s">
        <v>36</v>
      </c>
      <c r="B2406" s="8" t="s">
        <v>738</v>
      </c>
      <c r="C2406" s="8" t="s">
        <v>38</v>
      </c>
      <c r="D2406" s="8" t="s">
        <v>39</v>
      </c>
      <c r="E2406" s="8" t="s">
        <v>39</v>
      </c>
      <c r="F2406" s="8" t="s">
        <v>40</v>
      </c>
      <c r="G2406" t="s">
        <v>739</v>
      </c>
      <c r="H2406" t="s">
        <v>42</v>
      </c>
      <c r="I2406" t="s">
        <v>43</v>
      </c>
      <c r="J2406" t="s">
        <v>43</v>
      </c>
      <c r="K2406" t="s">
        <v>43</v>
      </c>
      <c r="L2406" s="9">
        <v>-343</v>
      </c>
      <c r="M2406" s="10">
        <v>43800</v>
      </c>
      <c r="N2406" t="s">
        <v>83</v>
      </c>
      <c r="O2406" t="s">
        <v>45</v>
      </c>
      <c r="P2406" t="s">
        <v>996</v>
      </c>
      <c r="Q2406" t="s">
        <v>997</v>
      </c>
      <c r="R2406" t="s">
        <v>998</v>
      </c>
      <c r="S2406" s="11">
        <v>43815</v>
      </c>
      <c r="T2406" t="s">
        <v>259</v>
      </c>
      <c r="U2406">
        <v>65</v>
      </c>
      <c r="V2406" t="s">
        <v>999</v>
      </c>
      <c r="W2406" t="s">
        <v>998</v>
      </c>
      <c r="Y2406" s="11">
        <v>43815</v>
      </c>
      <c r="AA2406" t="s">
        <v>1000</v>
      </c>
      <c r="AD2406" t="s">
        <v>1001</v>
      </c>
      <c r="AH2406" t="str">
        <f t="shared" si="37"/>
        <v>E35400 Strategic Partnerships</v>
      </c>
      <c r="AI2406" t="str">
        <f>VLOOKUP(B2406,'cc Lookup'!A:E,5,0)</f>
        <v>Finance</v>
      </c>
      <c r="AJ2406" t="s">
        <v>5426</v>
      </c>
    </row>
    <row r="2407" spans="1:36" x14ac:dyDescent="0.35">
      <c r="A2407" t="s">
        <v>36</v>
      </c>
      <c r="B2407" s="8" t="s">
        <v>738</v>
      </c>
      <c r="C2407" s="8" t="s">
        <v>38</v>
      </c>
      <c r="D2407" s="8" t="s">
        <v>39</v>
      </c>
      <c r="E2407" s="8" t="s">
        <v>39</v>
      </c>
      <c r="F2407" s="8" t="s">
        <v>40</v>
      </c>
      <c r="G2407" t="s">
        <v>739</v>
      </c>
      <c r="H2407" t="s">
        <v>42</v>
      </c>
      <c r="I2407" t="s">
        <v>43</v>
      </c>
      <c r="J2407" t="s">
        <v>43</v>
      </c>
      <c r="K2407" t="s">
        <v>43</v>
      </c>
      <c r="L2407" s="9">
        <v>-1000</v>
      </c>
      <c r="M2407" s="10">
        <v>43800</v>
      </c>
      <c r="N2407" t="s">
        <v>83</v>
      </c>
      <c r="O2407" t="s">
        <v>45</v>
      </c>
      <c r="P2407" t="s">
        <v>996</v>
      </c>
      <c r="Q2407" t="s">
        <v>997</v>
      </c>
      <c r="R2407" t="s">
        <v>998</v>
      </c>
      <c r="S2407" s="11">
        <v>43815</v>
      </c>
      <c r="T2407" t="s">
        <v>259</v>
      </c>
      <c r="U2407">
        <v>66</v>
      </c>
      <c r="V2407" t="s">
        <v>1002</v>
      </c>
      <c r="W2407" t="s">
        <v>998</v>
      </c>
      <c r="Y2407" s="11">
        <v>43815</v>
      </c>
      <c r="AA2407" t="s">
        <v>1003</v>
      </c>
      <c r="AD2407" t="s">
        <v>813</v>
      </c>
      <c r="AH2407" t="str">
        <f t="shared" si="37"/>
        <v>E35400 Strategic Partnerships</v>
      </c>
      <c r="AI2407" t="str">
        <f>VLOOKUP(B2407,'cc Lookup'!A:E,5,0)</f>
        <v>Finance</v>
      </c>
      <c r="AJ2407" t="s">
        <v>5426</v>
      </c>
    </row>
    <row r="2408" spans="1:36" x14ac:dyDescent="0.35">
      <c r="A2408" t="s">
        <v>36</v>
      </c>
      <c r="B2408" s="8" t="s">
        <v>738</v>
      </c>
      <c r="C2408" s="8" t="s">
        <v>38</v>
      </c>
      <c r="D2408" s="8" t="s">
        <v>39</v>
      </c>
      <c r="E2408" s="8" t="s">
        <v>39</v>
      </c>
      <c r="F2408" s="8" t="s">
        <v>40</v>
      </c>
      <c r="G2408" t="s">
        <v>739</v>
      </c>
      <c r="H2408" t="s">
        <v>42</v>
      </c>
      <c r="I2408" t="s">
        <v>43</v>
      </c>
      <c r="J2408" t="s">
        <v>43</v>
      </c>
      <c r="K2408" t="s">
        <v>43</v>
      </c>
      <c r="L2408" s="9">
        <v>-1500</v>
      </c>
      <c r="M2408" s="10">
        <v>43800</v>
      </c>
      <c r="N2408" t="s">
        <v>83</v>
      </c>
      <c r="O2408" t="s">
        <v>45</v>
      </c>
      <c r="P2408" t="s">
        <v>996</v>
      </c>
      <c r="Q2408" t="s">
        <v>997</v>
      </c>
      <c r="R2408" t="s">
        <v>998</v>
      </c>
      <c r="S2408" s="11">
        <v>43815</v>
      </c>
      <c r="T2408" t="s">
        <v>259</v>
      </c>
      <c r="U2408">
        <v>67</v>
      </c>
      <c r="V2408" t="s">
        <v>1004</v>
      </c>
      <c r="W2408" t="s">
        <v>998</v>
      </c>
      <c r="Y2408" s="11">
        <v>43815</v>
      </c>
      <c r="AA2408" t="s">
        <v>1005</v>
      </c>
      <c r="AD2408" t="s">
        <v>740</v>
      </c>
      <c r="AH2408" t="str">
        <f t="shared" si="37"/>
        <v>E35400 Strategic Partnerships</v>
      </c>
      <c r="AI2408" t="str">
        <f>VLOOKUP(B2408,'cc Lookup'!A:E,5,0)</f>
        <v>Finance</v>
      </c>
      <c r="AJ2408" t="s">
        <v>5426</v>
      </c>
    </row>
    <row r="2409" spans="1:36" x14ac:dyDescent="0.35">
      <c r="A2409" t="s">
        <v>36</v>
      </c>
      <c r="B2409" s="8" t="s">
        <v>72</v>
      </c>
      <c r="C2409" s="8" t="s">
        <v>38</v>
      </c>
      <c r="D2409" s="8" t="s">
        <v>39</v>
      </c>
      <c r="E2409" s="8" t="s">
        <v>39</v>
      </c>
      <c r="F2409" s="8" t="s">
        <v>40</v>
      </c>
      <c r="G2409" t="s">
        <v>73</v>
      </c>
      <c r="H2409" t="s">
        <v>42</v>
      </c>
      <c r="I2409" t="s">
        <v>43</v>
      </c>
      <c r="J2409" t="s">
        <v>43</v>
      </c>
      <c r="K2409" t="s">
        <v>43</v>
      </c>
      <c r="L2409" s="9">
        <v>-11542.81</v>
      </c>
      <c r="M2409" s="10">
        <v>43831</v>
      </c>
      <c r="N2409" t="s">
        <v>83</v>
      </c>
      <c r="O2409" t="s">
        <v>45</v>
      </c>
      <c r="P2409" t="s">
        <v>1006</v>
      </c>
      <c r="Q2409" t="s">
        <v>1153</v>
      </c>
      <c r="R2409" t="s">
        <v>1154</v>
      </c>
      <c r="S2409" s="11">
        <v>43866</v>
      </c>
      <c r="T2409" t="s">
        <v>259</v>
      </c>
      <c r="U2409">
        <v>5</v>
      </c>
      <c r="V2409" t="s">
        <v>1155</v>
      </c>
      <c r="W2409" t="s">
        <v>1154</v>
      </c>
      <c r="Y2409" s="11">
        <v>43866</v>
      </c>
      <c r="AA2409" t="s">
        <v>1156</v>
      </c>
      <c r="AD2409" t="s">
        <v>1011</v>
      </c>
      <c r="AH2409" t="str">
        <f t="shared" si="37"/>
        <v>E35120 Corporate Expenses</v>
      </c>
      <c r="AI2409" t="str">
        <f>VLOOKUP(B2409,'cc Lookup'!A:E,5,0)</f>
        <v>Corporate Exp</v>
      </c>
      <c r="AJ2409" t="s">
        <v>5426</v>
      </c>
    </row>
    <row r="2410" spans="1:36" x14ac:dyDescent="0.35">
      <c r="A2410" t="s">
        <v>36</v>
      </c>
      <c r="B2410" s="8" t="s">
        <v>72</v>
      </c>
      <c r="C2410" s="8" t="s">
        <v>38</v>
      </c>
      <c r="D2410" s="8" t="s">
        <v>39</v>
      </c>
      <c r="E2410" s="8" t="s">
        <v>39</v>
      </c>
      <c r="F2410" s="8" t="s">
        <v>40</v>
      </c>
      <c r="G2410" t="s">
        <v>73</v>
      </c>
      <c r="H2410" t="s">
        <v>42</v>
      </c>
      <c r="I2410" t="s">
        <v>43</v>
      </c>
      <c r="J2410" t="s">
        <v>43</v>
      </c>
      <c r="K2410" t="s">
        <v>43</v>
      </c>
      <c r="L2410" s="9">
        <v>0.51</v>
      </c>
      <c r="M2410" s="10">
        <v>43983</v>
      </c>
      <c r="N2410" t="s">
        <v>83</v>
      </c>
      <c r="O2410" t="s">
        <v>45</v>
      </c>
      <c r="P2410" t="s">
        <v>1685</v>
      </c>
      <c r="Q2410" t="s">
        <v>1686</v>
      </c>
      <c r="R2410" t="s">
        <v>1687</v>
      </c>
      <c r="S2410" s="11">
        <v>44014</v>
      </c>
      <c r="T2410" t="s">
        <v>259</v>
      </c>
      <c r="U2410">
        <v>3</v>
      </c>
      <c r="V2410" t="s">
        <v>1688</v>
      </c>
      <c r="W2410" t="s">
        <v>1687</v>
      </c>
      <c r="Y2410" s="11">
        <v>44014</v>
      </c>
      <c r="AA2410" t="s">
        <v>1688</v>
      </c>
      <c r="AH2410" t="str">
        <f t="shared" si="37"/>
        <v>E35120 Corporate Expenses</v>
      </c>
      <c r="AI2410" t="str">
        <f>VLOOKUP(B2410,'cc Lookup'!A:E,5,0)</f>
        <v>Corporate Exp</v>
      </c>
      <c r="AJ2410" t="s">
        <v>5427</v>
      </c>
    </row>
    <row r="2411" spans="1:36" x14ac:dyDescent="0.35">
      <c r="A2411" t="s">
        <v>36</v>
      </c>
      <c r="B2411" s="8" t="s">
        <v>72</v>
      </c>
      <c r="C2411" s="8" t="s">
        <v>38</v>
      </c>
      <c r="D2411" s="8" t="s">
        <v>39</v>
      </c>
      <c r="E2411" s="8" t="s">
        <v>39</v>
      </c>
      <c r="F2411" s="8" t="s">
        <v>40</v>
      </c>
      <c r="G2411" t="s">
        <v>73</v>
      </c>
      <c r="H2411" t="s">
        <v>42</v>
      </c>
      <c r="I2411" t="s">
        <v>43</v>
      </c>
      <c r="J2411" t="s">
        <v>43</v>
      </c>
      <c r="K2411" t="s">
        <v>43</v>
      </c>
      <c r="L2411" s="9">
        <v>0.9</v>
      </c>
      <c r="M2411" s="10">
        <v>43983</v>
      </c>
      <c r="N2411" t="s">
        <v>83</v>
      </c>
      <c r="O2411" t="s">
        <v>45</v>
      </c>
      <c r="P2411" t="s">
        <v>1685</v>
      </c>
      <c r="Q2411" t="s">
        <v>1686</v>
      </c>
      <c r="R2411" t="s">
        <v>1687</v>
      </c>
      <c r="S2411" s="11">
        <v>44014</v>
      </c>
      <c r="T2411" t="s">
        <v>259</v>
      </c>
      <c r="U2411">
        <v>4</v>
      </c>
      <c r="V2411" t="s">
        <v>1689</v>
      </c>
      <c r="W2411" t="s">
        <v>1687</v>
      </c>
      <c r="Y2411" s="11">
        <v>44014</v>
      </c>
      <c r="AA2411" t="s">
        <v>1689</v>
      </c>
      <c r="AH2411" t="str">
        <f t="shared" si="37"/>
        <v>E35120 Corporate Expenses</v>
      </c>
      <c r="AI2411" t="str">
        <f>VLOOKUP(B2411,'cc Lookup'!A:E,5,0)</f>
        <v>Corporate Exp</v>
      </c>
      <c r="AJ2411" t="s">
        <v>5427</v>
      </c>
    </row>
    <row r="2412" spans="1:36" x14ac:dyDescent="0.35">
      <c r="A2412" t="s">
        <v>36</v>
      </c>
      <c r="B2412" s="8" t="s">
        <v>72</v>
      </c>
      <c r="C2412" s="8" t="s">
        <v>38</v>
      </c>
      <c r="D2412" s="8" t="s">
        <v>39</v>
      </c>
      <c r="E2412" s="8" t="s">
        <v>39</v>
      </c>
      <c r="F2412" s="8" t="s">
        <v>40</v>
      </c>
      <c r="G2412" t="s">
        <v>73</v>
      </c>
      <c r="H2412" t="s">
        <v>42</v>
      </c>
      <c r="I2412" t="s">
        <v>43</v>
      </c>
      <c r="J2412" t="s">
        <v>43</v>
      </c>
      <c r="K2412" t="s">
        <v>43</v>
      </c>
      <c r="L2412" s="9">
        <v>11563.22</v>
      </c>
      <c r="M2412" s="10">
        <v>43983</v>
      </c>
      <c r="N2412" t="s">
        <v>83</v>
      </c>
      <c r="O2412" t="s">
        <v>45</v>
      </c>
      <c r="P2412" t="s">
        <v>1685</v>
      </c>
      <c r="Q2412" t="s">
        <v>1686</v>
      </c>
      <c r="R2412" t="s">
        <v>1687</v>
      </c>
      <c r="S2412" s="11">
        <v>44014</v>
      </c>
      <c r="T2412" t="s">
        <v>259</v>
      </c>
      <c r="U2412">
        <v>5</v>
      </c>
      <c r="V2412" t="s">
        <v>1690</v>
      </c>
      <c r="W2412" t="s">
        <v>1687</v>
      </c>
      <c r="Y2412" s="11">
        <v>44014</v>
      </c>
      <c r="AA2412" t="s">
        <v>1691</v>
      </c>
      <c r="AD2412" t="s">
        <v>1435</v>
      </c>
      <c r="AH2412" t="str">
        <f t="shared" si="37"/>
        <v>E35120 Corporate Expenses</v>
      </c>
      <c r="AI2412" t="str">
        <f>VLOOKUP(B2412,'cc Lookup'!A:E,5,0)</f>
        <v>Corporate Exp</v>
      </c>
      <c r="AJ2412" t="s">
        <v>5427</v>
      </c>
    </row>
    <row r="2413" spans="1:36" x14ac:dyDescent="0.35">
      <c r="A2413" t="s">
        <v>36</v>
      </c>
      <c r="B2413" s="8" t="s">
        <v>72</v>
      </c>
      <c r="C2413" s="8" t="s">
        <v>38</v>
      </c>
      <c r="D2413" s="8" t="s">
        <v>39</v>
      </c>
      <c r="E2413" s="8" t="s">
        <v>39</v>
      </c>
      <c r="F2413" s="8" t="s">
        <v>40</v>
      </c>
      <c r="G2413" t="s">
        <v>73</v>
      </c>
      <c r="H2413" t="s">
        <v>42</v>
      </c>
      <c r="I2413" t="s">
        <v>43</v>
      </c>
      <c r="J2413" t="s">
        <v>43</v>
      </c>
      <c r="K2413" t="s">
        <v>43</v>
      </c>
      <c r="L2413" s="9">
        <v>-360</v>
      </c>
      <c r="M2413" s="10">
        <v>43983</v>
      </c>
      <c r="N2413" t="s">
        <v>83</v>
      </c>
      <c r="O2413" t="s">
        <v>45</v>
      </c>
      <c r="P2413" t="s">
        <v>1685</v>
      </c>
      <c r="Q2413" t="s">
        <v>1686</v>
      </c>
      <c r="R2413" t="s">
        <v>1687</v>
      </c>
      <c r="S2413" s="11">
        <v>44014</v>
      </c>
      <c r="T2413" t="s">
        <v>259</v>
      </c>
      <c r="U2413">
        <v>6</v>
      </c>
      <c r="V2413" t="s">
        <v>1692</v>
      </c>
      <c r="W2413" t="s">
        <v>1687</v>
      </c>
      <c r="Y2413" s="11">
        <v>44014</v>
      </c>
      <c r="AA2413" t="s">
        <v>1693</v>
      </c>
      <c r="AD2413" t="s">
        <v>1694</v>
      </c>
      <c r="AH2413" t="str">
        <f t="shared" si="37"/>
        <v>E35120 Corporate Expenses</v>
      </c>
      <c r="AI2413" t="str">
        <f>VLOOKUP(B2413,'cc Lookup'!A:E,5,0)</f>
        <v>Corporate Exp</v>
      </c>
      <c r="AJ2413" t="s">
        <v>5427</v>
      </c>
    </row>
    <row r="2414" spans="1:36" x14ac:dyDescent="0.35">
      <c r="A2414" t="s">
        <v>36</v>
      </c>
      <c r="B2414" s="8" t="s">
        <v>72</v>
      </c>
      <c r="C2414" s="8" t="s">
        <v>38</v>
      </c>
      <c r="D2414" s="8" t="s">
        <v>39</v>
      </c>
      <c r="E2414" s="8" t="s">
        <v>39</v>
      </c>
      <c r="F2414" s="8" t="s">
        <v>40</v>
      </c>
      <c r="G2414" t="s">
        <v>73</v>
      </c>
      <c r="H2414" t="s">
        <v>42</v>
      </c>
      <c r="I2414" t="s">
        <v>43</v>
      </c>
      <c r="J2414" t="s">
        <v>43</v>
      </c>
      <c r="K2414" t="s">
        <v>43</v>
      </c>
      <c r="L2414" s="9">
        <v>-360</v>
      </c>
      <c r="M2414" s="10">
        <v>43983</v>
      </c>
      <c r="N2414" t="s">
        <v>83</v>
      </c>
      <c r="O2414" t="s">
        <v>45</v>
      </c>
      <c r="P2414" t="s">
        <v>1685</v>
      </c>
      <c r="Q2414" t="s">
        <v>1686</v>
      </c>
      <c r="R2414" t="s">
        <v>1687</v>
      </c>
      <c r="S2414" s="11">
        <v>44014</v>
      </c>
      <c r="T2414" t="s">
        <v>259</v>
      </c>
      <c r="U2414">
        <v>7</v>
      </c>
      <c r="V2414" t="s">
        <v>1695</v>
      </c>
      <c r="W2414" t="s">
        <v>1687</v>
      </c>
      <c r="Y2414" s="11">
        <v>44014</v>
      </c>
      <c r="AA2414" t="s">
        <v>1696</v>
      </c>
      <c r="AD2414" t="s">
        <v>1637</v>
      </c>
      <c r="AH2414" t="str">
        <f t="shared" si="37"/>
        <v>E35120 Corporate Expenses</v>
      </c>
      <c r="AI2414" t="str">
        <f>VLOOKUP(B2414,'cc Lookup'!A:E,5,0)</f>
        <v>Corporate Exp</v>
      </c>
      <c r="AJ2414" t="s">
        <v>5427</v>
      </c>
    </row>
    <row r="2415" spans="1:36" x14ac:dyDescent="0.35">
      <c r="A2415" t="s">
        <v>36</v>
      </c>
      <c r="B2415" s="8" t="s">
        <v>72</v>
      </c>
      <c r="C2415" s="8" t="s">
        <v>38</v>
      </c>
      <c r="D2415" s="8" t="s">
        <v>39</v>
      </c>
      <c r="E2415" s="8" t="s">
        <v>39</v>
      </c>
      <c r="F2415" s="8" t="s">
        <v>40</v>
      </c>
      <c r="G2415" t="s">
        <v>73</v>
      </c>
      <c r="H2415" t="s">
        <v>42</v>
      </c>
      <c r="I2415" t="s">
        <v>43</v>
      </c>
      <c r="J2415" t="s">
        <v>43</v>
      </c>
      <c r="K2415" t="s">
        <v>43</v>
      </c>
      <c r="L2415" s="9">
        <v>-1345</v>
      </c>
      <c r="M2415" s="10">
        <v>43983</v>
      </c>
      <c r="N2415" t="s">
        <v>83</v>
      </c>
      <c r="O2415" t="s">
        <v>45</v>
      </c>
      <c r="P2415" t="s">
        <v>1685</v>
      </c>
      <c r="Q2415" t="s">
        <v>1686</v>
      </c>
      <c r="R2415" t="s">
        <v>1687</v>
      </c>
      <c r="S2415" s="11">
        <v>44014</v>
      </c>
      <c r="T2415" t="s">
        <v>259</v>
      </c>
      <c r="U2415">
        <v>8</v>
      </c>
      <c r="V2415" t="s">
        <v>1697</v>
      </c>
      <c r="W2415" t="s">
        <v>1687</v>
      </c>
      <c r="Y2415" s="11">
        <v>44014</v>
      </c>
      <c r="AA2415" t="s">
        <v>1698</v>
      </c>
      <c r="AD2415" t="s">
        <v>1602</v>
      </c>
      <c r="AH2415" t="str">
        <f t="shared" si="37"/>
        <v>E35120 Corporate Expenses</v>
      </c>
      <c r="AI2415" t="str">
        <f>VLOOKUP(B2415,'cc Lookup'!A:E,5,0)</f>
        <v>Corporate Exp</v>
      </c>
      <c r="AJ2415" t="s">
        <v>5427</v>
      </c>
    </row>
    <row r="2416" spans="1:36" x14ac:dyDescent="0.35">
      <c r="A2416" t="s">
        <v>36</v>
      </c>
      <c r="B2416" s="8" t="s">
        <v>72</v>
      </c>
      <c r="C2416" s="8" t="s">
        <v>38</v>
      </c>
      <c r="D2416" s="8" t="s">
        <v>39</v>
      </c>
      <c r="E2416" s="8" t="s">
        <v>39</v>
      </c>
      <c r="F2416" s="8" t="s">
        <v>40</v>
      </c>
      <c r="G2416" t="s">
        <v>73</v>
      </c>
      <c r="H2416" t="s">
        <v>42</v>
      </c>
      <c r="I2416" t="s">
        <v>43</v>
      </c>
      <c r="J2416" t="s">
        <v>43</v>
      </c>
      <c r="K2416" t="s">
        <v>43</v>
      </c>
      <c r="L2416" s="9">
        <v>-2412.1999999999998</v>
      </c>
      <c r="M2416" s="10">
        <v>43983</v>
      </c>
      <c r="N2416" t="s">
        <v>83</v>
      </c>
      <c r="O2416" t="s">
        <v>45</v>
      </c>
      <c r="P2416" t="s">
        <v>1685</v>
      </c>
      <c r="Q2416" t="s">
        <v>1686</v>
      </c>
      <c r="R2416" t="s">
        <v>1687</v>
      </c>
      <c r="S2416" s="11">
        <v>44014</v>
      </c>
      <c r="T2416" t="s">
        <v>259</v>
      </c>
      <c r="U2416">
        <v>9</v>
      </c>
      <c r="V2416" t="s">
        <v>1699</v>
      </c>
      <c r="W2416" t="s">
        <v>1687</v>
      </c>
      <c r="Y2416" s="11">
        <v>44014</v>
      </c>
      <c r="AA2416" t="s">
        <v>1700</v>
      </c>
      <c r="AD2416" t="s">
        <v>1604</v>
      </c>
      <c r="AH2416" t="str">
        <f t="shared" si="37"/>
        <v>E35120 Corporate Expenses</v>
      </c>
      <c r="AI2416" t="str">
        <f>VLOOKUP(B2416,'cc Lookup'!A:E,5,0)</f>
        <v>Corporate Exp</v>
      </c>
      <c r="AJ2416" t="s">
        <v>5427</v>
      </c>
    </row>
    <row r="2417" spans="1:36" x14ac:dyDescent="0.35">
      <c r="A2417" t="s">
        <v>36</v>
      </c>
      <c r="B2417" s="8" t="s">
        <v>72</v>
      </c>
      <c r="C2417" s="8" t="s">
        <v>38</v>
      </c>
      <c r="D2417" s="8" t="s">
        <v>39</v>
      </c>
      <c r="E2417" s="8" t="s">
        <v>39</v>
      </c>
      <c r="F2417" s="8" t="s">
        <v>40</v>
      </c>
      <c r="G2417" t="s">
        <v>73</v>
      </c>
      <c r="H2417" t="s">
        <v>42</v>
      </c>
      <c r="I2417" t="s">
        <v>43</v>
      </c>
      <c r="J2417" t="s">
        <v>43</v>
      </c>
      <c r="K2417" t="s">
        <v>43</v>
      </c>
      <c r="L2417" s="9">
        <v>-8984.44</v>
      </c>
      <c r="M2417" s="10">
        <v>43983</v>
      </c>
      <c r="N2417" t="s">
        <v>83</v>
      </c>
      <c r="O2417" t="s">
        <v>45</v>
      </c>
      <c r="P2417" t="s">
        <v>1685</v>
      </c>
      <c r="Q2417" t="s">
        <v>1686</v>
      </c>
      <c r="R2417" t="s">
        <v>1687</v>
      </c>
      <c r="S2417" s="11">
        <v>44014</v>
      </c>
      <c r="T2417" t="s">
        <v>259</v>
      </c>
      <c r="U2417">
        <v>10</v>
      </c>
      <c r="V2417" t="s">
        <v>1701</v>
      </c>
      <c r="W2417" t="s">
        <v>1687</v>
      </c>
      <c r="Y2417" s="11">
        <v>44014</v>
      </c>
      <c r="AA2417" t="s">
        <v>1702</v>
      </c>
      <c r="AD2417" t="s">
        <v>1640</v>
      </c>
      <c r="AH2417" t="str">
        <f t="shared" si="37"/>
        <v>E35120 Corporate Expenses</v>
      </c>
      <c r="AI2417" t="str">
        <f>VLOOKUP(B2417,'cc Lookup'!A:E,5,0)</f>
        <v>Corporate Exp</v>
      </c>
      <c r="AJ2417" t="s">
        <v>5427</v>
      </c>
    </row>
    <row r="2418" spans="1:36" x14ac:dyDescent="0.35">
      <c r="A2418" t="s">
        <v>36</v>
      </c>
      <c r="B2418" s="8" t="s">
        <v>72</v>
      </c>
      <c r="C2418" s="8" t="s">
        <v>38</v>
      </c>
      <c r="D2418" s="8" t="s">
        <v>39</v>
      </c>
      <c r="E2418" s="8" t="s">
        <v>39</v>
      </c>
      <c r="F2418" s="8" t="s">
        <v>40</v>
      </c>
      <c r="G2418" t="s">
        <v>73</v>
      </c>
      <c r="H2418" t="s">
        <v>42</v>
      </c>
      <c r="I2418" t="s">
        <v>43</v>
      </c>
      <c r="J2418" t="s">
        <v>43</v>
      </c>
      <c r="K2418" t="s">
        <v>43</v>
      </c>
      <c r="L2418" s="9">
        <v>0.51</v>
      </c>
      <c r="M2418" s="10">
        <v>43983</v>
      </c>
      <c r="N2418" t="s">
        <v>83</v>
      </c>
      <c r="O2418" t="s">
        <v>45</v>
      </c>
      <c r="P2418" t="s">
        <v>1703</v>
      </c>
      <c r="Q2418" t="s">
        <v>1704</v>
      </c>
      <c r="R2418" t="s">
        <v>1705</v>
      </c>
      <c r="S2418" s="11">
        <v>44011</v>
      </c>
      <c r="T2418" t="s">
        <v>259</v>
      </c>
      <c r="U2418">
        <v>4</v>
      </c>
      <c r="V2418" t="s">
        <v>1706</v>
      </c>
      <c r="W2418" t="s">
        <v>1705</v>
      </c>
      <c r="Y2418" s="11">
        <v>44011</v>
      </c>
      <c r="AA2418" t="s">
        <v>1706</v>
      </c>
      <c r="AH2418" t="str">
        <f t="shared" si="37"/>
        <v>E35120 Corporate Expenses</v>
      </c>
      <c r="AI2418" t="str">
        <f>VLOOKUP(B2418,'cc Lookup'!A:E,5,0)</f>
        <v>Corporate Exp</v>
      </c>
      <c r="AJ2418" t="s">
        <v>5427</v>
      </c>
    </row>
    <row r="2419" spans="1:36" x14ac:dyDescent="0.35">
      <c r="A2419" t="s">
        <v>36</v>
      </c>
      <c r="B2419" s="8" t="s">
        <v>72</v>
      </c>
      <c r="C2419" s="8" t="s">
        <v>38</v>
      </c>
      <c r="D2419" s="8" t="s">
        <v>39</v>
      </c>
      <c r="E2419" s="8" t="s">
        <v>39</v>
      </c>
      <c r="F2419" s="8" t="s">
        <v>40</v>
      </c>
      <c r="G2419" t="s">
        <v>73</v>
      </c>
      <c r="H2419" t="s">
        <v>42</v>
      </c>
      <c r="I2419" t="s">
        <v>43</v>
      </c>
      <c r="J2419" t="s">
        <v>43</v>
      </c>
      <c r="K2419" t="s">
        <v>43</v>
      </c>
      <c r="L2419" s="9">
        <v>0.9</v>
      </c>
      <c r="M2419" s="10">
        <v>43983</v>
      </c>
      <c r="N2419" t="s">
        <v>83</v>
      </c>
      <c r="O2419" t="s">
        <v>45</v>
      </c>
      <c r="P2419" t="s">
        <v>1703</v>
      </c>
      <c r="Q2419" t="s">
        <v>1704</v>
      </c>
      <c r="R2419" t="s">
        <v>1705</v>
      </c>
      <c r="S2419" s="11">
        <v>44011</v>
      </c>
      <c r="T2419" t="s">
        <v>259</v>
      </c>
      <c r="U2419">
        <v>5</v>
      </c>
      <c r="V2419" t="s">
        <v>1707</v>
      </c>
      <c r="W2419" t="s">
        <v>1705</v>
      </c>
      <c r="Y2419" s="11">
        <v>44011</v>
      </c>
      <c r="AA2419" t="s">
        <v>1707</v>
      </c>
      <c r="AH2419" t="str">
        <f t="shared" si="37"/>
        <v>E35120 Corporate Expenses</v>
      </c>
      <c r="AI2419" t="str">
        <f>VLOOKUP(B2419,'cc Lookup'!A:E,5,0)</f>
        <v>Corporate Exp</v>
      </c>
      <c r="AJ2419" t="s">
        <v>5427</v>
      </c>
    </row>
    <row r="2420" spans="1:36" x14ac:dyDescent="0.35">
      <c r="A2420" t="s">
        <v>36</v>
      </c>
      <c r="B2420" s="8" t="s">
        <v>72</v>
      </c>
      <c r="C2420" s="8" t="s">
        <v>38</v>
      </c>
      <c r="D2420" s="8" t="s">
        <v>39</v>
      </c>
      <c r="E2420" s="8" t="s">
        <v>39</v>
      </c>
      <c r="F2420" s="8" t="s">
        <v>40</v>
      </c>
      <c r="G2420" t="s">
        <v>73</v>
      </c>
      <c r="H2420" t="s">
        <v>42</v>
      </c>
      <c r="I2420" t="s">
        <v>43</v>
      </c>
      <c r="J2420" t="s">
        <v>43</v>
      </c>
      <c r="K2420" t="s">
        <v>43</v>
      </c>
      <c r="L2420" s="9">
        <v>360</v>
      </c>
      <c r="M2420" s="10">
        <v>43983</v>
      </c>
      <c r="N2420" t="s">
        <v>83</v>
      </c>
      <c r="O2420" t="s">
        <v>45</v>
      </c>
      <c r="P2420" t="s">
        <v>1703</v>
      </c>
      <c r="Q2420" t="s">
        <v>1704</v>
      </c>
      <c r="R2420" t="s">
        <v>1705</v>
      </c>
      <c r="S2420" s="11">
        <v>44011</v>
      </c>
      <c r="T2420" t="s">
        <v>259</v>
      </c>
      <c r="U2420">
        <v>6</v>
      </c>
      <c r="V2420" t="s">
        <v>1708</v>
      </c>
      <c r="W2420" t="s">
        <v>1705</v>
      </c>
      <c r="Y2420" s="11">
        <v>44011</v>
      </c>
      <c r="AA2420" t="s">
        <v>1709</v>
      </c>
      <c r="AD2420" t="s">
        <v>1694</v>
      </c>
      <c r="AH2420" t="str">
        <f t="shared" si="37"/>
        <v>E35120 Corporate Expenses</v>
      </c>
      <c r="AI2420" t="str">
        <f>VLOOKUP(B2420,'cc Lookup'!A:E,5,0)</f>
        <v>Corporate Exp</v>
      </c>
      <c r="AJ2420" t="s">
        <v>5427</v>
      </c>
    </row>
    <row r="2421" spans="1:36" x14ac:dyDescent="0.35">
      <c r="A2421" t="s">
        <v>36</v>
      </c>
      <c r="B2421" s="8" t="s">
        <v>72</v>
      </c>
      <c r="C2421" s="8" t="s">
        <v>38</v>
      </c>
      <c r="D2421" s="8" t="s">
        <v>39</v>
      </c>
      <c r="E2421" s="8" t="s">
        <v>39</v>
      </c>
      <c r="F2421" s="8" t="s">
        <v>40</v>
      </c>
      <c r="G2421" t="s">
        <v>73</v>
      </c>
      <c r="H2421" t="s">
        <v>42</v>
      </c>
      <c r="I2421" t="s">
        <v>43</v>
      </c>
      <c r="J2421" t="s">
        <v>43</v>
      </c>
      <c r="K2421" t="s">
        <v>43</v>
      </c>
      <c r="L2421" s="9">
        <v>360</v>
      </c>
      <c r="M2421" s="10">
        <v>43983</v>
      </c>
      <c r="N2421" t="s">
        <v>83</v>
      </c>
      <c r="O2421" t="s">
        <v>45</v>
      </c>
      <c r="P2421" t="s">
        <v>1703</v>
      </c>
      <c r="Q2421" t="s">
        <v>1704</v>
      </c>
      <c r="R2421" t="s">
        <v>1705</v>
      </c>
      <c r="S2421" s="11">
        <v>44011</v>
      </c>
      <c r="T2421" t="s">
        <v>259</v>
      </c>
      <c r="U2421">
        <v>7</v>
      </c>
      <c r="V2421" t="s">
        <v>1710</v>
      </c>
      <c r="W2421" t="s">
        <v>1705</v>
      </c>
      <c r="Y2421" s="11">
        <v>44011</v>
      </c>
      <c r="AA2421" t="s">
        <v>1711</v>
      </c>
      <c r="AD2421" t="s">
        <v>1637</v>
      </c>
      <c r="AH2421" t="str">
        <f t="shared" si="37"/>
        <v>E35120 Corporate Expenses</v>
      </c>
      <c r="AI2421" t="str">
        <f>VLOOKUP(B2421,'cc Lookup'!A:E,5,0)</f>
        <v>Corporate Exp</v>
      </c>
      <c r="AJ2421" t="s">
        <v>5427</v>
      </c>
    </row>
    <row r="2422" spans="1:36" x14ac:dyDescent="0.35">
      <c r="A2422" t="s">
        <v>36</v>
      </c>
      <c r="B2422" s="8" t="s">
        <v>72</v>
      </c>
      <c r="C2422" s="8" t="s">
        <v>38</v>
      </c>
      <c r="D2422" s="8" t="s">
        <v>39</v>
      </c>
      <c r="E2422" s="8" t="s">
        <v>39</v>
      </c>
      <c r="F2422" s="8" t="s">
        <v>40</v>
      </c>
      <c r="G2422" t="s">
        <v>73</v>
      </c>
      <c r="H2422" t="s">
        <v>42</v>
      </c>
      <c r="I2422" t="s">
        <v>43</v>
      </c>
      <c r="J2422" t="s">
        <v>43</v>
      </c>
      <c r="K2422" t="s">
        <v>43</v>
      </c>
      <c r="L2422" s="9">
        <v>1345</v>
      </c>
      <c r="M2422" s="10">
        <v>43983</v>
      </c>
      <c r="N2422" t="s">
        <v>83</v>
      </c>
      <c r="O2422" t="s">
        <v>45</v>
      </c>
      <c r="P2422" t="s">
        <v>1703</v>
      </c>
      <c r="Q2422" t="s">
        <v>1704</v>
      </c>
      <c r="R2422" t="s">
        <v>1705</v>
      </c>
      <c r="S2422" s="11">
        <v>44011</v>
      </c>
      <c r="T2422" t="s">
        <v>259</v>
      </c>
      <c r="U2422">
        <v>8</v>
      </c>
      <c r="V2422" t="s">
        <v>1712</v>
      </c>
      <c r="W2422" t="s">
        <v>1705</v>
      </c>
      <c r="Y2422" s="11">
        <v>44011</v>
      </c>
      <c r="AA2422" t="s">
        <v>1713</v>
      </c>
      <c r="AD2422" t="s">
        <v>1602</v>
      </c>
      <c r="AH2422" t="str">
        <f t="shared" si="37"/>
        <v>E35120 Corporate Expenses</v>
      </c>
      <c r="AI2422" t="str">
        <f>VLOOKUP(B2422,'cc Lookup'!A:E,5,0)</f>
        <v>Corporate Exp</v>
      </c>
      <c r="AJ2422" t="s">
        <v>5427</v>
      </c>
    </row>
    <row r="2423" spans="1:36" x14ac:dyDescent="0.35">
      <c r="A2423" t="s">
        <v>36</v>
      </c>
      <c r="B2423" s="8" t="s">
        <v>72</v>
      </c>
      <c r="C2423" s="8" t="s">
        <v>38</v>
      </c>
      <c r="D2423" s="8" t="s">
        <v>39</v>
      </c>
      <c r="E2423" s="8" t="s">
        <v>39</v>
      </c>
      <c r="F2423" s="8" t="s">
        <v>40</v>
      </c>
      <c r="G2423" t="s">
        <v>73</v>
      </c>
      <c r="H2423" t="s">
        <v>42</v>
      </c>
      <c r="I2423" t="s">
        <v>43</v>
      </c>
      <c r="J2423" t="s">
        <v>43</v>
      </c>
      <c r="K2423" t="s">
        <v>43</v>
      </c>
      <c r="L2423" s="9">
        <v>2412.1999999999998</v>
      </c>
      <c r="M2423" s="10">
        <v>43983</v>
      </c>
      <c r="N2423" t="s">
        <v>83</v>
      </c>
      <c r="O2423" t="s">
        <v>45</v>
      </c>
      <c r="P2423" t="s">
        <v>1703</v>
      </c>
      <c r="Q2423" t="s">
        <v>1704</v>
      </c>
      <c r="R2423" t="s">
        <v>1705</v>
      </c>
      <c r="S2423" s="11">
        <v>44011</v>
      </c>
      <c r="T2423" t="s">
        <v>259</v>
      </c>
      <c r="U2423">
        <v>9</v>
      </c>
      <c r="V2423" t="s">
        <v>1714</v>
      </c>
      <c r="W2423" t="s">
        <v>1705</v>
      </c>
      <c r="Y2423" s="11">
        <v>44011</v>
      </c>
      <c r="AA2423" t="s">
        <v>1715</v>
      </c>
      <c r="AD2423" t="s">
        <v>1604</v>
      </c>
      <c r="AH2423" t="str">
        <f t="shared" si="37"/>
        <v>E35120 Corporate Expenses</v>
      </c>
      <c r="AI2423" t="str">
        <f>VLOOKUP(B2423,'cc Lookup'!A:E,5,0)</f>
        <v>Corporate Exp</v>
      </c>
      <c r="AJ2423" t="s">
        <v>5427</v>
      </c>
    </row>
    <row r="2424" spans="1:36" x14ac:dyDescent="0.35">
      <c r="A2424" t="s">
        <v>36</v>
      </c>
      <c r="B2424" s="8" t="s">
        <v>72</v>
      </c>
      <c r="C2424" s="8" t="s">
        <v>38</v>
      </c>
      <c r="D2424" s="8" t="s">
        <v>39</v>
      </c>
      <c r="E2424" s="8" t="s">
        <v>39</v>
      </c>
      <c r="F2424" s="8" t="s">
        <v>40</v>
      </c>
      <c r="G2424" t="s">
        <v>73</v>
      </c>
      <c r="H2424" t="s">
        <v>42</v>
      </c>
      <c r="I2424" t="s">
        <v>43</v>
      </c>
      <c r="J2424" t="s">
        <v>43</v>
      </c>
      <c r="K2424" t="s">
        <v>43</v>
      </c>
      <c r="L2424" s="9">
        <v>8984.44</v>
      </c>
      <c r="M2424" s="10">
        <v>43983</v>
      </c>
      <c r="N2424" t="s">
        <v>83</v>
      </c>
      <c r="O2424" t="s">
        <v>45</v>
      </c>
      <c r="P2424" t="s">
        <v>1703</v>
      </c>
      <c r="Q2424" t="s">
        <v>1704</v>
      </c>
      <c r="R2424" t="s">
        <v>1705</v>
      </c>
      <c r="S2424" s="11">
        <v>44011</v>
      </c>
      <c r="T2424" t="s">
        <v>259</v>
      </c>
      <c r="U2424">
        <v>10</v>
      </c>
      <c r="V2424" t="s">
        <v>1716</v>
      </c>
      <c r="W2424" t="s">
        <v>1705</v>
      </c>
      <c r="Y2424" s="11">
        <v>44011</v>
      </c>
      <c r="AA2424" t="s">
        <v>1717</v>
      </c>
      <c r="AD2424" t="s">
        <v>1640</v>
      </c>
      <c r="AH2424" t="str">
        <f t="shared" si="37"/>
        <v>E35120 Corporate Expenses</v>
      </c>
      <c r="AI2424" t="str">
        <f>VLOOKUP(B2424,'cc Lookup'!A:E,5,0)</f>
        <v>Corporate Exp</v>
      </c>
      <c r="AJ2424" t="s">
        <v>5427</v>
      </c>
    </row>
    <row r="2425" spans="1:36" x14ac:dyDescent="0.35">
      <c r="A2425" t="s">
        <v>36</v>
      </c>
      <c r="B2425" s="8" t="s">
        <v>72</v>
      </c>
      <c r="C2425" s="8" t="s">
        <v>38</v>
      </c>
      <c r="D2425" s="8" t="s">
        <v>39</v>
      </c>
      <c r="E2425" s="8" t="s">
        <v>39</v>
      </c>
      <c r="F2425" s="8" t="s">
        <v>40</v>
      </c>
      <c r="G2425" t="s">
        <v>73</v>
      </c>
      <c r="H2425" t="s">
        <v>42</v>
      </c>
      <c r="I2425" t="s">
        <v>43</v>
      </c>
      <c r="J2425" t="s">
        <v>43</v>
      </c>
      <c r="K2425" t="s">
        <v>43</v>
      </c>
      <c r="L2425" s="9">
        <v>11563.22</v>
      </c>
      <c r="M2425" s="10">
        <v>43983</v>
      </c>
      <c r="N2425" t="s">
        <v>83</v>
      </c>
      <c r="O2425" t="s">
        <v>45</v>
      </c>
      <c r="P2425" t="s">
        <v>1703</v>
      </c>
      <c r="Q2425" t="s">
        <v>1704</v>
      </c>
      <c r="R2425" t="s">
        <v>1705</v>
      </c>
      <c r="S2425" s="11">
        <v>44011</v>
      </c>
      <c r="T2425" t="s">
        <v>259</v>
      </c>
      <c r="U2425">
        <v>11</v>
      </c>
      <c r="V2425" t="s">
        <v>1718</v>
      </c>
      <c r="W2425" t="s">
        <v>1705</v>
      </c>
      <c r="Y2425" s="11">
        <v>44011</v>
      </c>
      <c r="AA2425" t="s">
        <v>1719</v>
      </c>
      <c r="AD2425" t="s">
        <v>1435</v>
      </c>
      <c r="AH2425" t="str">
        <f t="shared" si="37"/>
        <v>E35120 Corporate Expenses</v>
      </c>
      <c r="AI2425" t="str">
        <f>VLOOKUP(B2425,'cc Lookup'!A:E,5,0)</f>
        <v>Corporate Exp</v>
      </c>
      <c r="AJ2425" t="s">
        <v>5427</v>
      </c>
    </row>
    <row r="2426" spans="1:36" x14ac:dyDescent="0.35">
      <c r="A2426" t="s">
        <v>36</v>
      </c>
      <c r="B2426" s="8" t="s">
        <v>72</v>
      </c>
      <c r="C2426" s="8" t="s">
        <v>38</v>
      </c>
      <c r="D2426" s="8" t="s">
        <v>39</v>
      </c>
      <c r="E2426" s="8" t="s">
        <v>39</v>
      </c>
      <c r="F2426" s="8" t="s">
        <v>40</v>
      </c>
      <c r="G2426" t="s">
        <v>73</v>
      </c>
      <c r="H2426" t="s">
        <v>42</v>
      </c>
      <c r="I2426" t="s">
        <v>43</v>
      </c>
      <c r="J2426" t="s">
        <v>43</v>
      </c>
      <c r="K2426" t="s">
        <v>43</v>
      </c>
      <c r="L2426" s="9">
        <v>-0.51</v>
      </c>
      <c r="M2426" s="10">
        <v>43983</v>
      </c>
      <c r="N2426" t="s">
        <v>83</v>
      </c>
      <c r="O2426" t="s">
        <v>45</v>
      </c>
      <c r="P2426" t="s">
        <v>1703</v>
      </c>
      <c r="Q2426" t="s">
        <v>1704</v>
      </c>
      <c r="R2426" t="s">
        <v>1705</v>
      </c>
      <c r="S2426" s="11">
        <v>44011</v>
      </c>
      <c r="T2426" t="s">
        <v>259</v>
      </c>
      <c r="U2426">
        <v>12</v>
      </c>
      <c r="V2426" t="s">
        <v>1706</v>
      </c>
      <c r="W2426" t="s">
        <v>1705</v>
      </c>
      <c r="Y2426" s="11">
        <v>44011</v>
      </c>
      <c r="AA2426" t="s">
        <v>1706</v>
      </c>
      <c r="AH2426" t="str">
        <f t="shared" si="37"/>
        <v>E35120 Corporate Expenses</v>
      </c>
      <c r="AI2426" t="str">
        <f>VLOOKUP(B2426,'cc Lookup'!A:E,5,0)</f>
        <v>Corporate Exp</v>
      </c>
      <c r="AJ2426" t="s">
        <v>5427</v>
      </c>
    </row>
    <row r="2427" spans="1:36" x14ac:dyDescent="0.35">
      <c r="A2427" t="s">
        <v>36</v>
      </c>
      <c r="B2427" s="8" t="s">
        <v>72</v>
      </c>
      <c r="C2427" s="8" t="s">
        <v>38</v>
      </c>
      <c r="D2427" s="8" t="s">
        <v>39</v>
      </c>
      <c r="E2427" s="8" t="s">
        <v>39</v>
      </c>
      <c r="F2427" s="8" t="s">
        <v>40</v>
      </c>
      <c r="G2427" t="s">
        <v>73</v>
      </c>
      <c r="H2427" t="s">
        <v>42</v>
      </c>
      <c r="I2427" t="s">
        <v>43</v>
      </c>
      <c r="J2427" t="s">
        <v>43</v>
      </c>
      <c r="K2427" t="s">
        <v>43</v>
      </c>
      <c r="L2427" s="9">
        <v>-0.9</v>
      </c>
      <c r="M2427" s="10">
        <v>43983</v>
      </c>
      <c r="N2427" t="s">
        <v>83</v>
      </c>
      <c r="O2427" t="s">
        <v>45</v>
      </c>
      <c r="P2427" t="s">
        <v>1703</v>
      </c>
      <c r="Q2427" t="s">
        <v>1704</v>
      </c>
      <c r="R2427" t="s">
        <v>1705</v>
      </c>
      <c r="S2427" s="11">
        <v>44011</v>
      </c>
      <c r="T2427" t="s">
        <v>259</v>
      </c>
      <c r="U2427">
        <v>13</v>
      </c>
      <c r="V2427" t="s">
        <v>1707</v>
      </c>
      <c r="W2427" t="s">
        <v>1705</v>
      </c>
      <c r="Y2427" s="11">
        <v>44011</v>
      </c>
      <c r="AA2427" t="s">
        <v>1707</v>
      </c>
      <c r="AH2427" t="str">
        <f t="shared" si="37"/>
        <v>E35120 Corporate Expenses</v>
      </c>
      <c r="AI2427" t="str">
        <f>VLOOKUP(B2427,'cc Lookup'!A:E,5,0)</f>
        <v>Corporate Exp</v>
      </c>
      <c r="AJ2427" t="s">
        <v>5427</v>
      </c>
    </row>
    <row r="2428" spans="1:36" x14ac:dyDescent="0.35">
      <c r="A2428" t="s">
        <v>36</v>
      </c>
      <c r="B2428" s="8" t="s">
        <v>72</v>
      </c>
      <c r="C2428" s="8" t="s">
        <v>38</v>
      </c>
      <c r="D2428" s="8" t="s">
        <v>39</v>
      </c>
      <c r="E2428" s="8" t="s">
        <v>39</v>
      </c>
      <c r="F2428" s="8" t="s">
        <v>40</v>
      </c>
      <c r="G2428" t="s">
        <v>73</v>
      </c>
      <c r="H2428" t="s">
        <v>42</v>
      </c>
      <c r="I2428" t="s">
        <v>43</v>
      </c>
      <c r="J2428" t="s">
        <v>43</v>
      </c>
      <c r="K2428" t="s">
        <v>43</v>
      </c>
      <c r="L2428" s="9">
        <v>-360</v>
      </c>
      <c r="M2428" s="10">
        <v>43983</v>
      </c>
      <c r="N2428" t="s">
        <v>83</v>
      </c>
      <c r="O2428" t="s">
        <v>45</v>
      </c>
      <c r="P2428" t="s">
        <v>1703</v>
      </c>
      <c r="Q2428" t="s">
        <v>1704</v>
      </c>
      <c r="R2428" t="s">
        <v>1705</v>
      </c>
      <c r="S2428" s="11">
        <v>44011</v>
      </c>
      <c r="T2428" t="s">
        <v>259</v>
      </c>
      <c r="U2428">
        <v>14</v>
      </c>
      <c r="V2428" t="s">
        <v>1710</v>
      </c>
      <c r="W2428" t="s">
        <v>1705</v>
      </c>
      <c r="Y2428" s="11">
        <v>44011</v>
      </c>
      <c r="AA2428" t="s">
        <v>1711</v>
      </c>
      <c r="AD2428" t="s">
        <v>1637</v>
      </c>
      <c r="AH2428" t="str">
        <f t="shared" si="37"/>
        <v>E35120 Corporate Expenses</v>
      </c>
      <c r="AI2428" t="str">
        <f>VLOOKUP(B2428,'cc Lookup'!A:E,5,0)</f>
        <v>Corporate Exp</v>
      </c>
      <c r="AJ2428" t="s">
        <v>5427</v>
      </c>
    </row>
    <row r="2429" spans="1:36" x14ac:dyDescent="0.35">
      <c r="A2429" t="s">
        <v>36</v>
      </c>
      <c r="B2429" s="8" t="s">
        <v>72</v>
      </c>
      <c r="C2429" s="8" t="s">
        <v>38</v>
      </c>
      <c r="D2429" s="8" t="s">
        <v>39</v>
      </c>
      <c r="E2429" s="8" t="s">
        <v>39</v>
      </c>
      <c r="F2429" s="8" t="s">
        <v>40</v>
      </c>
      <c r="G2429" t="s">
        <v>73</v>
      </c>
      <c r="H2429" t="s">
        <v>42</v>
      </c>
      <c r="I2429" t="s">
        <v>43</v>
      </c>
      <c r="J2429" t="s">
        <v>43</v>
      </c>
      <c r="K2429" t="s">
        <v>43</v>
      </c>
      <c r="L2429" s="9">
        <v>-360</v>
      </c>
      <c r="M2429" s="10">
        <v>43983</v>
      </c>
      <c r="N2429" t="s">
        <v>83</v>
      </c>
      <c r="O2429" t="s">
        <v>45</v>
      </c>
      <c r="P2429" t="s">
        <v>1703</v>
      </c>
      <c r="Q2429" t="s">
        <v>1704</v>
      </c>
      <c r="R2429" t="s">
        <v>1705</v>
      </c>
      <c r="S2429" s="11">
        <v>44011</v>
      </c>
      <c r="T2429" t="s">
        <v>259</v>
      </c>
      <c r="U2429">
        <v>15</v>
      </c>
      <c r="V2429" t="s">
        <v>1708</v>
      </c>
      <c r="W2429" t="s">
        <v>1705</v>
      </c>
      <c r="Y2429" s="11">
        <v>44011</v>
      </c>
      <c r="AA2429" t="s">
        <v>1709</v>
      </c>
      <c r="AD2429" t="s">
        <v>1694</v>
      </c>
      <c r="AH2429" t="str">
        <f t="shared" si="37"/>
        <v>E35120 Corporate Expenses</v>
      </c>
      <c r="AI2429" t="str">
        <f>VLOOKUP(B2429,'cc Lookup'!A:E,5,0)</f>
        <v>Corporate Exp</v>
      </c>
      <c r="AJ2429" t="s">
        <v>5427</v>
      </c>
    </row>
    <row r="2430" spans="1:36" x14ac:dyDescent="0.35">
      <c r="A2430" t="s">
        <v>36</v>
      </c>
      <c r="B2430" s="8" t="s">
        <v>72</v>
      </c>
      <c r="C2430" s="8" t="s">
        <v>38</v>
      </c>
      <c r="D2430" s="8" t="s">
        <v>39</v>
      </c>
      <c r="E2430" s="8" t="s">
        <v>39</v>
      </c>
      <c r="F2430" s="8" t="s">
        <v>40</v>
      </c>
      <c r="G2430" t="s">
        <v>73</v>
      </c>
      <c r="H2430" t="s">
        <v>42</v>
      </c>
      <c r="I2430" t="s">
        <v>43</v>
      </c>
      <c r="J2430" t="s">
        <v>43</v>
      </c>
      <c r="K2430" t="s">
        <v>43</v>
      </c>
      <c r="L2430" s="9">
        <v>-1345</v>
      </c>
      <c r="M2430" s="10">
        <v>43983</v>
      </c>
      <c r="N2430" t="s">
        <v>83</v>
      </c>
      <c r="O2430" t="s">
        <v>45</v>
      </c>
      <c r="P2430" t="s">
        <v>1703</v>
      </c>
      <c r="Q2430" t="s">
        <v>1704</v>
      </c>
      <c r="R2430" t="s">
        <v>1705</v>
      </c>
      <c r="S2430" s="11">
        <v>44011</v>
      </c>
      <c r="T2430" t="s">
        <v>259</v>
      </c>
      <c r="U2430">
        <v>16</v>
      </c>
      <c r="V2430" t="s">
        <v>1712</v>
      </c>
      <c r="W2430" t="s">
        <v>1705</v>
      </c>
      <c r="Y2430" s="11">
        <v>44011</v>
      </c>
      <c r="AA2430" t="s">
        <v>1713</v>
      </c>
      <c r="AD2430" t="s">
        <v>1602</v>
      </c>
      <c r="AH2430" t="str">
        <f t="shared" si="37"/>
        <v>E35120 Corporate Expenses</v>
      </c>
      <c r="AI2430" t="str">
        <f>VLOOKUP(B2430,'cc Lookup'!A:E,5,0)</f>
        <v>Corporate Exp</v>
      </c>
      <c r="AJ2430" t="s">
        <v>5427</v>
      </c>
    </row>
    <row r="2431" spans="1:36" x14ac:dyDescent="0.35">
      <c r="A2431" t="s">
        <v>36</v>
      </c>
      <c r="B2431" s="8" t="s">
        <v>72</v>
      </c>
      <c r="C2431" s="8" t="s">
        <v>38</v>
      </c>
      <c r="D2431" s="8" t="s">
        <v>39</v>
      </c>
      <c r="E2431" s="8" t="s">
        <v>39</v>
      </c>
      <c r="F2431" s="8" t="s">
        <v>40</v>
      </c>
      <c r="G2431" t="s">
        <v>73</v>
      </c>
      <c r="H2431" t="s">
        <v>42</v>
      </c>
      <c r="I2431" t="s">
        <v>43</v>
      </c>
      <c r="J2431" t="s">
        <v>43</v>
      </c>
      <c r="K2431" t="s">
        <v>43</v>
      </c>
      <c r="L2431" s="9">
        <v>-2412.1999999999998</v>
      </c>
      <c r="M2431" s="10">
        <v>43983</v>
      </c>
      <c r="N2431" t="s">
        <v>83</v>
      </c>
      <c r="O2431" t="s">
        <v>45</v>
      </c>
      <c r="P2431" t="s">
        <v>1703</v>
      </c>
      <c r="Q2431" t="s">
        <v>1704</v>
      </c>
      <c r="R2431" t="s">
        <v>1705</v>
      </c>
      <c r="S2431" s="11">
        <v>44011</v>
      </c>
      <c r="T2431" t="s">
        <v>259</v>
      </c>
      <c r="U2431">
        <v>17</v>
      </c>
      <c r="V2431" t="s">
        <v>1714</v>
      </c>
      <c r="W2431" t="s">
        <v>1705</v>
      </c>
      <c r="Y2431" s="11">
        <v>44011</v>
      </c>
      <c r="AA2431" t="s">
        <v>1715</v>
      </c>
      <c r="AD2431" t="s">
        <v>1604</v>
      </c>
      <c r="AH2431" t="str">
        <f t="shared" si="37"/>
        <v>E35120 Corporate Expenses</v>
      </c>
      <c r="AI2431" t="str">
        <f>VLOOKUP(B2431,'cc Lookup'!A:E,5,0)</f>
        <v>Corporate Exp</v>
      </c>
      <c r="AJ2431" t="s">
        <v>5427</v>
      </c>
    </row>
    <row r="2432" spans="1:36" x14ac:dyDescent="0.35">
      <c r="A2432" t="s">
        <v>36</v>
      </c>
      <c r="B2432" s="8" t="s">
        <v>72</v>
      </c>
      <c r="C2432" s="8" t="s">
        <v>38</v>
      </c>
      <c r="D2432" s="8" t="s">
        <v>39</v>
      </c>
      <c r="E2432" s="8" t="s">
        <v>39</v>
      </c>
      <c r="F2432" s="8" t="s">
        <v>40</v>
      </c>
      <c r="G2432" t="s">
        <v>73</v>
      </c>
      <c r="H2432" t="s">
        <v>42</v>
      </c>
      <c r="I2432" t="s">
        <v>43</v>
      </c>
      <c r="J2432" t="s">
        <v>43</v>
      </c>
      <c r="K2432" t="s">
        <v>43</v>
      </c>
      <c r="L2432" s="9">
        <v>-8984.44</v>
      </c>
      <c r="M2432" s="10">
        <v>43983</v>
      </c>
      <c r="N2432" t="s">
        <v>83</v>
      </c>
      <c r="O2432" t="s">
        <v>45</v>
      </c>
      <c r="P2432" t="s">
        <v>1703</v>
      </c>
      <c r="Q2432" t="s">
        <v>1704</v>
      </c>
      <c r="R2432" t="s">
        <v>1705</v>
      </c>
      <c r="S2432" s="11">
        <v>44011</v>
      </c>
      <c r="T2432" t="s">
        <v>259</v>
      </c>
      <c r="U2432">
        <v>18</v>
      </c>
      <c r="V2432" t="s">
        <v>1716</v>
      </c>
      <c r="W2432" t="s">
        <v>1705</v>
      </c>
      <c r="Y2432" s="11">
        <v>44011</v>
      </c>
      <c r="AA2432" t="s">
        <v>1717</v>
      </c>
      <c r="AD2432" t="s">
        <v>1640</v>
      </c>
      <c r="AH2432" t="str">
        <f t="shared" si="37"/>
        <v>E35120 Corporate Expenses</v>
      </c>
      <c r="AI2432" t="str">
        <f>VLOOKUP(B2432,'cc Lookup'!A:E,5,0)</f>
        <v>Corporate Exp</v>
      </c>
      <c r="AJ2432" t="s">
        <v>5427</v>
      </c>
    </row>
    <row r="2433" spans="1:36" x14ac:dyDescent="0.35">
      <c r="A2433" t="s">
        <v>36</v>
      </c>
      <c r="B2433" s="8" t="s">
        <v>72</v>
      </c>
      <c r="C2433" s="8" t="s">
        <v>38</v>
      </c>
      <c r="D2433" s="8" t="s">
        <v>39</v>
      </c>
      <c r="E2433" s="8" t="s">
        <v>39</v>
      </c>
      <c r="F2433" s="8" t="s">
        <v>40</v>
      </c>
      <c r="G2433" t="s">
        <v>73</v>
      </c>
      <c r="H2433" t="s">
        <v>42</v>
      </c>
      <c r="I2433" t="s">
        <v>43</v>
      </c>
      <c r="J2433" t="s">
        <v>43</v>
      </c>
      <c r="K2433" t="s">
        <v>43</v>
      </c>
      <c r="L2433" s="9">
        <v>-11563.22</v>
      </c>
      <c r="M2433" s="10">
        <v>43983</v>
      </c>
      <c r="N2433" t="s">
        <v>83</v>
      </c>
      <c r="O2433" t="s">
        <v>45</v>
      </c>
      <c r="P2433" t="s">
        <v>1703</v>
      </c>
      <c r="Q2433" t="s">
        <v>1704</v>
      </c>
      <c r="R2433" t="s">
        <v>1705</v>
      </c>
      <c r="S2433" s="11">
        <v>44011</v>
      </c>
      <c r="T2433" t="s">
        <v>259</v>
      </c>
      <c r="U2433">
        <v>19</v>
      </c>
      <c r="V2433" t="s">
        <v>1718</v>
      </c>
      <c r="W2433" t="s">
        <v>1705</v>
      </c>
      <c r="Y2433" s="11">
        <v>44011</v>
      </c>
      <c r="AA2433" t="s">
        <v>1719</v>
      </c>
      <c r="AD2433" t="s">
        <v>1435</v>
      </c>
      <c r="AH2433" t="str">
        <f t="shared" si="37"/>
        <v>E35120 Corporate Expenses</v>
      </c>
      <c r="AI2433" t="str">
        <f>VLOOKUP(B2433,'cc Lookup'!A:E,5,0)</f>
        <v>Corporate Exp</v>
      </c>
      <c r="AJ2433" t="s">
        <v>5427</v>
      </c>
    </row>
    <row r="2434" spans="1:36" x14ac:dyDescent="0.35">
      <c r="A2434" t="s">
        <v>36</v>
      </c>
      <c r="B2434" s="8" t="s">
        <v>72</v>
      </c>
      <c r="C2434" s="8" t="s">
        <v>38</v>
      </c>
      <c r="D2434" s="8" t="s">
        <v>39</v>
      </c>
      <c r="E2434" s="8" t="s">
        <v>1444</v>
      </c>
      <c r="F2434" s="8" t="s">
        <v>40</v>
      </c>
      <c r="G2434" t="s">
        <v>73</v>
      </c>
      <c r="H2434" t="s">
        <v>42</v>
      </c>
      <c r="I2434" t="s">
        <v>43</v>
      </c>
      <c r="J2434" t="s">
        <v>1445</v>
      </c>
      <c r="K2434" t="s">
        <v>43</v>
      </c>
      <c r="L2434" s="9">
        <v>4568.34</v>
      </c>
      <c r="M2434" s="10">
        <v>43983</v>
      </c>
      <c r="N2434" t="s">
        <v>83</v>
      </c>
      <c r="O2434" t="s">
        <v>45</v>
      </c>
      <c r="P2434" t="s">
        <v>1685</v>
      </c>
      <c r="Q2434" t="s">
        <v>1686</v>
      </c>
      <c r="R2434" t="s">
        <v>1687</v>
      </c>
      <c r="S2434" s="11">
        <v>44014</v>
      </c>
      <c r="T2434" t="s">
        <v>259</v>
      </c>
      <c r="U2434">
        <v>11</v>
      </c>
      <c r="V2434" t="s">
        <v>1755</v>
      </c>
      <c r="W2434" t="s">
        <v>1687</v>
      </c>
      <c r="Y2434" s="11">
        <v>44014</v>
      </c>
      <c r="AA2434" t="s">
        <v>1755</v>
      </c>
      <c r="AH2434" t="str">
        <f t="shared" si="37"/>
        <v>E35120 Corporate Expenses</v>
      </c>
      <c r="AI2434" t="str">
        <f>VLOOKUP(B2434,'cc Lookup'!A:E,5,0)</f>
        <v>Corporate Exp</v>
      </c>
      <c r="AJ2434" t="s">
        <v>5427</v>
      </c>
    </row>
    <row r="2435" spans="1:36" x14ac:dyDescent="0.35">
      <c r="A2435" t="s">
        <v>36</v>
      </c>
      <c r="B2435" s="8" t="s">
        <v>72</v>
      </c>
      <c r="C2435" s="8" t="s">
        <v>38</v>
      </c>
      <c r="D2435" s="8" t="s">
        <v>39</v>
      </c>
      <c r="E2435" s="8" t="s">
        <v>1444</v>
      </c>
      <c r="F2435" s="8" t="s">
        <v>40</v>
      </c>
      <c r="G2435" t="s">
        <v>73</v>
      </c>
      <c r="H2435" t="s">
        <v>42</v>
      </c>
      <c r="I2435" t="s">
        <v>43</v>
      </c>
      <c r="J2435" t="s">
        <v>1445</v>
      </c>
      <c r="K2435" t="s">
        <v>43</v>
      </c>
      <c r="L2435" s="9">
        <v>9500</v>
      </c>
      <c r="M2435" s="10">
        <v>43983</v>
      </c>
      <c r="N2435" t="s">
        <v>83</v>
      </c>
      <c r="O2435" t="s">
        <v>45</v>
      </c>
      <c r="P2435" t="s">
        <v>1685</v>
      </c>
      <c r="Q2435" t="s">
        <v>1686</v>
      </c>
      <c r="R2435" t="s">
        <v>1687</v>
      </c>
      <c r="S2435" s="11">
        <v>44014</v>
      </c>
      <c r="T2435" t="s">
        <v>259</v>
      </c>
      <c r="U2435">
        <v>12</v>
      </c>
      <c r="V2435" t="s">
        <v>1756</v>
      </c>
      <c r="W2435" t="s">
        <v>1687</v>
      </c>
      <c r="Y2435" s="11">
        <v>44014</v>
      </c>
      <c r="AA2435" t="s">
        <v>1757</v>
      </c>
      <c r="AD2435" t="s">
        <v>1608</v>
      </c>
      <c r="AH2435" t="str">
        <f t="shared" si="37"/>
        <v>E35120 Corporate Expenses</v>
      </c>
      <c r="AI2435" t="str">
        <f>VLOOKUP(B2435,'cc Lookup'!A:E,5,0)</f>
        <v>Corporate Exp</v>
      </c>
      <c r="AJ2435" t="s">
        <v>5427</v>
      </c>
    </row>
    <row r="2436" spans="1:36" x14ac:dyDescent="0.35">
      <c r="A2436" t="s">
        <v>36</v>
      </c>
      <c r="B2436" s="8" t="s">
        <v>72</v>
      </c>
      <c r="C2436" s="8" t="s">
        <v>38</v>
      </c>
      <c r="D2436" s="8" t="s">
        <v>39</v>
      </c>
      <c r="E2436" s="8" t="s">
        <v>1444</v>
      </c>
      <c r="F2436" s="8" t="s">
        <v>40</v>
      </c>
      <c r="G2436" t="s">
        <v>73</v>
      </c>
      <c r="H2436" t="s">
        <v>42</v>
      </c>
      <c r="I2436" t="s">
        <v>43</v>
      </c>
      <c r="J2436" t="s">
        <v>1445</v>
      </c>
      <c r="K2436" t="s">
        <v>43</v>
      </c>
      <c r="L2436" s="9">
        <v>10000</v>
      </c>
      <c r="M2436" s="10">
        <v>43983</v>
      </c>
      <c r="N2436" t="s">
        <v>83</v>
      </c>
      <c r="O2436" t="s">
        <v>45</v>
      </c>
      <c r="P2436" t="s">
        <v>1685</v>
      </c>
      <c r="Q2436" t="s">
        <v>1686</v>
      </c>
      <c r="R2436" t="s">
        <v>1687</v>
      </c>
      <c r="S2436" s="11">
        <v>44014</v>
      </c>
      <c r="T2436" t="s">
        <v>259</v>
      </c>
      <c r="U2436">
        <v>13</v>
      </c>
      <c r="V2436" t="s">
        <v>1758</v>
      </c>
      <c r="W2436" t="s">
        <v>1687</v>
      </c>
      <c r="Y2436" s="11">
        <v>44014</v>
      </c>
      <c r="AA2436" t="s">
        <v>1758</v>
      </c>
      <c r="AH2436" t="str">
        <f t="shared" si="37"/>
        <v>E35120 Corporate Expenses</v>
      </c>
      <c r="AI2436" t="str">
        <f>VLOOKUP(B2436,'cc Lookup'!A:E,5,0)</f>
        <v>Corporate Exp</v>
      </c>
      <c r="AJ2436" t="s">
        <v>5427</v>
      </c>
    </row>
    <row r="2437" spans="1:36" x14ac:dyDescent="0.35">
      <c r="A2437" t="s">
        <v>36</v>
      </c>
      <c r="B2437" s="8" t="s">
        <v>72</v>
      </c>
      <c r="C2437" s="8" t="s">
        <v>38</v>
      </c>
      <c r="D2437" s="8" t="s">
        <v>39</v>
      </c>
      <c r="E2437" s="8" t="s">
        <v>1444</v>
      </c>
      <c r="F2437" s="8" t="s">
        <v>40</v>
      </c>
      <c r="G2437" t="s">
        <v>73</v>
      </c>
      <c r="H2437" t="s">
        <v>42</v>
      </c>
      <c r="I2437" t="s">
        <v>43</v>
      </c>
      <c r="J2437" t="s">
        <v>1445</v>
      </c>
      <c r="K2437" t="s">
        <v>43</v>
      </c>
      <c r="L2437" s="9">
        <v>13552.78</v>
      </c>
      <c r="M2437" s="10">
        <v>43983</v>
      </c>
      <c r="N2437" t="s">
        <v>83</v>
      </c>
      <c r="O2437" t="s">
        <v>45</v>
      </c>
      <c r="P2437" t="s">
        <v>1685</v>
      </c>
      <c r="Q2437" t="s">
        <v>1686</v>
      </c>
      <c r="R2437" t="s">
        <v>1687</v>
      </c>
      <c r="S2437" s="11">
        <v>44014</v>
      </c>
      <c r="T2437" t="s">
        <v>259</v>
      </c>
      <c r="U2437">
        <v>14</v>
      </c>
      <c r="V2437" t="s">
        <v>1759</v>
      </c>
      <c r="W2437" t="s">
        <v>1687</v>
      </c>
      <c r="Y2437" s="11">
        <v>44014</v>
      </c>
      <c r="AA2437" t="s">
        <v>1759</v>
      </c>
      <c r="AH2437" t="str">
        <f t="shared" ref="AH2437:AH2500" si="38">B2437&amp;" "&amp;G2437</f>
        <v>E35120 Corporate Expenses</v>
      </c>
      <c r="AI2437" t="str">
        <f>VLOOKUP(B2437,'cc Lookup'!A:E,5,0)</f>
        <v>Corporate Exp</v>
      </c>
      <c r="AJ2437" t="s">
        <v>5427</v>
      </c>
    </row>
    <row r="2438" spans="1:36" x14ac:dyDescent="0.35">
      <c r="A2438" t="s">
        <v>36</v>
      </c>
      <c r="B2438" s="8" t="s">
        <v>72</v>
      </c>
      <c r="C2438" s="8" t="s">
        <v>38</v>
      </c>
      <c r="D2438" s="8" t="s">
        <v>39</v>
      </c>
      <c r="E2438" s="8" t="s">
        <v>1444</v>
      </c>
      <c r="F2438" s="8" t="s">
        <v>40</v>
      </c>
      <c r="G2438" t="s">
        <v>73</v>
      </c>
      <c r="H2438" t="s">
        <v>42</v>
      </c>
      <c r="I2438" t="s">
        <v>43</v>
      </c>
      <c r="J2438" t="s">
        <v>1445</v>
      </c>
      <c r="K2438" t="s">
        <v>43</v>
      </c>
      <c r="L2438" s="9">
        <v>13912.78</v>
      </c>
      <c r="M2438" s="10">
        <v>43983</v>
      </c>
      <c r="N2438" t="s">
        <v>83</v>
      </c>
      <c r="O2438" t="s">
        <v>45</v>
      </c>
      <c r="P2438" t="s">
        <v>1685</v>
      </c>
      <c r="Q2438" t="s">
        <v>1686</v>
      </c>
      <c r="R2438" t="s">
        <v>1687</v>
      </c>
      <c r="S2438" s="11">
        <v>44014</v>
      </c>
      <c r="T2438" t="s">
        <v>259</v>
      </c>
      <c r="U2438">
        <v>15</v>
      </c>
      <c r="V2438" t="s">
        <v>1760</v>
      </c>
      <c r="W2438" t="s">
        <v>1687</v>
      </c>
      <c r="Y2438" s="11">
        <v>44014</v>
      </c>
      <c r="AA2438" t="s">
        <v>1760</v>
      </c>
      <c r="AH2438" t="str">
        <f t="shared" si="38"/>
        <v>E35120 Corporate Expenses</v>
      </c>
      <c r="AI2438" t="str">
        <f>VLOOKUP(B2438,'cc Lookup'!A:E,5,0)</f>
        <v>Corporate Exp</v>
      </c>
      <c r="AJ2438" t="s">
        <v>5427</v>
      </c>
    </row>
    <row r="2439" spans="1:36" x14ac:dyDescent="0.35">
      <c r="A2439" t="s">
        <v>36</v>
      </c>
      <c r="B2439" s="8" t="s">
        <v>72</v>
      </c>
      <c r="C2439" s="8" t="s">
        <v>38</v>
      </c>
      <c r="D2439" s="8" t="s">
        <v>39</v>
      </c>
      <c r="E2439" s="8" t="s">
        <v>1444</v>
      </c>
      <c r="F2439" s="8" t="s">
        <v>40</v>
      </c>
      <c r="G2439" t="s">
        <v>73</v>
      </c>
      <c r="H2439" t="s">
        <v>42</v>
      </c>
      <c r="I2439" t="s">
        <v>43</v>
      </c>
      <c r="J2439" t="s">
        <v>1445</v>
      </c>
      <c r="K2439" t="s">
        <v>43</v>
      </c>
      <c r="L2439" s="9">
        <v>23912.78</v>
      </c>
      <c r="M2439" s="10">
        <v>43983</v>
      </c>
      <c r="N2439" t="s">
        <v>83</v>
      </c>
      <c r="O2439" t="s">
        <v>45</v>
      </c>
      <c r="P2439" t="s">
        <v>1685</v>
      </c>
      <c r="Q2439" t="s">
        <v>1686</v>
      </c>
      <c r="R2439" t="s">
        <v>1687</v>
      </c>
      <c r="S2439" s="11">
        <v>44014</v>
      </c>
      <c r="T2439" t="s">
        <v>259</v>
      </c>
      <c r="U2439">
        <v>16</v>
      </c>
      <c r="V2439" t="s">
        <v>1758</v>
      </c>
      <c r="W2439" t="s">
        <v>1687</v>
      </c>
      <c r="Y2439" s="11">
        <v>44014</v>
      </c>
      <c r="AA2439" t="s">
        <v>1758</v>
      </c>
      <c r="AH2439" t="str">
        <f t="shared" si="38"/>
        <v>E35120 Corporate Expenses</v>
      </c>
      <c r="AI2439" t="str">
        <f>VLOOKUP(B2439,'cc Lookup'!A:E,5,0)</f>
        <v>Corporate Exp</v>
      </c>
      <c r="AJ2439" t="s">
        <v>5427</v>
      </c>
    </row>
    <row r="2440" spans="1:36" x14ac:dyDescent="0.35">
      <c r="A2440" t="s">
        <v>36</v>
      </c>
      <c r="B2440" s="8" t="s">
        <v>72</v>
      </c>
      <c r="C2440" s="8" t="s">
        <v>38</v>
      </c>
      <c r="D2440" s="8" t="s">
        <v>39</v>
      </c>
      <c r="E2440" s="8" t="s">
        <v>1444</v>
      </c>
      <c r="F2440" s="8" t="s">
        <v>40</v>
      </c>
      <c r="G2440" t="s">
        <v>73</v>
      </c>
      <c r="H2440" t="s">
        <v>42</v>
      </c>
      <c r="I2440" t="s">
        <v>43</v>
      </c>
      <c r="J2440" t="s">
        <v>1445</v>
      </c>
      <c r="K2440" t="s">
        <v>43</v>
      </c>
      <c r="L2440" s="9">
        <v>-270.74</v>
      </c>
      <c r="M2440" s="10">
        <v>43983</v>
      </c>
      <c r="N2440" t="s">
        <v>83</v>
      </c>
      <c r="O2440" t="s">
        <v>45</v>
      </c>
      <c r="P2440" t="s">
        <v>1685</v>
      </c>
      <c r="Q2440" t="s">
        <v>1686</v>
      </c>
      <c r="R2440" t="s">
        <v>1687</v>
      </c>
      <c r="S2440" s="11">
        <v>44014</v>
      </c>
      <c r="T2440" t="s">
        <v>259</v>
      </c>
      <c r="U2440">
        <v>17</v>
      </c>
      <c r="V2440" t="s">
        <v>1761</v>
      </c>
      <c r="W2440" t="s">
        <v>1687</v>
      </c>
      <c r="Y2440" s="11">
        <v>44014</v>
      </c>
      <c r="AA2440" t="s">
        <v>1762</v>
      </c>
      <c r="AD2440" t="s">
        <v>1600</v>
      </c>
      <c r="AH2440" t="str">
        <f t="shared" si="38"/>
        <v>E35120 Corporate Expenses</v>
      </c>
      <c r="AI2440" t="str">
        <f>VLOOKUP(B2440,'cc Lookup'!A:E,5,0)</f>
        <v>Corporate Exp</v>
      </c>
      <c r="AJ2440" t="s">
        <v>5427</v>
      </c>
    </row>
    <row r="2441" spans="1:36" x14ac:dyDescent="0.35">
      <c r="A2441" t="s">
        <v>36</v>
      </c>
      <c r="B2441" s="8" t="s">
        <v>72</v>
      </c>
      <c r="C2441" s="8" t="s">
        <v>38</v>
      </c>
      <c r="D2441" s="8" t="s">
        <v>39</v>
      </c>
      <c r="E2441" s="8" t="s">
        <v>1444</v>
      </c>
      <c r="F2441" s="8" t="s">
        <v>40</v>
      </c>
      <c r="G2441" t="s">
        <v>73</v>
      </c>
      <c r="H2441" t="s">
        <v>42</v>
      </c>
      <c r="I2441" t="s">
        <v>43</v>
      </c>
      <c r="J2441" t="s">
        <v>1445</v>
      </c>
      <c r="K2441" t="s">
        <v>43</v>
      </c>
      <c r="L2441" s="9">
        <v>-9711.6</v>
      </c>
      <c r="M2441" s="10">
        <v>43983</v>
      </c>
      <c r="N2441" t="s">
        <v>83</v>
      </c>
      <c r="O2441" t="s">
        <v>45</v>
      </c>
      <c r="P2441" t="s">
        <v>1685</v>
      </c>
      <c r="Q2441" t="s">
        <v>1686</v>
      </c>
      <c r="R2441" t="s">
        <v>1687</v>
      </c>
      <c r="S2441" s="11">
        <v>44014</v>
      </c>
      <c r="T2441" t="s">
        <v>259</v>
      </c>
      <c r="U2441">
        <v>18</v>
      </c>
      <c r="V2441" t="s">
        <v>1763</v>
      </c>
      <c r="W2441" t="s">
        <v>1687</v>
      </c>
      <c r="Y2441" s="11">
        <v>44014</v>
      </c>
      <c r="AA2441" t="s">
        <v>1764</v>
      </c>
      <c r="AD2441" t="s">
        <v>1606</v>
      </c>
      <c r="AH2441" t="str">
        <f t="shared" si="38"/>
        <v>E35120 Corporate Expenses</v>
      </c>
      <c r="AI2441" t="str">
        <f>VLOOKUP(B2441,'cc Lookup'!A:E,5,0)</f>
        <v>Corporate Exp</v>
      </c>
      <c r="AJ2441" t="s">
        <v>5427</v>
      </c>
    </row>
    <row r="2442" spans="1:36" x14ac:dyDescent="0.35">
      <c r="A2442" t="s">
        <v>36</v>
      </c>
      <c r="B2442" s="8" t="s">
        <v>72</v>
      </c>
      <c r="C2442" s="8" t="s">
        <v>38</v>
      </c>
      <c r="D2442" s="8" t="s">
        <v>39</v>
      </c>
      <c r="E2442" s="8" t="s">
        <v>1444</v>
      </c>
      <c r="F2442" s="8" t="s">
        <v>40</v>
      </c>
      <c r="G2442" t="s">
        <v>73</v>
      </c>
      <c r="H2442" t="s">
        <v>42</v>
      </c>
      <c r="I2442" t="s">
        <v>43</v>
      </c>
      <c r="J2442" t="s">
        <v>1445</v>
      </c>
      <c r="K2442" t="s">
        <v>43</v>
      </c>
      <c r="L2442" s="9">
        <v>-10000</v>
      </c>
      <c r="M2442" s="10">
        <v>43983</v>
      </c>
      <c r="N2442" t="s">
        <v>83</v>
      </c>
      <c r="O2442" t="s">
        <v>45</v>
      </c>
      <c r="P2442" t="s">
        <v>1685</v>
      </c>
      <c r="Q2442" t="s">
        <v>1686</v>
      </c>
      <c r="R2442" t="s">
        <v>1687</v>
      </c>
      <c r="S2442" s="11">
        <v>44014</v>
      </c>
      <c r="T2442" t="s">
        <v>259</v>
      </c>
      <c r="U2442">
        <v>19</v>
      </c>
      <c r="V2442" t="s">
        <v>1765</v>
      </c>
      <c r="W2442" t="s">
        <v>1687</v>
      </c>
      <c r="Y2442" s="11">
        <v>44014</v>
      </c>
      <c r="AA2442" t="s">
        <v>1766</v>
      </c>
      <c r="AD2442" t="s">
        <v>1767</v>
      </c>
      <c r="AH2442" t="str">
        <f t="shared" si="38"/>
        <v>E35120 Corporate Expenses</v>
      </c>
      <c r="AI2442" t="str">
        <f>VLOOKUP(B2442,'cc Lookup'!A:E,5,0)</f>
        <v>Corporate Exp</v>
      </c>
      <c r="AJ2442" t="s">
        <v>5427</v>
      </c>
    </row>
    <row r="2443" spans="1:36" x14ac:dyDescent="0.35">
      <c r="A2443" t="s">
        <v>36</v>
      </c>
      <c r="B2443" s="8" t="s">
        <v>72</v>
      </c>
      <c r="C2443" s="8" t="s">
        <v>38</v>
      </c>
      <c r="D2443" s="8" t="s">
        <v>39</v>
      </c>
      <c r="E2443" s="8" t="s">
        <v>1444</v>
      </c>
      <c r="F2443" s="8" t="s">
        <v>40</v>
      </c>
      <c r="G2443" t="s">
        <v>73</v>
      </c>
      <c r="H2443" t="s">
        <v>42</v>
      </c>
      <c r="I2443" t="s">
        <v>43</v>
      </c>
      <c r="J2443" t="s">
        <v>1445</v>
      </c>
      <c r="K2443" t="s">
        <v>43</v>
      </c>
      <c r="L2443" s="9">
        <v>270.74</v>
      </c>
      <c r="M2443" s="10">
        <v>43983</v>
      </c>
      <c r="N2443" t="s">
        <v>83</v>
      </c>
      <c r="O2443" t="s">
        <v>45</v>
      </c>
      <c r="P2443" t="s">
        <v>1703</v>
      </c>
      <c r="Q2443" t="s">
        <v>1704</v>
      </c>
      <c r="R2443" t="s">
        <v>1705</v>
      </c>
      <c r="S2443" s="11">
        <v>44011</v>
      </c>
      <c r="T2443" t="s">
        <v>259</v>
      </c>
      <c r="U2443">
        <v>20</v>
      </c>
      <c r="V2443" t="s">
        <v>1768</v>
      </c>
      <c r="W2443" t="s">
        <v>1705</v>
      </c>
      <c r="Y2443" s="11">
        <v>44011</v>
      </c>
      <c r="AA2443" t="s">
        <v>1769</v>
      </c>
      <c r="AD2443" t="s">
        <v>1600</v>
      </c>
      <c r="AH2443" t="str">
        <f t="shared" si="38"/>
        <v>E35120 Corporate Expenses</v>
      </c>
      <c r="AI2443" t="str">
        <f>VLOOKUP(B2443,'cc Lookup'!A:E,5,0)</f>
        <v>Corporate Exp</v>
      </c>
      <c r="AJ2443" t="s">
        <v>5427</v>
      </c>
    </row>
    <row r="2444" spans="1:36" x14ac:dyDescent="0.35">
      <c r="A2444" t="s">
        <v>36</v>
      </c>
      <c r="B2444" s="8" t="s">
        <v>72</v>
      </c>
      <c r="C2444" s="8" t="s">
        <v>38</v>
      </c>
      <c r="D2444" s="8" t="s">
        <v>39</v>
      </c>
      <c r="E2444" s="8" t="s">
        <v>1444</v>
      </c>
      <c r="F2444" s="8" t="s">
        <v>40</v>
      </c>
      <c r="G2444" t="s">
        <v>73</v>
      </c>
      <c r="H2444" t="s">
        <v>42</v>
      </c>
      <c r="I2444" t="s">
        <v>43</v>
      </c>
      <c r="J2444" t="s">
        <v>1445</v>
      </c>
      <c r="K2444" t="s">
        <v>43</v>
      </c>
      <c r="L2444" s="9">
        <v>4568.34</v>
      </c>
      <c r="M2444" s="10">
        <v>43983</v>
      </c>
      <c r="N2444" t="s">
        <v>83</v>
      </c>
      <c r="O2444" t="s">
        <v>45</v>
      </c>
      <c r="P2444" t="s">
        <v>1703</v>
      </c>
      <c r="Q2444" t="s">
        <v>1704</v>
      </c>
      <c r="R2444" t="s">
        <v>1705</v>
      </c>
      <c r="S2444" s="11">
        <v>44011</v>
      </c>
      <c r="T2444" t="s">
        <v>259</v>
      </c>
      <c r="U2444">
        <v>21</v>
      </c>
      <c r="V2444" t="s">
        <v>1770</v>
      </c>
      <c r="W2444" t="s">
        <v>1705</v>
      </c>
      <c r="Y2444" s="11">
        <v>44011</v>
      </c>
      <c r="AA2444" t="s">
        <v>1770</v>
      </c>
      <c r="AH2444" t="str">
        <f t="shared" si="38"/>
        <v>E35120 Corporate Expenses</v>
      </c>
      <c r="AI2444" t="str">
        <f>VLOOKUP(B2444,'cc Lookup'!A:E,5,0)</f>
        <v>Corporate Exp</v>
      </c>
      <c r="AJ2444" t="s">
        <v>5427</v>
      </c>
    </row>
    <row r="2445" spans="1:36" x14ac:dyDescent="0.35">
      <c r="A2445" t="s">
        <v>36</v>
      </c>
      <c r="B2445" s="8" t="s">
        <v>72</v>
      </c>
      <c r="C2445" s="8" t="s">
        <v>38</v>
      </c>
      <c r="D2445" s="8" t="s">
        <v>39</v>
      </c>
      <c r="E2445" s="8" t="s">
        <v>1444</v>
      </c>
      <c r="F2445" s="8" t="s">
        <v>40</v>
      </c>
      <c r="G2445" t="s">
        <v>73</v>
      </c>
      <c r="H2445" t="s">
        <v>42</v>
      </c>
      <c r="I2445" t="s">
        <v>43</v>
      </c>
      <c r="J2445" t="s">
        <v>1445</v>
      </c>
      <c r="K2445" t="s">
        <v>43</v>
      </c>
      <c r="L2445" s="9">
        <v>9500</v>
      </c>
      <c r="M2445" s="10">
        <v>43983</v>
      </c>
      <c r="N2445" t="s">
        <v>83</v>
      </c>
      <c r="O2445" t="s">
        <v>45</v>
      </c>
      <c r="P2445" t="s">
        <v>1703</v>
      </c>
      <c r="Q2445" t="s">
        <v>1704</v>
      </c>
      <c r="R2445" t="s">
        <v>1705</v>
      </c>
      <c r="S2445" s="11">
        <v>44011</v>
      </c>
      <c r="T2445" t="s">
        <v>259</v>
      </c>
      <c r="U2445">
        <v>22</v>
      </c>
      <c r="V2445" t="s">
        <v>1771</v>
      </c>
      <c r="W2445" t="s">
        <v>1705</v>
      </c>
      <c r="Y2445" s="11">
        <v>44011</v>
      </c>
      <c r="AA2445" t="s">
        <v>1772</v>
      </c>
      <c r="AD2445" t="s">
        <v>1608</v>
      </c>
      <c r="AH2445" t="str">
        <f t="shared" si="38"/>
        <v>E35120 Corporate Expenses</v>
      </c>
      <c r="AI2445" t="str">
        <f>VLOOKUP(B2445,'cc Lookup'!A:E,5,0)</f>
        <v>Corporate Exp</v>
      </c>
      <c r="AJ2445" t="s">
        <v>5427</v>
      </c>
    </row>
    <row r="2446" spans="1:36" x14ac:dyDescent="0.35">
      <c r="A2446" t="s">
        <v>36</v>
      </c>
      <c r="B2446" s="8" t="s">
        <v>72</v>
      </c>
      <c r="C2446" s="8" t="s">
        <v>38</v>
      </c>
      <c r="D2446" s="8" t="s">
        <v>39</v>
      </c>
      <c r="E2446" s="8" t="s">
        <v>1444</v>
      </c>
      <c r="F2446" s="8" t="s">
        <v>40</v>
      </c>
      <c r="G2446" t="s">
        <v>73</v>
      </c>
      <c r="H2446" t="s">
        <v>42</v>
      </c>
      <c r="I2446" t="s">
        <v>43</v>
      </c>
      <c r="J2446" t="s">
        <v>1445</v>
      </c>
      <c r="K2446" t="s">
        <v>43</v>
      </c>
      <c r="L2446" s="9">
        <v>9711.6</v>
      </c>
      <c r="M2446" s="10">
        <v>43983</v>
      </c>
      <c r="N2446" t="s">
        <v>83</v>
      </c>
      <c r="O2446" t="s">
        <v>45</v>
      </c>
      <c r="P2446" t="s">
        <v>1703</v>
      </c>
      <c r="Q2446" t="s">
        <v>1704</v>
      </c>
      <c r="R2446" t="s">
        <v>1705</v>
      </c>
      <c r="S2446" s="11">
        <v>44011</v>
      </c>
      <c r="T2446" t="s">
        <v>259</v>
      </c>
      <c r="U2446">
        <v>23</v>
      </c>
      <c r="V2446" t="s">
        <v>1773</v>
      </c>
      <c r="W2446" t="s">
        <v>1705</v>
      </c>
      <c r="Y2446" s="11">
        <v>44011</v>
      </c>
      <c r="AA2446" t="s">
        <v>1774</v>
      </c>
      <c r="AD2446" t="s">
        <v>1606</v>
      </c>
      <c r="AH2446" t="str">
        <f t="shared" si="38"/>
        <v>E35120 Corporate Expenses</v>
      </c>
      <c r="AI2446" t="str">
        <f>VLOOKUP(B2446,'cc Lookup'!A:E,5,0)</f>
        <v>Corporate Exp</v>
      </c>
      <c r="AJ2446" t="s">
        <v>5427</v>
      </c>
    </row>
    <row r="2447" spans="1:36" x14ac:dyDescent="0.35">
      <c r="A2447" t="s">
        <v>36</v>
      </c>
      <c r="B2447" s="8" t="s">
        <v>72</v>
      </c>
      <c r="C2447" s="8" t="s">
        <v>38</v>
      </c>
      <c r="D2447" s="8" t="s">
        <v>39</v>
      </c>
      <c r="E2447" s="8" t="s">
        <v>1444</v>
      </c>
      <c r="F2447" s="8" t="s">
        <v>40</v>
      </c>
      <c r="G2447" t="s">
        <v>73</v>
      </c>
      <c r="H2447" t="s">
        <v>42</v>
      </c>
      <c r="I2447" t="s">
        <v>43</v>
      </c>
      <c r="J2447" t="s">
        <v>1445</v>
      </c>
      <c r="K2447" t="s">
        <v>43</v>
      </c>
      <c r="L2447" s="9">
        <v>10000</v>
      </c>
      <c r="M2447" s="10">
        <v>43983</v>
      </c>
      <c r="N2447" t="s">
        <v>83</v>
      </c>
      <c r="O2447" t="s">
        <v>45</v>
      </c>
      <c r="P2447" t="s">
        <v>1703</v>
      </c>
      <c r="Q2447" t="s">
        <v>1704</v>
      </c>
      <c r="R2447" t="s">
        <v>1705</v>
      </c>
      <c r="S2447" s="11">
        <v>44011</v>
      </c>
      <c r="T2447" t="s">
        <v>259</v>
      </c>
      <c r="U2447">
        <v>24</v>
      </c>
      <c r="V2447" t="s">
        <v>1775</v>
      </c>
      <c r="W2447" t="s">
        <v>1705</v>
      </c>
      <c r="Y2447" s="11">
        <v>44011</v>
      </c>
      <c r="AA2447" t="s">
        <v>1776</v>
      </c>
      <c r="AD2447" t="s">
        <v>1767</v>
      </c>
      <c r="AH2447" t="str">
        <f t="shared" si="38"/>
        <v>E35120 Corporate Expenses</v>
      </c>
      <c r="AI2447" t="str">
        <f>VLOOKUP(B2447,'cc Lookup'!A:E,5,0)</f>
        <v>Corporate Exp</v>
      </c>
      <c r="AJ2447" t="s">
        <v>5427</v>
      </c>
    </row>
    <row r="2448" spans="1:36" x14ac:dyDescent="0.35">
      <c r="A2448" t="s">
        <v>36</v>
      </c>
      <c r="B2448" s="8" t="s">
        <v>72</v>
      </c>
      <c r="C2448" s="8" t="s">
        <v>38</v>
      </c>
      <c r="D2448" s="8" t="s">
        <v>39</v>
      </c>
      <c r="E2448" s="8" t="s">
        <v>1444</v>
      </c>
      <c r="F2448" s="8" t="s">
        <v>40</v>
      </c>
      <c r="G2448" t="s">
        <v>73</v>
      </c>
      <c r="H2448" t="s">
        <v>42</v>
      </c>
      <c r="I2448" t="s">
        <v>43</v>
      </c>
      <c r="J2448" t="s">
        <v>1445</v>
      </c>
      <c r="K2448" t="s">
        <v>43</v>
      </c>
      <c r="L2448" s="9">
        <v>10000</v>
      </c>
      <c r="M2448" s="10">
        <v>43983</v>
      </c>
      <c r="N2448" t="s">
        <v>83</v>
      </c>
      <c r="O2448" t="s">
        <v>45</v>
      </c>
      <c r="P2448" t="s">
        <v>1703</v>
      </c>
      <c r="Q2448" t="s">
        <v>1704</v>
      </c>
      <c r="R2448" t="s">
        <v>1705</v>
      </c>
      <c r="S2448" s="11">
        <v>44011</v>
      </c>
      <c r="T2448" t="s">
        <v>259</v>
      </c>
      <c r="U2448">
        <v>25</v>
      </c>
      <c r="V2448" t="s">
        <v>1777</v>
      </c>
      <c r="W2448" t="s">
        <v>1705</v>
      </c>
      <c r="Y2448" s="11">
        <v>44011</v>
      </c>
      <c r="AA2448" t="s">
        <v>1777</v>
      </c>
      <c r="AH2448" t="str">
        <f t="shared" si="38"/>
        <v>E35120 Corporate Expenses</v>
      </c>
      <c r="AI2448" t="str">
        <f>VLOOKUP(B2448,'cc Lookup'!A:E,5,0)</f>
        <v>Corporate Exp</v>
      </c>
      <c r="AJ2448" t="s">
        <v>5427</v>
      </c>
    </row>
    <row r="2449" spans="1:36" x14ac:dyDescent="0.35">
      <c r="A2449" t="s">
        <v>36</v>
      </c>
      <c r="B2449" s="8" t="s">
        <v>72</v>
      </c>
      <c r="C2449" s="8" t="s">
        <v>38</v>
      </c>
      <c r="D2449" s="8" t="s">
        <v>39</v>
      </c>
      <c r="E2449" s="8" t="s">
        <v>1444</v>
      </c>
      <c r="F2449" s="8" t="s">
        <v>40</v>
      </c>
      <c r="G2449" t="s">
        <v>73</v>
      </c>
      <c r="H2449" t="s">
        <v>42</v>
      </c>
      <c r="I2449" t="s">
        <v>43</v>
      </c>
      <c r="J2449" t="s">
        <v>1445</v>
      </c>
      <c r="K2449" t="s">
        <v>43</v>
      </c>
      <c r="L2449" s="9">
        <v>13552.78</v>
      </c>
      <c r="M2449" s="10">
        <v>43983</v>
      </c>
      <c r="N2449" t="s">
        <v>83</v>
      </c>
      <c r="O2449" t="s">
        <v>45</v>
      </c>
      <c r="P2449" t="s">
        <v>1703</v>
      </c>
      <c r="Q2449" t="s">
        <v>1704</v>
      </c>
      <c r="R2449" t="s">
        <v>1705</v>
      </c>
      <c r="S2449" s="11">
        <v>44011</v>
      </c>
      <c r="T2449" t="s">
        <v>259</v>
      </c>
      <c r="U2449">
        <v>26</v>
      </c>
      <c r="V2449" t="s">
        <v>1778</v>
      </c>
      <c r="W2449" t="s">
        <v>1705</v>
      </c>
      <c r="Y2449" s="11">
        <v>44011</v>
      </c>
      <c r="AA2449" t="s">
        <v>1778</v>
      </c>
      <c r="AH2449" t="str">
        <f t="shared" si="38"/>
        <v>E35120 Corporate Expenses</v>
      </c>
      <c r="AI2449" t="str">
        <f>VLOOKUP(B2449,'cc Lookup'!A:E,5,0)</f>
        <v>Corporate Exp</v>
      </c>
      <c r="AJ2449" t="s">
        <v>5427</v>
      </c>
    </row>
    <row r="2450" spans="1:36" x14ac:dyDescent="0.35">
      <c r="A2450" t="s">
        <v>36</v>
      </c>
      <c r="B2450" s="8" t="s">
        <v>72</v>
      </c>
      <c r="C2450" s="8" t="s">
        <v>38</v>
      </c>
      <c r="D2450" s="8" t="s">
        <v>39</v>
      </c>
      <c r="E2450" s="8" t="s">
        <v>1444</v>
      </c>
      <c r="F2450" s="8" t="s">
        <v>40</v>
      </c>
      <c r="G2450" t="s">
        <v>73</v>
      </c>
      <c r="H2450" t="s">
        <v>42</v>
      </c>
      <c r="I2450" t="s">
        <v>43</v>
      </c>
      <c r="J2450" t="s">
        <v>1445</v>
      </c>
      <c r="K2450" t="s">
        <v>43</v>
      </c>
      <c r="L2450" s="9">
        <v>13912.78</v>
      </c>
      <c r="M2450" s="10">
        <v>43983</v>
      </c>
      <c r="N2450" t="s">
        <v>83</v>
      </c>
      <c r="O2450" t="s">
        <v>45</v>
      </c>
      <c r="P2450" t="s">
        <v>1703</v>
      </c>
      <c r="Q2450" t="s">
        <v>1704</v>
      </c>
      <c r="R2450" t="s">
        <v>1705</v>
      </c>
      <c r="S2450" s="11">
        <v>44011</v>
      </c>
      <c r="T2450" t="s">
        <v>259</v>
      </c>
      <c r="U2450">
        <v>27</v>
      </c>
      <c r="V2450" t="s">
        <v>1779</v>
      </c>
      <c r="W2450" t="s">
        <v>1705</v>
      </c>
      <c r="Y2450" s="11">
        <v>44011</v>
      </c>
      <c r="AA2450" t="s">
        <v>1779</v>
      </c>
      <c r="AH2450" t="str">
        <f t="shared" si="38"/>
        <v>E35120 Corporate Expenses</v>
      </c>
      <c r="AI2450" t="str">
        <f>VLOOKUP(B2450,'cc Lookup'!A:E,5,0)</f>
        <v>Corporate Exp</v>
      </c>
      <c r="AJ2450" t="s">
        <v>5427</v>
      </c>
    </row>
    <row r="2451" spans="1:36" x14ac:dyDescent="0.35">
      <c r="A2451" t="s">
        <v>36</v>
      </c>
      <c r="B2451" s="8" t="s">
        <v>72</v>
      </c>
      <c r="C2451" s="8" t="s">
        <v>38</v>
      </c>
      <c r="D2451" s="8" t="s">
        <v>39</v>
      </c>
      <c r="E2451" s="8" t="s">
        <v>1444</v>
      </c>
      <c r="F2451" s="8" t="s">
        <v>40</v>
      </c>
      <c r="G2451" t="s">
        <v>73</v>
      </c>
      <c r="H2451" t="s">
        <v>42</v>
      </c>
      <c r="I2451" t="s">
        <v>43</v>
      </c>
      <c r="J2451" t="s">
        <v>1445</v>
      </c>
      <c r="K2451" t="s">
        <v>43</v>
      </c>
      <c r="L2451" s="9">
        <v>23912.78</v>
      </c>
      <c r="M2451" s="10">
        <v>43983</v>
      </c>
      <c r="N2451" t="s">
        <v>83</v>
      </c>
      <c r="O2451" t="s">
        <v>45</v>
      </c>
      <c r="P2451" t="s">
        <v>1703</v>
      </c>
      <c r="Q2451" t="s">
        <v>1704</v>
      </c>
      <c r="R2451" t="s">
        <v>1705</v>
      </c>
      <c r="S2451" s="11">
        <v>44011</v>
      </c>
      <c r="T2451" t="s">
        <v>259</v>
      </c>
      <c r="U2451">
        <v>28</v>
      </c>
      <c r="V2451" t="s">
        <v>1777</v>
      </c>
      <c r="W2451" t="s">
        <v>1705</v>
      </c>
      <c r="Y2451" s="11">
        <v>44011</v>
      </c>
      <c r="AA2451" t="s">
        <v>1777</v>
      </c>
      <c r="AH2451" t="str">
        <f t="shared" si="38"/>
        <v>E35120 Corporate Expenses</v>
      </c>
      <c r="AI2451" t="str">
        <f>VLOOKUP(B2451,'cc Lookup'!A:E,5,0)</f>
        <v>Corporate Exp</v>
      </c>
      <c r="AJ2451" t="s">
        <v>5427</v>
      </c>
    </row>
    <row r="2452" spans="1:36" x14ac:dyDescent="0.35">
      <c r="A2452" t="s">
        <v>36</v>
      </c>
      <c r="B2452" s="8" t="s">
        <v>72</v>
      </c>
      <c r="C2452" s="8" t="s">
        <v>38</v>
      </c>
      <c r="D2452" s="8" t="s">
        <v>39</v>
      </c>
      <c r="E2452" s="8" t="s">
        <v>1444</v>
      </c>
      <c r="F2452" s="8" t="s">
        <v>40</v>
      </c>
      <c r="G2452" t="s">
        <v>73</v>
      </c>
      <c r="H2452" t="s">
        <v>42</v>
      </c>
      <c r="I2452" t="s">
        <v>43</v>
      </c>
      <c r="J2452" t="s">
        <v>1445</v>
      </c>
      <c r="K2452" t="s">
        <v>43</v>
      </c>
      <c r="L2452" s="9">
        <v>-270.74</v>
      </c>
      <c r="M2452" s="10">
        <v>43983</v>
      </c>
      <c r="N2452" t="s">
        <v>83</v>
      </c>
      <c r="O2452" t="s">
        <v>45</v>
      </c>
      <c r="P2452" t="s">
        <v>1703</v>
      </c>
      <c r="Q2452" t="s">
        <v>1704</v>
      </c>
      <c r="R2452" t="s">
        <v>1705</v>
      </c>
      <c r="S2452" s="11">
        <v>44011</v>
      </c>
      <c r="T2452" t="s">
        <v>259</v>
      </c>
      <c r="U2452">
        <v>29</v>
      </c>
      <c r="V2452" t="s">
        <v>1768</v>
      </c>
      <c r="W2452" t="s">
        <v>1705</v>
      </c>
      <c r="Y2452" s="11">
        <v>44011</v>
      </c>
      <c r="AA2452" t="s">
        <v>1769</v>
      </c>
      <c r="AD2452" t="s">
        <v>1600</v>
      </c>
      <c r="AH2452" t="str">
        <f t="shared" si="38"/>
        <v>E35120 Corporate Expenses</v>
      </c>
      <c r="AI2452" t="str">
        <f>VLOOKUP(B2452,'cc Lookup'!A:E,5,0)</f>
        <v>Corporate Exp</v>
      </c>
      <c r="AJ2452" t="s">
        <v>5427</v>
      </c>
    </row>
    <row r="2453" spans="1:36" x14ac:dyDescent="0.35">
      <c r="A2453" t="s">
        <v>36</v>
      </c>
      <c r="B2453" s="8" t="s">
        <v>72</v>
      </c>
      <c r="C2453" s="8" t="s">
        <v>38</v>
      </c>
      <c r="D2453" s="8" t="s">
        <v>39</v>
      </c>
      <c r="E2453" s="8" t="s">
        <v>1444</v>
      </c>
      <c r="F2453" s="8" t="s">
        <v>40</v>
      </c>
      <c r="G2453" t="s">
        <v>73</v>
      </c>
      <c r="H2453" t="s">
        <v>42</v>
      </c>
      <c r="I2453" t="s">
        <v>43</v>
      </c>
      <c r="J2453" t="s">
        <v>1445</v>
      </c>
      <c r="K2453" t="s">
        <v>43</v>
      </c>
      <c r="L2453" s="9">
        <v>-4568.34</v>
      </c>
      <c r="M2453" s="10">
        <v>43983</v>
      </c>
      <c r="N2453" t="s">
        <v>83</v>
      </c>
      <c r="O2453" t="s">
        <v>45</v>
      </c>
      <c r="P2453" t="s">
        <v>1703</v>
      </c>
      <c r="Q2453" t="s">
        <v>1704</v>
      </c>
      <c r="R2453" t="s">
        <v>1705</v>
      </c>
      <c r="S2453" s="11">
        <v>44011</v>
      </c>
      <c r="T2453" t="s">
        <v>259</v>
      </c>
      <c r="U2453">
        <v>30</v>
      </c>
      <c r="V2453" t="s">
        <v>1770</v>
      </c>
      <c r="W2453" t="s">
        <v>1705</v>
      </c>
      <c r="Y2453" s="11">
        <v>44011</v>
      </c>
      <c r="AA2453" t="s">
        <v>1770</v>
      </c>
      <c r="AH2453" t="str">
        <f t="shared" si="38"/>
        <v>E35120 Corporate Expenses</v>
      </c>
      <c r="AI2453" t="str">
        <f>VLOOKUP(B2453,'cc Lookup'!A:E,5,0)</f>
        <v>Corporate Exp</v>
      </c>
      <c r="AJ2453" t="s">
        <v>5427</v>
      </c>
    </row>
    <row r="2454" spans="1:36" x14ac:dyDescent="0.35">
      <c r="A2454" t="s">
        <v>36</v>
      </c>
      <c r="B2454" s="8" t="s">
        <v>72</v>
      </c>
      <c r="C2454" s="8" t="s">
        <v>38</v>
      </c>
      <c r="D2454" s="8" t="s">
        <v>39</v>
      </c>
      <c r="E2454" s="8" t="s">
        <v>1444</v>
      </c>
      <c r="F2454" s="8" t="s">
        <v>40</v>
      </c>
      <c r="G2454" t="s">
        <v>73</v>
      </c>
      <c r="H2454" t="s">
        <v>42</v>
      </c>
      <c r="I2454" t="s">
        <v>43</v>
      </c>
      <c r="J2454" t="s">
        <v>1445</v>
      </c>
      <c r="K2454" t="s">
        <v>43</v>
      </c>
      <c r="L2454" s="9">
        <v>-9500</v>
      </c>
      <c r="M2454" s="10">
        <v>43983</v>
      </c>
      <c r="N2454" t="s">
        <v>83</v>
      </c>
      <c r="O2454" t="s">
        <v>45</v>
      </c>
      <c r="P2454" t="s">
        <v>1703</v>
      </c>
      <c r="Q2454" t="s">
        <v>1704</v>
      </c>
      <c r="R2454" t="s">
        <v>1705</v>
      </c>
      <c r="S2454" s="11">
        <v>44011</v>
      </c>
      <c r="T2454" t="s">
        <v>259</v>
      </c>
      <c r="U2454">
        <v>31</v>
      </c>
      <c r="V2454" t="s">
        <v>1771</v>
      </c>
      <c r="W2454" t="s">
        <v>1705</v>
      </c>
      <c r="Y2454" s="11">
        <v>44011</v>
      </c>
      <c r="AA2454" t="s">
        <v>1772</v>
      </c>
      <c r="AD2454" t="s">
        <v>1608</v>
      </c>
      <c r="AH2454" t="str">
        <f t="shared" si="38"/>
        <v>E35120 Corporate Expenses</v>
      </c>
      <c r="AI2454" t="str">
        <f>VLOOKUP(B2454,'cc Lookup'!A:E,5,0)</f>
        <v>Corporate Exp</v>
      </c>
      <c r="AJ2454" t="s">
        <v>5427</v>
      </c>
    </row>
    <row r="2455" spans="1:36" x14ac:dyDescent="0.35">
      <c r="A2455" t="s">
        <v>36</v>
      </c>
      <c r="B2455" s="8" t="s">
        <v>72</v>
      </c>
      <c r="C2455" s="8" t="s">
        <v>38</v>
      </c>
      <c r="D2455" s="8" t="s">
        <v>39</v>
      </c>
      <c r="E2455" s="8" t="s">
        <v>1444</v>
      </c>
      <c r="F2455" s="8" t="s">
        <v>40</v>
      </c>
      <c r="G2455" t="s">
        <v>73</v>
      </c>
      <c r="H2455" t="s">
        <v>42</v>
      </c>
      <c r="I2455" t="s">
        <v>43</v>
      </c>
      <c r="J2455" t="s">
        <v>1445</v>
      </c>
      <c r="K2455" t="s">
        <v>43</v>
      </c>
      <c r="L2455" s="9">
        <v>-9711.6</v>
      </c>
      <c r="M2455" s="10">
        <v>43983</v>
      </c>
      <c r="N2455" t="s">
        <v>83</v>
      </c>
      <c r="O2455" t="s">
        <v>45</v>
      </c>
      <c r="P2455" t="s">
        <v>1703</v>
      </c>
      <c r="Q2455" t="s">
        <v>1704</v>
      </c>
      <c r="R2455" t="s">
        <v>1705</v>
      </c>
      <c r="S2455" s="11">
        <v>44011</v>
      </c>
      <c r="T2455" t="s">
        <v>259</v>
      </c>
      <c r="U2455">
        <v>32</v>
      </c>
      <c r="V2455" t="s">
        <v>1773</v>
      </c>
      <c r="W2455" t="s">
        <v>1705</v>
      </c>
      <c r="Y2455" s="11">
        <v>44011</v>
      </c>
      <c r="AA2455" t="s">
        <v>1774</v>
      </c>
      <c r="AD2455" t="s">
        <v>1606</v>
      </c>
      <c r="AH2455" t="str">
        <f t="shared" si="38"/>
        <v>E35120 Corporate Expenses</v>
      </c>
      <c r="AI2455" t="str">
        <f>VLOOKUP(B2455,'cc Lookup'!A:E,5,0)</f>
        <v>Corporate Exp</v>
      </c>
      <c r="AJ2455" t="s">
        <v>5427</v>
      </c>
    </row>
    <row r="2456" spans="1:36" x14ac:dyDescent="0.35">
      <c r="A2456" t="s">
        <v>36</v>
      </c>
      <c r="B2456" s="8" t="s">
        <v>72</v>
      </c>
      <c r="C2456" s="8" t="s">
        <v>38</v>
      </c>
      <c r="D2456" s="8" t="s">
        <v>39</v>
      </c>
      <c r="E2456" s="8" t="s">
        <v>1444</v>
      </c>
      <c r="F2456" s="8" t="s">
        <v>40</v>
      </c>
      <c r="G2456" t="s">
        <v>73</v>
      </c>
      <c r="H2456" t="s">
        <v>42</v>
      </c>
      <c r="I2456" t="s">
        <v>43</v>
      </c>
      <c r="J2456" t="s">
        <v>1445</v>
      </c>
      <c r="K2456" t="s">
        <v>43</v>
      </c>
      <c r="L2456" s="9">
        <v>-10000</v>
      </c>
      <c r="M2456" s="10">
        <v>43983</v>
      </c>
      <c r="N2456" t="s">
        <v>83</v>
      </c>
      <c r="O2456" t="s">
        <v>45</v>
      </c>
      <c r="P2456" t="s">
        <v>1703</v>
      </c>
      <c r="Q2456" t="s">
        <v>1704</v>
      </c>
      <c r="R2456" t="s">
        <v>1705</v>
      </c>
      <c r="S2456" s="11">
        <v>44011</v>
      </c>
      <c r="T2456" t="s">
        <v>259</v>
      </c>
      <c r="U2456">
        <v>33</v>
      </c>
      <c r="V2456" t="s">
        <v>1775</v>
      </c>
      <c r="W2456" t="s">
        <v>1705</v>
      </c>
      <c r="Y2456" s="11">
        <v>44011</v>
      </c>
      <c r="AA2456" t="s">
        <v>1776</v>
      </c>
      <c r="AD2456" t="s">
        <v>1767</v>
      </c>
      <c r="AH2456" t="str">
        <f t="shared" si="38"/>
        <v>E35120 Corporate Expenses</v>
      </c>
      <c r="AI2456" t="str">
        <f>VLOOKUP(B2456,'cc Lookup'!A:E,5,0)</f>
        <v>Corporate Exp</v>
      </c>
      <c r="AJ2456" t="s">
        <v>5427</v>
      </c>
    </row>
    <row r="2457" spans="1:36" x14ac:dyDescent="0.35">
      <c r="A2457" t="s">
        <v>36</v>
      </c>
      <c r="B2457" s="8" t="s">
        <v>72</v>
      </c>
      <c r="C2457" s="8" t="s">
        <v>38</v>
      </c>
      <c r="D2457" s="8" t="s">
        <v>39</v>
      </c>
      <c r="E2457" s="8" t="s">
        <v>1444</v>
      </c>
      <c r="F2457" s="8" t="s">
        <v>40</v>
      </c>
      <c r="G2457" t="s">
        <v>73</v>
      </c>
      <c r="H2457" t="s">
        <v>42</v>
      </c>
      <c r="I2457" t="s">
        <v>43</v>
      </c>
      <c r="J2457" t="s">
        <v>1445</v>
      </c>
      <c r="K2457" t="s">
        <v>43</v>
      </c>
      <c r="L2457" s="9">
        <v>-10000</v>
      </c>
      <c r="M2457" s="10">
        <v>43983</v>
      </c>
      <c r="N2457" t="s">
        <v>83</v>
      </c>
      <c r="O2457" t="s">
        <v>45</v>
      </c>
      <c r="P2457" t="s">
        <v>1703</v>
      </c>
      <c r="Q2457" t="s">
        <v>1704</v>
      </c>
      <c r="R2457" t="s">
        <v>1705</v>
      </c>
      <c r="S2457" s="11">
        <v>44011</v>
      </c>
      <c r="T2457" t="s">
        <v>259</v>
      </c>
      <c r="U2457">
        <v>34</v>
      </c>
      <c r="V2457" t="s">
        <v>1777</v>
      </c>
      <c r="W2457" t="s">
        <v>1705</v>
      </c>
      <c r="Y2457" s="11">
        <v>44011</v>
      </c>
      <c r="AA2457" t="s">
        <v>1777</v>
      </c>
      <c r="AH2457" t="str">
        <f t="shared" si="38"/>
        <v>E35120 Corporate Expenses</v>
      </c>
      <c r="AI2457" t="str">
        <f>VLOOKUP(B2457,'cc Lookup'!A:E,5,0)</f>
        <v>Corporate Exp</v>
      </c>
      <c r="AJ2457" t="s">
        <v>5427</v>
      </c>
    </row>
    <row r="2458" spans="1:36" x14ac:dyDescent="0.35">
      <c r="A2458" t="s">
        <v>36</v>
      </c>
      <c r="B2458" s="8" t="s">
        <v>72</v>
      </c>
      <c r="C2458" s="8" t="s">
        <v>38</v>
      </c>
      <c r="D2458" s="8" t="s">
        <v>39</v>
      </c>
      <c r="E2458" s="8" t="s">
        <v>1444</v>
      </c>
      <c r="F2458" s="8" t="s">
        <v>40</v>
      </c>
      <c r="G2458" t="s">
        <v>73</v>
      </c>
      <c r="H2458" t="s">
        <v>42</v>
      </c>
      <c r="I2458" t="s">
        <v>43</v>
      </c>
      <c r="J2458" t="s">
        <v>1445</v>
      </c>
      <c r="K2458" t="s">
        <v>43</v>
      </c>
      <c r="L2458" s="9">
        <v>-13552.78</v>
      </c>
      <c r="M2458" s="10">
        <v>43983</v>
      </c>
      <c r="N2458" t="s">
        <v>83</v>
      </c>
      <c r="O2458" t="s">
        <v>45</v>
      </c>
      <c r="P2458" t="s">
        <v>1703</v>
      </c>
      <c r="Q2458" t="s">
        <v>1704</v>
      </c>
      <c r="R2458" t="s">
        <v>1705</v>
      </c>
      <c r="S2458" s="11">
        <v>44011</v>
      </c>
      <c r="T2458" t="s">
        <v>259</v>
      </c>
      <c r="U2458">
        <v>35</v>
      </c>
      <c r="V2458" t="s">
        <v>1778</v>
      </c>
      <c r="W2458" t="s">
        <v>1705</v>
      </c>
      <c r="Y2458" s="11">
        <v>44011</v>
      </c>
      <c r="AA2458" t="s">
        <v>1778</v>
      </c>
      <c r="AH2458" t="str">
        <f t="shared" si="38"/>
        <v>E35120 Corporate Expenses</v>
      </c>
      <c r="AI2458" t="str">
        <f>VLOOKUP(B2458,'cc Lookup'!A:E,5,0)</f>
        <v>Corporate Exp</v>
      </c>
      <c r="AJ2458" t="s">
        <v>5427</v>
      </c>
    </row>
    <row r="2459" spans="1:36" x14ac:dyDescent="0.35">
      <c r="A2459" t="s">
        <v>36</v>
      </c>
      <c r="B2459" s="8" t="s">
        <v>72</v>
      </c>
      <c r="C2459" s="8" t="s">
        <v>38</v>
      </c>
      <c r="D2459" s="8" t="s">
        <v>39</v>
      </c>
      <c r="E2459" s="8" t="s">
        <v>1444</v>
      </c>
      <c r="F2459" s="8" t="s">
        <v>40</v>
      </c>
      <c r="G2459" t="s">
        <v>73</v>
      </c>
      <c r="H2459" t="s">
        <v>42</v>
      </c>
      <c r="I2459" t="s">
        <v>43</v>
      </c>
      <c r="J2459" t="s">
        <v>1445</v>
      </c>
      <c r="K2459" t="s">
        <v>43</v>
      </c>
      <c r="L2459" s="9">
        <v>-13912.78</v>
      </c>
      <c r="M2459" s="10">
        <v>43983</v>
      </c>
      <c r="N2459" t="s">
        <v>83</v>
      </c>
      <c r="O2459" t="s">
        <v>45</v>
      </c>
      <c r="P2459" t="s">
        <v>1703</v>
      </c>
      <c r="Q2459" t="s">
        <v>1704</v>
      </c>
      <c r="R2459" t="s">
        <v>1705</v>
      </c>
      <c r="S2459" s="11">
        <v>44011</v>
      </c>
      <c r="T2459" t="s">
        <v>259</v>
      </c>
      <c r="U2459">
        <v>36</v>
      </c>
      <c r="V2459" t="s">
        <v>1779</v>
      </c>
      <c r="W2459" t="s">
        <v>1705</v>
      </c>
      <c r="Y2459" s="11">
        <v>44011</v>
      </c>
      <c r="AA2459" t="s">
        <v>1779</v>
      </c>
      <c r="AH2459" t="str">
        <f t="shared" si="38"/>
        <v>E35120 Corporate Expenses</v>
      </c>
      <c r="AI2459" t="str">
        <f>VLOOKUP(B2459,'cc Lookup'!A:E,5,0)</f>
        <v>Corporate Exp</v>
      </c>
      <c r="AJ2459" t="s">
        <v>5427</v>
      </c>
    </row>
    <row r="2460" spans="1:36" x14ac:dyDescent="0.35">
      <c r="A2460" t="s">
        <v>36</v>
      </c>
      <c r="B2460" s="8" t="s">
        <v>72</v>
      </c>
      <c r="C2460" s="8" t="s">
        <v>38</v>
      </c>
      <c r="D2460" s="8" t="s">
        <v>39</v>
      </c>
      <c r="E2460" s="8" t="s">
        <v>1444</v>
      </c>
      <c r="F2460" s="8" t="s">
        <v>40</v>
      </c>
      <c r="G2460" t="s">
        <v>73</v>
      </c>
      <c r="H2460" t="s">
        <v>42</v>
      </c>
      <c r="I2460" t="s">
        <v>43</v>
      </c>
      <c r="J2460" t="s">
        <v>1445</v>
      </c>
      <c r="K2460" t="s">
        <v>43</v>
      </c>
      <c r="L2460" s="9">
        <v>-23912.78</v>
      </c>
      <c r="M2460" s="10">
        <v>43983</v>
      </c>
      <c r="N2460" t="s">
        <v>83</v>
      </c>
      <c r="O2460" t="s">
        <v>45</v>
      </c>
      <c r="P2460" t="s">
        <v>1703</v>
      </c>
      <c r="Q2460" t="s">
        <v>1704</v>
      </c>
      <c r="R2460" t="s">
        <v>1705</v>
      </c>
      <c r="S2460" s="11">
        <v>44011</v>
      </c>
      <c r="T2460" t="s">
        <v>259</v>
      </c>
      <c r="U2460">
        <v>37</v>
      </c>
      <c r="V2460" t="s">
        <v>1777</v>
      </c>
      <c r="W2460" t="s">
        <v>1705</v>
      </c>
      <c r="Y2460" s="11">
        <v>44011</v>
      </c>
      <c r="AA2460" t="s">
        <v>1777</v>
      </c>
      <c r="AH2460" t="str">
        <f t="shared" si="38"/>
        <v>E35120 Corporate Expenses</v>
      </c>
      <c r="AI2460" t="str">
        <f>VLOOKUP(B2460,'cc Lookup'!A:E,5,0)</f>
        <v>Corporate Exp</v>
      </c>
      <c r="AJ2460" t="s">
        <v>5427</v>
      </c>
    </row>
    <row r="2461" spans="1:36" x14ac:dyDescent="0.35">
      <c r="A2461" t="s">
        <v>36</v>
      </c>
      <c r="B2461" s="8" t="s">
        <v>1788</v>
      </c>
      <c r="C2461" s="8" t="s">
        <v>38</v>
      </c>
      <c r="D2461" s="8" t="s">
        <v>39</v>
      </c>
      <c r="E2461" s="8" t="s">
        <v>39</v>
      </c>
      <c r="F2461" s="8" t="s">
        <v>40</v>
      </c>
      <c r="G2461" t="s">
        <v>1789</v>
      </c>
      <c r="H2461" t="s">
        <v>42</v>
      </c>
      <c r="I2461" t="s">
        <v>43</v>
      </c>
      <c r="J2461" t="s">
        <v>43</v>
      </c>
      <c r="K2461" t="s">
        <v>43</v>
      </c>
      <c r="L2461" s="9">
        <v>270.74</v>
      </c>
      <c r="M2461" s="10">
        <v>43983</v>
      </c>
      <c r="N2461" t="s">
        <v>83</v>
      </c>
      <c r="O2461" t="s">
        <v>45</v>
      </c>
      <c r="P2461" t="s">
        <v>1685</v>
      </c>
      <c r="Q2461" t="s">
        <v>1686</v>
      </c>
      <c r="R2461" t="s">
        <v>1687</v>
      </c>
      <c r="S2461" s="11">
        <v>44014</v>
      </c>
      <c r="T2461" t="s">
        <v>259</v>
      </c>
      <c r="U2461">
        <v>20</v>
      </c>
      <c r="V2461" t="s">
        <v>1761</v>
      </c>
      <c r="W2461" t="s">
        <v>1687</v>
      </c>
      <c r="Y2461" s="11">
        <v>44014</v>
      </c>
      <c r="AA2461" t="s">
        <v>1762</v>
      </c>
      <c r="AD2461" t="s">
        <v>1600</v>
      </c>
      <c r="AH2461" t="str">
        <f t="shared" si="38"/>
        <v>E35121 Prior Year Charges</v>
      </c>
      <c r="AI2461" t="str">
        <f>VLOOKUP(B2461,'cc Lookup'!A:E,5,0)</f>
        <v>Finance</v>
      </c>
      <c r="AJ2461" t="s">
        <v>5427</v>
      </c>
    </row>
    <row r="2462" spans="1:36" x14ac:dyDescent="0.35">
      <c r="A2462" t="s">
        <v>36</v>
      </c>
      <c r="B2462" s="8" t="s">
        <v>1788</v>
      </c>
      <c r="C2462" s="8" t="s">
        <v>38</v>
      </c>
      <c r="D2462" s="8" t="s">
        <v>39</v>
      </c>
      <c r="E2462" s="8" t="s">
        <v>39</v>
      </c>
      <c r="F2462" s="8" t="s">
        <v>40</v>
      </c>
      <c r="G2462" t="s">
        <v>1789</v>
      </c>
      <c r="H2462" t="s">
        <v>42</v>
      </c>
      <c r="I2462" t="s">
        <v>43</v>
      </c>
      <c r="J2462" t="s">
        <v>43</v>
      </c>
      <c r="K2462" t="s">
        <v>43</v>
      </c>
      <c r="L2462" s="9">
        <v>360</v>
      </c>
      <c r="M2462" s="10">
        <v>43983</v>
      </c>
      <c r="N2462" t="s">
        <v>83</v>
      </c>
      <c r="O2462" t="s">
        <v>45</v>
      </c>
      <c r="P2462" t="s">
        <v>1685</v>
      </c>
      <c r="Q2462" t="s">
        <v>1686</v>
      </c>
      <c r="R2462" t="s">
        <v>1687</v>
      </c>
      <c r="S2462" s="11">
        <v>44014</v>
      </c>
      <c r="T2462" t="s">
        <v>259</v>
      </c>
      <c r="U2462">
        <v>21</v>
      </c>
      <c r="V2462" t="s">
        <v>1695</v>
      </c>
      <c r="W2462" t="s">
        <v>1687</v>
      </c>
      <c r="Y2462" s="11">
        <v>44014</v>
      </c>
      <c r="AA2462" t="s">
        <v>1696</v>
      </c>
      <c r="AD2462" t="s">
        <v>1637</v>
      </c>
      <c r="AH2462" t="str">
        <f t="shared" si="38"/>
        <v>E35121 Prior Year Charges</v>
      </c>
      <c r="AI2462" t="str">
        <f>VLOOKUP(B2462,'cc Lookup'!A:E,5,0)</f>
        <v>Finance</v>
      </c>
      <c r="AJ2462" t="s">
        <v>5427</v>
      </c>
    </row>
    <row r="2463" spans="1:36" x14ac:dyDescent="0.35">
      <c r="A2463" t="s">
        <v>36</v>
      </c>
      <c r="B2463" s="8" t="s">
        <v>1788</v>
      </c>
      <c r="C2463" s="8" t="s">
        <v>38</v>
      </c>
      <c r="D2463" s="8" t="s">
        <v>39</v>
      </c>
      <c r="E2463" s="8" t="s">
        <v>39</v>
      </c>
      <c r="F2463" s="8" t="s">
        <v>40</v>
      </c>
      <c r="G2463" t="s">
        <v>1789</v>
      </c>
      <c r="H2463" t="s">
        <v>42</v>
      </c>
      <c r="I2463" t="s">
        <v>43</v>
      </c>
      <c r="J2463" t="s">
        <v>43</v>
      </c>
      <c r="K2463" t="s">
        <v>43</v>
      </c>
      <c r="L2463" s="9">
        <v>360</v>
      </c>
      <c r="M2463" s="10">
        <v>43983</v>
      </c>
      <c r="N2463" t="s">
        <v>83</v>
      </c>
      <c r="O2463" t="s">
        <v>45</v>
      </c>
      <c r="P2463" t="s">
        <v>1685</v>
      </c>
      <c r="Q2463" t="s">
        <v>1686</v>
      </c>
      <c r="R2463" t="s">
        <v>1687</v>
      </c>
      <c r="S2463" s="11">
        <v>44014</v>
      </c>
      <c r="T2463" t="s">
        <v>259</v>
      </c>
      <c r="U2463">
        <v>22</v>
      </c>
      <c r="V2463" t="s">
        <v>1692</v>
      </c>
      <c r="W2463" t="s">
        <v>1687</v>
      </c>
      <c r="Y2463" s="11">
        <v>44014</v>
      </c>
      <c r="AA2463" t="s">
        <v>1693</v>
      </c>
      <c r="AD2463" t="s">
        <v>1694</v>
      </c>
      <c r="AH2463" t="str">
        <f t="shared" si="38"/>
        <v>E35121 Prior Year Charges</v>
      </c>
      <c r="AI2463" t="str">
        <f>VLOOKUP(B2463,'cc Lookup'!A:E,5,0)</f>
        <v>Finance</v>
      </c>
      <c r="AJ2463" t="s">
        <v>5427</v>
      </c>
    </row>
    <row r="2464" spans="1:36" x14ac:dyDescent="0.35">
      <c r="A2464" t="s">
        <v>36</v>
      </c>
      <c r="B2464" s="8" t="s">
        <v>1788</v>
      </c>
      <c r="C2464" s="8" t="s">
        <v>38</v>
      </c>
      <c r="D2464" s="8" t="s">
        <v>39</v>
      </c>
      <c r="E2464" s="8" t="s">
        <v>39</v>
      </c>
      <c r="F2464" s="8" t="s">
        <v>40</v>
      </c>
      <c r="G2464" t="s">
        <v>1789</v>
      </c>
      <c r="H2464" t="s">
        <v>42</v>
      </c>
      <c r="I2464" t="s">
        <v>43</v>
      </c>
      <c r="J2464" t="s">
        <v>43</v>
      </c>
      <c r="K2464" t="s">
        <v>43</v>
      </c>
      <c r="L2464" s="9">
        <v>1345</v>
      </c>
      <c r="M2464" s="10">
        <v>43983</v>
      </c>
      <c r="N2464" t="s">
        <v>83</v>
      </c>
      <c r="O2464" t="s">
        <v>45</v>
      </c>
      <c r="P2464" t="s">
        <v>1685</v>
      </c>
      <c r="Q2464" t="s">
        <v>1686</v>
      </c>
      <c r="R2464" t="s">
        <v>1687</v>
      </c>
      <c r="S2464" s="11">
        <v>44014</v>
      </c>
      <c r="T2464" t="s">
        <v>259</v>
      </c>
      <c r="U2464">
        <v>23</v>
      </c>
      <c r="V2464" t="s">
        <v>1697</v>
      </c>
      <c r="W2464" t="s">
        <v>1687</v>
      </c>
      <c r="Y2464" s="11">
        <v>44014</v>
      </c>
      <c r="AA2464" t="s">
        <v>1698</v>
      </c>
      <c r="AD2464" t="s">
        <v>1602</v>
      </c>
      <c r="AH2464" t="str">
        <f t="shared" si="38"/>
        <v>E35121 Prior Year Charges</v>
      </c>
      <c r="AI2464" t="str">
        <f>VLOOKUP(B2464,'cc Lookup'!A:E,5,0)</f>
        <v>Finance</v>
      </c>
      <c r="AJ2464" t="s">
        <v>5427</v>
      </c>
    </row>
    <row r="2465" spans="1:36" x14ac:dyDescent="0.35">
      <c r="A2465" t="s">
        <v>36</v>
      </c>
      <c r="B2465" s="8" t="s">
        <v>1788</v>
      </c>
      <c r="C2465" s="8" t="s">
        <v>38</v>
      </c>
      <c r="D2465" s="8" t="s">
        <v>39</v>
      </c>
      <c r="E2465" s="8" t="s">
        <v>39</v>
      </c>
      <c r="F2465" s="8" t="s">
        <v>40</v>
      </c>
      <c r="G2465" t="s">
        <v>1789</v>
      </c>
      <c r="H2465" t="s">
        <v>42</v>
      </c>
      <c r="I2465" t="s">
        <v>43</v>
      </c>
      <c r="J2465" t="s">
        <v>43</v>
      </c>
      <c r="K2465" t="s">
        <v>43</v>
      </c>
      <c r="L2465" s="9">
        <v>2412.1999999999998</v>
      </c>
      <c r="M2465" s="10">
        <v>43983</v>
      </c>
      <c r="N2465" t="s">
        <v>83</v>
      </c>
      <c r="O2465" t="s">
        <v>45</v>
      </c>
      <c r="P2465" t="s">
        <v>1685</v>
      </c>
      <c r="Q2465" t="s">
        <v>1686</v>
      </c>
      <c r="R2465" t="s">
        <v>1687</v>
      </c>
      <c r="S2465" s="11">
        <v>44014</v>
      </c>
      <c r="T2465" t="s">
        <v>259</v>
      </c>
      <c r="U2465">
        <v>24</v>
      </c>
      <c r="V2465" t="s">
        <v>1699</v>
      </c>
      <c r="W2465" t="s">
        <v>1687</v>
      </c>
      <c r="Y2465" s="11">
        <v>44014</v>
      </c>
      <c r="AA2465" t="s">
        <v>1700</v>
      </c>
      <c r="AD2465" t="s">
        <v>1604</v>
      </c>
      <c r="AH2465" t="str">
        <f t="shared" si="38"/>
        <v>E35121 Prior Year Charges</v>
      </c>
      <c r="AI2465" t="str">
        <f>VLOOKUP(B2465,'cc Lookup'!A:E,5,0)</f>
        <v>Finance</v>
      </c>
      <c r="AJ2465" t="s">
        <v>5427</v>
      </c>
    </row>
    <row r="2466" spans="1:36" x14ac:dyDescent="0.35">
      <c r="A2466" t="s">
        <v>36</v>
      </c>
      <c r="B2466" s="8" t="s">
        <v>1788</v>
      </c>
      <c r="C2466" s="8" t="s">
        <v>38</v>
      </c>
      <c r="D2466" s="8" t="s">
        <v>39</v>
      </c>
      <c r="E2466" s="8" t="s">
        <v>39</v>
      </c>
      <c r="F2466" s="8" t="s">
        <v>40</v>
      </c>
      <c r="G2466" t="s">
        <v>1789</v>
      </c>
      <c r="H2466" t="s">
        <v>42</v>
      </c>
      <c r="I2466" t="s">
        <v>43</v>
      </c>
      <c r="J2466" t="s">
        <v>43</v>
      </c>
      <c r="K2466" t="s">
        <v>43</v>
      </c>
      <c r="L2466" s="9">
        <v>8984.44</v>
      </c>
      <c r="M2466" s="10">
        <v>43983</v>
      </c>
      <c r="N2466" t="s">
        <v>83</v>
      </c>
      <c r="O2466" t="s">
        <v>45</v>
      </c>
      <c r="P2466" t="s">
        <v>1685</v>
      </c>
      <c r="Q2466" t="s">
        <v>1686</v>
      </c>
      <c r="R2466" t="s">
        <v>1687</v>
      </c>
      <c r="S2466" s="11">
        <v>44014</v>
      </c>
      <c r="T2466" t="s">
        <v>259</v>
      </c>
      <c r="U2466">
        <v>25</v>
      </c>
      <c r="V2466" t="s">
        <v>1701</v>
      </c>
      <c r="W2466" t="s">
        <v>1687</v>
      </c>
      <c r="Y2466" s="11">
        <v>44014</v>
      </c>
      <c r="AA2466" t="s">
        <v>1702</v>
      </c>
      <c r="AD2466" t="s">
        <v>1640</v>
      </c>
      <c r="AH2466" t="str">
        <f t="shared" si="38"/>
        <v>E35121 Prior Year Charges</v>
      </c>
      <c r="AI2466" t="str">
        <f>VLOOKUP(B2466,'cc Lookup'!A:E,5,0)</f>
        <v>Finance</v>
      </c>
      <c r="AJ2466" t="s">
        <v>5427</v>
      </c>
    </row>
    <row r="2467" spans="1:36" x14ac:dyDescent="0.35">
      <c r="A2467" t="s">
        <v>36</v>
      </c>
      <c r="B2467" s="8" t="s">
        <v>1788</v>
      </c>
      <c r="C2467" s="8" t="s">
        <v>38</v>
      </c>
      <c r="D2467" s="8" t="s">
        <v>39</v>
      </c>
      <c r="E2467" s="8" t="s">
        <v>39</v>
      </c>
      <c r="F2467" s="8" t="s">
        <v>40</v>
      </c>
      <c r="G2467" t="s">
        <v>1789</v>
      </c>
      <c r="H2467" t="s">
        <v>42</v>
      </c>
      <c r="I2467" t="s">
        <v>43</v>
      </c>
      <c r="J2467" t="s">
        <v>43</v>
      </c>
      <c r="K2467" t="s">
        <v>43</v>
      </c>
      <c r="L2467" s="9">
        <v>9711.6</v>
      </c>
      <c r="M2467" s="10">
        <v>43983</v>
      </c>
      <c r="N2467" t="s">
        <v>83</v>
      </c>
      <c r="O2467" t="s">
        <v>45</v>
      </c>
      <c r="P2467" t="s">
        <v>1685</v>
      </c>
      <c r="Q2467" t="s">
        <v>1686</v>
      </c>
      <c r="R2467" t="s">
        <v>1687</v>
      </c>
      <c r="S2467" s="11">
        <v>44014</v>
      </c>
      <c r="T2467" t="s">
        <v>259</v>
      </c>
      <c r="U2467">
        <v>26</v>
      </c>
      <c r="V2467" t="s">
        <v>1763</v>
      </c>
      <c r="W2467" t="s">
        <v>1687</v>
      </c>
      <c r="Y2467" s="11">
        <v>44014</v>
      </c>
      <c r="AA2467" t="s">
        <v>1764</v>
      </c>
      <c r="AD2467" t="s">
        <v>1606</v>
      </c>
      <c r="AH2467" t="str">
        <f t="shared" si="38"/>
        <v>E35121 Prior Year Charges</v>
      </c>
      <c r="AI2467" t="str">
        <f>VLOOKUP(B2467,'cc Lookup'!A:E,5,0)</f>
        <v>Finance</v>
      </c>
      <c r="AJ2467" t="s">
        <v>5427</v>
      </c>
    </row>
    <row r="2468" spans="1:36" x14ac:dyDescent="0.35">
      <c r="A2468" t="s">
        <v>36</v>
      </c>
      <c r="B2468" s="8" t="s">
        <v>1788</v>
      </c>
      <c r="C2468" s="8" t="s">
        <v>38</v>
      </c>
      <c r="D2468" s="8" t="s">
        <v>39</v>
      </c>
      <c r="E2468" s="8" t="s">
        <v>39</v>
      </c>
      <c r="F2468" s="8" t="s">
        <v>40</v>
      </c>
      <c r="G2468" t="s">
        <v>1789</v>
      </c>
      <c r="H2468" t="s">
        <v>42</v>
      </c>
      <c r="I2468" t="s">
        <v>43</v>
      </c>
      <c r="J2468" t="s">
        <v>43</v>
      </c>
      <c r="K2468" t="s">
        <v>43</v>
      </c>
      <c r="L2468" s="9">
        <v>10000</v>
      </c>
      <c r="M2468" s="10">
        <v>43983</v>
      </c>
      <c r="N2468" t="s">
        <v>83</v>
      </c>
      <c r="O2468" t="s">
        <v>45</v>
      </c>
      <c r="P2468" t="s">
        <v>1685</v>
      </c>
      <c r="Q2468" t="s">
        <v>1686</v>
      </c>
      <c r="R2468" t="s">
        <v>1687</v>
      </c>
      <c r="S2468" s="11">
        <v>44014</v>
      </c>
      <c r="T2468" t="s">
        <v>259</v>
      </c>
      <c r="U2468">
        <v>27</v>
      </c>
      <c r="V2468" t="s">
        <v>1765</v>
      </c>
      <c r="W2468" t="s">
        <v>1687</v>
      </c>
      <c r="Y2468" s="11">
        <v>44014</v>
      </c>
      <c r="AA2468" t="s">
        <v>1766</v>
      </c>
      <c r="AD2468" t="s">
        <v>1767</v>
      </c>
      <c r="AH2468" t="str">
        <f t="shared" si="38"/>
        <v>E35121 Prior Year Charges</v>
      </c>
      <c r="AI2468" t="str">
        <f>VLOOKUP(B2468,'cc Lookup'!A:E,5,0)</f>
        <v>Finance</v>
      </c>
      <c r="AJ2468" t="s">
        <v>5427</v>
      </c>
    </row>
    <row r="2469" spans="1:36" x14ac:dyDescent="0.35">
      <c r="A2469" t="s">
        <v>36</v>
      </c>
      <c r="B2469" s="8" t="s">
        <v>1788</v>
      </c>
      <c r="C2469" s="8" t="s">
        <v>38</v>
      </c>
      <c r="D2469" s="8" t="s">
        <v>39</v>
      </c>
      <c r="E2469" s="8" t="s">
        <v>39</v>
      </c>
      <c r="F2469" s="8" t="s">
        <v>40</v>
      </c>
      <c r="G2469" t="s">
        <v>1789</v>
      </c>
      <c r="H2469" t="s">
        <v>42</v>
      </c>
      <c r="I2469" t="s">
        <v>43</v>
      </c>
      <c r="J2469" t="s">
        <v>43</v>
      </c>
      <c r="K2469" t="s">
        <v>43</v>
      </c>
      <c r="L2469" s="9">
        <v>-0.51</v>
      </c>
      <c r="M2469" s="10">
        <v>43983</v>
      </c>
      <c r="N2469" t="s">
        <v>83</v>
      </c>
      <c r="O2469" t="s">
        <v>45</v>
      </c>
      <c r="P2469" t="s">
        <v>1685</v>
      </c>
      <c r="Q2469" t="s">
        <v>1686</v>
      </c>
      <c r="R2469" t="s">
        <v>1687</v>
      </c>
      <c r="S2469" s="11">
        <v>44014</v>
      </c>
      <c r="T2469" t="s">
        <v>259</v>
      </c>
      <c r="U2469">
        <v>28</v>
      </c>
      <c r="V2469" t="s">
        <v>1688</v>
      </c>
      <c r="W2469" t="s">
        <v>1687</v>
      </c>
      <c r="Y2469" s="11">
        <v>44014</v>
      </c>
      <c r="AA2469" t="s">
        <v>1688</v>
      </c>
      <c r="AH2469" t="str">
        <f t="shared" si="38"/>
        <v>E35121 Prior Year Charges</v>
      </c>
      <c r="AI2469" t="str">
        <f>VLOOKUP(B2469,'cc Lookup'!A:E,5,0)</f>
        <v>Finance</v>
      </c>
      <c r="AJ2469" t="s">
        <v>5427</v>
      </c>
    </row>
    <row r="2470" spans="1:36" x14ac:dyDescent="0.35">
      <c r="A2470" t="s">
        <v>36</v>
      </c>
      <c r="B2470" s="8" t="s">
        <v>1788</v>
      </c>
      <c r="C2470" s="8" t="s">
        <v>38</v>
      </c>
      <c r="D2470" s="8" t="s">
        <v>39</v>
      </c>
      <c r="E2470" s="8" t="s">
        <v>39</v>
      </c>
      <c r="F2470" s="8" t="s">
        <v>40</v>
      </c>
      <c r="G2470" t="s">
        <v>1789</v>
      </c>
      <c r="H2470" t="s">
        <v>42</v>
      </c>
      <c r="I2470" t="s">
        <v>43</v>
      </c>
      <c r="J2470" t="s">
        <v>43</v>
      </c>
      <c r="K2470" t="s">
        <v>43</v>
      </c>
      <c r="L2470" s="9">
        <v>-0.9</v>
      </c>
      <c r="M2470" s="10">
        <v>43983</v>
      </c>
      <c r="N2470" t="s">
        <v>83</v>
      </c>
      <c r="O2470" t="s">
        <v>45</v>
      </c>
      <c r="P2470" t="s">
        <v>1685</v>
      </c>
      <c r="Q2470" t="s">
        <v>1686</v>
      </c>
      <c r="R2470" t="s">
        <v>1687</v>
      </c>
      <c r="S2470" s="11">
        <v>44014</v>
      </c>
      <c r="T2470" t="s">
        <v>259</v>
      </c>
      <c r="U2470">
        <v>29</v>
      </c>
      <c r="V2470" t="s">
        <v>1689</v>
      </c>
      <c r="W2470" t="s">
        <v>1687</v>
      </c>
      <c r="Y2470" s="11">
        <v>44014</v>
      </c>
      <c r="AA2470" t="s">
        <v>1689</v>
      </c>
      <c r="AH2470" t="str">
        <f t="shared" si="38"/>
        <v>E35121 Prior Year Charges</v>
      </c>
      <c r="AI2470" t="str">
        <f>VLOOKUP(B2470,'cc Lookup'!A:E,5,0)</f>
        <v>Finance</v>
      </c>
      <c r="AJ2470" t="s">
        <v>5427</v>
      </c>
    </row>
    <row r="2471" spans="1:36" x14ac:dyDescent="0.35">
      <c r="A2471" t="s">
        <v>36</v>
      </c>
      <c r="B2471" s="8" t="s">
        <v>1788</v>
      </c>
      <c r="C2471" s="8" t="s">
        <v>38</v>
      </c>
      <c r="D2471" s="8" t="s">
        <v>39</v>
      </c>
      <c r="E2471" s="8" t="s">
        <v>39</v>
      </c>
      <c r="F2471" s="8" t="s">
        <v>40</v>
      </c>
      <c r="G2471" t="s">
        <v>1789</v>
      </c>
      <c r="H2471" t="s">
        <v>42</v>
      </c>
      <c r="I2471" t="s">
        <v>43</v>
      </c>
      <c r="J2471" t="s">
        <v>43</v>
      </c>
      <c r="K2471" t="s">
        <v>43</v>
      </c>
      <c r="L2471" s="9">
        <v>-4568.34</v>
      </c>
      <c r="M2471" s="10">
        <v>43983</v>
      </c>
      <c r="N2471" t="s">
        <v>83</v>
      </c>
      <c r="O2471" t="s">
        <v>45</v>
      </c>
      <c r="P2471" t="s">
        <v>1685</v>
      </c>
      <c r="Q2471" t="s">
        <v>1686</v>
      </c>
      <c r="R2471" t="s">
        <v>1687</v>
      </c>
      <c r="S2471" s="11">
        <v>44014</v>
      </c>
      <c r="T2471" t="s">
        <v>259</v>
      </c>
      <c r="U2471">
        <v>30</v>
      </c>
      <c r="V2471" t="s">
        <v>1755</v>
      </c>
      <c r="W2471" t="s">
        <v>1687</v>
      </c>
      <c r="Y2471" s="11">
        <v>44014</v>
      </c>
      <c r="AA2471" t="s">
        <v>1755</v>
      </c>
      <c r="AH2471" t="str">
        <f t="shared" si="38"/>
        <v>E35121 Prior Year Charges</v>
      </c>
      <c r="AI2471" t="str">
        <f>VLOOKUP(B2471,'cc Lookup'!A:E,5,0)</f>
        <v>Finance</v>
      </c>
      <c r="AJ2471" t="s">
        <v>5427</v>
      </c>
    </row>
    <row r="2472" spans="1:36" x14ac:dyDescent="0.35">
      <c r="A2472" t="s">
        <v>36</v>
      </c>
      <c r="B2472" s="8" t="s">
        <v>1788</v>
      </c>
      <c r="C2472" s="8" t="s">
        <v>38</v>
      </c>
      <c r="D2472" s="8" t="s">
        <v>39</v>
      </c>
      <c r="E2472" s="8" t="s">
        <v>39</v>
      </c>
      <c r="F2472" s="8" t="s">
        <v>40</v>
      </c>
      <c r="G2472" t="s">
        <v>1789</v>
      </c>
      <c r="H2472" t="s">
        <v>42</v>
      </c>
      <c r="I2472" t="s">
        <v>43</v>
      </c>
      <c r="J2472" t="s">
        <v>43</v>
      </c>
      <c r="K2472" t="s">
        <v>43</v>
      </c>
      <c r="L2472" s="9">
        <v>-9500</v>
      </c>
      <c r="M2472" s="10">
        <v>43983</v>
      </c>
      <c r="N2472" t="s">
        <v>83</v>
      </c>
      <c r="O2472" t="s">
        <v>45</v>
      </c>
      <c r="P2472" t="s">
        <v>1685</v>
      </c>
      <c r="Q2472" t="s">
        <v>1686</v>
      </c>
      <c r="R2472" t="s">
        <v>1687</v>
      </c>
      <c r="S2472" s="11">
        <v>44014</v>
      </c>
      <c r="T2472" t="s">
        <v>259</v>
      </c>
      <c r="U2472">
        <v>31</v>
      </c>
      <c r="V2472" t="s">
        <v>1756</v>
      </c>
      <c r="W2472" t="s">
        <v>1687</v>
      </c>
      <c r="Y2472" s="11">
        <v>44014</v>
      </c>
      <c r="AA2472" t="s">
        <v>1757</v>
      </c>
      <c r="AD2472" t="s">
        <v>1608</v>
      </c>
      <c r="AH2472" t="str">
        <f t="shared" si="38"/>
        <v>E35121 Prior Year Charges</v>
      </c>
      <c r="AI2472" t="str">
        <f>VLOOKUP(B2472,'cc Lookup'!A:E,5,0)</f>
        <v>Finance</v>
      </c>
      <c r="AJ2472" t="s">
        <v>5427</v>
      </c>
    </row>
    <row r="2473" spans="1:36" x14ac:dyDescent="0.35">
      <c r="A2473" t="s">
        <v>36</v>
      </c>
      <c r="B2473" s="8" t="s">
        <v>1788</v>
      </c>
      <c r="C2473" s="8" t="s">
        <v>38</v>
      </c>
      <c r="D2473" s="8" t="s">
        <v>39</v>
      </c>
      <c r="E2473" s="8" t="s">
        <v>39</v>
      </c>
      <c r="F2473" s="8" t="s">
        <v>40</v>
      </c>
      <c r="G2473" t="s">
        <v>1789</v>
      </c>
      <c r="H2473" t="s">
        <v>42</v>
      </c>
      <c r="I2473" t="s">
        <v>43</v>
      </c>
      <c r="J2473" t="s">
        <v>43</v>
      </c>
      <c r="K2473" t="s">
        <v>43</v>
      </c>
      <c r="L2473" s="9">
        <v>-10000</v>
      </c>
      <c r="M2473" s="10">
        <v>43983</v>
      </c>
      <c r="N2473" t="s">
        <v>83</v>
      </c>
      <c r="O2473" t="s">
        <v>45</v>
      </c>
      <c r="P2473" t="s">
        <v>1685</v>
      </c>
      <c r="Q2473" t="s">
        <v>1686</v>
      </c>
      <c r="R2473" t="s">
        <v>1687</v>
      </c>
      <c r="S2473" s="11">
        <v>44014</v>
      </c>
      <c r="T2473" t="s">
        <v>259</v>
      </c>
      <c r="U2473">
        <v>32</v>
      </c>
      <c r="V2473" t="s">
        <v>1758</v>
      </c>
      <c r="W2473" t="s">
        <v>1687</v>
      </c>
      <c r="Y2473" s="11">
        <v>44014</v>
      </c>
      <c r="AA2473" t="s">
        <v>1758</v>
      </c>
      <c r="AH2473" t="str">
        <f t="shared" si="38"/>
        <v>E35121 Prior Year Charges</v>
      </c>
      <c r="AI2473" t="str">
        <f>VLOOKUP(B2473,'cc Lookup'!A:E,5,0)</f>
        <v>Finance</v>
      </c>
      <c r="AJ2473" t="s">
        <v>5427</v>
      </c>
    </row>
    <row r="2474" spans="1:36" x14ac:dyDescent="0.35">
      <c r="A2474" t="s">
        <v>36</v>
      </c>
      <c r="B2474" s="8" t="s">
        <v>1788</v>
      </c>
      <c r="C2474" s="8" t="s">
        <v>38</v>
      </c>
      <c r="D2474" s="8" t="s">
        <v>39</v>
      </c>
      <c r="E2474" s="8" t="s">
        <v>39</v>
      </c>
      <c r="F2474" s="8" t="s">
        <v>40</v>
      </c>
      <c r="G2474" t="s">
        <v>1789</v>
      </c>
      <c r="H2474" t="s">
        <v>42</v>
      </c>
      <c r="I2474" t="s">
        <v>43</v>
      </c>
      <c r="J2474" t="s">
        <v>43</v>
      </c>
      <c r="K2474" t="s">
        <v>43</v>
      </c>
      <c r="L2474" s="9">
        <v>-11563.22</v>
      </c>
      <c r="M2474" s="10">
        <v>43983</v>
      </c>
      <c r="N2474" t="s">
        <v>83</v>
      </c>
      <c r="O2474" t="s">
        <v>45</v>
      </c>
      <c r="P2474" t="s">
        <v>1685</v>
      </c>
      <c r="Q2474" t="s">
        <v>1686</v>
      </c>
      <c r="R2474" t="s">
        <v>1687</v>
      </c>
      <c r="S2474" s="11">
        <v>44014</v>
      </c>
      <c r="T2474" t="s">
        <v>259</v>
      </c>
      <c r="U2474">
        <v>33</v>
      </c>
      <c r="V2474" t="s">
        <v>1690</v>
      </c>
      <c r="W2474" t="s">
        <v>1687</v>
      </c>
      <c r="Y2474" s="11">
        <v>44014</v>
      </c>
      <c r="AA2474" t="s">
        <v>1691</v>
      </c>
      <c r="AD2474" t="s">
        <v>1435</v>
      </c>
      <c r="AH2474" t="str">
        <f t="shared" si="38"/>
        <v>E35121 Prior Year Charges</v>
      </c>
      <c r="AI2474" t="str">
        <f>VLOOKUP(B2474,'cc Lookup'!A:E,5,0)</f>
        <v>Finance</v>
      </c>
      <c r="AJ2474" t="s">
        <v>5427</v>
      </c>
    </row>
    <row r="2475" spans="1:36" x14ac:dyDescent="0.35">
      <c r="A2475" t="s">
        <v>36</v>
      </c>
      <c r="B2475" s="8" t="s">
        <v>1788</v>
      </c>
      <c r="C2475" s="8" t="s">
        <v>38</v>
      </c>
      <c r="D2475" s="8" t="s">
        <v>39</v>
      </c>
      <c r="E2475" s="8" t="s">
        <v>39</v>
      </c>
      <c r="F2475" s="8" t="s">
        <v>40</v>
      </c>
      <c r="G2475" t="s">
        <v>1789</v>
      </c>
      <c r="H2475" t="s">
        <v>42</v>
      </c>
      <c r="I2475" t="s">
        <v>43</v>
      </c>
      <c r="J2475" t="s">
        <v>43</v>
      </c>
      <c r="K2475" t="s">
        <v>43</v>
      </c>
      <c r="L2475" s="9">
        <v>-13552.78</v>
      </c>
      <c r="M2475" s="10">
        <v>43983</v>
      </c>
      <c r="N2475" t="s">
        <v>83</v>
      </c>
      <c r="O2475" t="s">
        <v>45</v>
      </c>
      <c r="P2475" t="s">
        <v>1685</v>
      </c>
      <c r="Q2475" t="s">
        <v>1686</v>
      </c>
      <c r="R2475" t="s">
        <v>1687</v>
      </c>
      <c r="S2475" s="11">
        <v>44014</v>
      </c>
      <c r="T2475" t="s">
        <v>259</v>
      </c>
      <c r="U2475">
        <v>34</v>
      </c>
      <c r="V2475" t="s">
        <v>1759</v>
      </c>
      <c r="W2475" t="s">
        <v>1687</v>
      </c>
      <c r="Y2475" s="11">
        <v>44014</v>
      </c>
      <c r="AA2475" t="s">
        <v>1759</v>
      </c>
      <c r="AH2475" t="str">
        <f t="shared" si="38"/>
        <v>E35121 Prior Year Charges</v>
      </c>
      <c r="AI2475" t="str">
        <f>VLOOKUP(B2475,'cc Lookup'!A:E,5,0)</f>
        <v>Finance</v>
      </c>
      <c r="AJ2475" t="s">
        <v>5427</v>
      </c>
    </row>
    <row r="2476" spans="1:36" x14ac:dyDescent="0.35">
      <c r="A2476" t="s">
        <v>36</v>
      </c>
      <c r="B2476" s="8" t="s">
        <v>1788</v>
      </c>
      <c r="C2476" s="8" t="s">
        <v>38</v>
      </c>
      <c r="D2476" s="8" t="s">
        <v>39</v>
      </c>
      <c r="E2476" s="8" t="s">
        <v>39</v>
      </c>
      <c r="F2476" s="8" t="s">
        <v>40</v>
      </c>
      <c r="G2476" t="s">
        <v>1789</v>
      </c>
      <c r="H2476" t="s">
        <v>42</v>
      </c>
      <c r="I2476" t="s">
        <v>43</v>
      </c>
      <c r="J2476" t="s">
        <v>43</v>
      </c>
      <c r="K2476" t="s">
        <v>43</v>
      </c>
      <c r="L2476" s="9">
        <v>-13912.78</v>
      </c>
      <c r="M2476" s="10">
        <v>43983</v>
      </c>
      <c r="N2476" t="s">
        <v>83</v>
      </c>
      <c r="O2476" t="s">
        <v>45</v>
      </c>
      <c r="P2476" t="s">
        <v>1685</v>
      </c>
      <c r="Q2476" t="s">
        <v>1686</v>
      </c>
      <c r="R2476" t="s">
        <v>1687</v>
      </c>
      <c r="S2476" s="11">
        <v>44014</v>
      </c>
      <c r="T2476" t="s">
        <v>259</v>
      </c>
      <c r="U2476">
        <v>35</v>
      </c>
      <c r="V2476" t="s">
        <v>1760</v>
      </c>
      <c r="W2476" t="s">
        <v>1687</v>
      </c>
      <c r="Y2476" s="11">
        <v>44014</v>
      </c>
      <c r="AA2476" t="s">
        <v>1760</v>
      </c>
      <c r="AH2476" t="str">
        <f t="shared" si="38"/>
        <v>E35121 Prior Year Charges</v>
      </c>
      <c r="AI2476" t="str">
        <f>VLOOKUP(B2476,'cc Lookup'!A:E,5,0)</f>
        <v>Finance</v>
      </c>
      <c r="AJ2476" t="s">
        <v>5427</v>
      </c>
    </row>
    <row r="2477" spans="1:36" x14ac:dyDescent="0.35">
      <c r="A2477" t="s">
        <v>36</v>
      </c>
      <c r="B2477" s="8" t="s">
        <v>1788</v>
      </c>
      <c r="C2477" s="8" t="s">
        <v>38</v>
      </c>
      <c r="D2477" s="8" t="s">
        <v>39</v>
      </c>
      <c r="E2477" s="8" t="s">
        <v>39</v>
      </c>
      <c r="F2477" s="8" t="s">
        <v>40</v>
      </c>
      <c r="G2477" t="s">
        <v>1789</v>
      </c>
      <c r="H2477" t="s">
        <v>42</v>
      </c>
      <c r="I2477" t="s">
        <v>43</v>
      </c>
      <c r="J2477" t="s">
        <v>43</v>
      </c>
      <c r="K2477" t="s">
        <v>43</v>
      </c>
      <c r="L2477" s="9">
        <v>-23912.78</v>
      </c>
      <c r="M2477" s="10">
        <v>43983</v>
      </c>
      <c r="N2477" t="s">
        <v>83</v>
      </c>
      <c r="O2477" t="s">
        <v>45</v>
      </c>
      <c r="P2477" t="s">
        <v>1685</v>
      </c>
      <c r="Q2477" t="s">
        <v>1686</v>
      </c>
      <c r="R2477" t="s">
        <v>1687</v>
      </c>
      <c r="S2477" s="11">
        <v>44014</v>
      </c>
      <c r="T2477" t="s">
        <v>259</v>
      </c>
      <c r="U2477">
        <v>36</v>
      </c>
      <c r="V2477" t="s">
        <v>1758</v>
      </c>
      <c r="W2477" t="s">
        <v>1687</v>
      </c>
      <c r="Y2477" s="11">
        <v>44014</v>
      </c>
      <c r="AA2477" t="s">
        <v>1758</v>
      </c>
      <c r="AH2477" t="str">
        <f t="shared" si="38"/>
        <v>E35121 Prior Year Charges</v>
      </c>
      <c r="AI2477" t="str">
        <f>VLOOKUP(B2477,'cc Lookup'!A:E,5,0)</f>
        <v>Finance</v>
      </c>
      <c r="AJ2477" t="s">
        <v>5427</v>
      </c>
    </row>
    <row r="2478" spans="1:36" x14ac:dyDescent="0.35">
      <c r="A2478" t="s">
        <v>36</v>
      </c>
      <c r="B2478" s="8" t="s">
        <v>1788</v>
      </c>
      <c r="C2478" s="8" t="s">
        <v>38</v>
      </c>
      <c r="D2478" s="8" t="s">
        <v>39</v>
      </c>
      <c r="E2478" s="8" t="s">
        <v>39</v>
      </c>
      <c r="F2478" s="8" t="s">
        <v>40</v>
      </c>
      <c r="G2478" t="s">
        <v>1789</v>
      </c>
      <c r="H2478" t="s">
        <v>42</v>
      </c>
      <c r="I2478" t="s">
        <v>43</v>
      </c>
      <c r="J2478" t="s">
        <v>43</v>
      </c>
      <c r="K2478" t="s">
        <v>43</v>
      </c>
      <c r="L2478" s="9">
        <v>5445</v>
      </c>
      <c r="M2478" s="10">
        <v>43983</v>
      </c>
      <c r="N2478" t="s">
        <v>83</v>
      </c>
      <c r="O2478" t="s">
        <v>45</v>
      </c>
      <c r="P2478" t="s">
        <v>1794</v>
      </c>
      <c r="Q2478" t="s">
        <v>1795</v>
      </c>
      <c r="R2478" t="s">
        <v>1796</v>
      </c>
      <c r="S2478" s="11">
        <v>44014</v>
      </c>
      <c r="T2478" t="s">
        <v>259</v>
      </c>
      <c r="U2478">
        <v>59</v>
      </c>
      <c r="V2478" t="s">
        <v>1797</v>
      </c>
      <c r="W2478" t="s">
        <v>1796</v>
      </c>
      <c r="Y2478" s="11">
        <v>44014</v>
      </c>
      <c r="AA2478" t="s">
        <v>1798</v>
      </c>
      <c r="AD2478" t="s">
        <v>1574</v>
      </c>
      <c r="AH2478" t="str">
        <f t="shared" si="38"/>
        <v>E35121 Prior Year Charges</v>
      </c>
      <c r="AI2478" t="str">
        <f>VLOOKUP(B2478,'cc Lookup'!A:E,5,0)</f>
        <v>Finance</v>
      </c>
      <c r="AJ2478" t="s">
        <v>5427</v>
      </c>
    </row>
    <row r="2479" spans="1:36" x14ac:dyDescent="0.35">
      <c r="A2479" t="s">
        <v>36</v>
      </c>
      <c r="B2479" s="8" t="s">
        <v>1788</v>
      </c>
      <c r="C2479" s="8" t="s">
        <v>38</v>
      </c>
      <c r="D2479" s="8" t="s">
        <v>39</v>
      </c>
      <c r="E2479" s="8" t="s">
        <v>39</v>
      </c>
      <c r="F2479" s="8" t="s">
        <v>40</v>
      </c>
      <c r="G2479" t="s">
        <v>1789</v>
      </c>
      <c r="H2479" t="s">
        <v>42</v>
      </c>
      <c r="I2479" t="s">
        <v>43</v>
      </c>
      <c r="J2479" t="s">
        <v>43</v>
      </c>
      <c r="K2479" t="s">
        <v>43</v>
      </c>
      <c r="L2479" s="9">
        <v>-5270</v>
      </c>
      <c r="M2479" s="10">
        <v>43983</v>
      </c>
      <c r="N2479" t="s">
        <v>83</v>
      </c>
      <c r="O2479" t="s">
        <v>45</v>
      </c>
      <c r="P2479" t="s">
        <v>1794</v>
      </c>
      <c r="Q2479" t="s">
        <v>1795</v>
      </c>
      <c r="R2479" t="s">
        <v>1796</v>
      </c>
      <c r="S2479" s="11">
        <v>44014</v>
      </c>
      <c r="T2479" t="s">
        <v>259</v>
      </c>
      <c r="U2479">
        <v>60</v>
      </c>
      <c r="V2479" t="s">
        <v>1799</v>
      </c>
      <c r="W2479" t="s">
        <v>1796</v>
      </c>
      <c r="Y2479" s="11">
        <v>44014</v>
      </c>
      <c r="AA2479" t="s">
        <v>1799</v>
      </c>
      <c r="AH2479" t="str">
        <f t="shared" si="38"/>
        <v>E35121 Prior Year Charges</v>
      </c>
      <c r="AI2479" t="str">
        <f>VLOOKUP(B2479,'cc Lookup'!A:E,5,0)</f>
        <v>Finance</v>
      </c>
      <c r="AJ2479" t="s">
        <v>5427</v>
      </c>
    </row>
    <row r="2480" spans="1:36" x14ac:dyDescent="0.35">
      <c r="A2480" t="s">
        <v>36</v>
      </c>
      <c r="B2480" s="8" t="s">
        <v>142</v>
      </c>
      <c r="C2480" s="8" t="s">
        <v>38</v>
      </c>
      <c r="D2480" s="8" t="s">
        <v>39</v>
      </c>
      <c r="E2480" s="8" t="s">
        <v>39</v>
      </c>
      <c r="F2480" s="8" t="s">
        <v>40</v>
      </c>
      <c r="G2480" t="s">
        <v>144</v>
      </c>
      <c r="H2480" t="s">
        <v>42</v>
      </c>
      <c r="I2480" t="s">
        <v>43</v>
      </c>
      <c r="J2480" t="s">
        <v>43</v>
      </c>
      <c r="K2480" t="s">
        <v>43</v>
      </c>
      <c r="L2480" s="9">
        <v>5270</v>
      </c>
      <c r="M2480" s="10">
        <v>43983</v>
      </c>
      <c r="N2480" t="s">
        <v>83</v>
      </c>
      <c r="O2480" t="s">
        <v>45</v>
      </c>
      <c r="P2480" t="s">
        <v>1794</v>
      </c>
      <c r="Q2480" t="s">
        <v>1795</v>
      </c>
      <c r="R2480" t="s">
        <v>1796</v>
      </c>
      <c r="S2480" s="11">
        <v>44014</v>
      </c>
      <c r="T2480" t="s">
        <v>259</v>
      </c>
      <c r="U2480">
        <v>61</v>
      </c>
      <c r="V2480" t="s">
        <v>1799</v>
      </c>
      <c r="W2480" t="s">
        <v>1796</v>
      </c>
      <c r="Y2480" s="11">
        <v>44014</v>
      </c>
      <c r="AA2480" t="s">
        <v>1799</v>
      </c>
      <c r="AH2480" t="str">
        <f t="shared" si="38"/>
        <v>E35930 Estates &amp; Facilities</v>
      </c>
      <c r="AI2480" t="str">
        <f>VLOOKUP(B2480,'cc Lookup'!A:E,5,0)</f>
        <v>Estates</v>
      </c>
      <c r="AJ2480" t="s">
        <v>5427</v>
      </c>
    </row>
    <row r="2481" spans="1:36" x14ac:dyDescent="0.35">
      <c r="A2481" t="s">
        <v>36</v>
      </c>
      <c r="B2481" s="8" t="s">
        <v>142</v>
      </c>
      <c r="C2481" s="8" t="s">
        <v>38</v>
      </c>
      <c r="D2481" s="8" t="s">
        <v>39</v>
      </c>
      <c r="E2481" s="8" t="s">
        <v>39</v>
      </c>
      <c r="F2481" s="8" t="s">
        <v>40</v>
      </c>
      <c r="G2481" t="s">
        <v>144</v>
      </c>
      <c r="H2481" t="s">
        <v>42</v>
      </c>
      <c r="I2481" t="s">
        <v>43</v>
      </c>
      <c r="J2481" t="s">
        <v>43</v>
      </c>
      <c r="K2481" t="s">
        <v>43</v>
      </c>
      <c r="L2481" s="9">
        <v>-5445</v>
      </c>
      <c r="M2481" s="10">
        <v>43983</v>
      </c>
      <c r="N2481" t="s">
        <v>83</v>
      </c>
      <c r="O2481" t="s">
        <v>45</v>
      </c>
      <c r="P2481" t="s">
        <v>1794</v>
      </c>
      <c r="Q2481" t="s">
        <v>1795</v>
      </c>
      <c r="R2481" t="s">
        <v>1796</v>
      </c>
      <c r="S2481" s="11">
        <v>44014</v>
      </c>
      <c r="T2481" t="s">
        <v>259</v>
      </c>
      <c r="U2481">
        <v>62</v>
      </c>
      <c r="V2481" t="s">
        <v>1797</v>
      </c>
      <c r="W2481" t="s">
        <v>1796</v>
      </c>
      <c r="Y2481" s="11">
        <v>44014</v>
      </c>
      <c r="AA2481" t="s">
        <v>1798</v>
      </c>
      <c r="AD2481" t="s">
        <v>1574</v>
      </c>
      <c r="AH2481" t="str">
        <f t="shared" si="38"/>
        <v>E35930 Estates &amp; Facilities</v>
      </c>
      <c r="AI2481" t="str">
        <f>VLOOKUP(B2481,'cc Lookup'!A:E,5,0)</f>
        <v>Estates</v>
      </c>
      <c r="AJ2481" t="s">
        <v>5427</v>
      </c>
    </row>
    <row r="2482" spans="1:36" x14ac:dyDescent="0.35">
      <c r="A2482" t="s">
        <v>36</v>
      </c>
      <c r="B2482" s="8" t="s">
        <v>1788</v>
      </c>
      <c r="C2482" s="8" t="s">
        <v>38</v>
      </c>
      <c r="D2482" s="8" t="s">
        <v>39</v>
      </c>
      <c r="E2482" s="8" t="s">
        <v>39</v>
      </c>
      <c r="F2482" s="8" t="s">
        <v>40</v>
      </c>
      <c r="G2482" t="s">
        <v>1789</v>
      </c>
      <c r="H2482" t="s">
        <v>42</v>
      </c>
      <c r="I2482" t="s">
        <v>43</v>
      </c>
      <c r="J2482" t="s">
        <v>43</v>
      </c>
      <c r="K2482" t="s">
        <v>43</v>
      </c>
      <c r="L2482" s="9">
        <v>353.6</v>
      </c>
      <c r="M2482" s="10">
        <v>44013</v>
      </c>
      <c r="N2482" t="s">
        <v>83</v>
      </c>
      <c r="O2482" t="s">
        <v>45</v>
      </c>
      <c r="P2482" t="s">
        <v>996</v>
      </c>
      <c r="Q2482" t="s">
        <v>1875</v>
      </c>
      <c r="R2482" t="s">
        <v>1876</v>
      </c>
      <c r="S2482" s="11">
        <v>44029</v>
      </c>
      <c r="T2482" t="s">
        <v>259</v>
      </c>
      <c r="U2482">
        <v>299</v>
      </c>
      <c r="V2482" t="s">
        <v>1877</v>
      </c>
      <c r="W2482" t="s">
        <v>1876</v>
      </c>
      <c r="Y2482" s="11">
        <v>44029</v>
      </c>
      <c r="AA2482" t="s">
        <v>1878</v>
      </c>
      <c r="AD2482" t="s">
        <v>1583</v>
      </c>
      <c r="AH2482" t="str">
        <f t="shared" si="38"/>
        <v>E35121 Prior Year Charges</v>
      </c>
      <c r="AI2482" t="str">
        <f>VLOOKUP(B2482,'cc Lookup'!A:E,5,0)</f>
        <v>Finance</v>
      </c>
      <c r="AJ2482" t="s">
        <v>5427</v>
      </c>
    </row>
    <row r="2483" spans="1:36" x14ac:dyDescent="0.35">
      <c r="A2483" t="s">
        <v>36</v>
      </c>
      <c r="B2483" s="8" t="s">
        <v>241</v>
      </c>
      <c r="C2483" s="8" t="s">
        <v>38</v>
      </c>
      <c r="D2483" s="8" t="s">
        <v>39</v>
      </c>
      <c r="E2483" s="8" t="s">
        <v>39</v>
      </c>
      <c r="F2483" s="8" t="s">
        <v>40</v>
      </c>
      <c r="G2483" t="s">
        <v>242</v>
      </c>
      <c r="H2483" t="s">
        <v>42</v>
      </c>
      <c r="I2483" t="s">
        <v>43</v>
      </c>
      <c r="J2483" t="s">
        <v>43</v>
      </c>
      <c r="K2483" t="s">
        <v>43</v>
      </c>
      <c r="L2483" s="9">
        <v>-353.6</v>
      </c>
      <c r="M2483" s="10">
        <v>44013</v>
      </c>
      <c r="N2483" t="s">
        <v>83</v>
      </c>
      <c r="O2483" t="s">
        <v>45</v>
      </c>
      <c r="P2483" t="s">
        <v>996</v>
      </c>
      <c r="Q2483" t="s">
        <v>1875</v>
      </c>
      <c r="R2483" t="s">
        <v>1876</v>
      </c>
      <c r="S2483" s="11">
        <v>44029</v>
      </c>
      <c r="T2483" t="s">
        <v>259</v>
      </c>
      <c r="U2483">
        <v>300</v>
      </c>
      <c r="V2483" t="s">
        <v>1877</v>
      </c>
      <c r="W2483" t="s">
        <v>1876</v>
      </c>
      <c r="Y2483" s="11">
        <v>44029</v>
      </c>
      <c r="AA2483" t="s">
        <v>1878</v>
      </c>
      <c r="AD2483" t="s">
        <v>1583</v>
      </c>
      <c r="AH2483" t="str">
        <f t="shared" si="38"/>
        <v>E35932 Response Posts</v>
      </c>
      <c r="AI2483" t="str">
        <f>VLOOKUP(B2483,'cc Lookup'!A:E,5,0)</f>
        <v>Make Ready</v>
      </c>
      <c r="AJ2483" t="s">
        <v>5427</v>
      </c>
    </row>
    <row r="2484" spans="1:36" x14ac:dyDescent="0.35">
      <c r="A2484" t="s">
        <v>36</v>
      </c>
      <c r="B2484" s="8" t="s">
        <v>72</v>
      </c>
      <c r="C2484" s="8" t="s">
        <v>38</v>
      </c>
      <c r="D2484" s="8" t="s">
        <v>39</v>
      </c>
      <c r="E2484" s="8" t="s">
        <v>39</v>
      </c>
      <c r="F2484" s="8" t="s">
        <v>40</v>
      </c>
      <c r="G2484" t="s">
        <v>73</v>
      </c>
      <c r="H2484" t="s">
        <v>42</v>
      </c>
      <c r="I2484" t="s">
        <v>43</v>
      </c>
      <c r="J2484" t="s">
        <v>43</v>
      </c>
      <c r="K2484" t="s">
        <v>43</v>
      </c>
      <c r="L2484" s="9">
        <v>12960.4</v>
      </c>
      <c r="M2484" s="10">
        <v>44044</v>
      </c>
      <c r="N2484" t="s">
        <v>83</v>
      </c>
      <c r="O2484" t="s">
        <v>45</v>
      </c>
      <c r="P2484" t="s">
        <v>996</v>
      </c>
      <c r="Q2484" t="s">
        <v>1937</v>
      </c>
      <c r="R2484" t="s">
        <v>1938</v>
      </c>
      <c r="S2484" s="11">
        <v>44067</v>
      </c>
      <c r="T2484" t="s">
        <v>259</v>
      </c>
      <c r="U2484">
        <v>2</v>
      </c>
      <c r="V2484" t="s">
        <v>1939</v>
      </c>
      <c r="W2484" t="s">
        <v>1938</v>
      </c>
      <c r="Y2484" s="11">
        <v>44067</v>
      </c>
      <c r="AA2484" t="s">
        <v>1940</v>
      </c>
      <c r="AD2484" t="s">
        <v>1941</v>
      </c>
      <c r="AH2484" t="str">
        <f t="shared" si="38"/>
        <v>E35120 Corporate Expenses</v>
      </c>
      <c r="AI2484" t="str">
        <f>VLOOKUP(B2484,'cc Lookup'!A:E,5,0)</f>
        <v>Corporate Exp</v>
      </c>
      <c r="AJ2484" t="s">
        <v>5427</v>
      </c>
    </row>
    <row r="2485" spans="1:36" x14ac:dyDescent="0.35">
      <c r="A2485" t="s">
        <v>36</v>
      </c>
      <c r="B2485" s="8" t="s">
        <v>72</v>
      </c>
      <c r="C2485" s="8" t="s">
        <v>38</v>
      </c>
      <c r="D2485" s="8" t="s">
        <v>39</v>
      </c>
      <c r="E2485" s="8" t="s">
        <v>39</v>
      </c>
      <c r="F2485" s="8" t="s">
        <v>40</v>
      </c>
      <c r="G2485" t="s">
        <v>73</v>
      </c>
      <c r="H2485" t="s">
        <v>42</v>
      </c>
      <c r="I2485" t="s">
        <v>43</v>
      </c>
      <c r="J2485" t="s">
        <v>43</v>
      </c>
      <c r="K2485" t="s">
        <v>43</v>
      </c>
      <c r="L2485" s="9">
        <v>64802</v>
      </c>
      <c r="M2485" s="10">
        <v>44044</v>
      </c>
      <c r="N2485" t="s">
        <v>83</v>
      </c>
      <c r="O2485" t="s">
        <v>45</v>
      </c>
      <c r="P2485" t="s">
        <v>996</v>
      </c>
      <c r="Q2485" t="s">
        <v>1937</v>
      </c>
      <c r="R2485" t="s">
        <v>1938</v>
      </c>
      <c r="S2485" s="11">
        <v>44067</v>
      </c>
      <c r="T2485" t="s">
        <v>259</v>
      </c>
      <c r="U2485">
        <v>3</v>
      </c>
      <c r="V2485" t="s">
        <v>1939</v>
      </c>
      <c r="W2485" t="s">
        <v>1938</v>
      </c>
      <c r="Y2485" s="11">
        <v>44067</v>
      </c>
      <c r="AA2485" t="s">
        <v>1940</v>
      </c>
      <c r="AD2485" t="s">
        <v>1941</v>
      </c>
      <c r="AH2485" t="str">
        <f t="shared" si="38"/>
        <v>E35120 Corporate Expenses</v>
      </c>
      <c r="AI2485" t="str">
        <f>VLOOKUP(B2485,'cc Lookup'!A:E,5,0)</f>
        <v>Corporate Exp</v>
      </c>
      <c r="AJ2485" t="s">
        <v>5427</v>
      </c>
    </row>
    <row r="2486" spans="1:36" x14ac:dyDescent="0.35">
      <c r="A2486" t="s">
        <v>36</v>
      </c>
      <c r="B2486" s="8" t="s">
        <v>72</v>
      </c>
      <c r="C2486" s="8" t="s">
        <v>38</v>
      </c>
      <c r="D2486" s="8" t="s">
        <v>39</v>
      </c>
      <c r="E2486" s="8" t="s">
        <v>1444</v>
      </c>
      <c r="F2486" s="8" t="s">
        <v>40</v>
      </c>
      <c r="G2486" t="s">
        <v>73</v>
      </c>
      <c r="H2486" t="s">
        <v>42</v>
      </c>
      <c r="I2486" t="s">
        <v>43</v>
      </c>
      <c r="J2486" t="s">
        <v>1445</v>
      </c>
      <c r="K2486" t="s">
        <v>43</v>
      </c>
      <c r="L2486" s="9">
        <v>2682.94</v>
      </c>
      <c r="M2486" s="10">
        <v>44044</v>
      </c>
      <c r="N2486" t="s">
        <v>83</v>
      </c>
      <c r="O2486" t="s">
        <v>45</v>
      </c>
      <c r="P2486" t="s">
        <v>1954</v>
      </c>
      <c r="Q2486" t="s">
        <v>1955</v>
      </c>
      <c r="R2486" t="s">
        <v>1956</v>
      </c>
      <c r="S2486" s="11">
        <v>44077</v>
      </c>
      <c r="T2486" t="s">
        <v>259</v>
      </c>
      <c r="U2486">
        <v>7</v>
      </c>
      <c r="V2486" t="s">
        <v>1957</v>
      </c>
      <c r="W2486" t="s">
        <v>1956</v>
      </c>
      <c r="Y2486" s="11">
        <v>44077</v>
      </c>
      <c r="AA2486" t="s">
        <v>1957</v>
      </c>
      <c r="AH2486" t="str">
        <f t="shared" si="38"/>
        <v>E35120 Corporate Expenses</v>
      </c>
      <c r="AI2486" t="str">
        <f>VLOOKUP(B2486,'cc Lookup'!A:E,5,0)</f>
        <v>Corporate Exp</v>
      </c>
      <c r="AJ2486" t="s">
        <v>5427</v>
      </c>
    </row>
    <row r="2487" spans="1:36" x14ac:dyDescent="0.35">
      <c r="A2487" t="s">
        <v>36</v>
      </c>
      <c r="B2487" s="8" t="s">
        <v>72</v>
      </c>
      <c r="C2487" s="8" t="s">
        <v>38</v>
      </c>
      <c r="D2487" s="8" t="s">
        <v>39</v>
      </c>
      <c r="E2487" s="8" t="s">
        <v>1444</v>
      </c>
      <c r="F2487" s="8" t="s">
        <v>40</v>
      </c>
      <c r="G2487" t="s">
        <v>73</v>
      </c>
      <c r="H2487" t="s">
        <v>42</v>
      </c>
      <c r="I2487" t="s">
        <v>43</v>
      </c>
      <c r="J2487" t="s">
        <v>1445</v>
      </c>
      <c r="K2487" t="s">
        <v>43</v>
      </c>
      <c r="L2487" s="9">
        <v>2863.34</v>
      </c>
      <c r="M2487" s="10">
        <v>44044</v>
      </c>
      <c r="N2487" t="s">
        <v>83</v>
      </c>
      <c r="O2487" t="s">
        <v>45</v>
      </c>
      <c r="P2487" t="s">
        <v>1954</v>
      </c>
      <c r="Q2487" t="s">
        <v>1955</v>
      </c>
      <c r="R2487" t="s">
        <v>1956</v>
      </c>
      <c r="S2487" s="11">
        <v>44077</v>
      </c>
      <c r="T2487" t="s">
        <v>259</v>
      </c>
      <c r="U2487">
        <v>8</v>
      </c>
      <c r="V2487" t="s">
        <v>1958</v>
      </c>
      <c r="W2487" t="s">
        <v>1956</v>
      </c>
      <c r="Y2487" s="11">
        <v>44077</v>
      </c>
      <c r="AA2487" t="s">
        <v>1958</v>
      </c>
      <c r="AH2487" t="str">
        <f t="shared" si="38"/>
        <v>E35120 Corporate Expenses</v>
      </c>
      <c r="AI2487" t="str">
        <f>VLOOKUP(B2487,'cc Lookup'!A:E,5,0)</f>
        <v>Corporate Exp</v>
      </c>
      <c r="AJ2487" t="s">
        <v>5427</v>
      </c>
    </row>
    <row r="2488" spans="1:36" x14ac:dyDescent="0.35">
      <c r="A2488" t="s">
        <v>36</v>
      </c>
      <c r="B2488" s="8" t="s">
        <v>72</v>
      </c>
      <c r="C2488" s="8" t="s">
        <v>38</v>
      </c>
      <c r="D2488" s="8" t="s">
        <v>39</v>
      </c>
      <c r="E2488" s="8" t="s">
        <v>1444</v>
      </c>
      <c r="F2488" s="8" t="s">
        <v>40</v>
      </c>
      <c r="G2488" t="s">
        <v>73</v>
      </c>
      <c r="H2488" t="s">
        <v>42</v>
      </c>
      <c r="I2488" t="s">
        <v>43</v>
      </c>
      <c r="J2488" t="s">
        <v>1445</v>
      </c>
      <c r="K2488" t="s">
        <v>43</v>
      </c>
      <c r="L2488" s="9">
        <v>4208.34</v>
      </c>
      <c r="M2488" s="10">
        <v>44044</v>
      </c>
      <c r="N2488" t="s">
        <v>83</v>
      </c>
      <c r="O2488" t="s">
        <v>45</v>
      </c>
      <c r="P2488" t="s">
        <v>1954</v>
      </c>
      <c r="Q2488" t="s">
        <v>1955</v>
      </c>
      <c r="R2488" t="s">
        <v>1956</v>
      </c>
      <c r="S2488" s="11">
        <v>44077</v>
      </c>
      <c r="T2488" t="s">
        <v>259</v>
      </c>
      <c r="U2488">
        <v>9</v>
      </c>
      <c r="V2488" t="s">
        <v>1959</v>
      </c>
      <c r="W2488" t="s">
        <v>1956</v>
      </c>
      <c r="Y2488" s="11">
        <v>44077</v>
      </c>
      <c r="AA2488" t="s">
        <v>1959</v>
      </c>
      <c r="AH2488" t="str">
        <f t="shared" si="38"/>
        <v>E35120 Corporate Expenses</v>
      </c>
      <c r="AI2488" t="str">
        <f>VLOOKUP(B2488,'cc Lookup'!A:E,5,0)</f>
        <v>Corporate Exp</v>
      </c>
      <c r="AJ2488" t="s">
        <v>5427</v>
      </c>
    </row>
    <row r="2489" spans="1:36" x14ac:dyDescent="0.35">
      <c r="A2489" t="s">
        <v>36</v>
      </c>
      <c r="B2489" s="8" t="s">
        <v>72</v>
      </c>
      <c r="C2489" s="8" t="s">
        <v>38</v>
      </c>
      <c r="D2489" s="8" t="s">
        <v>39</v>
      </c>
      <c r="E2489" s="8" t="s">
        <v>1444</v>
      </c>
      <c r="F2489" s="8" t="s">
        <v>40</v>
      </c>
      <c r="G2489" t="s">
        <v>73</v>
      </c>
      <c r="H2489" t="s">
        <v>42</v>
      </c>
      <c r="I2489" t="s">
        <v>43</v>
      </c>
      <c r="J2489" t="s">
        <v>1445</v>
      </c>
      <c r="K2489" t="s">
        <v>43</v>
      </c>
      <c r="L2489" s="9">
        <v>-6817.06</v>
      </c>
      <c r="M2489" s="10">
        <v>44044</v>
      </c>
      <c r="N2489" t="s">
        <v>83</v>
      </c>
      <c r="O2489" t="s">
        <v>45</v>
      </c>
      <c r="P2489" t="s">
        <v>1954</v>
      </c>
      <c r="Q2489" t="s">
        <v>1955</v>
      </c>
      <c r="R2489" t="s">
        <v>1956</v>
      </c>
      <c r="S2489" s="11">
        <v>44077</v>
      </c>
      <c r="T2489" t="s">
        <v>259</v>
      </c>
      <c r="U2489">
        <v>10</v>
      </c>
      <c r="V2489" t="s">
        <v>1960</v>
      </c>
      <c r="W2489" t="s">
        <v>1956</v>
      </c>
      <c r="Y2489" s="11">
        <v>44077</v>
      </c>
      <c r="AA2489" t="s">
        <v>1960</v>
      </c>
      <c r="AH2489" t="str">
        <f t="shared" si="38"/>
        <v>E35120 Corporate Expenses</v>
      </c>
      <c r="AI2489" t="str">
        <f>VLOOKUP(B2489,'cc Lookup'!A:E,5,0)</f>
        <v>Corporate Exp</v>
      </c>
      <c r="AJ2489" t="s">
        <v>5427</v>
      </c>
    </row>
    <row r="2490" spans="1:36" x14ac:dyDescent="0.35">
      <c r="A2490" t="s">
        <v>36</v>
      </c>
      <c r="B2490" s="8" t="s">
        <v>72</v>
      </c>
      <c r="C2490" s="8" t="s">
        <v>38</v>
      </c>
      <c r="D2490" s="8" t="s">
        <v>39</v>
      </c>
      <c r="E2490" s="8" t="s">
        <v>1444</v>
      </c>
      <c r="F2490" s="8" t="s">
        <v>40</v>
      </c>
      <c r="G2490" t="s">
        <v>73</v>
      </c>
      <c r="H2490" t="s">
        <v>42</v>
      </c>
      <c r="I2490" t="s">
        <v>43</v>
      </c>
      <c r="J2490" t="s">
        <v>1445</v>
      </c>
      <c r="K2490" t="s">
        <v>43</v>
      </c>
      <c r="L2490" s="9">
        <v>-6848.26</v>
      </c>
      <c r="M2490" s="10">
        <v>44044</v>
      </c>
      <c r="N2490" t="s">
        <v>83</v>
      </c>
      <c r="O2490" t="s">
        <v>45</v>
      </c>
      <c r="P2490" t="s">
        <v>1954</v>
      </c>
      <c r="Q2490" t="s">
        <v>1955</v>
      </c>
      <c r="R2490" t="s">
        <v>1956</v>
      </c>
      <c r="S2490" s="11">
        <v>44077</v>
      </c>
      <c r="T2490" t="s">
        <v>259</v>
      </c>
      <c r="U2490">
        <v>11</v>
      </c>
      <c r="V2490" t="s">
        <v>1961</v>
      </c>
      <c r="W2490" t="s">
        <v>1956</v>
      </c>
      <c r="Y2490" s="11">
        <v>44077</v>
      </c>
      <c r="AA2490" t="s">
        <v>1961</v>
      </c>
      <c r="AH2490" t="str">
        <f t="shared" si="38"/>
        <v>E35120 Corporate Expenses</v>
      </c>
      <c r="AI2490" t="str">
        <f>VLOOKUP(B2490,'cc Lookup'!A:E,5,0)</f>
        <v>Corporate Exp</v>
      </c>
      <c r="AJ2490" t="s">
        <v>5427</v>
      </c>
    </row>
    <row r="2491" spans="1:36" x14ac:dyDescent="0.35">
      <c r="A2491" t="s">
        <v>36</v>
      </c>
      <c r="B2491" s="8" t="s">
        <v>72</v>
      </c>
      <c r="C2491" s="8" t="s">
        <v>38</v>
      </c>
      <c r="D2491" s="8" t="s">
        <v>39</v>
      </c>
      <c r="E2491" s="8" t="s">
        <v>1444</v>
      </c>
      <c r="F2491" s="8" t="s">
        <v>40</v>
      </c>
      <c r="G2491" t="s">
        <v>73</v>
      </c>
      <c r="H2491" t="s">
        <v>42</v>
      </c>
      <c r="I2491" t="s">
        <v>43</v>
      </c>
      <c r="J2491" t="s">
        <v>1445</v>
      </c>
      <c r="K2491" t="s">
        <v>43</v>
      </c>
      <c r="L2491" s="9">
        <v>-7053.86</v>
      </c>
      <c r="M2491" s="10">
        <v>44044</v>
      </c>
      <c r="N2491" t="s">
        <v>83</v>
      </c>
      <c r="O2491" t="s">
        <v>45</v>
      </c>
      <c r="P2491" t="s">
        <v>1954</v>
      </c>
      <c r="Q2491" t="s">
        <v>1955</v>
      </c>
      <c r="R2491" t="s">
        <v>1956</v>
      </c>
      <c r="S2491" s="11">
        <v>44077</v>
      </c>
      <c r="T2491" t="s">
        <v>259</v>
      </c>
      <c r="U2491">
        <v>12</v>
      </c>
      <c r="V2491" t="s">
        <v>1962</v>
      </c>
      <c r="W2491" t="s">
        <v>1956</v>
      </c>
      <c r="Y2491" s="11">
        <v>44077</v>
      </c>
      <c r="AA2491" t="s">
        <v>1962</v>
      </c>
      <c r="AH2491" t="str">
        <f t="shared" si="38"/>
        <v>E35120 Corporate Expenses</v>
      </c>
      <c r="AI2491" t="str">
        <f>VLOOKUP(B2491,'cc Lookup'!A:E,5,0)</f>
        <v>Corporate Exp</v>
      </c>
      <c r="AJ2491" t="s">
        <v>5427</v>
      </c>
    </row>
    <row r="2492" spans="1:36" x14ac:dyDescent="0.35">
      <c r="A2492" t="s">
        <v>36</v>
      </c>
      <c r="B2492" s="8" t="s">
        <v>72</v>
      </c>
      <c r="C2492" s="8" t="s">
        <v>38</v>
      </c>
      <c r="D2492" s="8" t="s">
        <v>127</v>
      </c>
      <c r="E2492" s="8" t="s">
        <v>39</v>
      </c>
      <c r="F2492" s="8" t="s">
        <v>40</v>
      </c>
      <c r="G2492" t="s">
        <v>73</v>
      </c>
      <c r="H2492" t="s">
        <v>42</v>
      </c>
      <c r="I2492" t="s">
        <v>128</v>
      </c>
      <c r="J2492" t="s">
        <v>43</v>
      </c>
      <c r="K2492" t="s">
        <v>43</v>
      </c>
      <c r="L2492" s="9">
        <v>500</v>
      </c>
      <c r="M2492" s="10">
        <v>44044</v>
      </c>
      <c r="N2492" t="s">
        <v>83</v>
      </c>
      <c r="O2492" t="s">
        <v>45</v>
      </c>
      <c r="P2492" t="s">
        <v>996</v>
      </c>
      <c r="Q2492" t="s">
        <v>1937</v>
      </c>
      <c r="R2492" t="s">
        <v>1938</v>
      </c>
      <c r="S2492" s="11">
        <v>44067</v>
      </c>
      <c r="T2492" t="s">
        <v>259</v>
      </c>
      <c r="U2492">
        <v>4</v>
      </c>
      <c r="V2492" t="s">
        <v>1971</v>
      </c>
      <c r="W2492" t="s">
        <v>1938</v>
      </c>
      <c r="Y2492" s="11">
        <v>44067</v>
      </c>
      <c r="AA2492" t="s">
        <v>1972</v>
      </c>
      <c r="AD2492" t="s">
        <v>1896</v>
      </c>
      <c r="AH2492" t="str">
        <f t="shared" si="38"/>
        <v>E35120 Corporate Expenses</v>
      </c>
      <c r="AI2492" t="str">
        <f>VLOOKUP(B2492,'cc Lookup'!A:E,5,0)</f>
        <v>Corporate Exp</v>
      </c>
      <c r="AJ2492" t="s">
        <v>5427</v>
      </c>
    </row>
    <row r="2493" spans="1:36" x14ac:dyDescent="0.35">
      <c r="A2493" t="s">
        <v>36</v>
      </c>
      <c r="B2493" s="8" t="s">
        <v>72</v>
      </c>
      <c r="C2493" s="8" t="s">
        <v>38</v>
      </c>
      <c r="D2493" s="8" t="s">
        <v>127</v>
      </c>
      <c r="E2493" s="8" t="s">
        <v>39</v>
      </c>
      <c r="F2493" s="8" t="s">
        <v>40</v>
      </c>
      <c r="G2493" t="s">
        <v>73</v>
      </c>
      <c r="H2493" t="s">
        <v>42</v>
      </c>
      <c r="I2493" t="s">
        <v>128</v>
      </c>
      <c r="J2493" t="s">
        <v>43</v>
      </c>
      <c r="K2493" t="s">
        <v>43</v>
      </c>
      <c r="L2493" s="9">
        <v>575</v>
      </c>
      <c r="M2493" s="10">
        <v>44044</v>
      </c>
      <c r="N2493" t="s">
        <v>83</v>
      </c>
      <c r="O2493" t="s">
        <v>45</v>
      </c>
      <c r="P2493" t="s">
        <v>996</v>
      </c>
      <c r="Q2493" t="s">
        <v>1937</v>
      </c>
      <c r="R2493" t="s">
        <v>1938</v>
      </c>
      <c r="S2493" s="11">
        <v>44067</v>
      </c>
      <c r="T2493" t="s">
        <v>259</v>
      </c>
      <c r="U2493">
        <v>5</v>
      </c>
      <c r="V2493" t="s">
        <v>1973</v>
      </c>
      <c r="W2493" t="s">
        <v>1938</v>
      </c>
      <c r="Y2493" s="11">
        <v>44067</v>
      </c>
      <c r="AA2493" t="s">
        <v>1974</v>
      </c>
      <c r="AD2493" t="s">
        <v>1975</v>
      </c>
      <c r="AH2493" t="str">
        <f t="shared" si="38"/>
        <v>E35120 Corporate Expenses</v>
      </c>
      <c r="AI2493" t="str">
        <f>VLOOKUP(B2493,'cc Lookup'!A:E,5,0)</f>
        <v>Corporate Exp</v>
      </c>
      <c r="AJ2493" t="s">
        <v>5427</v>
      </c>
    </row>
    <row r="2494" spans="1:36" x14ac:dyDescent="0.35">
      <c r="A2494" t="s">
        <v>36</v>
      </c>
      <c r="B2494" s="8" t="s">
        <v>72</v>
      </c>
      <c r="C2494" s="8" t="s">
        <v>38</v>
      </c>
      <c r="D2494" s="8" t="s">
        <v>127</v>
      </c>
      <c r="E2494" s="8" t="s">
        <v>39</v>
      </c>
      <c r="F2494" s="8" t="s">
        <v>40</v>
      </c>
      <c r="G2494" t="s">
        <v>73</v>
      </c>
      <c r="H2494" t="s">
        <v>42</v>
      </c>
      <c r="I2494" t="s">
        <v>128</v>
      </c>
      <c r="J2494" t="s">
        <v>43</v>
      </c>
      <c r="K2494" t="s">
        <v>43</v>
      </c>
      <c r="L2494" s="9">
        <v>600</v>
      </c>
      <c r="M2494" s="10">
        <v>44044</v>
      </c>
      <c r="N2494" t="s">
        <v>83</v>
      </c>
      <c r="O2494" t="s">
        <v>45</v>
      </c>
      <c r="P2494" t="s">
        <v>996</v>
      </c>
      <c r="Q2494" t="s">
        <v>1937</v>
      </c>
      <c r="R2494" t="s">
        <v>1938</v>
      </c>
      <c r="S2494" s="11">
        <v>44067</v>
      </c>
      <c r="T2494" t="s">
        <v>259</v>
      </c>
      <c r="U2494">
        <v>6</v>
      </c>
      <c r="V2494" t="s">
        <v>1976</v>
      </c>
      <c r="W2494" t="s">
        <v>1938</v>
      </c>
      <c r="Y2494" s="11">
        <v>44067</v>
      </c>
      <c r="AA2494" t="s">
        <v>1976</v>
      </c>
      <c r="AH2494" t="str">
        <f t="shared" si="38"/>
        <v>E35120 Corporate Expenses</v>
      </c>
      <c r="AI2494" t="str">
        <f>VLOOKUP(B2494,'cc Lookup'!A:E,5,0)</f>
        <v>Corporate Exp</v>
      </c>
      <c r="AJ2494" t="s">
        <v>5427</v>
      </c>
    </row>
    <row r="2495" spans="1:36" x14ac:dyDescent="0.35">
      <c r="A2495" t="s">
        <v>36</v>
      </c>
      <c r="B2495" s="8" t="s">
        <v>72</v>
      </c>
      <c r="C2495" s="8" t="s">
        <v>38</v>
      </c>
      <c r="D2495" s="8" t="s">
        <v>127</v>
      </c>
      <c r="E2495" s="8" t="s">
        <v>39</v>
      </c>
      <c r="F2495" s="8" t="s">
        <v>40</v>
      </c>
      <c r="G2495" t="s">
        <v>73</v>
      </c>
      <c r="H2495" t="s">
        <v>42</v>
      </c>
      <c r="I2495" t="s">
        <v>128</v>
      </c>
      <c r="J2495" t="s">
        <v>43</v>
      </c>
      <c r="K2495" t="s">
        <v>43</v>
      </c>
      <c r="L2495" s="9">
        <v>690</v>
      </c>
      <c r="M2495" s="10">
        <v>44044</v>
      </c>
      <c r="N2495" t="s">
        <v>83</v>
      </c>
      <c r="O2495" t="s">
        <v>45</v>
      </c>
      <c r="P2495" t="s">
        <v>996</v>
      </c>
      <c r="Q2495" t="s">
        <v>1937</v>
      </c>
      <c r="R2495" t="s">
        <v>1938</v>
      </c>
      <c r="S2495" s="11">
        <v>44067</v>
      </c>
      <c r="T2495" t="s">
        <v>259</v>
      </c>
      <c r="U2495">
        <v>7</v>
      </c>
      <c r="V2495" t="s">
        <v>1977</v>
      </c>
      <c r="W2495" t="s">
        <v>1938</v>
      </c>
      <c r="Y2495" s="11">
        <v>44067</v>
      </c>
      <c r="AA2495" t="s">
        <v>1977</v>
      </c>
      <c r="AH2495" t="str">
        <f t="shared" si="38"/>
        <v>E35120 Corporate Expenses</v>
      </c>
      <c r="AI2495" t="str">
        <f>VLOOKUP(B2495,'cc Lookup'!A:E,5,0)</f>
        <v>Corporate Exp</v>
      </c>
      <c r="AJ2495" t="s">
        <v>5427</v>
      </c>
    </row>
    <row r="2496" spans="1:36" x14ac:dyDescent="0.35">
      <c r="A2496" t="s">
        <v>36</v>
      </c>
      <c r="B2496" s="8" t="s">
        <v>72</v>
      </c>
      <c r="C2496" s="8" t="s">
        <v>38</v>
      </c>
      <c r="D2496" s="8" t="s">
        <v>127</v>
      </c>
      <c r="E2496" s="8" t="s">
        <v>39</v>
      </c>
      <c r="F2496" s="8" t="s">
        <v>40</v>
      </c>
      <c r="G2496" t="s">
        <v>73</v>
      </c>
      <c r="H2496" t="s">
        <v>42</v>
      </c>
      <c r="I2496" t="s">
        <v>128</v>
      </c>
      <c r="J2496" t="s">
        <v>43</v>
      </c>
      <c r="K2496" t="s">
        <v>43</v>
      </c>
      <c r="L2496" s="9">
        <v>805</v>
      </c>
      <c r="M2496" s="10">
        <v>44044</v>
      </c>
      <c r="N2496" t="s">
        <v>83</v>
      </c>
      <c r="O2496" t="s">
        <v>45</v>
      </c>
      <c r="P2496" t="s">
        <v>996</v>
      </c>
      <c r="Q2496" t="s">
        <v>1937</v>
      </c>
      <c r="R2496" t="s">
        <v>1938</v>
      </c>
      <c r="S2496" s="11">
        <v>44067</v>
      </c>
      <c r="T2496" t="s">
        <v>259</v>
      </c>
      <c r="U2496">
        <v>8</v>
      </c>
      <c r="V2496" t="s">
        <v>1978</v>
      </c>
      <c r="W2496" t="s">
        <v>1938</v>
      </c>
      <c r="Y2496" s="11">
        <v>44067</v>
      </c>
      <c r="AA2496" t="s">
        <v>1978</v>
      </c>
      <c r="AH2496" t="str">
        <f t="shared" si="38"/>
        <v>E35120 Corporate Expenses</v>
      </c>
      <c r="AI2496" t="str">
        <f>VLOOKUP(B2496,'cc Lookup'!A:E,5,0)</f>
        <v>Corporate Exp</v>
      </c>
      <c r="AJ2496" t="s">
        <v>5427</v>
      </c>
    </row>
    <row r="2497" spans="1:36" x14ac:dyDescent="0.35">
      <c r="A2497" t="s">
        <v>36</v>
      </c>
      <c r="B2497" s="8" t="s">
        <v>72</v>
      </c>
      <c r="C2497" s="8" t="s">
        <v>38</v>
      </c>
      <c r="D2497" s="8" t="s">
        <v>127</v>
      </c>
      <c r="E2497" s="8" t="s">
        <v>39</v>
      </c>
      <c r="F2497" s="8" t="s">
        <v>40</v>
      </c>
      <c r="G2497" t="s">
        <v>73</v>
      </c>
      <c r="H2497" t="s">
        <v>42</v>
      </c>
      <c r="I2497" t="s">
        <v>128</v>
      </c>
      <c r="J2497" t="s">
        <v>43</v>
      </c>
      <c r="K2497" t="s">
        <v>43</v>
      </c>
      <c r="L2497" s="9">
        <v>911</v>
      </c>
      <c r="M2497" s="10">
        <v>44044</v>
      </c>
      <c r="N2497" t="s">
        <v>83</v>
      </c>
      <c r="O2497" t="s">
        <v>45</v>
      </c>
      <c r="P2497" t="s">
        <v>996</v>
      </c>
      <c r="Q2497" t="s">
        <v>1937</v>
      </c>
      <c r="R2497" t="s">
        <v>1938</v>
      </c>
      <c r="S2497" s="11">
        <v>44067</v>
      </c>
      <c r="T2497" t="s">
        <v>259</v>
      </c>
      <c r="U2497">
        <v>9</v>
      </c>
      <c r="V2497" t="s">
        <v>1979</v>
      </c>
      <c r="W2497" t="s">
        <v>1938</v>
      </c>
      <c r="Y2497" s="11">
        <v>44067</v>
      </c>
      <c r="AA2497" t="s">
        <v>1980</v>
      </c>
      <c r="AD2497" t="s">
        <v>1653</v>
      </c>
      <c r="AH2497" t="str">
        <f t="shared" si="38"/>
        <v>E35120 Corporate Expenses</v>
      </c>
      <c r="AI2497" t="str">
        <f>VLOOKUP(B2497,'cc Lookup'!A:E,5,0)</f>
        <v>Corporate Exp</v>
      </c>
      <c r="AJ2497" t="s">
        <v>5427</v>
      </c>
    </row>
    <row r="2498" spans="1:36" x14ac:dyDescent="0.35">
      <c r="A2498" t="s">
        <v>36</v>
      </c>
      <c r="B2498" s="8" t="s">
        <v>72</v>
      </c>
      <c r="C2498" s="8" t="s">
        <v>38</v>
      </c>
      <c r="D2498" s="8" t="s">
        <v>127</v>
      </c>
      <c r="E2498" s="8" t="s">
        <v>39</v>
      </c>
      <c r="F2498" s="8" t="s">
        <v>40</v>
      </c>
      <c r="G2498" t="s">
        <v>73</v>
      </c>
      <c r="H2498" t="s">
        <v>42</v>
      </c>
      <c r="I2498" t="s">
        <v>128</v>
      </c>
      <c r="J2498" t="s">
        <v>43</v>
      </c>
      <c r="K2498" t="s">
        <v>43</v>
      </c>
      <c r="L2498" s="9">
        <v>920</v>
      </c>
      <c r="M2498" s="10">
        <v>44044</v>
      </c>
      <c r="N2498" t="s">
        <v>83</v>
      </c>
      <c r="O2498" t="s">
        <v>45</v>
      </c>
      <c r="P2498" t="s">
        <v>996</v>
      </c>
      <c r="Q2498" t="s">
        <v>1937</v>
      </c>
      <c r="R2498" t="s">
        <v>1938</v>
      </c>
      <c r="S2498" s="11">
        <v>44067</v>
      </c>
      <c r="T2498" t="s">
        <v>259</v>
      </c>
      <c r="U2498">
        <v>10</v>
      </c>
      <c r="V2498" t="s">
        <v>1981</v>
      </c>
      <c r="W2498" t="s">
        <v>1938</v>
      </c>
      <c r="Y2498" s="11">
        <v>44067</v>
      </c>
      <c r="AA2498" t="s">
        <v>1981</v>
      </c>
      <c r="AH2498" t="str">
        <f t="shared" si="38"/>
        <v>E35120 Corporate Expenses</v>
      </c>
      <c r="AI2498" t="str">
        <f>VLOOKUP(B2498,'cc Lookup'!A:E,5,0)</f>
        <v>Corporate Exp</v>
      </c>
      <c r="AJ2498" t="s">
        <v>5427</v>
      </c>
    </row>
    <row r="2499" spans="1:36" x14ac:dyDescent="0.35">
      <c r="A2499" t="s">
        <v>36</v>
      </c>
      <c r="B2499" s="8" t="s">
        <v>72</v>
      </c>
      <c r="C2499" s="8" t="s">
        <v>38</v>
      </c>
      <c r="D2499" s="8" t="s">
        <v>127</v>
      </c>
      <c r="E2499" s="8" t="s">
        <v>39</v>
      </c>
      <c r="F2499" s="8" t="s">
        <v>40</v>
      </c>
      <c r="G2499" t="s">
        <v>73</v>
      </c>
      <c r="H2499" t="s">
        <v>42</v>
      </c>
      <c r="I2499" t="s">
        <v>128</v>
      </c>
      <c r="J2499" t="s">
        <v>43</v>
      </c>
      <c r="K2499" t="s">
        <v>43</v>
      </c>
      <c r="L2499" s="9">
        <v>920</v>
      </c>
      <c r="M2499" s="10">
        <v>44044</v>
      </c>
      <c r="N2499" t="s">
        <v>83</v>
      </c>
      <c r="O2499" t="s">
        <v>45</v>
      </c>
      <c r="P2499" t="s">
        <v>996</v>
      </c>
      <c r="Q2499" t="s">
        <v>1937</v>
      </c>
      <c r="R2499" t="s">
        <v>1938</v>
      </c>
      <c r="S2499" s="11">
        <v>44067</v>
      </c>
      <c r="T2499" t="s">
        <v>259</v>
      </c>
      <c r="U2499">
        <v>11</v>
      </c>
      <c r="V2499" t="s">
        <v>1982</v>
      </c>
      <c r="W2499" t="s">
        <v>1938</v>
      </c>
      <c r="Y2499" s="11">
        <v>44067</v>
      </c>
      <c r="AA2499" t="s">
        <v>1982</v>
      </c>
      <c r="AH2499" t="str">
        <f t="shared" si="38"/>
        <v>E35120 Corporate Expenses</v>
      </c>
      <c r="AI2499" t="str">
        <f>VLOOKUP(B2499,'cc Lookup'!A:E,5,0)</f>
        <v>Corporate Exp</v>
      </c>
      <c r="AJ2499" t="s">
        <v>5427</v>
      </c>
    </row>
    <row r="2500" spans="1:36" x14ac:dyDescent="0.35">
      <c r="A2500" t="s">
        <v>36</v>
      </c>
      <c r="B2500" s="8" t="s">
        <v>72</v>
      </c>
      <c r="C2500" s="8" t="s">
        <v>38</v>
      </c>
      <c r="D2500" s="8" t="s">
        <v>127</v>
      </c>
      <c r="E2500" s="8" t="s">
        <v>39</v>
      </c>
      <c r="F2500" s="8" t="s">
        <v>40</v>
      </c>
      <c r="G2500" t="s">
        <v>73</v>
      </c>
      <c r="H2500" t="s">
        <v>42</v>
      </c>
      <c r="I2500" t="s">
        <v>128</v>
      </c>
      <c r="J2500" t="s">
        <v>43</v>
      </c>
      <c r="K2500" t="s">
        <v>43</v>
      </c>
      <c r="L2500" s="9">
        <v>1380</v>
      </c>
      <c r="M2500" s="10">
        <v>44044</v>
      </c>
      <c r="N2500" t="s">
        <v>83</v>
      </c>
      <c r="O2500" t="s">
        <v>45</v>
      </c>
      <c r="P2500" t="s">
        <v>996</v>
      </c>
      <c r="Q2500" t="s">
        <v>1937</v>
      </c>
      <c r="R2500" t="s">
        <v>1938</v>
      </c>
      <c r="S2500" s="11">
        <v>44067</v>
      </c>
      <c r="T2500" t="s">
        <v>259</v>
      </c>
      <c r="U2500">
        <v>12</v>
      </c>
      <c r="V2500" t="s">
        <v>1983</v>
      </c>
      <c r="W2500" t="s">
        <v>1938</v>
      </c>
      <c r="Y2500" s="11">
        <v>44067</v>
      </c>
      <c r="AA2500" t="s">
        <v>1984</v>
      </c>
      <c r="AD2500" t="s">
        <v>1985</v>
      </c>
      <c r="AH2500" t="str">
        <f t="shared" si="38"/>
        <v>E35120 Corporate Expenses</v>
      </c>
      <c r="AI2500" t="str">
        <f>VLOOKUP(B2500,'cc Lookup'!A:E,5,0)</f>
        <v>Corporate Exp</v>
      </c>
      <c r="AJ2500" t="s">
        <v>5427</v>
      </c>
    </row>
    <row r="2501" spans="1:36" x14ac:dyDescent="0.35">
      <c r="A2501" t="s">
        <v>36</v>
      </c>
      <c r="B2501" s="8" t="s">
        <v>72</v>
      </c>
      <c r="C2501" s="8" t="s">
        <v>38</v>
      </c>
      <c r="D2501" s="8" t="s">
        <v>127</v>
      </c>
      <c r="E2501" s="8" t="s">
        <v>39</v>
      </c>
      <c r="F2501" s="8" t="s">
        <v>40</v>
      </c>
      <c r="G2501" t="s">
        <v>73</v>
      </c>
      <c r="H2501" t="s">
        <v>42</v>
      </c>
      <c r="I2501" t="s">
        <v>128</v>
      </c>
      <c r="J2501" t="s">
        <v>43</v>
      </c>
      <c r="K2501" t="s">
        <v>43</v>
      </c>
      <c r="L2501" s="9">
        <v>2093</v>
      </c>
      <c r="M2501" s="10">
        <v>44044</v>
      </c>
      <c r="N2501" t="s">
        <v>83</v>
      </c>
      <c r="O2501" t="s">
        <v>45</v>
      </c>
      <c r="P2501" t="s">
        <v>996</v>
      </c>
      <c r="Q2501" t="s">
        <v>1937</v>
      </c>
      <c r="R2501" t="s">
        <v>1938</v>
      </c>
      <c r="S2501" s="11">
        <v>44067</v>
      </c>
      <c r="T2501" t="s">
        <v>259</v>
      </c>
      <c r="U2501">
        <v>13</v>
      </c>
      <c r="V2501" t="s">
        <v>1986</v>
      </c>
      <c r="W2501" t="s">
        <v>1938</v>
      </c>
      <c r="Y2501" s="11">
        <v>44067</v>
      </c>
      <c r="AA2501" t="s">
        <v>1987</v>
      </c>
      <c r="AD2501" t="s">
        <v>1988</v>
      </c>
      <c r="AH2501" t="str">
        <f t="shared" ref="AH2501:AH2564" si="39">B2501&amp;" "&amp;G2501</f>
        <v>E35120 Corporate Expenses</v>
      </c>
      <c r="AI2501" t="str">
        <f>VLOOKUP(B2501,'cc Lookup'!A:E,5,0)</f>
        <v>Corporate Exp</v>
      </c>
      <c r="AJ2501" t="s">
        <v>5427</v>
      </c>
    </row>
    <row r="2502" spans="1:36" x14ac:dyDescent="0.35">
      <c r="A2502" t="s">
        <v>36</v>
      </c>
      <c r="B2502" s="8" t="s">
        <v>72</v>
      </c>
      <c r="C2502" s="8" t="s">
        <v>38</v>
      </c>
      <c r="D2502" s="8" t="s">
        <v>127</v>
      </c>
      <c r="E2502" s="8" t="s">
        <v>39</v>
      </c>
      <c r="F2502" s="8" t="s">
        <v>40</v>
      </c>
      <c r="G2502" t="s">
        <v>73</v>
      </c>
      <c r="H2502" t="s">
        <v>42</v>
      </c>
      <c r="I2502" t="s">
        <v>128</v>
      </c>
      <c r="J2502" t="s">
        <v>43</v>
      </c>
      <c r="K2502" t="s">
        <v>43</v>
      </c>
      <c r="L2502" s="9">
        <v>2875</v>
      </c>
      <c r="M2502" s="10">
        <v>44044</v>
      </c>
      <c r="N2502" t="s">
        <v>83</v>
      </c>
      <c r="O2502" t="s">
        <v>45</v>
      </c>
      <c r="P2502" t="s">
        <v>996</v>
      </c>
      <c r="Q2502" t="s">
        <v>1937</v>
      </c>
      <c r="R2502" t="s">
        <v>1938</v>
      </c>
      <c r="S2502" s="11">
        <v>44067</v>
      </c>
      <c r="T2502" t="s">
        <v>259</v>
      </c>
      <c r="U2502">
        <v>14</v>
      </c>
      <c r="V2502" t="s">
        <v>1989</v>
      </c>
      <c r="W2502" t="s">
        <v>1938</v>
      </c>
      <c r="Y2502" s="11">
        <v>44067</v>
      </c>
      <c r="AA2502" t="s">
        <v>1990</v>
      </c>
      <c r="AD2502" t="s">
        <v>1802</v>
      </c>
      <c r="AH2502" t="str">
        <f t="shared" si="39"/>
        <v>E35120 Corporate Expenses</v>
      </c>
      <c r="AI2502" t="str">
        <f>VLOOKUP(B2502,'cc Lookup'!A:E,5,0)</f>
        <v>Corporate Exp</v>
      </c>
      <c r="AJ2502" t="s">
        <v>5427</v>
      </c>
    </row>
    <row r="2503" spans="1:36" x14ac:dyDescent="0.35">
      <c r="A2503" t="s">
        <v>36</v>
      </c>
      <c r="B2503" s="8" t="s">
        <v>72</v>
      </c>
      <c r="C2503" s="8" t="s">
        <v>38</v>
      </c>
      <c r="D2503" s="8" t="s">
        <v>127</v>
      </c>
      <c r="E2503" s="8" t="s">
        <v>39</v>
      </c>
      <c r="F2503" s="8" t="s">
        <v>40</v>
      </c>
      <c r="G2503" t="s">
        <v>73</v>
      </c>
      <c r="H2503" t="s">
        <v>42</v>
      </c>
      <c r="I2503" t="s">
        <v>128</v>
      </c>
      <c r="J2503" t="s">
        <v>43</v>
      </c>
      <c r="K2503" t="s">
        <v>43</v>
      </c>
      <c r="L2503" s="9">
        <v>3450</v>
      </c>
      <c r="M2503" s="10">
        <v>44044</v>
      </c>
      <c r="N2503" t="s">
        <v>83</v>
      </c>
      <c r="O2503" t="s">
        <v>45</v>
      </c>
      <c r="P2503" t="s">
        <v>996</v>
      </c>
      <c r="Q2503" t="s">
        <v>1937</v>
      </c>
      <c r="R2503" t="s">
        <v>1938</v>
      </c>
      <c r="S2503" s="11">
        <v>44067</v>
      </c>
      <c r="T2503" t="s">
        <v>259</v>
      </c>
      <c r="U2503">
        <v>15</v>
      </c>
      <c r="V2503" t="s">
        <v>1991</v>
      </c>
      <c r="W2503" t="s">
        <v>1938</v>
      </c>
      <c r="Y2503" s="11">
        <v>44067</v>
      </c>
      <c r="AA2503" t="s">
        <v>1991</v>
      </c>
      <c r="AH2503" t="str">
        <f t="shared" si="39"/>
        <v>E35120 Corporate Expenses</v>
      </c>
      <c r="AI2503" t="str">
        <f>VLOOKUP(B2503,'cc Lookup'!A:E,5,0)</f>
        <v>Corporate Exp</v>
      </c>
      <c r="AJ2503" t="s">
        <v>5427</v>
      </c>
    </row>
    <row r="2504" spans="1:36" x14ac:dyDescent="0.35">
      <c r="A2504" t="s">
        <v>36</v>
      </c>
      <c r="B2504" s="8" t="s">
        <v>72</v>
      </c>
      <c r="C2504" s="8" t="s">
        <v>38</v>
      </c>
      <c r="D2504" s="8" t="s">
        <v>127</v>
      </c>
      <c r="E2504" s="8" t="s">
        <v>39</v>
      </c>
      <c r="F2504" s="8" t="s">
        <v>40</v>
      </c>
      <c r="G2504" t="s">
        <v>73</v>
      </c>
      <c r="H2504" t="s">
        <v>42</v>
      </c>
      <c r="I2504" t="s">
        <v>128</v>
      </c>
      <c r="J2504" t="s">
        <v>43</v>
      </c>
      <c r="K2504" t="s">
        <v>43</v>
      </c>
      <c r="L2504" s="9">
        <v>4025</v>
      </c>
      <c r="M2504" s="10">
        <v>44044</v>
      </c>
      <c r="N2504" t="s">
        <v>83</v>
      </c>
      <c r="O2504" t="s">
        <v>45</v>
      </c>
      <c r="P2504" t="s">
        <v>996</v>
      </c>
      <c r="Q2504" t="s">
        <v>1937</v>
      </c>
      <c r="R2504" t="s">
        <v>1938</v>
      </c>
      <c r="S2504" s="11">
        <v>44067</v>
      </c>
      <c r="T2504" t="s">
        <v>259</v>
      </c>
      <c r="U2504">
        <v>16</v>
      </c>
      <c r="V2504" t="s">
        <v>1992</v>
      </c>
      <c r="W2504" t="s">
        <v>1938</v>
      </c>
      <c r="Y2504" s="11">
        <v>44067</v>
      </c>
      <c r="AA2504" t="s">
        <v>1992</v>
      </c>
      <c r="AH2504" t="str">
        <f t="shared" si="39"/>
        <v>E35120 Corporate Expenses</v>
      </c>
      <c r="AI2504" t="str">
        <f>VLOOKUP(B2504,'cc Lookup'!A:E,5,0)</f>
        <v>Corporate Exp</v>
      </c>
      <c r="AJ2504" t="s">
        <v>5427</v>
      </c>
    </row>
    <row r="2505" spans="1:36" x14ac:dyDescent="0.35">
      <c r="A2505" t="s">
        <v>36</v>
      </c>
      <c r="B2505" s="8" t="s">
        <v>72</v>
      </c>
      <c r="C2505" s="8" t="s">
        <v>38</v>
      </c>
      <c r="D2505" s="8" t="s">
        <v>127</v>
      </c>
      <c r="E2505" s="8" t="s">
        <v>39</v>
      </c>
      <c r="F2505" s="8" t="s">
        <v>40</v>
      </c>
      <c r="G2505" t="s">
        <v>73</v>
      </c>
      <c r="H2505" t="s">
        <v>42</v>
      </c>
      <c r="I2505" t="s">
        <v>128</v>
      </c>
      <c r="J2505" t="s">
        <v>43</v>
      </c>
      <c r="K2505" t="s">
        <v>43</v>
      </c>
      <c r="L2505" s="9">
        <v>4600</v>
      </c>
      <c r="M2505" s="10">
        <v>44044</v>
      </c>
      <c r="N2505" t="s">
        <v>83</v>
      </c>
      <c r="O2505" t="s">
        <v>45</v>
      </c>
      <c r="P2505" t="s">
        <v>996</v>
      </c>
      <c r="Q2505" t="s">
        <v>1937</v>
      </c>
      <c r="R2505" t="s">
        <v>1938</v>
      </c>
      <c r="S2505" s="11">
        <v>44067</v>
      </c>
      <c r="T2505" t="s">
        <v>259</v>
      </c>
      <c r="U2505">
        <v>17</v>
      </c>
      <c r="V2505" t="s">
        <v>1993</v>
      </c>
      <c r="W2505" t="s">
        <v>1938</v>
      </c>
      <c r="Y2505" s="11">
        <v>44067</v>
      </c>
      <c r="AA2505" t="s">
        <v>1993</v>
      </c>
      <c r="AH2505" t="str">
        <f t="shared" si="39"/>
        <v>E35120 Corporate Expenses</v>
      </c>
      <c r="AI2505" t="str">
        <f>VLOOKUP(B2505,'cc Lookup'!A:E,5,0)</f>
        <v>Corporate Exp</v>
      </c>
      <c r="AJ2505" t="s">
        <v>5427</v>
      </c>
    </row>
    <row r="2506" spans="1:36" x14ac:dyDescent="0.35">
      <c r="A2506" t="s">
        <v>36</v>
      </c>
      <c r="B2506" s="8" t="s">
        <v>72</v>
      </c>
      <c r="C2506" s="8" t="s">
        <v>38</v>
      </c>
      <c r="D2506" s="8" t="s">
        <v>127</v>
      </c>
      <c r="E2506" s="8" t="s">
        <v>39</v>
      </c>
      <c r="F2506" s="8" t="s">
        <v>40</v>
      </c>
      <c r="G2506" t="s">
        <v>73</v>
      </c>
      <c r="H2506" t="s">
        <v>42</v>
      </c>
      <c r="I2506" t="s">
        <v>128</v>
      </c>
      <c r="J2506" t="s">
        <v>43</v>
      </c>
      <c r="K2506" t="s">
        <v>43</v>
      </c>
      <c r="L2506" s="9">
        <v>4600</v>
      </c>
      <c r="M2506" s="10">
        <v>44044</v>
      </c>
      <c r="N2506" t="s">
        <v>83</v>
      </c>
      <c r="O2506" t="s">
        <v>45</v>
      </c>
      <c r="P2506" t="s">
        <v>996</v>
      </c>
      <c r="Q2506" t="s">
        <v>1937</v>
      </c>
      <c r="R2506" t="s">
        <v>1938</v>
      </c>
      <c r="S2506" s="11">
        <v>44067</v>
      </c>
      <c r="T2506" t="s">
        <v>259</v>
      </c>
      <c r="U2506">
        <v>18</v>
      </c>
      <c r="V2506" t="s">
        <v>1994</v>
      </c>
      <c r="W2506" t="s">
        <v>1938</v>
      </c>
      <c r="Y2506" s="11">
        <v>44067</v>
      </c>
      <c r="AA2506" t="s">
        <v>1994</v>
      </c>
      <c r="AH2506" t="str">
        <f t="shared" si="39"/>
        <v>E35120 Corporate Expenses</v>
      </c>
      <c r="AI2506" t="str">
        <f>VLOOKUP(B2506,'cc Lookup'!A:E,5,0)</f>
        <v>Corporate Exp</v>
      </c>
      <c r="AJ2506" t="s">
        <v>5427</v>
      </c>
    </row>
    <row r="2507" spans="1:36" x14ac:dyDescent="0.35">
      <c r="A2507" t="s">
        <v>36</v>
      </c>
      <c r="B2507" s="8" t="s">
        <v>72</v>
      </c>
      <c r="C2507" s="8" t="s">
        <v>38</v>
      </c>
      <c r="D2507" s="8" t="s">
        <v>127</v>
      </c>
      <c r="E2507" s="8" t="s">
        <v>39</v>
      </c>
      <c r="F2507" s="8" t="s">
        <v>40</v>
      </c>
      <c r="G2507" t="s">
        <v>73</v>
      </c>
      <c r="H2507" t="s">
        <v>42</v>
      </c>
      <c r="I2507" t="s">
        <v>128</v>
      </c>
      <c r="J2507" t="s">
        <v>43</v>
      </c>
      <c r="K2507" t="s">
        <v>43</v>
      </c>
      <c r="L2507" s="9">
        <v>6900</v>
      </c>
      <c r="M2507" s="10">
        <v>44044</v>
      </c>
      <c r="N2507" t="s">
        <v>83</v>
      </c>
      <c r="O2507" t="s">
        <v>45</v>
      </c>
      <c r="P2507" t="s">
        <v>996</v>
      </c>
      <c r="Q2507" t="s">
        <v>1937</v>
      </c>
      <c r="R2507" t="s">
        <v>1938</v>
      </c>
      <c r="S2507" s="11">
        <v>44067</v>
      </c>
      <c r="T2507" t="s">
        <v>259</v>
      </c>
      <c r="U2507">
        <v>19</v>
      </c>
      <c r="V2507" t="s">
        <v>1995</v>
      </c>
      <c r="W2507" t="s">
        <v>1938</v>
      </c>
      <c r="Y2507" s="11">
        <v>44067</v>
      </c>
      <c r="AA2507" t="s">
        <v>1996</v>
      </c>
      <c r="AD2507" t="s">
        <v>1803</v>
      </c>
      <c r="AH2507" t="str">
        <f t="shared" si="39"/>
        <v>E35120 Corporate Expenses</v>
      </c>
      <c r="AI2507" t="str">
        <f>VLOOKUP(B2507,'cc Lookup'!A:E,5,0)</f>
        <v>Corporate Exp</v>
      </c>
      <c r="AJ2507" t="s">
        <v>5427</v>
      </c>
    </row>
    <row r="2508" spans="1:36" x14ac:dyDescent="0.35">
      <c r="A2508" t="s">
        <v>36</v>
      </c>
      <c r="B2508" s="8" t="s">
        <v>1788</v>
      </c>
      <c r="C2508" s="8" t="s">
        <v>38</v>
      </c>
      <c r="D2508" s="8" t="s">
        <v>39</v>
      </c>
      <c r="E2508" s="8" t="s">
        <v>39</v>
      </c>
      <c r="F2508" s="8" t="s">
        <v>40</v>
      </c>
      <c r="G2508" t="s">
        <v>1789</v>
      </c>
      <c r="H2508" t="s">
        <v>42</v>
      </c>
      <c r="I2508" t="s">
        <v>43</v>
      </c>
      <c r="J2508" t="s">
        <v>43</v>
      </c>
      <c r="K2508" t="s">
        <v>43</v>
      </c>
      <c r="L2508" s="9">
        <v>-3450</v>
      </c>
      <c r="M2508" s="10">
        <v>44044</v>
      </c>
      <c r="N2508" t="s">
        <v>83</v>
      </c>
      <c r="O2508" t="s">
        <v>45</v>
      </c>
      <c r="P2508" t="s">
        <v>996</v>
      </c>
      <c r="Q2508" t="s">
        <v>1937</v>
      </c>
      <c r="R2508" t="s">
        <v>1938</v>
      </c>
      <c r="S2508" s="11">
        <v>44067</v>
      </c>
      <c r="T2508" t="s">
        <v>259</v>
      </c>
      <c r="U2508">
        <v>20</v>
      </c>
      <c r="V2508" t="s">
        <v>2004</v>
      </c>
      <c r="W2508" t="s">
        <v>1938</v>
      </c>
      <c r="Y2508" s="11">
        <v>44067</v>
      </c>
      <c r="AA2508" t="s">
        <v>2004</v>
      </c>
      <c r="AH2508" t="str">
        <f t="shared" si="39"/>
        <v>E35121 Prior Year Charges</v>
      </c>
      <c r="AI2508" t="str">
        <f>VLOOKUP(B2508,'cc Lookup'!A:E,5,0)</f>
        <v>Finance</v>
      </c>
      <c r="AJ2508" t="s">
        <v>5427</v>
      </c>
    </row>
    <row r="2509" spans="1:36" x14ac:dyDescent="0.35">
      <c r="A2509" t="s">
        <v>36</v>
      </c>
      <c r="B2509" s="8" t="s">
        <v>1788</v>
      </c>
      <c r="C2509" s="8" t="s">
        <v>38</v>
      </c>
      <c r="D2509" s="8" t="s">
        <v>39</v>
      </c>
      <c r="E2509" s="8" t="s">
        <v>39</v>
      </c>
      <c r="F2509" s="8" t="s">
        <v>40</v>
      </c>
      <c r="G2509" t="s">
        <v>1789</v>
      </c>
      <c r="H2509" t="s">
        <v>42</v>
      </c>
      <c r="I2509" t="s">
        <v>43</v>
      </c>
      <c r="J2509" t="s">
        <v>43</v>
      </c>
      <c r="K2509" t="s">
        <v>43</v>
      </c>
      <c r="L2509" s="9">
        <v>-3597.6</v>
      </c>
      <c r="M2509" s="10">
        <v>44044</v>
      </c>
      <c r="N2509" t="s">
        <v>83</v>
      </c>
      <c r="O2509" t="s">
        <v>45</v>
      </c>
      <c r="P2509" t="s">
        <v>996</v>
      </c>
      <c r="Q2509" t="s">
        <v>1937</v>
      </c>
      <c r="R2509" t="s">
        <v>1938</v>
      </c>
      <c r="S2509" s="11">
        <v>44067</v>
      </c>
      <c r="T2509" t="s">
        <v>259</v>
      </c>
      <c r="U2509">
        <v>21</v>
      </c>
      <c r="V2509" t="s">
        <v>2005</v>
      </c>
      <c r="W2509" t="s">
        <v>1938</v>
      </c>
      <c r="Y2509" s="11">
        <v>44067</v>
      </c>
      <c r="AA2509" t="s">
        <v>2005</v>
      </c>
      <c r="AH2509" t="str">
        <f t="shared" si="39"/>
        <v>E35121 Prior Year Charges</v>
      </c>
      <c r="AI2509" t="str">
        <f>VLOOKUP(B2509,'cc Lookup'!A:E,5,0)</f>
        <v>Finance</v>
      </c>
      <c r="AJ2509" t="s">
        <v>5427</v>
      </c>
    </row>
    <row r="2510" spans="1:36" x14ac:dyDescent="0.35">
      <c r="A2510" t="s">
        <v>36</v>
      </c>
      <c r="B2510" s="8" t="s">
        <v>1788</v>
      </c>
      <c r="C2510" s="8" t="s">
        <v>38</v>
      </c>
      <c r="D2510" s="8" t="s">
        <v>39</v>
      </c>
      <c r="E2510" s="8" t="s">
        <v>39</v>
      </c>
      <c r="F2510" s="8" t="s">
        <v>40</v>
      </c>
      <c r="G2510" t="s">
        <v>1789</v>
      </c>
      <c r="H2510" t="s">
        <v>42</v>
      </c>
      <c r="I2510" t="s">
        <v>43</v>
      </c>
      <c r="J2510" t="s">
        <v>43</v>
      </c>
      <c r="K2510" t="s">
        <v>43</v>
      </c>
      <c r="L2510" s="9">
        <v>-8280</v>
      </c>
      <c r="M2510" s="10">
        <v>44044</v>
      </c>
      <c r="N2510" t="s">
        <v>83</v>
      </c>
      <c r="O2510" t="s">
        <v>45</v>
      </c>
      <c r="P2510" t="s">
        <v>996</v>
      </c>
      <c r="Q2510" t="s">
        <v>1937</v>
      </c>
      <c r="R2510" t="s">
        <v>1938</v>
      </c>
      <c r="S2510" s="11">
        <v>44067</v>
      </c>
      <c r="T2510" t="s">
        <v>259</v>
      </c>
      <c r="U2510">
        <v>22</v>
      </c>
      <c r="V2510" t="s">
        <v>2006</v>
      </c>
      <c r="W2510" t="s">
        <v>1938</v>
      </c>
      <c r="Y2510" s="11">
        <v>44067</v>
      </c>
      <c r="AA2510" t="s">
        <v>2006</v>
      </c>
      <c r="AH2510" t="str">
        <f t="shared" si="39"/>
        <v>E35121 Prior Year Charges</v>
      </c>
      <c r="AI2510" t="str">
        <f>VLOOKUP(B2510,'cc Lookup'!A:E,5,0)</f>
        <v>Finance</v>
      </c>
      <c r="AJ2510" t="s">
        <v>5427</v>
      </c>
    </row>
    <row r="2511" spans="1:36" x14ac:dyDescent="0.35">
      <c r="A2511" t="s">
        <v>36</v>
      </c>
      <c r="B2511" s="8" t="s">
        <v>1788</v>
      </c>
      <c r="C2511" s="8" t="s">
        <v>38</v>
      </c>
      <c r="D2511" s="8" t="s">
        <v>39</v>
      </c>
      <c r="E2511" s="8" t="s">
        <v>39</v>
      </c>
      <c r="F2511" s="8" t="s">
        <v>40</v>
      </c>
      <c r="G2511" t="s">
        <v>1789</v>
      </c>
      <c r="H2511" t="s">
        <v>42</v>
      </c>
      <c r="I2511" t="s">
        <v>43</v>
      </c>
      <c r="J2511" t="s">
        <v>43</v>
      </c>
      <c r="K2511" t="s">
        <v>43</v>
      </c>
      <c r="L2511" s="9">
        <v>6817.06</v>
      </c>
      <c r="M2511" s="10">
        <v>44044</v>
      </c>
      <c r="N2511" t="s">
        <v>83</v>
      </c>
      <c r="O2511" t="s">
        <v>45</v>
      </c>
      <c r="P2511" t="s">
        <v>1954</v>
      </c>
      <c r="Q2511" t="s">
        <v>1955</v>
      </c>
      <c r="R2511" t="s">
        <v>1956</v>
      </c>
      <c r="S2511" s="11">
        <v>44077</v>
      </c>
      <c r="T2511" t="s">
        <v>259</v>
      </c>
      <c r="U2511">
        <v>13</v>
      </c>
      <c r="V2511" t="s">
        <v>1960</v>
      </c>
      <c r="W2511" t="s">
        <v>1956</v>
      </c>
      <c r="Y2511" s="11">
        <v>44077</v>
      </c>
      <c r="AA2511" t="s">
        <v>1960</v>
      </c>
      <c r="AH2511" t="str">
        <f t="shared" si="39"/>
        <v>E35121 Prior Year Charges</v>
      </c>
      <c r="AI2511" t="str">
        <f>VLOOKUP(B2511,'cc Lookup'!A:E,5,0)</f>
        <v>Finance</v>
      </c>
      <c r="AJ2511" t="s">
        <v>5427</v>
      </c>
    </row>
    <row r="2512" spans="1:36" x14ac:dyDescent="0.35">
      <c r="A2512" t="s">
        <v>36</v>
      </c>
      <c r="B2512" s="8" t="s">
        <v>1788</v>
      </c>
      <c r="C2512" s="8" t="s">
        <v>38</v>
      </c>
      <c r="D2512" s="8" t="s">
        <v>39</v>
      </c>
      <c r="E2512" s="8" t="s">
        <v>39</v>
      </c>
      <c r="F2512" s="8" t="s">
        <v>40</v>
      </c>
      <c r="G2512" t="s">
        <v>1789</v>
      </c>
      <c r="H2512" t="s">
        <v>42</v>
      </c>
      <c r="I2512" t="s">
        <v>43</v>
      </c>
      <c r="J2512" t="s">
        <v>43</v>
      </c>
      <c r="K2512" t="s">
        <v>43</v>
      </c>
      <c r="L2512" s="9">
        <v>6848.26</v>
      </c>
      <c r="M2512" s="10">
        <v>44044</v>
      </c>
      <c r="N2512" t="s">
        <v>83</v>
      </c>
      <c r="O2512" t="s">
        <v>45</v>
      </c>
      <c r="P2512" t="s">
        <v>1954</v>
      </c>
      <c r="Q2512" t="s">
        <v>1955</v>
      </c>
      <c r="R2512" t="s">
        <v>1956</v>
      </c>
      <c r="S2512" s="11">
        <v>44077</v>
      </c>
      <c r="T2512" t="s">
        <v>259</v>
      </c>
      <c r="U2512">
        <v>14</v>
      </c>
      <c r="V2512" t="s">
        <v>1961</v>
      </c>
      <c r="W2512" t="s">
        <v>1956</v>
      </c>
      <c r="Y2512" s="11">
        <v>44077</v>
      </c>
      <c r="AA2512" t="s">
        <v>1961</v>
      </c>
      <c r="AH2512" t="str">
        <f t="shared" si="39"/>
        <v>E35121 Prior Year Charges</v>
      </c>
      <c r="AI2512" t="str">
        <f>VLOOKUP(B2512,'cc Lookup'!A:E,5,0)</f>
        <v>Finance</v>
      </c>
      <c r="AJ2512" t="s">
        <v>5427</v>
      </c>
    </row>
    <row r="2513" spans="1:36" x14ac:dyDescent="0.35">
      <c r="A2513" t="s">
        <v>36</v>
      </c>
      <c r="B2513" s="8" t="s">
        <v>1788</v>
      </c>
      <c r="C2513" s="8" t="s">
        <v>38</v>
      </c>
      <c r="D2513" s="8" t="s">
        <v>39</v>
      </c>
      <c r="E2513" s="8" t="s">
        <v>39</v>
      </c>
      <c r="F2513" s="8" t="s">
        <v>40</v>
      </c>
      <c r="G2513" t="s">
        <v>1789</v>
      </c>
      <c r="H2513" t="s">
        <v>42</v>
      </c>
      <c r="I2513" t="s">
        <v>43</v>
      </c>
      <c r="J2513" t="s">
        <v>43</v>
      </c>
      <c r="K2513" t="s">
        <v>43</v>
      </c>
      <c r="L2513" s="9">
        <v>7053.86</v>
      </c>
      <c r="M2513" s="10">
        <v>44044</v>
      </c>
      <c r="N2513" t="s">
        <v>83</v>
      </c>
      <c r="O2513" t="s">
        <v>45</v>
      </c>
      <c r="P2513" t="s">
        <v>1954</v>
      </c>
      <c r="Q2513" t="s">
        <v>1955</v>
      </c>
      <c r="R2513" t="s">
        <v>1956</v>
      </c>
      <c r="S2513" s="11">
        <v>44077</v>
      </c>
      <c r="T2513" t="s">
        <v>259</v>
      </c>
      <c r="U2513">
        <v>15</v>
      </c>
      <c r="V2513" t="s">
        <v>1962</v>
      </c>
      <c r="W2513" t="s">
        <v>1956</v>
      </c>
      <c r="Y2513" s="11">
        <v>44077</v>
      </c>
      <c r="AA2513" t="s">
        <v>1962</v>
      </c>
      <c r="AH2513" t="str">
        <f t="shared" si="39"/>
        <v>E35121 Prior Year Charges</v>
      </c>
      <c r="AI2513" t="str">
        <f>VLOOKUP(B2513,'cc Lookup'!A:E,5,0)</f>
        <v>Finance</v>
      </c>
      <c r="AJ2513" t="s">
        <v>5427</v>
      </c>
    </row>
    <row r="2514" spans="1:36" x14ac:dyDescent="0.35">
      <c r="A2514" t="s">
        <v>36</v>
      </c>
      <c r="B2514" s="8" t="s">
        <v>1788</v>
      </c>
      <c r="C2514" s="8" t="s">
        <v>38</v>
      </c>
      <c r="D2514" s="8" t="s">
        <v>39</v>
      </c>
      <c r="E2514" s="8" t="s">
        <v>39</v>
      </c>
      <c r="F2514" s="8" t="s">
        <v>40</v>
      </c>
      <c r="G2514" t="s">
        <v>1789</v>
      </c>
      <c r="H2514" t="s">
        <v>42</v>
      </c>
      <c r="I2514" t="s">
        <v>43</v>
      </c>
      <c r="J2514" t="s">
        <v>43</v>
      </c>
      <c r="K2514" t="s">
        <v>43</v>
      </c>
      <c r="L2514" s="9">
        <v>-2682.94</v>
      </c>
      <c r="M2514" s="10">
        <v>44044</v>
      </c>
      <c r="N2514" t="s">
        <v>83</v>
      </c>
      <c r="O2514" t="s">
        <v>45</v>
      </c>
      <c r="P2514" t="s">
        <v>1954</v>
      </c>
      <c r="Q2514" t="s">
        <v>1955</v>
      </c>
      <c r="R2514" t="s">
        <v>1956</v>
      </c>
      <c r="S2514" s="11">
        <v>44077</v>
      </c>
      <c r="T2514" t="s">
        <v>259</v>
      </c>
      <c r="U2514">
        <v>16</v>
      </c>
      <c r="V2514" t="s">
        <v>1957</v>
      </c>
      <c r="W2514" t="s">
        <v>1956</v>
      </c>
      <c r="Y2514" s="11">
        <v>44077</v>
      </c>
      <c r="AA2514" t="s">
        <v>1957</v>
      </c>
      <c r="AH2514" t="str">
        <f t="shared" si="39"/>
        <v>E35121 Prior Year Charges</v>
      </c>
      <c r="AI2514" t="str">
        <f>VLOOKUP(B2514,'cc Lookup'!A:E,5,0)</f>
        <v>Finance</v>
      </c>
      <c r="AJ2514" t="s">
        <v>5427</v>
      </c>
    </row>
    <row r="2515" spans="1:36" x14ac:dyDescent="0.35">
      <c r="A2515" t="s">
        <v>36</v>
      </c>
      <c r="B2515" s="8" t="s">
        <v>1788</v>
      </c>
      <c r="C2515" s="8" t="s">
        <v>38</v>
      </c>
      <c r="D2515" s="8" t="s">
        <v>39</v>
      </c>
      <c r="E2515" s="8" t="s">
        <v>39</v>
      </c>
      <c r="F2515" s="8" t="s">
        <v>40</v>
      </c>
      <c r="G2515" t="s">
        <v>1789</v>
      </c>
      <c r="H2515" t="s">
        <v>42</v>
      </c>
      <c r="I2515" t="s">
        <v>43</v>
      </c>
      <c r="J2515" t="s">
        <v>43</v>
      </c>
      <c r="K2515" t="s">
        <v>43</v>
      </c>
      <c r="L2515" s="9">
        <v>-2863.34</v>
      </c>
      <c r="M2515" s="10">
        <v>44044</v>
      </c>
      <c r="N2515" t="s">
        <v>83</v>
      </c>
      <c r="O2515" t="s">
        <v>45</v>
      </c>
      <c r="P2515" t="s">
        <v>1954</v>
      </c>
      <c r="Q2515" t="s">
        <v>1955</v>
      </c>
      <c r="R2515" t="s">
        <v>1956</v>
      </c>
      <c r="S2515" s="11">
        <v>44077</v>
      </c>
      <c r="T2515" t="s">
        <v>259</v>
      </c>
      <c r="U2515">
        <v>17</v>
      </c>
      <c r="V2515" t="s">
        <v>1958</v>
      </c>
      <c r="W2515" t="s">
        <v>1956</v>
      </c>
      <c r="Y2515" s="11">
        <v>44077</v>
      </c>
      <c r="AA2515" t="s">
        <v>1958</v>
      </c>
      <c r="AH2515" t="str">
        <f t="shared" si="39"/>
        <v>E35121 Prior Year Charges</v>
      </c>
      <c r="AI2515" t="str">
        <f>VLOOKUP(B2515,'cc Lookup'!A:E,5,0)</f>
        <v>Finance</v>
      </c>
      <c r="AJ2515" t="s">
        <v>5427</v>
      </c>
    </row>
    <row r="2516" spans="1:36" x14ac:dyDescent="0.35">
      <c r="A2516" t="s">
        <v>36</v>
      </c>
      <c r="B2516" s="8" t="s">
        <v>1788</v>
      </c>
      <c r="C2516" s="8" t="s">
        <v>38</v>
      </c>
      <c r="D2516" s="8" t="s">
        <v>39</v>
      </c>
      <c r="E2516" s="8" t="s">
        <v>39</v>
      </c>
      <c r="F2516" s="8" t="s">
        <v>40</v>
      </c>
      <c r="G2516" t="s">
        <v>1789</v>
      </c>
      <c r="H2516" t="s">
        <v>42</v>
      </c>
      <c r="I2516" t="s">
        <v>43</v>
      </c>
      <c r="J2516" t="s">
        <v>43</v>
      </c>
      <c r="K2516" t="s">
        <v>43</v>
      </c>
      <c r="L2516" s="9">
        <v>-4208.34</v>
      </c>
      <c r="M2516" s="10">
        <v>44044</v>
      </c>
      <c r="N2516" t="s">
        <v>83</v>
      </c>
      <c r="O2516" t="s">
        <v>45</v>
      </c>
      <c r="P2516" t="s">
        <v>1954</v>
      </c>
      <c r="Q2516" t="s">
        <v>1955</v>
      </c>
      <c r="R2516" t="s">
        <v>1956</v>
      </c>
      <c r="S2516" s="11">
        <v>44077</v>
      </c>
      <c r="T2516" t="s">
        <v>259</v>
      </c>
      <c r="U2516">
        <v>18</v>
      </c>
      <c r="V2516" t="s">
        <v>1959</v>
      </c>
      <c r="W2516" t="s">
        <v>1956</v>
      </c>
      <c r="Y2516" s="11">
        <v>44077</v>
      </c>
      <c r="AA2516" t="s">
        <v>1959</v>
      </c>
      <c r="AH2516" t="str">
        <f t="shared" si="39"/>
        <v>E35121 Prior Year Charges</v>
      </c>
      <c r="AI2516" t="str">
        <f>VLOOKUP(B2516,'cc Lookup'!A:E,5,0)</f>
        <v>Finance</v>
      </c>
      <c r="AJ2516" t="s">
        <v>5427</v>
      </c>
    </row>
    <row r="2517" spans="1:36" x14ac:dyDescent="0.35">
      <c r="A2517" t="s">
        <v>36</v>
      </c>
      <c r="B2517" s="8" t="s">
        <v>921</v>
      </c>
      <c r="C2517" s="8" t="s">
        <v>38</v>
      </c>
      <c r="D2517" s="8" t="s">
        <v>39</v>
      </c>
      <c r="E2517" s="8" t="s">
        <v>39</v>
      </c>
      <c r="F2517" s="8" t="s">
        <v>40</v>
      </c>
      <c r="G2517" t="s">
        <v>922</v>
      </c>
      <c r="H2517" t="s">
        <v>42</v>
      </c>
      <c r="I2517" t="s">
        <v>43</v>
      </c>
      <c r="J2517" t="s">
        <v>43</v>
      </c>
      <c r="K2517" t="s">
        <v>43</v>
      </c>
      <c r="L2517" s="9">
        <v>3450</v>
      </c>
      <c r="M2517" s="10">
        <v>44044</v>
      </c>
      <c r="N2517" t="s">
        <v>83</v>
      </c>
      <c r="O2517" t="s">
        <v>45</v>
      </c>
      <c r="P2517" t="s">
        <v>996</v>
      </c>
      <c r="Q2517" t="s">
        <v>1937</v>
      </c>
      <c r="R2517" t="s">
        <v>1938</v>
      </c>
      <c r="S2517" s="11">
        <v>44067</v>
      </c>
      <c r="T2517" t="s">
        <v>259</v>
      </c>
      <c r="U2517">
        <v>23</v>
      </c>
      <c r="V2517" t="s">
        <v>2004</v>
      </c>
      <c r="W2517" t="s">
        <v>1938</v>
      </c>
      <c r="Y2517" s="11">
        <v>44067</v>
      </c>
      <c r="AA2517" t="s">
        <v>2004</v>
      </c>
      <c r="AH2517" t="str">
        <f t="shared" si="39"/>
        <v>E35210 Employee Service Centre</v>
      </c>
      <c r="AI2517" t="str">
        <f>VLOOKUP(B2517,'cc Lookup'!A:E,5,0)</f>
        <v>HR</v>
      </c>
      <c r="AJ2517" t="s">
        <v>5427</v>
      </c>
    </row>
    <row r="2518" spans="1:36" x14ac:dyDescent="0.35">
      <c r="A2518" t="s">
        <v>36</v>
      </c>
      <c r="B2518" s="8" t="s">
        <v>921</v>
      </c>
      <c r="C2518" s="8" t="s">
        <v>38</v>
      </c>
      <c r="D2518" s="8" t="s">
        <v>39</v>
      </c>
      <c r="E2518" s="8" t="s">
        <v>39</v>
      </c>
      <c r="F2518" s="8" t="s">
        <v>40</v>
      </c>
      <c r="G2518" t="s">
        <v>922</v>
      </c>
      <c r="H2518" t="s">
        <v>42</v>
      </c>
      <c r="I2518" t="s">
        <v>43</v>
      </c>
      <c r="J2518" t="s">
        <v>43</v>
      </c>
      <c r="K2518" t="s">
        <v>43</v>
      </c>
      <c r="L2518" s="9">
        <v>-575</v>
      </c>
      <c r="M2518" s="10">
        <v>44044</v>
      </c>
      <c r="N2518" t="s">
        <v>83</v>
      </c>
      <c r="O2518" t="s">
        <v>45</v>
      </c>
      <c r="P2518" t="s">
        <v>996</v>
      </c>
      <c r="Q2518" t="s">
        <v>1937</v>
      </c>
      <c r="R2518" t="s">
        <v>1938</v>
      </c>
      <c r="S2518" s="11">
        <v>44067</v>
      </c>
      <c r="T2518" t="s">
        <v>259</v>
      </c>
      <c r="U2518">
        <v>24</v>
      </c>
      <c r="V2518" t="s">
        <v>1973</v>
      </c>
      <c r="W2518" t="s">
        <v>1938</v>
      </c>
      <c r="Y2518" s="11">
        <v>44067</v>
      </c>
      <c r="AA2518" t="s">
        <v>1974</v>
      </c>
      <c r="AD2518" t="s">
        <v>1975</v>
      </c>
      <c r="AH2518" t="str">
        <f t="shared" si="39"/>
        <v>E35210 Employee Service Centre</v>
      </c>
      <c r="AI2518" t="str">
        <f>VLOOKUP(B2518,'cc Lookup'!A:E,5,0)</f>
        <v>HR</v>
      </c>
      <c r="AJ2518" t="s">
        <v>5427</v>
      </c>
    </row>
    <row r="2519" spans="1:36" x14ac:dyDescent="0.35">
      <c r="A2519" t="s">
        <v>36</v>
      </c>
      <c r="B2519" s="8" t="s">
        <v>921</v>
      </c>
      <c r="C2519" s="8" t="s">
        <v>38</v>
      </c>
      <c r="D2519" s="8" t="s">
        <v>39</v>
      </c>
      <c r="E2519" s="8" t="s">
        <v>39</v>
      </c>
      <c r="F2519" s="8" t="s">
        <v>40</v>
      </c>
      <c r="G2519" t="s">
        <v>922</v>
      </c>
      <c r="H2519" t="s">
        <v>42</v>
      </c>
      <c r="I2519" t="s">
        <v>43</v>
      </c>
      <c r="J2519" t="s">
        <v>43</v>
      </c>
      <c r="K2519" t="s">
        <v>43</v>
      </c>
      <c r="L2519" s="9">
        <v>-600</v>
      </c>
      <c r="M2519" s="10">
        <v>44044</v>
      </c>
      <c r="N2519" t="s">
        <v>83</v>
      </c>
      <c r="O2519" t="s">
        <v>45</v>
      </c>
      <c r="P2519" t="s">
        <v>996</v>
      </c>
      <c r="Q2519" t="s">
        <v>1937</v>
      </c>
      <c r="R2519" t="s">
        <v>1938</v>
      </c>
      <c r="S2519" s="11">
        <v>44067</v>
      </c>
      <c r="T2519" t="s">
        <v>259</v>
      </c>
      <c r="U2519">
        <v>25</v>
      </c>
      <c r="V2519" t="s">
        <v>1976</v>
      </c>
      <c r="W2519" t="s">
        <v>1938</v>
      </c>
      <c r="Y2519" s="11">
        <v>44067</v>
      </c>
      <c r="AA2519" t="s">
        <v>1976</v>
      </c>
      <c r="AH2519" t="str">
        <f t="shared" si="39"/>
        <v>E35210 Employee Service Centre</v>
      </c>
      <c r="AI2519" t="str">
        <f>VLOOKUP(B2519,'cc Lookup'!A:E,5,0)</f>
        <v>HR</v>
      </c>
      <c r="AJ2519" t="s">
        <v>5427</v>
      </c>
    </row>
    <row r="2520" spans="1:36" x14ac:dyDescent="0.35">
      <c r="A2520" t="s">
        <v>36</v>
      </c>
      <c r="B2520" s="8" t="s">
        <v>921</v>
      </c>
      <c r="C2520" s="8" t="s">
        <v>38</v>
      </c>
      <c r="D2520" s="8" t="s">
        <v>39</v>
      </c>
      <c r="E2520" s="8" t="s">
        <v>39</v>
      </c>
      <c r="F2520" s="8" t="s">
        <v>40</v>
      </c>
      <c r="G2520" t="s">
        <v>922</v>
      </c>
      <c r="H2520" t="s">
        <v>42</v>
      </c>
      <c r="I2520" t="s">
        <v>43</v>
      </c>
      <c r="J2520" t="s">
        <v>43</v>
      </c>
      <c r="K2520" t="s">
        <v>43</v>
      </c>
      <c r="L2520" s="9">
        <v>-2093</v>
      </c>
      <c r="M2520" s="10">
        <v>44044</v>
      </c>
      <c r="N2520" t="s">
        <v>83</v>
      </c>
      <c r="O2520" t="s">
        <v>45</v>
      </c>
      <c r="P2520" t="s">
        <v>996</v>
      </c>
      <c r="Q2520" t="s">
        <v>1937</v>
      </c>
      <c r="R2520" t="s">
        <v>1938</v>
      </c>
      <c r="S2520" s="11">
        <v>44067</v>
      </c>
      <c r="T2520" t="s">
        <v>259</v>
      </c>
      <c r="U2520">
        <v>26</v>
      </c>
      <c r="V2520" t="s">
        <v>1986</v>
      </c>
      <c r="W2520" t="s">
        <v>1938</v>
      </c>
      <c r="Y2520" s="11">
        <v>44067</v>
      </c>
      <c r="AA2520" t="s">
        <v>1987</v>
      </c>
      <c r="AD2520" t="s">
        <v>1988</v>
      </c>
      <c r="AH2520" t="str">
        <f t="shared" si="39"/>
        <v>E35210 Employee Service Centre</v>
      </c>
      <c r="AI2520" t="str">
        <f>VLOOKUP(B2520,'cc Lookup'!A:E,5,0)</f>
        <v>HR</v>
      </c>
      <c r="AJ2520" t="s">
        <v>5427</v>
      </c>
    </row>
    <row r="2521" spans="1:36" x14ac:dyDescent="0.35">
      <c r="A2521" t="s">
        <v>36</v>
      </c>
      <c r="B2521" s="8" t="s">
        <v>921</v>
      </c>
      <c r="C2521" s="8" t="s">
        <v>38</v>
      </c>
      <c r="D2521" s="8" t="s">
        <v>39</v>
      </c>
      <c r="E2521" s="8" t="s">
        <v>39</v>
      </c>
      <c r="F2521" s="8" t="s">
        <v>40</v>
      </c>
      <c r="G2521" t="s">
        <v>922</v>
      </c>
      <c r="H2521" t="s">
        <v>42</v>
      </c>
      <c r="I2521" t="s">
        <v>43</v>
      </c>
      <c r="J2521" t="s">
        <v>43</v>
      </c>
      <c r="K2521" t="s">
        <v>43</v>
      </c>
      <c r="L2521" s="9">
        <v>-2875</v>
      </c>
      <c r="M2521" s="10">
        <v>44044</v>
      </c>
      <c r="N2521" t="s">
        <v>83</v>
      </c>
      <c r="O2521" t="s">
        <v>45</v>
      </c>
      <c r="P2521" t="s">
        <v>996</v>
      </c>
      <c r="Q2521" t="s">
        <v>1937</v>
      </c>
      <c r="R2521" t="s">
        <v>1938</v>
      </c>
      <c r="S2521" s="11">
        <v>44067</v>
      </c>
      <c r="T2521" t="s">
        <v>259</v>
      </c>
      <c r="U2521">
        <v>27</v>
      </c>
      <c r="V2521" t="s">
        <v>1989</v>
      </c>
      <c r="W2521" t="s">
        <v>1938</v>
      </c>
      <c r="Y2521" s="11">
        <v>44067</v>
      </c>
      <c r="AA2521" t="s">
        <v>1990</v>
      </c>
      <c r="AD2521" t="s">
        <v>1802</v>
      </c>
      <c r="AH2521" t="str">
        <f t="shared" si="39"/>
        <v>E35210 Employee Service Centre</v>
      </c>
      <c r="AI2521" t="str">
        <f>VLOOKUP(B2521,'cc Lookup'!A:E,5,0)</f>
        <v>HR</v>
      </c>
      <c r="AJ2521" t="s">
        <v>5427</v>
      </c>
    </row>
    <row r="2522" spans="1:36" x14ac:dyDescent="0.35">
      <c r="A2522" t="s">
        <v>36</v>
      </c>
      <c r="B2522" s="8" t="s">
        <v>1064</v>
      </c>
      <c r="C2522" s="8" t="s">
        <v>38</v>
      </c>
      <c r="D2522" s="8" t="s">
        <v>39</v>
      </c>
      <c r="E2522" s="8" t="s">
        <v>39</v>
      </c>
      <c r="F2522" s="8" t="s">
        <v>40</v>
      </c>
      <c r="G2522" t="s">
        <v>1065</v>
      </c>
      <c r="H2522" t="s">
        <v>42</v>
      </c>
      <c r="I2522" t="s">
        <v>43</v>
      </c>
      <c r="J2522" t="s">
        <v>43</v>
      </c>
      <c r="K2522" t="s">
        <v>43</v>
      </c>
      <c r="L2522" s="9">
        <v>3597.6</v>
      </c>
      <c r="M2522" s="10">
        <v>44044</v>
      </c>
      <c r="N2522" t="s">
        <v>83</v>
      </c>
      <c r="O2522" t="s">
        <v>45</v>
      </c>
      <c r="P2522" t="s">
        <v>996</v>
      </c>
      <c r="Q2522" t="s">
        <v>1937</v>
      </c>
      <c r="R2522" t="s">
        <v>1938</v>
      </c>
      <c r="S2522" s="11">
        <v>44067</v>
      </c>
      <c r="T2522" t="s">
        <v>259</v>
      </c>
      <c r="U2522">
        <v>28</v>
      </c>
      <c r="V2522" t="s">
        <v>2005</v>
      </c>
      <c r="W2522" t="s">
        <v>1938</v>
      </c>
      <c r="Y2522" s="11">
        <v>44067</v>
      </c>
      <c r="AA2522" t="s">
        <v>2005</v>
      </c>
      <c r="AH2522" t="str">
        <f t="shared" si="39"/>
        <v>E35211 Employee Resourcing</v>
      </c>
      <c r="AI2522" t="str">
        <f>VLOOKUP(B2522,'cc Lookup'!A:E,5,0)</f>
        <v>HR</v>
      </c>
      <c r="AJ2522" t="s">
        <v>5427</v>
      </c>
    </row>
    <row r="2523" spans="1:36" x14ac:dyDescent="0.35">
      <c r="A2523" t="s">
        <v>36</v>
      </c>
      <c r="B2523" s="8" t="s">
        <v>1064</v>
      </c>
      <c r="C2523" s="8" t="s">
        <v>38</v>
      </c>
      <c r="D2523" s="8" t="s">
        <v>39</v>
      </c>
      <c r="E2523" s="8" t="s">
        <v>39</v>
      </c>
      <c r="F2523" s="8" t="s">
        <v>40</v>
      </c>
      <c r="G2523" t="s">
        <v>1065</v>
      </c>
      <c r="H2523" t="s">
        <v>42</v>
      </c>
      <c r="I2523" t="s">
        <v>43</v>
      </c>
      <c r="J2523" t="s">
        <v>43</v>
      </c>
      <c r="K2523" t="s">
        <v>43</v>
      </c>
      <c r="L2523" s="9">
        <v>8280</v>
      </c>
      <c r="M2523" s="10">
        <v>44044</v>
      </c>
      <c r="N2523" t="s">
        <v>83</v>
      </c>
      <c r="O2523" t="s">
        <v>45</v>
      </c>
      <c r="P2523" t="s">
        <v>996</v>
      </c>
      <c r="Q2523" t="s">
        <v>1937</v>
      </c>
      <c r="R2523" t="s">
        <v>1938</v>
      </c>
      <c r="S2523" s="11">
        <v>44067</v>
      </c>
      <c r="T2523" t="s">
        <v>259</v>
      </c>
      <c r="U2523">
        <v>29</v>
      </c>
      <c r="V2523" t="s">
        <v>2006</v>
      </c>
      <c r="W2523" t="s">
        <v>1938</v>
      </c>
      <c r="Y2523" s="11">
        <v>44067</v>
      </c>
      <c r="AA2523" t="s">
        <v>2006</v>
      </c>
      <c r="AH2523" t="str">
        <f t="shared" si="39"/>
        <v>E35211 Employee Resourcing</v>
      </c>
      <c r="AI2523" t="str">
        <f>VLOOKUP(B2523,'cc Lookup'!A:E,5,0)</f>
        <v>HR</v>
      </c>
      <c r="AJ2523" t="s">
        <v>5427</v>
      </c>
    </row>
    <row r="2524" spans="1:36" x14ac:dyDescent="0.35">
      <c r="A2524" t="s">
        <v>36</v>
      </c>
      <c r="B2524" s="8" t="s">
        <v>1064</v>
      </c>
      <c r="C2524" s="8" t="s">
        <v>38</v>
      </c>
      <c r="D2524" s="8" t="s">
        <v>39</v>
      </c>
      <c r="E2524" s="8" t="s">
        <v>39</v>
      </c>
      <c r="F2524" s="8" t="s">
        <v>40</v>
      </c>
      <c r="G2524" t="s">
        <v>1065</v>
      </c>
      <c r="H2524" t="s">
        <v>42</v>
      </c>
      <c r="I2524" t="s">
        <v>43</v>
      </c>
      <c r="J2524" t="s">
        <v>43</v>
      </c>
      <c r="K2524" t="s">
        <v>43</v>
      </c>
      <c r="L2524" s="9">
        <v>-500</v>
      </c>
      <c r="M2524" s="10">
        <v>44044</v>
      </c>
      <c r="N2524" t="s">
        <v>83</v>
      </c>
      <c r="O2524" t="s">
        <v>45</v>
      </c>
      <c r="P2524" t="s">
        <v>996</v>
      </c>
      <c r="Q2524" t="s">
        <v>1937</v>
      </c>
      <c r="R2524" t="s">
        <v>1938</v>
      </c>
      <c r="S2524" s="11">
        <v>44067</v>
      </c>
      <c r="T2524" t="s">
        <v>259</v>
      </c>
      <c r="U2524">
        <v>30</v>
      </c>
      <c r="V2524" t="s">
        <v>1971</v>
      </c>
      <c r="W2524" t="s">
        <v>1938</v>
      </c>
      <c r="Y2524" s="11">
        <v>44067</v>
      </c>
      <c r="AA2524" t="s">
        <v>1972</v>
      </c>
      <c r="AD2524" t="s">
        <v>1896</v>
      </c>
      <c r="AH2524" t="str">
        <f t="shared" si="39"/>
        <v>E35211 Employee Resourcing</v>
      </c>
      <c r="AI2524" t="str">
        <f>VLOOKUP(B2524,'cc Lookup'!A:E,5,0)</f>
        <v>HR</v>
      </c>
      <c r="AJ2524" t="s">
        <v>5427</v>
      </c>
    </row>
    <row r="2525" spans="1:36" x14ac:dyDescent="0.35">
      <c r="A2525" t="s">
        <v>36</v>
      </c>
      <c r="B2525" s="8" t="s">
        <v>1064</v>
      </c>
      <c r="C2525" s="8" t="s">
        <v>38</v>
      </c>
      <c r="D2525" s="8" t="s">
        <v>39</v>
      </c>
      <c r="E2525" s="8" t="s">
        <v>39</v>
      </c>
      <c r="F2525" s="8" t="s">
        <v>40</v>
      </c>
      <c r="G2525" t="s">
        <v>1065</v>
      </c>
      <c r="H2525" t="s">
        <v>42</v>
      </c>
      <c r="I2525" t="s">
        <v>43</v>
      </c>
      <c r="J2525" t="s">
        <v>43</v>
      </c>
      <c r="K2525" t="s">
        <v>43</v>
      </c>
      <c r="L2525" s="9">
        <v>-690</v>
      </c>
      <c r="M2525" s="10">
        <v>44044</v>
      </c>
      <c r="N2525" t="s">
        <v>83</v>
      </c>
      <c r="O2525" t="s">
        <v>45</v>
      </c>
      <c r="P2525" t="s">
        <v>996</v>
      </c>
      <c r="Q2525" t="s">
        <v>1937</v>
      </c>
      <c r="R2525" t="s">
        <v>1938</v>
      </c>
      <c r="S2525" s="11">
        <v>44067</v>
      </c>
      <c r="T2525" t="s">
        <v>259</v>
      </c>
      <c r="U2525">
        <v>31</v>
      </c>
      <c r="V2525" t="s">
        <v>1977</v>
      </c>
      <c r="W2525" t="s">
        <v>1938</v>
      </c>
      <c r="Y2525" s="11">
        <v>44067</v>
      </c>
      <c r="AA2525" t="s">
        <v>1977</v>
      </c>
      <c r="AH2525" t="str">
        <f t="shared" si="39"/>
        <v>E35211 Employee Resourcing</v>
      </c>
      <c r="AI2525" t="str">
        <f>VLOOKUP(B2525,'cc Lookup'!A:E,5,0)</f>
        <v>HR</v>
      </c>
      <c r="AJ2525" t="s">
        <v>5427</v>
      </c>
    </row>
    <row r="2526" spans="1:36" x14ac:dyDescent="0.35">
      <c r="A2526" t="s">
        <v>36</v>
      </c>
      <c r="B2526" s="8" t="s">
        <v>1064</v>
      </c>
      <c r="C2526" s="8" t="s">
        <v>38</v>
      </c>
      <c r="D2526" s="8" t="s">
        <v>39</v>
      </c>
      <c r="E2526" s="8" t="s">
        <v>39</v>
      </c>
      <c r="F2526" s="8" t="s">
        <v>40</v>
      </c>
      <c r="G2526" t="s">
        <v>1065</v>
      </c>
      <c r="H2526" t="s">
        <v>42</v>
      </c>
      <c r="I2526" t="s">
        <v>43</v>
      </c>
      <c r="J2526" t="s">
        <v>43</v>
      </c>
      <c r="K2526" t="s">
        <v>43</v>
      </c>
      <c r="L2526" s="9">
        <v>-805</v>
      </c>
      <c r="M2526" s="10">
        <v>44044</v>
      </c>
      <c r="N2526" t="s">
        <v>83</v>
      </c>
      <c r="O2526" t="s">
        <v>45</v>
      </c>
      <c r="P2526" t="s">
        <v>996</v>
      </c>
      <c r="Q2526" t="s">
        <v>1937</v>
      </c>
      <c r="R2526" t="s">
        <v>1938</v>
      </c>
      <c r="S2526" s="11">
        <v>44067</v>
      </c>
      <c r="T2526" t="s">
        <v>259</v>
      </c>
      <c r="U2526">
        <v>32</v>
      </c>
      <c r="V2526" t="s">
        <v>1978</v>
      </c>
      <c r="W2526" t="s">
        <v>1938</v>
      </c>
      <c r="Y2526" s="11">
        <v>44067</v>
      </c>
      <c r="AA2526" t="s">
        <v>1978</v>
      </c>
      <c r="AH2526" t="str">
        <f t="shared" si="39"/>
        <v>E35211 Employee Resourcing</v>
      </c>
      <c r="AI2526" t="str">
        <f>VLOOKUP(B2526,'cc Lookup'!A:E,5,0)</f>
        <v>HR</v>
      </c>
      <c r="AJ2526" t="s">
        <v>5427</v>
      </c>
    </row>
    <row r="2527" spans="1:36" x14ac:dyDescent="0.35">
      <c r="A2527" t="s">
        <v>36</v>
      </c>
      <c r="B2527" s="8" t="s">
        <v>1064</v>
      </c>
      <c r="C2527" s="8" t="s">
        <v>38</v>
      </c>
      <c r="D2527" s="8" t="s">
        <v>39</v>
      </c>
      <c r="E2527" s="8" t="s">
        <v>39</v>
      </c>
      <c r="F2527" s="8" t="s">
        <v>40</v>
      </c>
      <c r="G2527" t="s">
        <v>1065</v>
      </c>
      <c r="H2527" t="s">
        <v>42</v>
      </c>
      <c r="I2527" t="s">
        <v>43</v>
      </c>
      <c r="J2527" t="s">
        <v>43</v>
      </c>
      <c r="K2527" t="s">
        <v>43</v>
      </c>
      <c r="L2527" s="9">
        <v>-911</v>
      </c>
      <c r="M2527" s="10">
        <v>44044</v>
      </c>
      <c r="N2527" t="s">
        <v>83</v>
      </c>
      <c r="O2527" t="s">
        <v>45</v>
      </c>
      <c r="P2527" t="s">
        <v>996</v>
      </c>
      <c r="Q2527" t="s">
        <v>1937</v>
      </c>
      <c r="R2527" t="s">
        <v>1938</v>
      </c>
      <c r="S2527" s="11">
        <v>44067</v>
      </c>
      <c r="T2527" t="s">
        <v>259</v>
      </c>
      <c r="U2527">
        <v>33</v>
      </c>
      <c r="V2527" t="s">
        <v>1979</v>
      </c>
      <c r="W2527" t="s">
        <v>1938</v>
      </c>
      <c r="Y2527" s="11">
        <v>44067</v>
      </c>
      <c r="AA2527" t="s">
        <v>1980</v>
      </c>
      <c r="AD2527" t="s">
        <v>1653</v>
      </c>
      <c r="AH2527" t="str">
        <f t="shared" si="39"/>
        <v>E35211 Employee Resourcing</v>
      </c>
      <c r="AI2527" t="str">
        <f>VLOOKUP(B2527,'cc Lookup'!A:E,5,0)</f>
        <v>HR</v>
      </c>
      <c r="AJ2527" t="s">
        <v>5427</v>
      </c>
    </row>
    <row r="2528" spans="1:36" x14ac:dyDescent="0.35">
      <c r="A2528" t="s">
        <v>36</v>
      </c>
      <c r="B2528" s="8" t="s">
        <v>1064</v>
      </c>
      <c r="C2528" s="8" t="s">
        <v>38</v>
      </c>
      <c r="D2528" s="8" t="s">
        <v>39</v>
      </c>
      <c r="E2528" s="8" t="s">
        <v>39</v>
      </c>
      <c r="F2528" s="8" t="s">
        <v>40</v>
      </c>
      <c r="G2528" t="s">
        <v>1065</v>
      </c>
      <c r="H2528" t="s">
        <v>42</v>
      </c>
      <c r="I2528" t="s">
        <v>43</v>
      </c>
      <c r="J2528" t="s">
        <v>43</v>
      </c>
      <c r="K2528" t="s">
        <v>43</v>
      </c>
      <c r="L2528" s="9">
        <v>-920</v>
      </c>
      <c r="M2528" s="10">
        <v>44044</v>
      </c>
      <c r="N2528" t="s">
        <v>83</v>
      </c>
      <c r="O2528" t="s">
        <v>45</v>
      </c>
      <c r="P2528" t="s">
        <v>996</v>
      </c>
      <c r="Q2528" t="s">
        <v>1937</v>
      </c>
      <c r="R2528" t="s">
        <v>1938</v>
      </c>
      <c r="S2528" s="11">
        <v>44067</v>
      </c>
      <c r="T2528" t="s">
        <v>259</v>
      </c>
      <c r="U2528">
        <v>34</v>
      </c>
      <c r="V2528" t="s">
        <v>1982</v>
      </c>
      <c r="W2528" t="s">
        <v>1938</v>
      </c>
      <c r="Y2528" s="11">
        <v>44067</v>
      </c>
      <c r="AA2528" t="s">
        <v>1982</v>
      </c>
      <c r="AH2528" t="str">
        <f t="shared" si="39"/>
        <v>E35211 Employee Resourcing</v>
      </c>
      <c r="AI2528" t="str">
        <f>VLOOKUP(B2528,'cc Lookup'!A:E,5,0)</f>
        <v>HR</v>
      </c>
      <c r="AJ2528" t="s">
        <v>5427</v>
      </c>
    </row>
    <row r="2529" spans="1:36" x14ac:dyDescent="0.35">
      <c r="A2529" t="s">
        <v>36</v>
      </c>
      <c r="B2529" s="8" t="s">
        <v>1064</v>
      </c>
      <c r="C2529" s="8" t="s">
        <v>38</v>
      </c>
      <c r="D2529" s="8" t="s">
        <v>39</v>
      </c>
      <c r="E2529" s="8" t="s">
        <v>39</v>
      </c>
      <c r="F2529" s="8" t="s">
        <v>40</v>
      </c>
      <c r="G2529" t="s">
        <v>1065</v>
      </c>
      <c r="H2529" t="s">
        <v>42</v>
      </c>
      <c r="I2529" t="s">
        <v>43</v>
      </c>
      <c r="J2529" t="s">
        <v>43</v>
      </c>
      <c r="K2529" t="s">
        <v>43</v>
      </c>
      <c r="L2529" s="9">
        <v>-920</v>
      </c>
      <c r="M2529" s="10">
        <v>44044</v>
      </c>
      <c r="N2529" t="s">
        <v>83</v>
      </c>
      <c r="O2529" t="s">
        <v>45</v>
      </c>
      <c r="P2529" t="s">
        <v>996</v>
      </c>
      <c r="Q2529" t="s">
        <v>1937</v>
      </c>
      <c r="R2529" t="s">
        <v>1938</v>
      </c>
      <c r="S2529" s="11">
        <v>44067</v>
      </c>
      <c r="T2529" t="s">
        <v>259</v>
      </c>
      <c r="U2529">
        <v>35</v>
      </c>
      <c r="V2529" t="s">
        <v>1981</v>
      </c>
      <c r="W2529" t="s">
        <v>1938</v>
      </c>
      <c r="Y2529" s="11">
        <v>44067</v>
      </c>
      <c r="AA2529" t="s">
        <v>1981</v>
      </c>
      <c r="AH2529" t="str">
        <f t="shared" si="39"/>
        <v>E35211 Employee Resourcing</v>
      </c>
      <c r="AI2529" t="str">
        <f>VLOOKUP(B2529,'cc Lookup'!A:E,5,0)</f>
        <v>HR</v>
      </c>
      <c r="AJ2529" t="s">
        <v>5427</v>
      </c>
    </row>
    <row r="2530" spans="1:36" x14ac:dyDescent="0.35">
      <c r="A2530" t="s">
        <v>36</v>
      </c>
      <c r="B2530" s="8" t="s">
        <v>1064</v>
      </c>
      <c r="C2530" s="8" t="s">
        <v>38</v>
      </c>
      <c r="D2530" s="8" t="s">
        <v>39</v>
      </c>
      <c r="E2530" s="8" t="s">
        <v>39</v>
      </c>
      <c r="F2530" s="8" t="s">
        <v>40</v>
      </c>
      <c r="G2530" t="s">
        <v>1065</v>
      </c>
      <c r="H2530" t="s">
        <v>42</v>
      </c>
      <c r="I2530" t="s">
        <v>43</v>
      </c>
      <c r="J2530" t="s">
        <v>43</v>
      </c>
      <c r="K2530" t="s">
        <v>43</v>
      </c>
      <c r="L2530" s="9">
        <v>-1200</v>
      </c>
      <c r="M2530" s="10">
        <v>44044</v>
      </c>
      <c r="N2530" t="s">
        <v>83</v>
      </c>
      <c r="O2530" t="s">
        <v>45</v>
      </c>
      <c r="P2530" t="s">
        <v>996</v>
      </c>
      <c r="Q2530" t="s">
        <v>1937</v>
      </c>
      <c r="R2530" t="s">
        <v>1938</v>
      </c>
      <c r="S2530" s="11">
        <v>44067</v>
      </c>
      <c r="T2530" t="s">
        <v>259</v>
      </c>
      <c r="U2530">
        <v>36</v>
      </c>
      <c r="V2530" t="s">
        <v>2021</v>
      </c>
      <c r="W2530" t="s">
        <v>1938</v>
      </c>
      <c r="Y2530" s="11">
        <v>44067</v>
      </c>
      <c r="AA2530" t="s">
        <v>2022</v>
      </c>
      <c r="AD2530" t="s">
        <v>1900</v>
      </c>
      <c r="AH2530" t="str">
        <f t="shared" si="39"/>
        <v>E35211 Employee Resourcing</v>
      </c>
      <c r="AI2530" t="str">
        <f>VLOOKUP(B2530,'cc Lookup'!A:E,5,0)</f>
        <v>HR</v>
      </c>
      <c r="AJ2530" t="s">
        <v>5427</v>
      </c>
    </row>
    <row r="2531" spans="1:36" x14ac:dyDescent="0.35">
      <c r="A2531" t="s">
        <v>36</v>
      </c>
      <c r="B2531" s="8" t="s">
        <v>1064</v>
      </c>
      <c r="C2531" s="8" t="s">
        <v>38</v>
      </c>
      <c r="D2531" s="8" t="s">
        <v>39</v>
      </c>
      <c r="E2531" s="8" t="s">
        <v>39</v>
      </c>
      <c r="F2531" s="8" t="s">
        <v>40</v>
      </c>
      <c r="G2531" t="s">
        <v>1065</v>
      </c>
      <c r="H2531" t="s">
        <v>42</v>
      </c>
      <c r="I2531" t="s">
        <v>43</v>
      </c>
      <c r="J2531" t="s">
        <v>43</v>
      </c>
      <c r="K2531" t="s">
        <v>43</v>
      </c>
      <c r="L2531" s="9">
        <v>-1380</v>
      </c>
      <c r="M2531" s="10">
        <v>44044</v>
      </c>
      <c r="N2531" t="s">
        <v>83</v>
      </c>
      <c r="O2531" t="s">
        <v>45</v>
      </c>
      <c r="P2531" t="s">
        <v>996</v>
      </c>
      <c r="Q2531" t="s">
        <v>1937</v>
      </c>
      <c r="R2531" t="s">
        <v>1938</v>
      </c>
      <c r="S2531" s="11">
        <v>44067</v>
      </c>
      <c r="T2531" t="s">
        <v>259</v>
      </c>
      <c r="U2531">
        <v>37</v>
      </c>
      <c r="V2531" t="s">
        <v>1983</v>
      </c>
      <c r="W2531" t="s">
        <v>1938</v>
      </c>
      <c r="Y2531" s="11">
        <v>44067</v>
      </c>
      <c r="AA2531" t="s">
        <v>1984</v>
      </c>
      <c r="AD2531" t="s">
        <v>1985</v>
      </c>
      <c r="AH2531" t="str">
        <f t="shared" si="39"/>
        <v>E35211 Employee Resourcing</v>
      </c>
      <c r="AI2531" t="str">
        <f>VLOOKUP(B2531,'cc Lookup'!A:E,5,0)</f>
        <v>HR</v>
      </c>
      <c r="AJ2531" t="s">
        <v>5427</v>
      </c>
    </row>
    <row r="2532" spans="1:36" x14ac:dyDescent="0.35">
      <c r="A2532" t="s">
        <v>36</v>
      </c>
      <c r="B2532" s="8" t="s">
        <v>1064</v>
      </c>
      <c r="C2532" s="8" t="s">
        <v>38</v>
      </c>
      <c r="D2532" s="8" t="s">
        <v>39</v>
      </c>
      <c r="E2532" s="8" t="s">
        <v>39</v>
      </c>
      <c r="F2532" s="8" t="s">
        <v>40</v>
      </c>
      <c r="G2532" t="s">
        <v>1065</v>
      </c>
      <c r="H2532" t="s">
        <v>42</v>
      </c>
      <c r="I2532" t="s">
        <v>43</v>
      </c>
      <c r="J2532" t="s">
        <v>43</v>
      </c>
      <c r="K2532" t="s">
        <v>43</v>
      </c>
      <c r="L2532" s="9">
        <v>-3450</v>
      </c>
      <c r="M2532" s="10">
        <v>44044</v>
      </c>
      <c r="N2532" t="s">
        <v>83</v>
      </c>
      <c r="O2532" t="s">
        <v>45</v>
      </c>
      <c r="P2532" t="s">
        <v>996</v>
      </c>
      <c r="Q2532" t="s">
        <v>1937</v>
      </c>
      <c r="R2532" t="s">
        <v>1938</v>
      </c>
      <c r="S2532" s="11">
        <v>44067</v>
      </c>
      <c r="T2532" t="s">
        <v>259</v>
      </c>
      <c r="U2532">
        <v>38</v>
      </c>
      <c r="V2532" t="s">
        <v>1991</v>
      </c>
      <c r="W2532" t="s">
        <v>1938</v>
      </c>
      <c r="Y2532" s="11">
        <v>44067</v>
      </c>
      <c r="AA2532" t="s">
        <v>1991</v>
      </c>
      <c r="AH2532" t="str">
        <f t="shared" si="39"/>
        <v>E35211 Employee Resourcing</v>
      </c>
      <c r="AI2532" t="str">
        <f>VLOOKUP(B2532,'cc Lookup'!A:E,5,0)</f>
        <v>HR</v>
      </c>
      <c r="AJ2532" t="s">
        <v>5427</v>
      </c>
    </row>
    <row r="2533" spans="1:36" x14ac:dyDescent="0.35">
      <c r="A2533" t="s">
        <v>36</v>
      </c>
      <c r="B2533" s="8" t="s">
        <v>1064</v>
      </c>
      <c r="C2533" s="8" t="s">
        <v>38</v>
      </c>
      <c r="D2533" s="8" t="s">
        <v>39</v>
      </c>
      <c r="E2533" s="8" t="s">
        <v>39</v>
      </c>
      <c r="F2533" s="8" t="s">
        <v>40</v>
      </c>
      <c r="G2533" t="s">
        <v>1065</v>
      </c>
      <c r="H2533" t="s">
        <v>42</v>
      </c>
      <c r="I2533" t="s">
        <v>43</v>
      </c>
      <c r="J2533" t="s">
        <v>43</v>
      </c>
      <c r="K2533" t="s">
        <v>43</v>
      </c>
      <c r="L2533" s="9">
        <v>-4025</v>
      </c>
      <c r="M2533" s="10">
        <v>44044</v>
      </c>
      <c r="N2533" t="s">
        <v>83</v>
      </c>
      <c r="O2533" t="s">
        <v>45</v>
      </c>
      <c r="P2533" t="s">
        <v>996</v>
      </c>
      <c r="Q2533" t="s">
        <v>1937</v>
      </c>
      <c r="R2533" t="s">
        <v>1938</v>
      </c>
      <c r="S2533" s="11">
        <v>44067</v>
      </c>
      <c r="T2533" t="s">
        <v>259</v>
      </c>
      <c r="U2533">
        <v>39</v>
      </c>
      <c r="V2533" t="s">
        <v>1992</v>
      </c>
      <c r="W2533" t="s">
        <v>1938</v>
      </c>
      <c r="Y2533" s="11">
        <v>44067</v>
      </c>
      <c r="AA2533" t="s">
        <v>1992</v>
      </c>
      <c r="AH2533" t="str">
        <f t="shared" si="39"/>
        <v>E35211 Employee Resourcing</v>
      </c>
      <c r="AI2533" t="str">
        <f>VLOOKUP(B2533,'cc Lookup'!A:E,5,0)</f>
        <v>HR</v>
      </c>
      <c r="AJ2533" t="s">
        <v>5427</v>
      </c>
    </row>
    <row r="2534" spans="1:36" x14ac:dyDescent="0.35">
      <c r="A2534" t="s">
        <v>36</v>
      </c>
      <c r="B2534" s="8" t="s">
        <v>1064</v>
      </c>
      <c r="C2534" s="8" t="s">
        <v>38</v>
      </c>
      <c r="D2534" s="8" t="s">
        <v>39</v>
      </c>
      <c r="E2534" s="8" t="s">
        <v>39</v>
      </c>
      <c r="F2534" s="8" t="s">
        <v>40</v>
      </c>
      <c r="G2534" t="s">
        <v>1065</v>
      </c>
      <c r="H2534" t="s">
        <v>42</v>
      </c>
      <c r="I2534" t="s">
        <v>43</v>
      </c>
      <c r="J2534" t="s">
        <v>43</v>
      </c>
      <c r="K2534" t="s">
        <v>43</v>
      </c>
      <c r="L2534" s="9">
        <v>-4600</v>
      </c>
      <c r="M2534" s="10">
        <v>44044</v>
      </c>
      <c r="N2534" t="s">
        <v>83</v>
      </c>
      <c r="O2534" t="s">
        <v>45</v>
      </c>
      <c r="P2534" t="s">
        <v>996</v>
      </c>
      <c r="Q2534" t="s">
        <v>1937</v>
      </c>
      <c r="R2534" t="s">
        <v>1938</v>
      </c>
      <c r="S2534" s="11">
        <v>44067</v>
      </c>
      <c r="T2534" t="s">
        <v>259</v>
      </c>
      <c r="U2534">
        <v>40</v>
      </c>
      <c r="V2534" t="s">
        <v>1994</v>
      </c>
      <c r="W2534" t="s">
        <v>1938</v>
      </c>
      <c r="Y2534" s="11">
        <v>44067</v>
      </c>
      <c r="AA2534" t="s">
        <v>1994</v>
      </c>
      <c r="AH2534" t="str">
        <f t="shared" si="39"/>
        <v>E35211 Employee Resourcing</v>
      </c>
      <c r="AI2534" t="str">
        <f>VLOOKUP(B2534,'cc Lookup'!A:E,5,0)</f>
        <v>HR</v>
      </c>
      <c r="AJ2534" t="s">
        <v>5427</v>
      </c>
    </row>
    <row r="2535" spans="1:36" x14ac:dyDescent="0.35">
      <c r="A2535" t="s">
        <v>36</v>
      </c>
      <c r="B2535" s="8" t="s">
        <v>1064</v>
      </c>
      <c r="C2535" s="8" t="s">
        <v>38</v>
      </c>
      <c r="D2535" s="8" t="s">
        <v>39</v>
      </c>
      <c r="E2535" s="8" t="s">
        <v>39</v>
      </c>
      <c r="F2535" s="8" t="s">
        <v>40</v>
      </c>
      <c r="G2535" t="s">
        <v>1065</v>
      </c>
      <c r="H2535" t="s">
        <v>42</v>
      </c>
      <c r="I2535" t="s">
        <v>43</v>
      </c>
      <c r="J2535" t="s">
        <v>43</v>
      </c>
      <c r="K2535" t="s">
        <v>43</v>
      </c>
      <c r="L2535" s="9">
        <v>-4600</v>
      </c>
      <c r="M2535" s="10">
        <v>44044</v>
      </c>
      <c r="N2535" t="s">
        <v>83</v>
      </c>
      <c r="O2535" t="s">
        <v>45</v>
      </c>
      <c r="P2535" t="s">
        <v>996</v>
      </c>
      <c r="Q2535" t="s">
        <v>1937</v>
      </c>
      <c r="R2535" t="s">
        <v>1938</v>
      </c>
      <c r="S2535" s="11">
        <v>44067</v>
      </c>
      <c r="T2535" t="s">
        <v>259</v>
      </c>
      <c r="U2535">
        <v>41</v>
      </c>
      <c r="V2535" t="s">
        <v>1993</v>
      </c>
      <c r="W2535" t="s">
        <v>1938</v>
      </c>
      <c r="Y2535" s="11">
        <v>44067</v>
      </c>
      <c r="AA2535" t="s">
        <v>1993</v>
      </c>
      <c r="AH2535" t="str">
        <f t="shared" si="39"/>
        <v>E35211 Employee Resourcing</v>
      </c>
      <c r="AI2535" t="str">
        <f>VLOOKUP(B2535,'cc Lookup'!A:E,5,0)</f>
        <v>HR</v>
      </c>
      <c r="AJ2535" t="s">
        <v>5427</v>
      </c>
    </row>
    <row r="2536" spans="1:36" x14ac:dyDescent="0.35">
      <c r="A2536" t="s">
        <v>36</v>
      </c>
      <c r="B2536" s="8" t="s">
        <v>1064</v>
      </c>
      <c r="C2536" s="8" t="s">
        <v>38</v>
      </c>
      <c r="D2536" s="8" t="s">
        <v>39</v>
      </c>
      <c r="E2536" s="8" t="s">
        <v>39</v>
      </c>
      <c r="F2536" s="8" t="s">
        <v>40</v>
      </c>
      <c r="G2536" t="s">
        <v>1065</v>
      </c>
      <c r="H2536" t="s">
        <v>42</v>
      </c>
      <c r="I2536" t="s">
        <v>43</v>
      </c>
      <c r="J2536" t="s">
        <v>43</v>
      </c>
      <c r="K2536" t="s">
        <v>43</v>
      </c>
      <c r="L2536" s="9">
        <v>-6900</v>
      </c>
      <c r="M2536" s="10">
        <v>44044</v>
      </c>
      <c r="N2536" t="s">
        <v>83</v>
      </c>
      <c r="O2536" t="s">
        <v>45</v>
      </c>
      <c r="P2536" t="s">
        <v>996</v>
      </c>
      <c r="Q2536" t="s">
        <v>1937</v>
      </c>
      <c r="R2536" t="s">
        <v>1938</v>
      </c>
      <c r="S2536" s="11">
        <v>44067</v>
      </c>
      <c r="T2536" t="s">
        <v>259</v>
      </c>
      <c r="U2536">
        <v>42</v>
      </c>
      <c r="V2536" t="s">
        <v>1995</v>
      </c>
      <c r="W2536" t="s">
        <v>1938</v>
      </c>
      <c r="Y2536" s="11">
        <v>44067</v>
      </c>
      <c r="AA2536" t="s">
        <v>1996</v>
      </c>
      <c r="AD2536" t="s">
        <v>1803</v>
      </c>
      <c r="AH2536" t="str">
        <f t="shared" si="39"/>
        <v>E35211 Employee Resourcing</v>
      </c>
      <c r="AI2536" t="str">
        <f>VLOOKUP(B2536,'cc Lookup'!A:E,5,0)</f>
        <v>HR</v>
      </c>
      <c r="AJ2536" t="s">
        <v>5427</v>
      </c>
    </row>
    <row r="2537" spans="1:36" x14ac:dyDescent="0.35">
      <c r="A2537" t="s">
        <v>36</v>
      </c>
      <c r="B2537" s="8" t="s">
        <v>1064</v>
      </c>
      <c r="C2537" s="8" t="s">
        <v>38</v>
      </c>
      <c r="D2537" s="8" t="s">
        <v>39</v>
      </c>
      <c r="E2537" s="8" t="s">
        <v>39</v>
      </c>
      <c r="F2537" s="8" t="s">
        <v>40</v>
      </c>
      <c r="G2537" t="s">
        <v>1065</v>
      </c>
      <c r="H2537" t="s">
        <v>42</v>
      </c>
      <c r="I2537" t="s">
        <v>43</v>
      </c>
      <c r="J2537" t="s">
        <v>43</v>
      </c>
      <c r="K2537" t="s">
        <v>43</v>
      </c>
      <c r="L2537" s="9">
        <v>-12960.4</v>
      </c>
      <c r="M2537" s="10">
        <v>44044</v>
      </c>
      <c r="N2537" t="s">
        <v>83</v>
      </c>
      <c r="O2537" t="s">
        <v>45</v>
      </c>
      <c r="P2537" t="s">
        <v>996</v>
      </c>
      <c r="Q2537" t="s">
        <v>1937</v>
      </c>
      <c r="R2537" t="s">
        <v>1938</v>
      </c>
      <c r="S2537" s="11">
        <v>44067</v>
      </c>
      <c r="T2537" t="s">
        <v>259</v>
      </c>
      <c r="U2537">
        <v>43</v>
      </c>
      <c r="V2537" t="s">
        <v>1939</v>
      </c>
      <c r="W2537" t="s">
        <v>1938</v>
      </c>
      <c r="Y2537" s="11">
        <v>44067</v>
      </c>
      <c r="AA2537" t="s">
        <v>1940</v>
      </c>
      <c r="AD2537" t="s">
        <v>1941</v>
      </c>
      <c r="AH2537" t="str">
        <f t="shared" si="39"/>
        <v>E35211 Employee Resourcing</v>
      </c>
      <c r="AI2537" t="str">
        <f>VLOOKUP(B2537,'cc Lookup'!A:E,5,0)</f>
        <v>HR</v>
      </c>
      <c r="AJ2537" t="s">
        <v>5427</v>
      </c>
    </row>
    <row r="2538" spans="1:36" x14ac:dyDescent="0.35">
      <c r="A2538" t="s">
        <v>36</v>
      </c>
      <c r="B2538" s="8" t="s">
        <v>1064</v>
      </c>
      <c r="C2538" s="8" t="s">
        <v>38</v>
      </c>
      <c r="D2538" s="8" t="s">
        <v>39</v>
      </c>
      <c r="E2538" s="8" t="s">
        <v>39</v>
      </c>
      <c r="F2538" s="8" t="s">
        <v>40</v>
      </c>
      <c r="G2538" t="s">
        <v>1065</v>
      </c>
      <c r="H2538" t="s">
        <v>42</v>
      </c>
      <c r="I2538" t="s">
        <v>43</v>
      </c>
      <c r="J2538" t="s">
        <v>43</v>
      </c>
      <c r="K2538" t="s">
        <v>43</v>
      </c>
      <c r="L2538" s="9">
        <v>-64802</v>
      </c>
      <c r="M2538" s="10">
        <v>44044</v>
      </c>
      <c r="N2538" t="s">
        <v>83</v>
      </c>
      <c r="O2538" t="s">
        <v>45</v>
      </c>
      <c r="P2538" t="s">
        <v>996</v>
      </c>
      <c r="Q2538" t="s">
        <v>1937</v>
      </c>
      <c r="R2538" t="s">
        <v>1938</v>
      </c>
      <c r="S2538" s="11">
        <v>44067</v>
      </c>
      <c r="T2538" t="s">
        <v>259</v>
      </c>
      <c r="U2538">
        <v>44</v>
      </c>
      <c r="V2538" t="s">
        <v>1939</v>
      </c>
      <c r="W2538" t="s">
        <v>1938</v>
      </c>
      <c r="Y2538" s="11">
        <v>44067</v>
      </c>
      <c r="AA2538" t="s">
        <v>1940</v>
      </c>
      <c r="AD2538" t="s">
        <v>1941</v>
      </c>
      <c r="AH2538" t="str">
        <f t="shared" si="39"/>
        <v>E35211 Employee Resourcing</v>
      </c>
      <c r="AI2538" t="str">
        <f>VLOOKUP(B2538,'cc Lookup'!A:E,5,0)</f>
        <v>HR</v>
      </c>
      <c r="AJ2538" t="s">
        <v>5427</v>
      </c>
    </row>
    <row r="2539" spans="1:36" x14ac:dyDescent="0.35">
      <c r="A2539" t="s">
        <v>36</v>
      </c>
      <c r="B2539" s="8" t="s">
        <v>1064</v>
      </c>
      <c r="C2539" s="8" t="s">
        <v>38</v>
      </c>
      <c r="D2539" s="8" t="s">
        <v>39</v>
      </c>
      <c r="E2539" s="8" t="s">
        <v>39</v>
      </c>
      <c r="F2539" s="8" t="s">
        <v>40</v>
      </c>
      <c r="G2539" t="s">
        <v>1065</v>
      </c>
      <c r="H2539" t="s">
        <v>42</v>
      </c>
      <c r="I2539" t="s">
        <v>43</v>
      </c>
      <c r="J2539" t="s">
        <v>43</v>
      </c>
      <c r="K2539" t="s">
        <v>43</v>
      </c>
      <c r="L2539" s="9">
        <v>-1200</v>
      </c>
      <c r="M2539" s="10">
        <v>44044</v>
      </c>
      <c r="N2539" t="s">
        <v>83</v>
      </c>
      <c r="O2539" t="s">
        <v>45</v>
      </c>
      <c r="P2539" t="s">
        <v>996</v>
      </c>
      <c r="Q2539" t="s">
        <v>2023</v>
      </c>
      <c r="R2539" t="s">
        <v>2024</v>
      </c>
      <c r="S2539" s="11">
        <v>44068</v>
      </c>
      <c r="T2539" t="s">
        <v>259</v>
      </c>
      <c r="U2539">
        <v>20</v>
      </c>
      <c r="V2539" t="s">
        <v>2021</v>
      </c>
      <c r="W2539" t="s">
        <v>2024</v>
      </c>
      <c r="Y2539" s="11">
        <v>44068</v>
      </c>
      <c r="AA2539" t="s">
        <v>2022</v>
      </c>
      <c r="AD2539" t="s">
        <v>1900</v>
      </c>
      <c r="AH2539" t="str">
        <f t="shared" si="39"/>
        <v>E35211 Employee Resourcing</v>
      </c>
      <c r="AI2539" t="str">
        <f>VLOOKUP(B2539,'cc Lookup'!A:E,5,0)</f>
        <v>HR</v>
      </c>
      <c r="AJ2539" t="s">
        <v>5427</v>
      </c>
    </row>
    <row r="2540" spans="1:36" x14ac:dyDescent="0.35">
      <c r="A2540" t="s">
        <v>36</v>
      </c>
      <c r="B2540" s="8" t="s">
        <v>1064</v>
      </c>
      <c r="C2540" s="8" t="s">
        <v>38</v>
      </c>
      <c r="D2540" s="8" t="s">
        <v>39</v>
      </c>
      <c r="E2540" s="8" t="s">
        <v>39</v>
      </c>
      <c r="F2540" s="8" t="s">
        <v>40</v>
      </c>
      <c r="G2540" t="s">
        <v>1065</v>
      </c>
      <c r="H2540" t="s">
        <v>42</v>
      </c>
      <c r="I2540" t="s">
        <v>43</v>
      </c>
      <c r="J2540" t="s">
        <v>43</v>
      </c>
      <c r="K2540" t="s">
        <v>43</v>
      </c>
      <c r="L2540" s="9">
        <v>1200</v>
      </c>
      <c r="M2540" s="10">
        <v>44044</v>
      </c>
      <c r="N2540" t="s">
        <v>83</v>
      </c>
      <c r="O2540" t="s">
        <v>45</v>
      </c>
      <c r="P2540" t="s">
        <v>2025</v>
      </c>
      <c r="Q2540" t="s">
        <v>2026</v>
      </c>
      <c r="R2540" t="s">
        <v>2027</v>
      </c>
      <c r="S2540" s="11">
        <v>44077</v>
      </c>
      <c r="T2540" t="s">
        <v>259</v>
      </c>
      <c r="U2540">
        <v>10</v>
      </c>
      <c r="V2540" t="s">
        <v>2021</v>
      </c>
      <c r="W2540" t="s">
        <v>2027</v>
      </c>
      <c r="Y2540" s="11">
        <v>44077</v>
      </c>
      <c r="AA2540" t="s">
        <v>2022</v>
      </c>
      <c r="AD2540" t="s">
        <v>1900</v>
      </c>
      <c r="AH2540" t="str">
        <f t="shared" si="39"/>
        <v>E35211 Employee Resourcing</v>
      </c>
      <c r="AI2540" t="str">
        <f>VLOOKUP(B2540,'cc Lookup'!A:E,5,0)</f>
        <v>HR</v>
      </c>
      <c r="AJ2540" t="s">
        <v>5427</v>
      </c>
    </row>
    <row r="2541" spans="1:36" x14ac:dyDescent="0.35">
      <c r="A2541" t="s">
        <v>36</v>
      </c>
      <c r="B2541" s="8" t="s">
        <v>142</v>
      </c>
      <c r="C2541" s="8" t="s">
        <v>38</v>
      </c>
      <c r="D2541" s="8" t="s">
        <v>39</v>
      </c>
      <c r="E2541" s="8" t="s">
        <v>2039</v>
      </c>
      <c r="F2541" s="8" t="s">
        <v>40</v>
      </c>
      <c r="G2541" t="s">
        <v>144</v>
      </c>
      <c r="H2541" t="s">
        <v>42</v>
      </c>
      <c r="I2541" t="s">
        <v>43</v>
      </c>
      <c r="J2541" t="s">
        <v>2040</v>
      </c>
      <c r="K2541" t="s">
        <v>43</v>
      </c>
      <c r="L2541" s="9">
        <v>277.38</v>
      </c>
      <c r="M2541" s="10">
        <v>44044</v>
      </c>
      <c r="N2541" t="s">
        <v>83</v>
      </c>
      <c r="O2541" t="s">
        <v>45</v>
      </c>
      <c r="P2541" t="s">
        <v>2041</v>
      </c>
      <c r="Q2541" t="s">
        <v>2042</v>
      </c>
      <c r="R2541" t="s">
        <v>2043</v>
      </c>
      <c r="S2541" s="11">
        <v>44075</v>
      </c>
      <c r="T2541" t="s">
        <v>259</v>
      </c>
      <c r="U2541">
        <v>1</v>
      </c>
      <c r="V2541" t="s">
        <v>2044</v>
      </c>
      <c r="W2541" t="s">
        <v>2043</v>
      </c>
      <c r="Y2541" s="11">
        <v>44075</v>
      </c>
      <c r="AA2541" t="s">
        <v>2045</v>
      </c>
      <c r="AD2541" t="s">
        <v>2046</v>
      </c>
      <c r="AH2541" t="str">
        <f t="shared" si="39"/>
        <v>E35930 Estates &amp; Facilities</v>
      </c>
      <c r="AI2541" t="str">
        <f>VLOOKUP(B2541,'cc Lookup'!A:E,5,0)</f>
        <v>Estates</v>
      </c>
      <c r="AJ2541" t="s">
        <v>5427</v>
      </c>
    </row>
    <row r="2542" spans="1:36" x14ac:dyDescent="0.35">
      <c r="A2542" t="s">
        <v>36</v>
      </c>
      <c r="B2542" s="8" t="s">
        <v>142</v>
      </c>
      <c r="C2542" s="8" t="s">
        <v>38</v>
      </c>
      <c r="D2542" s="8" t="s">
        <v>39</v>
      </c>
      <c r="E2542" s="8" t="s">
        <v>2039</v>
      </c>
      <c r="F2542" s="8" t="s">
        <v>40</v>
      </c>
      <c r="G2542" t="s">
        <v>144</v>
      </c>
      <c r="H2542" t="s">
        <v>42</v>
      </c>
      <c r="I2542" t="s">
        <v>43</v>
      </c>
      <c r="J2542" t="s">
        <v>2040</v>
      </c>
      <c r="K2542" t="s">
        <v>43</v>
      </c>
      <c r="L2542" s="9">
        <v>492.62</v>
      </c>
      <c r="M2542" s="10">
        <v>44044</v>
      </c>
      <c r="N2542" t="s">
        <v>83</v>
      </c>
      <c r="O2542" t="s">
        <v>45</v>
      </c>
      <c r="P2542" t="s">
        <v>2041</v>
      </c>
      <c r="Q2542" t="s">
        <v>2042</v>
      </c>
      <c r="R2542" t="s">
        <v>2043</v>
      </c>
      <c r="S2542" s="11">
        <v>44075</v>
      </c>
      <c r="T2542" t="s">
        <v>259</v>
      </c>
      <c r="U2542">
        <v>2</v>
      </c>
      <c r="V2542" t="s">
        <v>2044</v>
      </c>
      <c r="W2542" t="s">
        <v>2043</v>
      </c>
      <c r="Y2542" s="11">
        <v>44075</v>
      </c>
      <c r="AA2542" t="s">
        <v>2045</v>
      </c>
      <c r="AD2542" t="s">
        <v>2046</v>
      </c>
      <c r="AH2542" t="str">
        <f t="shared" si="39"/>
        <v>E35930 Estates &amp; Facilities</v>
      </c>
      <c r="AI2542" t="str">
        <f>VLOOKUP(B2542,'cc Lookup'!A:E,5,0)</f>
        <v>Estates</v>
      </c>
      <c r="AJ2542" t="s">
        <v>5427</v>
      </c>
    </row>
    <row r="2543" spans="1:36" x14ac:dyDescent="0.35">
      <c r="A2543" t="s">
        <v>36</v>
      </c>
      <c r="B2543" s="8" t="s">
        <v>72</v>
      </c>
      <c r="C2543" s="8" t="s">
        <v>38</v>
      </c>
      <c r="D2543" s="8" t="s">
        <v>127</v>
      </c>
      <c r="E2543" s="8" t="s">
        <v>39</v>
      </c>
      <c r="F2543" s="8" t="s">
        <v>40</v>
      </c>
      <c r="G2543" t="s">
        <v>73</v>
      </c>
      <c r="H2543" t="s">
        <v>42</v>
      </c>
      <c r="I2543" t="s">
        <v>128</v>
      </c>
      <c r="J2543" t="s">
        <v>43</v>
      </c>
      <c r="K2543" t="s">
        <v>43</v>
      </c>
      <c r="L2543" s="9">
        <v>500</v>
      </c>
      <c r="M2543" s="10">
        <v>44075</v>
      </c>
      <c r="N2543" t="s">
        <v>83</v>
      </c>
      <c r="O2543" t="s">
        <v>45</v>
      </c>
      <c r="P2543" t="s">
        <v>2025</v>
      </c>
      <c r="Q2543" t="s">
        <v>2070</v>
      </c>
      <c r="R2543" t="s">
        <v>2071</v>
      </c>
      <c r="S2543" s="11">
        <v>44109</v>
      </c>
      <c r="T2543" t="s">
        <v>259</v>
      </c>
      <c r="U2543">
        <v>52</v>
      </c>
      <c r="V2543" t="s">
        <v>2072</v>
      </c>
      <c r="W2543" t="s">
        <v>2071</v>
      </c>
      <c r="Y2543" s="11">
        <v>44109</v>
      </c>
      <c r="AA2543" t="s">
        <v>2073</v>
      </c>
      <c r="AD2543" t="s">
        <v>2074</v>
      </c>
      <c r="AH2543" t="str">
        <f t="shared" si="39"/>
        <v>E35120 Corporate Expenses</v>
      </c>
      <c r="AI2543" t="str">
        <f>VLOOKUP(B2543,'cc Lookup'!A:E,5,0)</f>
        <v>Corporate Exp</v>
      </c>
      <c r="AJ2543" t="s">
        <v>5427</v>
      </c>
    </row>
    <row r="2544" spans="1:36" x14ac:dyDescent="0.35">
      <c r="A2544" t="s">
        <v>36</v>
      </c>
      <c r="B2544" s="8" t="s">
        <v>72</v>
      </c>
      <c r="C2544" s="8" t="s">
        <v>38</v>
      </c>
      <c r="D2544" s="8" t="s">
        <v>127</v>
      </c>
      <c r="E2544" s="8" t="s">
        <v>39</v>
      </c>
      <c r="F2544" s="8" t="s">
        <v>40</v>
      </c>
      <c r="G2544" t="s">
        <v>73</v>
      </c>
      <c r="H2544" t="s">
        <v>42</v>
      </c>
      <c r="I2544" t="s">
        <v>128</v>
      </c>
      <c r="J2544" t="s">
        <v>43</v>
      </c>
      <c r="K2544" t="s">
        <v>43</v>
      </c>
      <c r="L2544" s="9">
        <v>500</v>
      </c>
      <c r="M2544" s="10">
        <v>44075</v>
      </c>
      <c r="N2544" t="s">
        <v>83</v>
      </c>
      <c r="O2544" t="s">
        <v>45</v>
      </c>
      <c r="P2544" t="s">
        <v>2025</v>
      </c>
      <c r="Q2544" t="s">
        <v>2070</v>
      </c>
      <c r="R2544" t="s">
        <v>2071</v>
      </c>
      <c r="S2544" s="11">
        <v>44109</v>
      </c>
      <c r="T2544" t="s">
        <v>259</v>
      </c>
      <c r="U2544">
        <v>53</v>
      </c>
      <c r="V2544" t="s">
        <v>2075</v>
      </c>
      <c r="W2544" t="s">
        <v>2071</v>
      </c>
      <c r="Y2544" s="11">
        <v>44109</v>
      </c>
      <c r="AA2544" t="s">
        <v>2076</v>
      </c>
      <c r="AD2544" t="s">
        <v>2077</v>
      </c>
      <c r="AH2544" t="str">
        <f t="shared" si="39"/>
        <v>E35120 Corporate Expenses</v>
      </c>
      <c r="AI2544" t="str">
        <f>VLOOKUP(B2544,'cc Lookup'!A:E,5,0)</f>
        <v>Corporate Exp</v>
      </c>
      <c r="AJ2544" t="s">
        <v>5427</v>
      </c>
    </row>
    <row r="2545" spans="1:36" x14ac:dyDescent="0.35">
      <c r="A2545" t="s">
        <v>36</v>
      </c>
      <c r="B2545" s="8" t="s">
        <v>72</v>
      </c>
      <c r="C2545" s="8" t="s">
        <v>38</v>
      </c>
      <c r="D2545" s="8" t="s">
        <v>127</v>
      </c>
      <c r="E2545" s="8" t="s">
        <v>39</v>
      </c>
      <c r="F2545" s="8" t="s">
        <v>40</v>
      </c>
      <c r="G2545" t="s">
        <v>73</v>
      </c>
      <c r="H2545" t="s">
        <v>42</v>
      </c>
      <c r="I2545" t="s">
        <v>128</v>
      </c>
      <c r="J2545" t="s">
        <v>43</v>
      </c>
      <c r="K2545" t="s">
        <v>43</v>
      </c>
      <c r="L2545" s="9">
        <v>500</v>
      </c>
      <c r="M2545" s="10">
        <v>44075</v>
      </c>
      <c r="N2545" t="s">
        <v>83</v>
      </c>
      <c r="O2545" t="s">
        <v>45</v>
      </c>
      <c r="P2545" t="s">
        <v>2025</v>
      </c>
      <c r="Q2545" t="s">
        <v>2070</v>
      </c>
      <c r="R2545" t="s">
        <v>2071</v>
      </c>
      <c r="S2545" s="11">
        <v>44109</v>
      </c>
      <c r="T2545" t="s">
        <v>259</v>
      </c>
      <c r="U2545">
        <v>54</v>
      </c>
      <c r="V2545" t="s">
        <v>2078</v>
      </c>
      <c r="W2545" t="s">
        <v>2071</v>
      </c>
      <c r="Y2545" s="11">
        <v>44109</v>
      </c>
      <c r="AA2545" t="s">
        <v>2079</v>
      </c>
      <c r="AD2545" t="s">
        <v>2080</v>
      </c>
      <c r="AH2545" t="str">
        <f t="shared" si="39"/>
        <v>E35120 Corporate Expenses</v>
      </c>
      <c r="AI2545" t="str">
        <f>VLOOKUP(B2545,'cc Lookup'!A:E,5,0)</f>
        <v>Corporate Exp</v>
      </c>
      <c r="AJ2545" t="s">
        <v>5427</v>
      </c>
    </row>
    <row r="2546" spans="1:36" x14ac:dyDescent="0.35">
      <c r="A2546" t="s">
        <v>36</v>
      </c>
      <c r="B2546" s="8" t="s">
        <v>72</v>
      </c>
      <c r="C2546" s="8" t="s">
        <v>38</v>
      </c>
      <c r="D2546" s="8" t="s">
        <v>127</v>
      </c>
      <c r="E2546" s="8" t="s">
        <v>39</v>
      </c>
      <c r="F2546" s="8" t="s">
        <v>40</v>
      </c>
      <c r="G2546" t="s">
        <v>73</v>
      </c>
      <c r="H2546" t="s">
        <v>42</v>
      </c>
      <c r="I2546" t="s">
        <v>128</v>
      </c>
      <c r="J2546" t="s">
        <v>43</v>
      </c>
      <c r="K2546" t="s">
        <v>43</v>
      </c>
      <c r="L2546" s="9">
        <v>5750</v>
      </c>
      <c r="M2546" s="10">
        <v>44075</v>
      </c>
      <c r="N2546" t="s">
        <v>83</v>
      </c>
      <c r="O2546" t="s">
        <v>45</v>
      </c>
      <c r="P2546" t="s">
        <v>2025</v>
      </c>
      <c r="Q2546" t="s">
        <v>2070</v>
      </c>
      <c r="R2546" t="s">
        <v>2071</v>
      </c>
      <c r="S2546" s="11">
        <v>44109</v>
      </c>
      <c r="T2546" t="s">
        <v>259</v>
      </c>
      <c r="U2546">
        <v>55</v>
      </c>
      <c r="V2546" t="s">
        <v>2081</v>
      </c>
      <c r="W2546" t="s">
        <v>2071</v>
      </c>
      <c r="Y2546" s="11">
        <v>44109</v>
      </c>
      <c r="AA2546" t="s">
        <v>2082</v>
      </c>
      <c r="AD2546" t="s">
        <v>2083</v>
      </c>
      <c r="AH2546" t="str">
        <f t="shared" si="39"/>
        <v>E35120 Corporate Expenses</v>
      </c>
      <c r="AI2546" t="str">
        <f>VLOOKUP(B2546,'cc Lookup'!A:E,5,0)</f>
        <v>Corporate Exp</v>
      </c>
      <c r="AJ2546" t="s">
        <v>5427</v>
      </c>
    </row>
    <row r="2547" spans="1:36" x14ac:dyDescent="0.35">
      <c r="A2547" t="s">
        <v>36</v>
      </c>
      <c r="B2547" s="8" t="s">
        <v>72</v>
      </c>
      <c r="C2547" s="8" t="s">
        <v>38</v>
      </c>
      <c r="D2547" s="8" t="s">
        <v>127</v>
      </c>
      <c r="E2547" s="8" t="s">
        <v>39</v>
      </c>
      <c r="F2547" s="8" t="s">
        <v>40</v>
      </c>
      <c r="G2547" t="s">
        <v>73</v>
      </c>
      <c r="H2547" t="s">
        <v>42</v>
      </c>
      <c r="I2547" t="s">
        <v>128</v>
      </c>
      <c r="J2547" t="s">
        <v>43</v>
      </c>
      <c r="K2547" t="s">
        <v>43</v>
      </c>
      <c r="L2547" s="9">
        <v>-12960.4</v>
      </c>
      <c r="M2547" s="10">
        <v>44075</v>
      </c>
      <c r="N2547" t="s">
        <v>83</v>
      </c>
      <c r="O2547" t="s">
        <v>45</v>
      </c>
      <c r="P2547" t="s">
        <v>2025</v>
      </c>
      <c r="Q2547" t="s">
        <v>2070</v>
      </c>
      <c r="R2547" t="s">
        <v>2071</v>
      </c>
      <c r="S2547" s="11">
        <v>44109</v>
      </c>
      <c r="T2547" t="s">
        <v>259</v>
      </c>
      <c r="U2547">
        <v>56</v>
      </c>
      <c r="V2547" t="s">
        <v>2084</v>
      </c>
      <c r="W2547" t="s">
        <v>2071</v>
      </c>
      <c r="Y2547" s="11">
        <v>44109</v>
      </c>
      <c r="AA2547" t="s">
        <v>2085</v>
      </c>
      <c r="AD2547" t="s">
        <v>2086</v>
      </c>
      <c r="AH2547" t="str">
        <f t="shared" si="39"/>
        <v>E35120 Corporate Expenses</v>
      </c>
      <c r="AI2547" t="str">
        <f>VLOOKUP(B2547,'cc Lookup'!A:E,5,0)</f>
        <v>Corporate Exp</v>
      </c>
      <c r="AJ2547" t="s">
        <v>5427</v>
      </c>
    </row>
    <row r="2548" spans="1:36" x14ac:dyDescent="0.35">
      <c r="A2548" t="s">
        <v>36</v>
      </c>
      <c r="B2548" s="8" t="s">
        <v>921</v>
      </c>
      <c r="C2548" s="8" t="s">
        <v>38</v>
      </c>
      <c r="D2548" s="8" t="s">
        <v>39</v>
      </c>
      <c r="E2548" s="8" t="s">
        <v>39</v>
      </c>
      <c r="F2548" s="8" t="s">
        <v>40</v>
      </c>
      <c r="G2548" t="s">
        <v>922</v>
      </c>
      <c r="H2548" t="s">
        <v>42</v>
      </c>
      <c r="I2548" t="s">
        <v>43</v>
      </c>
      <c r="J2548" t="s">
        <v>43</v>
      </c>
      <c r="K2548" t="s">
        <v>43</v>
      </c>
      <c r="L2548" s="9">
        <v>-132.30000000000001</v>
      </c>
      <c r="M2548" s="10">
        <v>44075</v>
      </c>
      <c r="N2548" t="s">
        <v>83</v>
      </c>
      <c r="O2548" t="s">
        <v>45</v>
      </c>
      <c r="P2548" t="s">
        <v>2025</v>
      </c>
      <c r="Q2548" t="s">
        <v>2070</v>
      </c>
      <c r="R2548" t="s">
        <v>2071</v>
      </c>
      <c r="S2548" s="11">
        <v>44109</v>
      </c>
      <c r="T2548" t="s">
        <v>259</v>
      </c>
      <c r="U2548">
        <v>57</v>
      </c>
      <c r="V2548" t="s">
        <v>2101</v>
      </c>
      <c r="W2548" t="s">
        <v>2071</v>
      </c>
      <c r="Y2548" s="11">
        <v>44109</v>
      </c>
      <c r="AA2548" t="s">
        <v>2102</v>
      </c>
      <c r="AD2548" t="s">
        <v>2103</v>
      </c>
      <c r="AH2548" t="str">
        <f t="shared" si="39"/>
        <v>E35210 Employee Service Centre</v>
      </c>
      <c r="AI2548" t="str">
        <f>VLOOKUP(B2548,'cc Lookup'!A:E,5,0)</f>
        <v>HR</v>
      </c>
      <c r="AJ2548" t="s">
        <v>5427</v>
      </c>
    </row>
    <row r="2549" spans="1:36" x14ac:dyDescent="0.35">
      <c r="A2549" t="s">
        <v>36</v>
      </c>
      <c r="B2549" s="8" t="s">
        <v>921</v>
      </c>
      <c r="C2549" s="8" t="s">
        <v>38</v>
      </c>
      <c r="D2549" s="8" t="s">
        <v>39</v>
      </c>
      <c r="E2549" s="8" t="s">
        <v>39</v>
      </c>
      <c r="F2549" s="8" t="s">
        <v>40</v>
      </c>
      <c r="G2549" t="s">
        <v>922</v>
      </c>
      <c r="H2549" t="s">
        <v>42</v>
      </c>
      <c r="I2549" t="s">
        <v>43</v>
      </c>
      <c r="J2549" t="s">
        <v>43</v>
      </c>
      <c r="K2549" t="s">
        <v>43</v>
      </c>
      <c r="L2549" s="9">
        <v>-661.5</v>
      </c>
      <c r="M2549" s="10">
        <v>44075</v>
      </c>
      <c r="N2549" t="s">
        <v>83</v>
      </c>
      <c r="O2549" t="s">
        <v>45</v>
      </c>
      <c r="P2549" t="s">
        <v>2025</v>
      </c>
      <c r="Q2549" t="s">
        <v>2070</v>
      </c>
      <c r="R2549" t="s">
        <v>2071</v>
      </c>
      <c r="S2549" s="11">
        <v>44109</v>
      </c>
      <c r="T2549" t="s">
        <v>259</v>
      </c>
      <c r="U2549">
        <v>58</v>
      </c>
      <c r="V2549" t="s">
        <v>2101</v>
      </c>
      <c r="W2549" t="s">
        <v>2071</v>
      </c>
      <c r="Y2549" s="11">
        <v>44109</v>
      </c>
      <c r="AA2549" t="s">
        <v>2102</v>
      </c>
      <c r="AD2549" t="s">
        <v>2103</v>
      </c>
      <c r="AH2549" t="str">
        <f t="shared" si="39"/>
        <v>E35210 Employee Service Centre</v>
      </c>
      <c r="AI2549" t="str">
        <f>VLOOKUP(B2549,'cc Lookup'!A:E,5,0)</f>
        <v>HR</v>
      </c>
      <c r="AJ2549" t="s">
        <v>5427</v>
      </c>
    </row>
    <row r="2550" spans="1:36" x14ac:dyDescent="0.35">
      <c r="A2550" t="s">
        <v>36</v>
      </c>
      <c r="B2550" s="8" t="s">
        <v>921</v>
      </c>
      <c r="C2550" s="8" t="s">
        <v>38</v>
      </c>
      <c r="D2550" s="8" t="s">
        <v>39</v>
      </c>
      <c r="E2550" s="8" t="s">
        <v>39</v>
      </c>
      <c r="F2550" s="8" t="s">
        <v>40</v>
      </c>
      <c r="G2550" t="s">
        <v>922</v>
      </c>
      <c r="H2550" t="s">
        <v>42</v>
      </c>
      <c r="I2550" t="s">
        <v>43</v>
      </c>
      <c r="J2550" t="s">
        <v>43</v>
      </c>
      <c r="K2550" t="s">
        <v>43</v>
      </c>
      <c r="L2550" s="9">
        <v>-6886</v>
      </c>
      <c r="M2550" s="10">
        <v>44075</v>
      </c>
      <c r="N2550" t="s">
        <v>83</v>
      </c>
      <c r="O2550" t="s">
        <v>45</v>
      </c>
      <c r="P2550" t="s">
        <v>2025</v>
      </c>
      <c r="Q2550" t="s">
        <v>2070</v>
      </c>
      <c r="R2550" t="s">
        <v>2071</v>
      </c>
      <c r="S2550" s="11">
        <v>44109</v>
      </c>
      <c r="T2550" t="s">
        <v>259</v>
      </c>
      <c r="U2550">
        <v>59</v>
      </c>
      <c r="V2550" t="s">
        <v>2101</v>
      </c>
      <c r="W2550" t="s">
        <v>2071</v>
      </c>
      <c r="Y2550" s="11">
        <v>44109</v>
      </c>
      <c r="AA2550" t="s">
        <v>2102</v>
      </c>
      <c r="AD2550" t="s">
        <v>2103</v>
      </c>
      <c r="AH2550" t="str">
        <f t="shared" si="39"/>
        <v>E35210 Employee Service Centre</v>
      </c>
      <c r="AI2550" t="str">
        <f>VLOOKUP(B2550,'cc Lookup'!A:E,5,0)</f>
        <v>HR</v>
      </c>
      <c r="AJ2550" t="s">
        <v>5427</v>
      </c>
    </row>
    <row r="2551" spans="1:36" x14ac:dyDescent="0.35">
      <c r="A2551" t="s">
        <v>36</v>
      </c>
      <c r="B2551" s="8" t="s">
        <v>1064</v>
      </c>
      <c r="C2551" s="8" t="s">
        <v>38</v>
      </c>
      <c r="D2551" s="8" t="s">
        <v>39</v>
      </c>
      <c r="E2551" s="8" t="s">
        <v>39</v>
      </c>
      <c r="F2551" s="8" t="s">
        <v>40</v>
      </c>
      <c r="G2551" t="s">
        <v>1065</v>
      </c>
      <c r="H2551" t="s">
        <v>42</v>
      </c>
      <c r="I2551" t="s">
        <v>43</v>
      </c>
      <c r="J2551" t="s">
        <v>43</v>
      </c>
      <c r="K2551" t="s">
        <v>43</v>
      </c>
      <c r="L2551" s="9">
        <v>12960.4</v>
      </c>
      <c r="M2551" s="10">
        <v>44075</v>
      </c>
      <c r="N2551" t="s">
        <v>83</v>
      </c>
      <c r="O2551" t="s">
        <v>45</v>
      </c>
      <c r="P2551" t="s">
        <v>2025</v>
      </c>
      <c r="Q2551" t="s">
        <v>2070</v>
      </c>
      <c r="R2551" t="s">
        <v>2071</v>
      </c>
      <c r="S2551" s="11">
        <v>44109</v>
      </c>
      <c r="T2551" t="s">
        <v>259</v>
      </c>
      <c r="U2551">
        <v>60</v>
      </c>
      <c r="V2551" t="s">
        <v>2084</v>
      </c>
      <c r="W2551" t="s">
        <v>2071</v>
      </c>
      <c r="Y2551" s="11">
        <v>44109</v>
      </c>
      <c r="AA2551" t="s">
        <v>2085</v>
      </c>
      <c r="AD2551" t="s">
        <v>2086</v>
      </c>
      <c r="AH2551" t="str">
        <f t="shared" si="39"/>
        <v>E35211 Employee Resourcing</v>
      </c>
      <c r="AI2551" t="str">
        <f>VLOOKUP(B2551,'cc Lookup'!A:E,5,0)</f>
        <v>HR</v>
      </c>
      <c r="AJ2551" t="s">
        <v>5427</v>
      </c>
    </row>
    <row r="2552" spans="1:36" x14ac:dyDescent="0.35">
      <c r="A2552" t="s">
        <v>36</v>
      </c>
      <c r="B2552" s="8" t="s">
        <v>1064</v>
      </c>
      <c r="C2552" s="8" t="s">
        <v>38</v>
      </c>
      <c r="D2552" s="8" t="s">
        <v>39</v>
      </c>
      <c r="E2552" s="8" t="s">
        <v>39</v>
      </c>
      <c r="F2552" s="8" t="s">
        <v>40</v>
      </c>
      <c r="G2552" t="s">
        <v>1065</v>
      </c>
      <c r="H2552" t="s">
        <v>42</v>
      </c>
      <c r="I2552" t="s">
        <v>43</v>
      </c>
      <c r="J2552" t="s">
        <v>43</v>
      </c>
      <c r="K2552" t="s">
        <v>43</v>
      </c>
      <c r="L2552" s="9">
        <v>-500</v>
      </c>
      <c r="M2552" s="10">
        <v>44075</v>
      </c>
      <c r="N2552" t="s">
        <v>83</v>
      </c>
      <c r="O2552" t="s">
        <v>45</v>
      </c>
      <c r="P2552" t="s">
        <v>2025</v>
      </c>
      <c r="Q2552" t="s">
        <v>2070</v>
      </c>
      <c r="R2552" t="s">
        <v>2071</v>
      </c>
      <c r="S2552" s="11">
        <v>44109</v>
      </c>
      <c r="T2552" t="s">
        <v>259</v>
      </c>
      <c r="U2552">
        <v>61</v>
      </c>
      <c r="V2552" t="s">
        <v>2078</v>
      </c>
      <c r="W2552" t="s">
        <v>2071</v>
      </c>
      <c r="Y2552" s="11">
        <v>44109</v>
      </c>
      <c r="AA2552" t="s">
        <v>2079</v>
      </c>
      <c r="AD2552" t="s">
        <v>2080</v>
      </c>
      <c r="AH2552" t="str">
        <f t="shared" si="39"/>
        <v>E35211 Employee Resourcing</v>
      </c>
      <c r="AI2552" t="str">
        <f>VLOOKUP(B2552,'cc Lookup'!A:E,5,0)</f>
        <v>HR</v>
      </c>
      <c r="AJ2552" t="s">
        <v>5427</v>
      </c>
    </row>
    <row r="2553" spans="1:36" x14ac:dyDescent="0.35">
      <c r="A2553" t="s">
        <v>36</v>
      </c>
      <c r="B2553" s="8" t="s">
        <v>1064</v>
      </c>
      <c r="C2553" s="8" t="s">
        <v>38</v>
      </c>
      <c r="D2553" s="8" t="s">
        <v>39</v>
      </c>
      <c r="E2553" s="8" t="s">
        <v>39</v>
      </c>
      <c r="F2553" s="8" t="s">
        <v>40</v>
      </c>
      <c r="G2553" t="s">
        <v>1065</v>
      </c>
      <c r="H2553" t="s">
        <v>42</v>
      </c>
      <c r="I2553" t="s">
        <v>43</v>
      </c>
      <c r="J2553" t="s">
        <v>43</v>
      </c>
      <c r="K2553" t="s">
        <v>43</v>
      </c>
      <c r="L2553" s="9">
        <v>-500</v>
      </c>
      <c r="M2553" s="10">
        <v>44075</v>
      </c>
      <c r="N2553" t="s">
        <v>83</v>
      </c>
      <c r="O2553" t="s">
        <v>45</v>
      </c>
      <c r="P2553" t="s">
        <v>2025</v>
      </c>
      <c r="Q2553" t="s">
        <v>2070</v>
      </c>
      <c r="R2553" t="s">
        <v>2071</v>
      </c>
      <c r="S2553" s="11">
        <v>44109</v>
      </c>
      <c r="T2553" t="s">
        <v>259</v>
      </c>
      <c r="U2553">
        <v>62</v>
      </c>
      <c r="V2553" t="s">
        <v>2072</v>
      </c>
      <c r="W2553" t="s">
        <v>2071</v>
      </c>
      <c r="Y2553" s="11">
        <v>44109</v>
      </c>
      <c r="AA2553" t="s">
        <v>2073</v>
      </c>
      <c r="AD2553" t="s">
        <v>2074</v>
      </c>
      <c r="AH2553" t="str">
        <f t="shared" si="39"/>
        <v>E35211 Employee Resourcing</v>
      </c>
      <c r="AI2553" t="str">
        <f>VLOOKUP(B2553,'cc Lookup'!A:E,5,0)</f>
        <v>HR</v>
      </c>
      <c r="AJ2553" t="s">
        <v>5427</v>
      </c>
    </row>
    <row r="2554" spans="1:36" x14ac:dyDescent="0.35">
      <c r="A2554" t="s">
        <v>36</v>
      </c>
      <c r="B2554" s="8" t="s">
        <v>1064</v>
      </c>
      <c r="C2554" s="8" t="s">
        <v>38</v>
      </c>
      <c r="D2554" s="8" t="s">
        <v>39</v>
      </c>
      <c r="E2554" s="8" t="s">
        <v>39</v>
      </c>
      <c r="F2554" s="8" t="s">
        <v>40</v>
      </c>
      <c r="G2554" t="s">
        <v>1065</v>
      </c>
      <c r="H2554" t="s">
        <v>42</v>
      </c>
      <c r="I2554" t="s">
        <v>43</v>
      </c>
      <c r="J2554" t="s">
        <v>43</v>
      </c>
      <c r="K2554" t="s">
        <v>43</v>
      </c>
      <c r="L2554" s="9">
        <v>-500</v>
      </c>
      <c r="M2554" s="10">
        <v>44075</v>
      </c>
      <c r="N2554" t="s">
        <v>83</v>
      </c>
      <c r="O2554" t="s">
        <v>45</v>
      </c>
      <c r="P2554" t="s">
        <v>2025</v>
      </c>
      <c r="Q2554" t="s">
        <v>2070</v>
      </c>
      <c r="R2554" t="s">
        <v>2071</v>
      </c>
      <c r="S2554" s="11">
        <v>44109</v>
      </c>
      <c r="T2554" t="s">
        <v>259</v>
      </c>
      <c r="U2554">
        <v>63</v>
      </c>
      <c r="V2554" t="s">
        <v>2075</v>
      </c>
      <c r="W2554" t="s">
        <v>2071</v>
      </c>
      <c r="Y2554" s="11">
        <v>44109</v>
      </c>
      <c r="AA2554" t="s">
        <v>2076</v>
      </c>
      <c r="AD2554" t="s">
        <v>2077</v>
      </c>
      <c r="AH2554" t="str">
        <f t="shared" si="39"/>
        <v>E35211 Employee Resourcing</v>
      </c>
      <c r="AI2554" t="str">
        <f>VLOOKUP(B2554,'cc Lookup'!A:E,5,0)</f>
        <v>HR</v>
      </c>
      <c r="AJ2554" t="s">
        <v>5427</v>
      </c>
    </row>
    <row r="2555" spans="1:36" x14ac:dyDescent="0.35">
      <c r="A2555" t="s">
        <v>36</v>
      </c>
      <c r="B2555" s="8" t="s">
        <v>1064</v>
      </c>
      <c r="C2555" s="8" t="s">
        <v>38</v>
      </c>
      <c r="D2555" s="8" t="s">
        <v>39</v>
      </c>
      <c r="E2555" s="8" t="s">
        <v>39</v>
      </c>
      <c r="F2555" s="8" t="s">
        <v>40</v>
      </c>
      <c r="G2555" t="s">
        <v>1065</v>
      </c>
      <c r="H2555" t="s">
        <v>42</v>
      </c>
      <c r="I2555" t="s">
        <v>43</v>
      </c>
      <c r="J2555" t="s">
        <v>43</v>
      </c>
      <c r="K2555" t="s">
        <v>43</v>
      </c>
      <c r="L2555" s="9">
        <v>-5750</v>
      </c>
      <c r="M2555" s="10">
        <v>44075</v>
      </c>
      <c r="N2555" t="s">
        <v>83</v>
      </c>
      <c r="O2555" t="s">
        <v>45</v>
      </c>
      <c r="P2555" t="s">
        <v>2025</v>
      </c>
      <c r="Q2555" t="s">
        <v>2070</v>
      </c>
      <c r="R2555" t="s">
        <v>2071</v>
      </c>
      <c r="S2555" s="11">
        <v>44109</v>
      </c>
      <c r="T2555" t="s">
        <v>259</v>
      </c>
      <c r="U2555">
        <v>64</v>
      </c>
      <c r="V2555" t="s">
        <v>2081</v>
      </c>
      <c r="W2555" t="s">
        <v>2071</v>
      </c>
      <c r="Y2555" s="11">
        <v>44109</v>
      </c>
      <c r="AA2555" t="s">
        <v>2082</v>
      </c>
      <c r="AD2555" t="s">
        <v>2083</v>
      </c>
      <c r="AH2555" t="str">
        <f t="shared" si="39"/>
        <v>E35211 Employee Resourcing</v>
      </c>
      <c r="AI2555" t="str">
        <f>VLOOKUP(B2555,'cc Lookup'!A:E,5,0)</f>
        <v>HR</v>
      </c>
      <c r="AJ2555" t="s">
        <v>5427</v>
      </c>
    </row>
    <row r="2556" spans="1:36" x14ac:dyDescent="0.35">
      <c r="A2556" t="s">
        <v>36</v>
      </c>
      <c r="B2556" s="8" t="s">
        <v>1788</v>
      </c>
      <c r="C2556" s="8" t="s">
        <v>143</v>
      </c>
      <c r="D2556" s="8" t="s">
        <v>39</v>
      </c>
      <c r="E2556" s="8" t="s">
        <v>39</v>
      </c>
      <c r="F2556" s="8" t="s">
        <v>40</v>
      </c>
      <c r="G2556" t="s">
        <v>1789</v>
      </c>
      <c r="H2556" t="s">
        <v>145</v>
      </c>
      <c r="I2556" t="s">
        <v>43</v>
      </c>
      <c r="J2556" t="s">
        <v>43</v>
      </c>
      <c r="K2556" t="s">
        <v>43</v>
      </c>
      <c r="L2556" s="9">
        <v>9.6</v>
      </c>
      <c r="M2556" s="10">
        <v>44136</v>
      </c>
      <c r="N2556" t="s">
        <v>83</v>
      </c>
      <c r="O2556" t="s">
        <v>45</v>
      </c>
      <c r="P2556" t="s">
        <v>2237</v>
      </c>
      <c r="Q2556" t="s">
        <v>2238</v>
      </c>
      <c r="R2556" t="s">
        <v>2239</v>
      </c>
      <c r="S2556" s="11">
        <v>44167</v>
      </c>
      <c r="T2556" t="s">
        <v>259</v>
      </c>
      <c r="U2556">
        <v>83</v>
      </c>
      <c r="V2556" t="s">
        <v>2267</v>
      </c>
      <c r="W2556" t="s">
        <v>2239</v>
      </c>
      <c r="Y2556" s="11">
        <v>44167</v>
      </c>
      <c r="AA2556" t="s">
        <v>2268</v>
      </c>
      <c r="AD2556" t="s">
        <v>1232</v>
      </c>
      <c r="AH2556" t="str">
        <f t="shared" si="39"/>
        <v>E35121 Prior Year Charges</v>
      </c>
      <c r="AI2556" t="str">
        <f>VLOOKUP(B2556,'cc Lookup'!A:E,5,0)</f>
        <v>Finance</v>
      </c>
      <c r="AJ2556" t="s">
        <v>5427</v>
      </c>
    </row>
    <row r="2557" spans="1:36" x14ac:dyDescent="0.35">
      <c r="A2557" t="s">
        <v>36</v>
      </c>
      <c r="B2557" s="8" t="s">
        <v>1788</v>
      </c>
      <c r="C2557" s="8" t="s">
        <v>143</v>
      </c>
      <c r="D2557" s="8" t="s">
        <v>39</v>
      </c>
      <c r="E2557" s="8" t="s">
        <v>39</v>
      </c>
      <c r="F2557" s="8" t="s">
        <v>40</v>
      </c>
      <c r="G2557" t="s">
        <v>1789</v>
      </c>
      <c r="H2557" t="s">
        <v>145</v>
      </c>
      <c r="I2557" t="s">
        <v>43</v>
      </c>
      <c r="J2557" t="s">
        <v>43</v>
      </c>
      <c r="K2557" t="s">
        <v>43</v>
      </c>
      <c r="L2557" s="9">
        <v>21</v>
      </c>
      <c r="M2557" s="10">
        <v>44136</v>
      </c>
      <c r="N2557" t="s">
        <v>83</v>
      </c>
      <c r="O2557" t="s">
        <v>45</v>
      </c>
      <c r="P2557" t="s">
        <v>2237</v>
      </c>
      <c r="Q2557" t="s">
        <v>2238</v>
      </c>
      <c r="R2557" t="s">
        <v>2239</v>
      </c>
      <c r="S2557" s="11">
        <v>44167</v>
      </c>
      <c r="T2557" t="s">
        <v>259</v>
      </c>
      <c r="U2557">
        <v>84</v>
      </c>
      <c r="V2557" t="s">
        <v>2269</v>
      </c>
      <c r="W2557" t="s">
        <v>2239</v>
      </c>
      <c r="Y2557" s="11">
        <v>44167</v>
      </c>
      <c r="AA2557" t="s">
        <v>2270</v>
      </c>
      <c r="AD2557" t="s">
        <v>460</v>
      </c>
      <c r="AH2557" t="str">
        <f t="shared" si="39"/>
        <v>E35121 Prior Year Charges</v>
      </c>
      <c r="AI2557" t="str">
        <f>VLOOKUP(B2557,'cc Lookup'!A:E,5,0)</f>
        <v>Finance</v>
      </c>
      <c r="AJ2557" t="s">
        <v>5427</v>
      </c>
    </row>
    <row r="2558" spans="1:36" x14ac:dyDescent="0.35">
      <c r="A2558" t="s">
        <v>36</v>
      </c>
      <c r="B2558" s="8" t="s">
        <v>1788</v>
      </c>
      <c r="C2558" s="8" t="s">
        <v>143</v>
      </c>
      <c r="D2558" s="8" t="s">
        <v>39</v>
      </c>
      <c r="E2558" s="8" t="s">
        <v>39</v>
      </c>
      <c r="F2558" s="8" t="s">
        <v>40</v>
      </c>
      <c r="G2558" t="s">
        <v>1789</v>
      </c>
      <c r="H2558" t="s">
        <v>145</v>
      </c>
      <c r="I2558" t="s">
        <v>43</v>
      </c>
      <c r="J2558" t="s">
        <v>43</v>
      </c>
      <c r="K2558" t="s">
        <v>43</v>
      </c>
      <c r="L2558" s="9">
        <v>25.6</v>
      </c>
      <c r="M2558" s="10">
        <v>44136</v>
      </c>
      <c r="N2558" t="s">
        <v>83</v>
      </c>
      <c r="O2558" t="s">
        <v>45</v>
      </c>
      <c r="P2558" t="s">
        <v>2237</v>
      </c>
      <c r="Q2558" t="s">
        <v>2238</v>
      </c>
      <c r="R2558" t="s">
        <v>2239</v>
      </c>
      <c r="S2558" s="11">
        <v>44167</v>
      </c>
      <c r="T2558" t="s">
        <v>259</v>
      </c>
      <c r="U2558">
        <v>85</v>
      </c>
      <c r="V2558" t="s">
        <v>2271</v>
      </c>
      <c r="W2558" t="s">
        <v>2239</v>
      </c>
      <c r="Y2558" s="11">
        <v>44167</v>
      </c>
      <c r="AA2558" t="s">
        <v>2272</v>
      </c>
      <c r="AD2558" t="s">
        <v>1237</v>
      </c>
      <c r="AH2558" t="str">
        <f t="shared" si="39"/>
        <v>E35121 Prior Year Charges</v>
      </c>
      <c r="AI2558" t="str">
        <f>VLOOKUP(B2558,'cc Lookup'!A:E,5,0)</f>
        <v>Finance</v>
      </c>
      <c r="AJ2558" t="s">
        <v>5427</v>
      </c>
    </row>
    <row r="2559" spans="1:36" x14ac:dyDescent="0.35">
      <c r="A2559" t="s">
        <v>36</v>
      </c>
      <c r="B2559" s="8" t="s">
        <v>1788</v>
      </c>
      <c r="C2559" s="8" t="s">
        <v>143</v>
      </c>
      <c r="D2559" s="8" t="s">
        <v>39</v>
      </c>
      <c r="E2559" s="8" t="s">
        <v>39</v>
      </c>
      <c r="F2559" s="8" t="s">
        <v>40</v>
      </c>
      <c r="G2559" t="s">
        <v>1789</v>
      </c>
      <c r="H2559" t="s">
        <v>145</v>
      </c>
      <c r="I2559" t="s">
        <v>43</v>
      </c>
      <c r="J2559" t="s">
        <v>43</v>
      </c>
      <c r="K2559" t="s">
        <v>43</v>
      </c>
      <c r="L2559" s="9">
        <v>71.400000000000006</v>
      </c>
      <c r="M2559" s="10">
        <v>44136</v>
      </c>
      <c r="N2559" t="s">
        <v>83</v>
      </c>
      <c r="O2559" t="s">
        <v>45</v>
      </c>
      <c r="P2559" t="s">
        <v>2237</v>
      </c>
      <c r="Q2559" t="s">
        <v>2238</v>
      </c>
      <c r="R2559" t="s">
        <v>2239</v>
      </c>
      <c r="S2559" s="11">
        <v>44167</v>
      </c>
      <c r="T2559" t="s">
        <v>259</v>
      </c>
      <c r="U2559">
        <v>86</v>
      </c>
      <c r="V2559" t="s">
        <v>2273</v>
      </c>
      <c r="W2559" t="s">
        <v>2239</v>
      </c>
      <c r="Y2559" s="11">
        <v>44167</v>
      </c>
      <c r="AA2559" t="s">
        <v>2274</v>
      </c>
      <c r="AD2559" t="s">
        <v>328</v>
      </c>
      <c r="AH2559" t="str">
        <f t="shared" si="39"/>
        <v>E35121 Prior Year Charges</v>
      </c>
      <c r="AI2559" t="str">
        <f>VLOOKUP(B2559,'cc Lookup'!A:E,5,0)</f>
        <v>Finance</v>
      </c>
      <c r="AJ2559" t="s">
        <v>5427</v>
      </c>
    </row>
    <row r="2560" spans="1:36" x14ac:dyDescent="0.35">
      <c r="A2560" t="s">
        <v>36</v>
      </c>
      <c r="B2560" s="8" t="s">
        <v>1788</v>
      </c>
      <c r="C2560" s="8" t="s">
        <v>143</v>
      </c>
      <c r="D2560" s="8" t="s">
        <v>39</v>
      </c>
      <c r="E2560" s="8" t="s">
        <v>39</v>
      </c>
      <c r="F2560" s="8" t="s">
        <v>40</v>
      </c>
      <c r="G2560" t="s">
        <v>1789</v>
      </c>
      <c r="H2560" t="s">
        <v>145</v>
      </c>
      <c r="I2560" t="s">
        <v>43</v>
      </c>
      <c r="J2560" t="s">
        <v>43</v>
      </c>
      <c r="K2560" t="s">
        <v>43</v>
      </c>
      <c r="L2560" s="9">
        <v>-26.8</v>
      </c>
      <c r="M2560" s="10">
        <v>44136</v>
      </c>
      <c r="N2560" t="s">
        <v>83</v>
      </c>
      <c r="O2560" t="s">
        <v>45</v>
      </c>
      <c r="P2560" t="s">
        <v>2237</v>
      </c>
      <c r="Q2560" t="s">
        <v>2238</v>
      </c>
      <c r="R2560" t="s">
        <v>2239</v>
      </c>
      <c r="S2560" s="11">
        <v>44167</v>
      </c>
      <c r="T2560" t="s">
        <v>259</v>
      </c>
      <c r="U2560">
        <v>87</v>
      </c>
      <c r="V2560" t="s">
        <v>2275</v>
      </c>
      <c r="W2560" t="s">
        <v>2239</v>
      </c>
      <c r="Y2560" s="11">
        <v>44167</v>
      </c>
      <c r="AA2560" t="s">
        <v>2276</v>
      </c>
      <c r="AD2560" t="s">
        <v>1233</v>
      </c>
      <c r="AH2560" t="str">
        <f t="shared" si="39"/>
        <v>E35121 Prior Year Charges</v>
      </c>
      <c r="AI2560" t="str">
        <f>VLOOKUP(B2560,'cc Lookup'!A:E,5,0)</f>
        <v>Finance</v>
      </c>
      <c r="AJ2560" t="s">
        <v>5427</v>
      </c>
    </row>
    <row r="2561" spans="1:36" x14ac:dyDescent="0.35">
      <c r="A2561" t="s">
        <v>36</v>
      </c>
      <c r="B2561" s="8" t="s">
        <v>1788</v>
      </c>
      <c r="C2561" s="8" t="s">
        <v>143</v>
      </c>
      <c r="D2561" s="8" t="s">
        <v>39</v>
      </c>
      <c r="E2561" s="8" t="s">
        <v>39</v>
      </c>
      <c r="F2561" s="8" t="s">
        <v>40</v>
      </c>
      <c r="G2561" t="s">
        <v>1789</v>
      </c>
      <c r="H2561" t="s">
        <v>145</v>
      </c>
      <c r="I2561" t="s">
        <v>43</v>
      </c>
      <c r="J2561" t="s">
        <v>43</v>
      </c>
      <c r="K2561" t="s">
        <v>43</v>
      </c>
      <c r="L2561" s="9">
        <v>-42.08</v>
      </c>
      <c r="M2561" s="10">
        <v>44136</v>
      </c>
      <c r="N2561" t="s">
        <v>83</v>
      </c>
      <c r="O2561" t="s">
        <v>45</v>
      </c>
      <c r="P2561" t="s">
        <v>2237</v>
      </c>
      <c r="Q2561" t="s">
        <v>2238</v>
      </c>
      <c r="R2561" t="s">
        <v>2239</v>
      </c>
      <c r="S2561" s="11">
        <v>44167</v>
      </c>
      <c r="T2561" t="s">
        <v>259</v>
      </c>
      <c r="U2561">
        <v>88</v>
      </c>
      <c r="V2561" t="s">
        <v>2277</v>
      </c>
      <c r="W2561" t="s">
        <v>2239</v>
      </c>
      <c r="Y2561" s="11">
        <v>44167</v>
      </c>
      <c r="AA2561" t="s">
        <v>2278</v>
      </c>
      <c r="AD2561" t="s">
        <v>1222</v>
      </c>
      <c r="AH2561" t="str">
        <f t="shared" si="39"/>
        <v>E35121 Prior Year Charges</v>
      </c>
      <c r="AI2561" t="str">
        <f>VLOOKUP(B2561,'cc Lookup'!A:E,5,0)</f>
        <v>Finance</v>
      </c>
      <c r="AJ2561" t="s">
        <v>5427</v>
      </c>
    </row>
    <row r="2562" spans="1:36" x14ac:dyDescent="0.35">
      <c r="A2562" t="s">
        <v>36</v>
      </c>
      <c r="B2562" s="8" t="s">
        <v>1788</v>
      </c>
      <c r="C2562" s="8" t="s">
        <v>143</v>
      </c>
      <c r="D2562" s="8" t="s">
        <v>39</v>
      </c>
      <c r="E2562" s="8" t="s">
        <v>1401</v>
      </c>
      <c r="F2562" s="8" t="s">
        <v>40</v>
      </c>
      <c r="G2562" t="s">
        <v>1789</v>
      </c>
      <c r="H2562" t="s">
        <v>145</v>
      </c>
      <c r="I2562" t="s">
        <v>43</v>
      </c>
      <c r="J2562" t="s">
        <v>1402</v>
      </c>
      <c r="K2562" t="s">
        <v>43</v>
      </c>
      <c r="L2562" s="9">
        <v>834.96</v>
      </c>
      <c r="M2562" s="10">
        <v>44136</v>
      </c>
      <c r="N2562" t="s">
        <v>83</v>
      </c>
      <c r="O2562" t="s">
        <v>45</v>
      </c>
      <c r="P2562" t="s">
        <v>2237</v>
      </c>
      <c r="Q2562" t="s">
        <v>2238</v>
      </c>
      <c r="R2562" t="s">
        <v>2239</v>
      </c>
      <c r="S2562" s="11">
        <v>44167</v>
      </c>
      <c r="T2562" t="s">
        <v>259</v>
      </c>
      <c r="U2562">
        <v>89</v>
      </c>
      <c r="V2562" t="s">
        <v>2279</v>
      </c>
      <c r="W2562" t="s">
        <v>2239</v>
      </c>
      <c r="Y2562" s="11">
        <v>44167</v>
      </c>
      <c r="AA2562" t="s">
        <v>2280</v>
      </c>
      <c r="AD2562" t="s">
        <v>1407</v>
      </c>
      <c r="AH2562" t="str">
        <f t="shared" si="39"/>
        <v>E35121 Prior Year Charges</v>
      </c>
      <c r="AI2562" t="str">
        <f>VLOOKUP(B2562,'cc Lookup'!A:E,5,0)</f>
        <v>Finance</v>
      </c>
      <c r="AJ2562" t="s">
        <v>5427</v>
      </c>
    </row>
    <row r="2563" spans="1:36" x14ac:dyDescent="0.35">
      <c r="A2563" t="s">
        <v>36</v>
      </c>
      <c r="B2563" s="8" t="s">
        <v>1788</v>
      </c>
      <c r="C2563" s="8" t="s">
        <v>143</v>
      </c>
      <c r="D2563" s="8" t="s">
        <v>39</v>
      </c>
      <c r="E2563" s="8" t="s">
        <v>1401</v>
      </c>
      <c r="F2563" s="8" t="s">
        <v>40</v>
      </c>
      <c r="G2563" t="s">
        <v>1789</v>
      </c>
      <c r="H2563" t="s">
        <v>145</v>
      </c>
      <c r="I2563" t="s">
        <v>43</v>
      </c>
      <c r="J2563" t="s">
        <v>1402</v>
      </c>
      <c r="K2563" t="s">
        <v>43</v>
      </c>
      <c r="L2563" s="9">
        <v>2703.68</v>
      </c>
      <c r="M2563" s="10">
        <v>44136</v>
      </c>
      <c r="N2563" t="s">
        <v>83</v>
      </c>
      <c r="O2563" t="s">
        <v>45</v>
      </c>
      <c r="P2563" t="s">
        <v>2237</v>
      </c>
      <c r="Q2563" t="s">
        <v>2238</v>
      </c>
      <c r="R2563" t="s">
        <v>2239</v>
      </c>
      <c r="S2563" s="11">
        <v>44167</v>
      </c>
      <c r="T2563" t="s">
        <v>259</v>
      </c>
      <c r="U2563">
        <v>90</v>
      </c>
      <c r="V2563" t="s">
        <v>2281</v>
      </c>
      <c r="W2563" t="s">
        <v>2239</v>
      </c>
      <c r="Y2563" s="11">
        <v>44167</v>
      </c>
      <c r="AA2563" t="s">
        <v>2282</v>
      </c>
      <c r="AD2563" t="s">
        <v>1409</v>
      </c>
      <c r="AH2563" t="str">
        <f t="shared" si="39"/>
        <v>E35121 Prior Year Charges</v>
      </c>
      <c r="AI2563" t="str">
        <f>VLOOKUP(B2563,'cc Lookup'!A:E,5,0)</f>
        <v>Finance</v>
      </c>
      <c r="AJ2563" t="s">
        <v>5427</v>
      </c>
    </row>
    <row r="2564" spans="1:36" x14ac:dyDescent="0.35">
      <c r="A2564" t="s">
        <v>36</v>
      </c>
      <c r="B2564" s="8" t="s">
        <v>142</v>
      </c>
      <c r="C2564" s="8" t="s">
        <v>143</v>
      </c>
      <c r="D2564" s="8" t="s">
        <v>39</v>
      </c>
      <c r="E2564" s="8" t="s">
        <v>39</v>
      </c>
      <c r="F2564" s="8" t="s">
        <v>40</v>
      </c>
      <c r="G2564" t="s">
        <v>144</v>
      </c>
      <c r="H2564" t="s">
        <v>145</v>
      </c>
      <c r="I2564" t="s">
        <v>43</v>
      </c>
      <c r="J2564" t="s">
        <v>43</v>
      </c>
      <c r="K2564" t="s">
        <v>43</v>
      </c>
      <c r="L2564" s="9">
        <v>26.8</v>
      </c>
      <c r="M2564" s="10">
        <v>44136</v>
      </c>
      <c r="N2564" t="s">
        <v>83</v>
      </c>
      <c r="O2564" t="s">
        <v>45</v>
      </c>
      <c r="P2564" t="s">
        <v>2237</v>
      </c>
      <c r="Q2564" t="s">
        <v>2238</v>
      </c>
      <c r="R2564" t="s">
        <v>2239</v>
      </c>
      <c r="S2564" s="11">
        <v>44167</v>
      </c>
      <c r="T2564" t="s">
        <v>259</v>
      </c>
      <c r="U2564">
        <v>91</v>
      </c>
      <c r="V2564" t="s">
        <v>2275</v>
      </c>
      <c r="W2564" t="s">
        <v>2239</v>
      </c>
      <c r="Y2564" s="11">
        <v>44167</v>
      </c>
      <c r="AA2564" t="s">
        <v>2276</v>
      </c>
      <c r="AD2564" t="s">
        <v>1233</v>
      </c>
      <c r="AH2564" t="str">
        <f t="shared" si="39"/>
        <v>E35930 Estates &amp; Facilities</v>
      </c>
      <c r="AI2564" t="str">
        <f>VLOOKUP(B2564,'cc Lookup'!A:E,5,0)</f>
        <v>Estates</v>
      </c>
      <c r="AJ2564" t="s">
        <v>5427</v>
      </c>
    </row>
    <row r="2565" spans="1:36" x14ac:dyDescent="0.35">
      <c r="A2565" t="s">
        <v>36</v>
      </c>
      <c r="B2565" s="8" t="s">
        <v>142</v>
      </c>
      <c r="C2565" s="8" t="s">
        <v>143</v>
      </c>
      <c r="D2565" s="8" t="s">
        <v>39</v>
      </c>
      <c r="E2565" s="8" t="s">
        <v>39</v>
      </c>
      <c r="F2565" s="8" t="s">
        <v>40</v>
      </c>
      <c r="G2565" t="s">
        <v>144</v>
      </c>
      <c r="H2565" t="s">
        <v>145</v>
      </c>
      <c r="I2565" t="s">
        <v>43</v>
      </c>
      <c r="J2565" t="s">
        <v>43</v>
      </c>
      <c r="K2565" t="s">
        <v>43</v>
      </c>
      <c r="L2565" s="9">
        <v>42.08</v>
      </c>
      <c r="M2565" s="10">
        <v>44136</v>
      </c>
      <c r="N2565" t="s">
        <v>83</v>
      </c>
      <c r="O2565" t="s">
        <v>45</v>
      </c>
      <c r="P2565" t="s">
        <v>2237</v>
      </c>
      <c r="Q2565" t="s">
        <v>2238</v>
      </c>
      <c r="R2565" t="s">
        <v>2239</v>
      </c>
      <c r="S2565" s="11">
        <v>44167</v>
      </c>
      <c r="T2565" t="s">
        <v>259</v>
      </c>
      <c r="U2565">
        <v>92</v>
      </c>
      <c r="V2565" t="s">
        <v>2277</v>
      </c>
      <c r="W2565" t="s">
        <v>2239</v>
      </c>
      <c r="Y2565" s="11">
        <v>44167</v>
      </c>
      <c r="AA2565" t="s">
        <v>2278</v>
      </c>
      <c r="AD2565" t="s">
        <v>1222</v>
      </c>
      <c r="AH2565" t="str">
        <f t="shared" ref="AH2565:AH2628" si="40">B2565&amp;" "&amp;G2565</f>
        <v>E35930 Estates &amp; Facilities</v>
      </c>
      <c r="AI2565" t="str">
        <f>VLOOKUP(B2565,'cc Lookup'!A:E,5,0)</f>
        <v>Estates</v>
      </c>
      <c r="AJ2565" t="s">
        <v>5427</v>
      </c>
    </row>
    <row r="2566" spans="1:36" x14ac:dyDescent="0.35">
      <c r="A2566" t="s">
        <v>36</v>
      </c>
      <c r="B2566" s="8" t="s">
        <v>142</v>
      </c>
      <c r="C2566" s="8" t="s">
        <v>143</v>
      </c>
      <c r="D2566" s="8" t="s">
        <v>39</v>
      </c>
      <c r="E2566" s="8" t="s">
        <v>39</v>
      </c>
      <c r="F2566" s="8" t="s">
        <v>40</v>
      </c>
      <c r="G2566" t="s">
        <v>144</v>
      </c>
      <c r="H2566" t="s">
        <v>145</v>
      </c>
      <c r="I2566" t="s">
        <v>43</v>
      </c>
      <c r="J2566" t="s">
        <v>43</v>
      </c>
      <c r="K2566" t="s">
        <v>43</v>
      </c>
      <c r="L2566" s="9">
        <v>-9.6</v>
      </c>
      <c r="M2566" s="10">
        <v>44136</v>
      </c>
      <c r="N2566" t="s">
        <v>83</v>
      </c>
      <c r="O2566" t="s">
        <v>45</v>
      </c>
      <c r="P2566" t="s">
        <v>2237</v>
      </c>
      <c r="Q2566" t="s">
        <v>2238</v>
      </c>
      <c r="R2566" t="s">
        <v>2239</v>
      </c>
      <c r="S2566" s="11">
        <v>44167</v>
      </c>
      <c r="T2566" t="s">
        <v>259</v>
      </c>
      <c r="U2566">
        <v>93</v>
      </c>
      <c r="V2566" t="s">
        <v>2267</v>
      </c>
      <c r="W2566" t="s">
        <v>2239</v>
      </c>
      <c r="Y2566" s="11">
        <v>44167</v>
      </c>
      <c r="AA2566" t="s">
        <v>2268</v>
      </c>
      <c r="AD2566" t="s">
        <v>1232</v>
      </c>
      <c r="AH2566" t="str">
        <f t="shared" si="40"/>
        <v>E35930 Estates &amp; Facilities</v>
      </c>
      <c r="AI2566" t="str">
        <f>VLOOKUP(B2566,'cc Lookup'!A:E,5,0)</f>
        <v>Estates</v>
      </c>
      <c r="AJ2566" t="s">
        <v>5427</v>
      </c>
    </row>
    <row r="2567" spans="1:36" x14ac:dyDescent="0.35">
      <c r="A2567" t="s">
        <v>36</v>
      </c>
      <c r="B2567" s="8" t="s">
        <v>142</v>
      </c>
      <c r="C2567" s="8" t="s">
        <v>143</v>
      </c>
      <c r="D2567" s="8" t="s">
        <v>39</v>
      </c>
      <c r="E2567" s="8" t="s">
        <v>39</v>
      </c>
      <c r="F2567" s="8" t="s">
        <v>40</v>
      </c>
      <c r="G2567" t="s">
        <v>144</v>
      </c>
      <c r="H2567" t="s">
        <v>145</v>
      </c>
      <c r="I2567" t="s">
        <v>43</v>
      </c>
      <c r="J2567" t="s">
        <v>43</v>
      </c>
      <c r="K2567" t="s">
        <v>43</v>
      </c>
      <c r="L2567" s="9">
        <v>-21</v>
      </c>
      <c r="M2567" s="10">
        <v>44136</v>
      </c>
      <c r="N2567" t="s">
        <v>83</v>
      </c>
      <c r="O2567" t="s">
        <v>45</v>
      </c>
      <c r="P2567" t="s">
        <v>2237</v>
      </c>
      <c r="Q2567" t="s">
        <v>2238</v>
      </c>
      <c r="R2567" t="s">
        <v>2239</v>
      </c>
      <c r="S2567" s="11">
        <v>44167</v>
      </c>
      <c r="T2567" t="s">
        <v>259</v>
      </c>
      <c r="U2567">
        <v>94</v>
      </c>
      <c r="V2567" t="s">
        <v>2269</v>
      </c>
      <c r="W2567" t="s">
        <v>2239</v>
      </c>
      <c r="Y2567" s="11">
        <v>44167</v>
      </c>
      <c r="AA2567" t="s">
        <v>2270</v>
      </c>
      <c r="AD2567" t="s">
        <v>460</v>
      </c>
      <c r="AH2567" t="str">
        <f t="shared" si="40"/>
        <v>E35930 Estates &amp; Facilities</v>
      </c>
      <c r="AI2567" t="str">
        <f>VLOOKUP(B2567,'cc Lookup'!A:E,5,0)</f>
        <v>Estates</v>
      </c>
      <c r="AJ2567" t="s">
        <v>5427</v>
      </c>
    </row>
    <row r="2568" spans="1:36" x14ac:dyDescent="0.35">
      <c r="A2568" t="s">
        <v>36</v>
      </c>
      <c r="B2568" s="8" t="s">
        <v>142</v>
      </c>
      <c r="C2568" s="8" t="s">
        <v>143</v>
      </c>
      <c r="D2568" s="8" t="s">
        <v>39</v>
      </c>
      <c r="E2568" s="8" t="s">
        <v>39</v>
      </c>
      <c r="F2568" s="8" t="s">
        <v>40</v>
      </c>
      <c r="G2568" t="s">
        <v>144</v>
      </c>
      <c r="H2568" t="s">
        <v>145</v>
      </c>
      <c r="I2568" t="s">
        <v>43</v>
      </c>
      <c r="J2568" t="s">
        <v>43</v>
      </c>
      <c r="K2568" t="s">
        <v>43</v>
      </c>
      <c r="L2568" s="9">
        <v>-25.6</v>
      </c>
      <c r="M2568" s="10">
        <v>44136</v>
      </c>
      <c r="N2568" t="s">
        <v>83</v>
      </c>
      <c r="O2568" t="s">
        <v>45</v>
      </c>
      <c r="P2568" t="s">
        <v>2237</v>
      </c>
      <c r="Q2568" t="s">
        <v>2238</v>
      </c>
      <c r="R2568" t="s">
        <v>2239</v>
      </c>
      <c r="S2568" s="11">
        <v>44167</v>
      </c>
      <c r="T2568" t="s">
        <v>259</v>
      </c>
      <c r="U2568">
        <v>95</v>
      </c>
      <c r="V2568" t="s">
        <v>2271</v>
      </c>
      <c r="W2568" t="s">
        <v>2239</v>
      </c>
      <c r="Y2568" s="11">
        <v>44167</v>
      </c>
      <c r="AA2568" t="s">
        <v>2272</v>
      </c>
      <c r="AD2568" t="s">
        <v>1237</v>
      </c>
      <c r="AH2568" t="str">
        <f t="shared" si="40"/>
        <v>E35930 Estates &amp; Facilities</v>
      </c>
      <c r="AI2568" t="str">
        <f>VLOOKUP(B2568,'cc Lookup'!A:E,5,0)</f>
        <v>Estates</v>
      </c>
      <c r="AJ2568" t="s">
        <v>5427</v>
      </c>
    </row>
    <row r="2569" spans="1:36" x14ac:dyDescent="0.35">
      <c r="A2569" t="s">
        <v>36</v>
      </c>
      <c r="B2569" s="8" t="s">
        <v>142</v>
      </c>
      <c r="C2569" s="8" t="s">
        <v>143</v>
      </c>
      <c r="D2569" s="8" t="s">
        <v>39</v>
      </c>
      <c r="E2569" s="8" t="s">
        <v>39</v>
      </c>
      <c r="F2569" s="8" t="s">
        <v>40</v>
      </c>
      <c r="G2569" t="s">
        <v>144</v>
      </c>
      <c r="H2569" t="s">
        <v>145</v>
      </c>
      <c r="I2569" t="s">
        <v>43</v>
      </c>
      <c r="J2569" t="s">
        <v>43</v>
      </c>
      <c r="K2569" t="s">
        <v>43</v>
      </c>
      <c r="L2569" s="9">
        <v>-71.400000000000006</v>
      </c>
      <c r="M2569" s="10">
        <v>44136</v>
      </c>
      <c r="N2569" t="s">
        <v>83</v>
      </c>
      <c r="O2569" t="s">
        <v>45</v>
      </c>
      <c r="P2569" t="s">
        <v>2237</v>
      </c>
      <c r="Q2569" t="s">
        <v>2238</v>
      </c>
      <c r="R2569" t="s">
        <v>2239</v>
      </c>
      <c r="S2569" s="11">
        <v>44167</v>
      </c>
      <c r="T2569" t="s">
        <v>259</v>
      </c>
      <c r="U2569">
        <v>96</v>
      </c>
      <c r="V2569" t="s">
        <v>2273</v>
      </c>
      <c r="W2569" t="s">
        <v>2239</v>
      </c>
      <c r="Y2569" s="11">
        <v>44167</v>
      </c>
      <c r="AA2569" t="s">
        <v>2274</v>
      </c>
      <c r="AD2569" t="s">
        <v>328</v>
      </c>
      <c r="AH2569" t="str">
        <f t="shared" si="40"/>
        <v>E35930 Estates &amp; Facilities</v>
      </c>
      <c r="AI2569" t="str">
        <f>VLOOKUP(B2569,'cc Lookup'!A:E,5,0)</f>
        <v>Estates</v>
      </c>
      <c r="AJ2569" t="s">
        <v>5427</v>
      </c>
    </row>
    <row r="2570" spans="1:36" x14ac:dyDescent="0.35">
      <c r="A2570" t="s">
        <v>36</v>
      </c>
      <c r="B2570" s="8" t="s">
        <v>771</v>
      </c>
      <c r="C2570" s="8" t="s">
        <v>143</v>
      </c>
      <c r="D2570" s="8" t="s">
        <v>39</v>
      </c>
      <c r="E2570" s="8" t="s">
        <v>1401</v>
      </c>
      <c r="F2570" s="8" t="s">
        <v>40</v>
      </c>
      <c r="G2570" t="s">
        <v>772</v>
      </c>
      <c r="H2570" t="s">
        <v>145</v>
      </c>
      <c r="I2570" t="s">
        <v>43</v>
      </c>
      <c r="J2570" t="s">
        <v>1402</v>
      </c>
      <c r="K2570" t="s">
        <v>43</v>
      </c>
      <c r="L2570" s="9">
        <v>-834.96</v>
      </c>
      <c r="M2570" s="10">
        <v>44136</v>
      </c>
      <c r="N2570" t="s">
        <v>83</v>
      </c>
      <c r="O2570" t="s">
        <v>45</v>
      </c>
      <c r="P2570" t="s">
        <v>2237</v>
      </c>
      <c r="Q2570" t="s">
        <v>2238</v>
      </c>
      <c r="R2570" t="s">
        <v>2239</v>
      </c>
      <c r="S2570" s="11">
        <v>44167</v>
      </c>
      <c r="T2570" t="s">
        <v>259</v>
      </c>
      <c r="U2570">
        <v>97</v>
      </c>
      <c r="V2570" t="s">
        <v>2279</v>
      </c>
      <c r="W2570" t="s">
        <v>2239</v>
      </c>
      <c r="Y2570" s="11">
        <v>44167</v>
      </c>
      <c r="AA2570" t="s">
        <v>2280</v>
      </c>
      <c r="AD2570" t="s">
        <v>1407</v>
      </c>
      <c r="AH2570" t="str">
        <f t="shared" si="40"/>
        <v>E35940 Estates - HQ and EOC</v>
      </c>
      <c r="AI2570" t="str">
        <f>VLOOKUP(B2570,'cc Lookup'!A:E,5,0)</f>
        <v>Estates</v>
      </c>
      <c r="AJ2570" t="s">
        <v>5427</v>
      </c>
    </row>
    <row r="2571" spans="1:36" x14ac:dyDescent="0.35">
      <c r="A2571" t="s">
        <v>36</v>
      </c>
      <c r="B2571" s="8" t="s">
        <v>771</v>
      </c>
      <c r="C2571" s="8" t="s">
        <v>143</v>
      </c>
      <c r="D2571" s="8" t="s">
        <v>39</v>
      </c>
      <c r="E2571" s="8" t="s">
        <v>1401</v>
      </c>
      <c r="F2571" s="8" t="s">
        <v>40</v>
      </c>
      <c r="G2571" t="s">
        <v>772</v>
      </c>
      <c r="H2571" t="s">
        <v>145</v>
      </c>
      <c r="I2571" t="s">
        <v>43</v>
      </c>
      <c r="J2571" t="s">
        <v>1402</v>
      </c>
      <c r="K2571" t="s">
        <v>43</v>
      </c>
      <c r="L2571" s="9">
        <v>-2703.68</v>
      </c>
      <c r="M2571" s="10">
        <v>44136</v>
      </c>
      <c r="N2571" t="s">
        <v>83</v>
      </c>
      <c r="O2571" t="s">
        <v>45</v>
      </c>
      <c r="P2571" t="s">
        <v>2237</v>
      </c>
      <c r="Q2571" t="s">
        <v>2238</v>
      </c>
      <c r="R2571" t="s">
        <v>2239</v>
      </c>
      <c r="S2571" s="11">
        <v>44167</v>
      </c>
      <c r="T2571" t="s">
        <v>259</v>
      </c>
      <c r="U2571">
        <v>98</v>
      </c>
      <c r="V2571" t="s">
        <v>2281</v>
      </c>
      <c r="W2571" t="s">
        <v>2239</v>
      </c>
      <c r="Y2571" s="11">
        <v>44167</v>
      </c>
      <c r="AA2571" t="s">
        <v>2282</v>
      </c>
      <c r="AD2571" t="s">
        <v>1409</v>
      </c>
      <c r="AH2571" t="str">
        <f t="shared" si="40"/>
        <v>E35940 Estates - HQ and EOC</v>
      </c>
      <c r="AI2571" t="str">
        <f>VLOOKUP(B2571,'cc Lookup'!A:E,5,0)</f>
        <v>Estates</v>
      </c>
      <c r="AJ2571" t="s">
        <v>5427</v>
      </c>
    </row>
    <row r="2572" spans="1:36" x14ac:dyDescent="0.35">
      <c r="A2572" t="s">
        <v>36</v>
      </c>
      <c r="B2572" s="8" t="s">
        <v>72</v>
      </c>
      <c r="C2572" s="8" t="s">
        <v>38</v>
      </c>
      <c r="D2572" s="8" t="s">
        <v>39</v>
      </c>
      <c r="E2572" s="8" t="s">
        <v>39</v>
      </c>
      <c r="F2572" s="8" t="s">
        <v>40</v>
      </c>
      <c r="G2572" t="s">
        <v>73</v>
      </c>
      <c r="H2572" t="s">
        <v>42</v>
      </c>
      <c r="I2572" t="s">
        <v>43</v>
      </c>
      <c r="J2572" t="s">
        <v>43</v>
      </c>
      <c r="K2572" t="s">
        <v>43</v>
      </c>
      <c r="L2572" s="9">
        <v>30255</v>
      </c>
      <c r="M2572" s="10">
        <v>44136</v>
      </c>
      <c r="N2572" t="s">
        <v>83</v>
      </c>
      <c r="O2572" t="s">
        <v>45</v>
      </c>
      <c r="P2572" t="s">
        <v>2025</v>
      </c>
      <c r="Q2572" t="s">
        <v>2232</v>
      </c>
      <c r="R2572" t="s">
        <v>2233</v>
      </c>
      <c r="S2572" s="11">
        <v>44168</v>
      </c>
      <c r="T2572" t="s">
        <v>259</v>
      </c>
      <c r="U2572">
        <v>25</v>
      </c>
      <c r="V2572" t="s">
        <v>2234</v>
      </c>
      <c r="W2572" t="s">
        <v>2233</v>
      </c>
      <c r="Y2572" s="11">
        <v>44168</v>
      </c>
      <c r="AA2572" t="s">
        <v>2235</v>
      </c>
      <c r="AD2572" t="s">
        <v>2236</v>
      </c>
      <c r="AH2572" t="str">
        <f t="shared" si="40"/>
        <v>E35120 Corporate Expenses</v>
      </c>
      <c r="AI2572" t="str">
        <f>VLOOKUP(B2572,'cc Lookup'!A:E,5,0)</f>
        <v>Corporate Exp</v>
      </c>
      <c r="AJ2572" t="s">
        <v>5427</v>
      </c>
    </row>
    <row r="2573" spans="1:36" x14ac:dyDescent="0.35">
      <c r="A2573" t="s">
        <v>36</v>
      </c>
      <c r="B2573" s="8" t="s">
        <v>72</v>
      </c>
      <c r="C2573" s="8" t="s">
        <v>38</v>
      </c>
      <c r="D2573" s="8" t="s">
        <v>39</v>
      </c>
      <c r="E2573" s="8" t="s">
        <v>39</v>
      </c>
      <c r="F2573" s="8" t="s">
        <v>40</v>
      </c>
      <c r="G2573" t="s">
        <v>73</v>
      </c>
      <c r="H2573" t="s">
        <v>42</v>
      </c>
      <c r="I2573" t="s">
        <v>43</v>
      </c>
      <c r="J2573" t="s">
        <v>43</v>
      </c>
      <c r="K2573" t="s">
        <v>43</v>
      </c>
      <c r="L2573" s="9">
        <v>345</v>
      </c>
      <c r="M2573" s="10">
        <v>44136</v>
      </c>
      <c r="N2573" t="s">
        <v>83</v>
      </c>
      <c r="O2573" t="s">
        <v>45</v>
      </c>
      <c r="P2573" t="s">
        <v>2237</v>
      </c>
      <c r="Q2573" t="s">
        <v>2238</v>
      </c>
      <c r="R2573" t="s">
        <v>2239</v>
      </c>
      <c r="S2573" s="11">
        <v>44167</v>
      </c>
      <c r="T2573" t="s">
        <v>259</v>
      </c>
      <c r="U2573">
        <v>99</v>
      </c>
      <c r="V2573" t="s">
        <v>2240</v>
      </c>
      <c r="W2573" t="s">
        <v>2239</v>
      </c>
      <c r="Y2573" s="11">
        <v>44167</v>
      </c>
      <c r="AA2573" t="s">
        <v>2241</v>
      </c>
      <c r="AD2573" t="s">
        <v>903</v>
      </c>
      <c r="AH2573" t="str">
        <f t="shared" si="40"/>
        <v>E35120 Corporate Expenses</v>
      </c>
      <c r="AI2573" t="str">
        <f>VLOOKUP(B2573,'cc Lookup'!A:E,5,0)</f>
        <v>Corporate Exp</v>
      </c>
      <c r="AJ2573" t="s">
        <v>5427</v>
      </c>
    </row>
    <row r="2574" spans="1:36" x14ac:dyDescent="0.35">
      <c r="A2574" t="s">
        <v>36</v>
      </c>
      <c r="B2574" s="8" t="s">
        <v>72</v>
      </c>
      <c r="C2574" s="8" t="s">
        <v>38</v>
      </c>
      <c r="D2574" s="8" t="s">
        <v>39</v>
      </c>
      <c r="E2574" s="8" t="s">
        <v>39</v>
      </c>
      <c r="F2574" s="8" t="s">
        <v>40</v>
      </c>
      <c r="G2574" t="s">
        <v>73</v>
      </c>
      <c r="H2574" t="s">
        <v>42</v>
      </c>
      <c r="I2574" t="s">
        <v>43</v>
      </c>
      <c r="J2574" t="s">
        <v>43</v>
      </c>
      <c r="K2574" t="s">
        <v>43</v>
      </c>
      <c r="L2574" s="9">
        <v>575</v>
      </c>
      <c r="M2574" s="10">
        <v>44136</v>
      </c>
      <c r="N2574" t="s">
        <v>83</v>
      </c>
      <c r="O2574" t="s">
        <v>45</v>
      </c>
      <c r="P2574" t="s">
        <v>2237</v>
      </c>
      <c r="Q2574" t="s">
        <v>2238</v>
      </c>
      <c r="R2574" t="s">
        <v>2239</v>
      </c>
      <c r="S2574" s="11">
        <v>44167</v>
      </c>
      <c r="T2574" t="s">
        <v>259</v>
      </c>
      <c r="U2574">
        <v>100</v>
      </c>
      <c r="V2574" t="s">
        <v>2242</v>
      </c>
      <c r="W2574" t="s">
        <v>2239</v>
      </c>
      <c r="Y2574" s="11">
        <v>44167</v>
      </c>
      <c r="AA2574" t="s">
        <v>2243</v>
      </c>
      <c r="AD2574" t="s">
        <v>1036</v>
      </c>
      <c r="AH2574" t="str">
        <f t="shared" si="40"/>
        <v>E35120 Corporate Expenses</v>
      </c>
      <c r="AI2574" t="str">
        <f>VLOOKUP(B2574,'cc Lookup'!A:E,5,0)</f>
        <v>Corporate Exp</v>
      </c>
      <c r="AJ2574" t="s">
        <v>5427</v>
      </c>
    </row>
    <row r="2575" spans="1:36" x14ac:dyDescent="0.35">
      <c r="A2575" t="s">
        <v>36</v>
      </c>
      <c r="B2575" s="8" t="s">
        <v>72</v>
      </c>
      <c r="C2575" s="8" t="s">
        <v>38</v>
      </c>
      <c r="D2575" s="8" t="s">
        <v>127</v>
      </c>
      <c r="E2575" s="8" t="s">
        <v>39</v>
      </c>
      <c r="F2575" s="8" t="s">
        <v>40</v>
      </c>
      <c r="G2575" t="s">
        <v>73</v>
      </c>
      <c r="H2575" t="s">
        <v>42</v>
      </c>
      <c r="I2575" t="s">
        <v>128</v>
      </c>
      <c r="J2575" t="s">
        <v>43</v>
      </c>
      <c r="K2575" t="s">
        <v>43</v>
      </c>
      <c r="L2575" s="9">
        <v>480</v>
      </c>
      <c r="M2575" s="10">
        <v>44136</v>
      </c>
      <c r="N2575" t="s">
        <v>83</v>
      </c>
      <c r="O2575" t="s">
        <v>45</v>
      </c>
      <c r="P2575" t="s">
        <v>2025</v>
      </c>
      <c r="Q2575" t="s">
        <v>2232</v>
      </c>
      <c r="R2575" t="s">
        <v>2233</v>
      </c>
      <c r="S2575" s="11">
        <v>44168</v>
      </c>
      <c r="T2575" t="s">
        <v>259</v>
      </c>
      <c r="U2575">
        <v>26</v>
      </c>
      <c r="V2575" t="s">
        <v>2253</v>
      </c>
      <c r="W2575" t="s">
        <v>2233</v>
      </c>
      <c r="Y2575" s="11">
        <v>44168</v>
      </c>
      <c r="AA2575" t="s">
        <v>2253</v>
      </c>
      <c r="AH2575" t="str">
        <f t="shared" si="40"/>
        <v>E35120 Corporate Expenses</v>
      </c>
      <c r="AI2575" t="str">
        <f>VLOOKUP(B2575,'cc Lookup'!A:E,5,0)</f>
        <v>Corporate Exp</v>
      </c>
      <c r="AJ2575" t="s">
        <v>5427</v>
      </c>
    </row>
    <row r="2576" spans="1:36" x14ac:dyDescent="0.35">
      <c r="A2576" t="s">
        <v>36</v>
      </c>
      <c r="B2576" s="8" t="s">
        <v>72</v>
      </c>
      <c r="C2576" s="8" t="s">
        <v>38</v>
      </c>
      <c r="D2576" s="8" t="s">
        <v>127</v>
      </c>
      <c r="E2576" s="8" t="s">
        <v>39</v>
      </c>
      <c r="F2576" s="8" t="s">
        <v>40</v>
      </c>
      <c r="G2576" t="s">
        <v>73</v>
      </c>
      <c r="H2576" t="s">
        <v>42</v>
      </c>
      <c r="I2576" t="s">
        <v>128</v>
      </c>
      <c r="J2576" t="s">
        <v>43</v>
      </c>
      <c r="K2576" t="s">
        <v>43</v>
      </c>
      <c r="L2576" s="9">
        <v>3450</v>
      </c>
      <c r="M2576" s="10">
        <v>44136</v>
      </c>
      <c r="N2576" t="s">
        <v>83</v>
      </c>
      <c r="O2576" t="s">
        <v>45</v>
      </c>
      <c r="P2576" t="s">
        <v>2025</v>
      </c>
      <c r="Q2576" t="s">
        <v>2232</v>
      </c>
      <c r="R2576" t="s">
        <v>2233</v>
      </c>
      <c r="S2576" s="11">
        <v>44168</v>
      </c>
      <c r="T2576" t="s">
        <v>259</v>
      </c>
      <c r="U2576">
        <v>27</v>
      </c>
      <c r="V2576" t="s">
        <v>2254</v>
      </c>
      <c r="W2576" t="s">
        <v>2233</v>
      </c>
      <c r="Y2576" s="11">
        <v>44168</v>
      </c>
      <c r="AA2576" t="s">
        <v>2255</v>
      </c>
      <c r="AD2576" t="s">
        <v>2256</v>
      </c>
      <c r="AH2576" t="str">
        <f t="shared" si="40"/>
        <v>E35120 Corporate Expenses</v>
      </c>
      <c r="AI2576" t="str">
        <f>VLOOKUP(B2576,'cc Lookup'!A:E,5,0)</f>
        <v>Corporate Exp</v>
      </c>
      <c r="AJ2576" t="s">
        <v>5427</v>
      </c>
    </row>
    <row r="2577" spans="1:36" x14ac:dyDescent="0.35">
      <c r="A2577" t="s">
        <v>36</v>
      </c>
      <c r="B2577" s="8" t="s">
        <v>72</v>
      </c>
      <c r="C2577" s="8" t="s">
        <v>38</v>
      </c>
      <c r="D2577" s="8" t="s">
        <v>127</v>
      </c>
      <c r="E2577" s="8" t="s">
        <v>39</v>
      </c>
      <c r="F2577" s="8" t="s">
        <v>40</v>
      </c>
      <c r="G2577" t="s">
        <v>73</v>
      </c>
      <c r="H2577" t="s">
        <v>42</v>
      </c>
      <c r="I2577" t="s">
        <v>128</v>
      </c>
      <c r="J2577" t="s">
        <v>43</v>
      </c>
      <c r="K2577" t="s">
        <v>43</v>
      </c>
      <c r="L2577" s="9">
        <v>4266.3999999999996</v>
      </c>
      <c r="M2577" s="10">
        <v>44136</v>
      </c>
      <c r="N2577" t="s">
        <v>83</v>
      </c>
      <c r="O2577" t="s">
        <v>45</v>
      </c>
      <c r="P2577" t="s">
        <v>2025</v>
      </c>
      <c r="Q2577" t="s">
        <v>2232</v>
      </c>
      <c r="R2577" t="s">
        <v>2233</v>
      </c>
      <c r="S2577" s="11">
        <v>44168</v>
      </c>
      <c r="T2577" t="s">
        <v>259</v>
      </c>
      <c r="U2577">
        <v>28</v>
      </c>
      <c r="V2577" t="s">
        <v>2257</v>
      </c>
      <c r="W2577" t="s">
        <v>2233</v>
      </c>
      <c r="Y2577" s="11">
        <v>44168</v>
      </c>
      <c r="AA2577" t="s">
        <v>2258</v>
      </c>
      <c r="AD2577" t="s">
        <v>2259</v>
      </c>
      <c r="AH2577" t="str">
        <f t="shared" si="40"/>
        <v>E35120 Corporate Expenses</v>
      </c>
      <c r="AI2577" t="str">
        <f>VLOOKUP(B2577,'cc Lookup'!A:E,5,0)</f>
        <v>Corporate Exp</v>
      </c>
      <c r="AJ2577" t="s">
        <v>5427</v>
      </c>
    </row>
    <row r="2578" spans="1:36" x14ac:dyDescent="0.35">
      <c r="A2578" t="s">
        <v>36</v>
      </c>
      <c r="B2578" s="8" t="s">
        <v>72</v>
      </c>
      <c r="C2578" s="8" t="s">
        <v>38</v>
      </c>
      <c r="D2578" s="8" t="s">
        <v>127</v>
      </c>
      <c r="E2578" s="8" t="s">
        <v>39</v>
      </c>
      <c r="F2578" s="8" t="s">
        <v>40</v>
      </c>
      <c r="G2578" t="s">
        <v>73</v>
      </c>
      <c r="H2578" t="s">
        <v>42</v>
      </c>
      <c r="I2578" t="s">
        <v>128</v>
      </c>
      <c r="J2578" t="s">
        <v>43</v>
      </c>
      <c r="K2578" t="s">
        <v>43</v>
      </c>
      <c r="L2578" s="9">
        <v>4266.3999999999996</v>
      </c>
      <c r="M2578" s="10">
        <v>44136</v>
      </c>
      <c r="N2578" t="s">
        <v>83</v>
      </c>
      <c r="O2578" t="s">
        <v>45</v>
      </c>
      <c r="P2578" t="s">
        <v>2025</v>
      </c>
      <c r="Q2578" t="s">
        <v>2232</v>
      </c>
      <c r="R2578" t="s">
        <v>2233</v>
      </c>
      <c r="S2578" s="11">
        <v>44168</v>
      </c>
      <c r="T2578" t="s">
        <v>259</v>
      </c>
      <c r="U2578">
        <v>29</v>
      </c>
      <c r="V2578" t="s">
        <v>2260</v>
      </c>
      <c r="W2578" t="s">
        <v>2233</v>
      </c>
      <c r="Y2578" s="11">
        <v>44168</v>
      </c>
      <c r="AA2578" t="s">
        <v>2261</v>
      </c>
      <c r="AD2578" t="s">
        <v>2262</v>
      </c>
      <c r="AH2578" t="str">
        <f t="shared" si="40"/>
        <v>E35120 Corporate Expenses</v>
      </c>
      <c r="AI2578" t="str">
        <f>VLOOKUP(B2578,'cc Lookup'!A:E,5,0)</f>
        <v>Corporate Exp</v>
      </c>
      <c r="AJ2578" t="s">
        <v>5427</v>
      </c>
    </row>
    <row r="2579" spans="1:36" x14ac:dyDescent="0.35">
      <c r="A2579" t="s">
        <v>36</v>
      </c>
      <c r="B2579" s="8" t="s">
        <v>72</v>
      </c>
      <c r="C2579" s="8" t="s">
        <v>38</v>
      </c>
      <c r="D2579" s="8" t="s">
        <v>127</v>
      </c>
      <c r="E2579" s="8" t="s">
        <v>39</v>
      </c>
      <c r="F2579" s="8" t="s">
        <v>40</v>
      </c>
      <c r="G2579" t="s">
        <v>73</v>
      </c>
      <c r="H2579" t="s">
        <v>42</v>
      </c>
      <c r="I2579" t="s">
        <v>128</v>
      </c>
      <c r="J2579" t="s">
        <v>43</v>
      </c>
      <c r="K2579" t="s">
        <v>43</v>
      </c>
      <c r="L2579" s="9">
        <v>-690</v>
      </c>
      <c r="M2579" s="10">
        <v>44136</v>
      </c>
      <c r="N2579" t="s">
        <v>83</v>
      </c>
      <c r="O2579" t="s">
        <v>45</v>
      </c>
      <c r="P2579" t="s">
        <v>2025</v>
      </c>
      <c r="Q2579" t="s">
        <v>2232</v>
      </c>
      <c r="R2579" t="s">
        <v>2233</v>
      </c>
      <c r="S2579" s="11">
        <v>44168</v>
      </c>
      <c r="T2579" t="s">
        <v>259</v>
      </c>
      <c r="U2579">
        <v>30</v>
      </c>
      <c r="V2579" t="s">
        <v>2263</v>
      </c>
      <c r="W2579" t="s">
        <v>2233</v>
      </c>
      <c r="Y2579" s="11">
        <v>44168</v>
      </c>
      <c r="AA2579" t="s">
        <v>2263</v>
      </c>
      <c r="AH2579" t="str">
        <f t="shared" si="40"/>
        <v>E35120 Corporate Expenses</v>
      </c>
      <c r="AI2579" t="str">
        <f>VLOOKUP(B2579,'cc Lookup'!A:E,5,0)</f>
        <v>Corporate Exp</v>
      </c>
      <c r="AJ2579" t="s">
        <v>5427</v>
      </c>
    </row>
    <row r="2580" spans="1:36" x14ac:dyDescent="0.35">
      <c r="A2580" t="s">
        <v>36</v>
      </c>
      <c r="B2580" s="8" t="s">
        <v>72</v>
      </c>
      <c r="C2580" s="8" t="s">
        <v>38</v>
      </c>
      <c r="D2580" s="8" t="s">
        <v>127</v>
      </c>
      <c r="E2580" s="8" t="s">
        <v>39</v>
      </c>
      <c r="F2580" s="8" t="s">
        <v>40</v>
      </c>
      <c r="G2580" t="s">
        <v>73</v>
      </c>
      <c r="H2580" t="s">
        <v>42</v>
      </c>
      <c r="I2580" t="s">
        <v>128</v>
      </c>
      <c r="J2580" t="s">
        <v>43</v>
      </c>
      <c r="K2580" t="s">
        <v>43</v>
      </c>
      <c r="L2580" s="9">
        <v>-805</v>
      </c>
      <c r="M2580" s="10">
        <v>44136</v>
      </c>
      <c r="N2580" t="s">
        <v>83</v>
      </c>
      <c r="O2580" t="s">
        <v>45</v>
      </c>
      <c r="P2580" t="s">
        <v>2025</v>
      </c>
      <c r="Q2580" t="s">
        <v>2232</v>
      </c>
      <c r="R2580" t="s">
        <v>2233</v>
      </c>
      <c r="S2580" s="11">
        <v>44168</v>
      </c>
      <c r="T2580" t="s">
        <v>259</v>
      </c>
      <c r="U2580">
        <v>31</v>
      </c>
      <c r="V2580" t="s">
        <v>2264</v>
      </c>
      <c r="W2580" t="s">
        <v>2233</v>
      </c>
      <c r="Y2580" s="11">
        <v>44168</v>
      </c>
      <c r="AA2580" t="s">
        <v>2264</v>
      </c>
      <c r="AH2580" t="str">
        <f t="shared" si="40"/>
        <v>E35120 Corporate Expenses</v>
      </c>
      <c r="AI2580" t="str">
        <f>VLOOKUP(B2580,'cc Lookup'!A:E,5,0)</f>
        <v>Corporate Exp</v>
      </c>
      <c r="AJ2580" t="s">
        <v>5427</v>
      </c>
    </row>
    <row r="2581" spans="1:36" x14ac:dyDescent="0.35">
      <c r="A2581" t="s">
        <v>36</v>
      </c>
      <c r="B2581" s="8" t="s">
        <v>72</v>
      </c>
      <c r="C2581" s="8" t="s">
        <v>38</v>
      </c>
      <c r="D2581" s="8" t="s">
        <v>127</v>
      </c>
      <c r="E2581" s="8" t="s">
        <v>39</v>
      </c>
      <c r="F2581" s="8" t="s">
        <v>40</v>
      </c>
      <c r="G2581" t="s">
        <v>73</v>
      </c>
      <c r="H2581" t="s">
        <v>42</v>
      </c>
      <c r="I2581" t="s">
        <v>128</v>
      </c>
      <c r="J2581" t="s">
        <v>43</v>
      </c>
      <c r="K2581" t="s">
        <v>43</v>
      </c>
      <c r="L2581" s="9">
        <v>-920</v>
      </c>
      <c r="M2581" s="10">
        <v>44136</v>
      </c>
      <c r="N2581" t="s">
        <v>83</v>
      </c>
      <c r="O2581" t="s">
        <v>45</v>
      </c>
      <c r="P2581" t="s">
        <v>2025</v>
      </c>
      <c r="Q2581" t="s">
        <v>2232</v>
      </c>
      <c r="R2581" t="s">
        <v>2233</v>
      </c>
      <c r="S2581" s="11">
        <v>44168</v>
      </c>
      <c r="T2581" t="s">
        <v>259</v>
      </c>
      <c r="U2581">
        <v>32</v>
      </c>
      <c r="V2581" t="s">
        <v>2265</v>
      </c>
      <c r="W2581" t="s">
        <v>2233</v>
      </c>
      <c r="Y2581" s="11">
        <v>44168</v>
      </c>
      <c r="AA2581" t="s">
        <v>2265</v>
      </c>
      <c r="AH2581" t="str">
        <f t="shared" si="40"/>
        <v>E35120 Corporate Expenses</v>
      </c>
      <c r="AI2581" t="str">
        <f>VLOOKUP(B2581,'cc Lookup'!A:E,5,0)</f>
        <v>Corporate Exp</v>
      </c>
      <c r="AJ2581" t="s">
        <v>5427</v>
      </c>
    </row>
    <row r="2582" spans="1:36" x14ac:dyDescent="0.35">
      <c r="A2582" t="s">
        <v>36</v>
      </c>
      <c r="B2582" s="8" t="s">
        <v>72</v>
      </c>
      <c r="C2582" s="8" t="s">
        <v>38</v>
      </c>
      <c r="D2582" s="8" t="s">
        <v>127</v>
      </c>
      <c r="E2582" s="8" t="s">
        <v>39</v>
      </c>
      <c r="F2582" s="8" t="s">
        <v>40</v>
      </c>
      <c r="G2582" t="s">
        <v>73</v>
      </c>
      <c r="H2582" t="s">
        <v>42</v>
      </c>
      <c r="I2582" t="s">
        <v>128</v>
      </c>
      <c r="J2582" t="s">
        <v>43</v>
      </c>
      <c r="K2582" t="s">
        <v>43</v>
      </c>
      <c r="L2582" s="9">
        <v>-920</v>
      </c>
      <c r="M2582" s="10">
        <v>44136</v>
      </c>
      <c r="N2582" t="s">
        <v>83</v>
      </c>
      <c r="O2582" t="s">
        <v>45</v>
      </c>
      <c r="P2582" t="s">
        <v>2025</v>
      </c>
      <c r="Q2582" t="s">
        <v>2232</v>
      </c>
      <c r="R2582" t="s">
        <v>2233</v>
      </c>
      <c r="S2582" s="11">
        <v>44168</v>
      </c>
      <c r="T2582" t="s">
        <v>259</v>
      </c>
      <c r="U2582">
        <v>33</v>
      </c>
      <c r="V2582" t="s">
        <v>2266</v>
      </c>
      <c r="W2582" t="s">
        <v>2233</v>
      </c>
      <c r="Y2582" s="11">
        <v>44168</v>
      </c>
      <c r="AA2582" t="s">
        <v>2266</v>
      </c>
      <c r="AH2582" t="str">
        <f t="shared" si="40"/>
        <v>E35120 Corporate Expenses</v>
      </c>
      <c r="AI2582" t="str">
        <f>VLOOKUP(B2582,'cc Lookup'!A:E,5,0)</f>
        <v>Corporate Exp</v>
      </c>
      <c r="AJ2582" t="s">
        <v>5427</v>
      </c>
    </row>
    <row r="2583" spans="1:36" x14ac:dyDescent="0.35">
      <c r="A2583" t="s">
        <v>36</v>
      </c>
      <c r="B2583" s="8" t="s">
        <v>1788</v>
      </c>
      <c r="C2583" s="8" t="s">
        <v>38</v>
      </c>
      <c r="D2583" s="8" t="s">
        <v>39</v>
      </c>
      <c r="E2583" s="8" t="s">
        <v>39</v>
      </c>
      <c r="F2583" s="8" t="s">
        <v>40</v>
      </c>
      <c r="G2583" t="s">
        <v>1789</v>
      </c>
      <c r="H2583" t="s">
        <v>42</v>
      </c>
      <c r="I2583" t="s">
        <v>43</v>
      </c>
      <c r="J2583" t="s">
        <v>43</v>
      </c>
      <c r="K2583" t="s">
        <v>43</v>
      </c>
      <c r="L2583" s="9">
        <v>21.4</v>
      </c>
      <c r="M2583" s="10">
        <v>44136</v>
      </c>
      <c r="N2583" t="s">
        <v>83</v>
      </c>
      <c r="O2583" t="s">
        <v>45</v>
      </c>
      <c r="P2583" t="s">
        <v>2237</v>
      </c>
      <c r="Q2583" t="s">
        <v>2238</v>
      </c>
      <c r="R2583" t="s">
        <v>2239</v>
      </c>
      <c r="S2583" s="11">
        <v>44167</v>
      </c>
      <c r="T2583" t="s">
        <v>259</v>
      </c>
      <c r="U2583">
        <v>101</v>
      </c>
      <c r="V2583" t="s">
        <v>2283</v>
      </c>
      <c r="W2583" t="s">
        <v>2239</v>
      </c>
      <c r="Y2583" s="11">
        <v>44167</v>
      </c>
      <c r="AA2583" t="s">
        <v>2284</v>
      </c>
      <c r="AD2583" t="s">
        <v>1271</v>
      </c>
      <c r="AH2583" t="str">
        <f t="shared" si="40"/>
        <v>E35121 Prior Year Charges</v>
      </c>
      <c r="AI2583" t="str">
        <f>VLOOKUP(B2583,'cc Lookup'!A:E,5,0)</f>
        <v>Finance</v>
      </c>
      <c r="AJ2583" t="s">
        <v>5427</v>
      </c>
    </row>
    <row r="2584" spans="1:36" x14ac:dyDescent="0.35">
      <c r="A2584" t="s">
        <v>36</v>
      </c>
      <c r="B2584" s="8" t="s">
        <v>1788</v>
      </c>
      <c r="C2584" s="8" t="s">
        <v>38</v>
      </c>
      <c r="D2584" s="8" t="s">
        <v>39</v>
      </c>
      <c r="E2584" s="8" t="s">
        <v>39</v>
      </c>
      <c r="F2584" s="8" t="s">
        <v>40</v>
      </c>
      <c r="G2584" t="s">
        <v>1789</v>
      </c>
      <c r="H2584" t="s">
        <v>42</v>
      </c>
      <c r="I2584" t="s">
        <v>43</v>
      </c>
      <c r="J2584" t="s">
        <v>43</v>
      </c>
      <c r="K2584" t="s">
        <v>43</v>
      </c>
      <c r="L2584" s="9">
        <v>-25.68</v>
      </c>
      <c r="M2584" s="10">
        <v>44136</v>
      </c>
      <c r="N2584" t="s">
        <v>83</v>
      </c>
      <c r="O2584" t="s">
        <v>45</v>
      </c>
      <c r="P2584" t="s">
        <v>2237</v>
      </c>
      <c r="Q2584" t="s">
        <v>2238</v>
      </c>
      <c r="R2584" t="s">
        <v>2239</v>
      </c>
      <c r="S2584" s="11">
        <v>44167</v>
      </c>
      <c r="T2584" t="s">
        <v>259</v>
      </c>
      <c r="U2584">
        <v>102</v>
      </c>
      <c r="V2584" t="s">
        <v>2285</v>
      </c>
      <c r="W2584" t="s">
        <v>2239</v>
      </c>
      <c r="Y2584" s="11">
        <v>44167</v>
      </c>
      <c r="AA2584" t="s">
        <v>2286</v>
      </c>
      <c r="AD2584" t="s">
        <v>1130</v>
      </c>
      <c r="AH2584" t="str">
        <f t="shared" si="40"/>
        <v>E35121 Prior Year Charges</v>
      </c>
      <c r="AI2584" t="str">
        <f>VLOOKUP(B2584,'cc Lookup'!A:E,5,0)</f>
        <v>Finance</v>
      </c>
      <c r="AJ2584" t="s">
        <v>5427</v>
      </c>
    </row>
    <row r="2585" spans="1:36" x14ac:dyDescent="0.35">
      <c r="A2585" t="s">
        <v>36</v>
      </c>
      <c r="B2585" s="8" t="s">
        <v>1788</v>
      </c>
      <c r="C2585" s="8" t="s">
        <v>38</v>
      </c>
      <c r="D2585" s="8" t="s">
        <v>39</v>
      </c>
      <c r="E2585" s="8" t="s">
        <v>39</v>
      </c>
      <c r="F2585" s="8" t="s">
        <v>40</v>
      </c>
      <c r="G2585" t="s">
        <v>1789</v>
      </c>
      <c r="H2585" t="s">
        <v>42</v>
      </c>
      <c r="I2585" t="s">
        <v>43</v>
      </c>
      <c r="J2585" t="s">
        <v>43</v>
      </c>
      <c r="K2585" t="s">
        <v>43</v>
      </c>
      <c r="L2585" s="9">
        <v>-345</v>
      </c>
      <c r="M2585" s="10">
        <v>44136</v>
      </c>
      <c r="N2585" t="s">
        <v>83</v>
      </c>
      <c r="O2585" t="s">
        <v>45</v>
      </c>
      <c r="P2585" t="s">
        <v>2237</v>
      </c>
      <c r="Q2585" t="s">
        <v>2238</v>
      </c>
      <c r="R2585" t="s">
        <v>2239</v>
      </c>
      <c r="S2585" s="11">
        <v>44167</v>
      </c>
      <c r="T2585" t="s">
        <v>259</v>
      </c>
      <c r="U2585">
        <v>103</v>
      </c>
      <c r="V2585" t="s">
        <v>2240</v>
      </c>
      <c r="W2585" t="s">
        <v>2239</v>
      </c>
      <c r="Y2585" s="11">
        <v>44167</v>
      </c>
      <c r="AA2585" t="s">
        <v>2241</v>
      </c>
      <c r="AD2585" t="s">
        <v>903</v>
      </c>
      <c r="AH2585" t="str">
        <f t="shared" si="40"/>
        <v>E35121 Prior Year Charges</v>
      </c>
      <c r="AI2585" t="str">
        <f>VLOOKUP(B2585,'cc Lookup'!A:E,5,0)</f>
        <v>Finance</v>
      </c>
      <c r="AJ2585" t="s">
        <v>5427</v>
      </c>
    </row>
    <row r="2586" spans="1:36" x14ac:dyDescent="0.35">
      <c r="A2586" t="s">
        <v>36</v>
      </c>
      <c r="B2586" s="8" t="s">
        <v>1788</v>
      </c>
      <c r="C2586" s="8" t="s">
        <v>38</v>
      </c>
      <c r="D2586" s="8" t="s">
        <v>39</v>
      </c>
      <c r="E2586" s="8" t="s">
        <v>39</v>
      </c>
      <c r="F2586" s="8" t="s">
        <v>40</v>
      </c>
      <c r="G2586" t="s">
        <v>1789</v>
      </c>
      <c r="H2586" t="s">
        <v>42</v>
      </c>
      <c r="I2586" t="s">
        <v>43</v>
      </c>
      <c r="J2586" t="s">
        <v>43</v>
      </c>
      <c r="K2586" t="s">
        <v>43</v>
      </c>
      <c r="L2586" s="9">
        <v>-575</v>
      </c>
      <c r="M2586" s="10">
        <v>44136</v>
      </c>
      <c r="N2586" t="s">
        <v>83</v>
      </c>
      <c r="O2586" t="s">
        <v>45</v>
      </c>
      <c r="P2586" t="s">
        <v>2237</v>
      </c>
      <c r="Q2586" t="s">
        <v>2238</v>
      </c>
      <c r="R2586" t="s">
        <v>2239</v>
      </c>
      <c r="S2586" s="11">
        <v>44167</v>
      </c>
      <c r="T2586" t="s">
        <v>259</v>
      </c>
      <c r="U2586">
        <v>104</v>
      </c>
      <c r="V2586" t="s">
        <v>2242</v>
      </c>
      <c r="W2586" t="s">
        <v>2239</v>
      </c>
      <c r="Y2586" s="11">
        <v>44167</v>
      </c>
      <c r="AA2586" t="s">
        <v>2243</v>
      </c>
      <c r="AD2586" t="s">
        <v>1036</v>
      </c>
      <c r="AH2586" t="str">
        <f t="shared" si="40"/>
        <v>E35121 Prior Year Charges</v>
      </c>
      <c r="AI2586" t="str">
        <f>VLOOKUP(B2586,'cc Lookup'!A:E,5,0)</f>
        <v>Finance</v>
      </c>
      <c r="AJ2586" t="s">
        <v>5427</v>
      </c>
    </row>
    <row r="2587" spans="1:36" x14ac:dyDescent="0.35">
      <c r="A2587" t="s">
        <v>36</v>
      </c>
      <c r="B2587" s="8" t="s">
        <v>1788</v>
      </c>
      <c r="C2587" s="8" t="s">
        <v>38</v>
      </c>
      <c r="D2587" s="8" t="s">
        <v>39</v>
      </c>
      <c r="E2587" s="8" t="s">
        <v>39</v>
      </c>
      <c r="F2587" s="8" t="s">
        <v>40</v>
      </c>
      <c r="G2587" t="s">
        <v>1789</v>
      </c>
      <c r="H2587" t="s">
        <v>42</v>
      </c>
      <c r="I2587" t="s">
        <v>43</v>
      </c>
      <c r="J2587" t="s">
        <v>43</v>
      </c>
      <c r="K2587" t="s">
        <v>43</v>
      </c>
      <c r="L2587" s="9">
        <v>-575</v>
      </c>
      <c r="M2587" s="10">
        <v>44136</v>
      </c>
      <c r="N2587" t="s">
        <v>83</v>
      </c>
      <c r="O2587" t="s">
        <v>45</v>
      </c>
      <c r="P2587" t="s">
        <v>2237</v>
      </c>
      <c r="Q2587" t="s">
        <v>2238</v>
      </c>
      <c r="R2587" t="s">
        <v>2239</v>
      </c>
      <c r="S2587" s="11">
        <v>44167</v>
      </c>
      <c r="T2587" t="s">
        <v>259</v>
      </c>
      <c r="U2587">
        <v>105</v>
      </c>
      <c r="V2587" t="s">
        <v>2287</v>
      </c>
      <c r="W2587" t="s">
        <v>2239</v>
      </c>
      <c r="Y2587" s="11">
        <v>44167</v>
      </c>
      <c r="AA2587" t="s">
        <v>2288</v>
      </c>
      <c r="AD2587" t="s">
        <v>1802</v>
      </c>
      <c r="AH2587" t="str">
        <f t="shared" si="40"/>
        <v>E35121 Prior Year Charges</v>
      </c>
      <c r="AI2587" t="str">
        <f>VLOOKUP(B2587,'cc Lookup'!A:E,5,0)</f>
        <v>Finance</v>
      </c>
      <c r="AJ2587" t="s">
        <v>5427</v>
      </c>
    </row>
    <row r="2588" spans="1:36" x14ac:dyDescent="0.35">
      <c r="A2588" t="s">
        <v>36</v>
      </c>
      <c r="B2588" s="8" t="s">
        <v>1788</v>
      </c>
      <c r="C2588" s="8" t="s">
        <v>38</v>
      </c>
      <c r="D2588" s="8" t="s">
        <v>39</v>
      </c>
      <c r="E2588" s="8" t="s">
        <v>39</v>
      </c>
      <c r="F2588" s="8" t="s">
        <v>40</v>
      </c>
      <c r="G2588" t="s">
        <v>1789</v>
      </c>
      <c r="H2588" t="s">
        <v>42</v>
      </c>
      <c r="I2588" t="s">
        <v>43</v>
      </c>
      <c r="J2588" t="s">
        <v>43</v>
      </c>
      <c r="K2588" t="s">
        <v>43</v>
      </c>
      <c r="L2588" s="9">
        <v>-1380</v>
      </c>
      <c r="M2588" s="10">
        <v>44136</v>
      </c>
      <c r="N2588" t="s">
        <v>83</v>
      </c>
      <c r="O2588" t="s">
        <v>45</v>
      </c>
      <c r="P2588" t="s">
        <v>2237</v>
      </c>
      <c r="Q2588" t="s">
        <v>2238</v>
      </c>
      <c r="R2588" t="s">
        <v>2239</v>
      </c>
      <c r="S2588" s="11">
        <v>44167</v>
      </c>
      <c r="T2588" t="s">
        <v>259</v>
      </c>
      <c r="U2588">
        <v>106</v>
      </c>
      <c r="V2588" t="s">
        <v>2289</v>
      </c>
      <c r="W2588" t="s">
        <v>2239</v>
      </c>
      <c r="Y2588" s="11">
        <v>44167</v>
      </c>
      <c r="AA2588" t="s">
        <v>2290</v>
      </c>
      <c r="AD2588" t="s">
        <v>1803</v>
      </c>
      <c r="AH2588" t="str">
        <f t="shared" si="40"/>
        <v>E35121 Prior Year Charges</v>
      </c>
      <c r="AI2588" t="str">
        <f>VLOOKUP(B2588,'cc Lookup'!A:E,5,0)</f>
        <v>Finance</v>
      </c>
      <c r="AJ2588" t="s">
        <v>5427</v>
      </c>
    </row>
    <row r="2589" spans="1:36" x14ac:dyDescent="0.35">
      <c r="A2589" t="s">
        <v>36</v>
      </c>
      <c r="B2589" s="8" t="s">
        <v>1788</v>
      </c>
      <c r="C2589" s="8" t="s">
        <v>38</v>
      </c>
      <c r="D2589" s="8" t="s">
        <v>39</v>
      </c>
      <c r="E2589" s="8" t="s">
        <v>253</v>
      </c>
      <c r="F2589" s="8" t="s">
        <v>40</v>
      </c>
      <c r="G2589" t="s">
        <v>1789</v>
      </c>
      <c r="H2589" t="s">
        <v>42</v>
      </c>
      <c r="I2589" t="s">
        <v>43</v>
      </c>
      <c r="J2589" t="s">
        <v>255</v>
      </c>
      <c r="K2589" t="s">
        <v>43</v>
      </c>
      <c r="L2589" s="9">
        <v>-9</v>
      </c>
      <c r="M2589" s="10">
        <v>44136</v>
      </c>
      <c r="N2589" t="s">
        <v>83</v>
      </c>
      <c r="O2589" t="s">
        <v>45</v>
      </c>
      <c r="P2589" t="s">
        <v>2237</v>
      </c>
      <c r="Q2589" t="s">
        <v>2238</v>
      </c>
      <c r="R2589" t="s">
        <v>2239</v>
      </c>
      <c r="S2589" s="11">
        <v>44167</v>
      </c>
      <c r="T2589" t="s">
        <v>259</v>
      </c>
      <c r="U2589">
        <v>107</v>
      </c>
      <c r="V2589" t="s">
        <v>2291</v>
      </c>
      <c r="W2589" t="s">
        <v>2239</v>
      </c>
      <c r="Y2589" s="11">
        <v>44167</v>
      </c>
      <c r="AA2589" t="s">
        <v>2292</v>
      </c>
      <c r="AD2589" t="s">
        <v>1281</v>
      </c>
      <c r="AH2589" t="str">
        <f t="shared" si="40"/>
        <v>E35121 Prior Year Charges</v>
      </c>
      <c r="AI2589" t="str">
        <f>VLOOKUP(B2589,'cc Lookup'!A:E,5,0)</f>
        <v>Finance</v>
      </c>
      <c r="AJ2589" t="s">
        <v>5427</v>
      </c>
    </row>
    <row r="2590" spans="1:36" x14ac:dyDescent="0.35">
      <c r="A2590" t="s">
        <v>36</v>
      </c>
      <c r="B2590" s="8" t="s">
        <v>921</v>
      </c>
      <c r="C2590" s="8" t="s">
        <v>38</v>
      </c>
      <c r="D2590" s="8" t="s">
        <v>39</v>
      </c>
      <c r="E2590" s="8" t="s">
        <v>39</v>
      </c>
      <c r="F2590" s="8" t="s">
        <v>40</v>
      </c>
      <c r="G2590" t="s">
        <v>922</v>
      </c>
      <c r="H2590" t="s">
        <v>42</v>
      </c>
      <c r="I2590" t="s">
        <v>43</v>
      </c>
      <c r="J2590" t="s">
        <v>43</v>
      </c>
      <c r="K2590" t="s">
        <v>43</v>
      </c>
      <c r="L2590" s="9">
        <v>-30255</v>
      </c>
      <c r="M2590" s="10">
        <v>44136</v>
      </c>
      <c r="N2590" t="s">
        <v>83</v>
      </c>
      <c r="O2590" t="s">
        <v>45</v>
      </c>
      <c r="P2590" t="s">
        <v>2025</v>
      </c>
      <c r="Q2590" t="s">
        <v>2232</v>
      </c>
      <c r="R2590" t="s">
        <v>2233</v>
      </c>
      <c r="S2590" s="11">
        <v>44168</v>
      </c>
      <c r="T2590" t="s">
        <v>259</v>
      </c>
      <c r="U2590">
        <v>34</v>
      </c>
      <c r="V2590" t="s">
        <v>2234</v>
      </c>
      <c r="W2590" t="s">
        <v>2233</v>
      </c>
      <c r="Y2590" s="11">
        <v>44168</v>
      </c>
      <c r="AA2590" t="s">
        <v>2235</v>
      </c>
      <c r="AD2590" t="s">
        <v>2236</v>
      </c>
      <c r="AH2590" t="str">
        <f t="shared" si="40"/>
        <v>E35210 Employee Service Centre</v>
      </c>
      <c r="AI2590" t="str">
        <f>VLOOKUP(B2590,'cc Lookup'!A:E,5,0)</f>
        <v>HR</v>
      </c>
      <c r="AJ2590" t="s">
        <v>5427</v>
      </c>
    </row>
    <row r="2591" spans="1:36" x14ac:dyDescent="0.35">
      <c r="A2591" t="s">
        <v>36</v>
      </c>
      <c r="B2591" s="8" t="s">
        <v>921</v>
      </c>
      <c r="C2591" s="8" t="s">
        <v>38</v>
      </c>
      <c r="D2591" s="8" t="s">
        <v>39</v>
      </c>
      <c r="E2591" s="8" t="s">
        <v>39</v>
      </c>
      <c r="F2591" s="8" t="s">
        <v>40</v>
      </c>
      <c r="G2591" t="s">
        <v>922</v>
      </c>
      <c r="H2591" t="s">
        <v>42</v>
      </c>
      <c r="I2591" t="s">
        <v>43</v>
      </c>
      <c r="J2591" t="s">
        <v>43</v>
      </c>
      <c r="K2591" t="s">
        <v>43</v>
      </c>
      <c r="L2591" s="9">
        <v>575</v>
      </c>
      <c r="M2591" s="10">
        <v>44136</v>
      </c>
      <c r="N2591" t="s">
        <v>83</v>
      </c>
      <c r="O2591" t="s">
        <v>45</v>
      </c>
      <c r="P2591" t="s">
        <v>2237</v>
      </c>
      <c r="Q2591" t="s">
        <v>2238</v>
      </c>
      <c r="R2591" t="s">
        <v>2239</v>
      </c>
      <c r="S2591" s="11">
        <v>44167</v>
      </c>
      <c r="T2591" t="s">
        <v>259</v>
      </c>
      <c r="U2591">
        <v>108</v>
      </c>
      <c r="V2591" t="s">
        <v>2287</v>
      </c>
      <c r="W2591" t="s">
        <v>2239</v>
      </c>
      <c r="Y2591" s="11">
        <v>44167</v>
      </c>
      <c r="AA2591" t="s">
        <v>2288</v>
      </c>
      <c r="AD2591" t="s">
        <v>1802</v>
      </c>
      <c r="AH2591" t="str">
        <f t="shared" si="40"/>
        <v>E35210 Employee Service Centre</v>
      </c>
      <c r="AI2591" t="str">
        <f>VLOOKUP(B2591,'cc Lookup'!A:E,5,0)</f>
        <v>HR</v>
      </c>
      <c r="AJ2591" t="s">
        <v>5427</v>
      </c>
    </row>
    <row r="2592" spans="1:36" x14ac:dyDescent="0.35">
      <c r="A2592" t="s">
        <v>36</v>
      </c>
      <c r="B2592" s="8" t="s">
        <v>1064</v>
      </c>
      <c r="C2592" s="8" t="s">
        <v>38</v>
      </c>
      <c r="D2592" s="8" t="s">
        <v>39</v>
      </c>
      <c r="E2592" s="8" t="s">
        <v>39</v>
      </c>
      <c r="F2592" s="8" t="s">
        <v>40</v>
      </c>
      <c r="G2592" t="s">
        <v>1065</v>
      </c>
      <c r="H2592" t="s">
        <v>42</v>
      </c>
      <c r="I2592" t="s">
        <v>43</v>
      </c>
      <c r="J2592" t="s">
        <v>43</v>
      </c>
      <c r="K2592" t="s">
        <v>43</v>
      </c>
      <c r="L2592" s="9">
        <v>690</v>
      </c>
      <c r="M2592" s="10">
        <v>44136</v>
      </c>
      <c r="N2592" t="s">
        <v>83</v>
      </c>
      <c r="O2592" t="s">
        <v>45</v>
      </c>
      <c r="P2592" t="s">
        <v>2025</v>
      </c>
      <c r="Q2592" t="s">
        <v>2232</v>
      </c>
      <c r="R2592" t="s">
        <v>2233</v>
      </c>
      <c r="S2592" s="11">
        <v>44168</v>
      </c>
      <c r="T2592" t="s">
        <v>259</v>
      </c>
      <c r="U2592">
        <v>35</v>
      </c>
      <c r="V2592" t="s">
        <v>2263</v>
      </c>
      <c r="W2592" t="s">
        <v>2233</v>
      </c>
      <c r="Y2592" s="11">
        <v>44168</v>
      </c>
      <c r="AA2592" t="s">
        <v>2263</v>
      </c>
      <c r="AH2592" t="str">
        <f t="shared" si="40"/>
        <v>E35211 Employee Resourcing</v>
      </c>
      <c r="AI2592" t="str">
        <f>VLOOKUP(B2592,'cc Lookup'!A:E,5,0)</f>
        <v>HR</v>
      </c>
      <c r="AJ2592" t="s">
        <v>5427</v>
      </c>
    </row>
    <row r="2593" spans="1:36" x14ac:dyDescent="0.35">
      <c r="A2593" t="s">
        <v>36</v>
      </c>
      <c r="B2593" s="8" t="s">
        <v>1064</v>
      </c>
      <c r="C2593" s="8" t="s">
        <v>38</v>
      </c>
      <c r="D2593" s="8" t="s">
        <v>39</v>
      </c>
      <c r="E2593" s="8" t="s">
        <v>39</v>
      </c>
      <c r="F2593" s="8" t="s">
        <v>40</v>
      </c>
      <c r="G2593" t="s">
        <v>1065</v>
      </c>
      <c r="H2593" t="s">
        <v>42</v>
      </c>
      <c r="I2593" t="s">
        <v>43</v>
      </c>
      <c r="J2593" t="s">
        <v>43</v>
      </c>
      <c r="K2593" t="s">
        <v>43</v>
      </c>
      <c r="L2593" s="9">
        <v>805</v>
      </c>
      <c r="M2593" s="10">
        <v>44136</v>
      </c>
      <c r="N2593" t="s">
        <v>83</v>
      </c>
      <c r="O2593" t="s">
        <v>45</v>
      </c>
      <c r="P2593" t="s">
        <v>2025</v>
      </c>
      <c r="Q2593" t="s">
        <v>2232</v>
      </c>
      <c r="R2593" t="s">
        <v>2233</v>
      </c>
      <c r="S2593" s="11">
        <v>44168</v>
      </c>
      <c r="T2593" t="s">
        <v>259</v>
      </c>
      <c r="U2593">
        <v>36</v>
      </c>
      <c r="V2593" t="s">
        <v>2264</v>
      </c>
      <c r="W2593" t="s">
        <v>2233</v>
      </c>
      <c r="Y2593" s="11">
        <v>44168</v>
      </c>
      <c r="AA2593" t="s">
        <v>2264</v>
      </c>
      <c r="AH2593" t="str">
        <f t="shared" si="40"/>
        <v>E35211 Employee Resourcing</v>
      </c>
      <c r="AI2593" t="str">
        <f>VLOOKUP(B2593,'cc Lookup'!A:E,5,0)</f>
        <v>HR</v>
      </c>
      <c r="AJ2593" t="s">
        <v>5427</v>
      </c>
    </row>
    <row r="2594" spans="1:36" x14ac:dyDescent="0.35">
      <c r="A2594" t="s">
        <v>36</v>
      </c>
      <c r="B2594" s="8" t="s">
        <v>1064</v>
      </c>
      <c r="C2594" s="8" t="s">
        <v>38</v>
      </c>
      <c r="D2594" s="8" t="s">
        <v>39</v>
      </c>
      <c r="E2594" s="8" t="s">
        <v>39</v>
      </c>
      <c r="F2594" s="8" t="s">
        <v>40</v>
      </c>
      <c r="G2594" t="s">
        <v>1065</v>
      </c>
      <c r="H2594" t="s">
        <v>42</v>
      </c>
      <c r="I2594" t="s">
        <v>43</v>
      </c>
      <c r="J2594" t="s">
        <v>43</v>
      </c>
      <c r="K2594" t="s">
        <v>43</v>
      </c>
      <c r="L2594" s="9">
        <v>920</v>
      </c>
      <c r="M2594" s="10">
        <v>44136</v>
      </c>
      <c r="N2594" t="s">
        <v>83</v>
      </c>
      <c r="O2594" t="s">
        <v>45</v>
      </c>
      <c r="P2594" t="s">
        <v>2025</v>
      </c>
      <c r="Q2594" t="s">
        <v>2232</v>
      </c>
      <c r="R2594" t="s">
        <v>2233</v>
      </c>
      <c r="S2594" s="11">
        <v>44168</v>
      </c>
      <c r="T2594" t="s">
        <v>259</v>
      </c>
      <c r="U2594">
        <v>37</v>
      </c>
      <c r="V2594" t="s">
        <v>2265</v>
      </c>
      <c r="W2594" t="s">
        <v>2233</v>
      </c>
      <c r="Y2594" s="11">
        <v>44168</v>
      </c>
      <c r="AA2594" t="s">
        <v>2265</v>
      </c>
      <c r="AH2594" t="str">
        <f t="shared" si="40"/>
        <v>E35211 Employee Resourcing</v>
      </c>
      <c r="AI2594" t="str">
        <f>VLOOKUP(B2594,'cc Lookup'!A:E,5,0)</f>
        <v>HR</v>
      </c>
      <c r="AJ2594" t="s">
        <v>5427</v>
      </c>
    </row>
    <row r="2595" spans="1:36" x14ac:dyDescent="0.35">
      <c r="A2595" t="s">
        <v>36</v>
      </c>
      <c r="B2595" s="8" t="s">
        <v>1064</v>
      </c>
      <c r="C2595" s="8" t="s">
        <v>38</v>
      </c>
      <c r="D2595" s="8" t="s">
        <v>39</v>
      </c>
      <c r="E2595" s="8" t="s">
        <v>39</v>
      </c>
      <c r="F2595" s="8" t="s">
        <v>40</v>
      </c>
      <c r="G2595" t="s">
        <v>1065</v>
      </c>
      <c r="H2595" t="s">
        <v>42</v>
      </c>
      <c r="I2595" t="s">
        <v>43</v>
      </c>
      <c r="J2595" t="s">
        <v>43</v>
      </c>
      <c r="K2595" t="s">
        <v>43</v>
      </c>
      <c r="L2595" s="9">
        <v>920</v>
      </c>
      <c r="M2595" s="10">
        <v>44136</v>
      </c>
      <c r="N2595" t="s">
        <v>83</v>
      </c>
      <c r="O2595" t="s">
        <v>45</v>
      </c>
      <c r="P2595" t="s">
        <v>2025</v>
      </c>
      <c r="Q2595" t="s">
        <v>2232</v>
      </c>
      <c r="R2595" t="s">
        <v>2233</v>
      </c>
      <c r="S2595" s="11">
        <v>44168</v>
      </c>
      <c r="T2595" t="s">
        <v>259</v>
      </c>
      <c r="U2595">
        <v>38</v>
      </c>
      <c r="V2595" t="s">
        <v>2266</v>
      </c>
      <c r="W2595" t="s">
        <v>2233</v>
      </c>
      <c r="Y2595" s="11">
        <v>44168</v>
      </c>
      <c r="AA2595" t="s">
        <v>2266</v>
      </c>
      <c r="AH2595" t="str">
        <f t="shared" si="40"/>
        <v>E35211 Employee Resourcing</v>
      </c>
      <c r="AI2595" t="str">
        <f>VLOOKUP(B2595,'cc Lookup'!A:E,5,0)</f>
        <v>HR</v>
      </c>
      <c r="AJ2595" t="s">
        <v>5427</v>
      </c>
    </row>
    <row r="2596" spans="1:36" x14ac:dyDescent="0.35">
      <c r="A2596" t="s">
        <v>36</v>
      </c>
      <c r="B2596" s="8" t="s">
        <v>1064</v>
      </c>
      <c r="C2596" s="8" t="s">
        <v>38</v>
      </c>
      <c r="D2596" s="8" t="s">
        <v>39</v>
      </c>
      <c r="E2596" s="8" t="s">
        <v>39</v>
      </c>
      <c r="F2596" s="8" t="s">
        <v>40</v>
      </c>
      <c r="G2596" t="s">
        <v>1065</v>
      </c>
      <c r="H2596" t="s">
        <v>42</v>
      </c>
      <c r="I2596" t="s">
        <v>43</v>
      </c>
      <c r="J2596" t="s">
        <v>43</v>
      </c>
      <c r="K2596" t="s">
        <v>43</v>
      </c>
      <c r="L2596" s="9">
        <v>-3450</v>
      </c>
      <c r="M2596" s="10">
        <v>44136</v>
      </c>
      <c r="N2596" t="s">
        <v>83</v>
      </c>
      <c r="O2596" t="s">
        <v>45</v>
      </c>
      <c r="P2596" t="s">
        <v>2025</v>
      </c>
      <c r="Q2596" t="s">
        <v>2232</v>
      </c>
      <c r="R2596" t="s">
        <v>2233</v>
      </c>
      <c r="S2596" s="11">
        <v>44168</v>
      </c>
      <c r="T2596" t="s">
        <v>259</v>
      </c>
      <c r="U2596">
        <v>39</v>
      </c>
      <c r="V2596" t="s">
        <v>2254</v>
      </c>
      <c r="W2596" t="s">
        <v>2233</v>
      </c>
      <c r="Y2596" s="11">
        <v>44168</v>
      </c>
      <c r="AA2596" t="s">
        <v>2255</v>
      </c>
      <c r="AD2596" t="s">
        <v>2256</v>
      </c>
      <c r="AH2596" t="str">
        <f t="shared" si="40"/>
        <v>E35211 Employee Resourcing</v>
      </c>
      <c r="AI2596" t="str">
        <f>VLOOKUP(B2596,'cc Lookup'!A:E,5,0)</f>
        <v>HR</v>
      </c>
      <c r="AJ2596" t="s">
        <v>5427</v>
      </c>
    </row>
    <row r="2597" spans="1:36" x14ac:dyDescent="0.35">
      <c r="A2597" t="s">
        <v>36</v>
      </c>
      <c r="B2597" s="8" t="s">
        <v>1064</v>
      </c>
      <c r="C2597" s="8" t="s">
        <v>38</v>
      </c>
      <c r="D2597" s="8" t="s">
        <v>39</v>
      </c>
      <c r="E2597" s="8" t="s">
        <v>39</v>
      </c>
      <c r="F2597" s="8" t="s">
        <v>40</v>
      </c>
      <c r="G2597" t="s">
        <v>1065</v>
      </c>
      <c r="H2597" t="s">
        <v>42</v>
      </c>
      <c r="I2597" t="s">
        <v>43</v>
      </c>
      <c r="J2597" t="s">
        <v>43</v>
      </c>
      <c r="K2597" t="s">
        <v>43</v>
      </c>
      <c r="L2597" s="9">
        <v>-4266.3999999999996</v>
      </c>
      <c r="M2597" s="10">
        <v>44136</v>
      </c>
      <c r="N2597" t="s">
        <v>83</v>
      </c>
      <c r="O2597" t="s">
        <v>45</v>
      </c>
      <c r="P2597" t="s">
        <v>2025</v>
      </c>
      <c r="Q2597" t="s">
        <v>2232</v>
      </c>
      <c r="R2597" t="s">
        <v>2233</v>
      </c>
      <c r="S2597" s="11">
        <v>44168</v>
      </c>
      <c r="T2597" t="s">
        <v>259</v>
      </c>
      <c r="U2597">
        <v>40</v>
      </c>
      <c r="V2597" t="s">
        <v>2260</v>
      </c>
      <c r="W2597" t="s">
        <v>2233</v>
      </c>
      <c r="Y2597" s="11">
        <v>44168</v>
      </c>
      <c r="AA2597" t="s">
        <v>2261</v>
      </c>
      <c r="AD2597" t="s">
        <v>2262</v>
      </c>
      <c r="AH2597" t="str">
        <f t="shared" si="40"/>
        <v>E35211 Employee Resourcing</v>
      </c>
      <c r="AI2597" t="str">
        <f>VLOOKUP(B2597,'cc Lookup'!A:E,5,0)</f>
        <v>HR</v>
      </c>
      <c r="AJ2597" t="s">
        <v>5427</v>
      </c>
    </row>
    <row r="2598" spans="1:36" x14ac:dyDescent="0.35">
      <c r="A2598" t="s">
        <v>36</v>
      </c>
      <c r="B2598" s="8" t="s">
        <v>1064</v>
      </c>
      <c r="C2598" s="8" t="s">
        <v>38</v>
      </c>
      <c r="D2598" s="8" t="s">
        <v>39</v>
      </c>
      <c r="E2598" s="8" t="s">
        <v>39</v>
      </c>
      <c r="F2598" s="8" t="s">
        <v>40</v>
      </c>
      <c r="G2598" t="s">
        <v>1065</v>
      </c>
      <c r="H2598" t="s">
        <v>42</v>
      </c>
      <c r="I2598" t="s">
        <v>43</v>
      </c>
      <c r="J2598" t="s">
        <v>43</v>
      </c>
      <c r="K2598" t="s">
        <v>43</v>
      </c>
      <c r="L2598" s="9">
        <v>-4266.3999999999996</v>
      </c>
      <c r="M2598" s="10">
        <v>44136</v>
      </c>
      <c r="N2598" t="s">
        <v>83</v>
      </c>
      <c r="O2598" t="s">
        <v>45</v>
      </c>
      <c r="P2598" t="s">
        <v>2025</v>
      </c>
      <c r="Q2598" t="s">
        <v>2232</v>
      </c>
      <c r="R2598" t="s">
        <v>2233</v>
      </c>
      <c r="S2598" s="11">
        <v>44168</v>
      </c>
      <c r="T2598" t="s">
        <v>259</v>
      </c>
      <c r="U2598">
        <v>41</v>
      </c>
      <c r="V2598" t="s">
        <v>2257</v>
      </c>
      <c r="W2598" t="s">
        <v>2233</v>
      </c>
      <c r="Y2598" s="11">
        <v>44168</v>
      </c>
      <c r="AA2598" t="s">
        <v>2258</v>
      </c>
      <c r="AD2598" t="s">
        <v>2259</v>
      </c>
      <c r="AH2598" t="str">
        <f t="shared" si="40"/>
        <v>E35211 Employee Resourcing</v>
      </c>
      <c r="AI2598" t="str">
        <f>VLOOKUP(B2598,'cc Lookup'!A:E,5,0)</f>
        <v>HR</v>
      </c>
      <c r="AJ2598" t="s">
        <v>5427</v>
      </c>
    </row>
    <row r="2599" spans="1:36" x14ac:dyDescent="0.35">
      <c r="A2599" t="s">
        <v>36</v>
      </c>
      <c r="B2599" s="8" t="s">
        <v>1064</v>
      </c>
      <c r="C2599" s="8" t="s">
        <v>38</v>
      </c>
      <c r="D2599" s="8" t="s">
        <v>39</v>
      </c>
      <c r="E2599" s="8" t="s">
        <v>39</v>
      </c>
      <c r="F2599" s="8" t="s">
        <v>40</v>
      </c>
      <c r="G2599" t="s">
        <v>1065</v>
      </c>
      <c r="H2599" t="s">
        <v>42</v>
      </c>
      <c r="I2599" t="s">
        <v>43</v>
      </c>
      <c r="J2599" t="s">
        <v>43</v>
      </c>
      <c r="K2599" t="s">
        <v>43</v>
      </c>
      <c r="L2599" s="9">
        <v>1380</v>
      </c>
      <c r="M2599" s="10">
        <v>44136</v>
      </c>
      <c r="N2599" t="s">
        <v>83</v>
      </c>
      <c r="O2599" t="s">
        <v>45</v>
      </c>
      <c r="P2599" t="s">
        <v>2237</v>
      </c>
      <c r="Q2599" t="s">
        <v>2238</v>
      </c>
      <c r="R2599" t="s">
        <v>2239</v>
      </c>
      <c r="S2599" s="11">
        <v>44167</v>
      </c>
      <c r="T2599" t="s">
        <v>259</v>
      </c>
      <c r="U2599">
        <v>109</v>
      </c>
      <c r="V2599" t="s">
        <v>2289</v>
      </c>
      <c r="W2599" t="s">
        <v>2239</v>
      </c>
      <c r="Y2599" s="11">
        <v>44167</v>
      </c>
      <c r="AA2599" t="s">
        <v>2290</v>
      </c>
      <c r="AD2599" t="s">
        <v>1803</v>
      </c>
      <c r="AH2599" t="str">
        <f t="shared" si="40"/>
        <v>E35211 Employee Resourcing</v>
      </c>
      <c r="AI2599" t="str">
        <f>VLOOKUP(B2599,'cc Lookup'!A:E,5,0)</f>
        <v>HR</v>
      </c>
      <c r="AJ2599" t="s">
        <v>5427</v>
      </c>
    </row>
    <row r="2600" spans="1:36" x14ac:dyDescent="0.35">
      <c r="A2600" t="s">
        <v>36</v>
      </c>
      <c r="B2600" s="8" t="s">
        <v>299</v>
      </c>
      <c r="C2600" s="8" t="s">
        <v>38</v>
      </c>
      <c r="D2600" s="8" t="s">
        <v>39</v>
      </c>
      <c r="E2600" s="8" t="s">
        <v>39</v>
      </c>
      <c r="F2600" s="8" t="s">
        <v>40</v>
      </c>
      <c r="G2600" t="s">
        <v>300</v>
      </c>
      <c r="H2600" t="s">
        <v>42</v>
      </c>
      <c r="I2600" t="s">
        <v>43</v>
      </c>
      <c r="J2600" t="s">
        <v>43</v>
      </c>
      <c r="K2600" t="s">
        <v>43</v>
      </c>
      <c r="L2600" s="9">
        <v>-480</v>
      </c>
      <c r="M2600" s="10">
        <v>44136</v>
      </c>
      <c r="N2600" t="s">
        <v>83</v>
      </c>
      <c r="O2600" t="s">
        <v>45</v>
      </c>
      <c r="P2600" t="s">
        <v>2025</v>
      </c>
      <c r="Q2600" t="s">
        <v>2232</v>
      </c>
      <c r="R2600" t="s">
        <v>2233</v>
      </c>
      <c r="S2600" s="11">
        <v>44168</v>
      </c>
      <c r="T2600" t="s">
        <v>259</v>
      </c>
      <c r="U2600">
        <v>42</v>
      </c>
      <c r="V2600" t="s">
        <v>2253</v>
      </c>
      <c r="W2600" t="s">
        <v>2233</v>
      </c>
      <c r="Y2600" s="11">
        <v>44168</v>
      </c>
      <c r="AA2600" t="s">
        <v>2253</v>
      </c>
      <c r="AH2600" t="str">
        <f t="shared" si="40"/>
        <v>E35212 HR Advisory Team</v>
      </c>
      <c r="AI2600" t="str">
        <f>VLOOKUP(B2600,'cc Lookup'!A:E,5,0)</f>
        <v>HR</v>
      </c>
      <c r="AJ2600" t="s">
        <v>5427</v>
      </c>
    </row>
    <row r="2601" spans="1:36" x14ac:dyDescent="0.35">
      <c r="A2601" t="s">
        <v>36</v>
      </c>
      <c r="B2601" s="8" t="s">
        <v>142</v>
      </c>
      <c r="C2601" s="8" t="s">
        <v>38</v>
      </c>
      <c r="D2601" s="8" t="s">
        <v>39</v>
      </c>
      <c r="E2601" s="8" t="s">
        <v>39</v>
      </c>
      <c r="F2601" s="8" t="s">
        <v>40</v>
      </c>
      <c r="G2601" t="s">
        <v>144</v>
      </c>
      <c r="H2601" t="s">
        <v>42</v>
      </c>
      <c r="I2601" t="s">
        <v>43</v>
      </c>
      <c r="J2601" t="s">
        <v>43</v>
      </c>
      <c r="K2601" t="s">
        <v>43</v>
      </c>
      <c r="L2601" s="9">
        <v>25.68</v>
      </c>
      <c r="M2601" s="10">
        <v>44136</v>
      </c>
      <c r="N2601" t="s">
        <v>83</v>
      </c>
      <c r="O2601" t="s">
        <v>45</v>
      </c>
      <c r="P2601" t="s">
        <v>2237</v>
      </c>
      <c r="Q2601" t="s">
        <v>2238</v>
      </c>
      <c r="R2601" t="s">
        <v>2239</v>
      </c>
      <c r="S2601" s="11">
        <v>44167</v>
      </c>
      <c r="T2601" t="s">
        <v>259</v>
      </c>
      <c r="U2601">
        <v>110</v>
      </c>
      <c r="V2601" t="s">
        <v>2285</v>
      </c>
      <c r="W2601" t="s">
        <v>2239</v>
      </c>
      <c r="Y2601" s="11">
        <v>44167</v>
      </c>
      <c r="AA2601" t="s">
        <v>2286</v>
      </c>
      <c r="AD2601" t="s">
        <v>1130</v>
      </c>
      <c r="AH2601" t="str">
        <f t="shared" si="40"/>
        <v>E35930 Estates &amp; Facilities</v>
      </c>
      <c r="AI2601" t="str">
        <f>VLOOKUP(B2601,'cc Lookup'!A:E,5,0)</f>
        <v>Estates</v>
      </c>
      <c r="AJ2601" t="s">
        <v>5427</v>
      </c>
    </row>
    <row r="2602" spans="1:36" x14ac:dyDescent="0.35">
      <c r="A2602" t="s">
        <v>36</v>
      </c>
      <c r="B2602" s="8" t="s">
        <v>142</v>
      </c>
      <c r="C2602" s="8" t="s">
        <v>38</v>
      </c>
      <c r="D2602" s="8" t="s">
        <v>39</v>
      </c>
      <c r="E2602" s="8" t="s">
        <v>39</v>
      </c>
      <c r="F2602" s="8" t="s">
        <v>40</v>
      </c>
      <c r="G2602" t="s">
        <v>144</v>
      </c>
      <c r="H2602" t="s">
        <v>42</v>
      </c>
      <c r="I2602" t="s">
        <v>43</v>
      </c>
      <c r="J2602" t="s">
        <v>43</v>
      </c>
      <c r="K2602" t="s">
        <v>43</v>
      </c>
      <c r="L2602" s="9">
        <v>-21.4</v>
      </c>
      <c r="M2602" s="10">
        <v>44136</v>
      </c>
      <c r="N2602" t="s">
        <v>83</v>
      </c>
      <c r="O2602" t="s">
        <v>45</v>
      </c>
      <c r="P2602" t="s">
        <v>2237</v>
      </c>
      <c r="Q2602" t="s">
        <v>2238</v>
      </c>
      <c r="R2602" t="s">
        <v>2239</v>
      </c>
      <c r="S2602" s="11">
        <v>44167</v>
      </c>
      <c r="T2602" t="s">
        <v>259</v>
      </c>
      <c r="U2602">
        <v>111</v>
      </c>
      <c r="V2602" t="s">
        <v>2283</v>
      </c>
      <c r="W2602" t="s">
        <v>2239</v>
      </c>
      <c r="Y2602" s="11">
        <v>44167</v>
      </c>
      <c r="AA2602" t="s">
        <v>2284</v>
      </c>
      <c r="AD2602" t="s">
        <v>1271</v>
      </c>
      <c r="AH2602" t="str">
        <f t="shared" si="40"/>
        <v>E35930 Estates &amp; Facilities</v>
      </c>
      <c r="AI2602" t="str">
        <f>VLOOKUP(B2602,'cc Lookup'!A:E,5,0)</f>
        <v>Estates</v>
      </c>
      <c r="AJ2602" t="s">
        <v>5427</v>
      </c>
    </row>
    <row r="2603" spans="1:36" x14ac:dyDescent="0.35">
      <c r="A2603" t="s">
        <v>36</v>
      </c>
      <c r="B2603" s="8" t="s">
        <v>1284</v>
      </c>
      <c r="C2603" s="8" t="s">
        <v>38</v>
      </c>
      <c r="D2603" s="8" t="s">
        <v>39</v>
      </c>
      <c r="E2603" s="8" t="s">
        <v>253</v>
      </c>
      <c r="F2603" s="8" t="s">
        <v>40</v>
      </c>
      <c r="G2603" t="s">
        <v>1285</v>
      </c>
      <c r="H2603" t="s">
        <v>42</v>
      </c>
      <c r="I2603" t="s">
        <v>43</v>
      </c>
      <c r="J2603" t="s">
        <v>255</v>
      </c>
      <c r="K2603" t="s">
        <v>43</v>
      </c>
      <c r="L2603" s="9">
        <v>9</v>
      </c>
      <c r="M2603" s="10">
        <v>44136</v>
      </c>
      <c r="N2603" t="s">
        <v>83</v>
      </c>
      <c r="O2603" t="s">
        <v>45</v>
      </c>
      <c r="P2603" t="s">
        <v>2237</v>
      </c>
      <c r="Q2603" t="s">
        <v>2238</v>
      </c>
      <c r="R2603" t="s">
        <v>2239</v>
      </c>
      <c r="S2603" s="11">
        <v>44167</v>
      </c>
      <c r="T2603" t="s">
        <v>259</v>
      </c>
      <c r="U2603">
        <v>112</v>
      </c>
      <c r="V2603" t="s">
        <v>2291</v>
      </c>
      <c r="W2603" t="s">
        <v>2239</v>
      </c>
      <c r="Y2603" s="11">
        <v>44167</v>
      </c>
      <c r="AA2603" t="s">
        <v>2292</v>
      </c>
      <c r="AD2603" t="s">
        <v>1281</v>
      </c>
      <c r="AH2603" t="str">
        <f t="shared" si="40"/>
        <v>E35965 Make Ready - Chichester - main depot</v>
      </c>
      <c r="AI2603" t="str">
        <f>VLOOKUP(B2603,'cc Lookup'!A:E,5,0)</f>
        <v>Make Ready</v>
      </c>
      <c r="AJ2603" t="s">
        <v>5427</v>
      </c>
    </row>
    <row r="2604" spans="1:36" x14ac:dyDescent="0.35">
      <c r="A2604" t="s">
        <v>36</v>
      </c>
      <c r="B2604" s="8" t="s">
        <v>72</v>
      </c>
      <c r="C2604" s="8" t="s">
        <v>38</v>
      </c>
      <c r="D2604" s="8" t="s">
        <v>39</v>
      </c>
      <c r="E2604" s="8" t="s">
        <v>1444</v>
      </c>
      <c r="F2604" s="8" t="s">
        <v>40</v>
      </c>
      <c r="G2604" t="s">
        <v>73</v>
      </c>
      <c r="H2604" t="s">
        <v>42</v>
      </c>
      <c r="I2604" t="s">
        <v>43</v>
      </c>
      <c r="J2604" t="s">
        <v>1445</v>
      </c>
      <c r="K2604" t="s">
        <v>43</v>
      </c>
      <c r="L2604" s="9">
        <v>270.74</v>
      </c>
      <c r="M2604" s="10">
        <v>44166</v>
      </c>
      <c r="N2604" t="s">
        <v>83</v>
      </c>
      <c r="O2604" t="s">
        <v>45</v>
      </c>
      <c r="P2604" t="s">
        <v>2463</v>
      </c>
      <c r="Q2604" t="s">
        <v>2469</v>
      </c>
      <c r="R2604" t="s">
        <v>2470</v>
      </c>
      <c r="S2604" s="11">
        <v>44203</v>
      </c>
      <c r="T2604" t="s">
        <v>259</v>
      </c>
      <c r="U2604">
        <v>7</v>
      </c>
      <c r="V2604" t="s">
        <v>2466</v>
      </c>
      <c r="W2604" t="s">
        <v>2470</v>
      </c>
      <c r="Y2604" s="11">
        <v>44203</v>
      </c>
      <c r="AA2604" t="s">
        <v>2466</v>
      </c>
      <c r="AH2604" t="str">
        <f t="shared" si="40"/>
        <v>E35120 Corporate Expenses</v>
      </c>
      <c r="AI2604" t="str">
        <f>VLOOKUP(B2604,'cc Lookup'!A:E,5,0)</f>
        <v>Corporate Exp</v>
      </c>
      <c r="AJ2604" t="s">
        <v>5427</v>
      </c>
    </row>
    <row r="2605" spans="1:36" x14ac:dyDescent="0.35">
      <c r="A2605" t="s">
        <v>36</v>
      </c>
      <c r="B2605" s="8" t="s">
        <v>72</v>
      </c>
      <c r="C2605" s="8" t="s">
        <v>38</v>
      </c>
      <c r="D2605" s="8" t="s">
        <v>127</v>
      </c>
      <c r="E2605" s="8" t="s">
        <v>39</v>
      </c>
      <c r="F2605" s="8" t="s">
        <v>40</v>
      </c>
      <c r="G2605" t="s">
        <v>73</v>
      </c>
      <c r="H2605" t="s">
        <v>42</v>
      </c>
      <c r="I2605" t="s">
        <v>128</v>
      </c>
      <c r="J2605" t="s">
        <v>43</v>
      </c>
      <c r="K2605" t="s">
        <v>43</v>
      </c>
      <c r="L2605" s="9">
        <v>420</v>
      </c>
      <c r="M2605" s="10">
        <v>44166</v>
      </c>
      <c r="N2605" t="s">
        <v>83</v>
      </c>
      <c r="O2605" t="s">
        <v>45</v>
      </c>
      <c r="P2605" t="s">
        <v>2476</v>
      </c>
      <c r="Q2605" t="s">
        <v>2484</v>
      </c>
      <c r="R2605" t="s">
        <v>2485</v>
      </c>
      <c r="S2605" s="11">
        <v>44203</v>
      </c>
      <c r="T2605" t="s">
        <v>259</v>
      </c>
      <c r="U2605">
        <v>6</v>
      </c>
      <c r="V2605" t="s">
        <v>2479</v>
      </c>
      <c r="W2605" t="s">
        <v>2485</v>
      </c>
      <c r="Y2605" s="11">
        <v>44203</v>
      </c>
      <c r="AA2605" t="s">
        <v>2479</v>
      </c>
      <c r="AH2605" t="str">
        <f t="shared" si="40"/>
        <v>E35120 Corporate Expenses</v>
      </c>
      <c r="AI2605" t="str">
        <f>VLOOKUP(B2605,'cc Lookup'!A:E,5,0)</f>
        <v>Corporate Exp</v>
      </c>
      <c r="AJ2605" t="s">
        <v>5427</v>
      </c>
    </row>
    <row r="2606" spans="1:36" x14ac:dyDescent="0.35">
      <c r="A2606" t="s">
        <v>36</v>
      </c>
      <c r="B2606" s="8" t="s">
        <v>72</v>
      </c>
      <c r="C2606" s="8" t="s">
        <v>38</v>
      </c>
      <c r="D2606" s="8" t="s">
        <v>127</v>
      </c>
      <c r="E2606" s="8" t="s">
        <v>39</v>
      </c>
      <c r="F2606" s="8" t="s">
        <v>40</v>
      </c>
      <c r="G2606" t="s">
        <v>73</v>
      </c>
      <c r="H2606" t="s">
        <v>42</v>
      </c>
      <c r="I2606" t="s">
        <v>128</v>
      </c>
      <c r="J2606" t="s">
        <v>43</v>
      </c>
      <c r="K2606" t="s">
        <v>43</v>
      </c>
      <c r="L2606" s="9">
        <v>-4266.3999999999996</v>
      </c>
      <c r="M2606" s="10">
        <v>44166</v>
      </c>
      <c r="N2606" t="s">
        <v>83</v>
      </c>
      <c r="O2606" t="s">
        <v>45</v>
      </c>
      <c r="P2606" t="s">
        <v>2476</v>
      </c>
      <c r="Q2606" t="s">
        <v>2484</v>
      </c>
      <c r="R2606" t="s">
        <v>2485</v>
      </c>
      <c r="S2606" s="11">
        <v>44203</v>
      </c>
      <c r="T2606" t="s">
        <v>259</v>
      </c>
      <c r="U2606">
        <v>7</v>
      </c>
      <c r="V2606" t="s">
        <v>2480</v>
      </c>
      <c r="W2606" t="s">
        <v>2485</v>
      </c>
      <c r="Y2606" s="11">
        <v>44203</v>
      </c>
      <c r="AA2606" t="s">
        <v>2481</v>
      </c>
      <c r="AD2606" t="s">
        <v>2259</v>
      </c>
      <c r="AH2606" t="str">
        <f t="shared" si="40"/>
        <v>E35120 Corporate Expenses</v>
      </c>
      <c r="AI2606" t="str">
        <f>VLOOKUP(B2606,'cc Lookup'!A:E,5,0)</f>
        <v>Corporate Exp</v>
      </c>
      <c r="AJ2606" t="s">
        <v>5427</v>
      </c>
    </row>
    <row r="2607" spans="1:36" x14ac:dyDescent="0.35">
      <c r="A2607" t="s">
        <v>36</v>
      </c>
      <c r="B2607" s="8" t="s">
        <v>1788</v>
      </c>
      <c r="C2607" s="8" t="s">
        <v>38</v>
      </c>
      <c r="D2607" s="8" t="s">
        <v>39</v>
      </c>
      <c r="E2607" s="8" t="s">
        <v>39</v>
      </c>
      <c r="F2607" s="8" t="s">
        <v>40</v>
      </c>
      <c r="G2607" t="s">
        <v>1789</v>
      </c>
      <c r="H2607" t="s">
        <v>42</v>
      </c>
      <c r="I2607" t="s">
        <v>43</v>
      </c>
      <c r="J2607" t="s">
        <v>43</v>
      </c>
      <c r="K2607" t="s">
        <v>43</v>
      </c>
      <c r="L2607" s="9">
        <v>-270.74</v>
      </c>
      <c r="M2607" s="10">
        <v>44166</v>
      </c>
      <c r="N2607" t="s">
        <v>83</v>
      </c>
      <c r="O2607" t="s">
        <v>45</v>
      </c>
      <c r="P2607" t="s">
        <v>2463</v>
      </c>
      <c r="Q2607" t="s">
        <v>2469</v>
      </c>
      <c r="R2607" t="s">
        <v>2470</v>
      </c>
      <c r="S2607" s="11">
        <v>44203</v>
      </c>
      <c r="T2607" t="s">
        <v>259</v>
      </c>
      <c r="U2607">
        <v>8</v>
      </c>
      <c r="V2607" t="s">
        <v>2466</v>
      </c>
      <c r="W2607" t="s">
        <v>2470</v>
      </c>
      <c r="Y2607" s="11">
        <v>44203</v>
      </c>
      <c r="AA2607" t="s">
        <v>2466</v>
      </c>
      <c r="AH2607" t="str">
        <f t="shared" si="40"/>
        <v>E35121 Prior Year Charges</v>
      </c>
      <c r="AI2607" t="str">
        <f>VLOOKUP(B2607,'cc Lookup'!A:E,5,0)</f>
        <v>Finance</v>
      </c>
      <c r="AJ2607" t="s">
        <v>5427</v>
      </c>
    </row>
    <row r="2608" spans="1:36" x14ac:dyDescent="0.35">
      <c r="A2608" t="s">
        <v>36</v>
      </c>
      <c r="B2608" s="8" t="s">
        <v>921</v>
      </c>
      <c r="C2608" s="8" t="s">
        <v>38</v>
      </c>
      <c r="D2608" s="8" t="s">
        <v>39</v>
      </c>
      <c r="E2608" s="8" t="s">
        <v>39</v>
      </c>
      <c r="F2608" s="8" t="s">
        <v>40</v>
      </c>
      <c r="G2608" t="s">
        <v>922</v>
      </c>
      <c r="H2608" t="s">
        <v>42</v>
      </c>
      <c r="I2608" t="s">
        <v>43</v>
      </c>
      <c r="J2608" t="s">
        <v>43</v>
      </c>
      <c r="K2608" t="s">
        <v>43</v>
      </c>
      <c r="L2608" s="9">
        <v>-132.30000000000001</v>
      </c>
      <c r="M2608" s="10">
        <v>44166</v>
      </c>
      <c r="N2608" t="s">
        <v>83</v>
      </c>
      <c r="O2608" t="s">
        <v>45</v>
      </c>
      <c r="P2608" t="s">
        <v>2476</v>
      </c>
      <c r="Q2608" t="s">
        <v>2484</v>
      </c>
      <c r="R2608" t="s">
        <v>2485</v>
      </c>
      <c r="S2608" s="11">
        <v>44203</v>
      </c>
      <c r="T2608" t="s">
        <v>259</v>
      </c>
      <c r="U2608">
        <v>8</v>
      </c>
      <c r="V2608" t="s">
        <v>2486</v>
      </c>
      <c r="W2608" t="s">
        <v>2485</v>
      </c>
      <c r="Y2608" s="11">
        <v>44203</v>
      </c>
      <c r="AA2608" t="s">
        <v>2487</v>
      </c>
      <c r="AD2608" t="s">
        <v>2103</v>
      </c>
      <c r="AH2608" t="str">
        <f t="shared" si="40"/>
        <v>E35210 Employee Service Centre</v>
      </c>
      <c r="AI2608" t="str">
        <f>VLOOKUP(B2608,'cc Lookup'!A:E,5,0)</f>
        <v>HR</v>
      </c>
      <c r="AJ2608" t="s">
        <v>5427</v>
      </c>
    </row>
    <row r="2609" spans="1:36" x14ac:dyDescent="0.35">
      <c r="A2609" t="s">
        <v>36</v>
      </c>
      <c r="B2609" s="8" t="s">
        <v>1064</v>
      </c>
      <c r="C2609" s="8" t="s">
        <v>38</v>
      </c>
      <c r="D2609" s="8" t="s">
        <v>39</v>
      </c>
      <c r="E2609" s="8" t="s">
        <v>39</v>
      </c>
      <c r="F2609" s="8" t="s">
        <v>40</v>
      </c>
      <c r="G2609" t="s">
        <v>1065</v>
      </c>
      <c r="H2609" t="s">
        <v>42</v>
      </c>
      <c r="I2609" t="s">
        <v>43</v>
      </c>
      <c r="J2609" t="s">
        <v>43</v>
      </c>
      <c r="K2609" t="s">
        <v>43</v>
      </c>
      <c r="L2609" s="9">
        <v>4266.3999999999996</v>
      </c>
      <c r="M2609" s="10">
        <v>44166</v>
      </c>
      <c r="N2609" t="s">
        <v>83</v>
      </c>
      <c r="O2609" t="s">
        <v>45</v>
      </c>
      <c r="P2609" t="s">
        <v>2476</v>
      </c>
      <c r="Q2609" t="s">
        <v>2484</v>
      </c>
      <c r="R2609" t="s">
        <v>2485</v>
      </c>
      <c r="S2609" s="11">
        <v>44203</v>
      </c>
      <c r="T2609" t="s">
        <v>259</v>
      </c>
      <c r="U2609">
        <v>9</v>
      </c>
      <c r="V2609" t="s">
        <v>2480</v>
      </c>
      <c r="W2609" t="s">
        <v>2485</v>
      </c>
      <c r="Y2609" s="11">
        <v>44203</v>
      </c>
      <c r="AA2609" t="s">
        <v>2481</v>
      </c>
      <c r="AD2609" t="s">
        <v>2259</v>
      </c>
      <c r="AH2609" t="str">
        <f t="shared" si="40"/>
        <v>E35211 Employee Resourcing</v>
      </c>
      <c r="AI2609" t="str">
        <f>VLOOKUP(B2609,'cc Lookup'!A:E,5,0)</f>
        <v>HR</v>
      </c>
      <c r="AJ2609" t="s">
        <v>5427</v>
      </c>
    </row>
    <row r="2610" spans="1:36" x14ac:dyDescent="0.35">
      <c r="A2610" t="s">
        <v>36</v>
      </c>
      <c r="B2610" s="8" t="s">
        <v>299</v>
      </c>
      <c r="C2610" s="8" t="s">
        <v>38</v>
      </c>
      <c r="D2610" s="8" t="s">
        <v>39</v>
      </c>
      <c r="E2610" s="8" t="s">
        <v>39</v>
      </c>
      <c r="F2610" s="8" t="s">
        <v>40</v>
      </c>
      <c r="G2610" t="s">
        <v>300</v>
      </c>
      <c r="H2610" t="s">
        <v>42</v>
      </c>
      <c r="I2610" t="s">
        <v>43</v>
      </c>
      <c r="J2610" t="s">
        <v>43</v>
      </c>
      <c r="K2610" t="s">
        <v>43</v>
      </c>
      <c r="L2610" s="9">
        <v>-420</v>
      </c>
      <c r="M2610" s="10">
        <v>44166</v>
      </c>
      <c r="N2610" t="s">
        <v>83</v>
      </c>
      <c r="O2610" t="s">
        <v>45</v>
      </c>
      <c r="P2610" t="s">
        <v>2476</v>
      </c>
      <c r="Q2610" t="s">
        <v>2484</v>
      </c>
      <c r="R2610" t="s">
        <v>2485</v>
      </c>
      <c r="S2610" s="11">
        <v>44203</v>
      </c>
      <c r="T2610" t="s">
        <v>259</v>
      </c>
      <c r="U2610">
        <v>10</v>
      </c>
      <c r="V2610" t="s">
        <v>2479</v>
      </c>
      <c r="W2610" t="s">
        <v>2485</v>
      </c>
      <c r="Y2610" s="11">
        <v>44203</v>
      </c>
      <c r="AA2610" t="s">
        <v>2479</v>
      </c>
      <c r="AH2610" t="str">
        <f t="shared" si="40"/>
        <v>E35212 HR Advisory Team</v>
      </c>
      <c r="AI2610" t="str">
        <f>VLOOKUP(B2610,'cc Lookup'!A:E,5,0)</f>
        <v>HR</v>
      </c>
      <c r="AJ2610" t="s">
        <v>5427</v>
      </c>
    </row>
    <row r="2611" spans="1:36" x14ac:dyDescent="0.35">
      <c r="A2611" t="s">
        <v>36</v>
      </c>
      <c r="B2611" s="8" t="s">
        <v>72</v>
      </c>
      <c r="C2611" s="8" t="s">
        <v>38</v>
      </c>
      <c r="D2611" s="8" t="s">
        <v>39</v>
      </c>
      <c r="E2611" s="8" t="s">
        <v>39</v>
      </c>
      <c r="F2611" s="8" t="s">
        <v>40</v>
      </c>
      <c r="G2611" t="s">
        <v>73</v>
      </c>
      <c r="H2611" t="s">
        <v>42</v>
      </c>
      <c r="I2611" t="s">
        <v>43</v>
      </c>
      <c r="J2611" t="s">
        <v>43</v>
      </c>
      <c r="K2611" t="s">
        <v>43</v>
      </c>
      <c r="L2611" s="9">
        <v>36286.92</v>
      </c>
      <c r="M2611" s="10">
        <v>44228</v>
      </c>
      <c r="N2611" t="s">
        <v>83</v>
      </c>
      <c r="O2611" t="s">
        <v>45</v>
      </c>
      <c r="P2611" t="s">
        <v>2785</v>
      </c>
      <c r="Q2611" t="s">
        <v>2786</v>
      </c>
      <c r="R2611" t="s">
        <v>2787</v>
      </c>
      <c r="S2611" s="11">
        <v>44259</v>
      </c>
      <c r="T2611" t="s">
        <v>259</v>
      </c>
      <c r="U2611">
        <v>1</v>
      </c>
      <c r="V2611" t="s">
        <v>2788</v>
      </c>
      <c r="W2611" t="s">
        <v>2787</v>
      </c>
      <c r="Y2611" s="11">
        <v>44259</v>
      </c>
      <c r="AA2611" t="s">
        <v>2789</v>
      </c>
      <c r="AD2611" t="s">
        <v>2790</v>
      </c>
      <c r="AH2611" t="str">
        <f t="shared" si="40"/>
        <v>E35120 Corporate Expenses</v>
      </c>
      <c r="AI2611" t="str">
        <f>VLOOKUP(B2611,'cc Lookup'!A:E,5,0)</f>
        <v>Corporate Exp</v>
      </c>
      <c r="AJ2611" t="s">
        <v>5427</v>
      </c>
    </row>
    <row r="2612" spans="1:36" x14ac:dyDescent="0.35">
      <c r="A2612" t="s">
        <v>36</v>
      </c>
      <c r="B2612" s="8" t="s">
        <v>72</v>
      </c>
      <c r="C2612" s="8" t="s">
        <v>38</v>
      </c>
      <c r="D2612" s="8" t="s">
        <v>127</v>
      </c>
      <c r="E2612" s="8" t="s">
        <v>39</v>
      </c>
      <c r="F2612" s="8" t="s">
        <v>40</v>
      </c>
      <c r="G2612" t="s">
        <v>73</v>
      </c>
      <c r="H2612" t="s">
        <v>42</v>
      </c>
      <c r="I2612" t="s">
        <v>128</v>
      </c>
      <c r="J2612" t="s">
        <v>43</v>
      </c>
      <c r="K2612" t="s">
        <v>43</v>
      </c>
      <c r="L2612" s="9">
        <v>4600</v>
      </c>
      <c r="M2612" s="10">
        <v>44228</v>
      </c>
      <c r="N2612" t="s">
        <v>83</v>
      </c>
      <c r="O2612" t="s">
        <v>45</v>
      </c>
      <c r="P2612" t="s">
        <v>2785</v>
      </c>
      <c r="Q2612" t="s">
        <v>2786</v>
      </c>
      <c r="R2612" t="s">
        <v>2787</v>
      </c>
      <c r="S2612" s="11">
        <v>44259</v>
      </c>
      <c r="T2612" t="s">
        <v>259</v>
      </c>
      <c r="U2612">
        <v>2</v>
      </c>
      <c r="V2612" t="s">
        <v>2803</v>
      </c>
      <c r="W2612" t="s">
        <v>2787</v>
      </c>
      <c r="Y2612" s="11">
        <v>44259</v>
      </c>
      <c r="AA2612" t="s">
        <v>2804</v>
      </c>
      <c r="AD2612" t="s">
        <v>2693</v>
      </c>
      <c r="AH2612" t="str">
        <f t="shared" si="40"/>
        <v>E35120 Corporate Expenses</v>
      </c>
      <c r="AI2612" t="str">
        <f>VLOOKUP(B2612,'cc Lookup'!A:E,5,0)</f>
        <v>Corporate Exp</v>
      </c>
      <c r="AJ2612" t="s">
        <v>5427</v>
      </c>
    </row>
    <row r="2613" spans="1:36" x14ac:dyDescent="0.35">
      <c r="A2613" t="s">
        <v>36</v>
      </c>
      <c r="B2613" s="8" t="s">
        <v>921</v>
      </c>
      <c r="C2613" s="8" t="s">
        <v>38</v>
      </c>
      <c r="D2613" s="8" t="s">
        <v>39</v>
      </c>
      <c r="E2613" s="8" t="s">
        <v>39</v>
      </c>
      <c r="F2613" s="8" t="s">
        <v>40</v>
      </c>
      <c r="G2613" t="s">
        <v>922</v>
      </c>
      <c r="H2613" t="s">
        <v>42</v>
      </c>
      <c r="I2613" t="s">
        <v>43</v>
      </c>
      <c r="J2613" t="s">
        <v>43</v>
      </c>
      <c r="K2613" t="s">
        <v>43</v>
      </c>
      <c r="L2613" s="9">
        <v>-36286.92</v>
      </c>
      <c r="M2613" s="10">
        <v>44228</v>
      </c>
      <c r="N2613" t="s">
        <v>83</v>
      </c>
      <c r="O2613" t="s">
        <v>45</v>
      </c>
      <c r="P2613" t="s">
        <v>2785</v>
      </c>
      <c r="Q2613" t="s">
        <v>2786</v>
      </c>
      <c r="R2613" t="s">
        <v>2787</v>
      </c>
      <c r="S2613" s="11">
        <v>44259</v>
      </c>
      <c r="T2613" t="s">
        <v>259</v>
      </c>
      <c r="U2613">
        <v>3</v>
      </c>
      <c r="V2613" t="s">
        <v>2788</v>
      </c>
      <c r="W2613" t="s">
        <v>2787</v>
      </c>
      <c r="Y2613" s="11">
        <v>44259</v>
      </c>
      <c r="AA2613" t="s">
        <v>2789</v>
      </c>
      <c r="AD2613" t="s">
        <v>2790</v>
      </c>
      <c r="AH2613" t="str">
        <f t="shared" si="40"/>
        <v>E35210 Employee Service Centre</v>
      </c>
      <c r="AI2613" t="str">
        <f>VLOOKUP(B2613,'cc Lookup'!A:E,5,0)</f>
        <v>HR</v>
      </c>
      <c r="AJ2613" t="s">
        <v>5427</v>
      </c>
    </row>
    <row r="2614" spans="1:36" x14ac:dyDescent="0.35">
      <c r="A2614" t="s">
        <v>36</v>
      </c>
      <c r="B2614" s="8" t="s">
        <v>299</v>
      </c>
      <c r="C2614" s="8" t="s">
        <v>38</v>
      </c>
      <c r="D2614" s="8" t="s">
        <v>39</v>
      </c>
      <c r="E2614" s="8" t="s">
        <v>39</v>
      </c>
      <c r="F2614" s="8" t="s">
        <v>40</v>
      </c>
      <c r="G2614" t="s">
        <v>300</v>
      </c>
      <c r="H2614" t="s">
        <v>42</v>
      </c>
      <c r="I2614" t="s">
        <v>43</v>
      </c>
      <c r="J2614" t="s">
        <v>43</v>
      </c>
      <c r="K2614" t="s">
        <v>43</v>
      </c>
      <c r="L2614" s="9">
        <v>-4600</v>
      </c>
      <c r="M2614" s="10">
        <v>44228</v>
      </c>
      <c r="N2614" t="s">
        <v>83</v>
      </c>
      <c r="O2614" t="s">
        <v>45</v>
      </c>
      <c r="P2614" t="s">
        <v>2785</v>
      </c>
      <c r="Q2614" t="s">
        <v>2786</v>
      </c>
      <c r="R2614" t="s">
        <v>2787</v>
      </c>
      <c r="S2614" s="11">
        <v>44259</v>
      </c>
      <c r="T2614" t="s">
        <v>259</v>
      </c>
      <c r="U2614">
        <v>4</v>
      </c>
      <c r="V2614" t="s">
        <v>2803</v>
      </c>
      <c r="W2614" t="s">
        <v>2787</v>
      </c>
      <c r="Y2614" s="11">
        <v>44259</v>
      </c>
      <c r="AA2614" t="s">
        <v>2804</v>
      </c>
      <c r="AD2614" t="s">
        <v>2693</v>
      </c>
      <c r="AH2614" t="str">
        <f t="shared" si="40"/>
        <v>E35212 HR Advisory Team</v>
      </c>
      <c r="AI2614" t="str">
        <f>VLOOKUP(B2614,'cc Lookup'!A:E,5,0)</f>
        <v>HR</v>
      </c>
      <c r="AJ2614" t="s">
        <v>5427</v>
      </c>
    </row>
    <row r="2615" spans="1:36" x14ac:dyDescent="0.35">
      <c r="A2615" t="s">
        <v>36</v>
      </c>
      <c r="B2615" s="8" t="s">
        <v>72</v>
      </c>
      <c r="C2615" s="8" t="s">
        <v>38</v>
      </c>
      <c r="D2615" s="8" t="s">
        <v>39</v>
      </c>
      <c r="E2615" s="8" t="s">
        <v>39</v>
      </c>
      <c r="F2615" s="8" t="s">
        <v>40</v>
      </c>
      <c r="G2615" t="s">
        <v>73</v>
      </c>
      <c r="H2615" t="s">
        <v>42</v>
      </c>
      <c r="I2615" t="s">
        <v>43</v>
      </c>
      <c r="J2615" t="s">
        <v>43</v>
      </c>
      <c r="K2615" t="s">
        <v>43</v>
      </c>
      <c r="L2615" s="9">
        <v>-6005.32</v>
      </c>
      <c r="M2615" s="10">
        <v>44256</v>
      </c>
      <c r="N2615" t="s">
        <v>83</v>
      </c>
      <c r="O2615" t="s">
        <v>45</v>
      </c>
      <c r="P2615" t="s">
        <v>2863</v>
      </c>
      <c r="Q2615" t="s">
        <v>2864</v>
      </c>
      <c r="R2615" t="s">
        <v>2865</v>
      </c>
      <c r="S2615" s="11">
        <v>44294</v>
      </c>
      <c r="T2615" t="s">
        <v>259</v>
      </c>
      <c r="U2615">
        <v>7</v>
      </c>
      <c r="V2615" t="s">
        <v>2866</v>
      </c>
      <c r="W2615" t="s">
        <v>2865</v>
      </c>
      <c r="Y2615" s="11">
        <v>44294</v>
      </c>
      <c r="AA2615" t="s">
        <v>2867</v>
      </c>
      <c r="AD2615" t="s">
        <v>2790</v>
      </c>
      <c r="AH2615" t="str">
        <f t="shared" si="40"/>
        <v>E35120 Corporate Expenses</v>
      </c>
      <c r="AI2615" t="str">
        <f>VLOOKUP(B2615,'cc Lookup'!A:E,5,0)</f>
        <v>Corporate Exp</v>
      </c>
      <c r="AJ2615" t="s">
        <v>5427</v>
      </c>
    </row>
    <row r="2616" spans="1:36" x14ac:dyDescent="0.35">
      <c r="A2616" t="s">
        <v>36</v>
      </c>
      <c r="B2616" s="8" t="s">
        <v>72</v>
      </c>
      <c r="C2616" s="8" t="s">
        <v>38</v>
      </c>
      <c r="D2616" s="8" t="s">
        <v>39</v>
      </c>
      <c r="E2616" s="8" t="s">
        <v>39</v>
      </c>
      <c r="F2616" s="8" t="s">
        <v>40</v>
      </c>
      <c r="G2616" t="s">
        <v>73</v>
      </c>
      <c r="H2616" t="s">
        <v>42</v>
      </c>
      <c r="I2616" t="s">
        <v>43</v>
      </c>
      <c r="J2616" t="s">
        <v>43</v>
      </c>
      <c r="K2616" t="s">
        <v>43</v>
      </c>
      <c r="L2616" s="9">
        <v>950</v>
      </c>
      <c r="M2616" s="10">
        <v>44256</v>
      </c>
      <c r="N2616" t="s">
        <v>83</v>
      </c>
      <c r="O2616" t="s">
        <v>45</v>
      </c>
      <c r="P2616" t="s">
        <v>2868</v>
      </c>
      <c r="Q2616" t="s">
        <v>2869</v>
      </c>
      <c r="R2616" t="s">
        <v>2870</v>
      </c>
      <c r="S2616" s="11">
        <v>44294</v>
      </c>
      <c r="T2616" t="s">
        <v>259</v>
      </c>
      <c r="U2616">
        <v>1</v>
      </c>
      <c r="V2616" t="s">
        <v>2871</v>
      </c>
      <c r="W2616" t="s">
        <v>2870</v>
      </c>
      <c r="Y2616" s="11">
        <v>44294</v>
      </c>
      <c r="AA2616" t="s">
        <v>2871</v>
      </c>
      <c r="AH2616" t="str">
        <f t="shared" si="40"/>
        <v>E35120 Corporate Expenses</v>
      </c>
      <c r="AI2616" t="str">
        <f>VLOOKUP(B2616,'cc Lookup'!A:E,5,0)</f>
        <v>Corporate Exp</v>
      </c>
      <c r="AJ2616" t="s">
        <v>5427</v>
      </c>
    </row>
    <row r="2617" spans="1:36" x14ac:dyDescent="0.35">
      <c r="A2617" t="s">
        <v>36</v>
      </c>
      <c r="B2617" s="8" t="s">
        <v>72</v>
      </c>
      <c r="C2617" s="8" t="s">
        <v>38</v>
      </c>
      <c r="D2617" s="8" t="s">
        <v>39</v>
      </c>
      <c r="E2617" s="8" t="s">
        <v>39</v>
      </c>
      <c r="F2617" s="8" t="s">
        <v>40</v>
      </c>
      <c r="G2617" t="s">
        <v>73</v>
      </c>
      <c r="H2617" t="s">
        <v>42</v>
      </c>
      <c r="I2617" t="s">
        <v>43</v>
      </c>
      <c r="J2617" t="s">
        <v>43</v>
      </c>
      <c r="K2617" t="s">
        <v>43</v>
      </c>
      <c r="L2617" s="9">
        <v>-132.30000000000001</v>
      </c>
      <c r="M2617" s="10">
        <v>44256</v>
      </c>
      <c r="N2617" t="s">
        <v>83</v>
      </c>
      <c r="O2617" t="s">
        <v>45</v>
      </c>
      <c r="P2617" t="s">
        <v>2868</v>
      </c>
      <c r="Q2617" t="s">
        <v>2869</v>
      </c>
      <c r="R2617" t="s">
        <v>2870</v>
      </c>
      <c r="S2617" s="11">
        <v>44294</v>
      </c>
      <c r="T2617" t="s">
        <v>259</v>
      </c>
      <c r="U2617">
        <v>2</v>
      </c>
      <c r="V2617" t="s">
        <v>2486</v>
      </c>
      <c r="W2617" t="s">
        <v>2870</v>
      </c>
      <c r="Y2617" s="11">
        <v>44294</v>
      </c>
      <c r="AA2617" t="s">
        <v>2487</v>
      </c>
      <c r="AD2617" t="s">
        <v>2103</v>
      </c>
      <c r="AH2617" t="str">
        <f t="shared" si="40"/>
        <v>E35120 Corporate Expenses</v>
      </c>
      <c r="AI2617" t="str">
        <f>VLOOKUP(B2617,'cc Lookup'!A:E,5,0)</f>
        <v>Corporate Exp</v>
      </c>
      <c r="AJ2617" t="s">
        <v>5427</v>
      </c>
    </row>
    <row r="2618" spans="1:36" x14ac:dyDescent="0.35">
      <c r="A2618" t="s">
        <v>36</v>
      </c>
      <c r="B2618" s="8" t="s">
        <v>72</v>
      </c>
      <c r="C2618" s="8" t="s">
        <v>38</v>
      </c>
      <c r="D2618" s="8" t="s">
        <v>39</v>
      </c>
      <c r="E2618" s="8" t="s">
        <v>39</v>
      </c>
      <c r="F2618" s="8" t="s">
        <v>40</v>
      </c>
      <c r="G2618" t="s">
        <v>73</v>
      </c>
      <c r="H2618" t="s">
        <v>42</v>
      </c>
      <c r="I2618" t="s">
        <v>43</v>
      </c>
      <c r="J2618" t="s">
        <v>43</v>
      </c>
      <c r="K2618" t="s">
        <v>43</v>
      </c>
      <c r="L2618" s="9">
        <v>-132.30000000000001</v>
      </c>
      <c r="M2618" s="10">
        <v>44256</v>
      </c>
      <c r="N2618" t="s">
        <v>83</v>
      </c>
      <c r="O2618" t="s">
        <v>45</v>
      </c>
      <c r="P2618" t="s">
        <v>2868</v>
      </c>
      <c r="Q2618" t="s">
        <v>2869</v>
      </c>
      <c r="R2618" t="s">
        <v>2870</v>
      </c>
      <c r="S2618" s="11">
        <v>44294</v>
      </c>
      <c r="T2618" t="s">
        <v>259</v>
      </c>
      <c r="U2618">
        <v>3</v>
      </c>
      <c r="V2618" t="s">
        <v>2871</v>
      </c>
      <c r="W2618" t="s">
        <v>2870</v>
      </c>
      <c r="Y2618" s="11">
        <v>44294</v>
      </c>
      <c r="AA2618" t="s">
        <v>2871</v>
      </c>
      <c r="AH2618" t="str">
        <f t="shared" si="40"/>
        <v>E35120 Corporate Expenses</v>
      </c>
      <c r="AI2618" t="str">
        <f>VLOOKUP(B2618,'cc Lookup'!A:E,5,0)</f>
        <v>Corporate Exp</v>
      </c>
      <c r="AJ2618" t="s">
        <v>5427</v>
      </c>
    </row>
    <row r="2619" spans="1:36" x14ac:dyDescent="0.35">
      <c r="A2619" t="s">
        <v>36</v>
      </c>
      <c r="B2619" s="8" t="s">
        <v>921</v>
      </c>
      <c r="C2619" s="8" t="s">
        <v>38</v>
      </c>
      <c r="D2619" s="8" t="s">
        <v>39</v>
      </c>
      <c r="E2619" s="8" t="s">
        <v>39</v>
      </c>
      <c r="F2619" s="8" t="s">
        <v>40</v>
      </c>
      <c r="G2619" t="s">
        <v>922</v>
      </c>
      <c r="H2619" t="s">
        <v>42</v>
      </c>
      <c r="I2619" t="s">
        <v>43</v>
      </c>
      <c r="J2619" t="s">
        <v>43</v>
      </c>
      <c r="K2619" t="s">
        <v>43</v>
      </c>
      <c r="L2619" s="9">
        <v>6005.32</v>
      </c>
      <c r="M2619" s="10">
        <v>44256</v>
      </c>
      <c r="N2619" t="s">
        <v>83</v>
      </c>
      <c r="O2619" t="s">
        <v>45</v>
      </c>
      <c r="P2619" t="s">
        <v>2863</v>
      </c>
      <c r="Q2619" t="s">
        <v>2864</v>
      </c>
      <c r="R2619" t="s">
        <v>2865</v>
      </c>
      <c r="S2619" s="11">
        <v>44294</v>
      </c>
      <c r="T2619" t="s">
        <v>259</v>
      </c>
      <c r="U2619">
        <v>8</v>
      </c>
      <c r="V2619" t="s">
        <v>2866</v>
      </c>
      <c r="W2619" t="s">
        <v>2865</v>
      </c>
      <c r="Y2619" s="11">
        <v>44294</v>
      </c>
      <c r="AA2619" t="s">
        <v>2867</v>
      </c>
      <c r="AD2619" t="s">
        <v>2790</v>
      </c>
      <c r="AH2619" t="str">
        <f t="shared" si="40"/>
        <v>E35210 Employee Service Centre</v>
      </c>
      <c r="AI2619" t="str">
        <f>VLOOKUP(B2619,'cc Lookup'!A:E,5,0)</f>
        <v>HR</v>
      </c>
      <c r="AJ2619" t="s">
        <v>5427</v>
      </c>
    </row>
    <row r="2620" spans="1:36" x14ac:dyDescent="0.35">
      <c r="A2620" t="s">
        <v>36</v>
      </c>
      <c r="B2620" s="8" t="s">
        <v>921</v>
      </c>
      <c r="C2620" s="8" t="s">
        <v>38</v>
      </c>
      <c r="D2620" s="8" t="s">
        <v>39</v>
      </c>
      <c r="E2620" s="8" t="s">
        <v>39</v>
      </c>
      <c r="F2620" s="8" t="s">
        <v>40</v>
      </c>
      <c r="G2620" t="s">
        <v>922</v>
      </c>
      <c r="H2620" t="s">
        <v>42</v>
      </c>
      <c r="I2620" t="s">
        <v>43</v>
      </c>
      <c r="J2620" t="s">
        <v>43</v>
      </c>
      <c r="K2620" t="s">
        <v>43</v>
      </c>
      <c r="L2620" s="9">
        <v>132.30000000000001</v>
      </c>
      <c r="M2620" s="10">
        <v>44256</v>
      </c>
      <c r="N2620" t="s">
        <v>83</v>
      </c>
      <c r="O2620" t="s">
        <v>45</v>
      </c>
      <c r="P2620" t="s">
        <v>2868</v>
      </c>
      <c r="Q2620" t="s">
        <v>2869</v>
      </c>
      <c r="R2620" t="s">
        <v>2870</v>
      </c>
      <c r="S2620" s="11">
        <v>44294</v>
      </c>
      <c r="T2620" t="s">
        <v>259</v>
      </c>
      <c r="U2620">
        <v>4</v>
      </c>
      <c r="V2620" t="s">
        <v>2486</v>
      </c>
      <c r="W2620" t="s">
        <v>2870</v>
      </c>
      <c r="Y2620" s="11">
        <v>44294</v>
      </c>
      <c r="AA2620" t="s">
        <v>2487</v>
      </c>
      <c r="AD2620" t="s">
        <v>2103</v>
      </c>
      <c r="AH2620" t="str">
        <f t="shared" si="40"/>
        <v>E35210 Employee Service Centre</v>
      </c>
      <c r="AI2620" t="str">
        <f>VLOOKUP(B2620,'cc Lookup'!A:E,5,0)</f>
        <v>HR</v>
      </c>
      <c r="AJ2620" t="s">
        <v>5427</v>
      </c>
    </row>
    <row r="2621" spans="1:36" x14ac:dyDescent="0.35">
      <c r="A2621" t="s">
        <v>36</v>
      </c>
      <c r="B2621" s="8" t="s">
        <v>921</v>
      </c>
      <c r="C2621" s="8" t="s">
        <v>38</v>
      </c>
      <c r="D2621" s="8" t="s">
        <v>39</v>
      </c>
      <c r="E2621" s="8" t="s">
        <v>39</v>
      </c>
      <c r="F2621" s="8" t="s">
        <v>40</v>
      </c>
      <c r="G2621" t="s">
        <v>922</v>
      </c>
      <c r="H2621" t="s">
        <v>42</v>
      </c>
      <c r="I2621" t="s">
        <v>43</v>
      </c>
      <c r="J2621" t="s">
        <v>43</v>
      </c>
      <c r="K2621" t="s">
        <v>43</v>
      </c>
      <c r="L2621" s="9">
        <v>132.30000000000001</v>
      </c>
      <c r="M2621" s="10">
        <v>44256</v>
      </c>
      <c r="N2621" t="s">
        <v>83</v>
      </c>
      <c r="O2621" t="s">
        <v>45</v>
      </c>
      <c r="P2621" t="s">
        <v>2868</v>
      </c>
      <c r="Q2621" t="s">
        <v>2869</v>
      </c>
      <c r="R2621" t="s">
        <v>2870</v>
      </c>
      <c r="S2621" s="11">
        <v>44294</v>
      </c>
      <c r="T2621" t="s">
        <v>259</v>
      </c>
      <c r="U2621">
        <v>5</v>
      </c>
      <c r="V2621" t="s">
        <v>2871</v>
      </c>
      <c r="W2621" t="s">
        <v>2870</v>
      </c>
      <c r="Y2621" s="11">
        <v>44294</v>
      </c>
      <c r="AA2621" t="s">
        <v>2871</v>
      </c>
      <c r="AH2621" t="str">
        <f t="shared" si="40"/>
        <v>E35210 Employee Service Centre</v>
      </c>
      <c r="AI2621" t="str">
        <f>VLOOKUP(B2621,'cc Lookup'!A:E,5,0)</f>
        <v>HR</v>
      </c>
      <c r="AJ2621" t="s">
        <v>5427</v>
      </c>
    </row>
    <row r="2622" spans="1:36" x14ac:dyDescent="0.35">
      <c r="A2622" t="s">
        <v>36</v>
      </c>
      <c r="B2622" s="8" t="s">
        <v>1064</v>
      </c>
      <c r="C2622" s="8" t="s">
        <v>38</v>
      </c>
      <c r="D2622" s="8" t="s">
        <v>39</v>
      </c>
      <c r="E2622" s="8" t="s">
        <v>39</v>
      </c>
      <c r="F2622" s="8" t="s">
        <v>40</v>
      </c>
      <c r="G2622" t="s">
        <v>1065</v>
      </c>
      <c r="H2622" t="s">
        <v>42</v>
      </c>
      <c r="I2622" t="s">
        <v>43</v>
      </c>
      <c r="J2622" t="s">
        <v>43</v>
      </c>
      <c r="K2622" t="s">
        <v>43</v>
      </c>
      <c r="L2622" s="9">
        <v>-950</v>
      </c>
      <c r="M2622" s="10">
        <v>44256</v>
      </c>
      <c r="N2622" t="s">
        <v>83</v>
      </c>
      <c r="O2622" t="s">
        <v>45</v>
      </c>
      <c r="P2622" t="s">
        <v>2868</v>
      </c>
      <c r="Q2622" t="s">
        <v>2869</v>
      </c>
      <c r="R2622" t="s">
        <v>2870</v>
      </c>
      <c r="S2622" s="11">
        <v>44294</v>
      </c>
      <c r="T2622" t="s">
        <v>259</v>
      </c>
      <c r="U2622">
        <v>6</v>
      </c>
      <c r="V2622" t="s">
        <v>2871</v>
      </c>
      <c r="W2622" t="s">
        <v>2870</v>
      </c>
      <c r="Y2622" s="11">
        <v>44294</v>
      </c>
      <c r="AA2622" t="s">
        <v>2871</v>
      </c>
      <c r="AH2622" t="str">
        <f t="shared" si="40"/>
        <v>E35211 Employee Resourcing</v>
      </c>
      <c r="AI2622" t="str">
        <f>VLOOKUP(B2622,'cc Lookup'!A:E,5,0)</f>
        <v>HR</v>
      </c>
      <c r="AJ2622" t="s">
        <v>5427</v>
      </c>
    </row>
    <row r="2623" spans="1:36" x14ac:dyDescent="0.35">
      <c r="A2623" t="s">
        <v>36</v>
      </c>
      <c r="B2623" s="8" t="s">
        <v>1064</v>
      </c>
      <c r="C2623" s="8" t="s">
        <v>38</v>
      </c>
      <c r="D2623" s="8" t="s">
        <v>39</v>
      </c>
      <c r="E2623" s="8" t="s">
        <v>39</v>
      </c>
      <c r="F2623" s="8" t="s">
        <v>40</v>
      </c>
      <c r="G2623" t="s">
        <v>1065</v>
      </c>
      <c r="H2623" t="s">
        <v>42</v>
      </c>
      <c r="I2623" t="s">
        <v>43</v>
      </c>
      <c r="J2623" t="s">
        <v>43</v>
      </c>
      <c r="K2623" t="s">
        <v>43</v>
      </c>
      <c r="L2623" s="9">
        <v>-3777.6</v>
      </c>
      <c r="M2623" s="10">
        <v>44256</v>
      </c>
      <c r="N2623" t="s">
        <v>83</v>
      </c>
      <c r="O2623" t="s">
        <v>45</v>
      </c>
      <c r="P2623" t="s">
        <v>2868</v>
      </c>
      <c r="Q2623" t="s">
        <v>2869</v>
      </c>
      <c r="R2623" t="s">
        <v>2870</v>
      </c>
      <c r="S2623" s="11">
        <v>44294</v>
      </c>
      <c r="T2623" t="s">
        <v>259</v>
      </c>
      <c r="U2623">
        <v>7</v>
      </c>
      <c r="V2623" t="s">
        <v>2879</v>
      </c>
      <c r="W2623" t="s">
        <v>2870</v>
      </c>
      <c r="Y2623" s="11">
        <v>44294</v>
      </c>
      <c r="AA2623" t="s">
        <v>2880</v>
      </c>
      <c r="AD2623" t="s">
        <v>2881</v>
      </c>
      <c r="AH2623" t="str">
        <f t="shared" si="40"/>
        <v>E35211 Employee Resourcing</v>
      </c>
      <c r="AI2623" t="str">
        <f>VLOOKUP(B2623,'cc Lookup'!A:E,5,0)</f>
        <v>HR</v>
      </c>
      <c r="AJ2623" t="s">
        <v>5427</v>
      </c>
    </row>
    <row r="2624" spans="1:36" x14ac:dyDescent="0.35">
      <c r="A2624" t="s">
        <v>36</v>
      </c>
      <c r="B2624" s="8" t="s">
        <v>1064</v>
      </c>
      <c r="C2624" s="8" t="s">
        <v>38</v>
      </c>
      <c r="D2624" s="8" t="s">
        <v>39</v>
      </c>
      <c r="E2624" s="8" t="s">
        <v>39</v>
      </c>
      <c r="F2624" s="8" t="s">
        <v>40</v>
      </c>
      <c r="G2624" t="s">
        <v>1065</v>
      </c>
      <c r="H2624" t="s">
        <v>42</v>
      </c>
      <c r="I2624" t="s">
        <v>43</v>
      </c>
      <c r="J2624" t="s">
        <v>43</v>
      </c>
      <c r="K2624" t="s">
        <v>43</v>
      </c>
      <c r="L2624" s="9">
        <v>-14100</v>
      </c>
      <c r="M2624" s="10">
        <v>44256</v>
      </c>
      <c r="N2624" t="s">
        <v>83</v>
      </c>
      <c r="O2624" t="s">
        <v>45</v>
      </c>
      <c r="P2624" t="s">
        <v>2868</v>
      </c>
      <c r="Q2624" t="s">
        <v>2869</v>
      </c>
      <c r="R2624" t="s">
        <v>2870</v>
      </c>
      <c r="S2624" s="11">
        <v>44294</v>
      </c>
      <c r="T2624" t="s">
        <v>259</v>
      </c>
      <c r="U2624">
        <v>8</v>
      </c>
      <c r="V2624" t="s">
        <v>2882</v>
      </c>
      <c r="W2624" t="s">
        <v>2870</v>
      </c>
      <c r="Y2624" s="11">
        <v>44294</v>
      </c>
      <c r="AA2624" t="s">
        <v>2883</v>
      </c>
      <c r="AD2624" t="s">
        <v>2884</v>
      </c>
      <c r="AH2624" t="str">
        <f t="shared" si="40"/>
        <v>E35211 Employee Resourcing</v>
      </c>
      <c r="AI2624" t="str">
        <f>VLOOKUP(B2624,'cc Lookup'!A:E,5,0)</f>
        <v>HR</v>
      </c>
      <c r="AJ2624" t="s">
        <v>5427</v>
      </c>
    </row>
    <row r="2625" spans="1:36" x14ac:dyDescent="0.35">
      <c r="A2625" t="s">
        <v>36</v>
      </c>
      <c r="B2625" s="8" t="s">
        <v>72</v>
      </c>
      <c r="C2625" s="8" t="s">
        <v>38</v>
      </c>
      <c r="D2625" s="8" t="s">
        <v>39</v>
      </c>
      <c r="E2625" s="8" t="s">
        <v>39</v>
      </c>
      <c r="F2625" s="8" t="s">
        <v>40</v>
      </c>
      <c r="G2625" t="s">
        <v>73</v>
      </c>
      <c r="H2625" t="s">
        <v>42</v>
      </c>
      <c r="I2625" t="s">
        <v>43</v>
      </c>
      <c r="J2625" t="s">
        <v>43</v>
      </c>
      <c r="K2625" t="s">
        <v>43</v>
      </c>
      <c r="L2625" s="9">
        <v>1635</v>
      </c>
      <c r="M2625" s="10">
        <v>44287</v>
      </c>
      <c r="N2625" t="s">
        <v>83</v>
      </c>
      <c r="O2625" t="s">
        <v>45</v>
      </c>
      <c r="P2625" t="s">
        <v>2959</v>
      </c>
      <c r="Q2625" t="s">
        <v>2960</v>
      </c>
      <c r="R2625" t="s">
        <v>2961</v>
      </c>
      <c r="S2625" s="11">
        <v>44323</v>
      </c>
      <c r="T2625" t="s">
        <v>259</v>
      </c>
      <c r="U2625">
        <v>8</v>
      </c>
      <c r="V2625" t="s">
        <v>2962</v>
      </c>
      <c r="W2625" t="s">
        <v>2961</v>
      </c>
      <c r="Y2625" s="11">
        <v>44323</v>
      </c>
      <c r="AA2625" t="s">
        <v>2962</v>
      </c>
      <c r="AH2625" t="str">
        <f t="shared" si="40"/>
        <v>E35120 Corporate Expenses</v>
      </c>
      <c r="AI2625" t="str">
        <f>VLOOKUP(B2625,'cc Lookup'!A:E,5,0)</f>
        <v>Corporate Exp</v>
      </c>
      <c r="AJ2625" t="s">
        <v>5428</v>
      </c>
    </row>
    <row r="2626" spans="1:36" x14ac:dyDescent="0.35">
      <c r="A2626" t="s">
        <v>36</v>
      </c>
      <c r="B2626" s="8" t="s">
        <v>1788</v>
      </c>
      <c r="C2626" s="8" t="s">
        <v>38</v>
      </c>
      <c r="D2626" s="8" t="s">
        <v>39</v>
      </c>
      <c r="E2626" s="8" t="s">
        <v>39</v>
      </c>
      <c r="F2626" s="8" t="s">
        <v>40</v>
      </c>
      <c r="G2626" t="s">
        <v>1789</v>
      </c>
      <c r="H2626" t="s">
        <v>42</v>
      </c>
      <c r="I2626" t="s">
        <v>43</v>
      </c>
      <c r="J2626" t="s">
        <v>43</v>
      </c>
      <c r="K2626" t="s">
        <v>43</v>
      </c>
      <c r="L2626" s="9">
        <v>9900</v>
      </c>
      <c r="M2626" s="10">
        <v>44287</v>
      </c>
      <c r="N2626" t="s">
        <v>83</v>
      </c>
      <c r="O2626" t="s">
        <v>45</v>
      </c>
      <c r="P2626" t="s">
        <v>3000</v>
      </c>
      <c r="Q2626" t="s">
        <v>3001</v>
      </c>
      <c r="R2626" t="s">
        <v>3002</v>
      </c>
      <c r="S2626" s="11">
        <v>44323</v>
      </c>
      <c r="T2626" t="s">
        <v>259</v>
      </c>
      <c r="U2626">
        <v>25</v>
      </c>
      <c r="V2626" t="s">
        <v>3003</v>
      </c>
      <c r="W2626" t="s">
        <v>3002</v>
      </c>
      <c r="Y2626" s="11">
        <v>44322</v>
      </c>
      <c r="AA2626" t="s">
        <v>3004</v>
      </c>
      <c r="AD2626" t="s">
        <v>3005</v>
      </c>
      <c r="AH2626" t="str">
        <f t="shared" si="40"/>
        <v>E35121 Prior Year Charges</v>
      </c>
      <c r="AI2626" t="str">
        <f>VLOOKUP(B2626,'cc Lookup'!A:E,5,0)</f>
        <v>Finance</v>
      </c>
      <c r="AJ2626" t="s">
        <v>5428</v>
      </c>
    </row>
    <row r="2627" spans="1:36" x14ac:dyDescent="0.35">
      <c r="A2627" t="s">
        <v>36</v>
      </c>
      <c r="B2627" s="8" t="s">
        <v>1788</v>
      </c>
      <c r="C2627" s="8" t="s">
        <v>38</v>
      </c>
      <c r="D2627" s="8" t="s">
        <v>39</v>
      </c>
      <c r="E2627" s="8" t="s">
        <v>39</v>
      </c>
      <c r="F2627" s="8" t="s">
        <v>40</v>
      </c>
      <c r="G2627" t="s">
        <v>1789</v>
      </c>
      <c r="H2627" t="s">
        <v>42</v>
      </c>
      <c r="I2627" t="s">
        <v>43</v>
      </c>
      <c r="J2627" t="s">
        <v>43</v>
      </c>
      <c r="K2627" t="s">
        <v>43</v>
      </c>
      <c r="L2627" s="9">
        <v>-4950</v>
      </c>
      <c r="M2627" s="10">
        <v>44287</v>
      </c>
      <c r="N2627" t="s">
        <v>83</v>
      </c>
      <c r="O2627" t="s">
        <v>45</v>
      </c>
      <c r="P2627" t="s">
        <v>3000</v>
      </c>
      <c r="Q2627" t="s">
        <v>3001</v>
      </c>
      <c r="R2627" t="s">
        <v>3002</v>
      </c>
      <c r="S2627" s="11">
        <v>44323</v>
      </c>
      <c r="T2627" t="s">
        <v>259</v>
      </c>
      <c r="U2627">
        <v>26</v>
      </c>
      <c r="V2627" t="s">
        <v>3003</v>
      </c>
      <c r="W2627" t="s">
        <v>3002</v>
      </c>
      <c r="Y2627" s="11">
        <v>44322</v>
      </c>
      <c r="AA2627" t="s">
        <v>3004</v>
      </c>
      <c r="AD2627" t="s">
        <v>3005</v>
      </c>
      <c r="AH2627" t="str">
        <f t="shared" si="40"/>
        <v>E35121 Prior Year Charges</v>
      </c>
      <c r="AI2627" t="str">
        <f>VLOOKUP(B2627,'cc Lookup'!A:E,5,0)</f>
        <v>Finance</v>
      </c>
      <c r="AJ2627" t="s">
        <v>5428</v>
      </c>
    </row>
    <row r="2628" spans="1:36" x14ac:dyDescent="0.35">
      <c r="A2628" t="s">
        <v>36</v>
      </c>
      <c r="B2628" s="8" t="s">
        <v>1788</v>
      </c>
      <c r="C2628" s="8" t="s">
        <v>38</v>
      </c>
      <c r="D2628" s="8" t="s">
        <v>39</v>
      </c>
      <c r="E2628" s="8" t="s">
        <v>39</v>
      </c>
      <c r="F2628" s="8" t="s">
        <v>40</v>
      </c>
      <c r="G2628" t="s">
        <v>1789</v>
      </c>
      <c r="H2628" t="s">
        <v>42</v>
      </c>
      <c r="I2628" t="s">
        <v>43</v>
      </c>
      <c r="J2628" t="s">
        <v>43</v>
      </c>
      <c r="K2628" t="s">
        <v>43</v>
      </c>
      <c r="L2628" s="9">
        <v>-1635</v>
      </c>
      <c r="M2628" s="10">
        <v>44287</v>
      </c>
      <c r="N2628" t="s">
        <v>83</v>
      </c>
      <c r="O2628" t="s">
        <v>45</v>
      </c>
      <c r="P2628" t="s">
        <v>2959</v>
      </c>
      <c r="Q2628" t="s">
        <v>2960</v>
      </c>
      <c r="R2628" t="s">
        <v>2961</v>
      </c>
      <c r="S2628" s="11">
        <v>44323</v>
      </c>
      <c r="T2628" t="s">
        <v>259</v>
      </c>
      <c r="U2628">
        <v>9</v>
      </c>
      <c r="V2628" t="s">
        <v>2962</v>
      </c>
      <c r="W2628" t="s">
        <v>2961</v>
      </c>
      <c r="Y2628" s="11">
        <v>44323</v>
      </c>
      <c r="AA2628" t="s">
        <v>2962</v>
      </c>
      <c r="AH2628" t="str">
        <f t="shared" si="40"/>
        <v>E35121 Prior Year Charges</v>
      </c>
      <c r="AI2628" t="str">
        <f>VLOOKUP(B2628,'cc Lookup'!A:E,5,0)</f>
        <v>Finance</v>
      </c>
      <c r="AJ2628" t="s">
        <v>5428</v>
      </c>
    </row>
    <row r="2629" spans="1:36" x14ac:dyDescent="0.35">
      <c r="A2629" t="s">
        <v>36</v>
      </c>
      <c r="B2629" s="8" t="s">
        <v>142</v>
      </c>
      <c r="C2629" s="8" t="s">
        <v>38</v>
      </c>
      <c r="D2629" s="8" t="s">
        <v>39</v>
      </c>
      <c r="E2629" s="8" t="s">
        <v>39</v>
      </c>
      <c r="F2629" s="8" t="s">
        <v>40</v>
      </c>
      <c r="G2629" t="s">
        <v>144</v>
      </c>
      <c r="H2629" t="s">
        <v>42</v>
      </c>
      <c r="I2629" t="s">
        <v>43</v>
      </c>
      <c r="J2629" t="s">
        <v>43</v>
      </c>
      <c r="K2629" t="s">
        <v>43</v>
      </c>
      <c r="L2629" s="9">
        <v>4950</v>
      </c>
      <c r="M2629" s="10">
        <v>44287</v>
      </c>
      <c r="N2629" t="s">
        <v>83</v>
      </c>
      <c r="O2629" t="s">
        <v>45</v>
      </c>
      <c r="P2629" t="s">
        <v>3000</v>
      </c>
      <c r="Q2629" t="s">
        <v>3001</v>
      </c>
      <c r="R2629" t="s">
        <v>3002</v>
      </c>
      <c r="S2629" s="11">
        <v>44323</v>
      </c>
      <c r="T2629" t="s">
        <v>259</v>
      </c>
      <c r="U2629">
        <v>27</v>
      </c>
      <c r="V2629" t="s">
        <v>3003</v>
      </c>
      <c r="W2629" t="s">
        <v>3002</v>
      </c>
      <c r="Y2629" s="11">
        <v>44322</v>
      </c>
      <c r="AA2629" t="s">
        <v>3004</v>
      </c>
      <c r="AD2629" t="s">
        <v>3005</v>
      </c>
      <c r="AH2629" t="str">
        <f t="shared" ref="AH2629:AH2692" si="41">B2629&amp;" "&amp;G2629</f>
        <v>E35930 Estates &amp; Facilities</v>
      </c>
      <c r="AI2629" t="str">
        <f>VLOOKUP(B2629,'cc Lookup'!A:E,5,0)</f>
        <v>Estates</v>
      </c>
      <c r="AJ2629" t="s">
        <v>5428</v>
      </c>
    </row>
    <row r="2630" spans="1:36" x14ac:dyDescent="0.35">
      <c r="A2630" t="s">
        <v>36</v>
      </c>
      <c r="B2630" s="8" t="s">
        <v>142</v>
      </c>
      <c r="C2630" s="8" t="s">
        <v>38</v>
      </c>
      <c r="D2630" s="8" t="s">
        <v>39</v>
      </c>
      <c r="E2630" s="8" t="s">
        <v>39</v>
      </c>
      <c r="F2630" s="8" t="s">
        <v>40</v>
      </c>
      <c r="G2630" t="s">
        <v>144</v>
      </c>
      <c r="H2630" t="s">
        <v>42</v>
      </c>
      <c r="I2630" t="s">
        <v>43</v>
      </c>
      <c r="J2630" t="s">
        <v>43</v>
      </c>
      <c r="K2630" t="s">
        <v>43</v>
      </c>
      <c r="L2630" s="9">
        <v>-9900</v>
      </c>
      <c r="M2630" s="10">
        <v>44287</v>
      </c>
      <c r="N2630" t="s">
        <v>83</v>
      </c>
      <c r="O2630" t="s">
        <v>45</v>
      </c>
      <c r="P2630" t="s">
        <v>3000</v>
      </c>
      <c r="Q2630" t="s">
        <v>3001</v>
      </c>
      <c r="R2630" t="s">
        <v>3002</v>
      </c>
      <c r="S2630" s="11">
        <v>44323</v>
      </c>
      <c r="T2630" t="s">
        <v>259</v>
      </c>
      <c r="U2630">
        <v>28</v>
      </c>
      <c r="V2630" t="s">
        <v>3003</v>
      </c>
      <c r="W2630" t="s">
        <v>3002</v>
      </c>
      <c r="Y2630" s="11">
        <v>44322</v>
      </c>
      <c r="AA2630" t="s">
        <v>3004</v>
      </c>
      <c r="AD2630" t="s">
        <v>3005</v>
      </c>
      <c r="AH2630" t="str">
        <f t="shared" si="41"/>
        <v>E35930 Estates &amp; Facilities</v>
      </c>
      <c r="AI2630" t="str">
        <f>VLOOKUP(B2630,'cc Lookup'!A:E,5,0)</f>
        <v>Estates</v>
      </c>
      <c r="AJ2630" t="s">
        <v>5428</v>
      </c>
    </row>
    <row r="2631" spans="1:36" x14ac:dyDescent="0.35">
      <c r="A2631" t="s">
        <v>36</v>
      </c>
      <c r="B2631" s="8" t="s">
        <v>72</v>
      </c>
      <c r="C2631" s="8" t="s">
        <v>38</v>
      </c>
      <c r="D2631" s="8" t="s">
        <v>127</v>
      </c>
      <c r="E2631" s="8" t="s">
        <v>39</v>
      </c>
      <c r="F2631" s="8" t="s">
        <v>40</v>
      </c>
      <c r="G2631" t="s">
        <v>73</v>
      </c>
      <c r="H2631" t="s">
        <v>42</v>
      </c>
      <c r="I2631" t="s">
        <v>128</v>
      </c>
      <c r="J2631" t="s">
        <v>43</v>
      </c>
      <c r="K2631" t="s">
        <v>43</v>
      </c>
      <c r="L2631" s="9">
        <v>10500</v>
      </c>
      <c r="M2631" s="10">
        <v>44317</v>
      </c>
      <c r="N2631" t="s">
        <v>83</v>
      </c>
      <c r="O2631" t="s">
        <v>45</v>
      </c>
      <c r="P2631" t="s">
        <v>3065</v>
      </c>
      <c r="Q2631" t="s">
        <v>3066</v>
      </c>
      <c r="R2631" t="s">
        <v>3067</v>
      </c>
      <c r="S2631" s="11">
        <v>44351</v>
      </c>
      <c r="T2631" t="s">
        <v>259</v>
      </c>
      <c r="U2631">
        <v>288</v>
      </c>
      <c r="V2631" t="s">
        <v>3068</v>
      </c>
      <c r="W2631" t="s">
        <v>3067</v>
      </c>
      <c r="Y2631" s="11">
        <v>44351</v>
      </c>
      <c r="AA2631" t="s">
        <v>3069</v>
      </c>
      <c r="AD2631" t="s">
        <v>3070</v>
      </c>
      <c r="AH2631" t="str">
        <f t="shared" si="41"/>
        <v>E35120 Corporate Expenses</v>
      </c>
      <c r="AI2631" t="str">
        <f>VLOOKUP(B2631,'cc Lookup'!A:E,5,0)</f>
        <v>Corporate Exp</v>
      </c>
      <c r="AJ2631" t="s">
        <v>5428</v>
      </c>
    </row>
    <row r="2632" spans="1:36" x14ac:dyDescent="0.35">
      <c r="A2632" t="s">
        <v>36</v>
      </c>
      <c r="B2632" s="8" t="s">
        <v>1788</v>
      </c>
      <c r="C2632" s="8" t="s">
        <v>38</v>
      </c>
      <c r="D2632" s="8" t="s">
        <v>39</v>
      </c>
      <c r="E2632" s="8" t="s">
        <v>39</v>
      </c>
      <c r="F2632" s="8" t="s">
        <v>40</v>
      </c>
      <c r="G2632" t="s">
        <v>1789</v>
      </c>
      <c r="H2632" t="s">
        <v>42</v>
      </c>
      <c r="I2632" t="s">
        <v>43</v>
      </c>
      <c r="J2632" t="s">
        <v>43</v>
      </c>
      <c r="K2632" t="s">
        <v>43</v>
      </c>
      <c r="L2632" s="9">
        <v>257</v>
      </c>
      <c r="M2632" s="10">
        <v>44317</v>
      </c>
      <c r="N2632" t="s">
        <v>83</v>
      </c>
      <c r="O2632" t="s">
        <v>45</v>
      </c>
      <c r="P2632" t="s">
        <v>3075</v>
      </c>
      <c r="Q2632" t="s">
        <v>3076</v>
      </c>
      <c r="R2632" t="s">
        <v>3077</v>
      </c>
      <c r="S2632" s="11">
        <v>44351</v>
      </c>
      <c r="T2632" t="s">
        <v>259</v>
      </c>
      <c r="U2632">
        <v>11</v>
      </c>
      <c r="V2632" t="s">
        <v>3078</v>
      </c>
      <c r="W2632" t="s">
        <v>3077</v>
      </c>
      <c r="Y2632" s="11">
        <v>44350</v>
      </c>
      <c r="AA2632" t="s">
        <v>3079</v>
      </c>
      <c r="AD2632" t="s">
        <v>2984</v>
      </c>
      <c r="AH2632" t="str">
        <f t="shared" si="41"/>
        <v>E35121 Prior Year Charges</v>
      </c>
      <c r="AI2632" t="str">
        <f>VLOOKUP(B2632,'cc Lookup'!A:E,5,0)</f>
        <v>Finance</v>
      </c>
      <c r="AJ2632" t="s">
        <v>5428</v>
      </c>
    </row>
    <row r="2633" spans="1:36" x14ac:dyDescent="0.35">
      <c r="A2633" t="s">
        <v>36</v>
      </c>
      <c r="B2633" s="8" t="s">
        <v>1788</v>
      </c>
      <c r="C2633" s="8" t="s">
        <v>38</v>
      </c>
      <c r="D2633" s="8" t="s">
        <v>39</v>
      </c>
      <c r="E2633" s="8" t="s">
        <v>39</v>
      </c>
      <c r="F2633" s="8" t="s">
        <v>40</v>
      </c>
      <c r="G2633" t="s">
        <v>1789</v>
      </c>
      <c r="H2633" t="s">
        <v>42</v>
      </c>
      <c r="I2633" t="s">
        <v>43</v>
      </c>
      <c r="J2633" t="s">
        <v>43</v>
      </c>
      <c r="K2633" t="s">
        <v>43</v>
      </c>
      <c r="L2633" s="9">
        <v>742.5</v>
      </c>
      <c r="M2633" s="10">
        <v>44317</v>
      </c>
      <c r="N2633" t="s">
        <v>83</v>
      </c>
      <c r="O2633" t="s">
        <v>45</v>
      </c>
      <c r="P2633" t="s">
        <v>3075</v>
      </c>
      <c r="Q2633" t="s">
        <v>3076</v>
      </c>
      <c r="R2633" t="s">
        <v>3077</v>
      </c>
      <c r="S2633" s="11">
        <v>44351</v>
      </c>
      <c r="T2633" t="s">
        <v>259</v>
      </c>
      <c r="U2633">
        <v>12</v>
      </c>
      <c r="V2633" t="s">
        <v>3080</v>
      </c>
      <c r="W2633" t="s">
        <v>3077</v>
      </c>
      <c r="Y2633" s="11">
        <v>44350</v>
      </c>
      <c r="AA2633" t="s">
        <v>3081</v>
      </c>
      <c r="AD2633" t="s">
        <v>3082</v>
      </c>
      <c r="AH2633" t="str">
        <f t="shared" si="41"/>
        <v>E35121 Prior Year Charges</v>
      </c>
      <c r="AI2633" t="str">
        <f>VLOOKUP(B2633,'cc Lookup'!A:E,5,0)</f>
        <v>Finance</v>
      </c>
      <c r="AJ2633" t="s">
        <v>5428</v>
      </c>
    </row>
    <row r="2634" spans="1:36" x14ac:dyDescent="0.35">
      <c r="A2634" t="s">
        <v>36</v>
      </c>
      <c r="B2634" s="8" t="s">
        <v>1788</v>
      </c>
      <c r="C2634" s="8" t="s">
        <v>38</v>
      </c>
      <c r="D2634" s="8" t="s">
        <v>39</v>
      </c>
      <c r="E2634" s="8" t="s">
        <v>39</v>
      </c>
      <c r="F2634" s="8" t="s">
        <v>40</v>
      </c>
      <c r="G2634" t="s">
        <v>1789</v>
      </c>
      <c r="H2634" t="s">
        <v>42</v>
      </c>
      <c r="I2634" t="s">
        <v>43</v>
      </c>
      <c r="J2634" t="s">
        <v>43</v>
      </c>
      <c r="K2634" t="s">
        <v>43</v>
      </c>
      <c r="L2634" s="9">
        <v>2500</v>
      </c>
      <c r="M2634" s="10">
        <v>44317</v>
      </c>
      <c r="N2634" t="s">
        <v>83</v>
      </c>
      <c r="O2634" t="s">
        <v>45</v>
      </c>
      <c r="P2634" t="s">
        <v>3075</v>
      </c>
      <c r="Q2634" t="s">
        <v>3076</v>
      </c>
      <c r="R2634" t="s">
        <v>3077</v>
      </c>
      <c r="S2634" s="11">
        <v>44351</v>
      </c>
      <c r="T2634" t="s">
        <v>259</v>
      </c>
      <c r="U2634">
        <v>13</v>
      </c>
      <c r="V2634" t="s">
        <v>3083</v>
      </c>
      <c r="W2634" t="s">
        <v>3077</v>
      </c>
      <c r="Y2634" s="11">
        <v>44350</v>
      </c>
      <c r="AA2634" t="s">
        <v>3084</v>
      </c>
      <c r="AD2634" t="s">
        <v>3085</v>
      </c>
      <c r="AH2634" t="str">
        <f t="shared" si="41"/>
        <v>E35121 Prior Year Charges</v>
      </c>
      <c r="AI2634" t="str">
        <f>VLOOKUP(B2634,'cc Lookup'!A:E,5,0)</f>
        <v>Finance</v>
      </c>
      <c r="AJ2634" t="s">
        <v>5428</v>
      </c>
    </row>
    <row r="2635" spans="1:36" x14ac:dyDescent="0.35">
      <c r="A2635" t="s">
        <v>36</v>
      </c>
      <c r="B2635" s="8" t="s">
        <v>299</v>
      </c>
      <c r="C2635" s="8" t="s">
        <v>38</v>
      </c>
      <c r="D2635" s="8" t="s">
        <v>39</v>
      </c>
      <c r="E2635" s="8" t="s">
        <v>39</v>
      </c>
      <c r="F2635" s="8" t="s">
        <v>40</v>
      </c>
      <c r="G2635" t="s">
        <v>300</v>
      </c>
      <c r="H2635" t="s">
        <v>42</v>
      </c>
      <c r="I2635" t="s">
        <v>43</v>
      </c>
      <c r="J2635" t="s">
        <v>43</v>
      </c>
      <c r="K2635" t="s">
        <v>43</v>
      </c>
      <c r="L2635" s="9">
        <v>-10500</v>
      </c>
      <c r="M2635" s="10">
        <v>44317</v>
      </c>
      <c r="N2635" t="s">
        <v>83</v>
      </c>
      <c r="O2635" t="s">
        <v>45</v>
      </c>
      <c r="P2635" t="s">
        <v>3065</v>
      </c>
      <c r="Q2635" t="s">
        <v>3066</v>
      </c>
      <c r="R2635" t="s">
        <v>3067</v>
      </c>
      <c r="S2635" s="11">
        <v>44351</v>
      </c>
      <c r="T2635" t="s">
        <v>259</v>
      </c>
      <c r="U2635">
        <v>289</v>
      </c>
      <c r="V2635" t="s">
        <v>3068</v>
      </c>
      <c r="W2635" t="s">
        <v>3067</v>
      </c>
      <c r="Y2635" s="11">
        <v>44351</v>
      </c>
      <c r="AA2635" t="s">
        <v>3069</v>
      </c>
      <c r="AD2635" t="s">
        <v>3070</v>
      </c>
      <c r="AH2635" t="str">
        <f t="shared" si="41"/>
        <v>E35212 HR Advisory Team</v>
      </c>
      <c r="AI2635" t="str">
        <f>VLOOKUP(B2635,'cc Lookup'!A:E,5,0)</f>
        <v>HR</v>
      </c>
      <c r="AJ2635" t="s">
        <v>5428</v>
      </c>
    </row>
    <row r="2636" spans="1:36" x14ac:dyDescent="0.35">
      <c r="A2636" t="s">
        <v>36</v>
      </c>
      <c r="B2636" s="8" t="s">
        <v>142</v>
      </c>
      <c r="C2636" s="8" t="s">
        <v>38</v>
      </c>
      <c r="D2636" s="8" t="s">
        <v>39</v>
      </c>
      <c r="E2636" s="8" t="s">
        <v>39</v>
      </c>
      <c r="F2636" s="8" t="s">
        <v>40</v>
      </c>
      <c r="G2636" t="s">
        <v>144</v>
      </c>
      <c r="H2636" t="s">
        <v>42</v>
      </c>
      <c r="I2636" t="s">
        <v>43</v>
      </c>
      <c r="J2636" t="s">
        <v>43</v>
      </c>
      <c r="K2636" t="s">
        <v>43</v>
      </c>
      <c r="L2636" s="9">
        <v>-257</v>
      </c>
      <c r="M2636" s="10">
        <v>44317</v>
      </c>
      <c r="N2636" t="s">
        <v>83</v>
      </c>
      <c r="O2636" t="s">
        <v>45</v>
      </c>
      <c r="P2636" t="s">
        <v>3075</v>
      </c>
      <c r="Q2636" t="s">
        <v>3076</v>
      </c>
      <c r="R2636" t="s">
        <v>3077</v>
      </c>
      <c r="S2636" s="11">
        <v>44351</v>
      </c>
      <c r="T2636" t="s">
        <v>259</v>
      </c>
      <c r="U2636">
        <v>14</v>
      </c>
      <c r="V2636" t="s">
        <v>3078</v>
      </c>
      <c r="W2636" t="s">
        <v>3077</v>
      </c>
      <c r="Y2636" s="11">
        <v>44350</v>
      </c>
      <c r="AA2636" t="s">
        <v>3079</v>
      </c>
      <c r="AD2636" t="s">
        <v>2984</v>
      </c>
      <c r="AH2636" t="str">
        <f t="shared" si="41"/>
        <v>E35930 Estates &amp; Facilities</v>
      </c>
      <c r="AI2636" t="str">
        <f>VLOOKUP(B2636,'cc Lookup'!A:E,5,0)</f>
        <v>Estates</v>
      </c>
      <c r="AJ2636" t="s">
        <v>5428</v>
      </c>
    </row>
    <row r="2637" spans="1:36" x14ac:dyDescent="0.35">
      <c r="A2637" t="s">
        <v>36</v>
      </c>
      <c r="B2637" s="8" t="s">
        <v>142</v>
      </c>
      <c r="C2637" s="8" t="s">
        <v>38</v>
      </c>
      <c r="D2637" s="8" t="s">
        <v>39</v>
      </c>
      <c r="E2637" s="8" t="s">
        <v>39</v>
      </c>
      <c r="F2637" s="8" t="s">
        <v>40</v>
      </c>
      <c r="G2637" t="s">
        <v>144</v>
      </c>
      <c r="H2637" t="s">
        <v>42</v>
      </c>
      <c r="I2637" t="s">
        <v>43</v>
      </c>
      <c r="J2637" t="s">
        <v>43</v>
      </c>
      <c r="K2637" t="s">
        <v>43</v>
      </c>
      <c r="L2637" s="9">
        <v>-742.5</v>
      </c>
      <c r="M2637" s="10">
        <v>44317</v>
      </c>
      <c r="N2637" t="s">
        <v>83</v>
      </c>
      <c r="O2637" t="s">
        <v>45</v>
      </c>
      <c r="P2637" t="s">
        <v>3075</v>
      </c>
      <c r="Q2637" t="s">
        <v>3076</v>
      </c>
      <c r="R2637" t="s">
        <v>3077</v>
      </c>
      <c r="S2637" s="11">
        <v>44351</v>
      </c>
      <c r="T2637" t="s">
        <v>259</v>
      </c>
      <c r="U2637">
        <v>15</v>
      </c>
      <c r="V2637" t="s">
        <v>3080</v>
      </c>
      <c r="W2637" t="s">
        <v>3077</v>
      </c>
      <c r="Y2637" s="11">
        <v>44350</v>
      </c>
      <c r="AA2637" t="s">
        <v>3081</v>
      </c>
      <c r="AD2637" t="s">
        <v>3082</v>
      </c>
      <c r="AH2637" t="str">
        <f t="shared" si="41"/>
        <v>E35930 Estates &amp; Facilities</v>
      </c>
      <c r="AI2637" t="str">
        <f>VLOOKUP(B2637,'cc Lookup'!A:E,5,0)</f>
        <v>Estates</v>
      </c>
      <c r="AJ2637" t="s">
        <v>5428</v>
      </c>
    </row>
    <row r="2638" spans="1:36" x14ac:dyDescent="0.35">
      <c r="A2638" t="s">
        <v>36</v>
      </c>
      <c r="B2638" s="8" t="s">
        <v>142</v>
      </c>
      <c r="C2638" s="8" t="s">
        <v>38</v>
      </c>
      <c r="D2638" s="8" t="s">
        <v>39</v>
      </c>
      <c r="E2638" s="8" t="s">
        <v>2941</v>
      </c>
      <c r="F2638" s="8" t="s">
        <v>40</v>
      </c>
      <c r="G2638" t="s">
        <v>144</v>
      </c>
      <c r="H2638" t="s">
        <v>42</v>
      </c>
      <c r="I2638" t="s">
        <v>43</v>
      </c>
      <c r="J2638" t="s">
        <v>2942</v>
      </c>
      <c r="K2638" t="s">
        <v>43</v>
      </c>
      <c r="L2638" s="9">
        <v>-2500</v>
      </c>
      <c r="M2638" s="10">
        <v>44317</v>
      </c>
      <c r="N2638" t="s">
        <v>83</v>
      </c>
      <c r="O2638" t="s">
        <v>45</v>
      </c>
      <c r="P2638" t="s">
        <v>3075</v>
      </c>
      <c r="Q2638" t="s">
        <v>3076</v>
      </c>
      <c r="R2638" t="s">
        <v>3077</v>
      </c>
      <c r="S2638" s="11">
        <v>44351</v>
      </c>
      <c r="T2638" t="s">
        <v>259</v>
      </c>
      <c r="U2638">
        <v>16</v>
      </c>
      <c r="V2638" t="s">
        <v>3083</v>
      </c>
      <c r="W2638" t="s">
        <v>3077</v>
      </c>
      <c r="Y2638" s="11">
        <v>44350</v>
      </c>
      <c r="AA2638" t="s">
        <v>3084</v>
      </c>
      <c r="AD2638" t="s">
        <v>3085</v>
      </c>
      <c r="AH2638" t="str">
        <f t="shared" si="41"/>
        <v>E35930 Estates &amp; Facilities</v>
      </c>
      <c r="AI2638" t="str">
        <f>VLOOKUP(B2638,'cc Lookup'!A:E,5,0)</f>
        <v>Estates</v>
      </c>
      <c r="AJ2638" t="s">
        <v>5428</v>
      </c>
    </row>
    <row r="2639" spans="1:36" x14ac:dyDescent="0.35">
      <c r="A2639" t="s">
        <v>36</v>
      </c>
      <c r="B2639" s="8" t="s">
        <v>72</v>
      </c>
      <c r="C2639" s="8" t="s">
        <v>38</v>
      </c>
      <c r="D2639" s="8" t="s">
        <v>127</v>
      </c>
      <c r="E2639" s="8" t="s">
        <v>39</v>
      </c>
      <c r="F2639" s="8" t="s">
        <v>40</v>
      </c>
      <c r="G2639" t="s">
        <v>73</v>
      </c>
      <c r="H2639" t="s">
        <v>42</v>
      </c>
      <c r="I2639" t="s">
        <v>128</v>
      </c>
      <c r="J2639" t="s">
        <v>43</v>
      </c>
      <c r="K2639" t="s">
        <v>43</v>
      </c>
      <c r="L2639" s="9">
        <v>2100</v>
      </c>
      <c r="M2639" s="10">
        <v>44348</v>
      </c>
      <c r="N2639" t="s">
        <v>83</v>
      </c>
      <c r="O2639" t="s">
        <v>45</v>
      </c>
      <c r="P2639" t="s">
        <v>3180</v>
      </c>
      <c r="Q2639" t="s">
        <v>3181</v>
      </c>
      <c r="R2639" t="s">
        <v>3182</v>
      </c>
      <c r="S2639" s="11">
        <v>44383</v>
      </c>
      <c r="T2639" t="s">
        <v>259</v>
      </c>
      <c r="U2639">
        <v>241</v>
      </c>
      <c r="V2639" t="s">
        <v>3183</v>
      </c>
      <c r="W2639" t="s">
        <v>3182</v>
      </c>
      <c r="Y2639" s="11">
        <v>44383</v>
      </c>
      <c r="AA2639" t="s">
        <v>3184</v>
      </c>
      <c r="AD2639" t="s">
        <v>3070</v>
      </c>
      <c r="AH2639" t="str">
        <f t="shared" si="41"/>
        <v>E35120 Corporate Expenses</v>
      </c>
      <c r="AI2639" t="str">
        <f>VLOOKUP(B2639,'cc Lookup'!A:E,5,0)</f>
        <v>Corporate Exp</v>
      </c>
      <c r="AJ2639" t="s">
        <v>5428</v>
      </c>
    </row>
    <row r="2640" spans="1:36" x14ac:dyDescent="0.35">
      <c r="A2640" t="s">
        <v>36</v>
      </c>
      <c r="B2640" s="8" t="s">
        <v>299</v>
      </c>
      <c r="C2640" s="8" t="s">
        <v>38</v>
      </c>
      <c r="D2640" s="8" t="s">
        <v>39</v>
      </c>
      <c r="E2640" s="8" t="s">
        <v>39</v>
      </c>
      <c r="F2640" s="8" t="s">
        <v>40</v>
      </c>
      <c r="G2640" t="s">
        <v>300</v>
      </c>
      <c r="H2640" t="s">
        <v>42</v>
      </c>
      <c r="I2640" t="s">
        <v>43</v>
      </c>
      <c r="J2640" t="s">
        <v>43</v>
      </c>
      <c r="K2640" t="s">
        <v>43</v>
      </c>
      <c r="L2640" s="9">
        <v>-2100</v>
      </c>
      <c r="M2640" s="10">
        <v>44348</v>
      </c>
      <c r="N2640" t="s">
        <v>83</v>
      </c>
      <c r="O2640" t="s">
        <v>45</v>
      </c>
      <c r="P2640" t="s">
        <v>3180</v>
      </c>
      <c r="Q2640" t="s">
        <v>3181</v>
      </c>
      <c r="R2640" t="s">
        <v>3182</v>
      </c>
      <c r="S2640" s="11">
        <v>44383</v>
      </c>
      <c r="T2640" t="s">
        <v>259</v>
      </c>
      <c r="U2640">
        <v>242</v>
      </c>
      <c r="V2640" t="s">
        <v>3183</v>
      </c>
      <c r="W2640" t="s">
        <v>3182</v>
      </c>
      <c r="Y2640" s="11">
        <v>44383</v>
      </c>
      <c r="AA2640" t="s">
        <v>3184</v>
      </c>
      <c r="AD2640" t="s">
        <v>3070</v>
      </c>
      <c r="AH2640" t="str">
        <f t="shared" si="41"/>
        <v>E35212 HR Advisory Team</v>
      </c>
      <c r="AI2640" t="str">
        <f>VLOOKUP(B2640,'cc Lookup'!A:E,5,0)</f>
        <v>HR</v>
      </c>
      <c r="AJ2640" t="s">
        <v>5428</v>
      </c>
    </row>
    <row r="2641" spans="1:36" x14ac:dyDescent="0.35">
      <c r="A2641" t="s">
        <v>36</v>
      </c>
      <c r="B2641" s="8" t="s">
        <v>1788</v>
      </c>
      <c r="C2641" s="8" t="s">
        <v>38</v>
      </c>
      <c r="D2641" s="8" t="s">
        <v>39</v>
      </c>
      <c r="E2641" s="8" t="s">
        <v>39</v>
      </c>
      <c r="F2641" s="8" t="s">
        <v>40</v>
      </c>
      <c r="G2641" t="s">
        <v>1789</v>
      </c>
      <c r="H2641" t="s">
        <v>42</v>
      </c>
      <c r="I2641" t="s">
        <v>43</v>
      </c>
      <c r="J2641" t="s">
        <v>43</v>
      </c>
      <c r="K2641" t="s">
        <v>43</v>
      </c>
      <c r="L2641" s="9">
        <v>0.02</v>
      </c>
      <c r="M2641" s="10">
        <v>44409</v>
      </c>
      <c r="N2641" t="s">
        <v>83</v>
      </c>
      <c r="O2641" t="s">
        <v>45</v>
      </c>
      <c r="P2641" t="s">
        <v>3397</v>
      </c>
      <c r="Q2641" t="s">
        <v>3398</v>
      </c>
      <c r="R2641" t="s">
        <v>3399</v>
      </c>
      <c r="S2641" s="11">
        <v>44446</v>
      </c>
      <c r="T2641" t="s">
        <v>259</v>
      </c>
      <c r="U2641">
        <v>5</v>
      </c>
      <c r="V2641" t="s">
        <v>3400</v>
      </c>
      <c r="W2641" t="s">
        <v>3399</v>
      </c>
      <c r="Y2641" s="11">
        <v>44446</v>
      </c>
      <c r="AA2641" t="s">
        <v>3400</v>
      </c>
      <c r="AH2641" t="str">
        <f t="shared" si="41"/>
        <v>E35121 Prior Year Charges</v>
      </c>
      <c r="AI2641" t="str">
        <f>VLOOKUP(B2641,'cc Lookup'!A:E,5,0)</f>
        <v>Finance</v>
      </c>
      <c r="AJ2641" t="s">
        <v>5428</v>
      </c>
    </row>
    <row r="2642" spans="1:36" x14ac:dyDescent="0.35">
      <c r="A2642" t="s">
        <v>36</v>
      </c>
      <c r="B2642" s="8" t="s">
        <v>1788</v>
      </c>
      <c r="C2642" s="8" t="s">
        <v>38</v>
      </c>
      <c r="D2642" s="8" t="s">
        <v>39</v>
      </c>
      <c r="E2642" s="8" t="s">
        <v>39</v>
      </c>
      <c r="F2642" s="8" t="s">
        <v>40</v>
      </c>
      <c r="G2642" t="s">
        <v>1789</v>
      </c>
      <c r="H2642" t="s">
        <v>42</v>
      </c>
      <c r="I2642" t="s">
        <v>43</v>
      </c>
      <c r="J2642" t="s">
        <v>43</v>
      </c>
      <c r="K2642" t="s">
        <v>43</v>
      </c>
      <c r="L2642" s="9">
        <v>174187.69</v>
      </c>
      <c r="M2642" s="10">
        <v>44409</v>
      </c>
      <c r="N2642" t="s">
        <v>83</v>
      </c>
      <c r="O2642" t="s">
        <v>45</v>
      </c>
      <c r="P2642" t="s">
        <v>3397</v>
      </c>
      <c r="Q2642" t="s">
        <v>3398</v>
      </c>
      <c r="R2642" t="s">
        <v>3399</v>
      </c>
      <c r="S2642" s="11">
        <v>44446</v>
      </c>
      <c r="T2642" t="s">
        <v>259</v>
      </c>
      <c r="U2642">
        <v>6</v>
      </c>
      <c r="V2642" t="s">
        <v>3401</v>
      </c>
      <c r="W2642" t="s">
        <v>3399</v>
      </c>
      <c r="Y2642" s="11">
        <v>44446</v>
      </c>
      <c r="AA2642" t="s">
        <v>3401</v>
      </c>
      <c r="AH2642" t="str">
        <f t="shared" si="41"/>
        <v>E35121 Prior Year Charges</v>
      </c>
      <c r="AI2642" t="str">
        <f>VLOOKUP(B2642,'cc Lookup'!A:E,5,0)</f>
        <v>Finance</v>
      </c>
      <c r="AJ2642" t="s">
        <v>5428</v>
      </c>
    </row>
    <row r="2643" spans="1:36" x14ac:dyDescent="0.35">
      <c r="A2643" t="s">
        <v>36</v>
      </c>
      <c r="B2643" s="8" t="s">
        <v>1788</v>
      </c>
      <c r="C2643" s="8" t="s">
        <v>38</v>
      </c>
      <c r="D2643" s="8" t="s">
        <v>39</v>
      </c>
      <c r="E2643" s="8" t="s">
        <v>39</v>
      </c>
      <c r="F2643" s="8" t="s">
        <v>40</v>
      </c>
      <c r="G2643" t="s">
        <v>1789</v>
      </c>
      <c r="H2643" t="s">
        <v>42</v>
      </c>
      <c r="I2643" t="s">
        <v>43</v>
      </c>
      <c r="J2643" t="s">
        <v>43</v>
      </c>
      <c r="K2643" t="s">
        <v>43</v>
      </c>
      <c r="L2643" s="9">
        <v>6156.3</v>
      </c>
      <c r="M2643" s="10">
        <v>44531</v>
      </c>
      <c r="N2643" t="s">
        <v>83</v>
      </c>
      <c r="O2643" t="s">
        <v>45</v>
      </c>
      <c r="P2643" t="s">
        <v>3874</v>
      </c>
      <c r="Q2643" t="s">
        <v>3875</v>
      </c>
      <c r="R2643" t="s">
        <v>3876</v>
      </c>
      <c r="S2643" s="11">
        <v>44571</v>
      </c>
      <c r="T2643" t="s">
        <v>259</v>
      </c>
      <c r="U2643">
        <v>7</v>
      </c>
      <c r="V2643" t="s">
        <v>3877</v>
      </c>
      <c r="W2643" t="s">
        <v>3876</v>
      </c>
      <c r="Y2643" s="11">
        <v>44571</v>
      </c>
      <c r="AA2643" t="s">
        <v>3877</v>
      </c>
      <c r="AH2643" t="str">
        <f t="shared" si="41"/>
        <v>E35121 Prior Year Charges</v>
      </c>
      <c r="AI2643" t="str">
        <f>VLOOKUP(B2643,'cc Lookup'!A:E,5,0)</f>
        <v>Finance</v>
      </c>
      <c r="AJ2643" t="s">
        <v>5428</v>
      </c>
    </row>
    <row r="2644" spans="1:36" x14ac:dyDescent="0.35">
      <c r="A2644" t="s">
        <v>36</v>
      </c>
      <c r="B2644" s="8" t="s">
        <v>142</v>
      </c>
      <c r="C2644" s="8" t="s">
        <v>143</v>
      </c>
      <c r="D2644" s="8" t="s">
        <v>39</v>
      </c>
      <c r="E2644" s="8" t="s">
        <v>39</v>
      </c>
      <c r="F2644" s="8" t="s">
        <v>40</v>
      </c>
      <c r="G2644" t="s">
        <v>144</v>
      </c>
      <c r="H2644" t="s">
        <v>145</v>
      </c>
      <c r="I2644" t="s">
        <v>43</v>
      </c>
      <c r="J2644" t="s">
        <v>43</v>
      </c>
      <c r="K2644" t="s">
        <v>43</v>
      </c>
      <c r="L2644" s="9">
        <v>106.56</v>
      </c>
      <c r="M2644" s="10">
        <v>44593</v>
      </c>
      <c r="N2644" t="s">
        <v>83</v>
      </c>
      <c r="O2644" t="s">
        <v>45</v>
      </c>
      <c r="P2644" t="s">
        <v>4096</v>
      </c>
      <c r="Q2644" t="s">
        <v>4097</v>
      </c>
      <c r="R2644" t="s">
        <v>4098</v>
      </c>
      <c r="S2644" s="11">
        <v>44627</v>
      </c>
      <c r="T2644" t="s">
        <v>259</v>
      </c>
      <c r="U2644">
        <v>67</v>
      </c>
      <c r="V2644" t="s">
        <v>3881</v>
      </c>
      <c r="W2644" t="s">
        <v>4098</v>
      </c>
      <c r="Y2644" s="11">
        <v>44627</v>
      </c>
      <c r="AA2644" t="s">
        <v>3881</v>
      </c>
      <c r="AH2644" t="str">
        <f t="shared" si="41"/>
        <v>E35930 Estates &amp; Facilities</v>
      </c>
      <c r="AI2644" t="str">
        <f>VLOOKUP(B2644,'cc Lookup'!A:E,5,0)</f>
        <v>Estates</v>
      </c>
      <c r="AJ2644" t="s">
        <v>5428</v>
      </c>
    </row>
    <row r="2645" spans="1:36" x14ac:dyDescent="0.35">
      <c r="A2645" t="s">
        <v>36</v>
      </c>
      <c r="B2645" s="8" t="s">
        <v>142</v>
      </c>
      <c r="C2645" s="8" t="s">
        <v>143</v>
      </c>
      <c r="D2645" s="8" t="s">
        <v>39</v>
      </c>
      <c r="E2645" s="8" t="s">
        <v>39</v>
      </c>
      <c r="F2645" s="8" t="s">
        <v>40</v>
      </c>
      <c r="G2645" t="s">
        <v>144</v>
      </c>
      <c r="H2645" t="s">
        <v>145</v>
      </c>
      <c r="I2645" t="s">
        <v>43</v>
      </c>
      <c r="J2645" t="s">
        <v>43</v>
      </c>
      <c r="K2645" t="s">
        <v>43</v>
      </c>
      <c r="L2645" s="9">
        <v>262</v>
      </c>
      <c r="M2645" s="10">
        <v>44593</v>
      </c>
      <c r="N2645" t="s">
        <v>83</v>
      </c>
      <c r="O2645" t="s">
        <v>45</v>
      </c>
      <c r="P2645" t="s">
        <v>4096</v>
      </c>
      <c r="Q2645" t="s">
        <v>4097</v>
      </c>
      <c r="R2645" t="s">
        <v>4098</v>
      </c>
      <c r="S2645" s="11">
        <v>44627</v>
      </c>
      <c r="T2645" t="s">
        <v>259</v>
      </c>
      <c r="U2645">
        <v>68</v>
      </c>
      <c r="V2645" t="s">
        <v>3882</v>
      </c>
      <c r="W2645" t="s">
        <v>4098</v>
      </c>
      <c r="Y2645" s="11">
        <v>44627</v>
      </c>
      <c r="AA2645" t="s">
        <v>3882</v>
      </c>
      <c r="AH2645" t="str">
        <f t="shared" si="41"/>
        <v>E35930 Estates &amp; Facilities</v>
      </c>
      <c r="AI2645" t="str">
        <f>VLOOKUP(B2645,'cc Lookup'!A:E,5,0)</f>
        <v>Estates</v>
      </c>
      <c r="AJ2645" t="s">
        <v>5428</v>
      </c>
    </row>
    <row r="2646" spans="1:36" x14ac:dyDescent="0.35">
      <c r="A2646" t="s">
        <v>36</v>
      </c>
      <c r="B2646" s="8" t="s">
        <v>299</v>
      </c>
      <c r="C2646" s="8" t="s">
        <v>38</v>
      </c>
      <c r="D2646" s="8" t="s">
        <v>39</v>
      </c>
      <c r="E2646" s="8" t="s">
        <v>39</v>
      </c>
      <c r="F2646" s="8" t="s">
        <v>40</v>
      </c>
      <c r="G2646" t="s">
        <v>300</v>
      </c>
      <c r="H2646" t="s">
        <v>42</v>
      </c>
      <c r="I2646" t="s">
        <v>43</v>
      </c>
      <c r="J2646" t="s">
        <v>43</v>
      </c>
      <c r="K2646" t="s">
        <v>43</v>
      </c>
      <c r="L2646" s="9">
        <v>2100</v>
      </c>
      <c r="M2646" s="10">
        <v>44593</v>
      </c>
      <c r="N2646" t="s">
        <v>83</v>
      </c>
      <c r="O2646" t="s">
        <v>45</v>
      </c>
      <c r="P2646" t="s">
        <v>2025</v>
      </c>
      <c r="Q2646" t="s">
        <v>4087</v>
      </c>
      <c r="R2646" t="s">
        <v>4088</v>
      </c>
      <c r="S2646" s="11">
        <v>44624</v>
      </c>
      <c r="T2646" t="s">
        <v>259</v>
      </c>
      <c r="U2646">
        <v>2</v>
      </c>
      <c r="V2646" t="s">
        <v>4089</v>
      </c>
      <c r="W2646" t="s">
        <v>4088</v>
      </c>
      <c r="Y2646" s="11">
        <v>44624</v>
      </c>
      <c r="AA2646" t="s">
        <v>4090</v>
      </c>
      <c r="AD2646" t="s">
        <v>3070</v>
      </c>
      <c r="AH2646" t="str">
        <f t="shared" si="41"/>
        <v>E35212 HR Advisory Team</v>
      </c>
      <c r="AI2646" t="str">
        <f>VLOOKUP(B2646,'cc Lookup'!A:E,5,0)</f>
        <v>HR</v>
      </c>
      <c r="AJ2646" t="s">
        <v>5428</v>
      </c>
    </row>
    <row r="2647" spans="1:36" x14ac:dyDescent="0.35">
      <c r="A2647" t="s">
        <v>36</v>
      </c>
      <c r="B2647" s="8" t="s">
        <v>1788</v>
      </c>
      <c r="C2647" s="8" t="s">
        <v>38</v>
      </c>
      <c r="D2647" s="8" t="s">
        <v>39</v>
      </c>
      <c r="E2647" s="8" t="s">
        <v>39</v>
      </c>
      <c r="F2647" s="8" t="s">
        <v>40</v>
      </c>
      <c r="G2647" t="s">
        <v>1789</v>
      </c>
      <c r="H2647" t="s">
        <v>42</v>
      </c>
      <c r="I2647" t="s">
        <v>43</v>
      </c>
      <c r="J2647" t="s">
        <v>43</v>
      </c>
      <c r="K2647" t="s">
        <v>43</v>
      </c>
      <c r="L2647" s="9">
        <v>15852.75</v>
      </c>
      <c r="M2647" s="10">
        <v>44621</v>
      </c>
      <c r="N2647" t="s">
        <v>83</v>
      </c>
      <c r="O2647" t="s">
        <v>45</v>
      </c>
      <c r="P2647" t="s">
        <v>4249</v>
      </c>
      <c r="Q2647" t="s">
        <v>4250</v>
      </c>
      <c r="R2647" t="s">
        <v>4251</v>
      </c>
      <c r="S2647" s="11">
        <v>44658</v>
      </c>
      <c r="T2647" t="s">
        <v>259</v>
      </c>
      <c r="U2647">
        <v>14</v>
      </c>
      <c r="V2647" t="s">
        <v>4252</v>
      </c>
      <c r="W2647" t="s">
        <v>4251</v>
      </c>
      <c r="Y2647" s="11">
        <v>44658</v>
      </c>
      <c r="AA2647" t="s">
        <v>4252</v>
      </c>
      <c r="AH2647" t="str">
        <f t="shared" si="41"/>
        <v>E35121 Prior Year Charges</v>
      </c>
      <c r="AI2647" t="str">
        <f>VLOOKUP(B2647,'cc Lookup'!A:E,5,0)</f>
        <v>Finance</v>
      </c>
      <c r="AJ2647" t="s">
        <v>5428</v>
      </c>
    </row>
    <row r="2648" spans="1:36" x14ac:dyDescent="0.35">
      <c r="A2648" t="s">
        <v>36</v>
      </c>
      <c r="B2648" s="8" t="s">
        <v>1788</v>
      </c>
      <c r="C2648" s="8" t="s">
        <v>38</v>
      </c>
      <c r="D2648" s="8" t="s">
        <v>39</v>
      </c>
      <c r="E2648" s="8" t="s">
        <v>39</v>
      </c>
      <c r="F2648" s="8" t="s">
        <v>40</v>
      </c>
      <c r="G2648" t="s">
        <v>1789</v>
      </c>
      <c r="H2648" t="s">
        <v>42</v>
      </c>
      <c r="I2648" t="s">
        <v>43</v>
      </c>
      <c r="J2648" t="s">
        <v>43</v>
      </c>
      <c r="K2648" t="s">
        <v>43</v>
      </c>
      <c r="L2648" s="9">
        <v>-155836.45000000001</v>
      </c>
      <c r="M2648" s="10">
        <v>44621</v>
      </c>
      <c r="N2648" t="s">
        <v>83</v>
      </c>
      <c r="O2648" t="s">
        <v>45</v>
      </c>
      <c r="P2648" t="s">
        <v>4249</v>
      </c>
      <c r="Q2648" t="s">
        <v>4250</v>
      </c>
      <c r="R2648" t="s">
        <v>4251</v>
      </c>
      <c r="S2648" s="11">
        <v>44658</v>
      </c>
      <c r="T2648" t="s">
        <v>259</v>
      </c>
      <c r="U2648">
        <v>15</v>
      </c>
      <c r="V2648" t="s">
        <v>4253</v>
      </c>
      <c r="W2648" t="s">
        <v>4251</v>
      </c>
      <c r="Y2648" s="11">
        <v>44658</v>
      </c>
      <c r="AA2648" t="s">
        <v>4253</v>
      </c>
      <c r="AH2648" t="str">
        <f t="shared" si="41"/>
        <v>E35121 Prior Year Charges</v>
      </c>
      <c r="AI2648" t="str">
        <f>VLOOKUP(B2648,'cc Lookup'!A:E,5,0)</f>
        <v>Finance</v>
      </c>
      <c r="AJ2648" t="s">
        <v>5428</v>
      </c>
    </row>
    <row r="2649" spans="1:36" x14ac:dyDescent="0.35">
      <c r="A2649" t="s">
        <v>36</v>
      </c>
      <c r="B2649" s="8" t="s">
        <v>142</v>
      </c>
      <c r="C2649" s="8" t="s">
        <v>38</v>
      </c>
      <c r="D2649" s="8" t="s">
        <v>39</v>
      </c>
      <c r="E2649" s="8" t="s">
        <v>39</v>
      </c>
      <c r="F2649" s="8" t="s">
        <v>40</v>
      </c>
      <c r="G2649" t="s">
        <v>144</v>
      </c>
      <c r="H2649" t="s">
        <v>42</v>
      </c>
      <c r="I2649" t="s">
        <v>43</v>
      </c>
      <c r="J2649" t="s">
        <v>43</v>
      </c>
      <c r="K2649" t="s">
        <v>43</v>
      </c>
      <c r="L2649" s="9">
        <v>-2200</v>
      </c>
      <c r="M2649" s="10">
        <v>43586</v>
      </c>
      <c r="N2649" t="s">
        <v>83</v>
      </c>
      <c r="O2649" t="s">
        <v>45</v>
      </c>
      <c r="P2649" t="s">
        <v>333</v>
      </c>
      <c r="Q2649" t="s">
        <v>334</v>
      </c>
      <c r="R2649" t="s">
        <v>335</v>
      </c>
      <c r="S2649" s="11">
        <v>43613</v>
      </c>
      <c r="T2649" t="s">
        <v>336</v>
      </c>
      <c r="U2649">
        <v>10</v>
      </c>
      <c r="V2649" t="s">
        <v>337</v>
      </c>
      <c r="W2649" t="s">
        <v>222</v>
      </c>
      <c r="Y2649" s="11">
        <v>43613</v>
      </c>
      <c r="Z2649" t="s">
        <v>335</v>
      </c>
      <c r="AA2649" t="s">
        <v>338</v>
      </c>
      <c r="AD2649" t="s">
        <v>339</v>
      </c>
      <c r="AH2649" t="str">
        <f t="shared" si="41"/>
        <v>E35930 Estates &amp; Facilities</v>
      </c>
      <c r="AI2649" t="str">
        <f>VLOOKUP(B2649,'cc Lookup'!A:E,5,0)</f>
        <v>Estates</v>
      </c>
      <c r="AJ2649" t="s">
        <v>5426</v>
      </c>
    </row>
    <row r="2650" spans="1:36" x14ac:dyDescent="0.35">
      <c r="A2650" t="s">
        <v>36</v>
      </c>
      <c r="B2650" s="8" t="s">
        <v>142</v>
      </c>
      <c r="C2650" s="8" t="s">
        <v>38</v>
      </c>
      <c r="D2650" s="8" t="s">
        <v>39</v>
      </c>
      <c r="E2650" s="8" t="s">
        <v>39</v>
      </c>
      <c r="F2650" s="8" t="s">
        <v>40</v>
      </c>
      <c r="G2650" t="s">
        <v>144</v>
      </c>
      <c r="H2650" t="s">
        <v>42</v>
      </c>
      <c r="I2650" t="s">
        <v>43</v>
      </c>
      <c r="J2650" t="s">
        <v>43</v>
      </c>
      <c r="K2650" t="s">
        <v>43</v>
      </c>
      <c r="L2650" s="9">
        <v>-2227.5</v>
      </c>
      <c r="M2650" s="10">
        <v>43586</v>
      </c>
      <c r="N2650" t="s">
        <v>83</v>
      </c>
      <c r="O2650" t="s">
        <v>45</v>
      </c>
      <c r="P2650" t="s">
        <v>333</v>
      </c>
      <c r="Q2650" t="s">
        <v>340</v>
      </c>
      <c r="R2650" t="s">
        <v>341</v>
      </c>
      <c r="S2650" s="11">
        <v>43615</v>
      </c>
      <c r="T2650" t="s">
        <v>336</v>
      </c>
      <c r="U2650">
        <v>10</v>
      </c>
      <c r="V2650" t="s">
        <v>342</v>
      </c>
      <c r="W2650" t="s">
        <v>222</v>
      </c>
      <c r="Y2650" s="11">
        <v>43614</v>
      </c>
      <c r="Z2650" t="s">
        <v>341</v>
      </c>
      <c r="AA2650" t="s">
        <v>343</v>
      </c>
      <c r="AD2650" t="s">
        <v>223</v>
      </c>
      <c r="AH2650" t="str">
        <f t="shared" si="41"/>
        <v>E35930 Estates &amp; Facilities</v>
      </c>
      <c r="AI2650" t="str">
        <f>VLOOKUP(B2650,'cc Lookup'!A:E,5,0)</f>
        <v>Estates</v>
      </c>
      <c r="AJ2650" t="s">
        <v>5426</v>
      </c>
    </row>
    <row r="2651" spans="1:36" x14ac:dyDescent="0.35">
      <c r="A2651" t="s">
        <v>36</v>
      </c>
      <c r="B2651" s="8" t="s">
        <v>142</v>
      </c>
      <c r="C2651" s="8" t="s">
        <v>38</v>
      </c>
      <c r="D2651" s="8" t="s">
        <v>39</v>
      </c>
      <c r="E2651" s="8" t="s">
        <v>39</v>
      </c>
      <c r="F2651" s="8" t="s">
        <v>40</v>
      </c>
      <c r="G2651" t="s">
        <v>144</v>
      </c>
      <c r="H2651" t="s">
        <v>42</v>
      </c>
      <c r="I2651" t="s">
        <v>43</v>
      </c>
      <c r="J2651" t="s">
        <v>43</v>
      </c>
      <c r="K2651" t="s">
        <v>43</v>
      </c>
      <c r="L2651" s="9">
        <v>-1302.5</v>
      </c>
      <c r="M2651" s="10">
        <v>43678</v>
      </c>
      <c r="N2651" t="s">
        <v>83</v>
      </c>
      <c r="O2651" t="s">
        <v>45</v>
      </c>
      <c r="P2651" t="s">
        <v>664</v>
      </c>
      <c r="Q2651" t="s">
        <v>665</v>
      </c>
      <c r="R2651" t="s">
        <v>666</v>
      </c>
      <c r="S2651" s="11">
        <v>43714</v>
      </c>
      <c r="T2651" t="s">
        <v>336</v>
      </c>
      <c r="U2651">
        <v>28</v>
      </c>
      <c r="V2651" t="s">
        <v>667</v>
      </c>
      <c r="W2651" t="s">
        <v>222</v>
      </c>
      <c r="Y2651" s="11">
        <v>43713</v>
      </c>
      <c r="Z2651" t="s">
        <v>666</v>
      </c>
      <c r="AA2651" t="s">
        <v>668</v>
      </c>
      <c r="AD2651" t="s">
        <v>669</v>
      </c>
      <c r="AH2651" t="str">
        <f t="shared" si="41"/>
        <v>E35930 Estates &amp; Facilities</v>
      </c>
      <c r="AI2651" t="str">
        <f>VLOOKUP(B2651,'cc Lookup'!A:E,5,0)</f>
        <v>Estates</v>
      </c>
      <c r="AJ2651" t="s">
        <v>5426</v>
      </c>
    </row>
    <row r="2652" spans="1:36" x14ac:dyDescent="0.35">
      <c r="A2652" t="s">
        <v>36</v>
      </c>
      <c r="B2652" s="8" t="s">
        <v>142</v>
      </c>
      <c r="C2652" s="8" t="s">
        <v>38</v>
      </c>
      <c r="D2652" s="8" t="s">
        <v>39</v>
      </c>
      <c r="E2652" s="8" t="s">
        <v>39</v>
      </c>
      <c r="F2652" s="8" t="s">
        <v>40</v>
      </c>
      <c r="G2652" t="s">
        <v>144</v>
      </c>
      <c r="H2652" t="s">
        <v>42</v>
      </c>
      <c r="I2652" t="s">
        <v>43</v>
      </c>
      <c r="J2652" t="s">
        <v>43</v>
      </c>
      <c r="K2652" t="s">
        <v>43</v>
      </c>
      <c r="L2652" s="9">
        <v>-1402.5</v>
      </c>
      <c r="M2652" s="10">
        <v>43678</v>
      </c>
      <c r="N2652" t="s">
        <v>83</v>
      </c>
      <c r="O2652" t="s">
        <v>45</v>
      </c>
      <c r="P2652" t="s">
        <v>664</v>
      </c>
      <c r="Q2652" t="s">
        <v>665</v>
      </c>
      <c r="R2652" t="s">
        <v>666</v>
      </c>
      <c r="S2652" s="11">
        <v>43714</v>
      </c>
      <c r="T2652" t="s">
        <v>336</v>
      </c>
      <c r="U2652">
        <v>29</v>
      </c>
      <c r="V2652" t="s">
        <v>670</v>
      </c>
      <c r="W2652" t="s">
        <v>222</v>
      </c>
      <c r="Y2652" s="11">
        <v>43713</v>
      </c>
      <c r="Z2652" t="s">
        <v>666</v>
      </c>
      <c r="AA2652" t="s">
        <v>671</v>
      </c>
      <c r="AD2652" t="s">
        <v>672</v>
      </c>
      <c r="AH2652" t="str">
        <f t="shared" si="41"/>
        <v>E35930 Estates &amp; Facilities</v>
      </c>
      <c r="AI2652" t="str">
        <f>VLOOKUP(B2652,'cc Lookup'!A:E,5,0)</f>
        <v>Estates</v>
      </c>
      <c r="AJ2652" t="s">
        <v>5426</v>
      </c>
    </row>
    <row r="2653" spans="1:36" x14ac:dyDescent="0.35">
      <c r="A2653" t="s">
        <v>36</v>
      </c>
      <c r="B2653" s="8" t="s">
        <v>142</v>
      </c>
      <c r="C2653" s="8" t="s">
        <v>38</v>
      </c>
      <c r="D2653" s="8" t="s">
        <v>39</v>
      </c>
      <c r="E2653" s="8" t="s">
        <v>39</v>
      </c>
      <c r="F2653" s="8" t="s">
        <v>40</v>
      </c>
      <c r="G2653" t="s">
        <v>144</v>
      </c>
      <c r="H2653" t="s">
        <v>42</v>
      </c>
      <c r="I2653" t="s">
        <v>43</v>
      </c>
      <c r="J2653" t="s">
        <v>43</v>
      </c>
      <c r="K2653" t="s">
        <v>43</v>
      </c>
      <c r="L2653" s="9">
        <v>-1842.5</v>
      </c>
      <c r="M2653" s="10">
        <v>43678</v>
      </c>
      <c r="N2653" t="s">
        <v>83</v>
      </c>
      <c r="O2653" t="s">
        <v>45</v>
      </c>
      <c r="P2653" t="s">
        <v>664</v>
      </c>
      <c r="Q2653" t="s">
        <v>665</v>
      </c>
      <c r="R2653" t="s">
        <v>666</v>
      </c>
      <c r="S2653" s="11">
        <v>43714</v>
      </c>
      <c r="T2653" t="s">
        <v>336</v>
      </c>
      <c r="U2653">
        <v>30</v>
      </c>
      <c r="V2653" t="s">
        <v>673</v>
      </c>
      <c r="W2653" t="s">
        <v>222</v>
      </c>
      <c r="Y2653" s="11">
        <v>43713</v>
      </c>
      <c r="Z2653" t="s">
        <v>666</v>
      </c>
      <c r="AA2653" t="s">
        <v>674</v>
      </c>
      <c r="AD2653" t="s">
        <v>597</v>
      </c>
      <c r="AH2653" t="str">
        <f t="shared" si="41"/>
        <v>E35930 Estates &amp; Facilities</v>
      </c>
      <c r="AI2653" t="str">
        <f>VLOOKUP(B2653,'cc Lookup'!A:E,5,0)</f>
        <v>Estates</v>
      </c>
      <c r="AJ2653" t="s">
        <v>5426</v>
      </c>
    </row>
    <row r="2654" spans="1:36" x14ac:dyDescent="0.35">
      <c r="A2654" t="s">
        <v>36</v>
      </c>
      <c r="B2654" s="8" t="s">
        <v>142</v>
      </c>
      <c r="C2654" s="8" t="s">
        <v>38</v>
      </c>
      <c r="D2654" s="8" t="s">
        <v>39</v>
      </c>
      <c r="E2654" s="8" t="s">
        <v>39</v>
      </c>
      <c r="F2654" s="8" t="s">
        <v>40</v>
      </c>
      <c r="G2654" t="s">
        <v>144</v>
      </c>
      <c r="H2654" t="s">
        <v>42</v>
      </c>
      <c r="I2654" t="s">
        <v>43</v>
      </c>
      <c r="J2654" t="s">
        <v>43</v>
      </c>
      <c r="K2654" t="s">
        <v>43</v>
      </c>
      <c r="L2654" s="9">
        <v>-2337.5</v>
      </c>
      <c r="M2654" s="10">
        <v>43678</v>
      </c>
      <c r="N2654" t="s">
        <v>83</v>
      </c>
      <c r="O2654" t="s">
        <v>45</v>
      </c>
      <c r="P2654" t="s">
        <v>664</v>
      </c>
      <c r="Q2654" t="s">
        <v>665</v>
      </c>
      <c r="R2654" t="s">
        <v>666</v>
      </c>
      <c r="S2654" s="11">
        <v>43714</v>
      </c>
      <c r="T2654" t="s">
        <v>336</v>
      </c>
      <c r="U2654">
        <v>31</v>
      </c>
      <c r="V2654" t="s">
        <v>675</v>
      </c>
      <c r="W2654" t="s">
        <v>222</v>
      </c>
      <c r="Y2654" s="11">
        <v>43713</v>
      </c>
      <c r="Z2654" t="s">
        <v>666</v>
      </c>
      <c r="AA2654" t="s">
        <v>676</v>
      </c>
      <c r="AD2654" t="s">
        <v>488</v>
      </c>
      <c r="AH2654" t="str">
        <f t="shared" si="41"/>
        <v>E35930 Estates &amp; Facilities</v>
      </c>
      <c r="AI2654" t="str">
        <f>VLOOKUP(B2654,'cc Lookup'!A:E,5,0)</f>
        <v>Estates</v>
      </c>
      <c r="AJ2654" t="s">
        <v>5426</v>
      </c>
    </row>
    <row r="2655" spans="1:36" x14ac:dyDescent="0.35">
      <c r="A2655" t="s">
        <v>36</v>
      </c>
      <c r="B2655" s="8" t="s">
        <v>142</v>
      </c>
      <c r="C2655" s="8" t="s">
        <v>38</v>
      </c>
      <c r="D2655" s="8" t="s">
        <v>39</v>
      </c>
      <c r="E2655" s="8" t="s">
        <v>39</v>
      </c>
      <c r="F2655" s="8" t="s">
        <v>40</v>
      </c>
      <c r="G2655" t="s">
        <v>144</v>
      </c>
      <c r="H2655" t="s">
        <v>42</v>
      </c>
      <c r="I2655" t="s">
        <v>43</v>
      </c>
      <c r="J2655" t="s">
        <v>43</v>
      </c>
      <c r="K2655" t="s">
        <v>43</v>
      </c>
      <c r="L2655" s="9">
        <v>-1870</v>
      </c>
      <c r="M2655" s="10">
        <v>43739</v>
      </c>
      <c r="N2655" t="s">
        <v>83</v>
      </c>
      <c r="O2655" t="s">
        <v>45</v>
      </c>
      <c r="P2655" t="s">
        <v>835</v>
      </c>
      <c r="Q2655" t="s">
        <v>836</v>
      </c>
      <c r="R2655" t="s">
        <v>837</v>
      </c>
      <c r="S2655" s="11">
        <v>43773</v>
      </c>
      <c r="T2655" t="s">
        <v>336</v>
      </c>
      <c r="U2655">
        <v>53</v>
      </c>
      <c r="V2655" t="s">
        <v>838</v>
      </c>
      <c r="W2655" t="s">
        <v>222</v>
      </c>
      <c r="Y2655" s="11">
        <v>43773</v>
      </c>
      <c r="Z2655" t="s">
        <v>837</v>
      </c>
      <c r="AA2655" t="s">
        <v>839</v>
      </c>
      <c r="AD2655" t="s">
        <v>840</v>
      </c>
      <c r="AH2655" t="str">
        <f t="shared" si="41"/>
        <v>E35930 Estates &amp; Facilities</v>
      </c>
      <c r="AI2655" t="str">
        <f>VLOOKUP(B2655,'cc Lookup'!A:E,5,0)</f>
        <v>Estates</v>
      </c>
      <c r="AJ2655" t="s">
        <v>5426</v>
      </c>
    </row>
    <row r="2656" spans="1:36" x14ac:dyDescent="0.35">
      <c r="A2656" t="s">
        <v>36</v>
      </c>
      <c r="B2656" s="8" t="s">
        <v>142</v>
      </c>
      <c r="C2656" s="8" t="s">
        <v>38</v>
      </c>
      <c r="D2656" s="8" t="s">
        <v>39</v>
      </c>
      <c r="E2656" s="8" t="s">
        <v>39</v>
      </c>
      <c r="F2656" s="8" t="s">
        <v>40</v>
      </c>
      <c r="G2656" t="s">
        <v>144</v>
      </c>
      <c r="H2656" t="s">
        <v>42</v>
      </c>
      <c r="I2656" t="s">
        <v>43</v>
      </c>
      <c r="J2656" t="s">
        <v>43</v>
      </c>
      <c r="K2656" t="s">
        <v>43</v>
      </c>
      <c r="L2656" s="9">
        <v>-880</v>
      </c>
      <c r="M2656" s="10">
        <v>43770</v>
      </c>
      <c r="N2656" t="s">
        <v>83</v>
      </c>
      <c r="O2656" t="s">
        <v>45</v>
      </c>
      <c r="P2656" t="s">
        <v>960</v>
      </c>
      <c r="Q2656" t="s">
        <v>961</v>
      </c>
      <c r="R2656" t="s">
        <v>962</v>
      </c>
      <c r="S2656" s="11">
        <v>43803</v>
      </c>
      <c r="T2656" t="s">
        <v>336</v>
      </c>
      <c r="U2656">
        <v>47</v>
      </c>
      <c r="V2656" t="s">
        <v>963</v>
      </c>
      <c r="W2656" t="s">
        <v>222</v>
      </c>
      <c r="Y2656" s="11">
        <v>43801</v>
      </c>
      <c r="Z2656" t="s">
        <v>962</v>
      </c>
      <c r="AA2656" t="s">
        <v>839</v>
      </c>
      <c r="AD2656" t="s">
        <v>964</v>
      </c>
      <c r="AH2656" t="str">
        <f t="shared" si="41"/>
        <v>E35930 Estates &amp; Facilities</v>
      </c>
      <c r="AI2656" t="str">
        <f>VLOOKUP(B2656,'cc Lookup'!A:E,5,0)</f>
        <v>Estates</v>
      </c>
      <c r="AJ2656" t="s">
        <v>5426</v>
      </c>
    </row>
    <row r="2657" spans="1:36" x14ac:dyDescent="0.35">
      <c r="A2657" t="s">
        <v>36</v>
      </c>
      <c r="B2657" s="8" t="s">
        <v>142</v>
      </c>
      <c r="C2657" s="8" t="s">
        <v>38</v>
      </c>
      <c r="D2657" s="8" t="s">
        <v>39</v>
      </c>
      <c r="E2657" s="8" t="s">
        <v>39</v>
      </c>
      <c r="F2657" s="8" t="s">
        <v>40</v>
      </c>
      <c r="G2657" t="s">
        <v>144</v>
      </c>
      <c r="H2657" t="s">
        <v>42</v>
      </c>
      <c r="I2657" t="s">
        <v>43</v>
      </c>
      <c r="J2657" t="s">
        <v>43</v>
      </c>
      <c r="K2657" t="s">
        <v>43</v>
      </c>
      <c r="L2657" s="9">
        <v>-1705</v>
      </c>
      <c r="M2657" s="10">
        <v>43800</v>
      </c>
      <c r="N2657" t="s">
        <v>83</v>
      </c>
      <c r="O2657" t="s">
        <v>45</v>
      </c>
      <c r="P2657" t="s">
        <v>1119</v>
      </c>
      <c r="Q2657" t="s">
        <v>1120</v>
      </c>
      <c r="R2657" t="s">
        <v>1121</v>
      </c>
      <c r="S2657" s="11">
        <v>43832</v>
      </c>
      <c r="T2657" t="s">
        <v>336</v>
      </c>
      <c r="U2657">
        <v>23</v>
      </c>
      <c r="V2657" t="s">
        <v>1122</v>
      </c>
      <c r="W2657" t="s">
        <v>222</v>
      </c>
      <c r="Y2657" s="11">
        <v>43832</v>
      </c>
      <c r="Z2657" t="s">
        <v>1121</v>
      </c>
      <c r="AA2657" t="s">
        <v>1123</v>
      </c>
      <c r="AD2657" t="s">
        <v>1124</v>
      </c>
      <c r="AH2657" t="str">
        <f t="shared" si="41"/>
        <v>E35930 Estates &amp; Facilities</v>
      </c>
      <c r="AI2657" t="str">
        <f>VLOOKUP(B2657,'cc Lookup'!A:E,5,0)</f>
        <v>Estates</v>
      </c>
      <c r="AJ2657" t="s">
        <v>5426</v>
      </c>
    </row>
    <row r="2658" spans="1:36" x14ac:dyDescent="0.35">
      <c r="A2658" t="s">
        <v>36</v>
      </c>
      <c r="B2658" s="8" t="s">
        <v>142</v>
      </c>
      <c r="C2658" s="8" t="s">
        <v>38</v>
      </c>
      <c r="D2658" s="8" t="s">
        <v>39</v>
      </c>
      <c r="E2658" s="8" t="s">
        <v>39</v>
      </c>
      <c r="F2658" s="8" t="s">
        <v>40</v>
      </c>
      <c r="G2658" t="s">
        <v>144</v>
      </c>
      <c r="H2658" t="s">
        <v>42</v>
      </c>
      <c r="I2658" t="s">
        <v>43</v>
      </c>
      <c r="J2658" t="s">
        <v>43</v>
      </c>
      <c r="K2658" t="s">
        <v>43</v>
      </c>
      <c r="L2658" s="9">
        <v>-907.5</v>
      </c>
      <c r="M2658" s="10">
        <v>43831</v>
      </c>
      <c r="N2658" t="s">
        <v>83</v>
      </c>
      <c r="O2658" t="s">
        <v>45</v>
      </c>
      <c r="P2658" t="s">
        <v>1248</v>
      </c>
      <c r="Q2658" t="s">
        <v>1249</v>
      </c>
      <c r="R2658" t="s">
        <v>1250</v>
      </c>
      <c r="S2658" s="11">
        <v>43865</v>
      </c>
      <c r="T2658" t="s">
        <v>336</v>
      </c>
      <c r="U2658">
        <v>14</v>
      </c>
      <c r="V2658" t="s">
        <v>1251</v>
      </c>
      <c r="W2658" t="s">
        <v>222</v>
      </c>
      <c r="Y2658" s="11">
        <v>43864</v>
      </c>
      <c r="Z2658" t="s">
        <v>1250</v>
      </c>
      <c r="AA2658" t="s">
        <v>1252</v>
      </c>
      <c r="AD2658" t="s">
        <v>1253</v>
      </c>
      <c r="AH2658" t="str">
        <f t="shared" si="41"/>
        <v>E35930 Estates &amp; Facilities</v>
      </c>
      <c r="AI2658" t="str">
        <f>VLOOKUP(B2658,'cc Lookup'!A:E,5,0)</f>
        <v>Estates</v>
      </c>
      <c r="AJ2658" t="s">
        <v>5426</v>
      </c>
    </row>
    <row r="2659" spans="1:36" x14ac:dyDescent="0.35">
      <c r="A2659" t="s">
        <v>36</v>
      </c>
      <c r="B2659" s="8" t="s">
        <v>142</v>
      </c>
      <c r="C2659" s="8" t="s">
        <v>38</v>
      </c>
      <c r="D2659" s="8" t="s">
        <v>39</v>
      </c>
      <c r="E2659" s="8" t="s">
        <v>39</v>
      </c>
      <c r="F2659" s="8" t="s">
        <v>40</v>
      </c>
      <c r="G2659" t="s">
        <v>144</v>
      </c>
      <c r="H2659" t="s">
        <v>42</v>
      </c>
      <c r="I2659" t="s">
        <v>43</v>
      </c>
      <c r="J2659" t="s">
        <v>43</v>
      </c>
      <c r="K2659" t="s">
        <v>43</v>
      </c>
      <c r="L2659" s="9">
        <v>-1292.5</v>
      </c>
      <c r="M2659" s="10">
        <v>43831</v>
      </c>
      <c r="N2659" t="s">
        <v>83</v>
      </c>
      <c r="O2659" t="s">
        <v>45</v>
      </c>
      <c r="P2659" t="s">
        <v>1248</v>
      </c>
      <c r="Q2659" t="s">
        <v>1249</v>
      </c>
      <c r="R2659" t="s">
        <v>1250</v>
      </c>
      <c r="S2659" s="11">
        <v>43865</v>
      </c>
      <c r="T2659" t="s">
        <v>336</v>
      </c>
      <c r="U2659">
        <v>15</v>
      </c>
      <c r="V2659" t="s">
        <v>1254</v>
      </c>
      <c r="W2659" t="s">
        <v>222</v>
      </c>
      <c r="Y2659" s="11">
        <v>43864</v>
      </c>
      <c r="Z2659" t="s">
        <v>1250</v>
      </c>
      <c r="AA2659" t="s">
        <v>1255</v>
      </c>
      <c r="AD2659" t="s">
        <v>1256</v>
      </c>
      <c r="AH2659" t="str">
        <f t="shared" si="41"/>
        <v>E35930 Estates &amp; Facilities</v>
      </c>
      <c r="AI2659" t="str">
        <f>VLOOKUP(B2659,'cc Lookup'!A:E,5,0)</f>
        <v>Estates</v>
      </c>
      <c r="AJ2659" t="s">
        <v>5426</v>
      </c>
    </row>
    <row r="2660" spans="1:36" x14ac:dyDescent="0.35">
      <c r="A2660" t="s">
        <v>36</v>
      </c>
      <c r="B2660" s="8" t="s">
        <v>142</v>
      </c>
      <c r="C2660" s="8" t="s">
        <v>38</v>
      </c>
      <c r="D2660" s="8" t="s">
        <v>39</v>
      </c>
      <c r="E2660" s="8" t="s">
        <v>39</v>
      </c>
      <c r="F2660" s="8" t="s">
        <v>40</v>
      </c>
      <c r="G2660" t="s">
        <v>144</v>
      </c>
      <c r="H2660" t="s">
        <v>42</v>
      </c>
      <c r="I2660" t="s">
        <v>43</v>
      </c>
      <c r="J2660" t="s">
        <v>43</v>
      </c>
      <c r="K2660" t="s">
        <v>43</v>
      </c>
      <c r="L2660" s="9">
        <v>-1072.5</v>
      </c>
      <c r="M2660" s="10">
        <v>43862</v>
      </c>
      <c r="N2660" t="s">
        <v>83</v>
      </c>
      <c r="O2660" t="s">
        <v>45</v>
      </c>
      <c r="P2660" t="s">
        <v>1377</v>
      </c>
      <c r="Q2660" t="s">
        <v>1378</v>
      </c>
      <c r="R2660" t="s">
        <v>1379</v>
      </c>
      <c r="S2660" s="11">
        <v>43892</v>
      </c>
      <c r="T2660" t="s">
        <v>336</v>
      </c>
      <c r="U2660">
        <v>5</v>
      </c>
      <c r="V2660" t="s">
        <v>1251</v>
      </c>
      <c r="W2660" t="s">
        <v>222</v>
      </c>
      <c r="Y2660" s="11">
        <v>43892</v>
      </c>
      <c r="Z2660" t="s">
        <v>1379</v>
      </c>
      <c r="AA2660" t="s">
        <v>1252</v>
      </c>
      <c r="AD2660" t="s">
        <v>1253</v>
      </c>
      <c r="AH2660" t="str">
        <f t="shared" si="41"/>
        <v>E35930 Estates &amp; Facilities</v>
      </c>
      <c r="AI2660" t="str">
        <f>VLOOKUP(B2660,'cc Lookup'!A:E,5,0)</f>
        <v>Estates</v>
      </c>
      <c r="AJ2660" t="s">
        <v>5426</v>
      </c>
    </row>
    <row r="2661" spans="1:36" x14ac:dyDescent="0.35">
      <c r="A2661" t="s">
        <v>36</v>
      </c>
      <c r="B2661" s="8" t="s">
        <v>142</v>
      </c>
      <c r="C2661" s="8" t="s">
        <v>143</v>
      </c>
      <c r="D2661" s="8" t="s">
        <v>39</v>
      </c>
      <c r="E2661" s="8" t="s">
        <v>39</v>
      </c>
      <c r="F2661" s="8" t="s">
        <v>40</v>
      </c>
      <c r="G2661" t="s">
        <v>144</v>
      </c>
      <c r="H2661" t="s">
        <v>145</v>
      </c>
      <c r="I2661" t="s">
        <v>43</v>
      </c>
      <c r="J2661" t="s">
        <v>43</v>
      </c>
      <c r="K2661" t="s">
        <v>43</v>
      </c>
      <c r="L2661" s="9">
        <v>64</v>
      </c>
      <c r="M2661" s="10">
        <v>43922</v>
      </c>
      <c r="N2661" t="s">
        <v>83</v>
      </c>
      <c r="O2661" t="s">
        <v>45</v>
      </c>
      <c r="P2661" t="s">
        <v>1545</v>
      </c>
      <c r="Q2661" t="s">
        <v>1546</v>
      </c>
      <c r="R2661" t="s">
        <v>1547</v>
      </c>
      <c r="S2661" s="11">
        <v>43955</v>
      </c>
      <c r="T2661" t="s">
        <v>336</v>
      </c>
      <c r="U2661">
        <v>56</v>
      </c>
      <c r="V2661" t="s">
        <v>1548</v>
      </c>
      <c r="W2661" t="s">
        <v>62</v>
      </c>
      <c r="Y2661" s="11">
        <v>43955</v>
      </c>
      <c r="Z2661" t="s">
        <v>1547</v>
      </c>
      <c r="AA2661" t="s">
        <v>1549</v>
      </c>
      <c r="AD2661" t="s">
        <v>1550</v>
      </c>
      <c r="AH2661" t="str">
        <f t="shared" si="41"/>
        <v>E35930 Estates &amp; Facilities</v>
      </c>
      <c r="AI2661" t="str">
        <f>VLOOKUP(B2661,'cc Lookup'!A:E,5,0)</f>
        <v>Estates</v>
      </c>
      <c r="AJ2661" t="s">
        <v>5427</v>
      </c>
    </row>
    <row r="2662" spans="1:36" x14ac:dyDescent="0.35">
      <c r="A2662" t="s">
        <v>36</v>
      </c>
      <c r="B2662" s="8" t="s">
        <v>142</v>
      </c>
      <c r="C2662" s="8" t="s">
        <v>38</v>
      </c>
      <c r="D2662" s="8" t="s">
        <v>39</v>
      </c>
      <c r="E2662" s="8" t="s">
        <v>39</v>
      </c>
      <c r="F2662" s="8" t="s">
        <v>40</v>
      </c>
      <c r="G2662" t="s">
        <v>144</v>
      </c>
      <c r="H2662" t="s">
        <v>42</v>
      </c>
      <c r="I2662" t="s">
        <v>43</v>
      </c>
      <c r="J2662" t="s">
        <v>43</v>
      </c>
      <c r="K2662" t="s">
        <v>43</v>
      </c>
      <c r="L2662" s="9">
        <v>2950</v>
      </c>
      <c r="M2662" s="10">
        <v>44013</v>
      </c>
      <c r="N2662" t="s">
        <v>83</v>
      </c>
      <c r="O2662" t="s">
        <v>45</v>
      </c>
      <c r="P2662" t="s">
        <v>1908</v>
      </c>
      <c r="Q2662" t="s">
        <v>1909</v>
      </c>
      <c r="R2662" t="s">
        <v>1910</v>
      </c>
      <c r="S2662" s="11">
        <v>44046</v>
      </c>
      <c r="T2662" t="s">
        <v>336</v>
      </c>
      <c r="U2662">
        <v>52</v>
      </c>
      <c r="V2662" t="s">
        <v>1911</v>
      </c>
      <c r="W2662" t="s">
        <v>5461</v>
      </c>
      <c r="Y2662" s="11">
        <v>44046</v>
      </c>
      <c r="Z2662" t="s">
        <v>1910</v>
      </c>
      <c r="AA2662" t="s">
        <v>1912</v>
      </c>
      <c r="AD2662" t="s">
        <v>1913</v>
      </c>
      <c r="AH2662" t="str">
        <f t="shared" si="41"/>
        <v>E35930 Estates &amp; Facilities</v>
      </c>
      <c r="AI2662" t="str">
        <f>VLOOKUP(B2662,'cc Lookup'!A:E,5,0)</f>
        <v>Estates</v>
      </c>
      <c r="AJ2662" t="s">
        <v>5427</v>
      </c>
    </row>
    <row r="2663" spans="1:36" x14ac:dyDescent="0.35">
      <c r="A2663" t="s">
        <v>36</v>
      </c>
      <c r="B2663" s="8" t="s">
        <v>142</v>
      </c>
      <c r="C2663" s="8" t="s">
        <v>38</v>
      </c>
      <c r="D2663" s="8" t="s">
        <v>39</v>
      </c>
      <c r="E2663" s="8" t="s">
        <v>39</v>
      </c>
      <c r="F2663" s="8" t="s">
        <v>40</v>
      </c>
      <c r="G2663" t="s">
        <v>144</v>
      </c>
      <c r="H2663" t="s">
        <v>42</v>
      </c>
      <c r="I2663" t="s">
        <v>43</v>
      </c>
      <c r="J2663" t="s">
        <v>43</v>
      </c>
      <c r="K2663" t="s">
        <v>43</v>
      </c>
      <c r="L2663" s="9">
        <v>2000</v>
      </c>
      <c r="M2663" s="10">
        <v>44044</v>
      </c>
      <c r="N2663" t="s">
        <v>83</v>
      </c>
      <c r="O2663" t="s">
        <v>45</v>
      </c>
      <c r="P2663" t="s">
        <v>664</v>
      </c>
      <c r="Q2663" t="s">
        <v>2036</v>
      </c>
      <c r="R2663" t="s">
        <v>2037</v>
      </c>
      <c r="S2663" s="11">
        <v>44077</v>
      </c>
      <c r="T2663" t="s">
        <v>336</v>
      </c>
      <c r="U2663">
        <v>34</v>
      </c>
      <c r="V2663" t="s">
        <v>141</v>
      </c>
      <c r="W2663" t="s">
        <v>2037</v>
      </c>
      <c r="Y2663" s="11">
        <v>44077</v>
      </c>
      <c r="AA2663" t="s">
        <v>141</v>
      </c>
      <c r="AH2663" t="str">
        <f t="shared" si="41"/>
        <v>E35930 Estates &amp; Facilities</v>
      </c>
      <c r="AI2663" t="str">
        <f>VLOOKUP(B2663,'cc Lookup'!A:E,5,0)</f>
        <v>Estates</v>
      </c>
      <c r="AJ2663" t="s">
        <v>5427</v>
      </c>
    </row>
    <row r="2664" spans="1:36" x14ac:dyDescent="0.35">
      <c r="A2664" t="s">
        <v>36</v>
      </c>
      <c r="B2664" s="8" t="s">
        <v>142</v>
      </c>
      <c r="C2664" s="8" t="s">
        <v>143</v>
      </c>
      <c r="D2664" s="8" t="s">
        <v>39</v>
      </c>
      <c r="E2664" s="8" t="s">
        <v>39</v>
      </c>
      <c r="F2664" s="8" t="s">
        <v>40</v>
      </c>
      <c r="G2664" t="s">
        <v>144</v>
      </c>
      <c r="H2664" t="s">
        <v>145</v>
      </c>
      <c r="I2664" t="s">
        <v>43</v>
      </c>
      <c r="J2664" t="s">
        <v>43</v>
      </c>
      <c r="K2664" t="s">
        <v>43</v>
      </c>
      <c r="L2664" s="9">
        <v>88.4</v>
      </c>
      <c r="M2664" s="10">
        <v>44166</v>
      </c>
      <c r="N2664" t="s">
        <v>83</v>
      </c>
      <c r="O2664" t="s">
        <v>45</v>
      </c>
      <c r="P2664" t="s">
        <v>1119</v>
      </c>
      <c r="Q2664" t="s">
        <v>2501</v>
      </c>
      <c r="R2664" t="s">
        <v>2502</v>
      </c>
      <c r="S2664" s="11">
        <v>44200</v>
      </c>
      <c r="T2664" t="s">
        <v>336</v>
      </c>
      <c r="U2664">
        <v>90</v>
      </c>
      <c r="V2664" t="s">
        <v>2503</v>
      </c>
      <c r="W2664" t="s">
        <v>62</v>
      </c>
      <c r="Y2664" s="11">
        <v>44200</v>
      </c>
      <c r="Z2664" t="s">
        <v>2502</v>
      </c>
      <c r="AA2664" t="s">
        <v>1549</v>
      </c>
      <c r="AD2664" t="s">
        <v>2504</v>
      </c>
      <c r="AH2664" t="str">
        <f t="shared" si="41"/>
        <v>E35930 Estates &amp; Facilities</v>
      </c>
      <c r="AI2664" t="str">
        <f>VLOOKUP(B2664,'cc Lookup'!A:E,5,0)</f>
        <v>Estates</v>
      </c>
      <c r="AJ2664" t="s">
        <v>5427</v>
      </c>
    </row>
    <row r="2665" spans="1:36" x14ac:dyDescent="0.35">
      <c r="A2665" t="s">
        <v>36</v>
      </c>
      <c r="B2665" s="8" t="s">
        <v>142</v>
      </c>
      <c r="C2665" s="8" t="s">
        <v>143</v>
      </c>
      <c r="D2665" s="8" t="s">
        <v>39</v>
      </c>
      <c r="E2665" s="8" t="s">
        <v>39</v>
      </c>
      <c r="F2665" s="8" t="s">
        <v>40</v>
      </c>
      <c r="G2665" t="s">
        <v>144</v>
      </c>
      <c r="H2665" t="s">
        <v>145</v>
      </c>
      <c r="I2665" t="s">
        <v>43</v>
      </c>
      <c r="J2665" t="s">
        <v>43</v>
      </c>
      <c r="K2665" t="s">
        <v>43</v>
      </c>
      <c r="L2665" s="9">
        <v>101</v>
      </c>
      <c r="M2665" s="10">
        <v>44166</v>
      </c>
      <c r="N2665" t="s">
        <v>83</v>
      </c>
      <c r="O2665" t="s">
        <v>45</v>
      </c>
      <c r="P2665" t="s">
        <v>1119</v>
      </c>
      <c r="Q2665" t="s">
        <v>2501</v>
      </c>
      <c r="R2665" t="s">
        <v>2502</v>
      </c>
      <c r="S2665" s="11">
        <v>44200</v>
      </c>
      <c r="T2665" t="s">
        <v>336</v>
      </c>
      <c r="U2665">
        <v>91</v>
      </c>
      <c r="V2665" t="s">
        <v>2505</v>
      </c>
      <c r="W2665" t="s">
        <v>62</v>
      </c>
      <c r="Y2665" s="11">
        <v>44200</v>
      </c>
      <c r="Z2665" t="s">
        <v>2502</v>
      </c>
      <c r="AA2665" t="s">
        <v>1549</v>
      </c>
      <c r="AD2665" t="s">
        <v>2506</v>
      </c>
      <c r="AH2665" t="str">
        <f t="shared" si="41"/>
        <v>E35930 Estates &amp; Facilities</v>
      </c>
      <c r="AI2665" t="str">
        <f>VLOOKUP(B2665,'cc Lookup'!A:E,5,0)</f>
        <v>Estates</v>
      </c>
      <c r="AJ2665" t="s">
        <v>5427</v>
      </c>
    </row>
    <row r="2666" spans="1:36" x14ac:dyDescent="0.35">
      <c r="A2666" t="s">
        <v>36</v>
      </c>
      <c r="B2666" s="8" t="s">
        <v>142</v>
      </c>
      <c r="C2666" s="8" t="s">
        <v>143</v>
      </c>
      <c r="D2666" s="8" t="s">
        <v>39</v>
      </c>
      <c r="E2666" s="8" t="s">
        <v>39</v>
      </c>
      <c r="F2666" s="8" t="s">
        <v>40</v>
      </c>
      <c r="G2666" t="s">
        <v>144</v>
      </c>
      <c r="H2666" t="s">
        <v>145</v>
      </c>
      <c r="I2666" t="s">
        <v>43</v>
      </c>
      <c r="J2666" t="s">
        <v>43</v>
      </c>
      <c r="K2666" t="s">
        <v>43</v>
      </c>
      <c r="L2666" s="9">
        <v>101</v>
      </c>
      <c r="M2666" s="10">
        <v>44166</v>
      </c>
      <c r="N2666" t="s">
        <v>83</v>
      </c>
      <c r="O2666" t="s">
        <v>45</v>
      </c>
      <c r="P2666" t="s">
        <v>1119</v>
      </c>
      <c r="Q2666" t="s">
        <v>2501</v>
      </c>
      <c r="R2666" t="s">
        <v>2502</v>
      </c>
      <c r="S2666" s="11">
        <v>44200</v>
      </c>
      <c r="T2666" t="s">
        <v>336</v>
      </c>
      <c r="U2666">
        <v>92</v>
      </c>
      <c r="V2666" t="s">
        <v>2507</v>
      </c>
      <c r="W2666" t="s">
        <v>62</v>
      </c>
      <c r="Y2666" s="11">
        <v>44200</v>
      </c>
      <c r="Z2666" t="s">
        <v>2502</v>
      </c>
      <c r="AA2666" t="s">
        <v>1549</v>
      </c>
      <c r="AD2666" t="s">
        <v>2508</v>
      </c>
      <c r="AH2666" t="str">
        <f t="shared" si="41"/>
        <v>E35930 Estates &amp; Facilities</v>
      </c>
      <c r="AI2666" t="str">
        <f>VLOOKUP(B2666,'cc Lookup'!A:E,5,0)</f>
        <v>Estates</v>
      </c>
      <c r="AJ2666" t="s">
        <v>5427</v>
      </c>
    </row>
    <row r="2667" spans="1:36" x14ac:dyDescent="0.35">
      <c r="A2667" t="s">
        <v>36</v>
      </c>
      <c r="B2667" s="8" t="s">
        <v>142</v>
      </c>
      <c r="C2667" s="8" t="s">
        <v>143</v>
      </c>
      <c r="D2667" s="8" t="s">
        <v>39</v>
      </c>
      <c r="E2667" s="8" t="s">
        <v>39</v>
      </c>
      <c r="F2667" s="8" t="s">
        <v>40</v>
      </c>
      <c r="G2667" t="s">
        <v>144</v>
      </c>
      <c r="H2667" t="s">
        <v>145</v>
      </c>
      <c r="I2667" t="s">
        <v>43</v>
      </c>
      <c r="J2667" t="s">
        <v>43</v>
      </c>
      <c r="K2667" t="s">
        <v>43</v>
      </c>
      <c r="L2667" s="9">
        <v>106</v>
      </c>
      <c r="M2667" s="10">
        <v>44166</v>
      </c>
      <c r="N2667" t="s">
        <v>83</v>
      </c>
      <c r="O2667" t="s">
        <v>45</v>
      </c>
      <c r="P2667" t="s">
        <v>1119</v>
      </c>
      <c r="Q2667" t="s">
        <v>2501</v>
      </c>
      <c r="R2667" t="s">
        <v>2502</v>
      </c>
      <c r="S2667" s="11">
        <v>44200</v>
      </c>
      <c r="T2667" t="s">
        <v>336</v>
      </c>
      <c r="U2667">
        <v>93</v>
      </c>
      <c r="V2667" t="s">
        <v>2509</v>
      </c>
      <c r="W2667" t="s">
        <v>62</v>
      </c>
      <c r="Y2667" s="11">
        <v>44200</v>
      </c>
      <c r="Z2667" t="s">
        <v>2502</v>
      </c>
      <c r="AA2667" t="s">
        <v>1549</v>
      </c>
      <c r="AD2667" t="s">
        <v>2510</v>
      </c>
      <c r="AH2667" t="str">
        <f t="shared" si="41"/>
        <v>E35930 Estates &amp; Facilities</v>
      </c>
      <c r="AI2667" t="str">
        <f>VLOOKUP(B2667,'cc Lookup'!A:E,5,0)</f>
        <v>Estates</v>
      </c>
      <c r="AJ2667" t="s">
        <v>5427</v>
      </c>
    </row>
    <row r="2668" spans="1:36" x14ac:dyDescent="0.35">
      <c r="A2668" t="s">
        <v>36</v>
      </c>
      <c r="B2668" s="8" t="s">
        <v>142</v>
      </c>
      <c r="C2668" s="8" t="s">
        <v>143</v>
      </c>
      <c r="D2668" s="8" t="s">
        <v>39</v>
      </c>
      <c r="E2668" s="8" t="s">
        <v>39</v>
      </c>
      <c r="F2668" s="8" t="s">
        <v>40</v>
      </c>
      <c r="G2668" t="s">
        <v>144</v>
      </c>
      <c r="H2668" t="s">
        <v>145</v>
      </c>
      <c r="I2668" t="s">
        <v>43</v>
      </c>
      <c r="J2668" t="s">
        <v>43</v>
      </c>
      <c r="K2668" t="s">
        <v>43</v>
      </c>
      <c r="L2668" s="9">
        <v>106</v>
      </c>
      <c r="M2668" s="10">
        <v>44166</v>
      </c>
      <c r="N2668" t="s">
        <v>83</v>
      </c>
      <c r="O2668" t="s">
        <v>45</v>
      </c>
      <c r="P2668" t="s">
        <v>1119</v>
      </c>
      <c r="Q2668" t="s">
        <v>2501</v>
      </c>
      <c r="R2668" t="s">
        <v>2502</v>
      </c>
      <c r="S2668" s="11">
        <v>44200</v>
      </c>
      <c r="T2668" t="s">
        <v>336</v>
      </c>
      <c r="U2668">
        <v>94</v>
      </c>
      <c r="V2668" t="s">
        <v>2511</v>
      </c>
      <c r="W2668" t="s">
        <v>62</v>
      </c>
      <c r="Y2668" s="11">
        <v>44200</v>
      </c>
      <c r="Z2668" t="s">
        <v>2502</v>
      </c>
      <c r="AA2668" t="s">
        <v>1549</v>
      </c>
      <c r="AD2668" t="s">
        <v>2512</v>
      </c>
      <c r="AH2668" t="str">
        <f t="shared" si="41"/>
        <v>E35930 Estates &amp; Facilities</v>
      </c>
      <c r="AI2668" t="str">
        <f>VLOOKUP(B2668,'cc Lookup'!A:E,5,0)</f>
        <v>Estates</v>
      </c>
      <c r="AJ2668" t="s">
        <v>5427</v>
      </c>
    </row>
    <row r="2669" spans="1:36" x14ac:dyDescent="0.35">
      <c r="A2669" t="s">
        <v>36</v>
      </c>
      <c r="B2669" s="8" t="s">
        <v>142</v>
      </c>
      <c r="C2669" s="8" t="s">
        <v>143</v>
      </c>
      <c r="D2669" s="8" t="s">
        <v>39</v>
      </c>
      <c r="E2669" s="8" t="s">
        <v>39</v>
      </c>
      <c r="F2669" s="8" t="s">
        <v>40</v>
      </c>
      <c r="G2669" t="s">
        <v>144</v>
      </c>
      <c r="H2669" t="s">
        <v>145</v>
      </c>
      <c r="I2669" t="s">
        <v>43</v>
      </c>
      <c r="J2669" t="s">
        <v>43</v>
      </c>
      <c r="K2669" t="s">
        <v>43</v>
      </c>
      <c r="L2669" s="9">
        <v>125</v>
      </c>
      <c r="M2669" s="10">
        <v>44166</v>
      </c>
      <c r="N2669" t="s">
        <v>83</v>
      </c>
      <c r="O2669" t="s">
        <v>45</v>
      </c>
      <c r="P2669" t="s">
        <v>1119</v>
      </c>
      <c r="Q2669" t="s">
        <v>2501</v>
      </c>
      <c r="R2669" t="s">
        <v>2502</v>
      </c>
      <c r="S2669" s="11">
        <v>44200</v>
      </c>
      <c r="T2669" t="s">
        <v>336</v>
      </c>
      <c r="U2669">
        <v>95</v>
      </c>
      <c r="V2669" t="s">
        <v>2513</v>
      </c>
      <c r="W2669" t="s">
        <v>62</v>
      </c>
      <c r="Y2669" s="11">
        <v>44200</v>
      </c>
      <c r="Z2669" t="s">
        <v>2502</v>
      </c>
      <c r="AA2669" t="s">
        <v>1549</v>
      </c>
      <c r="AD2669" t="s">
        <v>2514</v>
      </c>
      <c r="AH2669" t="str">
        <f t="shared" si="41"/>
        <v>E35930 Estates &amp; Facilities</v>
      </c>
      <c r="AI2669" t="str">
        <f>VLOOKUP(B2669,'cc Lookup'!A:E,5,0)</f>
        <v>Estates</v>
      </c>
      <c r="AJ2669" t="s">
        <v>5427</v>
      </c>
    </row>
    <row r="2670" spans="1:36" x14ac:dyDescent="0.35">
      <c r="A2670" t="s">
        <v>36</v>
      </c>
      <c r="B2670" s="8" t="s">
        <v>142</v>
      </c>
      <c r="C2670" s="8" t="s">
        <v>143</v>
      </c>
      <c r="D2670" s="8" t="s">
        <v>39</v>
      </c>
      <c r="E2670" s="8" t="s">
        <v>39</v>
      </c>
      <c r="F2670" s="8" t="s">
        <v>40</v>
      </c>
      <c r="G2670" t="s">
        <v>144</v>
      </c>
      <c r="H2670" t="s">
        <v>145</v>
      </c>
      <c r="I2670" t="s">
        <v>43</v>
      </c>
      <c r="J2670" t="s">
        <v>43</v>
      </c>
      <c r="K2670" t="s">
        <v>43</v>
      </c>
      <c r="L2670" s="9">
        <v>146</v>
      </c>
      <c r="M2670" s="10">
        <v>44166</v>
      </c>
      <c r="N2670" t="s">
        <v>83</v>
      </c>
      <c r="O2670" t="s">
        <v>45</v>
      </c>
      <c r="P2670" t="s">
        <v>1119</v>
      </c>
      <c r="Q2670" t="s">
        <v>2501</v>
      </c>
      <c r="R2670" t="s">
        <v>2502</v>
      </c>
      <c r="S2670" s="11">
        <v>44200</v>
      </c>
      <c r="T2670" t="s">
        <v>336</v>
      </c>
      <c r="U2670">
        <v>96</v>
      </c>
      <c r="V2670" t="s">
        <v>2515</v>
      </c>
      <c r="W2670" t="s">
        <v>62</v>
      </c>
      <c r="Y2670" s="11">
        <v>44200</v>
      </c>
      <c r="Z2670" t="s">
        <v>2502</v>
      </c>
      <c r="AA2670" t="s">
        <v>1549</v>
      </c>
      <c r="AD2670" t="s">
        <v>2516</v>
      </c>
      <c r="AH2670" t="str">
        <f t="shared" si="41"/>
        <v>E35930 Estates &amp; Facilities</v>
      </c>
      <c r="AI2670" t="str">
        <f>VLOOKUP(B2670,'cc Lookup'!A:E,5,0)</f>
        <v>Estates</v>
      </c>
      <c r="AJ2670" t="s">
        <v>5427</v>
      </c>
    </row>
    <row r="2671" spans="1:36" x14ac:dyDescent="0.35">
      <c r="A2671" t="s">
        <v>36</v>
      </c>
      <c r="B2671" s="8" t="s">
        <v>142</v>
      </c>
      <c r="C2671" s="8" t="s">
        <v>143</v>
      </c>
      <c r="D2671" s="8" t="s">
        <v>39</v>
      </c>
      <c r="E2671" s="8" t="s">
        <v>39</v>
      </c>
      <c r="F2671" s="8" t="s">
        <v>40</v>
      </c>
      <c r="G2671" t="s">
        <v>144</v>
      </c>
      <c r="H2671" t="s">
        <v>145</v>
      </c>
      <c r="I2671" t="s">
        <v>43</v>
      </c>
      <c r="J2671" t="s">
        <v>43</v>
      </c>
      <c r="K2671" t="s">
        <v>43</v>
      </c>
      <c r="L2671" s="9">
        <v>201</v>
      </c>
      <c r="M2671" s="10">
        <v>44166</v>
      </c>
      <c r="N2671" t="s">
        <v>83</v>
      </c>
      <c r="O2671" t="s">
        <v>45</v>
      </c>
      <c r="P2671" t="s">
        <v>1119</v>
      </c>
      <c r="Q2671" t="s">
        <v>2501</v>
      </c>
      <c r="R2671" t="s">
        <v>2502</v>
      </c>
      <c r="S2671" s="11">
        <v>44200</v>
      </c>
      <c r="T2671" t="s">
        <v>336</v>
      </c>
      <c r="U2671">
        <v>97</v>
      </c>
      <c r="V2671" t="s">
        <v>2517</v>
      </c>
      <c r="W2671" t="s">
        <v>62</v>
      </c>
      <c r="Y2671" s="11">
        <v>44200</v>
      </c>
      <c r="Z2671" t="s">
        <v>2502</v>
      </c>
      <c r="AA2671" t="s">
        <v>1549</v>
      </c>
      <c r="AD2671" t="s">
        <v>2518</v>
      </c>
      <c r="AH2671" t="str">
        <f t="shared" si="41"/>
        <v>E35930 Estates &amp; Facilities</v>
      </c>
      <c r="AI2671" t="str">
        <f>VLOOKUP(B2671,'cc Lookup'!A:E,5,0)</f>
        <v>Estates</v>
      </c>
      <c r="AJ2671" t="s">
        <v>5427</v>
      </c>
    </row>
    <row r="2672" spans="1:36" x14ac:dyDescent="0.35">
      <c r="A2672" t="s">
        <v>36</v>
      </c>
      <c r="B2672" s="8" t="s">
        <v>142</v>
      </c>
      <c r="C2672" s="8" t="s">
        <v>143</v>
      </c>
      <c r="D2672" s="8" t="s">
        <v>39</v>
      </c>
      <c r="E2672" s="8" t="s">
        <v>39</v>
      </c>
      <c r="F2672" s="8" t="s">
        <v>40</v>
      </c>
      <c r="G2672" t="s">
        <v>144</v>
      </c>
      <c r="H2672" t="s">
        <v>145</v>
      </c>
      <c r="I2672" t="s">
        <v>43</v>
      </c>
      <c r="J2672" t="s">
        <v>43</v>
      </c>
      <c r="K2672" t="s">
        <v>43</v>
      </c>
      <c r="L2672" s="9">
        <v>381</v>
      </c>
      <c r="M2672" s="10">
        <v>44166</v>
      </c>
      <c r="N2672" t="s">
        <v>83</v>
      </c>
      <c r="O2672" t="s">
        <v>45</v>
      </c>
      <c r="P2672" t="s">
        <v>1119</v>
      </c>
      <c r="Q2672" t="s">
        <v>2501</v>
      </c>
      <c r="R2672" t="s">
        <v>2502</v>
      </c>
      <c r="S2672" s="11">
        <v>44200</v>
      </c>
      <c r="T2672" t="s">
        <v>336</v>
      </c>
      <c r="U2672">
        <v>98</v>
      </c>
      <c r="V2672" t="s">
        <v>2519</v>
      </c>
      <c r="W2672" t="s">
        <v>62</v>
      </c>
      <c r="Y2672" s="11">
        <v>44200</v>
      </c>
      <c r="Z2672" t="s">
        <v>2502</v>
      </c>
      <c r="AA2672" t="s">
        <v>1549</v>
      </c>
      <c r="AD2672" t="s">
        <v>2520</v>
      </c>
      <c r="AH2672" t="str">
        <f t="shared" si="41"/>
        <v>E35930 Estates &amp; Facilities</v>
      </c>
      <c r="AI2672" t="str">
        <f>VLOOKUP(B2672,'cc Lookup'!A:E,5,0)</f>
        <v>Estates</v>
      </c>
      <c r="AJ2672" t="s">
        <v>5427</v>
      </c>
    </row>
    <row r="2673" spans="1:36" x14ac:dyDescent="0.35">
      <c r="A2673" t="s">
        <v>36</v>
      </c>
      <c r="B2673" s="8" t="s">
        <v>142</v>
      </c>
      <c r="C2673" s="8" t="s">
        <v>143</v>
      </c>
      <c r="D2673" s="8" t="s">
        <v>39</v>
      </c>
      <c r="E2673" s="8" t="s">
        <v>39</v>
      </c>
      <c r="F2673" s="8" t="s">
        <v>40</v>
      </c>
      <c r="G2673" t="s">
        <v>144</v>
      </c>
      <c r="H2673" t="s">
        <v>145</v>
      </c>
      <c r="I2673" t="s">
        <v>43</v>
      </c>
      <c r="J2673" t="s">
        <v>43</v>
      </c>
      <c r="K2673" t="s">
        <v>43</v>
      </c>
      <c r="L2673" s="9">
        <v>478</v>
      </c>
      <c r="M2673" s="10">
        <v>44166</v>
      </c>
      <c r="N2673" t="s">
        <v>83</v>
      </c>
      <c r="O2673" t="s">
        <v>45</v>
      </c>
      <c r="P2673" t="s">
        <v>1119</v>
      </c>
      <c r="Q2673" t="s">
        <v>2501</v>
      </c>
      <c r="R2673" t="s">
        <v>2502</v>
      </c>
      <c r="S2673" s="11">
        <v>44200</v>
      </c>
      <c r="T2673" t="s">
        <v>336</v>
      </c>
      <c r="U2673">
        <v>99</v>
      </c>
      <c r="V2673" t="s">
        <v>2521</v>
      </c>
      <c r="W2673" t="s">
        <v>62</v>
      </c>
      <c r="Y2673" s="11">
        <v>44200</v>
      </c>
      <c r="Z2673" t="s">
        <v>2502</v>
      </c>
      <c r="AA2673" t="s">
        <v>1549</v>
      </c>
      <c r="AD2673" t="s">
        <v>2522</v>
      </c>
      <c r="AH2673" t="str">
        <f t="shared" si="41"/>
        <v>E35930 Estates &amp; Facilities</v>
      </c>
      <c r="AI2673" t="str">
        <f>VLOOKUP(B2673,'cc Lookup'!A:E,5,0)</f>
        <v>Estates</v>
      </c>
      <c r="AJ2673" t="s">
        <v>5427</v>
      </c>
    </row>
    <row r="2674" spans="1:36" x14ac:dyDescent="0.35">
      <c r="A2674" t="s">
        <v>36</v>
      </c>
      <c r="B2674" s="8" t="s">
        <v>142</v>
      </c>
      <c r="C2674" s="8" t="s">
        <v>143</v>
      </c>
      <c r="D2674" s="8" t="s">
        <v>39</v>
      </c>
      <c r="E2674" s="8" t="s">
        <v>39</v>
      </c>
      <c r="F2674" s="8" t="s">
        <v>40</v>
      </c>
      <c r="G2674" t="s">
        <v>144</v>
      </c>
      <c r="H2674" t="s">
        <v>145</v>
      </c>
      <c r="I2674" t="s">
        <v>43</v>
      </c>
      <c r="J2674" t="s">
        <v>43</v>
      </c>
      <c r="K2674" t="s">
        <v>43</v>
      </c>
      <c r="L2674" s="9">
        <v>627</v>
      </c>
      <c r="M2674" s="10">
        <v>44166</v>
      </c>
      <c r="N2674" t="s">
        <v>83</v>
      </c>
      <c r="O2674" t="s">
        <v>45</v>
      </c>
      <c r="P2674" t="s">
        <v>1119</v>
      </c>
      <c r="Q2674" t="s">
        <v>2501</v>
      </c>
      <c r="R2674" t="s">
        <v>2502</v>
      </c>
      <c r="S2674" s="11">
        <v>44200</v>
      </c>
      <c r="T2674" t="s">
        <v>336</v>
      </c>
      <c r="U2674">
        <v>100</v>
      </c>
      <c r="V2674" t="s">
        <v>2523</v>
      </c>
      <c r="W2674" t="s">
        <v>62</v>
      </c>
      <c r="Y2674" s="11">
        <v>44200</v>
      </c>
      <c r="Z2674" t="s">
        <v>2502</v>
      </c>
      <c r="AA2674" t="s">
        <v>1549</v>
      </c>
      <c r="AD2674" t="s">
        <v>2524</v>
      </c>
      <c r="AH2674" t="str">
        <f t="shared" si="41"/>
        <v>E35930 Estates &amp; Facilities</v>
      </c>
      <c r="AI2674" t="str">
        <f>VLOOKUP(B2674,'cc Lookup'!A:E,5,0)</f>
        <v>Estates</v>
      </c>
      <c r="AJ2674" t="s">
        <v>5427</v>
      </c>
    </row>
    <row r="2675" spans="1:36" x14ac:dyDescent="0.35">
      <c r="A2675" t="s">
        <v>36</v>
      </c>
      <c r="B2675" s="8" t="s">
        <v>142</v>
      </c>
      <c r="C2675" s="8" t="s">
        <v>143</v>
      </c>
      <c r="D2675" s="8" t="s">
        <v>39</v>
      </c>
      <c r="E2675" s="8" t="s">
        <v>39</v>
      </c>
      <c r="F2675" s="8" t="s">
        <v>40</v>
      </c>
      <c r="G2675" t="s">
        <v>144</v>
      </c>
      <c r="H2675" t="s">
        <v>145</v>
      </c>
      <c r="I2675" t="s">
        <v>43</v>
      </c>
      <c r="J2675" t="s">
        <v>43</v>
      </c>
      <c r="K2675" t="s">
        <v>43</v>
      </c>
      <c r="L2675" s="9">
        <v>733</v>
      </c>
      <c r="M2675" s="10">
        <v>44166</v>
      </c>
      <c r="N2675" t="s">
        <v>83</v>
      </c>
      <c r="O2675" t="s">
        <v>45</v>
      </c>
      <c r="P2675" t="s">
        <v>1119</v>
      </c>
      <c r="Q2675" t="s">
        <v>2501</v>
      </c>
      <c r="R2675" t="s">
        <v>2502</v>
      </c>
      <c r="S2675" s="11">
        <v>44200</v>
      </c>
      <c r="T2675" t="s">
        <v>336</v>
      </c>
      <c r="U2675">
        <v>101</v>
      </c>
      <c r="V2675" t="s">
        <v>2525</v>
      </c>
      <c r="W2675" t="s">
        <v>62</v>
      </c>
      <c r="Y2675" s="11">
        <v>44200</v>
      </c>
      <c r="Z2675" t="s">
        <v>2502</v>
      </c>
      <c r="AA2675" t="s">
        <v>1549</v>
      </c>
      <c r="AD2675" t="s">
        <v>2526</v>
      </c>
      <c r="AH2675" t="str">
        <f t="shared" si="41"/>
        <v>E35930 Estates &amp; Facilities</v>
      </c>
      <c r="AI2675" t="str">
        <f>VLOOKUP(B2675,'cc Lookup'!A:E,5,0)</f>
        <v>Estates</v>
      </c>
      <c r="AJ2675" t="s">
        <v>5427</v>
      </c>
    </row>
    <row r="2676" spans="1:36" x14ac:dyDescent="0.35">
      <c r="A2676" t="s">
        <v>36</v>
      </c>
      <c r="B2676" s="8" t="s">
        <v>142</v>
      </c>
      <c r="C2676" s="8" t="s">
        <v>143</v>
      </c>
      <c r="D2676" s="8" t="s">
        <v>39</v>
      </c>
      <c r="E2676" s="8" t="s">
        <v>39</v>
      </c>
      <c r="F2676" s="8" t="s">
        <v>40</v>
      </c>
      <c r="G2676" t="s">
        <v>144</v>
      </c>
      <c r="H2676" t="s">
        <v>145</v>
      </c>
      <c r="I2676" t="s">
        <v>43</v>
      </c>
      <c r="J2676" t="s">
        <v>43</v>
      </c>
      <c r="K2676" t="s">
        <v>43</v>
      </c>
      <c r="L2676" s="9">
        <v>2518</v>
      </c>
      <c r="M2676" s="10">
        <v>44166</v>
      </c>
      <c r="N2676" t="s">
        <v>83</v>
      </c>
      <c r="O2676" t="s">
        <v>45</v>
      </c>
      <c r="P2676" t="s">
        <v>1119</v>
      </c>
      <c r="Q2676" t="s">
        <v>2501</v>
      </c>
      <c r="R2676" t="s">
        <v>2502</v>
      </c>
      <c r="S2676" s="11">
        <v>44200</v>
      </c>
      <c r="T2676" t="s">
        <v>336</v>
      </c>
      <c r="U2676">
        <v>102</v>
      </c>
      <c r="V2676" t="s">
        <v>2527</v>
      </c>
      <c r="W2676" t="s">
        <v>62</v>
      </c>
      <c r="Y2676" s="11">
        <v>44200</v>
      </c>
      <c r="Z2676" t="s">
        <v>2502</v>
      </c>
      <c r="AA2676" t="s">
        <v>1549</v>
      </c>
      <c r="AD2676" t="s">
        <v>2528</v>
      </c>
      <c r="AH2676" t="str">
        <f t="shared" si="41"/>
        <v>E35930 Estates &amp; Facilities</v>
      </c>
      <c r="AI2676" t="str">
        <f>VLOOKUP(B2676,'cc Lookup'!A:E,5,0)</f>
        <v>Estates</v>
      </c>
      <c r="AJ2676" t="s">
        <v>5427</v>
      </c>
    </row>
    <row r="2677" spans="1:36" x14ac:dyDescent="0.35">
      <c r="A2677" t="s">
        <v>36</v>
      </c>
      <c r="B2677" s="8" t="s">
        <v>142</v>
      </c>
      <c r="C2677" s="8" t="s">
        <v>38</v>
      </c>
      <c r="D2677" s="8" t="s">
        <v>39</v>
      </c>
      <c r="E2677" s="8" t="s">
        <v>39</v>
      </c>
      <c r="F2677" s="8" t="s">
        <v>40</v>
      </c>
      <c r="G2677" t="s">
        <v>144</v>
      </c>
      <c r="H2677" t="s">
        <v>42</v>
      </c>
      <c r="I2677" t="s">
        <v>43</v>
      </c>
      <c r="J2677" t="s">
        <v>43</v>
      </c>
      <c r="K2677" t="s">
        <v>43</v>
      </c>
      <c r="L2677" s="9">
        <v>-1350</v>
      </c>
      <c r="M2677" s="10">
        <v>44166</v>
      </c>
      <c r="N2677" t="s">
        <v>83</v>
      </c>
      <c r="O2677" t="s">
        <v>45</v>
      </c>
      <c r="P2677" t="s">
        <v>1119</v>
      </c>
      <c r="Q2677" t="s">
        <v>2565</v>
      </c>
      <c r="R2677" t="s">
        <v>2566</v>
      </c>
      <c r="S2677" s="11">
        <v>44200</v>
      </c>
      <c r="T2677" t="s">
        <v>336</v>
      </c>
      <c r="U2677">
        <v>34</v>
      </c>
      <c r="V2677" t="s">
        <v>2574</v>
      </c>
      <c r="W2677" t="s">
        <v>5462</v>
      </c>
      <c r="Y2677" s="11">
        <v>44200</v>
      </c>
      <c r="Z2677" t="s">
        <v>2566</v>
      </c>
      <c r="AA2677" t="s">
        <v>1912</v>
      </c>
      <c r="AD2677" t="s">
        <v>2207</v>
      </c>
      <c r="AH2677" t="str">
        <f t="shared" si="41"/>
        <v>E35930 Estates &amp; Facilities</v>
      </c>
      <c r="AI2677" t="str">
        <f>VLOOKUP(B2677,'cc Lookup'!A:E,5,0)</f>
        <v>Estates</v>
      </c>
      <c r="AJ2677" t="s">
        <v>5427</v>
      </c>
    </row>
    <row r="2678" spans="1:36" x14ac:dyDescent="0.35">
      <c r="A2678" t="s">
        <v>36</v>
      </c>
      <c r="B2678" s="8" t="s">
        <v>142</v>
      </c>
      <c r="C2678" s="8" t="s">
        <v>143</v>
      </c>
      <c r="D2678" s="8" t="s">
        <v>39</v>
      </c>
      <c r="E2678" s="8" t="s">
        <v>39</v>
      </c>
      <c r="F2678" s="8" t="s">
        <v>40</v>
      </c>
      <c r="G2678" t="s">
        <v>144</v>
      </c>
      <c r="H2678" t="s">
        <v>145</v>
      </c>
      <c r="I2678" t="s">
        <v>43</v>
      </c>
      <c r="J2678" t="s">
        <v>43</v>
      </c>
      <c r="K2678" t="s">
        <v>43</v>
      </c>
      <c r="L2678" s="9">
        <v>50</v>
      </c>
      <c r="M2678" s="10">
        <v>44197</v>
      </c>
      <c r="N2678" t="s">
        <v>83</v>
      </c>
      <c r="O2678" t="s">
        <v>45</v>
      </c>
      <c r="P2678" t="s">
        <v>1248</v>
      </c>
      <c r="Q2678" t="s">
        <v>2694</v>
      </c>
      <c r="R2678" t="s">
        <v>2695</v>
      </c>
      <c r="S2678" s="11">
        <v>44228</v>
      </c>
      <c r="T2678" t="s">
        <v>336</v>
      </c>
      <c r="U2678">
        <v>88</v>
      </c>
      <c r="V2678" t="s">
        <v>2696</v>
      </c>
      <c r="W2678" t="s">
        <v>62</v>
      </c>
      <c r="Y2678" s="11">
        <v>44228</v>
      </c>
      <c r="Z2678" t="s">
        <v>2695</v>
      </c>
      <c r="AA2678" t="s">
        <v>1549</v>
      </c>
      <c r="AD2678" t="s">
        <v>2697</v>
      </c>
      <c r="AH2678" t="str">
        <f t="shared" si="41"/>
        <v>E35930 Estates &amp; Facilities</v>
      </c>
      <c r="AI2678" t="str">
        <f>VLOOKUP(B2678,'cc Lookup'!A:E,5,0)</f>
        <v>Estates</v>
      </c>
      <c r="AJ2678" t="s">
        <v>5427</v>
      </c>
    </row>
    <row r="2679" spans="1:36" x14ac:dyDescent="0.35">
      <c r="A2679" t="s">
        <v>36</v>
      </c>
      <c r="B2679" s="8" t="s">
        <v>142</v>
      </c>
      <c r="C2679" s="8" t="s">
        <v>143</v>
      </c>
      <c r="D2679" s="8" t="s">
        <v>39</v>
      </c>
      <c r="E2679" s="8" t="s">
        <v>39</v>
      </c>
      <c r="F2679" s="8" t="s">
        <v>40</v>
      </c>
      <c r="G2679" t="s">
        <v>144</v>
      </c>
      <c r="H2679" t="s">
        <v>145</v>
      </c>
      <c r="I2679" t="s">
        <v>43</v>
      </c>
      <c r="J2679" t="s">
        <v>43</v>
      </c>
      <c r="K2679" t="s">
        <v>43</v>
      </c>
      <c r="L2679" s="9">
        <v>100</v>
      </c>
      <c r="M2679" s="10">
        <v>44197</v>
      </c>
      <c r="N2679" t="s">
        <v>83</v>
      </c>
      <c r="O2679" t="s">
        <v>45</v>
      </c>
      <c r="P2679" t="s">
        <v>1248</v>
      </c>
      <c r="Q2679" t="s">
        <v>2694</v>
      </c>
      <c r="R2679" t="s">
        <v>2695</v>
      </c>
      <c r="S2679" s="11">
        <v>44228</v>
      </c>
      <c r="T2679" t="s">
        <v>336</v>
      </c>
      <c r="U2679">
        <v>89</v>
      </c>
      <c r="V2679" t="s">
        <v>2698</v>
      </c>
      <c r="W2679" t="s">
        <v>62</v>
      </c>
      <c r="Y2679" s="11">
        <v>44228</v>
      </c>
      <c r="Z2679" t="s">
        <v>2695</v>
      </c>
      <c r="AA2679" t="s">
        <v>1549</v>
      </c>
      <c r="AD2679" t="s">
        <v>2699</v>
      </c>
      <c r="AH2679" t="str">
        <f t="shared" si="41"/>
        <v>E35930 Estates &amp; Facilities</v>
      </c>
      <c r="AI2679" t="str">
        <f>VLOOKUP(B2679,'cc Lookup'!A:E,5,0)</f>
        <v>Estates</v>
      </c>
      <c r="AJ2679" t="s">
        <v>5427</v>
      </c>
    </row>
    <row r="2680" spans="1:36" x14ac:dyDescent="0.35">
      <c r="A2680" t="s">
        <v>36</v>
      </c>
      <c r="B2680" s="8" t="s">
        <v>142</v>
      </c>
      <c r="C2680" s="8" t="s">
        <v>143</v>
      </c>
      <c r="D2680" s="8" t="s">
        <v>39</v>
      </c>
      <c r="E2680" s="8" t="s">
        <v>39</v>
      </c>
      <c r="F2680" s="8" t="s">
        <v>40</v>
      </c>
      <c r="G2680" t="s">
        <v>144</v>
      </c>
      <c r="H2680" t="s">
        <v>145</v>
      </c>
      <c r="I2680" t="s">
        <v>43</v>
      </c>
      <c r="J2680" t="s">
        <v>43</v>
      </c>
      <c r="K2680" t="s">
        <v>43</v>
      </c>
      <c r="L2680" s="9">
        <v>345</v>
      </c>
      <c r="M2680" s="10">
        <v>44197</v>
      </c>
      <c r="N2680" t="s">
        <v>83</v>
      </c>
      <c r="O2680" t="s">
        <v>45</v>
      </c>
      <c r="P2680" t="s">
        <v>1248</v>
      </c>
      <c r="Q2680" t="s">
        <v>2694</v>
      </c>
      <c r="R2680" t="s">
        <v>2695</v>
      </c>
      <c r="S2680" s="11">
        <v>44228</v>
      </c>
      <c r="T2680" t="s">
        <v>336</v>
      </c>
      <c r="U2680">
        <v>90</v>
      </c>
      <c r="V2680" t="s">
        <v>2700</v>
      </c>
      <c r="W2680" t="s">
        <v>62</v>
      </c>
      <c r="Y2680" s="11">
        <v>44228</v>
      </c>
      <c r="Z2680" t="s">
        <v>2695</v>
      </c>
      <c r="AA2680" t="s">
        <v>1549</v>
      </c>
      <c r="AD2680" t="s">
        <v>2701</v>
      </c>
      <c r="AH2680" t="str">
        <f t="shared" si="41"/>
        <v>E35930 Estates &amp; Facilities</v>
      </c>
      <c r="AI2680" t="str">
        <f>VLOOKUP(B2680,'cc Lookup'!A:E,5,0)</f>
        <v>Estates</v>
      </c>
      <c r="AJ2680" t="s">
        <v>5427</v>
      </c>
    </row>
    <row r="2681" spans="1:36" x14ac:dyDescent="0.35">
      <c r="A2681" t="s">
        <v>36</v>
      </c>
      <c r="B2681" s="8" t="s">
        <v>142</v>
      </c>
      <c r="C2681" s="8" t="s">
        <v>143</v>
      </c>
      <c r="D2681" s="8" t="s">
        <v>39</v>
      </c>
      <c r="E2681" s="8" t="s">
        <v>39</v>
      </c>
      <c r="F2681" s="8" t="s">
        <v>40</v>
      </c>
      <c r="G2681" t="s">
        <v>144</v>
      </c>
      <c r="H2681" t="s">
        <v>145</v>
      </c>
      <c r="I2681" t="s">
        <v>43</v>
      </c>
      <c r="J2681" t="s">
        <v>43</v>
      </c>
      <c r="K2681" t="s">
        <v>43</v>
      </c>
      <c r="L2681" s="9">
        <v>515</v>
      </c>
      <c r="M2681" s="10">
        <v>44197</v>
      </c>
      <c r="N2681" t="s">
        <v>83</v>
      </c>
      <c r="O2681" t="s">
        <v>45</v>
      </c>
      <c r="P2681" t="s">
        <v>1248</v>
      </c>
      <c r="Q2681" t="s">
        <v>2694</v>
      </c>
      <c r="R2681" t="s">
        <v>2695</v>
      </c>
      <c r="S2681" s="11">
        <v>44228</v>
      </c>
      <c r="T2681" t="s">
        <v>336</v>
      </c>
      <c r="U2681">
        <v>91</v>
      </c>
      <c r="V2681" t="s">
        <v>2702</v>
      </c>
      <c r="W2681" t="s">
        <v>62</v>
      </c>
      <c r="Y2681" s="11">
        <v>44228</v>
      </c>
      <c r="Z2681" t="s">
        <v>2695</v>
      </c>
      <c r="AA2681" t="s">
        <v>1549</v>
      </c>
      <c r="AD2681" t="s">
        <v>2703</v>
      </c>
      <c r="AH2681" t="str">
        <f t="shared" si="41"/>
        <v>E35930 Estates &amp; Facilities</v>
      </c>
      <c r="AI2681" t="str">
        <f>VLOOKUP(B2681,'cc Lookup'!A:E,5,0)</f>
        <v>Estates</v>
      </c>
      <c r="AJ2681" t="s">
        <v>5427</v>
      </c>
    </row>
    <row r="2682" spans="1:36" x14ac:dyDescent="0.35">
      <c r="A2682" t="s">
        <v>36</v>
      </c>
      <c r="B2682" s="8" t="s">
        <v>142</v>
      </c>
      <c r="C2682" s="8" t="s">
        <v>143</v>
      </c>
      <c r="D2682" s="8" t="s">
        <v>39</v>
      </c>
      <c r="E2682" s="8" t="s">
        <v>39</v>
      </c>
      <c r="F2682" s="8" t="s">
        <v>40</v>
      </c>
      <c r="G2682" t="s">
        <v>144</v>
      </c>
      <c r="H2682" t="s">
        <v>145</v>
      </c>
      <c r="I2682" t="s">
        <v>43</v>
      </c>
      <c r="J2682" t="s">
        <v>43</v>
      </c>
      <c r="K2682" t="s">
        <v>43</v>
      </c>
      <c r="L2682" s="9">
        <v>1446</v>
      </c>
      <c r="M2682" s="10">
        <v>44317</v>
      </c>
      <c r="N2682" t="s">
        <v>83</v>
      </c>
      <c r="O2682" t="s">
        <v>45</v>
      </c>
      <c r="P2682" t="s">
        <v>333</v>
      </c>
      <c r="Q2682" t="s">
        <v>3098</v>
      </c>
      <c r="R2682" t="s">
        <v>3099</v>
      </c>
      <c r="S2682" s="11">
        <v>44344</v>
      </c>
      <c r="T2682" t="s">
        <v>336</v>
      </c>
      <c r="U2682">
        <v>46</v>
      </c>
      <c r="V2682" t="s">
        <v>3100</v>
      </c>
      <c r="W2682" t="s">
        <v>62</v>
      </c>
      <c r="Y2682" s="11">
        <v>44344</v>
      </c>
      <c r="Z2682" t="s">
        <v>3099</v>
      </c>
      <c r="AA2682" t="s">
        <v>1549</v>
      </c>
      <c r="AD2682" t="s">
        <v>3101</v>
      </c>
      <c r="AH2682" t="str">
        <f t="shared" si="41"/>
        <v>E35930 Estates &amp; Facilities</v>
      </c>
      <c r="AI2682" t="str">
        <f>VLOOKUP(B2682,'cc Lookup'!A:E,5,0)</f>
        <v>Estates</v>
      </c>
      <c r="AJ2682" t="s">
        <v>5428</v>
      </c>
    </row>
    <row r="2683" spans="1:36" x14ac:dyDescent="0.35">
      <c r="A2683" t="s">
        <v>36</v>
      </c>
      <c r="B2683" s="8" t="s">
        <v>142</v>
      </c>
      <c r="C2683" s="8" t="s">
        <v>143</v>
      </c>
      <c r="D2683" s="8" t="s">
        <v>39</v>
      </c>
      <c r="E2683" s="8" t="s">
        <v>39</v>
      </c>
      <c r="F2683" s="8" t="s">
        <v>40</v>
      </c>
      <c r="G2683" t="s">
        <v>144</v>
      </c>
      <c r="H2683" t="s">
        <v>145</v>
      </c>
      <c r="I2683" t="s">
        <v>43</v>
      </c>
      <c r="J2683" t="s">
        <v>43</v>
      </c>
      <c r="K2683" t="s">
        <v>43</v>
      </c>
      <c r="L2683" s="9">
        <v>970</v>
      </c>
      <c r="M2683" s="10">
        <v>44348</v>
      </c>
      <c r="N2683" t="s">
        <v>83</v>
      </c>
      <c r="O2683" t="s">
        <v>45</v>
      </c>
      <c r="P2683" t="s">
        <v>3219</v>
      </c>
      <c r="Q2683" t="s">
        <v>3220</v>
      </c>
      <c r="R2683" t="s">
        <v>3221</v>
      </c>
      <c r="S2683" s="11">
        <v>44382</v>
      </c>
      <c r="T2683" t="s">
        <v>336</v>
      </c>
      <c r="U2683">
        <v>10</v>
      </c>
      <c r="V2683" t="s">
        <v>3222</v>
      </c>
      <c r="W2683" t="s">
        <v>62</v>
      </c>
      <c r="Y2683" s="11">
        <v>44382</v>
      </c>
      <c r="Z2683" t="s">
        <v>3221</v>
      </c>
      <c r="AA2683" t="s">
        <v>1549</v>
      </c>
      <c r="AD2683" t="s">
        <v>3223</v>
      </c>
      <c r="AH2683" t="str">
        <f t="shared" si="41"/>
        <v>E35930 Estates &amp; Facilities</v>
      </c>
      <c r="AI2683" t="str">
        <f>VLOOKUP(B2683,'cc Lookup'!A:E,5,0)</f>
        <v>Estates</v>
      </c>
      <c r="AJ2683" t="s">
        <v>5428</v>
      </c>
    </row>
    <row r="2684" spans="1:36" x14ac:dyDescent="0.35">
      <c r="A2684" t="s">
        <v>36</v>
      </c>
      <c r="B2684" s="8" t="s">
        <v>142</v>
      </c>
      <c r="C2684" s="8" t="s">
        <v>143</v>
      </c>
      <c r="D2684" s="8" t="s">
        <v>39</v>
      </c>
      <c r="E2684" s="8" t="s">
        <v>39</v>
      </c>
      <c r="F2684" s="8" t="s">
        <v>40</v>
      </c>
      <c r="G2684" t="s">
        <v>144</v>
      </c>
      <c r="H2684" t="s">
        <v>145</v>
      </c>
      <c r="I2684" t="s">
        <v>43</v>
      </c>
      <c r="J2684" t="s">
        <v>43</v>
      </c>
      <c r="K2684" t="s">
        <v>43</v>
      </c>
      <c r="L2684" s="9">
        <v>55</v>
      </c>
      <c r="M2684" s="10">
        <v>44409</v>
      </c>
      <c r="N2684" t="s">
        <v>83</v>
      </c>
      <c r="O2684" t="s">
        <v>45</v>
      </c>
      <c r="P2684" t="s">
        <v>664</v>
      </c>
      <c r="Q2684" t="s">
        <v>3425</v>
      </c>
      <c r="R2684" t="s">
        <v>3426</v>
      </c>
      <c r="S2684" s="11">
        <v>44440</v>
      </c>
      <c r="T2684" t="s">
        <v>336</v>
      </c>
      <c r="U2684">
        <v>47</v>
      </c>
      <c r="V2684" t="s">
        <v>3427</v>
      </c>
      <c r="W2684" t="s">
        <v>62</v>
      </c>
      <c r="Y2684" s="11">
        <v>44439</v>
      </c>
      <c r="Z2684" t="s">
        <v>3426</v>
      </c>
      <c r="AA2684" t="s">
        <v>1549</v>
      </c>
      <c r="AD2684" t="s">
        <v>3428</v>
      </c>
      <c r="AH2684" t="str">
        <f t="shared" si="41"/>
        <v>E35930 Estates &amp; Facilities</v>
      </c>
      <c r="AI2684" t="str">
        <f>VLOOKUP(B2684,'cc Lookup'!A:E,5,0)</f>
        <v>Estates</v>
      </c>
      <c r="AJ2684" t="s">
        <v>5428</v>
      </c>
    </row>
    <row r="2685" spans="1:36" x14ac:dyDescent="0.35">
      <c r="A2685" t="s">
        <v>36</v>
      </c>
      <c r="B2685" s="8" t="s">
        <v>142</v>
      </c>
      <c r="C2685" s="8" t="s">
        <v>143</v>
      </c>
      <c r="D2685" s="8" t="s">
        <v>39</v>
      </c>
      <c r="E2685" s="8" t="s">
        <v>39</v>
      </c>
      <c r="F2685" s="8" t="s">
        <v>40</v>
      </c>
      <c r="G2685" t="s">
        <v>144</v>
      </c>
      <c r="H2685" t="s">
        <v>145</v>
      </c>
      <c r="I2685" t="s">
        <v>43</v>
      </c>
      <c r="J2685" t="s">
        <v>43</v>
      </c>
      <c r="K2685" t="s">
        <v>43</v>
      </c>
      <c r="L2685" s="9">
        <v>81</v>
      </c>
      <c r="M2685" s="10">
        <v>44409</v>
      </c>
      <c r="N2685" t="s">
        <v>83</v>
      </c>
      <c r="O2685" t="s">
        <v>45</v>
      </c>
      <c r="P2685" t="s">
        <v>664</v>
      </c>
      <c r="Q2685" t="s">
        <v>3425</v>
      </c>
      <c r="R2685" t="s">
        <v>3426</v>
      </c>
      <c r="S2685" s="11">
        <v>44440</v>
      </c>
      <c r="T2685" t="s">
        <v>336</v>
      </c>
      <c r="U2685">
        <v>48</v>
      </c>
      <c r="V2685" t="s">
        <v>3429</v>
      </c>
      <c r="W2685" t="s">
        <v>62</v>
      </c>
      <c r="Y2685" s="11">
        <v>44439</v>
      </c>
      <c r="Z2685" t="s">
        <v>3426</v>
      </c>
      <c r="AA2685" t="s">
        <v>1549</v>
      </c>
      <c r="AD2685" t="s">
        <v>3430</v>
      </c>
      <c r="AH2685" t="str">
        <f t="shared" si="41"/>
        <v>E35930 Estates &amp; Facilities</v>
      </c>
      <c r="AI2685" t="str">
        <f>VLOOKUP(B2685,'cc Lookup'!A:E,5,0)</f>
        <v>Estates</v>
      </c>
      <c r="AJ2685" t="s">
        <v>5428</v>
      </c>
    </row>
    <row r="2686" spans="1:36" x14ac:dyDescent="0.35">
      <c r="A2686" t="s">
        <v>36</v>
      </c>
      <c r="B2686" s="8" t="s">
        <v>142</v>
      </c>
      <c r="C2686" s="8" t="s">
        <v>143</v>
      </c>
      <c r="D2686" s="8" t="s">
        <v>39</v>
      </c>
      <c r="E2686" s="8" t="s">
        <v>39</v>
      </c>
      <c r="F2686" s="8" t="s">
        <v>40</v>
      </c>
      <c r="G2686" t="s">
        <v>144</v>
      </c>
      <c r="H2686" t="s">
        <v>145</v>
      </c>
      <c r="I2686" t="s">
        <v>43</v>
      </c>
      <c r="J2686" t="s">
        <v>43</v>
      </c>
      <c r="K2686" t="s">
        <v>43</v>
      </c>
      <c r="L2686" s="9">
        <v>228.2</v>
      </c>
      <c r="M2686" s="10">
        <v>44409</v>
      </c>
      <c r="N2686" t="s">
        <v>83</v>
      </c>
      <c r="O2686" t="s">
        <v>45</v>
      </c>
      <c r="P2686" t="s">
        <v>664</v>
      </c>
      <c r="Q2686" t="s">
        <v>3425</v>
      </c>
      <c r="R2686" t="s">
        <v>3426</v>
      </c>
      <c r="S2686" s="11">
        <v>44440</v>
      </c>
      <c r="T2686" t="s">
        <v>336</v>
      </c>
      <c r="U2686">
        <v>49</v>
      </c>
      <c r="V2686" t="s">
        <v>3431</v>
      </c>
      <c r="W2686" t="s">
        <v>62</v>
      </c>
      <c r="Y2686" s="11">
        <v>44439</v>
      </c>
      <c r="Z2686" t="s">
        <v>3426</v>
      </c>
      <c r="AA2686" t="s">
        <v>1549</v>
      </c>
      <c r="AD2686" t="s">
        <v>3432</v>
      </c>
      <c r="AH2686" t="str">
        <f t="shared" si="41"/>
        <v>E35930 Estates &amp; Facilities</v>
      </c>
      <c r="AI2686" t="str">
        <f>VLOOKUP(B2686,'cc Lookup'!A:E,5,0)</f>
        <v>Estates</v>
      </c>
      <c r="AJ2686" t="s">
        <v>5428</v>
      </c>
    </row>
    <row r="2687" spans="1:36" x14ac:dyDescent="0.35">
      <c r="A2687" t="s">
        <v>36</v>
      </c>
      <c r="B2687" s="8" t="s">
        <v>142</v>
      </c>
      <c r="C2687" s="8" t="s">
        <v>143</v>
      </c>
      <c r="D2687" s="8" t="s">
        <v>39</v>
      </c>
      <c r="E2687" s="8" t="s">
        <v>39</v>
      </c>
      <c r="F2687" s="8" t="s">
        <v>40</v>
      </c>
      <c r="G2687" t="s">
        <v>144</v>
      </c>
      <c r="H2687" t="s">
        <v>145</v>
      </c>
      <c r="I2687" t="s">
        <v>43</v>
      </c>
      <c r="J2687" t="s">
        <v>43</v>
      </c>
      <c r="K2687" t="s">
        <v>43</v>
      </c>
      <c r="L2687" s="9">
        <v>1074</v>
      </c>
      <c r="M2687" s="10">
        <v>44409</v>
      </c>
      <c r="N2687" t="s">
        <v>83</v>
      </c>
      <c r="O2687" t="s">
        <v>45</v>
      </c>
      <c r="P2687" t="s">
        <v>664</v>
      </c>
      <c r="Q2687" t="s">
        <v>3425</v>
      </c>
      <c r="R2687" t="s">
        <v>3426</v>
      </c>
      <c r="S2687" s="11">
        <v>44440</v>
      </c>
      <c r="T2687" t="s">
        <v>336</v>
      </c>
      <c r="U2687">
        <v>50</v>
      </c>
      <c r="V2687" t="s">
        <v>3433</v>
      </c>
      <c r="W2687" t="s">
        <v>62</v>
      </c>
      <c r="Y2687" s="11">
        <v>44439</v>
      </c>
      <c r="Z2687" t="s">
        <v>3426</v>
      </c>
      <c r="AA2687" t="s">
        <v>1549</v>
      </c>
      <c r="AD2687" t="s">
        <v>3434</v>
      </c>
      <c r="AH2687" t="str">
        <f t="shared" si="41"/>
        <v>E35930 Estates &amp; Facilities</v>
      </c>
      <c r="AI2687" t="str">
        <f>VLOOKUP(B2687,'cc Lookup'!A:E,5,0)</f>
        <v>Estates</v>
      </c>
      <c r="AJ2687" t="s">
        <v>5428</v>
      </c>
    </row>
    <row r="2688" spans="1:36" x14ac:dyDescent="0.35">
      <c r="A2688" t="s">
        <v>36</v>
      </c>
      <c r="B2688" s="8" t="s">
        <v>142</v>
      </c>
      <c r="C2688" s="8" t="s">
        <v>143</v>
      </c>
      <c r="D2688" s="8" t="s">
        <v>39</v>
      </c>
      <c r="E2688" s="8" t="s">
        <v>39</v>
      </c>
      <c r="F2688" s="8" t="s">
        <v>40</v>
      </c>
      <c r="G2688" t="s">
        <v>144</v>
      </c>
      <c r="H2688" t="s">
        <v>145</v>
      </c>
      <c r="I2688" t="s">
        <v>43</v>
      </c>
      <c r="J2688" t="s">
        <v>43</v>
      </c>
      <c r="K2688" t="s">
        <v>43</v>
      </c>
      <c r="L2688" s="9">
        <v>1112</v>
      </c>
      <c r="M2688" s="10">
        <v>44409</v>
      </c>
      <c r="N2688" t="s">
        <v>83</v>
      </c>
      <c r="O2688" t="s">
        <v>45</v>
      </c>
      <c r="P2688" t="s">
        <v>664</v>
      </c>
      <c r="Q2688" t="s">
        <v>3425</v>
      </c>
      <c r="R2688" t="s">
        <v>3426</v>
      </c>
      <c r="S2688" s="11">
        <v>44440</v>
      </c>
      <c r="T2688" t="s">
        <v>336</v>
      </c>
      <c r="U2688">
        <v>51</v>
      </c>
      <c r="V2688" t="s">
        <v>3435</v>
      </c>
      <c r="W2688" t="s">
        <v>62</v>
      </c>
      <c r="Y2688" s="11">
        <v>44439</v>
      </c>
      <c r="Z2688" t="s">
        <v>3426</v>
      </c>
      <c r="AA2688" t="s">
        <v>1549</v>
      </c>
      <c r="AD2688" t="s">
        <v>3436</v>
      </c>
      <c r="AH2688" t="str">
        <f t="shared" si="41"/>
        <v>E35930 Estates &amp; Facilities</v>
      </c>
      <c r="AI2688" t="str">
        <f>VLOOKUP(B2688,'cc Lookup'!A:E,5,0)</f>
        <v>Estates</v>
      </c>
      <c r="AJ2688" t="s">
        <v>5428</v>
      </c>
    </row>
    <row r="2689" spans="1:36" x14ac:dyDescent="0.35">
      <c r="A2689" t="s">
        <v>36</v>
      </c>
      <c r="B2689" s="8" t="s">
        <v>142</v>
      </c>
      <c r="C2689" s="8" t="s">
        <v>143</v>
      </c>
      <c r="D2689" s="8" t="s">
        <v>39</v>
      </c>
      <c r="E2689" s="8" t="s">
        <v>39</v>
      </c>
      <c r="F2689" s="8" t="s">
        <v>40</v>
      </c>
      <c r="G2689" t="s">
        <v>144</v>
      </c>
      <c r="H2689" t="s">
        <v>145</v>
      </c>
      <c r="I2689" t="s">
        <v>43</v>
      </c>
      <c r="J2689" t="s">
        <v>43</v>
      </c>
      <c r="K2689" t="s">
        <v>43</v>
      </c>
      <c r="L2689" s="9">
        <v>1136.5</v>
      </c>
      <c r="M2689" s="10">
        <v>44409</v>
      </c>
      <c r="N2689" t="s">
        <v>83</v>
      </c>
      <c r="O2689" t="s">
        <v>45</v>
      </c>
      <c r="P2689" t="s">
        <v>664</v>
      </c>
      <c r="Q2689" t="s">
        <v>3425</v>
      </c>
      <c r="R2689" t="s">
        <v>3426</v>
      </c>
      <c r="S2689" s="11">
        <v>44440</v>
      </c>
      <c r="T2689" t="s">
        <v>336</v>
      </c>
      <c r="U2689">
        <v>52</v>
      </c>
      <c r="V2689" t="s">
        <v>3437</v>
      </c>
      <c r="W2689" t="s">
        <v>62</v>
      </c>
      <c r="Y2689" s="11">
        <v>44439</v>
      </c>
      <c r="Z2689" t="s">
        <v>3426</v>
      </c>
      <c r="AA2689" t="s">
        <v>1549</v>
      </c>
      <c r="AD2689" t="s">
        <v>3438</v>
      </c>
      <c r="AH2689" t="str">
        <f t="shared" si="41"/>
        <v>E35930 Estates &amp; Facilities</v>
      </c>
      <c r="AI2689" t="str">
        <f>VLOOKUP(B2689,'cc Lookup'!A:E,5,0)</f>
        <v>Estates</v>
      </c>
      <c r="AJ2689" t="s">
        <v>5428</v>
      </c>
    </row>
    <row r="2690" spans="1:36" x14ac:dyDescent="0.35">
      <c r="A2690" t="s">
        <v>36</v>
      </c>
      <c r="B2690" s="8" t="s">
        <v>142</v>
      </c>
      <c r="C2690" s="8" t="s">
        <v>143</v>
      </c>
      <c r="D2690" s="8" t="s">
        <v>39</v>
      </c>
      <c r="E2690" s="8" t="s">
        <v>39</v>
      </c>
      <c r="F2690" s="8" t="s">
        <v>40</v>
      </c>
      <c r="G2690" t="s">
        <v>144</v>
      </c>
      <c r="H2690" t="s">
        <v>145</v>
      </c>
      <c r="I2690" t="s">
        <v>43</v>
      </c>
      <c r="J2690" t="s">
        <v>43</v>
      </c>
      <c r="K2690" t="s">
        <v>43</v>
      </c>
      <c r="L2690" s="9">
        <v>1318.5</v>
      </c>
      <c r="M2690" s="10">
        <v>44409</v>
      </c>
      <c r="N2690" t="s">
        <v>83</v>
      </c>
      <c r="O2690" t="s">
        <v>45</v>
      </c>
      <c r="P2690" t="s">
        <v>664</v>
      </c>
      <c r="Q2690" t="s">
        <v>3425</v>
      </c>
      <c r="R2690" t="s">
        <v>3426</v>
      </c>
      <c r="S2690" s="11">
        <v>44440</v>
      </c>
      <c r="T2690" t="s">
        <v>336</v>
      </c>
      <c r="U2690">
        <v>53</v>
      </c>
      <c r="V2690" t="s">
        <v>3439</v>
      </c>
      <c r="W2690" t="s">
        <v>62</v>
      </c>
      <c r="Y2690" s="11">
        <v>44439</v>
      </c>
      <c r="Z2690" t="s">
        <v>3426</v>
      </c>
      <c r="AA2690" t="s">
        <v>1549</v>
      </c>
      <c r="AD2690" t="s">
        <v>3440</v>
      </c>
      <c r="AH2690" t="str">
        <f t="shared" si="41"/>
        <v>E35930 Estates &amp; Facilities</v>
      </c>
      <c r="AI2690" t="str">
        <f>VLOOKUP(B2690,'cc Lookup'!A:E,5,0)</f>
        <v>Estates</v>
      </c>
      <c r="AJ2690" t="s">
        <v>5428</v>
      </c>
    </row>
    <row r="2691" spans="1:36" x14ac:dyDescent="0.35">
      <c r="A2691" t="s">
        <v>36</v>
      </c>
      <c r="B2691" s="8" t="s">
        <v>142</v>
      </c>
      <c r="C2691" s="8" t="s">
        <v>143</v>
      </c>
      <c r="D2691" s="8" t="s">
        <v>39</v>
      </c>
      <c r="E2691" s="8" t="s">
        <v>39</v>
      </c>
      <c r="F2691" s="8" t="s">
        <v>40</v>
      </c>
      <c r="G2691" t="s">
        <v>144</v>
      </c>
      <c r="H2691" t="s">
        <v>145</v>
      </c>
      <c r="I2691" t="s">
        <v>43</v>
      </c>
      <c r="J2691" t="s">
        <v>43</v>
      </c>
      <c r="K2691" t="s">
        <v>43</v>
      </c>
      <c r="L2691" s="9">
        <v>1440</v>
      </c>
      <c r="M2691" s="10">
        <v>44409</v>
      </c>
      <c r="N2691" t="s">
        <v>83</v>
      </c>
      <c r="O2691" t="s">
        <v>45</v>
      </c>
      <c r="P2691" t="s">
        <v>664</v>
      </c>
      <c r="Q2691" t="s">
        <v>3425</v>
      </c>
      <c r="R2691" t="s">
        <v>3426</v>
      </c>
      <c r="S2691" s="11">
        <v>44440</v>
      </c>
      <c r="T2691" t="s">
        <v>336</v>
      </c>
      <c r="U2691">
        <v>54</v>
      </c>
      <c r="V2691" t="s">
        <v>3441</v>
      </c>
      <c r="W2691" t="s">
        <v>62</v>
      </c>
      <c r="Y2691" s="11">
        <v>44439</v>
      </c>
      <c r="Z2691" t="s">
        <v>3426</v>
      </c>
      <c r="AA2691" t="s">
        <v>1549</v>
      </c>
      <c r="AD2691" t="s">
        <v>3442</v>
      </c>
      <c r="AH2691" t="str">
        <f t="shared" si="41"/>
        <v>E35930 Estates &amp; Facilities</v>
      </c>
      <c r="AI2691" t="str">
        <f>VLOOKUP(B2691,'cc Lookup'!A:E,5,0)</f>
        <v>Estates</v>
      </c>
      <c r="AJ2691" t="s">
        <v>5428</v>
      </c>
    </row>
    <row r="2692" spans="1:36" x14ac:dyDescent="0.35">
      <c r="A2692" t="s">
        <v>36</v>
      </c>
      <c r="B2692" s="8" t="s">
        <v>142</v>
      </c>
      <c r="C2692" s="8" t="s">
        <v>143</v>
      </c>
      <c r="D2692" s="8" t="s">
        <v>39</v>
      </c>
      <c r="E2692" s="8" t="s">
        <v>39</v>
      </c>
      <c r="F2692" s="8" t="s">
        <v>40</v>
      </c>
      <c r="G2692" t="s">
        <v>144</v>
      </c>
      <c r="H2692" t="s">
        <v>145</v>
      </c>
      <c r="I2692" t="s">
        <v>43</v>
      </c>
      <c r="J2692" t="s">
        <v>43</v>
      </c>
      <c r="K2692" t="s">
        <v>43</v>
      </c>
      <c r="L2692" s="9">
        <v>1593</v>
      </c>
      <c r="M2692" s="10">
        <v>44409</v>
      </c>
      <c r="N2692" t="s">
        <v>83</v>
      </c>
      <c r="O2692" t="s">
        <v>45</v>
      </c>
      <c r="P2692" t="s">
        <v>664</v>
      </c>
      <c r="Q2692" t="s">
        <v>3425</v>
      </c>
      <c r="R2692" t="s">
        <v>3426</v>
      </c>
      <c r="S2692" s="11">
        <v>44440</v>
      </c>
      <c r="T2692" t="s">
        <v>336</v>
      </c>
      <c r="U2692">
        <v>55</v>
      </c>
      <c r="V2692" t="s">
        <v>3443</v>
      </c>
      <c r="W2692" t="s">
        <v>62</v>
      </c>
      <c r="Y2692" s="11">
        <v>44439</v>
      </c>
      <c r="Z2692" t="s">
        <v>3426</v>
      </c>
      <c r="AA2692" t="s">
        <v>3444</v>
      </c>
      <c r="AD2692" t="s">
        <v>3445</v>
      </c>
      <c r="AH2692" t="str">
        <f t="shared" si="41"/>
        <v>E35930 Estates &amp; Facilities</v>
      </c>
      <c r="AI2692" t="str">
        <f>VLOOKUP(B2692,'cc Lookup'!A:E,5,0)</f>
        <v>Estates</v>
      </c>
      <c r="AJ2692" t="s">
        <v>5428</v>
      </c>
    </row>
    <row r="2693" spans="1:36" x14ac:dyDescent="0.35">
      <c r="A2693" t="s">
        <v>36</v>
      </c>
      <c r="B2693" s="8" t="s">
        <v>142</v>
      </c>
      <c r="C2693" s="8" t="s">
        <v>143</v>
      </c>
      <c r="D2693" s="8" t="s">
        <v>39</v>
      </c>
      <c r="E2693" s="8" t="s">
        <v>39</v>
      </c>
      <c r="F2693" s="8" t="s">
        <v>40</v>
      </c>
      <c r="G2693" t="s">
        <v>144</v>
      </c>
      <c r="H2693" t="s">
        <v>145</v>
      </c>
      <c r="I2693" t="s">
        <v>43</v>
      </c>
      <c r="J2693" t="s">
        <v>43</v>
      </c>
      <c r="K2693" t="s">
        <v>43</v>
      </c>
      <c r="L2693" s="9">
        <v>14.2</v>
      </c>
      <c r="M2693" s="10">
        <v>44440</v>
      </c>
      <c r="N2693" t="s">
        <v>83</v>
      </c>
      <c r="O2693" t="s">
        <v>45</v>
      </c>
      <c r="P2693" t="s">
        <v>3513</v>
      </c>
      <c r="Q2693" t="s">
        <v>3514</v>
      </c>
      <c r="R2693" t="s">
        <v>3515</v>
      </c>
      <c r="S2693" s="11">
        <v>44470</v>
      </c>
      <c r="T2693" t="s">
        <v>336</v>
      </c>
      <c r="U2693">
        <v>61</v>
      </c>
      <c r="V2693" t="s">
        <v>3516</v>
      </c>
      <c r="W2693" t="s">
        <v>62</v>
      </c>
      <c r="Y2693" s="11">
        <v>44470</v>
      </c>
      <c r="Z2693" t="s">
        <v>3515</v>
      </c>
      <c r="AA2693" t="s">
        <v>3517</v>
      </c>
      <c r="AD2693" t="s">
        <v>3518</v>
      </c>
      <c r="AH2693" t="str">
        <f t="shared" ref="AH2693:AH2756" si="42">B2693&amp;" "&amp;G2693</f>
        <v>E35930 Estates &amp; Facilities</v>
      </c>
      <c r="AI2693" t="str">
        <f>VLOOKUP(B2693,'cc Lookup'!A:E,5,0)</f>
        <v>Estates</v>
      </c>
      <c r="AJ2693" t="s">
        <v>5428</v>
      </c>
    </row>
    <row r="2694" spans="1:36" x14ac:dyDescent="0.35">
      <c r="A2694" t="s">
        <v>36</v>
      </c>
      <c r="B2694" s="8" t="s">
        <v>142</v>
      </c>
      <c r="C2694" s="8" t="s">
        <v>143</v>
      </c>
      <c r="D2694" s="8" t="s">
        <v>39</v>
      </c>
      <c r="E2694" s="8" t="s">
        <v>39</v>
      </c>
      <c r="F2694" s="8" t="s">
        <v>40</v>
      </c>
      <c r="G2694" t="s">
        <v>144</v>
      </c>
      <c r="H2694" t="s">
        <v>145</v>
      </c>
      <c r="I2694" t="s">
        <v>43</v>
      </c>
      <c r="J2694" t="s">
        <v>43</v>
      </c>
      <c r="K2694" t="s">
        <v>43</v>
      </c>
      <c r="L2694" s="9">
        <v>31</v>
      </c>
      <c r="M2694" s="10">
        <v>44440</v>
      </c>
      <c r="N2694" t="s">
        <v>83</v>
      </c>
      <c r="O2694" t="s">
        <v>45</v>
      </c>
      <c r="P2694" t="s">
        <v>3513</v>
      </c>
      <c r="Q2694" t="s">
        <v>3514</v>
      </c>
      <c r="R2694" t="s">
        <v>3515</v>
      </c>
      <c r="S2694" s="11">
        <v>44470</v>
      </c>
      <c r="T2694" t="s">
        <v>336</v>
      </c>
      <c r="U2694">
        <v>62</v>
      </c>
      <c r="V2694" t="s">
        <v>3519</v>
      </c>
      <c r="W2694" t="s">
        <v>62</v>
      </c>
      <c r="Y2694" s="11">
        <v>44470</v>
      </c>
      <c r="Z2694" t="s">
        <v>3515</v>
      </c>
      <c r="AA2694" t="s">
        <v>1549</v>
      </c>
      <c r="AD2694" t="s">
        <v>3520</v>
      </c>
      <c r="AH2694" t="str">
        <f t="shared" si="42"/>
        <v>E35930 Estates &amp; Facilities</v>
      </c>
      <c r="AI2694" t="str">
        <f>VLOOKUP(B2694,'cc Lookup'!A:E,5,0)</f>
        <v>Estates</v>
      </c>
      <c r="AJ2694" t="s">
        <v>5428</v>
      </c>
    </row>
    <row r="2695" spans="1:36" x14ac:dyDescent="0.35">
      <c r="A2695" t="s">
        <v>36</v>
      </c>
      <c r="B2695" s="8" t="s">
        <v>142</v>
      </c>
      <c r="C2695" s="8" t="s">
        <v>143</v>
      </c>
      <c r="D2695" s="8" t="s">
        <v>39</v>
      </c>
      <c r="E2695" s="8" t="s">
        <v>39</v>
      </c>
      <c r="F2695" s="8" t="s">
        <v>40</v>
      </c>
      <c r="G2695" t="s">
        <v>144</v>
      </c>
      <c r="H2695" t="s">
        <v>145</v>
      </c>
      <c r="I2695" t="s">
        <v>43</v>
      </c>
      <c r="J2695" t="s">
        <v>43</v>
      </c>
      <c r="K2695" t="s">
        <v>43</v>
      </c>
      <c r="L2695" s="9">
        <v>51.4</v>
      </c>
      <c r="M2695" s="10">
        <v>44440</v>
      </c>
      <c r="N2695" t="s">
        <v>83</v>
      </c>
      <c r="O2695" t="s">
        <v>45</v>
      </c>
      <c r="P2695" t="s">
        <v>3513</v>
      </c>
      <c r="Q2695" t="s">
        <v>3514</v>
      </c>
      <c r="R2695" t="s">
        <v>3515</v>
      </c>
      <c r="S2695" s="11">
        <v>44470</v>
      </c>
      <c r="T2695" t="s">
        <v>336</v>
      </c>
      <c r="U2695">
        <v>63</v>
      </c>
      <c r="V2695" t="s">
        <v>3521</v>
      </c>
      <c r="W2695" t="s">
        <v>62</v>
      </c>
      <c r="Y2695" s="11">
        <v>44470</v>
      </c>
      <c r="Z2695" t="s">
        <v>3515</v>
      </c>
      <c r="AA2695" t="s">
        <v>3522</v>
      </c>
      <c r="AD2695" t="s">
        <v>3523</v>
      </c>
      <c r="AH2695" t="str">
        <f t="shared" si="42"/>
        <v>E35930 Estates &amp; Facilities</v>
      </c>
      <c r="AI2695" t="str">
        <f>VLOOKUP(B2695,'cc Lookup'!A:E,5,0)</f>
        <v>Estates</v>
      </c>
      <c r="AJ2695" t="s">
        <v>5428</v>
      </c>
    </row>
    <row r="2696" spans="1:36" x14ac:dyDescent="0.35">
      <c r="A2696" t="s">
        <v>36</v>
      </c>
      <c r="B2696" s="8" t="s">
        <v>142</v>
      </c>
      <c r="C2696" s="8" t="s">
        <v>143</v>
      </c>
      <c r="D2696" s="8" t="s">
        <v>39</v>
      </c>
      <c r="E2696" s="8" t="s">
        <v>39</v>
      </c>
      <c r="F2696" s="8" t="s">
        <v>40</v>
      </c>
      <c r="G2696" t="s">
        <v>144</v>
      </c>
      <c r="H2696" t="s">
        <v>145</v>
      </c>
      <c r="I2696" t="s">
        <v>43</v>
      </c>
      <c r="J2696" t="s">
        <v>43</v>
      </c>
      <c r="K2696" t="s">
        <v>43</v>
      </c>
      <c r="L2696" s="9">
        <v>56.5</v>
      </c>
      <c r="M2696" s="10">
        <v>44440</v>
      </c>
      <c r="N2696" t="s">
        <v>83</v>
      </c>
      <c r="O2696" t="s">
        <v>45</v>
      </c>
      <c r="P2696" t="s">
        <v>3513</v>
      </c>
      <c r="Q2696" t="s">
        <v>3514</v>
      </c>
      <c r="R2696" t="s">
        <v>3515</v>
      </c>
      <c r="S2696" s="11">
        <v>44470</v>
      </c>
      <c r="T2696" t="s">
        <v>336</v>
      </c>
      <c r="U2696">
        <v>64</v>
      </c>
      <c r="V2696" t="s">
        <v>3524</v>
      </c>
      <c r="W2696" t="s">
        <v>62</v>
      </c>
      <c r="Y2696" s="11">
        <v>44470</v>
      </c>
      <c r="Z2696" t="s">
        <v>3515</v>
      </c>
      <c r="AA2696" t="s">
        <v>1549</v>
      </c>
      <c r="AD2696" t="s">
        <v>3525</v>
      </c>
      <c r="AH2696" t="str">
        <f t="shared" si="42"/>
        <v>E35930 Estates &amp; Facilities</v>
      </c>
      <c r="AI2696" t="str">
        <f>VLOOKUP(B2696,'cc Lookup'!A:E,5,0)</f>
        <v>Estates</v>
      </c>
      <c r="AJ2696" t="s">
        <v>5428</v>
      </c>
    </row>
    <row r="2697" spans="1:36" x14ac:dyDescent="0.35">
      <c r="A2697" t="s">
        <v>36</v>
      </c>
      <c r="B2697" s="8" t="s">
        <v>142</v>
      </c>
      <c r="C2697" s="8" t="s">
        <v>143</v>
      </c>
      <c r="D2697" s="8" t="s">
        <v>39</v>
      </c>
      <c r="E2697" s="8" t="s">
        <v>39</v>
      </c>
      <c r="F2697" s="8" t="s">
        <v>40</v>
      </c>
      <c r="G2697" t="s">
        <v>144</v>
      </c>
      <c r="H2697" t="s">
        <v>145</v>
      </c>
      <c r="I2697" t="s">
        <v>43</v>
      </c>
      <c r="J2697" t="s">
        <v>43</v>
      </c>
      <c r="K2697" t="s">
        <v>43</v>
      </c>
      <c r="L2697" s="9">
        <v>64</v>
      </c>
      <c r="M2697" s="10">
        <v>44440</v>
      </c>
      <c r="N2697" t="s">
        <v>83</v>
      </c>
      <c r="O2697" t="s">
        <v>45</v>
      </c>
      <c r="P2697" t="s">
        <v>3513</v>
      </c>
      <c r="Q2697" t="s">
        <v>3514</v>
      </c>
      <c r="R2697" t="s">
        <v>3515</v>
      </c>
      <c r="S2697" s="11">
        <v>44470</v>
      </c>
      <c r="T2697" t="s">
        <v>336</v>
      </c>
      <c r="U2697">
        <v>65</v>
      </c>
      <c r="V2697" t="s">
        <v>3526</v>
      </c>
      <c r="W2697" t="s">
        <v>62</v>
      </c>
      <c r="Y2697" s="11">
        <v>44470</v>
      </c>
      <c r="Z2697" t="s">
        <v>3515</v>
      </c>
      <c r="AA2697" t="s">
        <v>3527</v>
      </c>
      <c r="AD2697" t="s">
        <v>3528</v>
      </c>
      <c r="AH2697" t="str">
        <f t="shared" si="42"/>
        <v>E35930 Estates &amp; Facilities</v>
      </c>
      <c r="AI2697" t="str">
        <f>VLOOKUP(B2697,'cc Lookup'!A:E,5,0)</f>
        <v>Estates</v>
      </c>
      <c r="AJ2697" t="s">
        <v>5428</v>
      </c>
    </row>
    <row r="2698" spans="1:36" x14ac:dyDescent="0.35">
      <c r="A2698" t="s">
        <v>36</v>
      </c>
      <c r="B2698" s="8" t="s">
        <v>142</v>
      </c>
      <c r="C2698" s="8" t="s">
        <v>143</v>
      </c>
      <c r="D2698" s="8" t="s">
        <v>39</v>
      </c>
      <c r="E2698" s="8" t="s">
        <v>39</v>
      </c>
      <c r="F2698" s="8" t="s">
        <v>40</v>
      </c>
      <c r="G2698" t="s">
        <v>144</v>
      </c>
      <c r="H2698" t="s">
        <v>145</v>
      </c>
      <c r="I2698" t="s">
        <v>43</v>
      </c>
      <c r="J2698" t="s">
        <v>43</v>
      </c>
      <c r="K2698" t="s">
        <v>43</v>
      </c>
      <c r="L2698" s="9">
        <v>70</v>
      </c>
      <c r="M2698" s="10">
        <v>44440</v>
      </c>
      <c r="N2698" t="s">
        <v>83</v>
      </c>
      <c r="O2698" t="s">
        <v>45</v>
      </c>
      <c r="P2698" t="s">
        <v>3513</v>
      </c>
      <c r="Q2698" t="s">
        <v>3514</v>
      </c>
      <c r="R2698" t="s">
        <v>3515</v>
      </c>
      <c r="S2698" s="11">
        <v>44470</v>
      </c>
      <c r="T2698" t="s">
        <v>336</v>
      </c>
      <c r="U2698">
        <v>66</v>
      </c>
      <c r="V2698" t="s">
        <v>3529</v>
      </c>
      <c r="W2698" t="s">
        <v>62</v>
      </c>
      <c r="Y2698" s="11">
        <v>44470</v>
      </c>
      <c r="Z2698" t="s">
        <v>3515</v>
      </c>
      <c r="AA2698" t="s">
        <v>1549</v>
      </c>
      <c r="AD2698" t="s">
        <v>3530</v>
      </c>
      <c r="AH2698" t="str">
        <f t="shared" si="42"/>
        <v>E35930 Estates &amp; Facilities</v>
      </c>
      <c r="AI2698" t="str">
        <f>VLOOKUP(B2698,'cc Lookup'!A:E,5,0)</f>
        <v>Estates</v>
      </c>
      <c r="AJ2698" t="s">
        <v>5428</v>
      </c>
    </row>
    <row r="2699" spans="1:36" x14ac:dyDescent="0.35">
      <c r="A2699" t="s">
        <v>36</v>
      </c>
      <c r="B2699" s="8" t="s">
        <v>142</v>
      </c>
      <c r="C2699" s="8" t="s">
        <v>143</v>
      </c>
      <c r="D2699" s="8" t="s">
        <v>39</v>
      </c>
      <c r="E2699" s="8" t="s">
        <v>39</v>
      </c>
      <c r="F2699" s="8" t="s">
        <v>40</v>
      </c>
      <c r="G2699" t="s">
        <v>144</v>
      </c>
      <c r="H2699" t="s">
        <v>145</v>
      </c>
      <c r="I2699" t="s">
        <v>43</v>
      </c>
      <c r="J2699" t="s">
        <v>43</v>
      </c>
      <c r="K2699" t="s">
        <v>43</v>
      </c>
      <c r="L2699" s="9">
        <v>77</v>
      </c>
      <c r="M2699" s="10">
        <v>44440</v>
      </c>
      <c r="N2699" t="s">
        <v>83</v>
      </c>
      <c r="O2699" t="s">
        <v>45</v>
      </c>
      <c r="P2699" t="s">
        <v>3513</v>
      </c>
      <c r="Q2699" t="s">
        <v>3514</v>
      </c>
      <c r="R2699" t="s">
        <v>3515</v>
      </c>
      <c r="S2699" s="11">
        <v>44470</v>
      </c>
      <c r="T2699" t="s">
        <v>336</v>
      </c>
      <c r="U2699">
        <v>67</v>
      </c>
      <c r="V2699" t="s">
        <v>3531</v>
      </c>
      <c r="W2699" t="s">
        <v>62</v>
      </c>
      <c r="Y2699" s="11">
        <v>44470</v>
      </c>
      <c r="Z2699" t="s">
        <v>3515</v>
      </c>
      <c r="AA2699" t="s">
        <v>1549</v>
      </c>
      <c r="AD2699" t="s">
        <v>3532</v>
      </c>
      <c r="AH2699" t="str">
        <f t="shared" si="42"/>
        <v>E35930 Estates &amp; Facilities</v>
      </c>
      <c r="AI2699" t="str">
        <f>VLOOKUP(B2699,'cc Lookup'!A:E,5,0)</f>
        <v>Estates</v>
      </c>
      <c r="AJ2699" t="s">
        <v>5428</v>
      </c>
    </row>
    <row r="2700" spans="1:36" x14ac:dyDescent="0.35">
      <c r="A2700" t="s">
        <v>36</v>
      </c>
      <c r="B2700" s="8" t="s">
        <v>142</v>
      </c>
      <c r="C2700" s="8" t="s">
        <v>143</v>
      </c>
      <c r="D2700" s="8" t="s">
        <v>39</v>
      </c>
      <c r="E2700" s="8" t="s">
        <v>39</v>
      </c>
      <c r="F2700" s="8" t="s">
        <v>40</v>
      </c>
      <c r="G2700" t="s">
        <v>144</v>
      </c>
      <c r="H2700" t="s">
        <v>145</v>
      </c>
      <c r="I2700" t="s">
        <v>43</v>
      </c>
      <c r="J2700" t="s">
        <v>43</v>
      </c>
      <c r="K2700" t="s">
        <v>43</v>
      </c>
      <c r="L2700" s="9">
        <v>99.5</v>
      </c>
      <c r="M2700" s="10">
        <v>44440</v>
      </c>
      <c r="N2700" t="s">
        <v>83</v>
      </c>
      <c r="O2700" t="s">
        <v>45</v>
      </c>
      <c r="P2700" t="s">
        <v>3513</v>
      </c>
      <c r="Q2700" t="s">
        <v>3514</v>
      </c>
      <c r="R2700" t="s">
        <v>3515</v>
      </c>
      <c r="S2700" s="11">
        <v>44470</v>
      </c>
      <c r="T2700" t="s">
        <v>336</v>
      </c>
      <c r="U2700">
        <v>68</v>
      </c>
      <c r="V2700" t="s">
        <v>3533</v>
      </c>
      <c r="W2700" t="s">
        <v>62</v>
      </c>
      <c r="Y2700" s="11">
        <v>44470</v>
      </c>
      <c r="Z2700" t="s">
        <v>3515</v>
      </c>
      <c r="AA2700" t="s">
        <v>1549</v>
      </c>
      <c r="AD2700" t="s">
        <v>3534</v>
      </c>
      <c r="AH2700" t="str">
        <f t="shared" si="42"/>
        <v>E35930 Estates &amp; Facilities</v>
      </c>
      <c r="AI2700" t="str">
        <f>VLOOKUP(B2700,'cc Lookup'!A:E,5,0)</f>
        <v>Estates</v>
      </c>
      <c r="AJ2700" t="s">
        <v>5428</v>
      </c>
    </row>
    <row r="2701" spans="1:36" x14ac:dyDescent="0.35">
      <c r="A2701" t="s">
        <v>36</v>
      </c>
      <c r="B2701" s="8" t="s">
        <v>142</v>
      </c>
      <c r="C2701" s="8" t="s">
        <v>143</v>
      </c>
      <c r="D2701" s="8" t="s">
        <v>39</v>
      </c>
      <c r="E2701" s="8" t="s">
        <v>39</v>
      </c>
      <c r="F2701" s="8" t="s">
        <v>40</v>
      </c>
      <c r="G2701" t="s">
        <v>144</v>
      </c>
      <c r="H2701" t="s">
        <v>145</v>
      </c>
      <c r="I2701" t="s">
        <v>43</v>
      </c>
      <c r="J2701" t="s">
        <v>43</v>
      </c>
      <c r="K2701" t="s">
        <v>43</v>
      </c>
      <c r="L2701" s="9">
        <v>151</v>
      </c>
      <c r="M2701" s="10">
        <v>44440</v>
      </c>
      <c r="N2701" t="s">
        <v>83</v>
      </c>
      <c r="O2701" t="s">
        <v>45</v>
      </c>
      <c r="P2701" t="s">
        <v>3513</v>
      </c>
      <c r="Q2701" t="s">
        <v>3514</v>
      </c>
      <c r="R2701" t="s">
        <v>3515</v>
      </c>
      <c r="S2701" s="11">
        <v>44470</v>
      </c>
      <c r="T2701" t="s">
        <v>336</v>
      </c>
      <c r="U2701">
        <v>69</v>
      </c>
      <c r="V2701" t="s">
        <v>3535</v>
      </c>
      <c r="W2701" t="s">
        <v>62</v>
      </c>
      <c r="Y2701" s="11">
        <v>44470</v>
      </c>
      <c r="Z2701" t="s">
        <v>3515</v>
      </c>
      <c r="AA2701" t="s">
        <v>1549</v>
      </c>
      <c r="AD2701" t="s">
        <v>3536</v>
      </c>
      <c r="AH2701" t="str">
        <f t="shared" si="42"/>
        <v>E35930 Estates &amp; Facilities</v>
      </c>
      <c r="AI2701" t="str">
        <f>VLOOKUP(B2701,'cc Lookup'!A:E,5,0)</f>
        <v>Estates</v>
      </c>
      <c r="AJ2701" t="s">
        <v>5428</v>
      </c>
    </row>
    <row r="2702" spans="1:36" x14ac:dyDescent="0.35">
      <c r="A2702" t="s">
        <v>36</v>
      </c>
      <c r="B2702" s="8" t="s">
        <v>142</v>
      </c>
      <c r="C2702" s="8" t="s">
        <v>143</v>
      </c>
      <c r="D2702" s="8" t="s">
        <v>39</v>
      </c>
      <c r="E2702" s="8" t="s">
        <v>39</v>
      </c>
      <c r="F2702" s="8" t="s">
        <v>40</v>
      </c>
      <c r="G2702" t="s">
        <v>144</v>
      </c>
      <c r="H2702" t="s">
        <v>145</v>
      </c>
      <c r="I2702" t="s">
        <v>43</v>
      </c>
      <c r="J2702" t="s">
        <v>43</v>
      </c>
      <c r="K2702" t="s">
        <v>43</v>
      </c>
      <c r="L2702" s="9">
        <v>232</v>
      </c>
      <c r="M2702" s="10">
        <v>44440</v>
      </c>
      <c r="N2702" t="s">
        <v>83</v>
      </c>
      <c r="O2702" t="s">
        <v>45</v>
      </c>
      <c r="P2702" t="s">
        <v>3513</v>
      </c>
      <c r="Q2702" t="s">
        <v>3514</v>
      </c>
      <c r="R2702" t="s">
        <v>3515</v>
      </c>
      <c r="S2702" s="11">
        <v>44470</v>
      </c>
      <c r="T2702" t="s">
        <v>336</v>
      </c>
      <c r="U2702">
        <v>70</v>
      </c>
      <c r="V2702" t="s">
        <v>3537</v>
      </c>
      <c r="W2702" t="s">
        <v>62</v>
      </c>
      <c r="Y2702" s="11">
        <v>44470</v>
      </c>
      <c r="Z2702" t="s">
        <v>3515</v>
      </c>
      <c r="AA2702" t="s">
        <v>1549</v>
      </c>
      <c r="AD2702" t="s">
        <v>3538</v>
      </c>
      <c r="AH2702" t="str">
        <f t="shared" si="42"/>
        <v>E35930 Estates &amp; Facilities</v>
      </c>
      <c r="AI2702" t="str">
        <f>VLOOKUP(B2702,'cc Lookup'!A:E,5,0)</f>
        <v>Estates</v>
      </c>
      <c r="AJ2702" t="s">
        <v>5428</v>
      </c>
    </row>
    <row r="2703" spans="1:36" x14ac:dyDescent="0.35">
      <c r="A2703" t="s">
        <v>36</v>
      </c>
      <c r="B2703" s="8" t="s">
        <v>142</v>
      </c>
      <c r="C2703" s="8" t="s">
        <v>143</v>
      </c>
      <c r="D2703" s="8" t="s">
        <v>39</v>
      </c>
      <c r="E2703" s="8" t="s">
        <v>39</v>
      </c>
      <c r="F2703" s="8" t="s">
        <v>40</v>
      </c>
      <c r="G2703" t="s">
        <v>144</v>
      </c>
      <c r="H2703" t="s">
        <v>145</v>
      </c>
      <c r="I2703" t="s">
        <v>43</v>
      </c>
      <c r="J2703" t="s">
        <v>43</v>
      </c>
      <c r="K2703" t="s">
        <v>43</v>
      </c>
      <c r="L2703" s="9">
        <v>289.2</v>
      </c>
      <c r="M2703" s="10">
        <v>44440</v>
      </c>
      <c r="N2703" t="s">
        <v>83</v>
      </c>
      <c r="O2703" t="s">
        <v>45</v>
      </c>
      <c r="P2703" t="s">
        <v>3513</v>
      </c>
      <c r="Q2703" t="s">
        <v>3514</v>
      </c>
      <c r="R2703" t="s">
        <v>3515</v>
      </c>
      <c r="S2703" s="11">
        <v>44470</v>
      </c>
      <c r="T2703" t="s">
        <v>336</v>
      </c>
      <c r="U2703">
        <v>71</v>
      </c>
      <c r="V2703" t="s">
        <v>3539</v>
      </c>
      <c r="W2703" t="s">
        <v>62</v>
      </c>
      <c r="Y2703" s="11">
        <v>44470</v>
      </c>
      <c r="Z2703" t="s">
        <v>3515</v>
      </c>
      <c r="AA2703" t="s">
        <v>3540</v>
      </c>
      <c r="AD2703" t="s">
        <v>3101</v>
      </c>
      <c r="AH2703" t="str">
        <f t="shared" si="42"/>
        <v>E35930 Estates &amp; Facilities</v>
      </c>
      <c r="AI2703" t="str">
        <f>VLOOKUP(B2703,'cc Lookup'!A:E,5,0)</f>
        <v>Estates</v>
      </c>
      <c r="AJ2703" t="s">
        <v>5428</v>
      </c>
    </row>
    <row r="2704" spans="1:36" x14ac:dyDescent="0.35">
      <c r="A2704" t="s">
        <v>36</v>
      </c>
      <c r="B2704" s="8" t="s">
        <v>142</v>
      </c>
      <c r="C2704" s="8" t="s">
        <v>143</v>
      </c>
      <c r="D2704" s="8" t="s">
        <v>39</v>
      </c>
      <c r="E2704" s="8" t="s">
        <v>39</v>
      </c>
      <c r="F2704" s="8" t="s">
        <v>40</v>
      </c>
      <c r="G2704" t="s">
        <v>144</v>
      </c>
      <c r="H2704" t="s">
        <v>145</v>
      </c>
      <c r="I2704" t="s">
        <v>43</v>
      </c>
      <c r="J2704" t="s">
        <v>43</v>
      </c>
      <c r="K2704" t="s">
        <v>43</v>
      </c>
      <c r="L2704" s="9">
        <v>456.2</v>
      </c>
      <c r="M2704" s="10">
        <v>44440</v>
      </c>
      <c r="N2704" t="s">
        <v>83</v>
      </c>
      <c r="O2704" t="s">
        <v>45</v>
      </c>
      <c r="P2704" t="s">
        <v>3513</v>
      </c>
      <c r="Q2704" t="s">
        <v>3514</v>
      </c>
      <c r="R2704" t="s">
        <v>3515</v>
      </c>
      <c r="S2704" s="11">
        <v>44470</v>
      </c>
      <c r="T2704" t="s">
        <v>336</v>
      </c>
      <c r="U2704">
        <v>72</v>
      </c>
      <c r="V2704" t="s">
        <v>3541</v>
      </c>
      <c r="W2704" t="s">
        <v>62</v>
      </c>
      <c r="Y2704" s="11">
        <v>44470</v>
      </c>
      <c r="Z2704" t="s">
        <v>3515</v>
      </c>
      <c r="AA2704" t="s">
        <v>1549</v>
      </c>
      <c r="AD2704" t="s">
        <v>3542</v>
      </c>
      <c r="AH2704" t="str">
        <f t="shared" si="42"/>
        <v>E35930 Estates &amp; Facilities</v>
      </c>
      <c r="AI2704" t="str">
        <f>VLOOKUP(B2704,'cc Lookup'!A:E,5,0)</f>
        <v>Estates</v>
      </c>
      <c r="AJ2704" t="s">
        <v>5428</v>
      </c>
    </row>
    <row r="2705" spans="1:36" x14ac:dyDescent="0.35">
      <c r="A2705" t="s">
        <v>36</v>
      </c>
      <c r="B2705" s="8" t="s">
        <v>142</v>
      </c>
      <c r="C2705" s="8" t="s">
        <v>143</v>
      </c>
      <c r="D2705" s="8" t="s">
        <v>39</v>
      </c>
      <c r="E2705" s="8" t="s">
        <v>39</v>
      </c>
      <c r="F2705" s="8" t="s">
        <v>40</v>
      </c>
      <c r="G2705" t="s">
        <v>144</v>
      </c>
      <c r="H2705" t="s">
        <v>145</v>
      </c>
      <c r="I2705" t="s">
        <v>43</v>
      </c>
      <c r="J2705" t="s">
        <v>43</v>
      </c>
      <c r="K2705" t="s">
        <v>43</v>
      </c>
      <c r="L2705" s="9">
        <v>582</v>
      </c>
      <c r="M2705" s="10">
        <v>44440</v>
      </c>
      <c r="N2705" t="s">
        <v>83</v>
      </c>
      <c r="O2705" t="s">
        <v>45</v>
      </c>
      <c r="P2705" t="s">
        <v>3513</v>
      </c>
      <c r="Q2705" t="s">
        <v>3514</v>
      </c>
      <c r="R2705" t="s">
        <v>3515</v>
      </c>
      <c r="S2705" s="11">
        <v>44470</v>
      </c>
      <c r="T2705" t="s">
        <v>336</v>
      </c>
      <c r="U2705">
        <v>73</v>
      </c>
      <c r="V2705" t="s">
        <v>3543</v>
      </c>
      <c r="W2705" t="s">
        <v>62</v>
      </c>
      <c r="Y2705" s="11">
        <v>44470</v>
      </c>
      <c r="Z2705" t="s">
        <v>3515</v>
      </c>
      <c r="AA2705" t="s">
        <v>1549</v>
      </c>
      <c r="AD2705" t="s">
        <v>3544</v>
      </c>
      <c r="AH2705" t="str">
        <f t="shared" si="42"/>
        <v>E35930 Estates &amp; Facilities</v>
      </c>
      <c r="AI2705" t="str">
        <f>VLOOKUP(B2705,'cc Lookup'!A:E,5,0)</f>
        <v>Estates</v>
      </c>
      <c r="AJ2705" t="s">
        <v>5428</v>
      </c>
    </row>
    <row r="2706" spans="1:36" x14ac:dyDescent="0.35">
      <c r="A2706" t="s">
        <v>36</v>
      </c>
      <c r="B2706" s="8" t="s">
        <v>142</v>
      </c>
      <c r="C2706" s="8" t="s">
        <v>143</v>
      </c>
      <c r="D2706" s="8" t="s">
        <v>39</v>
      </c>
      <c r="E2706" s="8" t="s">
        <v>39</v>
      </c>
      <c r="F2706" s="8" t="s">
        <v>40</v>
      </c>
      <c r="G2706" t="s">
        <v>144</v>
      </c>
      <c r="H2706" t="s">
        <v>145</v>
      </c>
      <c r="I2706" t="s">
        <v>43</v>
      </c>
      <c r="J2706" t="s">
        <v>43</v>
      </c>
      <c r="K2706" t="s">
        <v>43</v>
      </c>
      <c r="L2706" s="9">
        <v>596.5</v>
      </c>
      <c r="M2706" s="10">
        <v>44440</v>
      </c>
      <c r="N2706" t="s">
        <v>83</v>
      </c>
      <c r="O2706" t="s">
        <v>45</v>
      </c>
      <c r="P2706" t="s">
        <v>3513</v>
      </c>
      <c r="Q2706" t="s">
        <v>3514</v>
      </c>
      <c r="R2706" t="s">
        <v>3515</v>
      </c>
      <c r="S2706" s="11">
        <v>44470</v>
      </c>
      <c r="T2706" t="s">
        <v>336</v>
      </c>
      <c r="U2706">
        <v>74</v>
      </c>
      <c r="V2706" t="s">
        <v>3545</v>
      </c>
      <c r="W2706" t="s">
        <v>62</v>
      </c>
      <c r="Y2706" s="11">
        <v>44470</v>
      </c>
      <c r="Z2706" t="s">
        <v>3515</v>
      </c>
      <c r="AA2706" t="s">
        <v>1549</v>
      </c>
      <c r="AD2706" t="s">
        <v>3546</v>
      </c>
      <c r="AH2706" t="str">
        <f t="shared" si="42"/>
        <v>E35930 Estates &amp; Facilities</v>
      </c>
      <c r="AI2706" t="str">
        <f>VLOOKUP(B2706,'cc Lookup'!A:E,5,0)</f>
        <v>Estates</v>
      </c>
      <c r="AJ2706" t="s">
        <v>5428</v>
      </c>
    </row>
    <row r="2707" spans="1:36" x14ac:dyDescent="0.35">
      <c r="A2707" t="s">
        <v>36</v>
      </c>
      <c r="B2707" s="8" t="s">
        <v>142</v>
      </c>
      <c r="C2707" s="8" t="s">
        <v>143</v>
      </c>
      <c r="D2707" s="8" t="s">
        <v>39</v>
      </c>
      <c r="E2707" s="8" t="s">
        <v>39</v>
      </c>
      <c r="F2707" s="8" t="s">
        <v>40</v>
      </c>
      <c r="G2707" t="s">
        <v>144</v>
      </c>
      <c r="H2707" t="s">
        <v>145</v>
      </c>
      <c r="I2707" t="s">
        <v>43</v>
      </c>
      <c r="J2707" t="s">
        <v>43</v>
      </c>
      <c r="K2707" t="s">
        <v>43</v>
      </c>
      <c r="L2707" s="9">
        <v>860.5</v>
      </c>
      <c r="M2707" s="10">
        <v>44440</v>
      </c>
      <c r="N2707" t="s">
        <v>83</v>
      </c>
      <c r="O2707" t="s">
        <v>45</v>
      </c>
      <c r="P2707" t="s">
        <v>3513</v>
      </c>
      <c r="Q2707" t="s">
        <v>3514</v>
      </c>
      <c r="R2707" t="s">
        <v>3515</v>
      </c>
      <c r="S2707" s="11">
        <v>44470</v>
      </c>
      <c r="T2707" t="s">
        <v>336</v>
      </c>
      <c r="U2707">
        <v>75</v>
      </c>
      <c r="V2707" t="s">
        <v>3547</v>
      </c>
      <c r="W2707" t="s">
        <v>62</v>
      </c>
      <c r="Y2707" s="11">
        <v>44470</v>
      </c>
      <c r="Z2707" t="s">
        <v>3515</v>
      </c>
      <c r="AA2707" t="s">
        <v>1549</v>
      </c>
      <c r="AD2707" t="s">
        <v>3548</v>
      </c>
      <c r="AH2707" t="str">
        <f t="shared" si="42"/>
        <v>E35930 Estates &amp; Facilities</v>
      </c>
      <c r="AI2707" t="str">
        <f>VLOOKUP(B2707,'cc Lookup'!A:E,5,0)</f>
        <v>Estates</v>
      </c>
      <c r="AJ2707" t="s">
        <v>5428</v>
      </c>
    </row>
    <row r="2708" spans="1:36" x14ac:dyDescent="0.35">
      <c r="A2708" t="s">
        <v>36</v>
      </c>
      <c r="B2708" s="8" t="s">
        <v>142</v>
      </c>
      <c r="C2708" s="8" t="s">
        <v>143</v>
      </c>
      <c r="D2708" s="8" t="s">
        <v>39</v>
      </c>
      <c r="E2708" s="8" t="s">
        <v>39</v>
      </c>
      <c r="F2708" s="8" t="s">
        <v>40</v>
      </c>
      <c r="G2708" t="s">
        <v>144</v>
      </c>
      <c r="H2708" t="s">
        <v>145</v>
      </c>
      <c r="I2708" t="s">
        <v>43</v>
      </c>
      <c r="J2708" t="s">
        <v>43</v>
      </c>
      <c r="K2708" t="s">
        <v>43</v>
      </c>
      <c r="L2708" s="9">
        <v>974.5</v>
      </c>
      <c r="M2708" s="10">
        <v>44440</v>
      </c>
      <c r="N2708" t="s">
        <v>83</v>
      </c>
      <c r="O2708" t="s">
        <v>45</v>
      </c>
      <c r="P2708" t="s">
        <v>3513</v>
      </c>
      <c r="Q2708" t="s">
        <v>3514</v>
      </c>
      <c r="R2708" t="s">
        <v>3515</v>
      </c>
      <c r="S2708" s="11">
        <v>44470</v>
      </c>
      <c r="T2708" t="s">
        <v>336</v>
      </c>
      <c r="U2708">
        <v>76</v>
      </c>
      <c r="V2708" t="s">
        <v>61</v>
      </c>
      <c r="W2708" t="s">
        <v>62</v>
      </c>
      <c r="Y2708" s="11">
        <v>44470</v>
      </c>
      <c r="Z2708" t="s">
        <v>3515</v>
      </c>
      <c r="AA2708" t="s">
        <v>61</v>
      </c>
      <c r="AH2708" t="str">
        <f t="shared" si="42"/>
        <v>E35930 Estates &amp; Facilities</v>
      </c>
      <c r="AI2708" t="str">
        <f>VLOOKUP(B2708,'cc Lookup'!A:E,5,0)</f>
        <v>Estates</v>
      </c>
      <c r="AJ2708" t="s">
        <v>5428</v>
      </c>
    </row>
    <row r="2709" spans="1:36" x14ac:dyDescent="0.35">
      <c r="A2709" t="s">
        <v>36</v>
      </c>
      <c r="B2709" s="8" t="s">
        <v>142</v>
      </c>
      <c r="C2709" s="8" t="s">
        <v>143</v>
      </c>
      <c r="D2709" s="8" t="s">
        <v>39</v>
      </c>
      <c r="E2709" s="8" t="s">
        <v>39</v>
      </c>
      <c r="F2709" s="8" t="s">
        <v>40</v>
      </c>
      <c r="G2709" t="s">
        <v>144</v>
      </c>
      <c r="H2709" t="s">
        <v>145</v>
      </c>
      <c r="I2709" t="s">
        <v>43</v>
      </c>
      <c r="J2709" t="s">
        <v>43</v>
      </c>
      <c r="K2709" t="s">
        <v>43</v>
      </c>
      <c r="L2709" s="9">
        <v>320.5</v>
      </c>
      <c r="M2709" s="10">
        <v>44470</v>
      </c>
      <c r="N2709" t="s">
        <v>83</v>
      </c>
      <c r="O2709" t="s">
        <v>45</v>
      </c>
      <c r="P2709" t="s">
        <v>835</v>
      </c>
      <c r="Q2709" t="s">
        <v>3669</v>
      </c>
      <c r="R2709" t="s">
        <v>3670</v>
      </c>
      <c r="S2709" s="11">
        <v>44501</v>
      </c>
      <c r="T2709" t="s">
        <v>336</v>
      </c>
      <c r="U2709">
        <v>38</v>
      </c>
      <c r="V2709" t="s">
        <v>3671</v>
      </c>
      <c r="W2709" t="s">
        <v>62</v>
      </c>
      <c r="Y2709" s="11">
        <v>44501</v>
      </c>
      <c r="Z2709" t="s">
        <v>3670</v>
      </c>
      <c r="AA2709" t="s">
        <v>1549</v>
      </c>
      <c r="AD2709" t="s">
        <v>3672</v>
      </c>
      <c r="AH2709" t="str">
        <f t="shared" si="42"/>
        <v>E35930 Estates &amp; Facilities</v>
      </c>
      <c r="AI2709" t="str">
        <f>VLOOKUP(B2709,'cc Lookup'!A:E,5,0)</f>
        <v>Estates</v>
      </c>
      <c r="AJ2709" t="s">
        <v>5428</v>
      </c>
    </row>
    <row r="2710" spans="1:36" x14ac:dyDescent="0.35">
      <c r="A2710" t="s">
        <v>36</v>
      </c>
      <c r="B2710" s="8" t="s">
        <v>142</v>
      </c>
      <c r="C2710" s="8" t="s">
        <v>143</v>
      </c>
      <c r="D2710" s="8" t="s">
        <v>39</v>
      </c>
      <c r="E2710" s="8" t="s">
        <v>39</v>
      </c>
      <c r="F2710" s="8" t="s">
        <v>40</v>
      </c>
      <c r="G2710" t="s">
        <v>144</v>
      </c>
      <c r="H2710" t="s">
        <v>145</v>
      </c>
      <c r="I2710" t="s">
        <v>43</v>
      </c>
      <c r="J2710" t="s">
        <v>43</v>
      </c>
      <c r="K2710" t="s">
        <v>43</v>
      </c>
      <c r="L2710" s="9">
        <v>412</v>
      </c>
      <c r="M2710" s="10">
        <v>44470</v>
      </c>
      <c r="N2710" t="s">
        <v>83</v>
      </c>
      <c r="O2710" t="s">
        <v>45</v>
      </c>
      <c r="P2710" t="s">
        <v>835</v>
      </c>
      <c r="Q2710" t="s">
        <v>3669</v>
      </c>
      <c r="R2710" t="s">
        <v>3670</v>
      </c>
      <c r="S2710" s="11">
        <v>44501</v>
      </c>
      <c r="T2710" t="s">
        <v>336</v>
      </c>
      <c r="U2710">
        <v>39</v>
      </c>
      <c r="V2710" t="s">
        <v>3673</v>
      </c>
      <c r="W2710" t="s">
        <v>62</v>
      </c>
      <c r="Y2710" s="11">
        <v>44501</v>
      </c>
      <c r="Z2710" t="s">
        <v>3670</v>
      </c>
      <c r="AA2710" t="s">
        <v>1549</v>
      </c>
      <c r="AD2710" t="s">
        <v>3674</v>
      </c>
      <c r="AH2710" t="str">
        <f t="shared" si="42"/>
        <v>E35930 Estates &amp; Facilities</v>
      </c>
      <c r="AI2710" t="str">
        <f>VLOOKUP(B2710,'cc Lookup'!A:E,5,0)</f>
        <v>Estates</v>
      </c>
      <c r="AJ2710" t="s">
        <v>5428</v>
      </c>
    </row>
    <row r="2711" spans="1:36" x14ac:dyDescent="0.35">
      <c r="A2711" t="s">
        <v>36</v>
      </c>
      <c r="B2711" s="8" t="s">
        <v>142</v>
      </c>
      <c r="C2711" s="8" t="s">
        <v>143</v>
      </c>
      <c r="D2711" s="8" t="s">
        <v>39</v>
      </c>
      <c r="E2711" s="8" t="s">
        <v>39</v>
      </c>
      <c r="F2711" s="8" t="s">
        <v>40</v>
      </c>
      <c r="G2711" t="s">
        <v>144</v>
      </c>
      <c r="H2711" t="s">
        <v>145</v>
      </c>
      <c r="I2711" t="s">
        <v>43</v>
      </c>
      <c r="J2711" t="s">
        <v>43</v>
      </c>
      <c r="K2711" t="s">
        <v>43</v>
      </c>
      <c r="L2711" s="9">
        <v>234.5</v>
      </c>
      <c r="M2711" s="10">
        <v>44501</v>
      </c>
      <c r="N2711" t="s">
        <v>83</v>
      </c>
      <c r="O2711" t="s">
        <v>45</v>
      </c>
      <c r="P2711" t="s">
        <v>960</v>
      </c>
      <c r="Q2711" t="s">
        <v>3750</v>
      </c>
      <c r="R2711" t="s">
        <v>3751</v>
      </c>
      <c r="S2711" s="11">
        <v>44524</v>
      </c>
      <c r="T2711" t="s">
        <v>336</v>
      </c>
      <c r="U2711">
        <v>30</v>
      </c>
      <c r="V2711" t="s">
        <v>3752</v>
      </c>
      <c r="W2711" t="s">
        <v>62</v>
      </c>
      <c r="Y2711" s="11">
        <v>44523</v>
      </c>
      <c r="Z2711" t="s">
        <v>3751</v>
      </c>
      <c r="AA2711" t="s">
        <v>1549</v>
      </c>
      <c r="AD2711" t="s">
        <v>3753</v>
      </c>
      <c r="AH2711" t="str">
        <f t="shared" si="42"/>
        <v>E35930 Estates &amp; Facilities</v>
      </c>
      <c r="AI2711" t="str">
        <f>VLOOKUP(B2711,'cc Lookup'!A:E,5,0)</f>
        <v>Estates</v>
      </c>
      <c r="AJ2711" t="s">
        <v>5428</v>
      </c>
    </row>
    <row r="2712" spans="1:36" x14ac:dyDescent="0.35">
      <c r="A2712" t="s">
        <v>36</v>
      </c>
      <c r="B2712" s="8" t="s">
        <v>142</v>
      </c>
      <c r="C2712" s="8" t="s">
        <v>143</v>
      </c>
      <c r="D2712" s="8" t="s">
        <v>39</v>
      </c>
      <c r="E2712" s="8" t="s">
        <v>39</v>
      </c>
      <c r="F2712" s="8" t="s">
        <v>40</v>
      </c>
      <c r="G2712" t="s">
        <v>144</v>
      </c>
      <c r="H2712" t="s">
        <v>145</v>
      </c>
      <c r="I2712" t="s">
        <v>43</v>
      </c>
      <c r="J2712" t="s">
        <v>43</v>
      </c>
      <c r="K2712" t="s">
        <v>43</v>
      </c>
      <c r="L2712" s="9">
        <v>411.5</v>
      </c>
      <c r="M2712" s="10">
        <v>44501</v>
      </c>
      <c r="N2712" t="s">
        <v>83</v>
      </c>
      <c r="O2712" t="s">
        <v>45</v>
      </c>
      <c r="P2712" t="s">
        <v>960</v>
      </c>
      <c r="Q2712" t="s">
        <v>3750</v>
      </c>
      <c r="R2712" t="s">
        <v>3751</v>
      </c>
      <c r="S2712" s="11">
        <v>44524</v>
      </c>
      <c r="T2712" t="s">
        <v>336</v>
      </c>
      <c r="U2712">
        <v>31</v>
      </c>
      <c r="V2712" t="s">
        <v>3754</v>
      </c>
      <c r="W2712" t="s">
        <v>62</v>
      </c>
      <c r="Y2712" s="11">
        <v>44523</v>
      </c>
      <c r="Z2712" t="s">
        <v>3751</v>
      </c>
      <c r="AA2712" t="s">
        <v>1549</v>
      </c>
      <c r="AD2712" t="s">
        <v>3755</v>
      </c>
      <c r="AH2712" t="str">
        <f t="shared" si="42"/>
        <v>E35930 Estates &amp; Facilities</v>
      </c>
      <c r="AI2712" t="str">
        <f>VLOOKUP(B2712,'cc Lookup'!A:E,5,0)</f>
        <v>Estates</v>
      </c>
      <c r="AJ2712" t="s">
        <v>5428</v>
      </c>
    </row>
    <row r="2713" spans="1:36" x14ac:dyDescent="0.35">
      <c r="A2713" t="s">
        <v>36</v>
      </c>
      <c r="B2713" s="8" t="s">
        <v>142</v>
      </c>
      <c r="C2713" s="8" t="s">
        <v>143</v>
      </c>
      <c r="D2713" s="8" t="s">
        <v>39</v>
      </c>
      <c r="E2713" s="8" t="s">
        <v>39</v>
      </c>
      <c r="F2713" s="8" t="s">
        <v>40</v>
      </c>
      <c r="G2713" t="s">
        <v>144</v>
      </c>
      <c r="H2713" t="s">
        <v>145</v>
      </c>
      <c r="I2713" t="s">
        <v>43</v>
      </c>
      <c r="J2713" t="s">
        <v>43</v>
      </c>
      <c r="K2713" t="s">
        <v>43</v>
      </c>
      <c r="L2713" s="9">
        <v>1036</v>
      </c>
      <c r="M2713" s="10">
        <v>44501</v>
      </c>
      <c r="N2713" t="s">
        <v>83</v>
      </c>
      <c r="O2713" t="s">
        <v>45</v>
      </c>
      <c r="P2713" t="s">
        <v>960</v>
      </c>
      <c r="Q2713" t="s">
        <v>3750</v>
      </c>
      <c r="R2713" t="s">
        <v>3751</v>
      </c>
      <c r="S2713" s="11">
        <v>44524</v>
      </c>
      <c r="T2713" t="s">
        <v>336</v>
      </c>
      <c r="U2713">
        <v>32</v>
      </c>
      <c r="V2713" t="s">
        <v>3756</v>
      </c>
      <c r="W2713" t="s">
        <v>62</v>
      </c>
      <c r="Y2713" s="11">
        <v>44523</v>
      </c>
      <c r="Z2713" t="s">
        <v>3751</v>
      </c>
      <c r="AA2713" t="s">
        <v>1549</v>
      </c>
      <c r="AD2713" t="s">
        <v>3757</v>
      </c>
      <c r="AH2713" t="str">
        <f t="shared" si="42"/>
        <v>E35930 Estates &amp; Facilities</v>
      </c>
      <c r="AI2713" t="str">
        <f>VLOOKUP(B2713,'cc Lookup'!A:E,5,0)</f>
        <v>Estates</v>
      </c>
      <c r="AJ2713" t="s">
        <v>5428</v>
      </c>
    </row>
    <row r="2714" spans="1:36" x14ac:dyDescent="0.35">
      <c r="A2714" t="s">
        <v>36</v>
      </c>
      <c r="B2714" s="8" t="s">
        <v>142</v>
      </c>
      <c r="C2714" s="8" t="s">
        <v>143</v>
      </c>
      <c r="D2714" s="8" t="s">
        <v>39</v>
      </c>
      <c r="E2714" s="8" t="s">
        <v>39</v>
      </c>
      <c r="F2714" s="8" t="s">
        <v>40</v>
      </c>
      <c r="G2714" t="s">
        <v>144</v>
      </c>
      <c r="H2714" t="s">
        <v>145</v>
      </c>
      <c r="I2714" t="s">
        <v>43</v>
      </c>
      <c r="J2714" t="s">
        <v>43</v>
      </c>
      <c r="K2714" t="s">
        <v>43</v>
      </c>
      <c r="L2714" s="9">
        <v>1172.5</v>
      </c>
      <c r="M2714" s="10">
        <v>44501</v>
      </c>
      <c r="N2714" t="s">
        <v>83</v>
      </c>
      <c r="O2714" t="s">
        <v>45</v>
      </c>
      <c r="P2714" t="s">
        <v>960</v>
      </c>
      <c r="Q2714" t="s">
        <v>3750</v>
      </c>
      <c r="R2714" t="s">
        <v>3751</v>
      </c>
      <c r="S2714" s="11">
        <v>44524</v>
      </c>
      <c r="T2714" t="s">
        <v>336</v>
      </c>
      <c r="U2714">
        <v>33</v>
      </c>
      <c r="V2714" t="s">
        <v>3758</v>
      </c>
      <c r="W2714" t="s">
        <v>62</v>
      </c>
      <c r="Y2714" s="11">
        <v>44523</v>
      </c>
      <c r="Z2714" t="s">
        <v>3751</v>
      </c>
      <c r="AA2714" t="s">
        <v>1549</v>
      </c>
      <c r="AD2714" t="s">
        <v>3759</v>
      </c>
      <c r="AH2714" t="str">
        <f t="shared" si="42"/>
        <v>E35930 Estates &amp; Facilities</v>
      </c>
      <c r="AI2714" t="str">
        <f>VLOOKUP(B2714,'cc Lookup'!A:E,5,0)</f>
        <v>Estates</v>
      </c>
      <c r="AJ2714" t="s">
        <v>5428</v>
      </c>
    </row>
    <row r="2715" spans="1:36" x14ac:dyDescent="0.35">
      <c r="A2715" t="s">
        <v>36</v>
      </c>
      <c r="B2715" s="8" t="s">
        <v>142</v>
      </c>
      <c r="C2715" s="8" t="s">
        <v>143</v>
      </c>
      <c r="D2715" s="8" t="s">
        <v>39</v>
      </c>
      <c r="E2715" s="8" t="s">
        <v>39</v>
      </c>
      <c r="F2715" s="8" t="s">
        <v>40</v>
      </c>
      <c r="G2715" t="s">
        <v>144</v>
      </c>
      <c r="H2715" t="s">
        <v>145</v>
      </c>
      <c r="I2715" t="s">
        <v>43</v>
      </c>
      <c r="J2715" t="s">
        <v>43</v>
      </c>
      <c r="K2715" t="s">
        <v>43</v>
      </c>
      <c r="L2715" s="9">
        <v>1420.5</v>
      </c>
      <c r="M2715" s="10">
        <v>44501</v>
      </c>
      <c r="N2715" t="s">
        <v>83</v>
      </c>
      <c r="O2715" t="s">
        <v>45</v>
      </c>
      <c r="P2715" t="s">
        <v>960</v>
      </c>
      <c r="Q2715" t="s">
        <v>3750</v>
      </c>
      <c r="R2715" t="s">
        <v>3751</v>
      </c>
      <c r="S2715" s="11">
        <v>44524</v>
      </c>
      <c r="T2715" t="s">
        <v>336</v>
      </c>
      <c r="U2715">
        <v>34</v>
      </c>
      <c r="V2715" t="s">
        <v>3760</v>
      </c>
      <c r="W2715" t="s">
        <v>62</v>
      </c>
      <c r="Y2715" s="11">
        <v>44523</v>
      </c>
      <c r="Z2715" t="s">
        <v>3751</v>
      </c>
      <c r="AA2715" t="s">
        <v>1549</v>
      </c>
      <c r="AD2715" t="s">
        <v>3761</v>
      </c>
      <c r="AH2715" t="str">
        <f t="shared" si="42"/>
        <v>E35930 Estates &amp; Facilities</v>
      </c>
      <c r="AI2715" t="str">
        <f>VLOOKUP(B2715,'cc Lookup'!A:E,5,0)</f>
        <v>Estates</v>
      </c>
      <c r="AJ2715" t="s">
        <v>5428</v>
      </c>
    </row>
    <row r="2716" spans="1:36" x14ac:dyDescent="0.35">
      <c r="A2716" t="s">
        <v>36</v>
      </c>
      <c r="B2716" s="8" t="s">
        <v>142</v>
      </c>
      <c r="C2716" s="8" t="s">
        <v>143</v>
      </c>
      <c r="D2716" s="8" t="s">
        <v>39</v>
      </c>
      <c r="E2716" s="8" t="s">
        <v>39</v>
      </c>
      <c r="F2716" s="8" t="s">
        <v>40</v>
      </c>
      <c r="G2716" t="s">
        <v>144</v>
      </c>
      <c r="H2716" t="s">
        <v>145</v>
      </c>
      <c r="I2716" t="s">
        <v>43</v>
      </c>
      <c r="J2716" t="s">
        <v>43</v>
      </c>
      <c r="K2716" t="s">
        <v>43</v>
      </c>
      <c r="L2716" s="9">
        <v>-11.44</v>
      </c>
      <c r="M2716" s="10">
        <v>44166</v>
      </c>
      <c r="N2716" t="s">
        <v>83</v>
      </c>
      <c r="O2716" t="s">
        <v>45</v>
      </c>
      <c r="P2716" t="s">
        <v>2529</v>
      </c>
      <c r="Q2716" t="s">
        <v>2530</v>
      </c>
      <c r="R2716" t="s">
        <v>2531</v>
      </c>
      <c r="S2716" s="11">
        <v>44187</v>
      </c>
      <c r="T2716" t="s">
        <v>2532</v>
      </c>
      <c r="U2716">
        <v>992</v>
      </c>
      <c r="V2716" t="s">
        <v>2533</v>
      </c>
      <c r="W2716" t="s">
        <v>62</v>
      </c>
      <c r="Y2716" s="11">
        <v>44187</v>
      </c>
      <c r="Z2716" t="s">
        <v>2531</v>
      </c>
      <c r="AA2716" t="s">
        <v>2533</v>
      </c>
      <c r="AH2716" t="str">
        <f t="shared" si="42"/>
        <v>E35930 Estates &amp; Facilities</v>
      </c>
      <c r="AI2716" t="str">
        <f>VLOOKUP(B2716,'cc Lookup'!A:E,5,0)</f>
        <v>Estates</v>
      </c>
      <c r="AJ2716" t="s">
        <v>5427</v>
      </c>
    </row>
    <row r="2717" spans="1:36" x14ac:dyDescent="0.35">
      <c r="A2717" t="s">
        <v>36</v>
      </c>
      <c r="B2717" s="8" t="s">
        <v>142</v>
      </c>
      <c r="C2717" s="8" t="s">
        <v>143</v>
      </c>
      <c r="D2717" s="8" t="s">
        <v>39</v>
      </c>
      <c r="E2717" s="8" t="s">
        <v>39</v>
      </c>
      <c r="F2717" s="8" t="s">
        <v>40</v>
      </c>
      <c r="G2717" t="s">
        <v>144</v>
      </c>
      <c r="H2717" t="s">
        <v>145</v>
      </c>
      <c r="I2717" t="s">
        <v>43</v>
      </c>
      <c r="J2717" t="s">
        <v>43</v>
      </c>
      <c r="K2717" t="s">
        <v>43</v>
      </c>
      <c r="L2717" s="9">
        <v>-62.64</v>
      </c>
      <c r="M2717" s="10">
        <v>44166</v>
      </c>
      <c r="N2717" t="s">
        <v>83</v>
      </c>
      <c r="O2717" t="s">
        <v>45</v>
      </c>
      <c r="P2717" t="s">
        <v>2529</v>
      </c>
      <c r="Q2717" t="s">
        <v>2530</v>
      </c>
      <c r="R2717" t="s">
        <v>2531</v>
      </c>
      <c r="S2717" s="11">
        <v>44187</v>
      </c>
      <c r="T2717" t="s">
        <v>2532</v>
      </c>
      <c r="U2717">
        <v>993</v>
      </c>
      <c r="V2717" t="s">
        <v>2534</v>
      </c>
      <c r="W2717" t="s">
        <v>62</v>
      </c>
      <c r="Y2717" s="11">
        <v>44187</v>
      </c>
      <c r="Z2717" t="s">
        <v>2531</v>
      </c>
      <c r="AA2717" t="s">
        <v>2534</v>
      </c>
      <c r="AH2717" t="str">
        <f t="shared" si="42"/>
        <v>E35930 Estates &amp; Facilities</v>
      </c>
      <c r="AI2717" t="str">
        <f>VLOOKUP(B2717,'cc Lookup'!A:E,5,0)</f>
        <v>Estates</v>
      </c>
      <c r="AJ2717" t="s">
        <v>5427</v>
      </c>
    </row>
    <row r="2718" spans="1:36" x14ac:dyDescent="0.35">
      <c r="A2718" t="s">
        <v>36</v>
      </c>
      <c r="B2718" s="8" t="s">
        <v>142</v>
      </c>
      <c r="C2718" s="8" t="s">
        <v>143</v>
      </c>
      <c r="D2718" s="8" t="s">
        <v>39</v>
      </c>
      <c r="E2718" s="8" t="s">
        <v>39</v>
      </c>
      <c r="F2718" s="8" t="s">
        <v>40</v>
      </c>
      <c r="G2718" t="s">
        <v>144</v>
      </c>
      <c r="H2718" t="s">
        <v>145</v>
      </c>
      <c r="I2718" t="s">
        <v>43</v>
      </c>
      <c r="J2718" t="s">
        <v>43</v>
      </c>
      <c r="K2718" t="s">
        <v>43</v>
      </c>
      <c r="L2718" s="9">
        <v>-143.04</v>
      </c>
      <c r="M2718" s="10">
        <v>44166</v>
      </c>
      <c r="N2718" t="s">
        <v>83</v>
      </c>
      <c r="O2718" t="s">
        <v>45</v>
      </c>
      <c r="P2718" t="s">
        <v>2529</v>
      </c>
      <c r="Q2718" t="s">
        <v>2530</v>
      </c>
      <c r="R2718" t="s">
        <v>2531</v>
      </c>
      <c r="S2718" s="11">
        <v>44187</v>
      </c>
      <c r="T2718" t="s">
        <v>2532</v>
      </c>
      <c r="U2718">
        <v>994</v>
      </c>
      <c r="V2718" t="s">
        <v>2535</v>
      </c>
      <c r="W2718" t="s">
        <v>62</v>
      </c>
      <c r="Y2718" s="11">
        <v>44187</v>
      </c>
      <c r="Z2718" t="s">
        <v>2531</v>
      </c>
      <c r="AA2718" t="s">
        <v>2535</v>
      </c>
      <c r="AH2718" t="str">
        <f t="shared" si="42"/>
        <v>E35930 Estates &amp; Facilities</v>
      </c>
      <c r="AI2718" t="str">
        <f>VLOOKUP(B2718,'cc Lookup'!A:E,5,0)</f>
        <v>Estates</v>
      </c>
      <c r="AJ2718" t="s">
        <v>5427</v>
      </c>
    </row>
    <row r="2719" spans="1:36" x14ac:dyDescent="0.35">
      <c r="A2719" t="s">
        <v>36</v>
      </c>
      <c r="B2719" s="8" t="s">
        <v>142</v>
      </c>
      <c r="C2719" s="8" t="s">
        <v>38</v>
      </c>
      <c r="D2719" s="8" t="s">
        <v>39</v>
      </c>
      <c r="E2719" s="8" t="s">
        <v>39</v>
      </c>
      <c r="F2719" s="8" t="s">
        <v>40</v>
      </c>
      <c r="G2719" t="s">
        <v>144</v>
      </c>
      <c r="H2719" t="s">
        <v>42</v>
      </c>
      <c r="I2719" t="s">
        <v>43</v>
      </c>
      <c r="J2719" t="s">
        <v>43</v>
      </c>
      <c r="K2719" t="s">
        <v>43</v>
      </c>
      <c r="L2719" s="9">
        <v>9</v>
      </c>
      <c r="M2719" s="10">
        <v>44166</v>
      </c>
      <c r="N2719" t="s">
        <v>83</v>
      </c>
      <c r="O2719" t="s">
        <v>45</v>
      </c>
      <c r="P2719" t="s">
        <v>2529</v>
      </c>
      <c r="Q2719" t="s">
        <v>2530</v>
      </c>
      <c r="R2719" t="s">
        <v>2531</v>
      </c>
      <c r="S2719" s="11">
        <v>44187</v>
      </c>
      <c r="T2719" t="s">
        <v>2532</v>
      </c>
      <c r="U2719">
        <v>995</v>
      </c>
      <c r="V2719" t="s">
        <v>2575</v>
      </c>
      <c r="W2719" t="s">
        <v>62</v>
      </c>
      <c r="Y2719" s="11">
        <v>44187</v>
      </c>
      <c r="Z2719" t="s">
        <v>2531</v>
      </c>
      <c r="AA2719" t="s">
        <v>2576</v>
      </c>
      <c r="AD2719" t="s">
        <v>2385</v>
      </c>
      <c r="AH2719" t="str">
        <f t="shared" si="42"/>
        <v>E35930 Estates &amp; Facilities</v>
      </c>
      <c r="AI2719" t="str">
        <f>VLOOKUP(B2719,'cc Lookup'!A:E,5,0)</f>
        <v>Estates</v>
      </c>
      <c r="AJ2719" t="s">
        <v>5427</v>
      </c>
    </row>
    <row r="2720" spans="1:36" x14ac:dyDescent="0.35">
      <c r="A2720" t="s">
        <v>36</v>
      </c>
      <c r="B2720" s="8" t="s">
        <v>142</v>
      </c>
      <c r="C2720" s="8" t="s">
        <v>38</v>
      </c>
      <c r="D2720" s="8" t="s">
        <v>39</v>
      </c>
      <c r="E2720" s="8" t="s">
        <v>39</v>
      </c>
      <c r="F2720" s="8" t="s">
        <v>40</v>
      </c>
      <c r="G2720" t="s">
        <v>144</v>
      </c>
      <c r="H2720" t="s">
        <v>42</v>
      </c>
      <c r="I2720" t="s">
        <v>43</v>
      </c>
      <c r="J2720" t="s">
        <v>43</v>
      </c>
      <c r="K2720" t="s">
        <v>43</v>
      </c>
      <c r="L2720" s="9">
        <v>11.8</v>
      </c>
      <c r="M2720" s="10">
        <v>44166</v>
      </c>
      <c r="N2720" t="s">
        <v>83</v>
      </c>
      <c r="O2720" t="s">
        <v>45</v>
      </c>
      <c r="P2720" t="s">
        <v>2529</v>
      </c>
      <c r="Q2720" t="s">
        <v>2530</v>
      </c>
      <c r="R2720" t="s">
        <v>2531</v>
      </c>
      <c r="S2720" s="11">
        <v>44187</v>
      </c>
      <c r="T2720" t="s">
        <v>2532</v>
      </c>
      <c r="U2720">
        <v>996</v>
      </c>
      <c r="V2720" t="s">
        <v>2577</v>
      </c>
      <c r="W2720" t="s">
        <v>62</v>
      </c>
      <c r="Y2720" s="11">
        <v>44187</v>
      </c>
      <c r="Z2720" t="s">
        <v>2531</v>
      </c>
      <c r="AA2720" t="s">
        <v>2578</v>
      </c>
      <c r="AD2720" t="s">
        <v>2387</v>
      </c>
      <c r="AH2720" t="str">
        <f t="shared" si="42"/>
        <v>E35930 Estates &amp; Facilities</v>
      </c>
      <c r="AI2720" t="str">
        <f>VLOOKUP(B2720,'cc Lookup'!A:E,5,0)</f>
        <v>Estates</v>
      </c>
      <c r="AJ2720" t="s">
        <v>5427</v>
      </c>
    </row>
    <row r="2721" spans="1:36" x14ac:dyDescent="0.35">
      <c r="A2721" t="s">
        <v>36</v>
      </c>
      <c r="B2721" s="8" t="s">
        <v>142</v>
      </c>
      <c r="C2721" s="8" t="s">
        <v>38</v>
      </c>
      <c r="D2721" s="8" t="s">
        <v>39</v>
      </c>
      <c r="E2721" s="8" t="s">
        <v>39</v>
      </c>
      <c r="F2721" s="8" t="s">
        <v>40</v>
      </c>
      <c r="G2721" t="s">
        <v>144</v>
      </c>
      <c r="H2721" t="s">
        <v>42</v>
      </c>
      <c r="I2721" t="s">
        <v>43</v>
      </c>
      <c r="J2721" t="s">
        <v>43</v>
      </c>
      <c r="K2721" t="s">
        <v>43</v>
      </c>
      <c r="L2721" s="9">
        <v>26.8</v>
      </c>
      <c r="M2721" s="10">
        <v>44166</v>
      </c>
      <c r="N2721" t="s">
        <v>83</v>
      </c>
      <c r="O2721" t="s">
        <v>45</v>
      </c>
      <c r="P2721" t="s">
        <v>2529</v>
      </c>
      <c r="Q2721" t="s">
        <v>2530</v>
      </c>
      <c r="R2721" t="s">
        <v>2531</v>
      </c>
      <c r="S2721" s="11">
        <v>44187</v>
      </c>
      <c r="T2721" t="s">
        <v>2532</v>
      </c>
      <c r="U2721">
        <v>997</v>
      </c>
      <c r="V2721" t="s">
        <v>2579</v>
      </c>
      <c r="W2721" t="s">
        <v>62</v>
      </c>
      <c r="Y2721" s="11">
        <v>44187</v>
      </c>
      <c r="Z2721" t="s">
        <v>2531</v>
      </c>
      <c r="AA2721" t="s">
        <v>2580</v>
      </c>
      <c r="AD2721" t="s">
        <v>2379</v>
      </c>
      <c r="AH2721" t="str">
        <f t="shared" si="42"/>
        <v>E35930 Estates &amp; Facilities</v>
      </c>
      <c r="AI2721" t="str">
        <f>VLOOKUP(B2721,'cc Lookup'!A:E,5,0)</f>
        <v>Estates</v>
      </c>
      <c r="AJ2721" t="s">
        <v>5427</v>
      </c>
    </row>
    <row r="2722" spans="1:36" x14ac:dyDescent="0.35">
      <c r="A2722" t="s">
        <v>36</v>
      </c>
      <c r="B2722" s="8" t="s">
        <v>142</v>
      </c>
      <c r="C2722" s="8" t="s">
        <v>38</v>
      </c>
      <c r="D2722" s="8" t="s">
        <v>39</v>
      </c>
      <c r="E2722" s="8" t="s">
        <v>39</v>
      </c>
      <c r="F2722" s="8" t="s">
        <v>40</v>
      </c>
      <c r="G2722" t="s">
        <v>144</v>
      </c>
      <c r="H2722" t="s">
        <v>42</v>
      </c>
      <c r="I2722" t="s">
        <v>43</v>
      </c>
      <c r="J2722" t="s">
        <v>43</v>
      </c>
      <c r="K2722" t="s">
        <v>43</v>
      </c>
      <c r="L2722" s="9">
        <v>695.54</v>
      </c>
      <c r="M2722" s="10">
        <v>44166</v>
      </c>
      <c r="N2722" t="s">
        <v>83</v>
      </c>
      <c r="O2722" t="s">
        <v>45</v>
      </c>
      <c r="P2722" t="s">
        <v>2529</v>
      </c>
      <c r="Q2722" t="s">
        <v>2530</v>
      </c>
      <c r="R2722" t="s">
        <v>2531</v>
      </c>
      <c r="S2722" s="11">
        <v>44187</v>
      </c>
      <c r="T2722" t="s">
        <v>2532</v>
      </c>
      <c r="U2722">
        <v>998</v>
      </c>
      <c r="V2722" t="s">
        <v>2581</v>
      </c>
      <c r="W2722" t="s">
        <v>62</v>
      </c>
      <c r="Y2722" s="11">
        <v>44187</v>
      </c>
      <c r="Z2722" t="s">
        <v>2531</v>
      </c>
      <c r="AA2722" t="s">
        <v>2582</v>
      </c>
      <c r="AD2722" t="s">
        <v>2386</v>
      </c>
      <c r="AH2722" t="str">
        <f t="shared" si="42"/>
        <v>E35930 Estates &amp; Facilities</v>
      </c>
      <c r="AI2722" t="str">
        <f>VLOOKUP(B2722,'cc Lookup'!A:E,5,0)</f>
        <v>Estates</v>
      </c>
      <c r="AJ2722" t="s">
        <v>5427</v>
      </c>
    </row>
    <row r="2723" spans="1:36" x14ac:dyDescent="0.35">
      <c r="A2723" t="s">
        <v>36</v>
      </c>
      <c r="B2723" s="8" t="s">
        <v>142</v>
      </c>
      <c r="C2723" s="8" t="s">
        <v>38</v>
      </c>
      <c r="D2723" s="8" t="s">
        <v>39</v>
      </c>
      <c r="E2723" s="8" t="s">
        <v>39</v>
      </c>
      <c r="F2723" s="8" t="s">
        <v>40</v>
      </c>
      <c r="G2723" t="s">
        <v>144</v>
      </c>
      <c r="H2723" t="s">
        <v>42</v>
      </c>
      <c r="I2723" t="s">
        <v>43</v>
      </c>
      <c r="J2723" t="s">
        <v>43</v>
      </c>
      <c r="K2723" t="s">
        <v>43</v>
      </c>
      <c r="L2723" s="9">
        <v>-24.3</v>
      </c>
      <c r="M2723" s="10">
        <v>44166</v>
      </c>
      <c r="N2723" t="s">
        <v>83</v>
      </c>
      <c r="O2723" t="s">
        <v>45</v>
      </c>
      <c r="P2723" t="s">
        <v>2529</v>
      </c>
      <c r="Q2723" t="s">
        <v>2530</v>
      </c>
      <c r="R2723" t="s">
        <v>2531</v>
      </c>
      <c r="S2723" s="11">
        <v>44187</v>
      </c>
      <c r="T2723" t="s">
        <v>2532</v>
      </c>
      <c r="U2723">
        <v>999</v>
      </c>
      <c r="V2723" t="s">
        <v>2583</v>
      </c>
      <c r="W2723" t="s">
        <v>62</v>
      </c>
      <c r="Y2723" s="11">
        <v>44187</v>
      </c>
      <c r="Z2723" t="s">
        <v>2531</v>
      </c>
      <c r="AA2723" t="s">
        <v>2583</v>
      </c>
      <c r="AH2723" t="str">
        <f t="shared" si="42"/>
        <v>E35930 Estates &amp; Facilities</v>
      </c>
      <c r="AI2723" t="str">
        <f>VLOOKUP(B2723,'cc Lookup'!A:E,5,0)</f>
        <v>Estates</v>
      </c>
      <c r="AJ2723" t="s">
        <v>5427</v>
      </c>
    </row>
    <row r="2724" spans="1:36" x14ac:dyDescent="0.35">
      <c r="A2724" t="s">
        <v>36</v>
      </c>
      <c r="B2724" s="8" t="s">
        <v>142</v>
      </c>
      <c r="C2724" s="8" t="s">
        <v>143</v>
      </c>
      <c r="D2724" s="8" t="s">
        <v>39</v>
      </c>
      <c r="E2724" s="8" t="s">
        <v>39</v>
      </c>
      <c r="F2724" s="8" t="s">
        <v>40</v>
      </c>
      <c r="G2724" t="s">
        <v>144</v>
      </c>
      <c r="H2724" t="s">
        <v>145</v>
      </c>
      <c r="I2724" t="s">
        <v>43</v>
      </c>
      <c r="J2724" t="s">
        <v>43</v>
      </c>
      <c r="K2724" t="s">
        <v>43</v>
      </c>
      <c r="L2724" s="9">
        <v>49.84</v>
      </c>
      <c r="M2724" s="10">
        <v>43617</v>
      </c>
      <c r="N2724" t="s">
        <v>83</v>
      </c>
      <c r="O2724" t="s">
        <v>45</v>
      </c>
      <c r="P2724" t="s">
        <v>447</v>
      </c>
      <c r="Q2724" t="s">
        <v>448</v>
      </c>
      <c r="R2724" t="s">
        <v>449</v>
      </c>
      <c r="S2724" s="11">
        <v>43648</v>
      </c>
      <c r="T2724" t="s">
        <v>450</v>
      </c>
      <c r="U2724">
        <v>1532</v>
      </c>
      <c r="V2724" t="s">
        <v>322</v>
      </c>
      <c r="W2724" t="s">
        <v>62</v>
      </c>
      <c r="Y2724" s="11">
        <v>43648</v>
      </c>
      <c r="Z2724" t="s">
        <v>449</v>
      </c>
      <c r="AA2724" t="s">
        <v>323</v>
      </c>
      <c r="AD2724" t="s">
        <v>182</v>
      </c>
      <c r="AH2724" t="str">
        <f t="shared" si="42"/>
        <v>E35930 Estates &amp; Facilities</v>
      </c>
      <c r="AI2724" t="str">
        <f>VLOOKUP(B2724,'cc Lookup'!A:E,5,0)</f>
        <v>Estates</v>
      </c>
      <c r="AJ2724" t="s">
        <v>5426</v>
      </c>
    </row>
    <row r="2725" spans="1:36" x14ac:dyDescent="0.35">
      <c r="A2725" t="s">
        <v>36</v>
      </c>
      <c r="B2725" s="8" t="s">
        <v>142</v>
      </c>
      <c r="C2725" s="8" t="s">
        <v>143</v>
      </c>
      <c r="D2725" s="8" t="s">
        <v>39</v>
      </c>
      <c r="E2725" s="8" t="s">
        <v>39</v>
      </c>
      <c r="F2725" s="8" t="s">
        <v>40</v>
      </c>
      <c r="G2725" t="s">
        <v>144</v>
      </c>
      <c r="H2725" t="s">
        <v>145</v>
      </c>
      <c r="I2725" t="s">
        <v>43</v>
      </c>
      <c r="J2725" t="s">
        <v>43</v>
      </c>
      <c r="K2725" t="s">
        <v>43</v>
      </c>
      <c r="L2725" s="9">
        <v>-49.84</v>
      </c>
      <c r="M2725" s="10">
        <v>43617</v>
      </c>
      <c r="N2725" t="s">
        <v>83</v>
      </c>
      <c r="O2725" t="s">
        <v>45</v>
      </c>
      <c r="P2725" t="s">
        <v>447</v>
      </c>
      <c r="Q2725" t="s">
        <v>448</v>
      </c>
      <c r="R2725" t="s">
        <v>449</v>
      </c>
      <c r="S2725" s="11">
        <v>43648</v>
      </c>
      <c r="T2725" t="s">
        <v>450</v>
      </c>
      <c r="U2725">
        <v>1533</v>
      </c>
      <c r="V2725" t="s">
        <v>322</v>
      </c>
      <c r="W2725" t="s">
        <v>62</v>
      </c>
      <c r="Y2725" s="11">
        <v>43648</v>
      </c>
      <c r="Z2725" t="s">
        <v>449</v>
      </c>
      <c r="AA2725" t="s">
        <v>323</v>
      </c>
      <c r="AD2725" t="s">
        <v>182</v>
      </c>
      <c r="AH2725" t="str">
        <f t="shared" si="42"/>
        <v>E35930 Estates &amp; Facilities</v>
      </c>
      <c r="AI2725" t="str">
        <f>VLOOKUP(B2725,'cc Lookup'!A:E,5,0)</f>
        <v>Estates</v>
      </c>
      <c r="AJ2725" t="s">
        <v>5426</v>
      </c>
    </row>
    <row r="2726" spans="1:36" x14ac:dyDescent="0.35">
      <c r="A2726" t="s">
        <v>36</v>
      </c>
      <c r="B2726" s="8" t="s">
        <v>72</v>
      </c>
      <c r="C2726" s="8" t="s">
        <v>38</v>
      </c>
      <c r="D2726" s="8" t="s">
        <v>39</v>
      </c>
      <c r="E2726" s="8" t="s">
        <v>39</v>
      </c>
      <c r="F2726" s="8" t="s">
        <v>40</v>
      </c>
      <c r="G2726" t="s">
        <v>73</v>
      </c>
      <c r="H2726" t="s">
        <v>42</v>
      </c>
      <c r="I2726" t="s">
        <v>43</v>
      </c>
      <c r="J2726" t="s">
        <v>43</v>
      </c>
      <c r="K2726" t="s">
        <v>43</v>
      </c>
      <c r="L2726" s="9">
        <v>-15039.59</v>
      </c>
      <c r="M2726" s="10">
        <v>43739</v>
      </c>
      <c r="N2726" t="s">
        <v>83</v>
      </c>
      <c r="O2726" t="s">
        <v>45</v>
      </c>
      <c r="P2726" t="s">
        <v>790</v>
      </c>
      <c r="Q2726" t="s">
        <v>791</v>
      </c>
      <c r="R2726" t="s">
        <v>792</v>
      </c>
      <c r="S2726" s="11">
        <v>43770</v>
      </c>
      <c r="T2726" t="s">
        <v>793</v>
      </c>
      <c r="U2726">
        <v>1436</v>
      </c>
      <c r="V2726" t="s">
        <v>794</v>
      </c>
      <c r="W2726" t="s">
        <v>107</v>
      </c>
      <c r="Y2726" s="11">
        <v>43770</v>
      </c>
      <c r="Z2726" t="s">
        <v>792</v>
      </c>
      <c r="AA2726" t="s">
        <v>795</v>
      </c>
      <c r="AD2726" t="s">
        <v>732</v>
      </c>
      <c r="AH2726" t="str">
        <f t="shared" si="42"/>
        <v>E35120 Corporate Expenses</v>
      </c>
      <c r="AI2726" t="str">
        <f>VLOOKUP(B2726,'cc Lookup'!A:E,5,0)</f>
        <v>Corporate Exp</v>
      </c>
      <c r="AJ2726" t="s">
        <v>5426</v>
      </c>
    </row>
    <row r="2727" spans="1:36" x14ac:dyDescent="0.35">
      <c r="A2727" t="s">
        <v>36</v>
      </c>
      <c r="B2727" s="8" t="s">
        <v>142</v>
      </c>
      <c r="C2727" s="8" t="s">
        <v>143</v>
      </c>
      <c r="D2727" s="8" t="s">
        <v>39</v>
      </c>
      <c r="E2727" s="8" t="s">
        <v>39</v>
      </c>
      <c r="F2727" s="8" t="s">
        <v>40</v>
      </c>
      <c r="G2727" t="s">
        <v>144</v>
      </c>
      <c r="H2727" t="s">
        <v>145</v>
      </c>
      <c r="I2727" t="s">
        <v>43</v>
      </c>
      <c r="J2727" t="s">
        <v>43</v>
      </c>
      <c r="K2727" t="s">
        <v>43</v>
      </c>
      <c r="L2727" s="9">
        <v>400.8</v>
      </c>
      <c r="M2727" s="10">
        <v>43800</v>
      </c>
      <c r="N2727" t="s">
        <v>83</v>
      </c>
      <c r="O2727" t="s">
        <v>45</v>
      </c>
      <c r="P2727" t="s">
        <v>1012</v>
      </c>
      <c r="Q2727" t="s">
        <v>1013</v>
      </c>
      <c r="R2727" t="s">
        <v>1014</v>
      </c>
      <c r="S2727" s="11">
        <v>43833</v>
      </c>
      <c r="T2727" t="s">
        <v>793</v>
      </c>
      <c r="U2727">
        <v>1108</v>
      </c>
      <c r="V2727" t="s">
        <v>1075</v>
      </c>
      <c r="W2727" t="s">
        <v>62</v>
      </c>
      <c r="Y2727" s="11">
        <v>43833</v>
      </c>
      <c r="Z2727" t="s">
        <v>1014</v>
      </c>
      <c r="AA2727" t="s">
        <v>1076</v>
      </c>
      <c r="AD2727" t="s">
        <v>951</v>
      </c>
      <c r="AH2727" t="str">
        <f t="shared" si="42"/>
        <v>E35930 Estates &amp; Facilities</v>
      </c>
      <c r="AI2727" t="str">
        <f>VLOOKUP(B2727,'cc Lookup'!A:E,5,0)</f>
        <v>Estates</v>
      </c>
      <c r="AJ2727" t="s">
        <v>5426</v>
      </c>
    </row>
    <row r="2728" spans="1:36" x14ac:dyDescent="0.35">
      <c r="A2728" t="s">
        <v>36</v>
      </c>
      <c r="B2728" s="8" t="s">
        <v>142</v>
      </c>
      <c r="C2728" s="8" t="s">
        <v>143</v>
      </c>
      <c r="D2728" s="8" t="s">
        <v>39</v>
      </c>
      <c r="E2728" s="8" t="s">
        <v>39</v>
      </c>
      <c r="F2728" s="8" t="s">
        <v>40</v>
      </c>
      <c r="G2728" t="s">
        <v>144</v>
      </c>
      <c r="H2728" t="s">
        <v>145</v>
      </c>
      <c r="I2728" t="s">
        <v>43</v>
      </c>
      <c r="J2728" t="s">
        <v>43</v>
      </c>
      <c r="K2728" t="s">
        <v>43</v>
      </c>
      <c r="L2728" s="9">
        <v>25.6</v>
      </c>
      <c r="M2728" s="10">
        <v>43800</v>
      </c>
      <c r="N2728" t="s">
        <v>83</v>
      </c>
      <c r="O2728" t="s">
        <v>45</v>
      </c>
      <c r="P2728" t="s">
        <v>1019</v>
      </c>
      <c r="Q2728" t="s">
        <v>1020</v>
      </c>
      <c r="R2728" t="s">
        <v>1021</v>
      </c>
      <c r="S2728" s="11">
        <v>43804</v>
      </c>
      <c r="T2728" t="s">
        <v>793</v>
      </c>
      <c r="U2728">
        <v>1237</v>
      </c>
      <c r="V2728" t="s">
        <v>1077</v>
      </c>
      <c r="W2728" t="s">
        <v>62</v>
      </c>
      <c r="Y2728" s="11">
        <v>43804</v>
      </c>
      <c r="Z2728" t="s">
        <v>1021</v>
      </c>
      <c r="AA2728" t="s">
        <v>1078</v>
      </c>
      <c r="AD2728" t="s">
        <v>757</v>
      </c>
      <c r="AH2728" t="str">
        <f t="shared" si="42"/>
        <v>E35930 Estates &amp; Facilities</v>
      </c>
      <c r="AI2728" t="str">
        <f>VLOOKUP(B2728,'cc Lookup'!A:E,5,0)</f>
        <v>Estates</v>
      </c>
      <c r="AJ2728" t="s">
        <v>5426</v>
      </c>
    </row>
    <row r="2729" spans="1:36" x14ac:dyDescent="0.35">
      <c r="A2729" t="s">
        <v>36</v>
      </c>
      <c r="B2729" s="8" t="s">
        <v>142</v>
      </c>
      <c r="C2729" s="8" t="s">
        <v>143</v>
      </c>
      <c r="D2729" s="8" t="s">
        <v>39</v>
      </c>
      <c r="E2729" s="8" t="s">
        <v>39</v>
      </c>
      <c r="F2729" s="8" t="s">
        <v>40</v>
      </c>
      <c r="G2729" t="s">
        <v>144</v>
      </c>
      <c r="H2729" t="s">
        <v>145</v>
      </c>
      <c r="I2729" t="s">
        <v>43</v>
      </c>
      <c r="J2729" t="s">
        <v>43</v>
      </c>
      <c r="K2729" t="s">
        <v>43</v>
      </c>
      <c r="L2729" s="9">
        <v>-12.8</v>
      </c>
      <c r="M2729" s="10">
        <v>43800</v>
      </c>
      <c r="N2729" t="s">
        <v>83</v>
      </c>
      <c r="O2729" t="s">
        <v>45</v>
      </c>
      <c r="P2729" t="s">
        <v>1019</v>
      </c>
      <c r="Q2729" t="s">
        <v>1020</v>
      </c>
      <c r="R2729" t="s">
        <v>1021</v>
      </c>
      <c r="S2729" s="11">
        <v>43804</v>
      </c>
      <c r="T2729" t="s">
        <v>793</v>
      </c>
      <c r="U2729">
        <v>1238</v>
      </c>
      <c r="V2729" t="s">
        <v>1079</v>
      </c>
      <c r="W2729" t="s">
        <v>62</v>
      </c>
      <c r="Y2729" s="11">
        <v>43804</v>
      </c>
      <c r="Z2729" t="s">
        <v>1021</v>
      </c>
      <c r="AA2729" t="s">
        <v>1080</v>
      </c>
      <c r="AD2729" t="s">
        <v>825</v>
      </c>
      <c r="AH2729" t="str">
        <f t="shared" si="42"/>
        <v>E35930 Estates &amp; Facilities</v>
      </c>
      <c r="AI2729" t="str">
        <f>VLOOKUP(B2729,'cc Lookup'!A:E,5,0)</f>
        <v>Estates</v>
      </c>
      <c r="AJ2729" t="s">
        <v>5426</v>
      </c>
    </row>
    <row r="2730" spans="1:36" x14ac:dyDescent="0.35">
      <c r="A2730" t="s">
        <v>36</v>
      </c>
      <c r="B2730" s="8" t="s">
        <v>142</v>
      </c>
      <c r="C2730" s="8" t="s">
        <v>143</v>
      </c>
      <c r="D2730" s="8" t="s">
        <v>39</v>
      </c>
      <c r="E2730" s="8" t="s">
        <v>39</v>
      </c>
      <c r="F2730" s="8" t="s">
        <v>40</v>
      </c>
      <c r="G2730" t="s">
        <v>144</v>
      </c>
      <c r="H2730" t="s">
        <v>145</v>
      </c>
      <c r="I2730" t="s">
        <v>43</v>
      </c>
      <c r="J2730" t="s">
        <v>43</v>
      </c>
      <c r="K2730" t="s">
        <v>43</v>
      </c>
      <c r="L2730" s="9">
        <v>-25.6</v>
      </c>
      <c r="M2730" s="10">
        <v>43800</v>
      </c>
      <c r="N2730" t="s">
        <v>83</v>
      </c>
      <c r="O2730" t="s">
        <v>45</v>
      </c>
      <c r="P2730" t="s">
        <v>1019</v>
      </c>
      <c r="Q2730" t="s">
        <v>1020</v>
      </c>
      <c r="R2730" t="s">
        <v>1021</v>
      </c>
      <c r="S2730" s="11">
        <v>43804</v>
      </c>
      <c r="T2730" t="s">
        <v>793</v>
      </c>
      <c r="U2730">
        <v>1239</v>
      </c>
      <c r="V2730" t="s">
        <v>1077</v>
      </c>
      <c r="W2730" t="s">
        <v>62</v>
      </c>
      <c r="Y2730" s="11">
        <v>43804</v>
      </c>
      <c r="Z2730" t="s">
        <v>1021</v>
      </c>
      <c r="AA2730" t="s">
        <v>1078</v>
      </c>
      <c r="AD2730" t="s">
        <v>757</v>
      </c>
      <c r="AH2730" t="str">
        <f t="shared" si="42"/>
        <v>E35930 Estates &amp; Facilities</v>
      </c>
      <c r="AI2730" t="str">
        <f>VLOOKUP(B2730,'cc Lookup'!A:E,5,0)</f>
        <v>Estates</v>
      </c>
      <c r="AJ2730" t="s">
        <v>5426</v>
      </c>
    </row>
    <row r="2731" spans="1:36" x14ac:dyDescent="0.35">
      <c r="A2731" t="s">
        <v>36</v>
      </c>
      <c r="B2731" s="8" t="s">
        <v>72</v>
      </c>
      <c r="C2731" s="8" t="s">
        <v>38</v>
      </c>
      <c r="D2731" s="8" t="s">
        <v>39</v>
      </c>
      <c r="E2731" s="8" t="s">
        <v>39</v>
      </c>
      <c r="F2731" s="8" t="s">
        <v>40</v>
      </c>
      <c r="G2731" t="s">
        <v>73</v>
      </c>
      <c r="H2731" t="s">
        <v>42</v>
      </c>
      <c r="I2731" t="s">
        <v>43</v>
      </c>
      <c r="J2731" t="s">
        <v>43</v>
      </c>
      <c r="K2731" t="s">
        <v>43</v>
      </c>
      <c r="L2731" s="9">
        <v>345</v>
      </c>
      <c r="M2731" s="10">
        <v>43800</v>
      </c>
      <c r="N2731" t="s">
        <v>83</v>
      </c>
      <c r="O2731" t="s">
        <v>45</v>
      </c>
      <c r="P2731" t="s">
        <v>1012</v>
      </c>
      <c r="Q2731" t="s">
        <v>1013</v>
      </c>
      <c r="R2731" t="s">
        <v>1014</v>
      </c>
      <c r="S2731" s="11">
        <v>43833</v>
      </c>
      <c r="T2731" t="s">
        <v>793</v>
      </c>
      <c r="U2731">
        <v>1109</v>
      </c>
      <c r="V2731" t="s">
        <v>1015</v>
      </c>
      <c r="W2731" t="s">
        <v>902</v>
      </c>
      <c r="Y2731" s="11">
        <v>43833</v>
      </c>
      <c r="Z2731" t="s">
        <v>1014</v>
      </c>
      <c r="AA2731" t="s">
        <v>1016</v>
      </c>
      <c r="AD2731" t="s">
        <v>903</v>
      </c>
      <c r="AH2731" t="str">
        <f t="shared" si="42"/>
        <v>E35120 Corporate Expenses</v>
      </c>
      <c r="AI2731" t="str">
        <f>VLOOKUP(B2731,'cc Lookup'!A:E,5,0)</f>
        <v>Corporate Exp</v>
      </c>
      <c r="AJ2731" t="s">
        <v>5426</v>
      </c>
    </row>
    <row r="2732" spans="1:36" x14ac:dyDescent="0.35">
      <c r="A2732" t="s">
        <v>36</v>
      </c>
      <c r="B2732" s="8" t="s">
        <v>72</v>
      </c>
      <c r="C2732" s="8" t="s">
        <v>38</v>
      </c>
      <c r="D2732" s="8" t="s">
        <v>39</v>
      </c>
      <c r="E2732" s="8" t="s">
        <v>39</v>
      </c>
      <c r="F2732" s="8" t="s">
        <v>40</v>
      </c>
      <c r="G2732" t="s">
        <v>73</v>
      </c>
      <c r="H2732" t="s">
        <v>42</v>
      </c>
      <c r="I2732" t="s">
        <v>43</v>
      </c>
      <c r="J2732" t="s">
        <v>43</v>
      </c>
      <c r="K2732" t="s">
        <v>43</v>
      </c>
      <c r="L2732" s="9">
        <v>-898.4</v>
      </c>
      <c r="M2732" s="10">
        <v>43800</v>
      </c>
      <c r="N2732" t="s">
        <v>83</v>
      </c>
      <c r="O2732" t="s">
        <v>45</v>
      </c>
      <c r="P2732" t="s">
        <v>1012</v>
      </c>
      <c r="Q2732" t="s">
        <v>1013</v>
      </c>
      <c r="R2732" t="s">
        <v>1014</v>
      </c>
      <c r="S2732" s="11">
        <v>43833</v>
      </c>
      <c r="T2732" t="s">
        <v>793</v>
      </c>
      <c r="U2732">
        <v>1110</v>
      </c>
      <c r="V2732" t="s">
        <v>1017</v>
      </c>
      <c r="W2732" t="s">
        <v>803</v>
      </c>
      <c r="Y2732" s="11">
        <v>43833</v>
      </c>
      <c r="Z2732" t="s">
        <v>1014</v>
      </c>
      <c r="AA2732" t="s">
        <v>1018</v>
      </c>
      <c r="AD2732" t="s">
        <v>907</v>
      </c>
      <c r="AH2732" t="str">
        <f t="shared" si="42"/>
        <v>E35120 Corporate Expenses</v>
      </c>
      <c r="AI2732" t="str">
        <f>VLOOKUP(B2732,'cc Lookup'!A:E,5,0)</f>
        <v>Corporate Exp</v>
      </c>
      <c r="AJ2732" t="s">
        <v>5426</v>
      </c>
    </row>
    <row r="2733" spans="1:36" x14ac:dyDescent="0.35">
      <c r="A2733" t="s">
        <v>36</v>
      </c>
      <c r="B2733" s="8" t="s">
        <v>72</v>
      </c>
      <c r="C2733" s="8" t="s">
        <v>38</v>
      </c>
      <c r="D2733" s="8" t="s">
        <v>39</v>
      </c>
      <c r="E2733" s="8" t="s">
        <v>39</v>
      </c>
      <c r="F2733" s="8" t="s">
        <v>40</v>
      </c>
      <c r="G2733" t="s">
        <v>73</v>
      </c>
      <c r="H2733" t="s">
        <v>42</v>
      </c>
      <c r="I2733" t="s">
        <v>43</v>
      </c>
      <c r="J2733" t="s">
        <v>43</v>
      </c>
      <c r="K2733" t="s">
        <v>43</v>
      </c>
      <c r="L2733" s="9">
        <v>-203.2</v>
      </c>
      <c r="M2733" s="10">
        <v>43800</v>
      </c>
      <c r="N2733" t="s">
        <v>83</v>
      </c>
      <c r="O2733" t="s">
        <v>45</v>
      </c>
      <c r="P2733" t="s">
        <v>1019</v>
      </c>
      <c r="Q2733" t="s">
        <v>1020</v>
      </c>
      <c r="R2733" t="s">
        <v>1021</v>
      </c>
      <c r="S2733" s="11">
        <v>43804</v>
      </c>
      <c r="T2733" t="s">
        <v>793</v>
      </c>
      <c r="U2733">
        <v>1240</v>
      </c>
      <c r="V2733" t="s">
        <v>1022</v>
      </c>
      <c r="W2733" t="s">
        <v>803</v>
      </c>
      <c r="Y2733" s="11">
        <v>43804</v>
      </c>
      <c r="Z2733" t="s">
        <v>1021</v>
      </c>
      <c r="AA2733" t="s">
        <v>1023</v>
      </c>
      <c r="AD2733" t="s">
        <v>805</v>
      </c>
      <c r="AH2733" t="str">
        <f t="shared" si="42"/>
        <v>E35120 Corporate Expenses</v>
      </c>
      <c r="AI2733" t="str">
        <f>VLOOKUP(B2733,'cc Lookup'!A:E,5,0)</f>
        <v>Corporate Exp</v>
      </c>
      <c r="AJ2733" t="s">
        <v>5426</v>
      </c>
    </row>
    <row r="2734" spans="1:36" x14ac:dyDescent="0.35">
      <c r="A2734" t="s">
        <v>36</v>
      </c>
      <c r="B2734" s="8" t="s">
        <v>72</v>
      </c>
      <c r="C2734" s="8" t="s">
        <v>38</v>
      </c>
      <c r="D2734" s="8" t="s">
        <v>125</v>
      </c>
      <c r="E2734" s="8" t="s">
        <v>39</v>
      </c>
      <c r="F2734" s="8" t="s">
        <v>40</v>
      </c>
      <c r="G2734" t="s">
        <v>73</v>
      </c>
      <c r="H2734" t="s">
        <v>42</v>
      </c>
      <c r="I2734" t="s">
        <v>126</v>
      </c>
      <c r="J2734" t="s">
        <v>43</v>
      </c>
      <c r="K2734" t="s">
        <v>43</v>
      </c>
      <c r="L2734" s="9">
        <v>716</v>
      </c>
      <c r="M2734" s="10">
        <v>43800</v>
      </c>
      <c r="N2734" t="s">
        <v>83</v>
      </c>
      <c r="O2734" t="s">
        <v>45</v>
      </c>
      <c r="P2734" t="s">
        <v>1012</v>
      </c>
      <c r="Q2734" t="s">
        <v>1013</v>
      </c>
      <c r="R2734" t="s">
        <v>1014</v>
      </c>
      <c r="S2734" s="11">
        <v>43833</v>
      </c>
      <c r="T2734" t="s">
        <v>793</v>
      </c>
      <c r="U2734">
        <v>1111</v>
      </c>
      <c r="V2734" t="s">
        <v>1054</v>
      </c>
      <c r="W2734" t="s">
        <v>62</v>
      </c>
      <c r="Y2734" s="11">
        <v>43833</v>
      </c>
      <c r="Z2734" t="s">
        <v>1014</v>
      </c>
      <c r="AA2734" t="s">
        <v>1055</v>
      </c>
      <c r="AD2734" t="s">
        <v>864</v>
      </c>
      <c r="AH2734" t="str">
        <f t="shared" si="42"/>
        <v>E35120 Corporate Expenses</v>
      </c>
      <c r="AI2734" t="str">
        <f>VLOOKUP(B2734,'cc Lookup'!A:E,5,0)</f>
        <v>Corporate Exp</v>
      </c>
      <c r="AJ2734" t="s">
        <v>5426</v>
      </c>
    </row>
    <row r="2735" spans="1:36" x14ac:dyDescent="0.35">
      <c r="A2735" t="s">
        <v>36</v>
      </c>
      <c r="B2735" s="8" t="s">
        <v>771</v>
      </c>
      <c r="C2735" s="8" t="s">
        <v>38</v>
      </c>
      <c r="D2735" s="8" t="s">
        <v>39</v>
      </c>
      <c r="E2735" s="8" t="s">
        <v>39</v>
      </c>
      <c r="F2735" s="8" t="s">
        <v>40</v>
      </c>
      <c r="G2735" t="s">
        <v>772</v>
      </c>
      <c r="H2735" t="s">
        <v>42</v>
      </c>
      <c r="I2735" t="s">
        <v>43</v>
      </c>
      <c r="J2735" t="s">
        <v>43</v>
      </c>
      <c r="K2735" t="s">
        <v>43</v>
      </c>
      <c r="L2735" s="9">
        <v>-78.599999999999994</v>
      </c>
      <c r="M2735" s="10">
        <v>43800</v>
      </c>
      <c r="N2735" t="s">
        <v>83</v>
      </c>
      <c r="O2735" t="s">
        <v>45</v>
      </c>
      <c r="P2735" t="s">
        <v>1019</v>
      </c>
      <c r="Q2735" t="s">
        <v>1020</v>
      </c>
      <c r="R2735" t="s">
        <v>1021</v>
      </c>
      <c r="S2735" s="11">
        <v>43804</v>
      </c>
      <c r="T2735" t="s">
        <v>793</v>
      </c>
      <c r="U2735">
        <v>1241</v>
      </c>
      <c r="V2735" t="s">
        <v>1132</v>
      </c>
      <c r="W2735" t="s">
        <v>62</v>
      </c>
      <c r="Y2735" s="11">
        <v>43804</v>
      </c>
      <c r="Z2735" t="s">
        <v>1021</v>
      </c>
      <c r="AA2735" t="s">
        <v>1133</v>
      </c>
      <c r="AD2735" t="s">
        <v>848</v>
      </c>
      <c r="AH2735" t="str">
        <f t="shared" si="42"/>
        <v>E35940 Estates - HQ and EOC</v>
      </c>
      <c r="AI2735" t="str">
        <f>VLOOKUP(B2735,'cc Lookup'!A:E,5,0)</f>
        <v>Estates</v>
      </c>
      <c r="AJ2735" t="s">
        <v>5426</v>
      </c>
    </row>
    <row r="2736" spans="1:36" x14ac:dyDescent="0.35">
      <c r="A2736" t="s">
        <v>36</v>
      </c>
      <c r="B2736" s="8" t="s">
        <v>142</v>
      </c>
      <c r="C2736" s="8" t="s">
        <v>143</v>
      </c>
      <c r="D2736" s="8" t="s">
        <v>39</v>
      </c>
      <c r="E2736" s="8" t="s">
        <v>39</v>
      </c>
      <c r="F2736" s="8" t="s">
        <v>40</v>
      </c>
      <c r="G2736" t="s">
        <v>144</v>
      </c>
      <c r="H2736" t="s">
        <v>145</v>
      </c>
      <c r="I2736" t="s">
        <v>43</v>
      </c>
      <c r="J2736" t="s">
        <v>43</v>
      </c>
      <c r="K2736" t="s">
        <v>43</v>
      </c>
      <c r="L2736" s="9">
        <v>18</v>
      </c>
      <c r="M2736" s="10">
        <v>43831</v>
      </c>
      <c r="N2736" t="s">
        <v>83</v>
      </c>
      <c r="O2736" t="s">
        <v>45</v>
      </c>
      <c r="P2736" t="s">
        <v>1157</v>
      </c>
      <c r="Q2736" t="s">
        <v>1158</v>
      </c>
      <c r="R2736" t="s">
        <v>1159</v>
      </c>
      <c r="S2736" s="11">
        <v>43857</v>
      </c>
      <c r="T2736" t="s">
        <v>793</v>
      </c>
      <c r="U2736">
        <v>1173</v>
      </c>
      <c r="V2736" t="s">
        <v>1210</v>
      </c>
      <c r="W2736" t="s">
        <v>62</v>
      </c>
      <c r="Y2736" s="11">
        <v>43857</v>
      </c>
      <c r="Z2736" t="s">
        <v>1159</v>
      </c>
      <c r="AA2736" t="s">
        <v>1211</v>
      </c>
      <c r="AD2736" t="s">
        <v>947</v>
      </c>
      <c r="AH2736" t="str">
        <f t="shared" si="42"/>
        <v>E35930 Estates &amp; Facilities</v>
      </c>
      <c r="AI2736" t="str">
        <f>VLOOKUP(B2736,'cc Lookup'!A:E,5,0)</f>
        <v>Estates</v>
      </c>
      <c r="AJ2736" t="s">
        <v>5426</v>
      </c>
    </row>
    <row r="2737" spans="1:36" x14ac:dyDescent="0.35">
      <c r="A2737" t="s">
        <v>36</v>
      </c>
      <c r="B2737" s="8" t="s">
        <v>142</v>
      </c>
      <c r="C2737" s="8" t="s">
        <v>143</v>
      </c>
      <c r="D2737" s="8" t="s">
        <v>39</v>
      </c>
      <c r="E2737" s="8" t="s">
        <v>39</v>
      </c>
      <c r="F2737" s="8" t="s">
        <v>40</v>
      </c>
      <c r="G2737" t="s">
        <v>144</v>
      </c>
      <c r="H2737" t="s">
        <v>145</v>
      </c>
      <c r="I2737" t="s">
        <v>43</v>
      </c>
      <c r="J2737" t="s">
        <v>43</v>
      </c>
      <c r="K2737" t="s">
        <v>43</v>
      </c>
      <c r="L2737" s="9">
        <v>24</v>
      </c>
      <c r="M2737" s="10">
        <v>43831</v>
      </c>
      <c r="N2737" t="s">
        <v>83</v>
      </c>
      <c r="O2737" t="s">
        <v>45</v>
      </c>
      <c r="P2737" t="s">
        <v>1157</v>
      </c>
      <c r="Q2737" t="s">
        <v>1158</v>
      </c>
      <c r="R2737" t="s">
        <v>1159</v>
      </c>
      <c r="S2737" s="11">
        <v>43857</v>
      </c>
      <c r="T2737" t="s">
        <v>793</v>
      </c>
      <c r="U2737">
        <v>1174</v>
      </c>
      <c r="V2737" t="s">
        <v>1212</v>
      </c>
      <c r="W2737" t="s">
        <v>62</v>
      </c>
      <c r="Y2737" s="11">
        <v>43857</v>
      </c>
      <c r="Z2737" t="s">
        <v>1159</v>
      </c>
      <c r="AA2737" t="s">
        <v>1213</v>
      </c>
      <c r="AD2737" t="s">
        <v>948</v>
      </c>
      <c r="AH2737" t="str">
        <f t="shared" si="42"/>
        <v>E35930 Estates &amp; Facilities</v>
      </c>
      <c r="AI2737" t="str">
        <f>VLOOKUP(B2737,'cc Lookup'!A:E,5,0)</f>
        <v>Estates</v>
      </c>
      <c r="AJ2737" t="s">
        <v>5426</v>
      </c>
    </row>
    <row r="2738" spans="1:36" x14ac:dyDescent="0.35">
      <c r="A2738" t="s">
        <v>36</v>
      </c>
      <c r="B2738" s="8" t="s">
        <v>142</v>
      </c>
      <c r="C2738" s="8" t="s">
        <v>143</v>
      </c>
      <c r="D2738" s="8" t="s">
        <v>39</v>
      </c>
      <c r="E2738" s="8" t="s">
        <v>39</v>
      </c>
      <c r="F2738" s="8" t="s">
        <v>40</v>
      </c>
      <c r="G2738" t="s">
        <v>144</v>
      </c>
      <c r="H2738" t="s">
        <v>145</v>
      </c>
      <c r="I2738" t="s">
        <v>43</v>
      </c>
      <c r="J2738" t="s">
        <v>43</v>
      </c>
      <c r="K2738" t="s">
        <v>43</v>
      </c>
      <c r="L2738" s="9">
        <v>400.8</v>
      </c>
      <c r="M2738" s="10">
        <v>43831</v>
      </c>
      <c r="N2738" t="s">
        <v>83</v>
      </c>
      <c r="O2738" t="s">
        <v>45</v>
      </c>
      <c r="P2738" t="s">
        <v>1157</v>
      </c>
      <c r="Q2738" t="s">
        <v>1158</v>
      </c>
      <c r="R2738" t="s">
        <v>1159</v>
      </c>
      <c r="S2738" s="11">
        <v>43857</v>
      </c>
      <c r="T2738" t="s">
        <v>793</v>
      </c>
      <c r="U2738">
        <v>1175</v>
      </c>
      <c r="V2738" t="s">
        <v>1075</v>
      </c>
      <c r="W2738" t="s">
        <v>62</v>
      </c>
      <c r="Y2738" s="11">
        <v>43857</v>
      </c>
      <c r="Z2738" t="s">
        <v>1159</v>
      </c>
      <c r="AA2738" t="s">
        <v>1076</v>
      </c>
      <c r="AD2738" t="s">
        <v>951</v>
      </c>
      <c r="AH2738" t="str">
        <f t="shared" si="42"/>
        <v>E35930 Estates &amp; Facilities</v>
      </c>
      <c r="AI2738" t="str">
        <f>VLOOKUP(B2738,'cc Lookup'!A:E,5,0)</f>
        <v>Estates</v>
      </c>
      <c r="AJ2738" t="s">
        <v>5426</v>
      </c>
    </row>
    <row r="2739" spans="1:36" x14ac:dyDescent="0.35">
      <c r="A2739" t="s">
        <v>36</v>
      </c>
      <c r="B2739" s="8" t="s">
        <v>142</v>
      </c>
      <c r="C2739" s="8" t="s">
        <v>143</v>
      </c>
      <c r="D2739" s="8" t="s">
        <v>39</v>
      </c>
      <c r="E2739" s="8" t="s">
        <v>39</v>
      </c>
      <c r="F2739" s="8" t="s">
        <v>40</v>
      </c>
      <c r="G2739" t="s">
        <v>144</v>
      </c>
      <c r="H2739" t="s">
        <v>145</v>
      </c>
      <c r="I2739" t="s">
        <v>43</v>
      </c>
      <c r="J2739" t="s">
        <v>43</v>
      </c>
      <c r="K2739" t="s">
        <v>43</v>
      </c>
      <c r="L2739" s="9">
        <v>-9.6</v>
      </c>
      <c r="M2739" s="10">
        <v>43831</v>
      </c>
      <c r="N2739" t="s">
        <v>83</v>
      </c>
      <c r="O2739" t="s">
        <v>45</v>
      </c>
      <c r="P2739" t="s">
        <v>1157</v>
      </c>
      <c r="Q2739" t="s">
        <v>1158</v>
      </c>
      <c r="R2739" t="s">
        <v>1159</v>
      </c>
      <c r="S2739" s="11">
        <v>43857</v>
      </c>
      <c r="T2739" t="s">
        <v>793</v>
      </c>
      <c r="U2739">
        <v>1176</v>
      </c>
      <c r="V2739" t="s">
        <v>1214</v>
      </c>
      <c r="W2739" t="s">
        <v>62</v>
      </c>
      <c r="Y2739" s="11">
        <v>43857</v>
      </c>
      <c r="Z2739" t="s">
        <v>1159</v>
      </c>
      <c r="AA2739" t="s">
        <v>1215</v>
      </c>
      <c r="AD2739" t="s">
        <v>1098</v>
      </c>
      <c r="AH2739" t="str">
        <f t="shared" si="42"/>
        <v>E35930 Estates &amp; Facilities</v>
      </c>
      <c r="AI2739" t="str">
        <f>VLOOKUP(B2739,'cc Lookup'!A:E,5,0)</f>
        <v>Estates</v>
      </c>
      <c r="AJ2739" t="s">
        <v>5426</v>
      </c>
    </row>
    <row r="2740" spans="1:36" x14ac:dyDescent="0.35">
      <c r="A2740" t="s">
        <v>36</v>
      </c>
      <c r="B2740" s="8" t="s">
        <v>142</v>
      </c>
      <c r="C2740" s="8" t="s">
        <v>143</v>
      </c>
      <c r="D2740" s="8" t="s">
        <v>39</v>
      </c>
      <c r="E2740" s="8" t="s">
        <v>39</v>
      </c>
      <c r="F2740" s="8" t="s">
        <v>40</v>
      </c>
      <c r="G2740" t="s">
        <v>144</v>
      </c>
      <c r="H2740" t="s">
        <v>145</v>
      </c>
      <c r="I2740" t="s">
        <v>43</v>
      </c>
      <c r="J2740" t="s">
        <v>43</v>
      </c>
      <c r="K2740" t="s">
        <v>43</v>
      </c>
      <c r="L2740" s="9">
        <v>-18</v>
      </c>
      <c r="M2740" s="10">
        <v>43831</v>
      </c>
      <c r="N2740" t="s">
        <v>83</v>
      </c>
      <c r="O2740" t="s">
        <v>45</v>
      </c>
      <c r="P2740" t="s">
        <v>1157</v>
      </c>
      <c r="Q2740" t="s">
        <v>1158</v>
      </c>
      <c r="R2740" t="s">
        <v>1159</v>
      </c>
      <c r="S2740" s="11">
        <v>43857</v>
      </c>
      <c r="T2740" t="s">
        <v>793</v>
      </c>
      <c r="U2740">
        <v>1177</v>
      </c>
      <c r="V2740" t="s">
        <v>1210</v>
      </c>
      <c r="W2740" t="s">
        <v>62</v>
      </c>
      <c r="Y2740" s="11">
        <v>43857</v>
      </c>
      <c r="Z2740" t="s">
        <v>1159</v>
      </c>
      <c r="AA2740" t="s">
        <v>1211</v>
      </c>
      <c r="AD2740" t="s">
        <v>947</v>
      </c>
      <c r="AH2740" t="str">
        <f t="shared" si="42"/>
        <v>E35930 Estates &amp; Facilities</v>
      </c>
      <c r="AI2740" t="str">
        <f>VLOOKUP(B2740,'cc Lookup'!A:E,5,0)</f>
        <v>Estates</v>
      </c>
      <c r="AJ2740" t="s">
        <v>5426</v>
      </c>
    </row>
    <row r="2741" spans="1:36" x14ac:dyDescent="0.35">
      <c r="A2741" t="s">
        <v>36</v>
      </c>
      <c r="B2741" s="8" t="s">
        <v>142</v>
      </c>
      <c r="C2741" s="8" t="s">
        <v>143</v>
      </c>
      <c r="D2741" s="8" t="s">
        <v>39</v>
      </c>
      <c r="E2741" s="8" t="s">
        <v>39</v>
      </c>
      <c r="F2741" s="8" t="s">
        <v>40</v>
      </c>
      <c r="G2741" t="s">
        <v>144</v>
      </c>
      <c r="H2741" t="s">
        <v>145</v>
      </c>
      <c r="I2741" t="s">
        <v>43</v>
      </c>
      <c r="J2741" t="s">
        <v>43</v>
      </c>
      <c r="K2741" t="s">
        <v>43</v>
      </c>
      <c r="L2741" s="9">
        <v>-24</v>
      </c>
      <c r="M2741" s="10">
        <v>43831</v>
      </c>
      <c r="N2741" t="s">
        <v>83</v>
      </c>
      <c r="O2741" t="s">
        <v>45</v>
      </c>
      <c r="P2741" t="s">
        <v>1157</v>
      </c>
      <c r="Q2741" t="s">
        <v>1158</v>
      </c>
      <c r="R2741" t="s">
        <v>1159</v>
      </c>
      <c r="S2741" s="11">
        <v>43857</v>
      </c>
      <c r="T2741" t="s">
        <v>793</v>
      </c>
      <c r="U2741">
        <v>1178</v>
      </c>
      <c r="V2741" t="s">
        <v>1212</v>
      </c>
      <c r="W2741" t="s">
        <v>62</v>
      </c>
      <c r="Y2741" s="11">
        <v>43857</v>
      </c>
      <c r="Z2741" t="s">
        <v>1159</v>
      </c>
      <c r="AA2741" t="s">
        <v>1213</v>
      </c>
      <c r="AD2741" t="s">
        <v>948</v>
      </c>
      <c r="AH2741" t="str">
        <f t="shared" si="42"/>
        <v>E35930 Estates &amp; Facilities</v>
      </c>
      <c r="AI2741" t="str">
        <f>VLOOKUP(B2741,'cc Lookup'!A:E,5,0)</f>
        <v>Estates</v>
      </c>
      <c r="AJ2741" t="s">
        <v>5426</v>
      </c>
    </row>
    <row r="2742" spans="1:36" x14ac:dyDescent="0.35">
      <c r="A2742" t="s">
        <v>36</v>
      </c>
      <c r="B2742" s="8" t="s">
        <v>142</v>
      </c>
      <c r="C2742" s="8" t="s">
        <v>143</v>
      </c>
      <c r="D2742" s="8" t="s">
        <v>39</v>
      </c>
      <c r="E2742" s="8" t="s">
        <v>39</v>
      </c>
      <c r="F2742" s="8" t="s">
        <v>40</v>
      </c>
      <c r="G2742" t="s">
        <v>144</v>
      </c>
      <c r="H2742" t="s">
        <v>145</v>
      </c>
      <c r="I2742" t="s">
        <v>43</v>
      </c>
      <c r="J2742" t="s">
        <v>43</v>
      </c>
      <c r="K2742" t="s">
        <v>43</v>
      </c>
      <c r="L2742" s="9">
        <v>-75</v>
      </c>
      <c r="M2742" s="10">
        <v>43831</v>
      </c>
      <c r="N2742" t="s">
        <v>83</v>
      </c>
      <c r="O2742" t="s">
        <v>45</v>
      </c>
      <c r="P2742" t="s">
        <v>1157</v>
      </c>
      <c r="Q2742" t="s">
        <v>1158</v>
      </c>
      <c r="R2742" t="s">
        <v>1159</v>
      </c>
      <c r="S2742" s="11">
        <v>43857</v>
      </c>
      <c r="T2742" t="s">
        <v>793</v>
      </c>
      <c r="U2742">
        <v>1179</v>
      </c>
      <c r="V2742" t="s">
        <v>1216</v>
      </c>
      <c r="W2742" t="s">
        <v>62</v>
      </c>
      <c r="Y2742" s="11">
        <v>43857</v>
      </c>
      <c r="Z2742" t="s">
        <v>1159</v>
      </c>
      <c r="AA2742" t="s">
        <v>1217</v>
      </c>
      <c r="AD2742" t="s">
        <v>1097</v>
      </c>
      <c r="AH2742" t="str">
        <f t="shared" si="42"/>
        <v>E35930 Estates &amp; Facilities</v>
      </c>
      <c r="AI2742" t="str">
        <f>VLOOKUP(B2742,'cc Lookup'!A:E,5,0)</f>
        <v>Estates</v>
      </c>
      <c r="AJ2742" t="s">
        <v>5426</v>
      </c>
    </row>
    <row r="2743" spans="1:36" x14ac:dyDescent="0.35">
      <c r="A2743" t="s">
        <v>36</v>
      </c>
      <c r="B2743" s="8" t="s">
        <v>142</v>
      </c>
      <c r="C2743" s="8" t="s">
        <v>143</v>
      </c>
      <c r="D2743" s="8" t="s">
        <v>39</v>
      </c>
      <c r="E2743" s="8" t="s">
        <v>39</v>
      </c>
      <c r="F2743" s="8" t="s">
        <v>40</v>
      </c>
      <c r="G2743" t="s">
        <v>144</v>
      </c>
      <c r="H2743" t="s">
        <v>145</v>
      </c>
      <c r="I2743" t="s">
        <v>43</v>
      </c>
      <c r="J2743" t="s">
        <v>43</v>
      </c>
      <c r="K2743" t="s">
        <v>43</v>
      </c>
      <c r="L2743" s="9">
        <v>-400.8</v>
      </c>
      <c r="M2743" s="10">
        <v>43831</v>
      </c>
      <c r="N2743" t="s">
        <v>83</v>
      </c>
      <c r="O2743" t="s">
        <v>45</v>
      </c>
      <c r="P2743" t="s">
        <v>1157</v>
      </c>
      <c r="Q2743" t="s">
        <v>1158</v>
      </c>
      <c r="R2743" t="s">
        <v>1159</v>
      </c>
      <c r="S2743" s="11">
        <v>43857</v>
      </c>
      <c r="T2743" t="s">
        <v>793</v>
      </c>
      <c r="U2743">
        <v>1180</v>
      </c>
      <c r="V2743" t="s">
        <v>1075</v>
      </c>
      <c r="W2743" t="s">
        <v>62</v>
      </c>
      <c r="Y2743" s="11">
        <v>43857</v>
      </c>
      <c r="Z2743" t="s">
        <v>1159</v>
      </c>
      <c r="AA2743" t="s">
        <v>1076</v>
      </c>
      <c r="AD2743" t="s">
        <v>951</v>
      </c>
      <c r="AH2743" t="str">
        <f t="shared" si="42"/>
        <v>E35930 Estates &amp; Facilities</v>
      </c>
      <c r="AI2743" t="str">
        <f>VLOOKUP(B2743,'cc Lookup'!A:E,5,0)</f>
        <v>Estates</v>
      </c>
      <c r="AJ2743" t="s">
        <v>5426</v>
      </c>
    </row>
    <row r="2744" spans="1:36" x14ac:dyDescent="0.35">
      <c r="A2744" t="s">
        <v>36</v>
      </c>
      <c r="B2744" s="8" t="s">
        <v>72</v>
      </c>
      <c r="C2744" s="8" t="s">
        <v>38</v>
      </c>
      <c r="D2744" s="8" t="s">
        <v>39</v>
      </c>
      <c r="E2744" s="8" t="s">
        <v>39</v>
      </c>
      <c r="F2744" s="8" t="s">
        <v>40</v>
      </c>
      <c r="G2744" t="s">
        <v>73</v>
      </c>
      <c r="H2744" t="s">
        <v>42</v>
      </c>
      <c r="I2744" t="s">
        <v>43</v>
      </c>
      <c r="J2744" t="s">
        <v>43</v>
      </c>
      <c r="K2744" t="s">
        <v>43</v>
      </c>
      <c r="L2744" s="9">
        <v>5.6</v>
      </c>
      <c r="M2744" s="10">
        <v>43831</v>
      </c>
      <c r="N2744" t="s">
        <v>83</v>
      </c>
      <c r="O2744" t="s">
        <v>45</v>
      </c>
      <c r="P2744" t="s">
        <v>1157</v>
      </c>
      <c r="Q2744" t="s">
        <v>1158</v>
      </c>
      <c r="R2744" t="s">
        <v>1159</v>
      </c>
      <c r="S2744" s="11">
        <v>43857</v>
      </c>
      <c r="T2744" t="s">
        <v>793</v>
      </c>
      <c r="U2744">
        <v>1181</v>
      </c>
      <c r="V2744" t="s">
        <v>1160</v>
      </c>
      <c r="W2744" t="s">
        <v>803</v>
      </c>
      <c r="Y2744" s="11">
        <v>43857</v>
      </c>
      <c r="Z2744" t="s">
        <v>1159</v>
      </c>
      <c r="AA2744" t="s">
        <v>1161</v>
      </c>
      <c r="AD2744" t="s">
        <v>907</v>
      </c>
      <c r="AH2744" t="str">
        <f t="shared" si="42"/>
        <v>E35120 Corporate Expenses</v>
      </c>
      <c r="AI2744" t="str">
        <f>VLOOKUP(B2744,'cc Lookup'!A:E,5,0)</f>
        <v>Corporate Exp</v>
      </c>
      <c r="AJ2744" t="s">
        <v>5426</v>
      </c>
    </row>
    <row r="2745" spans="1:36" x14ac:dyDescent="0.35">
      <c r="A2745" t="s">
        <v>36</v>
      </c>
      <c r="B2745" s="8" t="s">
        <v>72</v>
      </c>
      <c r="C2745" s="8" t="s">
        <v>38</v>
      </c>
      <c r="D2745" s="8" t="s">
        <v>39</v>
      </c>
      <c r="E2745" s="8" t="s">
        <v>39</v>
      </c>
      <c r="F2745" s="8" t="s">
        <v>40</v>
      </c>
      <c r="G2745" t="s">
        <v>73</v>
      </c>
      <c r="H2745" t="s">
        <v>42</v>
      </c>
      <c r="I2745" t="s">
        <v>43</v>
      </c>
      <c r="J2745" t="s">
        <v>43</v>
      </c>
      <c r="K2745" t="s">
        <v>43</v>
      </c>
      <c r="L2745" s="9">
        <v>230</v>
      </c>
      <c r="M2745" s="10">
        <v>43831</v>
      </c>
      <c r="N2745" t="s">
        <v>83</v>
      </c>
      <c r="O2745" t="s">
        <v>45</v>
      </c>
      <c r="P2745" t="s">
        <v>1157</v>
      </c>
      <c r="Q2745" t="s">
        <v>1158</v>
      </c>
      <c r="R2745" t="s">
        <v>1159</v>
      </c>
      <c r="S2745" s="11">
        <v>43857</v>
      </c>
      <c r="T2745" t="s">
        <v>793</v>
      </c>
      <c r="U2745">
        <v>1182</v>
      </c>
      <c r="V2745" t="s">
        <v>1162</v>
      </c>
      <c r="W2745" t="s">
        <v>902</v>
      </c>
      <c r="Y2745" s="11">
        <v>43857</v>
      </c>
      <c r="Z2745" t="s">
        <v>1159</v>
      </c>
      <c r="AA2745" t="s">
        <v>1163</v>
      </c>
      <c r="AD2745" t="s">
        <v>1035</v>
      </c>
      <c r="AH2745" t="str">
        <f t="shared" si="42"/>
        <v>E35120 Corporate Expenses</v>
      </c>
      <c r="AI2745" t="str">
        <f>VLOOKUP(B2745,'cc Lookup'!A:E,5,0)</f>
        <v>Corporate Exp</v>
      </c>
      <c r="AJ2745" t="s">
        <v>5426</v>
      </c>
    </row>
    <row r="2746" spans="1:36" x14ac:dyDescent="0.35">
      <c r="A2746" t="s">
        <v>36</v>
      </c>
      <c r="B2746" s="8" t="s">
        <v>72</v>
      </c>
      <c r="C2746" s="8" t="s">
        <v>38</v>
      </c>
      <c r="D2746" s="8" t="s">
        <v>39</v>
      </c>
      <c r="E2746" s="8" t="s">
        <v>39</v>
      </c>
      <c r="F2746" s="8" t="s">
        <v>40</v>
      </c>
      <c r="G2746" t="s">
        <v>73</v>
      </c>
      <c r="H2746" t="s">
        <v>42</v>
      </c>
      <c r="I2746" t="s">
        <v>43</v>
      </c>
      <c r="J2746" t="s">
        <v>43</v>
      </c>
      <c r="K2746" t="s">
        <v>43</v>
      </c>
      <c r="L2746" s="9">
        <v>575</v>
      </c>
      <c r="M2746" s="10">
        <v>43831</v>
      </c>
      <c r="N2746" t="s">
        <v>83</v>
      </c>
      <c r="O2746" t="s">
        <v>45</v>
      </c>
      <c r="P2746" t="s">
        <v>1157</v>
      </c>
      <c r="Q2746" t="s">
        <v>1158</v>
      </c>
      <c r="R2746" t="s">
        <v>1159</v>
      </c>
      <c r="S2746" s="11">
        <v>43857</v>
      </c>
      <c r="T2746" t="s">
        <v>793</v>
      </c>
      <c r="U2746">
        <v>1183</v>
      </c>
      <c r="V2746" t="s">
        <v>1164</v>
      </c>
      <c r="W2746" t="s">
        <v>902</v>
      </c>
      <c r="Y2746" s="11">
        <v>43857</v>
      </c>
      <c r="Z2746" t="s">
        <v>1159</v>
      </c>
      <c r="AA2746" t="s">
        <v>1165</v>
      </c>
      <c r="AD2746" t="s">
        <v>1036</v>
      </c>
      <c r="AH2746" t="str">
        <f t="shared" si="42"/>
        <v>E35120 Corporate Expenses</v>
      </c>
      <c r="AI2746" t="str">
        <f>VLOOKUP(B2746,'cc Lookup'!A:E,5,0)</f>
        <v>Corporate Exp</v>
      </c>
      <c r="AJ2746" t="s">
        <v>5426</v>
      </c>
    </row>
    <row r="2747" spans="1:36" x14ac:dyDescent="0.35">
      <c r="A2747" t="s">
        <v>36</v>
      </c>
      <c r="B2747" s="8" t="s">
        <v>72</v>
      </c>
      <c r="C2747" s="8" t="s">
        <v>38</v>
      </c>
      <c r="D2747" s="8" t="s">
        <v>39</v>
      </c>
      <c r="E2747" s="8" t="s">
        <v>39</v>
      </c>
      <c r="F2747" s="8" t="s">
        <v>40</v>
      </c>
      <c r="G2747" t="s">
        <v>73</v>
      </c>
      <c r="H2747" t="s">
        <v>42</v>
      </c>
      <c r="I2747" t="s">
        <v>43</v>
      </c>
      <c r="J2747" t="s">
        <v>43</v>
      </c>
      <c r="K2747" t="s">
        <v>43</v>
      </c>
      <c r="L2747" s="9">
        <v>892.8</v>
      </c>
      <c r="M2747" s="10">
        <v>43831</v>
      </c>
      <c r="N2747" t="s">
        <v>83</v>
      </c>
      <c r="O2747" t="s">
        <v>45</v>
      </c>
      <c r="P2747" t="s">
        <v>1157</v>
      </c>
      <c r="Q2747" t="s">
        <v>1158</v>
      </c>
      <c r="R2747" t="s">
        <v>1159</v>
      </c>
      <c r="S2747" s="11">
        <v>43857</v>
      </c>
      <c r="T2747" t="s">
        <v>793</v>
      </c>
      <c r="U2747">
        <v>1184</v>
      </c>
      <c r="V2747" t="s">
        <v>1160</v>
      </c>
      <c r="W2747" t="s">
        <v>803</v>
      </c>
      <c r="Y2747" s="11">
        <v>43857</v>
      </c>
      <c r="Z2747" t="s">
        <v>1159</v>
      </c>
      <c r="AA2747" t="s">
        <v>1161</v>
      </c>
      <c r="AD2747" t="s">
        <v>907</v>
      </c>
      <c r="AH2747" t="str">
        <f t="shared" si="42"/>
        <v>E35120 Corporate Expenses</v>
      </c>
      <c r="AI2747" t="str">
        <f>VLOOKUP(B2747,'cc Lookup'!A:E,5,0)</f>
        <v>Corporate Exp</v>
      </c>
      <c r="AJ2747" t="s">
        <v>5426</v>
      </c>
    </row>
    <row r="2748" spans="1:36" x14ac:dyDescent="0.35">
      <c r="A2748" t="s">
        <v>36</v>
      </c>
      <c r="B2748" s="8" t="s">
        <v>72</v>
      </c>
      <c r="C2748" s="8" t="s">
        <v>38</v>
      </c>
      <c r="D2748" s="8" t="s">
        <v>39</v>
      </c>
      <c r="E2748" s="8" t="s">
        <v>39</v>
      </c>
      <c r="F2748" s="8" t="s">
        <v>40</v>
      </c>
      <c r="G2748" t="s">
        <v>73</v>
      </c>
      <c r="H2748" t="s">
        <v>42</v>
      </c>
      <c r="I2748" t="s">
        <v>43</v>
      </c>
      <c r="J2748" t="s">
        <v>43</v>
      </c>
      <c r="K2748" t="s">
        <v>43</v>
      </c>
      <c r="L2748" s="9">
        <v>11542.81</v>
      </c>
      <c r="M2748" s="10">
        <v>43831</v>
      </c>
      <c r="N2748" t="s">
        <v>83</v>
      </c>
      <c r="O2748" t="s">
        <v>45</v>
      </c>
      <c r="P2748" t="s">
        <v>1157</v>
      </c>
      <c r="Q2748" t="s">
        <v>1158</v>
      </c>
      <c r="R2748" t="s">
        <v>1159</v>
      </c>
      <c r="S2748" s="11">
        <v>43857</v>
      </c>
      <c r="T2748" t="s">
        <v>793</v>
      </c>
      <c r="U2748">
        <v>1185</v>
      </c>
      <c r="V2748" t="s">
        <v>1166</v>
      </c>
      <c r="W2748" t="s">
        <v>107</v>
      </c>
      <c r="Y2748" s="11">
        <v>43857</v>
      </c>
      <c r="Z2748" t="s">
        <v>1159</v>
      </c>
      <c r="AA2748" t="s">
        <v>1167</v>
      </c>
      <c r="AD2748" t="s">
        <v>1011</v>
      </c>
      <c r="AH2748" t="str">
        <f t="shared" si="42"/>
        <v>E35120 Corporate Expenses</v>
      </c>
      <c r="AI2748" t="str">
        <f>VLOOKUP(B2748,'cc Lookup'!A:E,5,0)</f>
        <v>Corporate Exp</v>
      </c>
      <c r="AJ2748" t="s">
        <v>5426</v>
      </c>
    </row>
    <row r="2749" spans="1:36" x14ac:dyDescent="0.35">
      <c r="A2749" t="s">
        <v>36</v>
      </c>
      <c r="B2749" s="8" t="s">
        <v>142</v>
      </c>
      <c r="C2749" s="8" t="s">
        <v>38</v>
      </c>
      <c r="D2749" s="8" t="s">
        <v>39</v>
      </c>
      <c r="E2749" s="8" t="s">
        <v>237</v>
      </c>
      <c r="F2749" s="8" t="s">
        <v>40</v>
      </c>
      <c r="G2749" t="s">
        <v>144</v>
      </c>
      <c r="H2749" t="s">
        <v>42</v>
      </c>
      <c r="I2749" t="s">
        <v>43</v>
      </c>
      <c r="J2749" t="s">
        <v>238</v>
      </c>
      <c r="K2749" t="s">
        <v>43</v>
      </c>
      <c r="L2749" s="9">
        <v>25.68</v>
      </c>
      <c r="M2749" s="10">
        <v>43831</v>
      </c>
      <c r="N2749" t="s">
        <v>83</v>
      </c>
      <c r="O2749" t="s">
        <v>45</v>
      </c>
      <c r="P2749" t="s">
        <v>1157</v>
      </c>
      <c r="Q2749" t="s">
        <v>1158</v>
      </c>
      <c r="R2749" t="s">
        <v>1159</v>
      </c>
      <c r="S2749" s="11">
        <v>43857</v>
      </c>
      <c r="T2749" t="s">
        <v>793</v>
      </c>
      <c r="U2749">
        <v>1186</v>
      </c>
      <c r="V2749" t="s">
        <v>1278</v>
      </c>
      <c r="W2749" t="s">
        <v>62</v>
      </c>
      <c r="Y2749" s="11">
        <v>43857</v>
      </c>
      <c r="Z2749" t="s">
        <v>1159</v>
      </c>
      <c r="AA2749" t="s">
        <v>1279</v>
      </c>
      <c r="AD2749" t="s">
        <v>1130</v>
      </c>
      <c r="AH2749" t="str">
        <f t="shared" si="42"/>
        <v>E35930 Estates &amp; Facilities</v>
      </c>
      <c r="AI2749" t="str">
        <f>VLOOKUP(B2749,'cc Lookup'!A:E,5,0)</f>
        <v>Estates</v>
      </c>
      <c r="AJ2749" t="s">
        <v>5426</v>
      </c>
    </row>
    <row r="2750" spans="1:36" x14ac:dyDescent="0.35">
      <c r="A2750" t="s">
        <v>36</v>
      </c>
      <c r="B2750" s="8" t="s">
        <v>142</v>
      </c>
      <c r="C2750" s="8" t="s">
        <v>143</v>
      </c>
      <c r="D2750" s="8" t="s">
        <v>39</v>
      </c>
      <c r="E2750" s="8" t="s">
        <v>39</v>
      </c>
      <c r="F2750" s="8" t="s">
        <v>40</v>
      </c>
      <c r="G2750" t="s">
        <v>144</v>
      </c>
      <c r="H2750" t="s">
        <v>145</v>
      </c>
      <c r="I2750" t="s">
        <v>43</v>
      </c>
      <c r="J2750" t="s">
        <v>43</v>
      </c>
      <c r="K2750" t="s">
        <v>43</v>
      </c>
      <c r="L2750" s="9">
        <v>14</v>
      </c>
      <c r="M2750" s="10">
        <v>43862</v>
      </c>
      <c r="N2750" t="s">
        <v>83</v>
      </c>
      <c r="O2750" t="s">
        <v>45</v>
      </c>
      <c r="P2750" t="s">
        <v>1303</v>
      </c>
      <c r="Q2750" t="s">
        <v>1304</v>
      </c>
      <c r="R2750" t="s">
        <v>1305</v>
      </c>
      <c r="S2750" s="11">
        <v>43889</v>
      </c>
      <c r="T2750" t="s">
        <v>793</v>
      </c>
      <c r="U2750">
        <v>1751</v>
      </c>
      <c r="V2750" t="s">
        <v>1336</v>
      </c>
      <c r="W2750" t="s">
        <v>62</v>
      </c>
      <c r="Y2750" s="11">
        <v>43889</v>
      </c>
      <c r="Z2750" t="s">
        <v>1305</v>
      </c>
      <c r="AA2750" t="s">
        <v>1337</v>
      </c>
      <c r="AD2750" t="s">
        <v>942</v>
      </c>
      <c r="AH2750" t="str">
        <f t="shared" si="42"/>
        <v>E35930 Estates &amp; Facilities</v>
      </c>
      <c r="AI2750" t="str">
        <f>VLOOKUP(B2750,'cc Lookup'!A:E,5,0)</f>
        <v>Estates</v>
      </c>
      <c r="AJ2750" t="s">
        <v>5426</v>
      </c>
    </row>
    <row r="2751" spans="1:36" x14ac:dyDescent="0.35">
      <c r="A2751" t="s">
        <v>36</v>
      </c>
      <c r="B2751" s="8" t="s">
        <v>142</v>
      </c>
      <c r="C2751" s="8" t="s">
        <v>143</v>
      </c>
      <c r="D2751" s="8" t="s">
        <v>39</v>
      </c>
      <c r="E2751" s="8" t="s">
        <v>39</v>
      </c>
      <c r="F2751" s="8" t="s">
        <v>40</v>
      </c>
      <c r="G2751" t="s">
        <v>144</v>
      </c>
      <c r="H2751" t="s">
        <v>145</v>
      </c>
      <c r="I2751" t="s">
        <v>43</v>
      </c>
      <c r="J2751" t="s">
        <v>43</v>
      </c>
      <c r="K2751" t="s">
        <v>43</v>
      </c>
      <c r="L2751" s="9">
        <v>14.2</v>
      </c>
      <c r="M2751" s="10">
        <v>43862</v>
      </c>
      <c r="N2751" t="s">
        <v>83</v>
      </c>
      <c r="O2751" t="s">
        <v>45</v>
      </c>
      <c r="P2751" t="s">
        <v>1303</v>
      </c>
      <c r="Q2751" t="s">
        <v>1304</v>
      </c>
      <c r="R2751" t="s">
        <v>1305</v>
      </c>
      <c r="S2751" s="11">
        <v>43889</v>
      </c>
      <c r="T2751" t="s">
        <v>793</v>
      </c>
      <c r="U2751">
        <v>1752</v>
      </c>
      <c r="V2751" t="s">
        <v>1306</v>
      </c>
      <c r="W2751" t="s">
        <v>62</v>
      </c>
      <c r="Y2751" s="11">
        <v>43889</v>
      </c>
      <c r="Z2751" t="s">
        <v>1305</v>
      </c>
      <c r="AA2751" t="s">
        <v>1307</v>
      </c>
      <c r="AD2751" t="s">
        <v>1043</v>
      </c>
      <c r="AH2751" t="str">
        <f t="shared" si="42"/>
        <v>E35930 Estates &amp; Facilities</v>
      </c>
      <c r="AI2751" t="str">
        <f>VLOOKUP(B2751,'cc Lookup'!A:E,5,0)</f>
        <v>Estates</v>
      </c>
      <c r="AJ2751" t="s">
        <v>5426</v>
      </c>
    </row>
    <row r="2752" spans="1:36" x14ac:dyDescent="0.35">
      <c r="A2752" t="s">
        <v>36</v>
      </c>
      <c r="B2752" s="8" t="s">
        <v>142</v>
      </c>
      <c r="C2752" s="8" t="s">
        <v>143</v>
      </c>
      <c r="D2752" s="8" t="s">
        <v>39</v>
      </c>
      <c r="E2752" s="8" t="s">
        <v>39</v>
      </c>
      <c r="F2752" s="8" t="s">
        <v>40</v>
      </c>
      <c r="G2752" t="s">
        <v>144</v>
      </c>
      <c r="H2752" t="s">
        <v>145</v>
      </c>
      <c r="I2752" t="s">
        <v>43</v>
      </c>
      <c r="J2752" t="s">
        <v>43</v>
      </c>
      <c r="K2752" t="s">
        <v>43</v>
      </c>
      <c r="L2752" s="9">
        <v>16</v>
      </c>
      <c r="M2752" s="10">
        <v>43862</v>
      </c>
      <c r="N2752" t="s">
        <v>83</v>
      </c>
      <c r="O2752" t="s">
        <v>45</v>
      </c>
      <c r="P2752" t="s">
        <v>1303</v>
      </c>
      <c r="Q2752" t="s">
        <v>1304</v>
      </c>
      <c r="R2752" t="s">
        <v>1305</v>
      </c>
      <c r="S2752" s="11">
        <v>43889</v>
      </c>
      <c r="T2752" t="s">
        <v>793</v>
      </c>
      <c r="U2752">
        <v>1753</v>
      </c>
      <c r="V2752" t="s">
        <v>1338</v>
      </c>
      <c r="W2752" t="s">
        <v>62</v>
      </c>
      <c r="Y2752" s="11">
        <v>43889</v>
      </c>
      <c r="Z2752" t="s">
        <v>1305</v>
      </c>
      <c r="AA2752" t="s">
        <v>1339</v>
      </c>
      <c r="AD2752" t="s">
        <v>1223</v>
      </c>
      <c r="AH2752" t="str">
        <f t="shared" si="42"/>
        <v>E35930 Estates &amp; Facilities</v>
      </c>
      <c r="AI2752" t="str">
        <f>VLOOKUP(B2752,'cc Lookup'!A:E,5,0)</f>
        <v>Estates</v>
      </c>
      <c r="AJ2752" t="s">
        <v>5426</v>
      </c>
    </row>
    <row r="2753" spans="1:36" x14ac:dyDescent="0.35">
      <c r="A2753" t="s">
        <v>36</v>
      </c>
      <c r="B2753" s="8" t="s">
        <v>142</v>
      </c>
      <c r="C2753" s="8" t="s">
        <v>143</v>
      </c>
      <c r="D2753" s="8" t="s">
        <v>39</v>
      </c>
      <c r="E2753" s="8" t="s">
        <v>39</v>
      </c>
      <c r="F2753" s="8" t="s">
        <v>40</v>
      </c>
      <c r="G2753" t="s">
        <v>144</v>
      </c>
      <c r="H2753" t="s">
        <v>145</v>
      </c>
      <c r="I2753" t="s">
        <v>43</v>
      </c>
      <c r="J2753" t="s">
        <v>43</v>
      </c>
      <c r="K2753" t="s">
        <v>43</v>
      </c>
      <c r="L2753" s="9">
        <v>19.2</v>
      </c>
      <c r="M2753" s="10">
        <v>43862</v>
      </c>
      <c r="N2753" t="s">
        <v>83</v>
      </c>
      <c r="O2753" t="s">
        <v>45</v>
      </c>
      <c r="P2753" t="s">
        <v>1303</v>
      </c>
      <c r="Q2753" t="s">
        <v>1304</v>
      </c>
      <c r="R2753" t="s">
        <v>1305</v>
      </c>
      <c r="S2753" s="11">
        <v>43889</v>
      </c>
      <c r="T2753" t="s">
        <v>793</v>
      </c>
      <c r="U2753">
        <v>1754</v>
      </c>
      <c r="V2753" t="s">
        <v>1340</v>
      </c>
      <c r="W2753" t="s">
        <v>62</v>
      </c>
      <c r="Y2753" s="11">
        <v>43889</v>
      </c>
      <c r="Z2753" t="s">
        <v>1305</v>
      </c>
      <c r="AA2753" t="s">
        <v>1341</v>
      </c>
      <c r="AD2753" t="s">
        <v>1086</v>
      </c>
      <c r="AH2753" t="str">
        <f t="shared" si="42"/>
        <v>E35930 Estates &amp; Facilities</v>
      </c>
      <c r="AI2753" t="str">
        <f>VLOOKUP(B2753,'cc Lookup'!A:E,5,0)</f>
        <v>Estates</v>
      </c>
      <c r="AJ2753" t="s">
        <v>5426</v>
      </c>
    </row>
    <row r="2754" spans="1:36" x14ac:dyDescent="0.35">
      <c r="A2754" t="s">
        <v>36</v>
      </c>
      <c r="B2754" s="8" t="s">
        <v>142</v>
      </c>
      <c r="C2754" s="8" t="s">
        <v>143</v>
      </c>
      <c r="D2754" s="8" t="s">
        <v>39</v>
      </c>
      <c r="E2754" s="8" t="s">
        <v>39</v>
      </c>
      <c r="F2754" s="8" t="s">
        <v>40</v>
      </c>
      <c r="G2754" t="s">
        <v>144</v>
      </c>
      <c r="H2754" t="s">
        <v>145</v>
      </c>
      <c r="I2754" t="s">
        <v>43</v>
      </c>
      <c r="J2754" t="s">
        <v>43</v>
      </c>
      <c r="K2754" t="s">
        <v>43</v>
      </c>
      <c r="L2754" s="9">
        <v>19.2</v>
      </c>
      <c r="M2754" s="10">
        <v>43862</v>
      </c>
      <c r="N2754" t="s">
        <v>83</v>
      </c>
      <c r="O2754" t="s">
        <v>45</v>
      </c>
      <c r="P2754" t="s">
        <v>1303</v>
      </c>
      <c r="Q2754" t="s">
        <v>1304</v>
      </c>
      <c r="R2754" t="s">
        <v>1305</v>
      </c>
      <c r="S2754" s="11">
        <v>43889</v>
      </c>
      <c r="T2754" t="s">
        <v>793</v>
      </c>
      <c r="U2754">
        <v>1755</v>
      </c>
      <c r="V2754" t="s">
        <v>1342</v>
      </c>
      <c r="W2754" t="s">
        <v>62</v>
      </c>
      <c r="Y2754" s="11">
        <v>43889</v>
      </c>
      <c r="Z2754" t="s">
        <v>1305</v>
      </c>
      <c r="AA2754" t="s">
        <v>1343</v>
      </c>
      <c r="AD2754" t="s">
        <v>1221</v>
      </c>
      <c r="AH2754" t="str">
        <f t="shared" si="42"/>
        <v>E35930 Estates &amp; Facilities</v>
      </c>
      <c r="AI2754" t="str">
        <f>VLOOKUP(B2754,'cc Lookup'!A:E,5,0)</f>
        <v>Estates</v>
      </c>
      <c r="AJ2754" t="s">
        <v>5426</v>
      </c>
    </row>
    <row r="2755" spans="1:36" x14ac:dyDescent="0.35">
      <c r="A2755" t="s">
        <v>36</v>
      </c>
      <c r="B2755" s="8" t="s">
        <v>142</v>
      </c>
      <c r="C2755" s="8" t="s">
        <v>143</v>
      </c>
      <c r="D2755" s="8" t="s">
        <v>39</v>
      </c>
      <c r="E2755" s="8" t="s">
        <v>39</v>
      </c>
      <c r="F2755" s="8" t="s">
        <v>40</v>
      </c>
      <c r="G2755" t="s">
        <v>144</v>
      </c>
      <c r="H2755" t="s">
        <v>145</v>
      </c>
      <c r="I2755" t="s">
        <v>43</v>
      </c>
      <c r="J2755" t="s">
        <v>43</v>
      </c>
      <c r="K2755" t="s">
        <v>43</v>
      </c>
      <c r="L2755" s="9">
        <v>26.8</v>
      </c>
      <c r="M2755" s="10">
        <v>43862</v>
      </c>
      <c r="N2755" t="s">
        <v>83</v>
      </c>
      <c r="O2755" t="s">
        <v>45</v>
      </c>
      <c r="P2755" t="s">
        <v>1303</v>
      </c>
      <c r="Q2755" t="s">
        <v>1304</v>
      </c>
      <c r="R2755" t="s">
        <v>1305</v>
      </c>
      <c r="S2755" s="11">
        <v>43889</v>
      </c>
      <c r="T2755" t="s">
        <v>793</v>
      </c>
      <c r="U2755">
        <v>1756</v>
      </c>
      <c r="V2755" t="s">
        <v>1344</v>
      </c>
      <c r="W2755" t="s">
        <v>62</v>
      </c>
      <c r="Y2755" s="11">
        <v>43889</v>
      </c>
      <c r="Z2755" t="s">
        <v>1305</v>
      </c>
      <c r="AA2755" t="s">
        <v>1345</v>
      </c>
      <c r="AD2755" t="s">
        <v>1231</v>
      </c>
      <c r="AH2755" t="str">
        <f t="shared" si="42"/>
        <v>E35930 Estates &amp; Facilities</v>
      </c>
      <c r="AI2755" t="str">
        <f>VLOOKUP(B2755,'cc Lookup'!A:E,5,0)</f>
        <v>Estates</v>
      </c>
      <c r="AJ2755" t="s">
        <v>5426</v>
      </c>
    </row>
    <row r="2756" spans="1:36" x14ac:dyDescent="0.35">
      <c r="A2756" t="s">
        <v>36</v>
      </c>
      <c r="B2756" s="8" t="s">
        <v>142</v>
      </c>
      <c r="C2756" s="8" t="s">
        <v>143</v>
      </c>
      <c r="D2756" s="8" t="s">
        <v>39</v>
      </c>
      <c r="E2756" s="8" t="s">
        <v>39</v>
      </c>
      <c r="F2756" s="8" t="s">
        <v>40</v>
      </c>
      <c r="G2756" t="s">
        <v>144</v>
      </c>
      <c r="H2756" t="s">
        <v>145</v>
      </c>
      <c r="I2756" t="s">
        <v>43</v>
      </c>
      <c r="J2756" t="s">
        <v>43</v>
      </c>
      <c r="K2756" t="s">
        <v>43</v>
      </c>
      <c r="L2756" s="9">
        <v>26.8</v>
      </c>
      <c r="M2756" s="10">
        <v>43862</v>
      </c>
      <c r="N2756" t="s">
        <v>83</v>
      </c>
      <c r="O2756" t="s">
        <v>45</v>
      </c>
      <c r="P2756" t="s">
        <v>1303</v>
      </c>
      <c r="Q2756" t="s">
        <v>1304</v>
      </c>
      <c r="R2756" t="s">
        <v>1305</v>
      </c>
      <c r="S2756" s="11">
        <v>43889</v>
      </c>
      <c r="T2756" t="s">
        <v>793</v>
      </c>
      <c r="U2756">
        <v>1757</v>
      </c>
      <c r="V2756" t="s">
        <v>1346</v>
      </c>
      <c r="W2756" t="s">
        <v>62</v>
      </c>
      <c r="Y2756" s="11">
        <v>43889</v>
      </c>
      <c r="Z2756" t="s">
        <v>1305</v>
      </c>
      <c r="AA2756" t="s">
        <v>1347</v>
      </c>
      <c r="AD2756" t="s">
        <v>1233</v>
      </c>
      <c r="AH2756" t="str">
        <f t="shared" si="42"/>
        <v>E35930 Estates &amp; Facilities</v>
      </c>
      <c r="AI2756" t="str">
        <f>VLOOKUP(B2756,'cc Lookup'!A:E,5,0)</f>
        <v>Estates</v>
      </c>
      <c r="AJ2756" t="s">
        <v>5426</v>
      </c>
    </row>
    <row r="2757" spans="1:36" x14ac:dyDescent="0.35">
      <c r="A2757" t="s">
        <v>36</v>
      </c>
      <c r="B2757" s="8" t="s">
        <v>142</v>
      </c>
      <c r="C2757" s="8" t="s">
        <v>143</v>
      </c>
      <c r="D2757" s="8" t="s">
        <v>39</v>
      </c>
      <c r="E2757" s="8" t="s">
        <v>39</v>
      </c>
      <c r="F2757" s="8" t="s">
        <v>40</v>
      </c>
      <c r="G2757" t="s">
        <v>144</v>
      </c>
      <c r="H2757" t="s">
        <v>145</v>
      </c>
      <c r="I2757" t="s">
        <v>43</v>
      </c>
      <c r="J2757" t="s">
        <v>43</v>
      </c>
      <c r="K2757" t="s">
        <v>43</v>
      </c>
      <c r="L2757" s="9">
        <v>28.8</v>
      </c>
      <c r="M2757" s="10">
        <v>43862</v>
      </c>
      <c r="N2757" t="s">
        <v>83</v>
      </c>
      <c r="O2757" t="s">
        <v>45</v>
      </c>
      <c r="P2757" t="s">
        <v>1303</v>
      </c>
      <c r="Q2757" t="s">
        <v>1304</v>
      </c>
      <c r="R2757" t="s">
        <v>1305</v>
      </c>
      <c r="S2757" s="11">
        <v>43889</v>
      </c>
      <c r="T2757" t="s">
        <v>793</v>
      </c>
      <c r="U2757">
        <v>1758</v>
      </c>
      <c r="V2757" t="s">
        <v>1348</v>
      </c>
      <c r="W2757" t="s">
        <v>62</v>
      </c>
      <c r="Y2757" s="11">
        <v>43889</v>
      </c>
      <c r="Z2757" t="s">
        <v>1305</v>
      </c>
      <c r="AA2757" t="s">
        <v>1349</v>
      </c>
      <c r="AD2757" t="s">
        <v>1083</v>
      </c>
      <c r="AH2757" t="str">
        <f t="shared" ref="AH2757:AH2820" si="43">B2757&amp;" "&amp;G2757</f>
        <v>E35930 Estates &amp; Facilities</v>
      </c>
      <c r="AI2757" t="str">
        <f>VLOOKUP(B2757,'cc Lookup'!A:E,5,0)</f>
        <v>Estates</v>
      </c>
      <c r="AJ2757" t="s">
        <v>5426</v>
      </c>
    </row>
    <row r="2758" spans="1:36" x14ac:dyDescent="0.35">
      <c r="A2758" t="s">
        <v>36</v>
      </c>
      <c r="B2758" s="8" t="s">
        <v>142</v>
      </c>
      <c r="C2758" s="8" t="s">
        <v>143</v>
      </c>
      <c r="D2758" s="8" t="s">
        <v>39</v>
      </c>
      <c r="E2758" s="8" t="s">
        <v>39</v>
      </c>
      <c r="F2758" s="8" t="s">
        <v>40</v>
      </c>
      <c r="G2758" t="s">
        <v>144</v>
      </c>
      <c r="H2758" t="s">
        <v>145</v>
      </c>
      <c r="I2758" t="s">
        <v>43</v>
      </c>
      <c r="J2758" t="s">
        <v>43</v>
      </c>
      <c r="K2758" t="s">
        <v>43</v>
      </c>
      <c r="L2758" s="9">
        <v>42.08</v>
      </c>
      <c r="M2758" s="10">
        <v>43862</v>
      </c>
      <c r="N2758" t="s">
        <v>83</v>
      </c>
      <c r="O2758" t="s">
        <v>45</v>
      </c>
      <c r="P2758" t="s">
        <v>1303</v>
      </c>
      <c r="Q2758" t="s">
        <v>1304</v>
      </c>
      <c r="R2758" t="s">
        <v>1305</v>
      </c>
      <c r="S2758" s="11">
        <v>43889</v>
      </c>
      <c r="T2758" t="s">
        <v>793</v>
      </c>
      <c r="U2758">
        <v>1759</v>
      </c>
      <c r="V2758" t="s">
        <v>1350</v>
      </c>
      <c r="W2758" t="s">
        <v>62</v>
      </c>
      <c r="Y2758" s="11">
        <v>43889</v>
      </c>
      <c r="Z2758" t="s">
        <v>1305</v>
      </c>
      <c r="AA2758" t="s">
        <v>1351</v>
      </c>
      <c r="AD2758" t="s">
        <v>1222</v>
      </c>
      <c r="AH2758" t="str">
        <f t="shared" si="43"/>
        <v>E35930 Estates &amp; Facilities</v>
      </c>
      <c r="AI2758" t="str">
        <f>VLOOKUP(B2758,'cc Lookup'!A:E,5,0)</f>
        <v>Estates</v>
      </c>
      <c r="AJ2758" t="s">
        <v>5426</v>
      </c>
    </row>
    <row r="2759" spans="1:36" x14ac:dyDescent="0.35">
      <c r="A2759" t="s">
        <v>36</v>
      </c>
      <c r="B2759" s="8" t="s">
        <v>142</v>
      </c>
      <c r="C2759" s="8" t="s">
        <v>143</v>
      </c>
      <c r="D2759" s="8" t="s">
        <v>39</v>
      </c>
      <c r="E2759" s="8" t="s">
        <v>39</v>
      </c>
      <c r="F2759" s="8" t="s">
        <v>40</v>
      </c>
      <c r="G2759" t="s">
        <v>144</v>
      </c>
      <c r="H2759" t="s">
        <v>145</v>
      </c>
      <c r="I2759" t="s">
        <v>43</v>
      </c>
      <c r="J2759" t="s">
        <v>43</v>
      </c>
      <c r="K2759" t="s">
        <v>43</v>
      </c>
      <c r="L2759" s="9">
        <v>50.2</v>
      </c>
      <c r="M2759" s="10">
        <v>43862</v>
      </c>
      <c r="N2759" t="s">
        <v>83</v>
      </c>
      <c r="O2759" t="s">
        <v>45</v>
      </c>
      <c r="P2759" t="s">
        <v>1303</v>
      </c>
      <c r="Q2759" t="s">
        <v>1304</v>
      </c>
      <c r="R2759" t="s">
        <v>1305</v>
      </c>
      <c r="S2759" s="11">
        <v>43889</v>
      </c>
      <c r="T2759" t="s">
        <v>793</v>
      </c>
      <c r="U2759">
        <v>1760</v>
      </c>
      <c r="V2759" t="s">
        <v>1352</v>
      </c>
      <c r="W2759" t="s">
        <v>62</v>
      </c>
      <c r="Y2759" s="11">
        <v>43889</v>
      </c>
      <c r="Z2759" t="s">
        <v>1305</v>
      </c>
      <c r="AA2759" t="s">
        <v>1353</v>
      </c>
      <c r="AD2759" t="s">
        <v>1089</v>
      </c>
      <c r="AH2759" t="str">
        <f t="shared" si="43"/>
        <v>E35930 Estates &amp; Facilities</v>
      </c>
      <c r="AI2759" t="str">
        <f>VLOOKUP(B2759,'cc Lookup'!A:E,5,0)</f>
        <v>Estates</v>
      </c>
      <c r="AJ2759" t="s">
        <v>5426</v>
      </c>
    </row>
    <row r="2760" spans="1:36" x14ac:dyDescent="0.35">
      <c r="A2760" t="s">
        <v>36</v>
      </c>
      <c r="B2760" s="8" t="s">
        <v>142</v>
      </c>
      <c r="C2760" s="8" t="s">
        <v>143</v>
      </c>
      <c r="D2760" s="8" t="s">
        <v>39</v>
      </c>
      <c r="E2760" s="8" t="s">
        <v>39</v>
      </c>
      <c r="F2760" s="8" t="s">
        <v>40</v>
      </c>
      <c r="G2760" t="s">
        <v>144</v>
      </c>
      <c r="H2760" t="s">
        <v>145</v>
      </c>
      <c r="I2760" t="s">
        <v>43</v>
      </c>
      <c r="J2760" t="s">
        <v>43</v>
      </c>
      <c r="K2760" t="s">
        <v>43</v>
      </c>
      <c r="L2760" s="9">
        <v>75.8</v>
      </c>
      <c r="M2760" s="10">
        <v>43862</v>
      </c>
      <c r="N2760" t="s">
        <v>83</v>
      </c>
      <c r="O2760" t="s">
        <v>45</v>
      </c>
      <c r="P2760" t="s">
        <v>1303</v>
      </c>
      <c r="Q2760" t="s">
        <v>1304</v>
      </c>
      <c r="R2760" t="s">
        <v>1305</v>
      </c>
      <c r="S2760" s="11">
        <v>43889</v>
      </c>
      <c r="T2760" t="s">
        <v>793</v>
      </c>
      <c r="U2760">
        <v>1761</v>
      </c>
      <c r="V2760" t="s">
        <v>1354</v>
      </c>
      <c r="W2760" t="s">
        <v>62</v>
      </c>
      <c r="Y2760" s="11">
        <v>43889</v>
      </c>
      <c r="Z2760" t="s">
        <v>1305</v>
      </c>
      <c r="AA2760" t="s">
        <v>1355</v>
      </c>
      <c r="AD2760" t="s">
        <v>1093</v>
      </c>
      <c r="AH2760" t="str">
        <f t="shared" si="43"/>
        <v>E35930 Estates &amp; Facilities</v>
      </c>
      <c r="AI2760" t="str">
        <f>VLOOKUP(B2760,'cc Lookup'!A:E,5,0)</f>
        <v>Estates</v>
      </c>
      <c r="AJ2760" t="s">
        <v>5426</v>
      </c>
    </row>
    <row r="2761" spans="1:36" x14ac:dyDescent="0.35">
      <c r="A2761" t="s">
        <v>36</v>
      </c>
      <c r="B2761" s="8" t="s">
        <v>142</v>
      </c>
      <c r="C2761" s="8" t="s">
        <v>143</v>
      </c>
      <c r="D2761" s="8" t="s">
        <v>39</v>
      </c>
      <c r="E2761" s="8" t="s">
        <v>39</v>
      </c>
      <c r="F2761" s="8" t="s">
        <v>40</v>
      </c>
      <c r="G2761" t="s">
        <v>144</v>
      </c>
      <c r="H2761" t="s">
        <v>145</v>
      </c>
      <c r="I2761" t="s">
        <v>43</v>
      </c>
      <c r="J2761" t="s">
        <v>43</v>
      </c>
      <c r="K2761" t="s">
        <v>43</v>
      </c>
      <c r="L2761" s="9">
        <v>89.8</v>
      </c>
      <c r="M2761" s="10">
        <v>43862</v>
      </c>
      <c r="N2761" t="s">
        <v>83</v>
      </c>
      <c r="O2761" t="s">
        <v>45</v>
      </c>
      <c r="P2761" t="s">
        <v>1303</v>
      </c>
      <c r="Q2761" t="s">
        <v>1304</v>
      </c>
      <c r="R2761" t="s">
        <v>1305</v>
      </c>
      <c r="S2761" s="11">
        <v>43889</v>
      </c>
      <c r="T2761" t="s">
        <v>793</v>
      </c>
      <c r="U2761">
        <v>1762</v>
      </c>
      <c r="V2761" t="s">
        <v>1356</v>
      </c>
      <c r="W2761" t="s">
        <v>62</v>
      </c>
      <c r="Y2761" s="11">
        <v>43889</v>
      </c>
      <c r="Z2761" t="s">
        <v>1305</v>
      </c>
      <c r="AA2761" t="s">
        <v>1357</v>
      </c>
      <c r="AD2761" t="s">
        <v>1104</v>
      </c>
      <c r="AH2761" t="str">
        <f t="shared" si="43"/>
        <v>E35930 Estates &amp; Facilities</v>
      </c>
      <c r="AI2761" t="str">
        <f>VLOOKUP(B2761,'cc Lookup'!A:E,5,0)</f>
        <v>Estates</v>
      </c>
      <c r="AJ2761" t="s">
        <v>5426</v>
      </c>
    </row>
    <row r="2762" spans="1:36" x14ac:dyDescent="0.35">
      <c r="A2762" t="s">
        <v>36</v>
      </c>
      <c r="B2762" s="8" t="s">
        <v>142</v>
      </c>
      <c r="C2762" s="8" t="s">
        <v>143</v>
      </c>
      <c r="D2762" s="8" t="s">
        <v>39</v>
      </c>
      <c r="E2762" s="8" t="s">
        <v>39</v>
      </c>
      <c r="F2762" s="8" t="s">
        <v>40</v>
      </c>
      <c r="G2762" t="s">
        <v>144</v>
      </c>
      <c r="H2762" t="s">
        <v>145</v>
      </c>
      <c r="I2762" t="s">
        <v>43</v>
      </c>
      <c r="J2762" t="s">
        <v>43</v>
      </c>
      <c r="K2762" t="s">
        <v>43</v>
      </c>
      <c r="L2762" s="9">
        <v>98</v>
      </c>
      <c r="M2762" s="10">
        <v>43862</v>
      </c>
      <c r="N2762" t="s">
        <v>83</v>
      </c>
      <c r="O2762" t="s">
        <v>45</v>
      </c>
      <c r="P2762" t="s">
        <v>1303</v>
      </c>
      <c r="Q2762" t="s">
        <v>1304</v>
      </c>
      <c r="R2762" t="s">
        <v>1305</v>
      </c>
      <c r="S2762" s="11">
        <v>43889</v>
      </c>
      <c r="T2762" t="s">
        <v>793</v>
      </c>
      <c r="U2762">
        <v>1763</v>
      </c>
      <c r="V2762" t="s">
        <v>1358</v>
      </c>
      <c r="W2762" t="s">
        <v>62</v>
      </c>
      <c r="Y2762" s="11">
        <v>43889</v>
      </c>
      <c r="Z2762" t="s">
        <v>1305</v>
      </c>
      <c r="AA2762" t="s">
        <v>1359</v>
      </c>
      <c r="AD2762" t="s">
        <v>1096</v>
      </c>
      <c r="AH2762" t="str">
        <f t="shared" si="43"/>
        <v>E35930 Estates &amp; Facilities</v>
      </c>
      <c r="AI2762" t="str">
        <f>VLOOKUP(B2762,'cc Lookup'!A:E,5,0)</f>
        <v>Estates</v>
      </c>
      <c r="AJ2762" t="s">
        <v>5426</v>
      </c>
    </row>
    <row r="2763" spans="1:36" x14ac:dyDescent="0.35">
      <c r="A2763" t="s">
        <v>36</v>
      </c>
      <c r="B2763" s="8" t="s">
        <v>142</v>
      </c>
      <c r="C2763" s="8" t="s">
        <v>143</v>
      </c>
      <c r="D2763" s="8" t="s">
        <v>39</v>
      </c>
      <c r="E2763" s="8" t="s">
        <v>39</v>
      </c>
      <c r="F2763" s="8" t="s">
        <v>40</v>
      </c>
      <c r="G2763" t="s">
        <v>144</v>
      </c>
      <c r="H2763" t="s">
        <v>145</v>
      </c>
      <c r="I2763" t="s">
        <v>43</v>
      </c>
      <c r="J2763" t="s">
        <v>43</v>
      </c>
      <c r="K2763" t="s">
        <v>43</v>
      </c>
      <c r="L2763" s="9">
        <v>126.02</v>
      </c>
      <c r="M2763" s="10">
        <v>43862</v>
      </c>
      <c r="N2763" t="s">
        <v>83</v>
      </c>
      <c r="O2763" t="s">
        <v>45</v>
      </c>
      <c r="P2763" t="s">
        <v>1303</v>
      </c>
      <c r="Q2763" t="s">
        <v>1304</v>
      </c>
      <c r="R2763" t="s">
        <v>1305</v>
      </c>
      <c r="S2763" s="11">
        <v>43889</v>
      </c>
      <c r="T2763" t="s">
        <v>793</v>
      </c>
      <c r="U2763">
        <v>1764</v>
      </c>
      <c r="V2763" t="s">
        <v>1360</v>
      </c>
      <c r="W2763" t="s">
        <v>62</v>
      </c>
      <c r="Y2763" s="11">
        <v>43889</v>
      </c>
      <c r="Z2763" t="s">
        <v>1305</v>
      </c>
      <c r="AA2763" t="s">
        <v>1361</v>
      </c>
      <c r="AD2763" t="s">
        <v>1090</v>
      </c>
      <c r="AH2763" t="str">
        <f t="shared" si="43"/>
        <v>E35930 Estates &amp; Facilities</v>
      </c>
      <c r="AI2763" t="str">
        <f>VLOOKUP(B2763,'cc Lookup'!A:E,5,0)</f>
        <v>Estates</v>
      </c>
      <c r="AJ2763" t="s">
        <v>5426</v>
      </c>
    </row>
    <row r="2764" spans="1:36" x14ac:dyDescent="0.35">
      <c r="A2764" t="s">
        <v>36</v>
      </c>
      <c r="B2764" s="8" t="s">
        <v>142</v>
      </c>
      <c r="C2764" s="8" t="s">
        <v>143</v>
      </c>
      <c r="D2764" s="8" t="s">
        <v>39</v>
      </c>
      <c r="E2764" s="8" t="s">
        <v>39</v>
      </c>
      <c r="F2764" s="8" t="s">
        <v>40</v>
      </c>
      <c r="G2764" t="s">
        <v>144</v>
      </c>
      <c r="H2764" t="s">
        <v>145</v>
      </c>
      <c r="I2764" t="s">
        <v>43</v>
      </c>
      <c r="J2764" t="s">
        <v>43</v>
      </c>
      <c r="K2764" t="s">
        <v>43</v>
      </c>
      <c r="L2764" s="9">
        <v>205.6</v>
      </c>
      <c r="M2764" s="10">
        <v>43862</v>
      </c>
      <c r="N2764" t="s">
        <v>83</v>
      </c>
      <c r="O2764" t="s">
        <v>45</v>
      </c>
      <c r="P2764" t="s">
        <v>1303</v>
      </c>
      <c r="Q2764" t="s">
        <v>1304</v>
      </c>
      <c r="R2764" t="s">
        <v>1305</v>
      </c>
      <c r="S2764" s="11">
        <v>43889</v>
      </c>
      <c r="T2764" t="s">
        <v>793</v>
      </c>
      <c r="U2764">
        <v>1765</v>
      </c>
      <c r="V2764" t="s">
        <v>1362</v>
      </c>
      <c r="W2764" t="s">
        <v>62</v>
      </c>
      <c r="Y2764" s="11">
        <v>43889</v>
      </c>
      <c r="Z2764" t="s">
        <v>1305</v>
      </c>
      <c r="AA2764" t="s">
        <v>1363</v>
      </c>
      <c r="AD2764" t="s">
        <v>1218</v>
      </c>
      <c r="AH2764" t="str">
        <f t="shared" si="43"/>
        <v>E35930 Estates &amp; Facilities</v>
      </c>
      <c r="AI2764" t="str">
        <f>VLOOKUP(B2764,'cc Lookup'!A:E,5,0)</f>
        <v>Estates</v>
      </c>
      <c r="AJ2764" t="s">
        <v>5426</v>
      </c>
    </row>
    <row r="2765" spans="1:36" x14ac:dyDescent="0.35">
      <c r="A2765" t="s">
        <v>36</v>
      </c>
      <c r="B2765" s="8" t="s">
        <v>142</v>
      </c>
      <c r="C2765" s="8" t="s">
        <v>143</v>
      </c>
      <c r="D2765" s="8" t="s">
        <v>39</v>
      </c>
      <c r="E2765" s="8" t="s">
        <v>39</v>
      </c>
      <c r="F2765" s="8" t="s">
        <v>40</v>
      </c>
      <c r="G2765" t="s">
        <v>144</v>
      </c>
      <c r="H2765" t="s">
        <v>145</v>
      </c>
      <c r="I2765" t="s">
        <v>43</v>
      </c>
      <c r="J2765" t="s">
        <v>43</v>
      </c>
      <c r="K2765" t="s">
        <v>43</v>
      </c>
      <c r="L2765" s="9">
        <v>294.58999999999997</v>
      </c>
      <c r="M2765" s="10">
        <v>43862</v>
      </c>
      <c r="N2765" t="s">
        <v>83</v>
      </c>
      <c r="O2765" t="s">
        <v>45</v>
      </c>
      <c r="P2765" t="s">
        <v>1303</v>
      </c>
      <c r="Q2765" t="s">
        <v>1304</v>
      </c>
      <c r="R2765" t="s">
        <v>1305</v>
      </c>
      <c r="S2765" s="11">
        <v>43889</v>
      </c>
      <c r="T2765" t="s">
        <v>793</v>
      </c>
      <c r="U2765">
        <v>1766</v>
      </c>
      <c r="V2765" t="s">
        <v>1360</v>
      </c>
      <c r="W2765" t="s">
        <v>62</v>
      </c>
      <c r="Y2765" s="11">
        <v>43889</v>
      </c>
      <c r="Z2765" t="s">
        <v>1305</v>
      </c>
      <c r="AA2765" t="s">
        <v>1361</v>
      </c>
      <c r="AD2765" t="s">
        <v>1090</v>
      </c>
      <c r="AH2765" t="str">
        <f t="shared" si="43"/>
        <v>E35930 Estates &amp; Facilities</v>
      </c>
      <c r="AI2765" t="str">
        <f>VLOOKUP(B2765,'cc Lookup'!A:E,5,0)</f>
        <v>Estates</v>
      </c>
      <c r="AJ2765" t="s">
        <v>5426</v>
      </c>
    </row>
    <row r="2766" spans="1:36" x14ac:dyDescent="0.35">
      <c r="A2766" t="s">
        <v>36</v>
      </c>
      <c r="B2766" s="8" t="s">
        <v>142</v>
      </c>
      <c r="C2766" s="8" t="s">
        <v>143</v>
      </c>
      <c r="D2766" s="8" t="s">
        <v>39</v>
      </c>
      <c r="E2766" s="8" t="s">
        <v>39</v>
      </c>
      <c r="F2766" s="8" t="s">
        <v>40</v>
      </c>
      <c r="G2766" t="s">
        <v>144</v>
      </c>
      <c r="H2766" t="s">
        <v>145</v>
      </c>
      <c r="I2766" t="s">
        <v>43</v>
      </c>
      <c r="J2766" t="s">
        <v>43</v>
      </c>
      <c r="K2766" t="s">
        <v>43</v>
      </c>
      <c r="L2766" s="9">
        <v>319</v>
      </c>
      <c r="M2766" s="10">
        <v>43862</v>
      </c>
      <c r="N2766" t="s">
        <v>83</v>
      </c>
      <c r="O2766" t="s">
        <v>45</v>
      </c>
      <c r="P2766" t="s">
        <v>1303</v>
      </c>
      <c r="Q2766" t="s">
        <v>1304</v>
      </c>
      <c r="R2766" t="s">
        <v>1305</v>
      </c>
      <c r="S2766" s="11">
        <v>43889</v>
      </c>
      <c r="T2766" t="s">
        <v>793</v>
      </c>
      <c r="U2766">
        <v>1767</v>
      </c>
      <c r="V2766" t="s">
        <v>1364</v>
      </c>
      <c r="W2766" t="s">
        <v>62</v>
      </c>
      <c r="Y2766" s="11">
        <v>43889</v>
      </c>
      <c r="Z2766" t="s">
        <v>1305</v>
      </c>
      <c r="AA2766" t="s">
        <v>1365</v>
      </c>
      <c r="AD2766" t="s">
        <v>1087</v>
      </c>
      <c r="AH2766" t="str">
        <f t="shared" si="43"/>
        <v>E35930 Estates &amp; Facilities</v>
      </c>
      <c r="AI2766" t="str">
        <f>VLOOKUP(B2766,'cc Lookup'!A:E,5,0)</f>
        <v>Estates</v>
      </c>
      <c r="AJ2766" t="s">
        <v>5426</v>
      </c>
    </row>
    <row r="2767" spans="1:36" x14ac:dyDescent="0.35">
      <c r="A2767" t="s">
        <v>36</v>
      </c>
      <c r="B2767" s="8" t="s">
        <v>142</v>
      </c>
      <c r="C2767" s="8" t="s">
        <v>143</v>
      </c>
      <c r="D2767" s="8" t="s">
        <v>39</v>
      </c>
      <c r="E2767" s="8" t="s">
        <v>39</v>
      </c>
      <c r="F2767" s="8" t="s">
        <v>40</v>
      </c>
      <c r="G2767" t="s">
        <v>144</v>
      </c>
      <c r="H2767" t="s">
        <v>145</v>
      </c>
      <c r="I2767" t="s">
        <v>43</v>
      </c>
      <c r="J2767" t="s">
        <v>43</v>
      </c>
      <c r="K2767" t="s">
        <v>43</v>
      </c>
      <c r="L2767" s="9">
        <v>330.6</v>
      </c>
      <c r="M2767" s="10">
        <v>43862</v>
      </c>
      <c r="N2767" t="s">
        <v>83</v>
      </c>
      <c r="O2767" t="s">
        <v>45</v>
      </c>
      <c r="P2767" t="s">
        <v>1303</v>
      </c>
      <c r="Q2767" t="s">
        <v>1304</v>
      </c>
      <c r="R2767" t="s">
        <v>1305</v>
      </c>
      <c r="S2767" s="11">
        <v>43889</v>
      </c>
      <c r="T2767" t="s">
        <v>793</v>
      </c>
      <c r="U2767">
        <v>1768</v>
      </c>
      <c r="V2767" t="s">
        <v>1310</v>
      </c>
      <c r="W2767" t="s">
        <v>62</v>
      </c>
      <c r="Y2767" s="11">
        <v>43889</v>
      </c>
      <c r="Z2767" t="s">
        <v>1305</v>
      </c>
      <c r="AA2767" t="s">
        <v>1311</v>
      </c>
      <c r="AD2767" t="s">
        <v>1026</v>
      </c>
      <c r="AH2767" t="str">
        <f t="shared" si="43"/>
        <v>E35930 Estates &amp; Facilities</v>
      </c>
      <c r="AI2767" t="str">
        <f>VLOOKUP(B2767,'cc Lookup'!A:E,5,0)</f>
        <v>Estates</v>
      </c>
      <c r="AJ2767" t="s">
        <v>5426</v>
      </c>
    </row>
    <row r="2768" spans="1:36" x14ac:dyDescent="0.35">
      <c r="A2768" t="s">
        <v>36</v>
      </c>
      <c r="B2768" s="8" t="s">
        <v>142</v>
      </c>
      <c r="C2768" s="8" t="s">
        <v>143</v>
      </c>
      <c r="D2768" s="8" t="s">
        <v>39</v>
      </c>
      <c r="E2768" s="8" t="s">
        <v>39</v>
      </c>
      <c r="F2768" s="8" t="s">
        <v>40</v>
      </c>
      <c r="G2768" t="s">
        <v>144</v>
      </c>
      <c r="H2768" t="s">
        <v>145</v>
      </c>
      <c r="I2768" t="s">
        <v>43</v>
      </c>
      <c r="J2768" t="s">
        <v>43</v>
      </c>
      <c r="K2768" t="s">
        <v>43</v>
      </c>
      <c r="L2768" s="9">
        <v>966.4</v>
      </c>
      <c r="M2768" s="10">
        <v>43862</v>
      </c>
      <c r="N2768" t="s">
        <v>83</v>
      </c>
      <c r="O2768" t="s">
        <v>45</v>
      </c>
      <c r="P2768" t="s">
        <v>1303</v>
      </c>
      <c r="Q2768" t="s">
        <v>1304</v>
      </c>
      <c r="R2768" t="s">
        <v>1305</v>
      </c>
      <c r="S2768" s="11">
        <v>43889</v>
      </c>
      <c r="T2768" t="s">
        <v>793</v>
      </c>
      <c r="U2768">
        <v>1769</v>
      </c>
      <c r="V2768" t="s">
        <v>1366</v>
      </c>
      <c r="W2768" t="s">
        <v>62</v>
      </c>
      <c r="Y2768" s="11">
        <v>43889</v>
      </c>
      <c r="Z2768" t="s">
        <v>1305</v>
      </c>
      <c r="AA2768" t="s">
        <v>1367</v>
      </c>
      <c r="AD2768" t="s">
        <v>1091</v>
      </c>
      <c r="AH2768" t="str">
        <f t="shared" si="43"/>
        <v>E35930 Estates &amp; Facilities</v>
      </c>
      <c r="AI2768" t="str">
        <f>VLOOKUP(B2768,'cc Lookup'!A:E,5,0)</f>
        <v>Estates</v>
      </c>
      <c r="AJ2768" t="s">
        <v>5426</v>
      </c>
    </row>
    <row r="2769" spans="1:36" x14ac:dyDescent="0.35">
      <c r="A2769" t="s">
        <v>36</v>
      </c>
      <c r="B2769" s="8" t="s">
        <v>142</v>
      </c>
      <c r="C2769" s="8" t="s">
        <v>143</v>
      </c>
      <c r="D2769" s="8" t="s">
        <v>39</v>
      </c>
      <c r="E2769" s="8" t="s">
        <v>39</v>
      </c>
      <c r="F2769" s="8" t="s">
        <v>40</v>
      </c>
      <c r="G2769" t="s">
        <v>144</v>
      </c>
      <c r="H2769" t="s">
        <v>145</v>
      </c>
      <c r="I2769" t="s">
        <v>43</v>
      </c>
      <c r="J2769" t="s">
        <v>43</v>
      </c>
      <c r="K2769" t="s">
        <v>43</v>
      </c>
      <c r="L2769" s="9">
        <v>-0.6</v>
      </c>
      <c r="M2769" s="10">
        <v>43862</v>
      </c>
      <c r="N2769" t="s">
        <v>83</v>
      </c>
      <c r="O2769" t="s">
        <v>45</v>
      </c>
      <c r="P2769" t="s">
        <v>1303</v>
      </c>
      <c r="Q2769" t="s">
        <v>1304</v>
      </c>
      <c r="R2769" t="s">
        <v>1305</v>
      </c>
      <c r="S2769" s="11">
        <v>43889</v>
      </c>
      <c r="T2769" t="s">
        <v>793</v>
      </c>
      <c r="U2769">
        <v>1770</v>
      </c>
      <c r="V2769" t="s">
        <v>1352</v>
      </c>
      <c r="W2769" t="s">
        <v>62</v>
      </c>
      <c r="Y2769" s="11">
        <v>43889</v>
      </c>
      <c r="Z2769" t="s">
        <v>1305</v>
      </c>
      <c r="AA2769" t="s">
        <v>1353</v>
      </c>
      <c r="AD2769" t="s">
        <v>1089</v>
      </c>
      <c r="AH2769" t="str">
        <f t="shared" si="43"/>
        <v>E35930 Estates &amp; Facilities</v>
      </c>
      <c r="AI2769" t="str">
        <f>VLOOKUP(B2769,'cc Lookup'!A:E,5,0)</f>
        <v>Estates</v>
      </c>
      <c r="AJ2769" t="s">
        <v>5426</v>
      </c>
    </row>
    <row r="2770" spans="1:36" x14ac:dyDescent="0.35">
      <c r="A2770" t="s">
        <v>36</v>
      </c>
      <c r="B2770" s="8" t="s">
        <v>142</v>
      </c>
      <c r="C2770" s="8" t="s">
        <v>143</v>
      </c>
      <c r="D2770" s="8" t="s">
        <v>39</v>
      </c>
      <c r="E2770" s="8" t="s">
        <v>39</v>
      </c>
      <c r="F2770" s="8" t="s">
        <v>40</v>
      </c>
      <c r="G2770" t="s">
        <v>144</v>
      </c>
      <c r="H2770" t="s">
        <v>145</v>
      </c>
      <c r="I2770" t="s">
        <v>43</v>
      </c>
      <c r="J2770" t="s">
        <v>43</v>
      </c>
      <c r="K2770" t="s">
        <v>43</v>
      </c>
      <c r="L2770" s="9">
        <v>-19.2</v>
      </c>
      <c r="M2770" s="10">
        <v>43862</v>
      </c>
      <c r="N2770" t="s">
        <v>83</v>
      </c>
      <c r="O2770" t="s">
        <v>45</v>
      </c>
      <c r="P2770" t="s">
        <v>1303</v>
      </c>
      <c r="Q2770" t="s">
        <v>1304</v>
      </c>
      <c r="R2770" t="s">
        <v>1305</v>
      </c>
      <c r="S2770" s="11">
        <v>43889</v>
      </c>
      <c r="T2770" t="s">
        <v>793</v>
      </c>
      <c r="U2770">
        <v>1771</v>
      </c>
      <c r="V2770" t="s">
        <v>1340</v>
      </c>
      <c r="W2770" t="s">
        <v>62</v>
      </c>
      <c r="Y2770" s="11">
        <v>43889</v>
      </c>
      <c r="Z2770" t="s">
        <v>1305</v>
      </c>
      <c r="AA2770" t="s">
        <v>1341</v>
      </c>
      <c r="AD2770" t="s">
        <v>1086</v>
      </c>
      <c r="AH2770" t="str">
        <f t="shared" si="43"/>
        <v>E35930 Estates &amp; Facilities</v>
      </c>
      <c r="AI2770" t="str">
        <f>VLOOKUP(B2770,'cc Lookup'!A:E,5,0)</f>
        <v>Estates</v>
      </c>
      <c r="AJ2770" t="s">
        <v>5426</v>
      </c>
    </row>
    <row r="2771" spans="1:36" x14ac:dyDescent="0.35">
      <c r="A2771" t="s">
        <v>36</v>
      </c>
      <c r="B2771" s="8" t="s">
        <v>142</v>
      </c>
      <c r="C2771" s="8" t="s">
        <v>143</v>
      </c>
      <c r="D2771" s="8" t="s">
        <v>39</v>
      </c>
      <c r="E2771" s="8" t="s">
        <v>39</v>
      </c>
      <c r="F2771" s="8" t="s">
        <v>40</v>
      </c>
      <c r="G2771" t="s">
        <v>144</v>
      </c>
      <c r="H2771" t="s">
        <v>145</v>
      </c>
      <c r="I2771" t="s">
        <v>43</v>
      </c>
      <c r="J2771" t="s">
        <v>43</v>
      </c>
      <c r="K2771" t="s">
        <v>43</v>
      </c>
      <c r="L2771" s="9">
        <v>-28.8</v>
      </c>
      <c r="M2771" s="10">
        <v>43862</v>
      </c>
      <c r="N2771" t="s">
        <v>83</v>
      </c>
      <c r="O2771" t="s">
        <v>45</v>
      </c>
      <c r="P2771" t="s">
        <v>1303</v>
      </c>
      <c r="Q2771" t="s">
        <v>1304</v>
      </c>
      <c r="R2771" t="s">
        <v>1305</v>
      </c>
      <c r="S2771" s="11">
        <v>43889</v>
      </c>
      <c r="T2771" t="s">
        <v>793</v>
      </c>
      <c r="U2771">
        <v>1772</v>
      </c>
      <c r="V2771" t="s">
        <v>1348</v>
      </c>
      <c r="W2771" t="s">
        <v>62</v>
      </c>
      <c r="Y2771" s="11">
        <v>43889</v>
      </c>
      <c r="Z2771" t="s">
        <v>1305</v>
      </c>
      <c r="AA2771" t="s">
        <v>1349</v>
      </c>
      <c r="AD2771" t="s">
        <v>1083</v>
      </c>
      <c r="AH2771" t="str">
        <f t="shared" si="43"/>
        <v>E35930 Estates &amp; Facilities</v>
      </c>
      <c r="AI2771" t="str">
        <f>VLOOKUP(B2771,'cc Lookup'!A:E,5,0)</f>
        <v>Estates</v>
      </c>
      <c r="AJ2771" t="s">
        <v>5426</v>
      </c>
    </row>
    <row r="2772" spans="1:36" x14ac:dyDescent="0.35">
      <c r="A2772" t="s">
        <v>36</v>
      </c>
      <c r="B2772" s="8" t="s">
        <v>142</v>
      </c>
      <c r="C2772" s="8" t="s">
        <v>143</v>
      </c>
      <c r="D2772" s="8" t="s">
        <v>39</v>
      </c>
      <c r="E2772" s="8" t="s">
        <v>39</v>
      </c>
      <c r="F2772" s="8" t="s">
        <v>40</v>
      </c>
      <c r="G2772" t="s">
        <v>144</v>
      </c>
      <c r="H2772" t="s">
        <v>145</v>
      </c>
      <c r="I2772" t="s">
        <v>43</v>
      </c>
      <c r="J2772" t="s">
        <v>43</v>
      </c>
      <c r="K2772" t="s">
        <v>43</v>
      </c>
      <c r="L2772" s="9">
        <v>-49.6</v>
      </c>
      <c r="M2772" s="10">
        <v>43862</v>
      </c>
      <c r="N2772" t="s">
        <v>83</v>
      </c>
      <c r="O2772" t="s">
        <v>45</v>
      </c>
      <c r="P2772" t="s">
        <v>1303</v>
      </c>
      <c r="Q2772" t="s">
        <v>1304</v>
      </c>
      <c r="R2772" t="s">
        <v>1305</v>
      </c>
      <c r="S2772" s="11">
        <v>43889</v>
      </c>
      <c r="T2772" t="s">
        <v>793</v>
      </c>
      <c r="U2772">
        <v>1773</v>
      </c>
      <c r="V2772" t="s">
        <v>1352</v>
      </c>
      <c r="W2772" t="s">
        <v>62</v>
      </c>
      <c r="Y2772" s="11">
        <v>43889</v>
      </c>
      <c r="Z2772" t="s">
        <v>1305</v>
      </c>
      <c r="AA2772" t="s">
        <v>1353</v>
      </c>
      <c r="AD2772" t="s">
        <v>1089</v>
      </c>
      <c r="AH2772" t="str">
        <f t="shared" si="43"/>
        <v>E35930 Estates &amp; Facilities</v>
      </c>
      <c r="AI2772" t="str">
        <f>VLOOKUP(B2772,'cc Lookup'!A:E,5,0)</f>
        <v>Estates</v>
      </c>
      <c r="AJ2772" t="s">
        <v>5426</v>
      </c>
    </row>
    <row r="2773" spans="1:36" x14ac:dyDescent="0.35">
      <c r="A2773" t="s">
        <v>36</v>
      </c>
      <c r="B2773" s="8" t="s">
        <v>142</v>
      </c>
      <c r="C2773" s="8" t="s">
        <v>143</v>
      </c>
      <c r="D2773" s="8" t="s">
        <v>39</v>
      </c>
      <c r="E2773" s="8" t="s">
        <v>39</v>
      </c>
      <c r="F2773" s="8" t="s">
        <v>40</v>
      </c>
      <c r="G2773" t="s">
        <v>144</v>
      </c>
      <c r="H2773" t="s">
        <v>145</v>
      </c>
      <c r="I2773" t="s">
        <v>43</v>
      </c>
      <c r="J2773" t="s">
        <v>43</v>
      </c>
      <c r="K2773" t="s">
        <v>43</v>
      </c>
      <c r="L2773" s="9">
        <v>-75.8</v>
      </c>
      <c r="M2773" s="10">
        <v>43862</v>
      </c>
      <c r="N2773" t="s">
        <v>83</v>
      </c>
      <c r="O2773" t="s">
        <v>45</v>
      </c>
      <c r="P2773" t="s">
        <v>1303</v>
      </c>
      <c r="Q2773" t="s">
        <v>1304</v>
      </c>
      <c r="R2773" t="s">
        <v>1305</v>
      </c>
      <c r="S2773" s="11">
        <v>43889</v>
      </c>
      <c r="T2773" t="s">
        <v>793</v>
      </c>
      <c r="U2773">
        <v>1774</v>
      </c>
      <c r="V2773" t="s">
        <v>1354</v>
      </c>
      <c r="W2773" t="s">
        <v>62</v>
      </c>
      <c r="Y2773" s="11">
        <v>43889</v>
      </c>
      <c r="Z2773" t="s">
        <v>1305</v>
      </c>
      <c r="AA2773" t="s">
        <v>1355</v>
      </c>
      <c r="AD2773" t="s">
        <v>1093</v>
      </c>
      <c r="AH2773" t="str">
        <f t="shared" si="43"/>
        <v>E35930 Estates &amp; Facilities</v>
      </c>
      <c r="AI2773" t="str">
        <f>VLOOKUP(B2773,'cc Lookup'!A:E,5,0)</f>
        <v>Estates</v>
      </c>
      <c r="AJ2773" t="s">
        <v>5426</v>
      </c>
    </row>
    <row r="2774" spans="1:36" x14ac:dyDescent="0.35">
      <c r="A2774" t="s">
        <v>36</v>
      </c>
      <c r="B2774" s="8" t="s">
        <v>142</v>
      </c>
      <c r="C2774" s="8" t="s">
        <v>143</v>
      </c>
      <c r="D2774" s="8" t="s">
        <v>39</v>
      </c>
      <c r="E2774" s="8" t="s">
        <v>39</v>
      </c>
      <c r="F2774" s="8" t="s">
        <v>40</v>
      </c>
      <c r="G2774" t="s">
        <v>144</v>
      </c>
      <c r="H2774" t="s">
        <v>145</v>
      </c>
      <c r="I2774" t="s">
        <v>43</v>
      </c>
      <c r="J2774" t="s">
        <v>43</v>
      </c>
      <c r="K2774" t="s">
        <v>43</v>
      </c>
      <c r="L2774" s="9">
        <v>-77.84</v>
      </c>
      <c r="M2774" s="10">
        <v>43862</v>
      </c>
      <c r="N2774" t="s">
        <v>83</v>
      </c>
      <c r="O2774" t="s">
        <v>45</v>
      </c>
      <c r="P2774" t="s">
        <v>1303</v>
      </c>
      <c r="Q2774" t="s">
        <v>1304</v>
      </c>
      <c r="R2774" t="s">
        <v>1305</v>
      </c>
      <c r="S2774" s="11">
        <v>43889</v>
      </c>
      <c r="T2774" t="s">
        <v>793</v>
      </c>
      <c r="U2774">
        <v>1775</v>
      </c>
      <c r="V2774" t="s">
        <v>1364</v>
      </c>
      <c r="W2774" t="s">
        <v>62</v>
      </c>
      <c r="Y2774" s="11">
        <v>43889</v>
      </c>
      <c r="Z2774" t="s">
        <v>1305</v>
      </c>
      <c r="AA2774" t="s">
        <v>1365</v>
      </c>
      <c r="AD2774" t="s">
        <v>1087</v>
      </c>
      <c r="AH2774" t="str">
        <f t="shared" si="43"/>
        <v>E35930 Estates &amp; Facilities</v>
      </c>
      <c r="AI2774" t="str">
        <f>VLOOKUP(B2774,'cc Lookup'!A:E,5,0)</f>
        <v>Estates</v>
      </c>
      <c r="AJ2774" t="s">
        <v>5426</v>
      </c>
    </row>
    <row r="2775" spans="1:36" x14ac:dyDescent="0.35">
      <c r="A2775" t="s">
        <v>36</v>
      </c>
      <c r="B2775" s="8" t="s">
        <v>142</v>
      </c>
      <c r="C2775" s="8" t="s">
        <v>143</v>
      </c>
      <c r="D2775" s="8" t="s">
        <v>39</v>
      </c>
      <c r="E2775" s="8" t="s">
        <v>39</v>
      </c>
      <c r="F2775" s="8" t="s">
        <v>40</v>
      </c>
      <c r="G2775" t="s">
        <v>144</v>
      </c>
      <c r="H2775" t="s">
        <v>145</v>
      </c>
      <c r="I2775" t="s">
        <v>43</v>
      </c>
      <c r="J2775" t="s">
        <v>43</v>
      </c>
      <c r="K2775" t="s">
        <v>43</v>
      </c>
      <c r="L2775" s="9">
        <v>-89.8</v>
      </c>
      <c r="M2775" s="10">
        <v>43862</v>
      </c>
      <c r="N2775" t="s">
        <v>83</v>
      </c>
      <c r="O2775" t="s">
        <v>45</v>
      </c>
      <c r="P2775" t="s">
        <v>1303</v>
      </c>
      <c r="Q2775" t="s">
        <v>1304</v>
      </c>
      <c r="R2775" t="s">
        <v>1305</v>
      </c>
      <c r="S2775" s="11">
        <v>43889</v>
      </c>
      <c r="T2775" t="s">
        <v>793</v>
      </c>
      <c r="U2775">
        <v>1776</v>
      </c>
      <c r="V2775" t="s">
        <v>1356</v>
      </c>
      <c r="W2775" t="s">
        <v>62</v>
      </c>
      <c r="Y2775" s="11">
        <v>43889</v>
      </c>
      <c r="Z2775" t="s">
        <v>1305</v>
      </c>
      <c r="AA2775" t="s">
        <v>1357</v>
      </c>
      <c r="AD2775" t="s">
        <v>1104</v>
      </c>
      <c r="AH2775" t="str">
        <f t="shared" si="43"/>
        <v>E35930 Estates &amp; Facilities</v>
      </c>
      <c r="AI2775" t="str">
        <f>VLOOKUP(B2775,'cc Lookup'!A:E,5,0)</f>
        <v>Estates</v>
      </c>
      <c r="AJ2775" t="s">
        <v>5426</v>
      </c>
    </row>
    <row r="2776" spans="1:36" x14ac:dyDescent="0.35">
      <c r="A2776" t="s">
        <v>36</v>
      </c>
      <c r="B2776" s="8" t="s">
        <v>142</v>
      </c>
      <c r="C2776" s="8" t="s">
        <v>143</v>
      </c>
      <c r="D2776" s="8" t="s">
        <v>39</v>
      </c>
      <c r="E2776" s="8" t="s">
        <v>39</v>
      </c>
      <c r="F2776" s="8" t="s">
        <v>40</v>
      </c>
      <c r="G2776" t="s">
        <v>144</v>
      </c>
      <c r="H2776" t="s">
        <v>145</v>
      </c>
      <c r="I2776" t="s">
        <v>43</v>
      </c>
      <c r="J2776" t="s">
        <v>43</v>
      </c>
      <c r="K2776" t="s">
        <v>43</v>
      </c>
      <c r="L2776" s="9">
        <v>-98</v>
      </c>
      <c r="M2776" s="10">
        <v>43862</v>
      </c>
      <c r="N2776" t="s">
        <v>83</v>
      </c>
      <c r="O2776" t="s">
        <v>45</v>
      </c>
      <c r="P2776" t="s">
        <v>1303</v>
      </c>
      <c r="Q2776" t="s">
        <v>1304</v>
      </c>
      <c r="R2776" t="s">
        <v>1305</v>
      </c>
      <c r="S2776" s="11">
        <v>43889</v>
      </c>
      <c r="T2776" t="s">
        <v>793</v>
      </c>
      <c r="U2776">
        <v>1777</v>
      </c>
      <c r="V2776" t="s">
        <v>1358</v>
      </c>
      <c r="W2776" t="s">
        <v>62</v>
      </c>
      <c r="Y2776" s="11">
        <v>43889</v>
      </c>
      <c r="Z2776" t="s">
        <v>1305</v>
      </c>
      <c r="AA2776" t="s">
        <v>1359</v>
      </c>
      <c r="AD2776" t="s">
        <v>1096</v>
      </c>
      <c r="AH2776" t="str">
        <f t="shared" si="43"/>
        <v>E35930 Estates &amp; Facilities</v>
      </c>
      <c r="AI2776" t="str">
        <f>VLOOKUP(B2776,'cc Lookup'!A:E,5,0)</f>
        <v>Estates</v>
      </c>
      <c r="AJ2776" t="s">
        <v>5426</v>
      </c>
    </row>
    <row r="2777" spans="1:36" x14ac:dyDescent="0.35">
      <c r="A2777" t="s">
        <v>36</v>
      </c>
      <c r="B2777" s="8" t="s">
        <v>142</v>
      </c>
      <c r="C2777" s="8" t="s">
        <v>143</v>
      </c>
      <c r="D2777" s="8" t="s">
        <v>39</v>
      </c>
      <c r="E2777" s="8" t="s">
        <v>39</v>
      </c>
      <c r="F2777" s="8" t="s">
        <v>40</v>
      </c>
      <c r="G2777" t="s">
        <v>144</v>
      </c>
      <c r="H2777" t="s">
        <v>145</v>
      </c>
      <c r="I2777" t="s">
        <v>43</v>
      </c>
      <c r="J2777" t="s">
        <v>43</v>
      </c>
      <c r="K2777" t="s">
        <v>43</v>
      </c>
      <c r="L2777" s="9">
        <v>-241.16</v>
      </c>
      <c r="M2777" s="10">
        <v>43862</v>
      </c>
      <c r="N2777" t="s">
        <v>83</v>
      </c>
      <c r="O2777" t="s">
        <v>45</v>
      </c>
      <c r="P2777" t="s">
        <v>1303</v>
      </c>
      <c r="Q2777" t="s">
        <v>1304</v>
      </c>
      <c r="R2777" t="s">
        <v>1305</v>
      </c>
      <c r="S2777" s="11">
        <v>43889</v>
      </c>
      <c r="T2777" t="s">
        <v>793</v>
      </c>
      <c r="U2777">
        <v>1778</v>
      </c>
      <c r="V2777" t="s">
        <v>1364</v>
      </c>
      <c r="W2777" t="s">
        <v>62</v>
      </c>
      <c r="Y2777" s="11">
        <v>43889</v>
      </c>
      <c r="Z2777" t="s">
        <v>1305</v>
      </c>
      <c r="AA2777" t="s">
        <v>1365</v>
      </c>
      <c r="AD2777" t="s">
        <v>1087</v>
      </c>
      <c r="AH2777" t="str">
        <f t="shared" si="43"/>
        <v>E35930 Estates &amp; Facilities</v>
      </c>
      <c r="AI2777" t="str">
        <f>VLOOKUP(B2777,'cc Lookup'!A:E,5,0)</f>
        <v>Estates</v>
      </c>
      <c r="AJ2777" t="s">
        <v>5426</v>
      </c>
    </row>
    <row r="2778" spans="1:36" x14ac:dyDescent="0.35">
      <c r="A2778" t="s">
        <v>36</v>
      </c>
      <c r="B2778" s="8" t="s">
        <v>142</v>
      </c>
      <c r="C2778" s="8" t="s">
        <v>143</v>
      </c>
      <c r="D2778" s="8" t="s">
        <v>39</v>
      </c>
      <c r="E2778" s="8" t="s">
        <v>39</v>
      </c>
      <c r="F2778" s="8" t="s">
        <v>40</v>
      </c>
      <c r="G2778" t="s">
        <v>144</v>
      </c>
      <c r="H2778" t="s">
        <v>145</v>
      </c>
      <c r="I2778" t="s">
        <v>43</v>
      </c>
      <c r="J2778" t="s">
        <v>43</v>
      </c>
      <c r="K2778" t="s">
        <v>43</v>
      </c>
      <c r="L2778" s="9">
        <v>-420.61</v>
      </c>
      <c r="M2778" s="10">
        <v>43862</v>
      </c>
      <c r="N2778" t="s">
        <v>83</v>
      </c>
      <c r="O2778" t="s">
        <v>45</v>
      </c>
      <c r="P2778" t="s">
        <v>1303</v>
      </c>
      <c r="Q2778" t="s">
        <v>1304</v>
      </c>
      <c r="R2778" t="s">
        <v>1305</v>
      </c>
      <c r="S2778" s="11">
        <v>43889</v>
      </c>
      <c r="T2778" t="s">
        <v>793</v>
      </c>
      <c r="U2778">
        <v>1779</v>
      </c>
      <c r="V2778" t="s">
        <v>1360</v>
      </c>
      <c r="W2778" t="s">
        <v>62</v>
      </c>
      <c r="Y2778" s="11">
        <v>43889</v>
      </c>
      <c r="Z2778" t="s">
        <v>1305</v>
      </c>
      <c r="AA2778" t="s">
        <v>1361</v>
      </c>
      <c r="AD2778" t="s">
        <v>1090</v>
      </c>
      <c r="AH2778" t="str">
        <f t="shared" si="43"/>
        <v>E35930 Estates &amp; Facilities</v>
      </c>
      <c r="AI2778" t="str">
        <f>VLOOKUP(B2778,'cc Lookup'!A:E,5,0)</f>
        <v>Estates</v>
      </c>
      <c r="AJ2778" t="s">
        <v>5426</v>
      </c>
    </row>
    <row r="2779" spans="1:36" x14ac:dyDescent="0.35">
      <c r="A2779" t="s">
        <v>36</v>
      </c>
      <c r="B2779" s="8" t="s">
        <v>142</v>
      </c>
      <c r="C2779" s="8" t="s">
        <v>143</v>
      </c>
      <c r="D2779" s="8" t="s">
        <v>39</v>
      </c>
      <c r="E2779" s="8" t="s">
        <v>39</v>
      </c>
      <c r="F2779" s="8" t="s">
        <v>40</v>
      </c>
      <c r="G2779" t="s">
        <v>144</v>
      </c>
      <c r="H2779" t="s">
        <v>145</v>
      </c>
      <c r="I2779" t="s">
        <v>43</v>
      </c>
      <c r="J2779" t="s">
        <v>43</v>
      </c>
      <c r="K2779" t="s">
        <v>43</v>
      </c>
      <c r="L2779" s="9">
        <v>-966.4</v>
      </c>
      <c r="M2779" s="10">
        <v>43862</v>
      </c>
      <c r="N2779" t="s">
        <v>83</v>
      </c>
      <c r="O2779" t="s">
        <v>45</v>
      </c>
      <c r="P2779" t="s">
        <v>1303</v>
      </c>
      <c r="Q2779" t="s">
        <v>1304</v>
      </c>
      <c r="R2779" t="s">
        <v>1305</v>
      </c>
      <c r="S2779" s="11">
        <v>43889</v>
      </c>
      <c r="T2779" t="s">
        <v>793</v>
      </c>
      <c r="U2779">
        <v>1780</v>
      </c>
      <c r="V2779" t="s">
        <v>1366</v>
      </c>
      <c r="W2779" t="s">
        <v>62</v>
      </c>
      <c r="Y2779" s="11">
        <v>43889</v>
      </c>
      <c r="Z2779" t="s">
        <v>1305</v>
      </c>
      <c r="AA2779" t="s">
        <v>1367</v>
      </c>
      <c r="AD2779" t="s">
        <v>1091</v>
      </c>
      <c r="AH2779" t="str">
        <f t="shared" si="43"/>
        <v>E35930 Estates &amp; Facilities</v>
      </c>
      <c r="AI2779" t="str">
        <f>VLOOKUP(B2779,'cc Lookup'!A:E,5,0)</f>
        <v>Estates</v>
      </c>
      <c r="AJ2779" t="s">
        <v>5426</v>
      </c>
    </row>
    <row r="2780" spans="1:36" x14ac:dyDescent="0.35">
      <c r="A2780" t="s">
        <v>36</v>
      </c>
      <c r="B2780" s="8" t="s">
        <v>72</v>
      </c>
      <c r="C2780" s="8" t="s">
        <v>38</v>
      </c>
      <c r="D2780" s="8" t="s">
        <v>39</v>
      </c>
      <c r="E2780" s="8" t="s">
        <v>39</v>
      </c>
      <c r="F2780" s="8" t="s">
        <v>40</v>
      </c>
      <c r="G2780" t="s">
        <v>73</v>
      </c>
      <c r="H2780" t="s">
        <v>42</v>
      </c>
      <c r="I2780" t="s">
        <v>43</v>
      </c>
      <c r="J2780" t="s">
        <v>43</v>
      </c>
      <c r="K2780" t="s">
        <v>43</v>
      </c>
      <c r="L2780" s="9">
        <v>-14.2</v>
      </c>
      <c r="M2780" s="10">
        <v>43862</v>
      </c>
      <c r="N2780" t="s">
        <v>83</v>
      </c>
      <c r="O2780" t="s">
        <v>45</v>
      </c>
      <c r="P2780" t="s">
        <v>1303</v>
      </c>
      <c r="Q2780" t="s">
        <v>1304</v>
      </c>
      <c r="R2780" t="s">
        <v>1305</v>
      </c>
      <c r="S2780" s="11">
        <v>43889</v>
      </c>
      <c r="T2780" t="s">
        <v>793</v>
      </c>
      <c r="U2780">
        <v>1781</v>
      </c>
      <c r="V2780" t="s">
        <v>1306</v>
      </c>
      <c r="W2780" t="s">
        <v>62</v>
      </c>
      <c r="Y2780" s="11">
        <v>43889</v>
      </c>
      <c r="Z2780" t="s">
        <v>1305</v>
      </c>
      <c r="AA2780" t="s">
        <v>1307</v>
      </c>
      <c r="AD2780" t="s">
        <v>1043</v>
      </c>
      <c r="AH2780" t="str">
        <f t="shared" si="43"/>
        <v>E35120 Corporate Expenses</v>
      </c>
      <c r="AI2780" t="str">
        <f>VLOOKUP(B2780,'cc Lookup'!A:E,5,0)</f>
        <v>Corporate Exp</v>
      </c>
      <c r="AJ2780" t="s">
        <v>5426</v>
      </c>
    </row>
    <row r="2781" spans="1:36" x14ac:dyDescent="0.35">
      <c r="A2781" t="s">
        <v>36</v>
      </c>
      <c r="B2781" s="8" t="s">
        <v>72</v>
      </c>
      <c r="C2781" s="8" t="s">
        <v>38</v>
      </c>
      <c r="D2781" s="8" t="s">
        <v>39</v>
      </c>
      <c r="E2781" s="8" t="s">
        <v>39</v>
      </c>
      <c r="F2781" s="8" t="s">
        <v>40</v>
      </c>
      <c r="G2781" t="s">
        <v>73</v>
      </c>
      <c r="H2781" t="s">
        <v>42</v>
      </c>
      <c r="I2781" t="s">
        <v>43</v>
      </c>
      <c r="J2781" t="s">
        <v>43</v>
      </c>
      <c r="K2781" t="s">
        <v>43</v>
      </c>
      <c r="L2781" s="9">
        <v>-150.5</v>
      </c>
      <c r="M2781" s="10">
        <v>43862</v>
      </c>
      <c r="N2781" t="s">
        <v>83</v>
      </c>
      <c r="O2781" t="s">
        <v>45</v>
      </c>
      <c r="P2781" t="s">
        <v>1303</v>
      </c>
      <c r="Q2781" t="s">
        <v>1304</v>
      </c>
      <c r="R2781" t="s">
        <v>1305</v>
      </c>
      <c r="S2781" s="11">
        <v>43889</v>
      </c>
      <c r="T2781" t="s">
        <v>793</v>
      </c>
      <c r="U2781">
        <v>1782</v>
      </c>
      <c r="V2781" t="s">
        <v>1308</v>
      </c>
      <c r="W2781" t="s">
        <v>803</v>
      </c>
      <c r="Y2781" s="11">
        <v>43889</v>
      </c>
      <c r="Z2781" t="s">
        <v>1305</v>
      </c>
      <c r="AA2781" t="s">
        <v>1309</v>
      </c>
      <c r="AD2781" t="s">
        <v>1181</v>
      </c>
      <c r="AH2781" t="str">
        <f t="shared" si="43"/>
        <v>E35120 Corporate Expenses</v>
      </c>
      <c r="AI2781" t="str">
        <f>VLOOKUP(B2781,'cc Lookup'!A:E,5,0)</f>
        <v>Corporate Exp</v>
      </c>
      <c r="AJ2781" t="s">
        <v>5426</v>
      </c>
    </row>
    <row r="2782" spans="1:36" x14ac:dyDescent="0.35">
      <c r="A2782" t="s">
        <v>36</v>
      </c>
      <c r="B2782" s="8" t="s">
        <v>72</v>
      </c>
      <c r="C2782" s="8" t="s">
        <v>38</v>
      </c>
      <c r="D2782" s="8" t="s">
        <v>39</v>
      </c>
      <c r="E2782" s="8" t="s">
        <v>39</v>
      </c>
      <c r="F2782" s="8" t="s">
        <v>40</v>
      </c>
      <c r="G2782" t="s">
        <v>73</v>
      </c>
      <c r="H2782" t="s">
        <v>42</v>
      </c>
      <c r="I2782" t="s">
        <v>43</v>
      </c>
      <c r="J2782" t="s">
        <v>43</v>
      </c>
      <c r="K2782" t="s">
        <v>43</v>
      </c>
      <c r="L2782" s="9">
        <v>-330.6</v>
      </c>
      <c r="M2782" s="10">
        <v>43862</v>
      </c>
      <c r="N2782" t="s">
        <v>83</v>
      </c>
      <c r="O2782" t="s">
        <v>45</v>
      </c>
      <c r="P2782" t="s">
        <v>1303</v>
      </c>
      <c r="Q2782" t="s">
        <v>1304</v>
      </c>
      <c r="R2782" t="s">
        <v>1305</v>
      </c>
      <c r="S2782" s="11">
        <v>43889</v>
      </c>
      <c r="T2782" t="s">
        <v>793</v>
      </c>
      <c r="U2782">
        <v>1783</v>
      </c>
      <c r="V2782" t="s">
        <v>1310</v>
      </c>
      <c r="W2782" t="s">
        <v>62</v>
      </c>
      <c r="Y2782" s="11">
        <v>43889</v>
      </c>
      <c r="Z2782" t="s">
        <v>1305</v>
      </c>
      <c r="AA2782" t="s">
        <v>1311</v>
      </c>
      <c r="AD2782" t="s">
        <v>1026</v>
      </c>
      <c r="AH2782" t="str">
        <f t="shared" si="43"/>
        <v>E35120 Corporate Expenses</v>
      </c>
      <c r="AI2782" t="str">
        <f>VLOOKUP(B2782,'cc Lookup'!A:E,5,0)</f>
        <v>Corporate Exp</v>
      </c>
      <c r="AJ2782" t="s">
        <v>5426</v>
      </c>
    </row>
    <row r="2783" spans="1:36" x14ac:dyDescent="0.35">
      <c r="A2783" t="s">
        <v>36</v>
      </c>
      <c r="B2783" s="8" t="s">
        <v>738</v>
      </c>
      <c r="C2783" s="8" t="s">
        <v>38</v>
      </c>
      <c r="D2783" s="8" t="s">
        <v>39</v>
      </c>
      <c r="E2783" s="8" t="s">
        <v>39</v>
      </c>
      <c r="F2783" s="8" t="s">
        <v>40</v>
      </c>
      <c r="G2783" t="s">
        <v>739</v>
      </c>
      <c r="H2783" t="s">
        <v>42</v>
      </c>
      <c r="I2783" t="s">
        <v>43</v>
      </c>
      <c r="J2783" t="s">
        <v>43</v>
      </c>
      <c r="K2783" t="s">
        <v>43</v>
      </c>
      <c r="L2783" s="9">
        <v>68.599999999999994</v>
      </c>
      <c r="M2783" s="10">
        <v>43862</v>
      </c>
      <c r="N2783" t="s">
        <v>83</v>
      </c>
      <c r="O2783" t="s">
        <v>45</v>
      </c>
      <c r="P2783" t="s">
        <v>1303</v>
      </c>
      <c r="Q2783" t="s">
        <v>1304</v>
      </c>
      <c r="R2783" t="s">
        <v>1305</v>
      </c>
      <c r="S2783" s="11">
        <v>43889</v>
      </c>
      <c r="T2783" t="s">
        <v>793</v>
      </c>
      <c r="U2783">
        <v>1784</v>
      </c>
      <c r="V2783" t="s">
        <v>1331</v>
      </c>
      <c r="W2783" t="s">
        <v>62</v>
      </c>
      <c r="Y2783" s="11">
        <v>43889</v>
      </c>
      <c r="Z2783" t="s">
        <v>1305</v>
      </c>
      <c r="AA2783" t="s">
        <v>1332</v>
      </c>
      <c r="AD2783" t="s">
        <v>1001</v>
      </c>
      <c r="AH2783" t="str">
        <f t="shared" si="43"/>
        <v>E35400 Strategic Partnerships</v>
      </c>
      <c r="AI2783" t="str">
        <f>VLOOKUP(B2783,'cc Lookup'!A:E,5,0)</f>
        <v>Finance</v>
      </c>
      <c r="AJ2783" t="s">
        <v>5426</v>
      </c>
    </row>
    <row r="2784" spans="1:36" x14ac:dyDescent="0.35">
      <c r="A2784" t="s">
        <v>36</v>
      </c>
      <c r="B2784" s="8" t="s">
        <v>738</v>
      </c>
      <c r="C2784" s="8" t="s">
        <v>38</v>
      </c>
      <c r="D2784" s="8" t="s">
        <v>39</v>
      </c>
      <c r="E2784" s="8" t="s">
        <v>39</v>
      </c>
      <c r="F2784" s="8" t="s">
        <v>40</v>
      </c>
      <c r="G2784" t="s">
        <v>739</v>
      </c>
      <c r="H2784" t="s">
        <v>42</v>
      </c>
      <c r="I2784" t="s">
        <v>43</v>
      </c>
      <c r="J2784" t="s">
        <v>43</v>
      </c>
      <c r="K2784" t="s">
        <v>43</v>
      </c>
      <c r="L2784" s="9">
        <v>-68.599999999999994</v>
      </c>
      <c r="M2784" s="10">
        <v>43862</v>
      </c>
      <c r="N2784" t="s">
        <v>83</v>
      </c>
      <c r="O2784" t="s">
        <v>45</v>
      </c>
      <c r="P2784" t="s">
        <v>1303</v>
      </c>
      <c r="Q2784" t="s">
        <v>1304</v>
      </c>
      <c r="R2784" t="s">
        <v>1305</v>
      </c>
      <c r="S2784" s="11">
        <v>43889</v>
      </c>
      <c r="T2784" t="s">
        <v>793</v>
      </c>
      <c r="U2784">
        <v>1785</v>
      </c>
      <c r="V2784" t="s">
        <v>1331</v>
      </c>
      <c r="W2784" t="s">
        <v>62</v>
      </c>
      <c r="Y2784" s="11">
        <v>43889</v>
      </c>
      <c r="Z2784" t="s">
        <v>1305</v>
      </c>
      <c r="AA2784" t="s">
        <v>1332</v>
      </c>
      <c r="AD2784" t="s">
        <v>1001</v>
      </c>
      <c r="AH2784" t="str">
        <f t="shared" si="43"/>
        <v>E35400 Strategic Partnerships</v>
      </c>
      <c r="AI2784" t="str">
        <f>VLOOKUP(B2784,'cc Lookup'!A:E,5,0)</f>
        <v>Finance</v>
      </c>
      <c r="AJ2784" t="s">
        <v>5426</v>
      </c>
    </row>
    <row r="2785" spans="1:36" x14ac:dyDescent="0.35">
      <c r="A2785" t="s">
        <v>36</v>
      </c>
      <c r="B2785" s="8" t="s">
        <v>142</v>
      </c>
      <c r="C2785" s="8" t="s">
        <v>38</v>
      </c>
      <c r="D2785" s="8" t="s">
        <v>39</v>
      </c>
      <c r="E2785" s="8" t="s">
        <v>39</v>
      </c>
      <c r="F2785" s="8" t="s">
        <v>40</v>
      </c>
      <c r="G2785" t="s">
        <v>144</v>
      </c>
      <c r="H2785" t="s">
        <v>42</v>
      </c>
      <c r="I2785" t="s">
        <v>43</v>
      </c>
      <c r="J2785" t="s">
        <v>43</v>
      </c>
      <c r="K2785" t="s">
        <v>43</v>
      </c>
      <c r="L2785" s="9">
        <v>22.4</v>
      </c>
      <c r="M2785" s="10">
        <v>43862</v>
      </c>
      <c r="N2785" t="s">
        <v>83</v>
      </c>
      <c r="O2785" t="s">
        <v>45</v>
      </c>
      <c r="P2785" t="s">
        <v>1303</v>
      </c>
      <c r="Q2785" t="s">
        <v>1304</v>
      </c>
      <c r="R2785" t="s">
        <v>1305</v>
      </c>
      <c r="S2785" s="11">
        <v>43889</v>
      </c>
      <c r="T2785" t="s">
        <v>793</v>
      </c>
      <c r="U2785">
        <v>1786</v>
      </c>
      <c r="V2785" t="s">
        <v>1380</v>
      </c>
      <c r="W2785" t="s">
        <v>62</v>
      </c>
      <c r="Y2785" s="11">
        <v>43889</v>
      </c>
      <c r="Z2785" t="s">
        <v>1305</v>
      </c>
      <c r="AA2785" t="s">
        <v>1381</v>
      </c>
      <c r="AD2785" t="s">
        <v>1126</v>
      </c>
      <c r="AH2785" t="str">
        <f t="shared" si="43"/>
        <v>E35930 Estates &amp; Facilities</v>
      </c>
      <c r="AI2785" t="str">
        <f>VLOOKUP(B2785,'cc Lookup'!A:E,5,0)</f>
        <v>Estates</v>
      </c>
      <c r="AJ2785" t="s">
        <v>5426</v>
      </c>
    </row>
    <row r="2786" spans="1:36" x14ac:dyDescent="0.35">
      <c r="A2786" t="s">
        <v>36</v>
      </c>
      <c r="B2786" s="8" t="s">
        <v>142</v>
      </c>
      <c r="C2786" s="8" t="s">
        <v>38</v>
      </c>
      <c r="D2786" s="8" t="s">
        <v>39</v>
      </c>
      <c r="E2786" s="8" t="s">
        <v>39</v>
      </c>
      <c r="F2786" s="8" t="s">
        <v>40</v>
      </c>
      <c r="G2786" t="s">
        <v>144</v>
      </c>
      <c r="H2786" t="s">
        <v>42</v>
      </c>
      <c r="I2786" t="s">
        <v>43</v>
      </c>
      <c r="J2786" t="s">
        <v>43</v>
      </c>
      <c r="K2786" t="s">
        <v>43</v>
      </c>
      <c r="L2786" s="9">
        <v>25.68</v>
      </c>
      <c r="M2786" s="10">
        <v>43862</v>
      </c>
      <c r="N2786" t="s">
        <v>83</v>
      </c>
      <c r="O2786" t="s">
        <v>45</v>
      </c>
      <c r="P2786" t="s">
        <v>1303</v>
      </c>
      <c r="Q2786" t="s">
        <v>1304</v>
      </c>
      <c r="R2786" t="s">
        <v>1305</v>
      </c>
      <c r="S2786" s="11">
        <v>43889</v>
      </c>
      <c r="T2786" t="s">
        <v>793</v>
      </c>
      <c r="U2786">
        <v>1787</v>
      </c>
      <c r="V2786" t="s">
        <v>1278</v>
      </c>
      <c r="W2786" t="s">
        <v>62</v>
      </c>
      <c r="Y2786" s="11">
        <v>43889</v>
      </c>
      <c r="Z2786" t="s">
        <v>1305</v>
      </c>
      <c r="AA2786" t="s">
        <v>1279</v>
      </c>
      <c r="AD2786" t="s">
        <v>1130</v>
      </c>
      <c r="AH2786" t="str">
        <f t="shared" si="43"/>
        <v>E35930 Estates &amp; Facilities</v>
      </c>
      <c r="AI2786" t="str">
        <f>VLOOKUP(B2786,'cc Lookup'!A:E,5,0)</f>
        <v>Estates</v>
      </c>
      <c r="AJ2786" t="s">
        <v>5426</v>
      </c>
    </row>
    <row r="2787" spans="1:36" x14ac:dyDescent="0.35">
      <c r="A2787" t="s">
        <v>36</v>
      </c>
      <c r="B2787" s="8" t="s">
        <v>142</v>
      </c>
      <c r="C2787" s="8" t="s">
        <v>38</v>
      </c>
      <c r="D2787" s="8" t="s">
        <v>39</v>
      </c>
      <c r="E2787" s="8" t="s">
        <v>39</v>
      </c>
      <c r="F2787" s="8" t="s">
        <v>40</v>
      </c>
      <c r="G2787" t="s">
        <v>144</v>
      </c>
      <c r="H2787" t="s">
        <v>42</v>
      </c>
      <c r="I2787" t="s">
        <v>43</v>
      </c>
      <c r="J2787" t="s">
        <v>43</v>
      </c>
      <c r="K2787" t="s">
        <v>43</v>
      </c>
      <c r="L2787" s="9">
        <v>106</v>
      </c>
      <c r="M2787" s="10">
        <v>43862</v>
      </c>
      <c r="N2787" t="s">
        <v>83</v>
      </c>
      <c r="O2787" t="s">
        <v>45</v>
      </c>
      <c r="P2787" t="s">
        <v>1303</v>
      </c>
      <c r="Q2787" t="s">
        <v>1304</v>
      </c>
      <c r="R2787" t="s">
        <v>1305</v>
      </c>
      <c r="S2787" s="11">
        <v>43889</v>
      </c>
      <c r="T2787" t="s">
        <v>793</v>
      </c>
      <c r="U2787">
        <v>1788</v>
      </c>
      <c r="V2787" t="s">
        <v>1382</v>
      </c>
      <c r="W2787" t="s">
        <v>62</v>
      </c>
      <c r="Y2787" s="11">
        <v>43889</v>
      </c>
      <c r="Z2787" t="s">
        <v>1305</v>
      </c>
      <c r="AA2787" t="s">
        <v>1383</v>
      </c>
      <c r="AD2787" t="s">
        <v>1268</v>
      </c>
      <c r="AH2787" t="str">
        <f t="shared" si="43"/>
        <v>E35930 Estates &amp; Facilities</v>
      </c>
      <c r="AI2787" t="str">
        <f>VLOOKUP(B2787,'cc Lookup'!A:E,5,0)</f>
        <v>Estates</v>
      </c>
      <c r="AJ2787" t="s">
        <v>5426</v>
      </c>
    </row>
    <row r="2788" spans="1:36" x14ac:dyDescent="0.35">
      <c r="A2788" t="s">
        <v>36</v>
      </c>
      <c r="B2788" s="8" t="s">
        <v>142</v>
      </c>
      <c r="C2788" s="8" t="s">
        <v>38</v>
      </c>
      <c r="D2788" s="8" t="s">
        <v>39</v>
      </c>
      <c r="E2788" s="8" t="s">
        <v>39</v>
      </c>
      <c r="F2788" s="8" t="s">
        <v>40</v>
      </c>
      <c r="G2788" t="s">
        <v>144</v>
      </c>
      <c r="H2788" t="s">
        <v>42</v>
      </c>
      <c r="I2788" t="s">
        <v>43</v>
      </c>
      <c r="J2788" t="s">
        <v>43</v>
      </c>
      <c r="K2788" t="s">
        <v>43</v>
      </c>
      <c r="L2788" s="9">
        <v>330.6</v>
      </c>
      <c r="M2788" s="10">
        <v>43862</v>
      </c>
      <c r="N2788" t="s">
        <v>83</v>
      </c>
      <c r="O2788" t="s">
        <v>45</v>
      </c>
      <c r="P2788" t="s">
        <v>1303</v>
      </c>
      <c r="Q2788" t="s">
        <v>1304</v>
      </c>
      <c r="R2788" t="s">
        <v>1305</v>
      </c>
      <c r="S2788" s="11">
        <v>43889</v>
      </c>
      <c r="T2788" t="s">
        <v>793</v>
      </c>
      <c r="U2788">
        <v>1789</v>
      </c>
      <c r="V2788" t="s">
        <v>1384</v>
      </c>
      <c r="W2788" t="s">
        <v>62</v>
      </c>
      <c r="Y2788" s="11">
        <v>43889</v>
      </c>
      <c r="Z2788" t="s">
        <v>1305</v>
      </c>
      <c r="AA2788" t="s">
        <v>1385</v>
      </c>
      <c r="AD2788" t="s">
        <v>1125</v>
      </c>
      <c r="AH2788" t="str">
        <f t="shared" si="43"/>
        <v>E35930 Estates &amp; Facilities</v>
      </c>
      <c r="AI2788" t="str">
        <f>VLOOKUP(B2788,'cc Lookup'!A:E,5,0)</f>
        <v>Estates</v>
      </c>
      <c r="AJ2788" t="s">
        <v>5426</v>
      </c>
    </row>
    <row r="2789" spans="1:36" x14ac:dyDescent="0.35">
      <c r="A2789" t="s">
        <v>36</v>
      </c>
      <c r="B2789" s="8" t="s">
        <v>142</v>
      </c>
      <c r="C2789" s="8" t="s">
        <v>38</v>
      </c>
      <c r="D2789" s="8" t="s">
        <v>39</v>
      </c>
      <c r="E2789" s="8" t="s">
        <v>39</v>
      </c>
      <c r="F2789" s="8" t="s">
        <v>40</v>
      </c>
      <c r="G2789" t="s">
        <v>144</v>
      </c>
      <c r="H2789" t="s">
        <v>42</v>
      </c>
      <c r="I2789" t="s">
        <v>43</v>
      </c>
      <c r="J2789" t="s">
        <v>43</v>
      </c>
      <c r="K2789" t="s">
        <v>43</v>
      </c>
      <c r="L2789" s="9">
        <v>361.28</v>
      </c>
      <c r="M2789" s="10">
        <v>43862</v>
      </c>
      <c r="N2789" t="s">
        <v>83</v>
      </c>
      <c r="O2789" t="s">
        <v>45</v>
      </c>
      <c r="P2789" t="s">
        <v>1303</v>
      </c>
      <c r="Q2789" t="s">
        <v>1304</v>
      </c>
      <c r="R2789" t="s">
        <v>1305</v>
      </c>
      <c r="S2789" s="11">
        <v>43889</v>
      </c>
      <c r="T2789" t="s">
        <v>793</v>
      </c>
      <c r="U2789">
        <v>1790</v>
      </c>
      <c r="V2789" t="s">
        <v>1386</v>
      </c>
      <c r="W2789" t="s">
        <v>62</v>
      </c>
      <c r="Y2789" s="11">
        <v>43889</v>
      </c>
      <c r="Z2789" t="s">
        <v>1305</v>
      </c>
      <c r="AA2789" t="s">
        <v>1387</v>
      </c>
      <c r="AD2789" t="s">
        <v>1270</v>
      </c>
      <c r="AH2789" t="str">
        <f t="shared" si="43"/>
        <v>E35930 Estates &amp; Facilities</v>
      </c>
      <c r="AI2789" t="str">
        <f>VLOOKUP(B2789,'cc Lookup'!A:E,5,0)</f>
        <v>Estates</v>
      </c>
      <c r="AJ2789" t="s">
        <v>5426</v>
      </c>
    </row>
    <row r="2790" spans="1:36" x14ac:dyDescent="0.35">
      <c r="A2790" t="s">
        <v>36</v>
      </c>
      <c r="B2790" s="8" t="s">
        <v>142</v>
      </c>
      <c r="C2790" s="8" t="s">
        <v>38</v>
      </c>
      <c r="D2790" s="8" t="s">
        <v>39</v>
      </c>
      <c r="E2790" s="8" t="s">
        <v>39</v>
      </c>
      <c r="F2790" s="8" t="s">
        <v>40</v>
      </c>
      <c r="G2790" t="s">
        <v>144</v>
      </c>
      <c r="H2790" t="s">
        <v>42</v>
      </c>
      <c r="I2790" t="s">
        <v>43</v>
      </c>
      <c r="J2790" t="s">
        <v>43</v>
      </c>
      <c r="K2790" t="s">
        <v>43</v>
      </c>
      <c r="L2790" s="9">
        <v>-22.4</v>
      </c>
      <c r="M2790" s="10">
        <v>43862</v>
      </c>
      <c r="N2790" t="s">
        <v>83</v>
      </c>
      <c r="O2790" t="s">
        <v>45</v>
      </c>
      <c r="P2790" t="s">
        <v>1303</v>
      </c>
      <c r="Q2790" t="s">
        <v>1304</v>
      </c>
      <c r="R2790" t="s">
        <v>1305</v>
      </c>
      <c r="S2790" s="11">
        <v>43889</v>
      </c>
      <c r="T2790" t="s">
        <v>793</v>
      </c>
      <c r="U2790">
        <v>1791</v>
      </c>
      <c r="V2790" t="s">
        <v>1380</v>
      </c>
      <c r="W2790" t="s">
        <v>62</v>
      </c>
      <c r="Y2790" s="11">
        <v>43889</v>
      </c>
      <c r="Z2790" t="s">
        <v>1305</v>
      </c>
      <c r="AA2790" t="s">
        <v>1381</v>
      </c>
      <c r="AD2790" t="s">
        <v>1126</v>
      </c>
      <c r="AH2790" t="str">
        <f t="shared" si="43"/>
        <v>E35930 Estates &amp; Facilities</v>
      </c>
      <c r="AI2790" t="str">
        <f>VLOOKUP(B2790,'cc Lookup'!A:E,5,0)</f>
        <v>Estates</v>
      </c>
      <c r="AJ2790" t="s">
        <v>5426</v>
      </c>
    </row>
    <row r="2791" spans="1:36" x14ac:dyDescent="0.35">
      <c r="A2791" t="s">
        <v>36</v>
      </c>
      <c r="B2791" s="8" t="s">
        <v>142</v>
      </c>
      <c r="C2791" s="8" t="s">
        <v>38</v>
      </c>
      <c r="D2791" s="8" t="s">
        <v>39</v>
      </c>
      <c r="E2791" s="8" t="s">
        <v>39</v>
      </c>
      <c r="F2791" s="8" t="s">
        <v>40</v>
      </c>
      <c r="G2791" t="s">
        <v>144</v>
      </c>
      <c r="H2791" t="s">
        <v>42</v>
      </c>
      <c r="I2791" t="s">
        <v>43</v>
      </c>
      <c r="J2791" t="s">
        <v>43</v>
      </c>
      <c r="K2791" t="s">
        <v>43</v>
      </c>
      <c r="L2791" s="9">
        <v>-330.6</v>
      </c>
      <c r="M2791" s="10">
        <v>43862</v>
      </c>
      <c r="N2791" t="s">
        <v>83</v>
      </c>
      <c r="O2791" t="s">
        <v>45</v>
      </c>
      <c r="P2791" t="s">
        <v>1303</v>
      </c>
      <c r="Q2791" t="s">
        <v>1304</v>
      </c>
      <c r="R2791" t="s">
        <v>1305</v>
      </c>
      <c r="S2791" s="11">
        <v>43889</v>
      </c>
      <c r="T2791" t="s">
        <v>793</v>
      </c>
      <c r="U2791">
        <v>1792</v>
      </c>
      <c r="V2791" t="s">
        <v>1384</v>
      </c>
      <c r="W2791" t="s">
        <v>62</v>
      </c>
      <c r="Y2791" s="11">
        <v>43889</v>
      </c>
      <c r="Z2791" t="s">
        <v>1305</v>
      </c>
      <c r="AA2791" t="s">
        <v>1385</v>
      </c>
      <c r="AD2791" t="s">
        <v>1125</v>
      </c>
      <c r="AH2791" t="str">
        <f t="shared" si="43"/>
        <v>E35930 Estates &amp; Facilities</v>
      </c>
      <c r="AI2791" t="str">
        <f>VLOOKUP(B2791,'cc Lookup'!A:E,5,0)</f>
        <v>Estates</v>
      </c>
      <c r="AJ2791" t="s">
        <v>5426</v>
      </c>
    </row>
    <row r="2792" spans="1:36" x14ac:dyDescent="0.35">
      <c r="A2792" t="s">
        <v>36</v>
      </c>
      <c r="B2792" s="8" t="s">
        <v>142</v>
      </c>
      <c r="C2792" s="8" t="s">
        <v>38</v>
      </c>
      <c r="D2792" s="8" t="s">
        <v>39</v>
      </c>
      <c r="E2792" s="8" t="s">
        <v>237</v>
      </c>
      <c r="F2792" s="8" t="s">
        <v>40</v>
      </c>
      <c r="G2792" t="s">
        <v>144</v>
      </c>
      <c r="H2792" t="s">
        <v>42</v>
      </c>
      <c r="I2792" t="s">
        <v>43</v>
      </c>
      <c r="J2792" t="s">
        <v>238</v>
      </c>
      <c r="K2792" t="s">
        <v>43</v>
      </c>
      <c r="L2792" s="9">
        <v>-25.68</v>
      </c>
      <c r="M2792" s="10">
        <v>43862</v>
      </c>
      <c r="N2792" t="s">
        <v>83</v>
      </c>
      <c r="O2792" t="s">
        <v>45</v>
      </c>
      <c r="P2792" t="s">
        <v>1303</v>
      </c>
      <c r="Q2792" t="s">
        <v>1304</v>
      </c>
      <c r="R2792" t="s">
        <v>1305</v>
      </c>
      <c r="S2792" s="11">
        <v>43889</v>
      </c>
      <c r="T2792" t="s">
        <v>793</v>
      </c>
      <c r="U2792">
        <v>1793</v>
      </c>
      <c r="V2792" t="s">
        <v>1278</v>
      </c>
      <c r="W2792" t="s">
        <v>62</v>
      </c>
      <c r="Y2792" s="11">
        <v>43889</v>
      </c>
      <c r="Z2792" t="s">
        <v>1305</v>
      </c>
      <c r="AA2792" t="s">
        <v>1279</v>
      </c>
      <c r="AD2792" t="s">
        <v>1130</v>
      </c>
      <c r="AH2792" t="str">
        <f t="shared" si="43"/>
        <v>E35930 Estates &amp; Facilities</v>
      </c>
      <c r="AI2792" t="str">
        <f>VLOOKUP(B2792,'cc Lookup'!A:E,5,0)</f>
        <v>Estates</v>
      </c>
      <c r="AJ2792" t="s">
        <v>5426</v>
      </c>
    </row>
    <row r="2793" spans="1:36" x14ac:dyDescent="0.35">
      <c r="A2793" t="s">
        <v>36</v>
      </c>
      <c r="B2793" s="8" t="s">
        <v>241</v>
      </c>
      <c r="C2793" s="8" t="s">
        <v>38</v>
      </c>
      <c r="D2793" s="8" t="s">
        <v>39</v>
      </c>
      <c r="E2793" s="8" t="s">
        <v>39</v>
      </c>
      <c r="F2793" s="8" t="s">
        <v>40</v>
      </c>
      <c r="G2793" t="s">
        <v>242</v>
      </c>
      <c r="H2793" t="s">
        <v>42</v>
      </c>
      <c r="I2793" t="s">
        <v>43</v>
      </c>
      <c r="J2793" t="s">
        <v>43</v>
      </c>
      <c r="K2793" t="s">
        <v>43</v>
      </c>
      <c r="L2793" s="9">
        <v>82.08</v>
      </c>
      <c r="M2793" s="10">
        <v>43862</v>
      </c>
      <c r="N2793" t="s">
        <v>83</v>
      </c>
      <c r="O2793" t="s">
        <v>45</v>
      </c>
      <c r="P2793" t="s">
        <v>1303</v>
      </c>
      <c r="Q2793" t="s">
        <v>1304</v>
      </c>
      <c r="R2793" t="s">
        <v>1305</v>
      </c>
      <c r="S2793" s="11">
        <v>43889</v>
      </c>
      <c r="T2793" t="s">
        <v>793</v>
      </c>
      <c r="U2793">
        <v>1794</v>
      </c>
      <c r="V2793" t="s">
        <v>1395</v>
      </c>
      <c r="W2793" t="s">
        <v>62</v>
      </c>
      <c r="Y2793" s="11">
        <v>43889</v>
      </c>
      <c r="Z2793" t="s">
        <v>1305</v>
      </c>
      <c r="AA2793" t="s">
        <v>1396</v>
      </c>
      <c r="AD2793" t="s">
        <v>1280</v>
      </c>
      <c r="AH2793" t="str">
        <f t="shared" si="43"/>
        <v>E35932 Response Posts</v>
      </c>
      <c r="AI2793" t="str">
        <f>VLOOKUP(B2793,'cc Lookup'!A:E,5,0)</f>
        <v>Make Ready</v>
      </c>
      <c r="AJ2793" t="s">
        <v>5426</v>
      </c>
    </row>
    <row r="2794" spans="1:36" x14ac:dyDescent="0.35">
      <c r="A2794" t="s">
        <v>36</v>
      </c>
      <c r="B2794" s="8" t="s">
        <v>1284</v>
      </c>
      <c r="C2794" s="8" t="s">
        <v>38</v>
      </c>
      <c r="D2794" s="8" t="s">
        <v>39</v>
      </c>
      <c r="E2794" s="8" t="s">
        <v>253</v>
      </c>
      <c r="F2794" s="8" t="s">
        <v>40</v>
      </c>
      <c r="G2794" t="s">
        <v>1285</v>
      </c>
      <c r="H2794" t="s">
        <v>42</v>
      </c>
      <c r="I2794" t="s">
        <v>43</v>
      </c>
      <c r="J2794" t="s">
        <v>255</v>
      </c>
      <c r="K2794" t="s">
        <v>43</v>
      </c>
      <c r="L2794" s="9">
        <v>9</v>
      </c>
      <c r="M2794" s="10">
        <v>43862</v>
      </c>
      <c r="N2794" t="s">
        <v>83</v>
      </c>
      <c r="O2794" t="s">
        <v>45</v>
      </c>
      <c r="P2794" t="s">
        <v>1303</v>
      </c>
      <c r="Q2794" t="s">
        <v>1304</v>
      </c>
      <c r="R2794" t="s">
        <v>1305</v>
      </c>
      <c r="S2794" s="11">
        <v>43889</v>
      </c>
      <c r="T2794" t="s">
        <v>793</v>
      </c>
      <c r="U2794">
        <v>1795</v>
      </c>
      <c r="V2794" t="s">
        <v>1410</v>
      </c>
      <c r="W2794" t="s">
        <v>62</v>
      </c>
      <c r="Y2794" s="11">
        <v>43889</v>
      </c>
      <c r="Z2794" t="s">
        <v>1305</v>
      </c>
      <c r="AA2794" t="s">
        <v>1411</v>
      </c>
      <c r="AD2794" t="s">
        <v>1281</v>
      </c>
      <c r="AH2794" t="str">
        <f t="shared" si="43"/>
        <v>E35965 Make Ready - Chichester - main depot</v>
      </c>
      <c r="AI2794" t="str">
        <f>VLOOKUP(B2794,'cc Lookup'!A:E,5,0)</f>
        <v>Make Ready</v>
      </c>
      <c r="AJ2794" t="s">
        <v>5426</v>
      </c>
    </row>
    <row r="2795" spans="1:36" x14ac:dyDescent="0.35">
      <c r="A2795" t="s">
        <v>36</v>
      </c>
      <c r="B2795" s="8" t="s">
        <v>72</v>
      </c>
      <c r="C2795" s="8" t="s">
        <v>38</v>
      </c>
      <c r="D2795" s="8" t="s">
        <v>39</v>
      </c>
      <c r="E2795" s="8" t="s">
        <v>39</v>
      </c>
      <c r="F2795" s="8" t="s">
        <v>40</v>
      </c>
      <c r="G2795" t="s">
        <v>73</v>
      </c>
      <c r="H2795" t="s">
        <v>42</v>
      </c>
      <c r="I2795" t="s">
        <v>43</v>
      </c>
      <c r="J2795" t="s">
        <v>43</v>
      </c>
      <c r="K2795" t="s">
        <v>43</v>
      </c>
      <c r="L2795" s="9">
        <v>-11563.22</v>
      </c>
      <c r="M2795" s="10">
        <v>43922</v>
      </c>
      <c r="N2795" t="s">
        <v>83</v>
      </c>
      <c r="O2795" t="s">
        <v>45</v>
      </c>
      <c r="P2795" t="s">
        <v>1502</v>
      </c>
      <c r="Q2795" t="s">
        <v>1503</v>
      </c>
      <c r="R2795" t="s">
        <v>1504</v>
      </c>
      <c r="S2795" s="11">
        <v>43937</v>
      </c>
      <c r="T2795" t="s">
        <v>793</v>
      </c>
      <c r="U2795">
        <v>1357</v>
      </c>
      <c r="V2795" t="s">
        <v>1505</v>
      </c>
      <c r="W2795" t="s">
        <v>107</v>
      </c>
      <c r="Y2795" s="11">
        <v>43937</v>
      </c>
      <c r="Z2795" t="s">
        <v>1504</v>
      </c>
      <c r="AA2795" t="s">
        <v>1506</v>
      </c>
      <c r="AD2795" t="s">
        <v>1435</v>
      </c>
      <c r="AH2795" t="str">
        <f t="shared" si="43"/>
        <v>E35120 Corporate Expenses</v>
      </c>
      <c r="AI2795" t="str">
        <f>VLOOKUP(B2795,'cc Lookup'!A:E,5,0)</f>
        <v>Corporate Exp</v>
      </c>
      <c r="AJ2795" t="s">
        <v>5427</v>
      </c>
    </row>
    <row r="2796" spans="1:36" x14ac:dyDescent="0.35">
      <c r="A2796" t="s">
        <v>36</v>
      </c>
      <c r="B2796" s="8" t="s">
        <v>142</v>
      </c>
      <c r="C2796" s="8" t="s">
        <v>143</v>
      </c>
      <c r="D2796" s="8" t="s">
        <v>39</v>
      </c>
      <c r="E2796" s="8" t="s">
        <v>39</v>
      </c>
      <c r="F2796" s="8" t="s">
        <v>40</v>
      </c>
      <c r="G2796" t="s">
        <v>144</v>
      </c>
      <c r="H2796" t="s">
        <v>145</v>
      </c>
      <c r="I2796" t="s">
        <v>43</v>
      </c>
      <c r="J2796" t="s">
        <v>43</v>
      </c>
      <c r="K2796" t="s">
        <v>43</v>
      </c>
      <c r="L2796" s="9">
        <v>-44.8</v>
      </c>
      <c r="M2796" s="10">
        <v>43983</v>
      </c>
      <c r="N2796" t="s">
        <v>83</v>
      </c>
      <c r="O2796" t="s">
        <v>45</v>
      </c>
      <c r="P2796" t="s">
        <v>1724</v>
      </c>
      <c r="Q2796" t="s">
        <v>1725</v>
      </c>
      <c r="R2796" t="s">
        <v>1726</v>
      </c>
      <c r="S2796" s="11">
        <v>44012</v>
      </c>
      <c r="T2796" t="s">
        <v>793</v>
      </c>
      <c r="U2796">
        <v>925</v>
      </c>
      <c r="V2796" t="s">
        <v>1811</v>
      </c>
      <c r="W2796" t="s">
        <v>62</v>
      </c>
      <c r="Y2796" s="11">
        <v>44012</v>
      </c>
      <c r="Z2796" t="s">
        <v>1726</v>
      </c>
      <c r="AA2796" t="s">
        <v>1812</v>
      </c>
      <c r="AD2796" t="s">
        <v>1656</v>
      </c>
      <c r="AH2796" t="str">
        <f t="shared" si="43"/>
        <v>E35930 Estates &amp; Facilities</v>
      </c>
      <c r="AI2796" t="str">
        <f>VLOOKUP(B2796,'cc Lookup'!A:E,5,0)</f>
        <v>Estates</v>
      </c>
      <c r="AJ2796" t="s">
        <v>5427</v>
      </c>
    </row>
    <row r="2797" spans="1:36" x14ac:dyDescent="0.35">
      <c r="A2797" t="s">
        <v>36</v>
      </c>
      <c r="B2797" s="8" t="s">
        <v>72</v>
      </c>
      <c r="C2797" s="8" t="s">
        <v>38</v>
      </c>
      <c r="D2797" s="8" t="s">
        <v>39</v>
      </c>
      <c r="E2797" s="8" t="s">
        <v>39</v>
      </c>
      <c r="F2797" s="8" t="s">
        <v>40</v>
      </c>
      <c r="G2797" t="s">
        <v>73</v>
      </c>
      <c r="H2797" t="s">
        <v>42</v>
      </c>
      <c r="I2797" t="s">
        <v>43</v>
      </c>
      <c r="J2797" t="s">
        <v>43</v>
      </c>
      <c r="K2797" t="s">
        <v>43</v>
      </c>
      <c r="L2797" s="9">
        <v>-100</v>
      </c>
      <c r="M2797" s="10">
        <v>43983</v>
      </c>
      <c r="N2797" t="s">
        <v>83</v>
      </c>
      <c r="O2797" t="s">
        <v>45</v>
      </c>
      <c r="P2797" t="s">
        <v>1724</v>
      </c>
      <c r="Q2797" t="s">
        <v>1725</v>
      </c>
      <c r="R2797" t="s">
        <v>1726</v>
      </c>
      <c r="S2797" s="11">
        <v>44012</v>
      </c>
      <c r="T2797" t="s">
        <v>793</v>
      </c>
      <c r="U2797">
        <v>926</v>
      </c>
      <c r="V2797" t="s">
        <v>1727</v>
      </c>
      <c r="W2797" t="s">
        <v>1617</v>
      </c>
      <c r="Y2797" s="11">
        <v>44012</v>
      </c>
      <c r="Z2797" t="s">
        <v>1726</v>
      </c>
      <c r="AA2797" t="s">
        <v>1728</v>
      </c>
      <c r="AD2797" t="s">
        <v>1618</v>
      </c>
      <c r="AH2797" t="str">
        <f t="shared" si="43"/>
        <v>E35120 Corporate Expenses</v>
      </c>
      <c r="AI2797" t="str">
        <f>VLOOKUP(B2797,'cc Lookup'!A:E,5,0)</f>
        <v>Corporate Exp</v>
      </c>
      <c r="AJ2797" t="s">
        <v>5427</v>
      </c>
    </row>
    <row r="2798" spans="1:36" x14ac:dyDescent="0.35">
      <c r="A2798" t="s">
        <v>36</v>
      </c>
      <c r="B2798" s="8" t="s">
        <v>921</v>
      </c>
      <c r="C2798" s="8" t="s">
        <v>38</v>
      </c>
      <c r="D2798" s="8" t="s">
        <v>39</v>
      </c>
      <c r="E2798" s="8" t="s">
        <v>39</v>
      </c>
      <c r="F2798" s="8" t="s">
        <v>40</v>
      </c>
      <c r="G2798" t="s">
        <v>922</v>
      </c>
      <c r="H2798" t="s">
        <v>42</v>
      </c>
      <c r="I2798" t="s">
        <v>43</v>
      </c>
      <c r="J2798" t="s">
        <v>43</v>
      </c>
      <c r="K2798" t="s">
        <v>43</v>
      </c>
      <c r="L2798" s="9">
        <v>575</v>
      </c>
      <c r="M2798" s="10">
        <v>44013</v>
      </c>
      <c r="N2798" t="s">
        <v>83</v>
      </c>
      <c r="O2798" t="s">
        <v>45</v>
      </c>
      <c r="P2798" t="s">
        <v>1879</v>
      </c>
      <c r="Q2798" t="s">
        <v>1880</v>
      </c>
      <c r="R2798" t="s">
        <v>1881</v>
      </c>
      <c r="S2798" s="11">
        <v>44046</v>
      </c>
      <c r="T2798" t="s">
        <v>793</v>
      </c>
      <c r="U2798">
        <v>1003</v>
      </c>
      <c r="V2798" t="s">
        <v>1882</v>
      </c>
      <c r="W2798" t="s">
        <v>902</v>
      </c>
      <c r="Y2798" s="11">
        <v>44046</v>
      </c>
      <c r="Z2798" t="s">
        <v>1881</v>
      </c>
      <c r="AA2798" t="s">
        <v>1883</v>
      </c>
      <c r="AD2798" t="s">
        <v>1802</v>
      </c>
      <c r="AH2798" t="str">
        <f t="shared" si="43"/>
        <v>E35210 Employee Service Centre</v>
      </c>
      <c r="AI2798" t="str">
        <f>VLOOKUP(B2798,'cc Lookup'!A:E,5,0)</f>
        <v>HR</v>
      </c>
      <c r="AJ2798" t="s">
        <v>5427</v>
      </c>
    </row>
    <row r="2799" spans="1:36" x14ac:dyDescent="0.35">
      <c r="A2799" t="s">
        <v>36</v>
      </c>
      <c r="B2799" s="8" t="s">
        <v>1064</v>
      </c>
      <c r="C2799" s="8" t="s">
        <v>38</v>
      </c>
      <c r="D2799" s="8" t="s">
        <v>39</v>
      </c>
      <c r="E2799" s="8" t="s">
        <v>39</v>
      </c>
      <c r="F2799" s="8" t="s">
        <v>40</v>
      </c>
      <c r="G2799" t="s">
        <v>1065</v>
      </c>
      <c r="H2799" t="s">
        <v>42</v>
      </c>
      <c r="I2799" t="s">
        <v>43</v>
      </c>
      <c r="J2799" t="s">
        <v>43</v>
      </c>
      <c r="K2799" t="s">
        <v>43</v>
      </c>
      <c r="L2799" s="9">
        <v>690</v>
      </c>
      <c r="M2799" s="10">
        <v>44013</v>
      </c>
      <c r="N2799" t="s">
        <v>83</v>
      </c>
      <c r="O2799" t="s">
        <v>45</v>
      </c>
      <c r="P2799" t="s">
        <v>1879</v>
      </c>
      <c r="Q2799" t="s">
        <v>1880</v>
      </c>
      <c r="R2799" t="s">
        <v>1881</v>
      </c>
      <c r="S2799" s="11">
        <v>44046</v>
      </c>
      <c r="T2799" t="s">
        <v>793</v>
      </c>
      <c r="U2799">
        <v>1004</v>
      </c>
      <c r="V2799" t="s">
        <v>1888</v>
      </c>
      <c r="W2799" t="s">
        <v>902</v>
      </c>
      <c r="Y2799" s="11">
        <v>44046</v>
      </c>
      <c r="Z2799" t="s">
        <v>1881</v>
      </c>
      <c r="AA2799" t="s">
        <v>1888</v>
      </c>
      <c r="AH2799" t="str">
        <f t="shared" si="43"/>
        <v>E35211 Employee Resourcing</v>
      </c>
      <c r="AI2799" t="str">
        <f>VLOOKUP(B2799,'cc Lookup'!A:E,5,0)</f>
        <v>HR</v>
      </c>
      <c r="AJ2799" t="s">
        <v>5427</v>
      </c>
    </row>
    <row r="2800" spans="1:36" x14ac:dyDescent="0.35">
      <c r="A2800" t="s">
        <v>36</v>
      </c>
      <c r="B2800" s="8" t="s">
        <v>1064</v>
      </c>
      <c r="C2800" s="8" t="s">
        <v>38</v>
      </c>
      <c r="D2800" s="8" t="s">
        <v>39</v>
      </c>
      <c r="E2800" s="8" t="s">
        <v>39</v>
      </c>
      <c r="F2800" s="8" t="s">
        <v>40</v>
      </c>
      <c r="G2800" t="s">
        <v>1065</v>
      </c>
      <c r="H2800" t="s">
        <v>42</v>
      </c>
      <c r="I2800" t="s">
        <v>43</v>
      </c>
      <c r="J2800" t="s">
        <v>43</v>
      </c>
      <c r="K2800" t="s">
        <v>43</v>
      </c>
      <c r="L2800" s="9">
        <v>805</v>
      </c>
      <c r="M2800" s="10">
        <v>44013</v>
      </c>
      <c r="N2800" t="s">
        <v>83</v>
      </c>
      <c r="O2800" t="s">
        <v>45</v>
      </c>
      <c r="P2800" t="s">
        <v>1879</v>
      </c>
      <c r="Q2800" t="s">
        <v>1880</v>
      </c>
      <c r="R2800" t="s">
        <v>1881</v>
      </c>
      <c r="S2800" s="11">
        <v>44046</v>
      </c>
      <c r="T2800" t="s">
        <v>793</v>
      </c>
      <c r="U2800">
        <v>1005</v>
      </c>
      <c r="V2800" t="s">
        <v>1889</v>
      </c>
      <c r="W2800" t="s">
        <v>902</v>
      </c>
      <c r="Y2800" s="11">
        <v>44046</v>
      </c>
      <c r="Z2800" t="s">
        <v>1881</v>
      </c>
      <c r="AA2800" t="s">
        <v>1889</v>
      </c>
      <c r="AH2800" t="str">
        <f t="shared" si="43"/>
        <v>E35211 Employee Resourcing</v>
      </c>
      <c r="AI2800" t="str">
        <f>VLOOKUP(B2800,'cc Lookup'!A:E,5,0)</f>
        <v>HR</v>
      </c>
      <c r="AJ2800" t="s">
        <v>5427</v>
      </c>
    </row>
    <row r="2801" spans="1:36" x14ac:dyDescent="0.35">
      <c r="A2801" t="s">
        <v>36</v>
      </c>
      <c r="B2801" s="8" t="s">
        <v>1064</v>
      </c>
      <c r="C2801" s="8" t="s">
        <v>38</v>
      </c>
      <c r="D2801" s="8" t="s">
        <v>39</v>
      </c>
      <c r="E2801" s="8" t="s">
        <v>39</v>
      </c>
      <c r="F2801" s="8" t="s">
        <v>40</v>
      </c>
      <c r="G2801" t="s">
        <v>1065</v>
      </c>
      <c r="H2801" t="s">
        <v>42</v>
      </c>
      <c r="I2801" t="s">
        <v>43</v>
      </c>
      <c r="J2801" t="s">
        <v>43</v>
      </c>
      <c r="K2801" t="s">
        <v>43</v>
      </c>
      <c r="L2801" s="9">
        <v>920</v>
      </c>
      <c r="M2801" s="10">
        <v>44013</v>
      </c>
      <c r="N2801" t="s">
        <v>83</v>
      </c>
      <c r="O2801" t="s">
        <v>45</v>
      </c>
      <c r="P2801" t="s">
        <v>1879</v>
      </c>
      <c r="Q2801" t="s">
        <v>1880</v>
      </c>
      <c r="R2801" t="s">
        <v>1881</v>
      </c>
      <c r="S2801" s="11">
        <v>44046</v>
      </c>
      <c r="T2801" t="s">
        <v>793</v>
      </c>
      <c r="U2801">
        <v>1006</v>
      </c>
      <c r="V2801" t="s">
        <v>1890</v>
      </c>
      <c r="W2801" t="s">
        <v>902</v>
      </c>
      <c r="Y2801" s="11">
        <v>44046</v>
      </c>
      <c r="Z2801" t="s">
        <v>1881</v>
      </c>
      <c r="AA2801" t="s">
        <v>1890</v>
      </c>
      <c r="AH2801" t="str">
        <f t="shared" si="43"/>
        <v>E35211 Employee Resourcing</v>
      </c>
      <c r="AI2801" t="str">
        <f>VLOOKUP(B2801,'cc Lookup'!A:E,5,0)</f>
        <v>HR</v>
      </c>
      <c r="AJ2801" t="s">
        <v>5427</v>
      </c>
    </row>
    <row r="2802" spans="1:36" x14ac:dyDescent="0.35">
      <c r="A2802" t="s">
        <v>36</v>
      </c>
      <c r="B2802" s="8" t="s">
        <v>1064</v>
      </c>
      <c r="C2802" s="8" t="s">
        <v>38</v>
      </c>
      <c r="D2802" s="8" t="s">
        <v>39</v>
      </c>
      <c r="E2802" s="8" t="s">
        <v>39</v>
      </c>
      <c r="F2802" s="8" t="s">
        <v>40</v>
      </c>
      <c r="G2802" t="s">
        <v>1065</v>
      </c>
      <c r="H2802" t="s">
        <v>42</v>
      </c>
      <c r="I2802" t="s">
        <v>43</v>
      </c>
      <c r="J2802" t="s">
        <v>43</v>
      </c>
      <c r="K2802" t="s">
        <v>43</v>
      </c>
      <c r="L2802" s="9">
        <v>920</v>
      </c>
      <c r="M2802" s="10">
        <v>44013</v>
      </c>
      <c r="N2802" t="s">
        <v>83</v>
      </c>
      <c r="O2802" t="s">
        <v>45</v>
      </c>
      <c r="P2802" t="s">
        <v>1879</v>
      </c>
      <c r="Q2802" t="s">
        <v>1880</v>
      </c>
      <c r="R2802" t="s">
        <v>1881</v>
      </c>
      <c r="S2802" s="11">
        <v>44046</v>
      </c>
      <c r="T2802" t="s">
        <v>793</v>
      </c>
      <c r="U2802">
        <v>1007</v>
      </c>
      <c r="V2802" t="s">
        <v>1891</v>
      </c>
      <c r="W2802" t="s">
        <v>902</v>
      </c>
      <c r="Y2802" s="11">
        <v>44046</v>
      </c>
      <c r="Z2802" t="s">
        <v>1881</v>
      </c>
      <c r="AA2802" t="s">
        <v>1891</v>
      </c>
      <c r="AH2802" t="str">
        <f t="shared" si="43"/>
        <v>E35211 Employee Resourcing</v>
      </c>
      <c r="AI2802" t="str">
        <f>VLOOKUP(B2802,'cc Lookup'!A:E,5,0)</f>
        <v>HR</v>
      </c>
      <c r="AJ2802" t="s">
        <v>5427</v>
      </c>
    </row>
    <row r="2803" spans="1:36" x14ac:dyDescent="0.35">
      <c r="A2803" t="s">
        <v>36</v>
      </c>
      <c r="B2803" s="8" t="s">
        <v>1064</v>
      </c>
      <c r="C2803" s="8" t="s">
        <v>38</v>
      </c>
      <c r="D2803" s="8" t="s">
        <v>39</v>
      </c>
      <c r="E2803" s="8" t="s">
        <v>39</v>
      </c>
      <c r="F2803" s="8" t="s">
        <v>40</v>
      </c>
      <c r="G2803" t="s">
        <v>1065</v>
      </c>
      <c r="H2803" t="s">
        <v>42</v>
      </c>
      <c r="I2803" t="s">
        <v>43</v>
      </c>
      <c r="J2803" t="s">
        <v>43</v>
      </c>
      <c r="K2803" t="s">
        <v>43</v>
      </c>
      <c r="L2803" s="9">
        <v>1380</v>
      </c>
      <c r="M2803" s="10">
        <v>44013</v>
      </c>
      <c r="N2803" t="s">
        <v>83</v>
      </c>
      <c r="O2803" t="s">
        <v>45</v>
      </c>
      <c r="P2803" t="s">
        <v>1879</v>
      </c>
      <c r="Q2803" t="s">
        <v>1880</v>
      </c>
      <c r="R2803" t="s">
        <v>1881</v>
      </c>
      <c r="S2803" s="11">
        <v>44046</v>
      </c>
      <c r="T2803" t="s">
        <v>793</v>
      </c>
      <c r="U2803">
        <v>1008</v>
      </c>
      <c r="V2803" t="s">
        <v>1892</v>
      </c>
      <c r="W2803" t="s">
        <v>902</v>
      </c>
      <c r="Y2803" s="11">
        <v>44046</v>
      </c>
      <c r="Z2803" t="s">
        <v>1881</v>
      </c>
      <c r="AA2803" t="s">
        <v>1893</v>
      </c>
      <c r="AD2803" t="s">
        <v>1803</v>
      </c>
      <c r="AH2803" t="str">
        <f t="shared" si="43"/>
        <v>E35211 Employee Resourcing</v>
      </c>
      <c r="AI2803" t="str">
        <f>VLOOKUP(B2803,'cc Lookup'!A:E,5,0)</f>
        <v>HR</v>
      </c>
      <c r="AJ2803" t="s">
        <v>5427</v>
      </c>
    </row>
    <row r="2804" spans="1:36" x14ac:dyDescent="0.35">
      <c r="A2804" t="s">
        <v>36</v>
      </c>
      <c r="B2804" s="8" t="s">
        <v>1064</v>
      </c>
      <c r="C2804" s="8" t="s">
        <v>38</v>
      </c>
      <c r="D2804" s="8" t="s">
        <v>39</v>
      </c>
      <c r="E2804" s="8" t="s">
        <v>39</v>
      </c>
      <c r="F2804" s="8" t="s">
        <v>40</v>
      </c>
      <c r="G2804" t="s">
        <v>1065</v>
      </c>
      <c r="H2804" t="s">
        <v>42</v>
      </c>
      <c r="I2804" t="s">
        <v>43</v>
      </c>
      <c r="J2804" t="s">
        <v>43</v>
      </c>
      <c r="K2804" t="s">
        <v>43</v>
      </c>
      <c r="L2804" s="9">
        <v>-12960.4</v>
      </c>
      <c r="M2804" s="10">
        <v>44075</v>
      </c>
      <c r="N2804" t="s">
        <v>83</v>
      </c>
      <c r="O2804" t="s">
        <v>45</v>
      </c>
      <c r="P2804" t="s">
        <v>2116</v>
      </c>
      <c r="Q2804" t="s">
        <v>2117</v>
      </c>
      <c r="R2804" t="s">
        <v>2118</v>
      </c>
      <c r="S2804" s="11">
        <v>44105</v>
      </c>
      <c r="T2804" t="s">
        <v>793</v>
      </c>
      <c r="U2804">
        <v>728</v>
      </c>
      <c r="V2804" t="s">
        <v>2119</v>
      </c>
      <c r="W2804" t="s">
        <v>107</v>
      </c>
      <c r="Y2804" s="11">
        <v>44105</v>
      </c>
      <c r="Z2804" t="s">
        <v>2118</v>
      </c>
      <c r="AA2804" t="s">
        <v>2120</v>
      </c>
      <c r="AD2804" t="s">
        <v>1941</v>
      </c>
      <c r="AH2804" t="str">
        <f t="shared" si="43"/>
        <v>E35211 Employee Resourcing</v>
      </c>
      <c r="AI2804" t="str">
        <f>VLOOKUP(B2804,'cc Lookup'!A:E,5,0)</f>
        <v>HR</v>
      </c>
      <c r="AJ2804" t="s">
        <v>5427</v>
      </c>
    </row>
    <row r="2805" spans="1:36" x14ac:dyDescent="0.35">
      <c r="A2805" t="s">
        <v>36</v>
      </c>
      <c r="B2805" s="8" t="s">
        <v>921</v>
      </c>
      <c r="C2805" s="8" t="s">
        <v>38</v>
      </c>
      <c r="D2805" s="8" t="s">
        <v>39</v>
      </c>
      <c r="E2805" s="8" t="s">
        <v>39</v>
      </c>
      <c r="F2805" s="8" t="s">
        <v>40</v>
      </c>
      <c r="G2805" t="s">
        <v>922</v>
      </c>
      <c r="H2805" t="s">
        <v>42</v>
      </c>
      <c r="I2805" t="s">
        <v>43</v>
      </c>
      <c r="J2805" t="s">
        <v>43</v>
      </c>
      <c r="K2805" t="s">
        <v>43</v>
      </c>
      <c r="L2805" s="9">
        <v>-132.30000000000001</v>
      </c>
      <c r="M2805" s="10">
        <v>44105</v>
      </c>
      <c r="N2805" t="s">
        <v>83</v>
      </c>
      <c r="O2805" t="s">
        <v>45</v>
      </c>
      <c r="P2805" t="s">
        <v>2177</v>
      </c>
      <c r="Q2805" t="s">
        <v>2178</v>
      </c>
      <c r="R2805" t="s">
        <v>2179</v>
      </c>
      <c r="S2805" s="11">
        <v>44137</v>
      </c>
      <c r="T2805" t="s">
        <v>793</v>
      </c>
      <c r="U2805">
        <v>1070</v>
      </c>
      <c r="V2805" t="s">
        <v>2180</v>
      </c>
      <c r="W2805" t="s">
        <v>1885</v>
      </c>
      <c r="Y2805" s="11">
        <v>44137</v>
      </c>
      <c r="Z2805" t="s">
        <v>2179</v>
      </c>
      <c r="AA2805" t="s">
        <v>2181</v>
      </c>
      <c r="AD2805" t="s">
        <v>2103</v>
      </c>
      <c r="AH2805" t="str">
        <f t="shared" si="43"/>
        <v>E35210 Employee Service Centre</v>
      </c>
      <c r="AI2805" t="str">
        <f>VLOOKUP(B2805,'cc Lookup'!A:E,5,0)</f>
        <v>HR</v>
      </c>
      <c r="AJ2805" t="s">
        <v>5427</v>
      </c>
    </row>
    <row r="2806" spans="1:36" x14ac:dyDescent="0.35">
      <c r="A2806" t="s">
        <v>36</v>
      </c>
      <c r="B2806" s="8" t="s">
        <v>142</v>
      </c>
      <c r="C2806" s="8" t="s">
        <v>143</v>
      </c>
      <c r="D2806" s="8" t="s">
        <v>39</v>
      </c>
      <c r="E2806" s="8" t="s">
        <v>39</v>
      </c>
      <c r="F2806" s="8" t="s">
        <v>40</v>
      </c>
      <c r="G2806" t="s">
        <v>144</v>
      </c>
      <c r="H2806" t="s">
        <v>145</v>
      </c>
      <c r="I2806" t="s">
        <v>43</v>
      </c>
      <c r="J2806" t="s">
        <v>43</v>
      </c>
      <c r="K2806" t="s">
        <v>43</v>
      </c>
      <c r="L2806" s="9">
        <v>9.6</v>
      </c>
      <c r="M2806" s="10">
        <v>44136</v>
      </c>
      <c r="N2806" t="s">
        <v>83</v>
      </c>
      <c r="O2806" t="s">
        <v>45</v>
      </c>
      <c r="P2806" t="s">
        <v>2244</v>
      </c>
      <c r="Q2806" t="s">
        <v>2245</v>
      </c>
      <c r="R2806" t="s">
        <v>2246</v>
      </c>
      <c r="S2806" s="11">
        <v>44166</v>
      </c>
      <c r="T2806" t="s">
        <v>793</v>
      </c>
      <c r="U2806">
        <v>1007</v>
      </c>
      <c r="V2806" t="s">
        <v>2324</v>
      </c>
      <c r="W2806" t="s">
        <v>62</v>
      </c>
      <c r="Y2806" s="11">
        <v>44166</v>
      </c>
      <c r="Z2806" t="s">
        <v>2246</v>
      </c>
      <c r="AA2806" t="s">
        <v>2325</v>
      </c>
      <c r="AD2806" t="s">
        <v>1232</v>
      </c>
      <c r="AH2806" t="str">
        <f t="shared" si="43"/>
        <v>E35930 Estates &amp; Facilities</v>
      </c>
      <c r="AI2806" t="str">
        <f>VLOOKUP(B2806,'cc Lookup'!A:E,5,0)</f>
        <v>Estates</v>
      </c>
      <c r="AJ2806" t="s">
        <v>5427</v>
      </c>
    </row>
    <row r="2807" spans="1:36" x14ac:dyDescent="0.35">
      <c r="A2807" t="s">
        <v>36</v>
      </c>
      <c r="B2807" s="8" t="s">
        <v>142</v>
      </c>
      <c r="C2807" s="8" t="s">
        <v>143</v>
      </c>
      <c r="D2807" s="8" t="s">
        <v>39</v>
      </c>
      <c r="E2807" s="8" t="s">
        <v>39</v>
      </c>
      <c r="F2807" s="8" t="s">
        <v>40</v>
      </c>
      <c r="G2807" t="s">
        <v>144</v>
      </c>
      <c r="H2807" t="s">
        <v>145</v>
      </c>
      <c r="I2807" t="s">
        <v>43</v>
      </c>
      <c r="J2807" t="s">
        <v>43</v>
      </c>
      <c r="K2807" t="s">
        <v>43</v>
      </c>
      <c r="L2807" s="9">
        <v>21</v>
      </c>
      <c r="M2807" s="10">
        <v>44136</v>
      </c>
      <c r="N2807" t="s">
        <v>83</v>
      </c>
      <c r="O2807" t="s">
        <v>45</v>
      </c>
      <c r="P2807" t="s">
        <v>2244</v>
      </c>
      <c r="Q2807" t="s">
        <v>2245</v>
      </c>
      <c r="R2807" t="s">
        <v>2246</v>
      </c>
      <c r="S2807" s="11">
        <v>44166</v>
      </c>
      <c r="T2807" t="s">
        <v>793</v>
      </c>
      <c r="U2807">
        <v>1008</v>
      </c>
      <c r="V2807" t="s">
        <v>2326</v>
      </c>
      <c r="W2807" t="s">
        <v>62</v>
      </c>
      <c r="Y2807" s="11">
        <v>44166</v>
      </c>
      <c r="Z2807" t="s">
        <v>2246</v>
      </c>
      <c r="AA2807" t="s">
        <v>2327</v>
      </c>
      <c r="AD2807" t="s">
        <v>460</v>
      </c>
      <c r="AH2807" t="str">
        <f t="shared" si="43"/>
        <v>E35930 Estates &amp; Facilities</v>
      </c>
      <c r="AI2807" t="str">
        <f>VLOOKUP(B2807,'cc Lookup'!A:E,5,0)</f>
        <v>Estates</v>
      </c>
      <c r="AJ2807" t="s">
        <v>5427</v>
      </c>
    </row>
    <row r="2808" spans="1:36" x14ac:dyDescent="0.35">
      <c r="A2808" t="s">
        <v>36</v>
      </c>
      <c r="B2808" s="8" t="s">
        <v>142</v>
      </c>
      <c r="C2808" s="8" t="s">
        <v>143</v>
      </c>
      <c r="D2808" s="8" t="s">
        <v>39</v>
      </c>
      <c r="E2808" s="8" t="s">
        <v>39</v>
      </c>
      <c r="F2808" s="8" t="s">
        <v>40</v>
      </c>
      <c r="G2808" t="s">
        <v>144</v>
      </c>
      <c r="H2808" t="s">
        <v>145</v>
      </c>
      <c r="I2808" t="s">
        <v>43</v>
      </c>
      <c r="J2808" t="s">
        <v>43</v>
      </c>
      <c r="K2808" t="s">
        <v>43</v>
      </c>
      <c r="L2808" s="9">
        <v>25.6</v>
      </c>
      <c r="M2808" s="10">
        <v>44136</v>
      </c>
      <c r="N2808" t="s">
        <v>83</v>
      </c>
      <c r="O2808" t="s">
        <v>45</v>
      </c>
      <c r="P2808" t="s">
        <v>2244</v>
      </c>
      <c r="Q2808" t="s">
        <v>2245</v>
      </c>
      <c r="R2808" t="s">
        <v>2246</v>
      </c>
      <c r="S2808" s="11">
        <v>44166</v>
      </c>
      <c r="T2808" t="s">
        <v>793</v>
      </c>
      <c r="U2808">
        <v>1009</v>
      </c>
      <c r="V2808" t="s">
        <v>2328</v>
      </c>
      <c r="W2808" t="s">
        <v>62</v>
      </c>
      <c r="Y2808" s="11">
        <v>44166</v>
      </c>
      <c r="Z2808" t="s">
        <v>2246</v>
      </c>
      <c r="AA2808" t="s">
        <v>2329</v>
      </c>
      <c r="AD2808" t="s">
        <v>1237</v>
      </c>
      <c r="AH2808" t="str">
        <f t="shared" si="43"/>
        <v>E35930 Estates &amp; Facilities</v>
      </c>
      <c r="AI2808" t="str">
        <f>VLOOKUP(B2808,'cc Lookup'!A:E,5,0)</f>
        <v>Estates</v>
      </c>
      <c r="AJ2808" t="s">
        <v>5427</v>
      </c>
    </row>
    <row r="2809" spans="1:36" x14ac:dyDescent="0.35">
      <c r="A2809" t="s">
        <v>36</v>
      </c>
      <c r="B2809" s="8" t="s">
        <v>142</v>
      </c>
      <c r="C2809" s="8" t="s">
        <v>143</v>
      </c>
      <c r="D2809" s="8" t="s">
        <v>39</v>
      </c>
      <c r="E2809" s="8" t="s">
        <v>39</v>
      </c>
      <c r="F2809" s="8" t="s">
        <v>40</v>
      </c>
      <c r="G2809" t="s">
        <v>144</v>
      </c>
      <c r="H2809" t="s">
        <v>145</v>
      </c>
      <c r="I2809" t="s">
        <v>43</v>
      </c>
      <c r="J2809" t="s">
        <v>43</v>
      </c>
      <c r="K2809" t="s">
        <v>43</v>
      </c>
      <c r="L2809" s="9">
        <v>32</v>
      </c>
      <c r="M2809" s="10">
        <v>44136</v>
      </c>
      <c r="N2809" t="s">
        <v>83</v>
      </c>
      <c r="O2809" t="s">
        <v>45</v>
      </c>
      <c r="P2809" t="s">
        <v>2244</v>
      </c>
      <c r="Q2809" t="s">
        <v>2245</v>
      </c>
      <c r="R2809" t="s">
        <v>2246</v>
      </c>
      <c r="S2809" s="11">
        <v>44166</v>
      </c>
      <c r="T2809" t="s">
        <v>793</v>
      </c>
      <c r="U2809">
        <v>1010</v>
      </c>
      <c r="V2809" t="s">
        <v>2330</v>
      </c>
      <c r="W2809" t="s">
        <v>62</v>
      </c>
      <c r="Y2809" s="11">
        <v>44166</v>
      </c>
      <c r="Z2809" t="s">
        <v>2246</v>
      </c>
      <c r="AA2809" t="s">
        <v>2331</v>
      </c>
      <c r="AD2809" t="s">
        <v>1553</v>
      </c>
      <c r="AH2809" t="str">
        <f t="shared" si="43"/>
        <v>E35930 Estates &amp; Facilities</v>
      </c>
      <c r="AI2809" t="str">
        <f>VLOOKUP(B2809,'cc Lookup'!A:E,5,0)</f>
        <v>Estates</v>
      </c>
      <c r="AJ2809" t="s">
        <v>5427</v>
      </c>
    </row>
    <row r="2810" spans="1:36" x14ac:dyDescent="0.35">
      <c r="A2810" t="s">
        <v>36</v>
      </c>
      <c r="B2810" s="8" t="s">
        <v>142</v>
      </c>
      <c r="C2810" s="8" t="s">
        <v>143</v>
      </c>
      <c r="D2810" s="8" t="s">
        <v>39</v>
      </c>
      <c r="E2810" s="8" t="s">
        <v>39</v>
      </c>
      <c r="F2810" s="8" t="s">
        <v>40</v>
      </c>
      <c r="G2810" t="s">
        <v>144</v>
      </c>
      <c r="H2810" t="s">
        <v>145</v>
      </c>
      <c r="I2810" t="s">
        <v>43</v>
      </c>
      <c r="J2810" t="s">
        <v>43</v>
      </c>
      <c r="K2810" t="s">
        <v>43</v>
      </c>
      <c r="L2810" s="9">
        <v>71.400000000000006</v>
      </c>
      <c r="M2810" s="10">
        <v>44136</v>
      </c>
      <c r="N2810" t="s">
        <v>83</v>
      </c>
      <c r="O2810" t="s">
        <v>45</v>
      </c>
      <c r="P2810" t="s">
        <v>2244</v>
      </c>
      <c r="Q2810" t="s">
        <v>2245</v>
      </c>
      <c r="R2810" t="s">
        <v>2246</v>
      </c>
      <c r="S2810" s="11">
        <v>44166</v>
      </c>
      <c r="T2810" t="s">
        <v>793</v>
      </c>
      <c r="U2810">
        <v>1011</v>
      </c>
      <c r="V2810" t="s">
        <v>2332</v>
      </c>
      <c r="W2810" t="s">
        <v>62</v>
      </c>
      <c r="Y2810" s="11">
        <v>44166</v>
      </c>
      <c r="Z2810" t="s">
        <v>2246</v>
      </c>
      <c r="AA2810" t="s">
        <v>2333</v>
      </c>
      <c r="AD2810" t="s">
        <v>328</v>
      </c>
      <c r="AH2810" t="str">
        <f t="shared" si="43"/>
        <v>E35930 Estates &amp; Facilities</v>
      </c>
      <c r="AI2810" t="str">
        <f>VLOOKUP(B2810,'cc Lookup'!A:E,5,0)</f>
        <v>Estates</v>
      </c>
      <c r="AJ2810" t="s">
        <v>5427</v>
      </c>
    </row>
    <row r="2811" spans="1:36" x14ac:dyDescent="0.35">
      <c r="A2811" t="s">
        <v>36</v>
      </c>
      <c r="B2811" s="8" t="s">
        <v>142</v>
      </c>
      <c r="C2811" s="8" t="s">
        <v>143</v>
      </c>
      <c r="D2811" s="8" t="s">
        <v>39</v>
      </c>
      <c r="E2811" s="8" t="s">
        <v>39</v>
      </c>
      <c r="F2811" s="8" t="s">
        <v>40</v>
      </c>
      <c r="G2811" t="s">
        <v>144</v>
      </c>
      <c r="H2811" t="s">
        <v>145</v>
      </c>
      <c r="I2811" t="s">
        <v>43</v>
      </c>
      <c r="J2811" t="s">
        <v>43</v>
      </c>
      <c r="K2811" t="s">
        <v>43</v>
      </c>
      <c r="L2811" s="9">
        <v>210</v>
      </c>
      <c r="M2811" s="10">
        <v>44136</v>
      </c>
      <c r="N2811" t="s">
        <v>83</v>
      </c>
      <c r="O2811" t="s">
        <v>45</v>
      </c>
      <c r="P2811" t="s">
        <v>2244</v>
      </c>
      <c r="Q2811" t="s">
        <v>2245</v>
      </c>
      <c r="R2811" t="s">
        <v>2246</v>
      </c>
      <c r="S2811" s="11">
        <v>44166</v>
      </c>
      <c r="T2811" t="s">
        <v>793</v>
      </c>
      <c r="U2811">
        <v>1012</v>
      </c>
      <c r="V2811" t="s">
        <v>2334</v>
      </c>
      <c r="W2811" t="s">
        <v>62</v>
      </c>
      <c r="Y2811" s="11">
        <v>44166</v>
      </c>
      <c r="Z2811" t="s">
        <v>2246</v>
      </c>
      <c r="AA2811" t="s">
        <v>2335</v>
      </c>
      <c r="AD2811" t="s">
        <v>1556</v>
      </c>
      <c r="AH2811" t="str">
        <f t="shared" si="43"/>
        <v>E35930 Estates &amp; Facilities</v>
      </c>
      <c r="AI2811" t="str">
        <f>VLOOKUP(B2811,'cc Lookup'!A:E,5,0)</f>
        <v>Estates</v>
      </c>
      <c r="AJ2811" t="s">
        <v>5427</v>
      </c>
    </row>
    <row r="2812" spans="1:36" x14ac:dyDescent="0.35">
      <c r="A2812" t="s">
        <v>36</v>
      </c>
      <c r="B2812" s="8" t="s">
        <v>142</v>
      </c>
      <c r="C2812" s="8" t="s">
        <v>143</v>
      </c>
      <c r="D2812" s="8" t="s">
        <v>39</v>
      </c>
      <c r="E2812" s="8" t="s">
        <v>39</v>
      </c>
      <c r="F2812" s="8" t="s">
        <v>40</v>
      </c>
      <c r="G2812" t="s">
        <v>144</v>
      </c>
      <c r="H2812" t="s">
        <v>145</v>
      </c>
      <c r="I2812" t="s">
        <v>43</v>
      </c>
      <c r="J2812" t="s">
        <v>43</v>
      </c>
      <c r="K2812" t="s">
        <v>43</v>
      </c>
      <c r="L2812" s="9">
        <v>-26.8</v>
      </c>
      <c r="M2812" s="10">
        <v>44136</v>
      </c>
      <c r="N2812" t="s">
        <v>83</v>
      </c>
      <c r="O2812" t="s">
        <v>45</v>
      </c>
      <c r="P2812" t="s">
        <v>2244</v>
      </c>
      <c r="Q2812" t="s">
        <v>2245</v>
      </c>
      <c r="R2812" t="s">
        <v>2246</v>
      </c>
      <c r="S2812" s="11">
        <v>44166</v>
      </c>
      <c r="T2812" t="s">
        <v>793</v>
      </c>
      <c r="U2812">
        <v>1013</v>
      </c>
      <c r="V2812" t="s">
        <v>2336</v>
      </c>
      <c r="W2812" t="s">
        <v>62</v>
      </c>
      <c r="Y2812" s="11">
        <v>44166</v>
      </c>
      <c r="Z2812" t="s">
        <v>2246</v>
      </c>
      <c r="AA2812" t="s">
        <v>2337</v>
      </c>
      <c r="AD2812" t="s">
        <v>1233</v>
      </c>
      <c r="AH2812" t="str">
        <f t="shared" si="43"/>
        <v>E35930 Estates &amp; Facilities</v>
      </c>
      <c r="AI2812" t="str">
        <f>VLOOKUP(B2812,'cc Lookup'!A:E,5,0)</f>
        <v>Estates</v>
      </c>
      <c r="AJ2812" t="s">
        <v>5427</v>
      </c>
    </row>
    <row r="2813" spans="1:36" x14ac:dyDescent="0.35">
      <c r="A2813" t="s">
        <v>36</v>
      </c>
      <c r="B2813" s="8" t="s">
        <v>142</v>
      </c>
      <c r="C2813" s="8" t="s">
        <v>143</v>
      </c>
      <c r="D2813" s="8" t="s">
        <v>39</v>
      </c>
      <c r="E2813" s="8" t="s">
        <v>39</v>
      </c>
      <c r="F2813" s="8" t="s">
        <v>40</v>
      </c>
      <c r="G2813" t="s">
        <v>144</v>
      </c>
      <c r="H2813" t="s">
        <v>145</v>
      </c>
      <c r="I2813" t="s">
        <v>43</v>
      </c>
      <c r="J2813" t="s">
        <v>43</v>
      </c>
      <c r="K2813" t="s">
        <v>43</v>
      </c>
      <c r="L2813" s="9">
        <v>-42.08</v>
      </c>
      <c r="M2813" s="10">
        <v>44136</v>
      </c>
      <c r="N2813" t="s">
        <v>83</v>
      </c>
      <c r="O2813" t="s">
        <v>45</v>
      </c>
      <c r="P2813" t="s">
        <v>2244</v>
      </c>
      <c r="Q2813" t="s">
        <v>2245</v>
      </c>
      <c r="R2813" t="s">
        <v>2246</v>
      </c>
      <c r="S2813" s="11">
        <v>44166</v>
      </c>
      <c r="T2813" t="s">
        <v>793</v>
      </c>
      <c r="U2813">
        <v>1014</v>
      </c>
      <c r="V2813" t="s">
        <v>2338</v>
      </c>
      <c r="W2813" t="s">
        <v>62</v>
      </c>
      <c r="Y2813" s="11">
        <v>44166</v>
      </c>
      <c r="Z2813" t="s">
        <v>2246</v>
      </c>
      <c r="AA2813" t="s">
        <v>2339</v>
      </c>
      <c r="AD2813" t="s">
        <v>1222</v>
      </c>
      <c r="AH2813" t="str">
        <f t="shared" si="43"/>
        <v>E35930 Estates &amp; Facilities</v>
      </c>
      <c r="AI2813" t="str">
        <f>VLOOKUP(B2813,'cc Lookup'!A:E,5,0)</f>
        <v>Estates</v>
      </c>
      <c r="AJ2813" t="s">
        <v>5427</v>
      </c>
    </row>
    <row r="2814" spans="1:36" x14ac:dyDescent="0.35">
      <c r="A2814" t="s">
        <v>36</v>
      </c>
      <c r="B2814" s="8" t="s">
        <v>771</v>
      </c>
      <c r="C2814" s="8" t="s">
        <v>143</v>
      </c>
      <c r="D2814" s="8" t="s">
        <v>39</v>
      </c>
      <c r="E2814" s="8" t="s">
        <v>1401</v>
      </c>
      <c r="F2814" s="8" t="s">
        <v>40</v>
      </c>
      <c r="G2814" t="s">
        <v>772</v>
      </c>
      <c r="H2814" t="s">
        <v>145</v>
      </c>
      <c r="I2814" t="s">
        <v>43</v>
      </c>
      <c r="J2814" t="s">
        <v>1402</v>
      </c>
      <c r="K2814" t="s">
        <v>43</v>
      </c>
      <c r="L2814" s="9">
        <v>834.96</v>
      </c>
      <c r="M2814" s="10">
        <v>44136</v>
      </c>
      <c r="N2814" t="s">
        <v>83</v>
      </c>
      <c r="O2814" t="s">
        <v>45</v>
      </c>
      <c r="P2814" t="s">
        <v>2244</v>
      </c>
      <c r="Q2814" t="s">
        <v>2245</v>
      </c>
      <c r="R2814" t="s">
        <v>2246</v>
      </c>
      <c r="S2814" s="11">
        <v>44166</v>
      </c>
      <c r="T2814" t="s">
        <v>793</v>
      </c>
      <c r="U2814">
        <v>1015</v>
      </c>
      <c r="V2814" t="s">
        <v>2430</v>
      </c>
      <c r="W2814" t="s">
        <v>1405</v>
      </c>
      <c r="Y2814" s="11">
        <v>44166</v>
      </c>
      <c r="Z2814" t="s">
        <v>2246</v>
      </c>
      <c r="AA2814" t="s">
        <v>2431</v>
      </c>
      <c r="AD2814" t="s">
        <v>1407</v>
      </c>
      <c r="AH2814" t="str">
        <f t="shared" si="43"/>
        <v>E35940 Estates - HQ and EOC</v>
      </c>
      <c r="AI2814" t="str">
        <f>VLOOKUP(B2814,'cc Lookup'!A:E,5,0)</f>
        <v>Estates</v>
      </c>
      <c r="AJ2814" t="s">
        <v>5427</v>
      </c>
    </row>
    <row r="2815" spans="1:36" x14ac:dyDescent="0.35">
      <c r="A2815" t="s">
        <v>36</v>
      </c>
      <c r="B2815" s="8" t="s">
        <v>771</v>
      </c>
      <c r="C2815" s="8" t="s">
        <v>143</v>
      </c>
      <c r="D2815" s="8" t="s">
        <v>39</v>
      </c>
      <c r="E2815" s="8" t="s">
        <v>1401</v>
      </c>
      <c r="F2815" s="8" t="s">
        <v>40</v>
      </c>
      <c r="G2815" t="s">
        <v>772</v>
      </c>
      <c r="H2815" t="s">
        <v>145</v>
      </c>
      <c r="I2815" t="s">
        <v>43</v>
      </c>
      <c r="J2815" t="s">
        <v>1402</v>
      </c>
      <c r="K2815" t="s">
        <v>43</v>
      </c>
      <c r="L2815" s="9">
        <v>2703.68</v>
      </c>
      <c r="M2815" s="10">
        <v>44136</v>
      </c>
      <c r="N2815" t="s">
        <v>83</v>
      </c>
      <c r="O2815" t="s">
        <v>45</v>
      </c>
      <c r="P2815" t="s">
        <v>2244</v>
      </c>
      <c r="Q2815" t="s">
        <v>2245</v>
      </c>
      <c r="R2815" t="s">
        <v>2246</v>
      </c>
      <c r="S2815" s="11">
        <v>44166</v>
      </c>
      <c r="T2815" t="s">
        <v>793</v>
      </c>
      <c r="U2815">
        <v>1016</v>
      </c>
      <c r="V2815" t="s">
        <v>2432</v>
      </c>
      <c r="W2815" t="s">
        <v>1405</v>
      </c>
      <c r="Y2815" s="11">
        <v>44166</v>
      </c>
      <c r="Z2815" t="s">
        <v>2246</v>
      </c>
      <c r="AA2815" t="s">
        <v>2433</v>
      </c>
      <c r="AD2815" t="s">
        <v>1409</v>
      </c>
      <c r="AH2815" t="str">
        <f t="shared" si="43"/>
        <v>E35940 Estates - HQ and EOC</v>
      </c>
      <c r="AI2815" t="str">
        <f>VLOOKUP(B2815,'cc Lookup'!A:E,5,0)</f>
        <v>Estates</v>
      </c>
      <c r="AJ2815" t="s">
        <v>5427</v>
      </c>
    </row>
    <row r="2816" spans="1:36" x14ac:dyDescent="0.35">
      <c r="A2816" t="s">
        <v>36</v>
      </c>
      <c r="B2816" s="8" t="s">
        <v>72</v>
      </c>
      <c r="C2816" s="8" t="s">
        <v>38</v>
      </c>
      <c r="D2816" s="8" t="s">
        <v>39</v>
      </c>
      <c r="E2816" s="8" t="s">
        <v>39</v>
      </c>
      <c r="F2816" s="8" t="s">
        <v>40</v>
      </c>
      <c r="G2816" t="s">
        <v>73</v>
      </c>
      <c r="H2816" t="s">
        <v>42</v>
      </c>
      <c r="I2816" t="s">
        <v>43</v>
      </c>
      <c r="J2816" t="s">
        <v>43</v>
      </c>
      <c r="K2816" t="s">
        <v>43</v>
      </c>
      <c r="L2816" s="9">
        <v>-345</v>
      </c>
      <c r="M2816" s="10">
        <v>44136</v>
      </c>
      <c r="N2816" t="s">
        <v>83</v>
      </c>
      <c r="O2816" t="s">
        <v>45</v>
      </c>
      <c r="P2816" t="s">
        <v>2244</v>
      </c>
      <c r="Q2816" t="s">
        <v>2245</v>
      </c>
      <c r="R2816" t="s">
        <v>2246</v>
      </c>
      <c r="S2816" s="11">
        <v>44166</v>
      </c>
      <c r="T2816" t="s">
        <v>793</v>
      </c>
      <c r="U2816">
        <v>1017</v>
      </c>
      <c r="V2816" t="s">
        <v>2247</v>
      </c>
      <c r="W2816" t="s">
        <v>902</v>
      </c>
      <c r="Y2816" s="11">
        <v>44166</v>
      </c>
      <c r="Z2816" t="s">
        <v>2246</v>
      </c>
      <c r="AA2816" t="s">
        <v>2248</v>
      </c>
      <c r="AD2816" t="s">
        <v>903</v>
      </c>
      <c r="AH2816" t="str">
        <f t="shared" si="43"/>
        <v>E35120 Corporate Expenses</v>
      </c>
      <c r="AI2816" t="str">
        <f>VLOOKUP(B2816,'cc Lookup'!A:E,5,0)</f>
        <v>Corporate Exp</v>
      </c>
      <c r="AJ2816" t="s">
        <v>5427</v>
      </c>
    </row>
    <row r="2817" spans="1:36" x14ac:dyDescent="0.35">
      <c r="A2817" t="s">
        <v>36</v>
      </c>
      <c r="B2817" s="8" t="s">
        <v>72</v>
      </c>
      <c r="C2817" s="8" t="s">
        <v>38</v>
      </c>
      <c r="D2817" s="8" t="s">
        <v>39</v>
      </c>
      <c r="E2817" s="8" t="s">
        <v>39</v>
      </c>
      <c r="F2817" s="8" t="s">
        <v>40</v>
      </c>
      <c r="G2817" t="s">
        <v>73</v>
      </c>
      <c r="H2817" t="s">
        <v>42</v>
      </c>
      <c r="I2817" t="s">
        <v>43</v>
      </c>
      <c r="J2817" t="s">
        <v>43</v>
      </c>
      <c r="K2817" t="s">
        <v>43</v>
      </c>
      <c r="L2817" s="9">
        <v>-575</v>
      </c>
      <c r="M2817" s="10">
        <v>44136</v>
      </c>
      <c r="N2817" t="s">
        <v>83</v>
      </c>
      <c r="O2817" t="s">
        <v>45</v>
      </c>
      <c r="P2817" t="s">
        <v>2244</v>
      </c>
      <c r="Q2817" t="s">
        <v>2245</v>
      </c>
      <c r="R2817" t="s">
        <v>2246</v>
      </c>
      <c r="S2817" s="11">
        <v>44166</v>
      </c>
      <c r="T2817" t="s">
        <v>793</v>
      </c>
      <c r="U2817">
        <v>1018</v>
      </c>
      <c r="V2817" t="s">
        <v>2249</v>
      </c>
      <c r="W2817" t="s">
        <v>902</v>
      </c>
      <c r="Y2817" s="11">
        <v>44166</v>
      </c>
      <c r="Z2817" t="s">
        <v>2246</v>
      </c>
      <c r="AA2817" t="s">
        <v>2250</v>
      </c>
      <c r="AD2817" t="s">
        <v>1036</v>
      </c>
      <c r="AH2817" t="str">
        <f t="shared" si="43"/>
        <v>E35120 Corporate Expenses</v>
      </c>
      <c r="AI2817" t="str">
        <f>VLOOKUP(B2817,'cc Lookup'!A:E,5,0)</f>
        <v>Corporate Exp</v>
      </c>
      <c r="AJ2817" t="s">
        <v>5427</v>
      </c>
    </row>
    <row r="2818" spans="1:36" x14ac:dyDescent="0.35">
      <c r="A2818" t="s">
        <v>36</v>
      </c>
      <c r="B2818" s="8" t="s">
        <v>921</v>
      </c>
      <c r="C2818" s="8" t="s">
        <v>38</v>
      </c>
      <c r="D2818" s="8" t="s">
        <v>39</v>
      </c>
      <c r="E2818" s="8" t="s">
        <v>39</v>
      </c>
      <c r="F2818" s="8" t="s">
        <v>40</v>
      </c>
      <c r="G2818" t="s">
        <v>922</v>
      </c>
      <c r="H2818" t="s">
        <v>42</v>
      </c>
      <c r="I2818" t="s">
        <v>43</v>
      </c>
      <c r="J2818" t="s">
        <v>43</v>
      </c>
      <c r="K2818" t="s">
        <v>43</v>
      </c>
      <c r="L2818" s="9">
        <v>-575</v>
      </c>
      <c r="M2818" s="10">
        <v>44136</v>
      </c>
      <c r="N2818" t="s">
        <v>83</v>
      </c>
      <c r="O2818" t="s">
        <v>45</v>
      </c>
      <c r="P2818" t="s">
        <v>2244</v>
      </c>
      <c r="Q2818" t="s">
        <v>2245</v>
      </c>
      <c r="R2818" t="s">
        <v>2246</v>
      </c>
      <c r="S2818" s="11">
        <v>44166</v>
      </c>
      <c r="T2818" t="s">
        <v>793</v>
      </c>
      <c r="U2818">
        <v>1019</v>
      </c>
      <c r="V2818" t="s">
        <v>2293</v>
      </c>
      <c r="W2818" t="s">
        <v>902</v>
      </c>
      <c r="Y2818" s="11">
        <v>44166</v>
      </c>
      <c r="Z2818" t="s">
        <v>2246</v>
      </c>
      <c r="AA2818" t="s">
        <v>2294</v>
      </c>
      <c r="AD2818" t="s">
        <v>1802</v>
      </c>
      <c r="AH2818" t="str">
        <f t="shared" si="43"/>
        <v>E35210 Employee Service Centre</v>
      </c>
      <c r="AI2818" t="str">
        <f>VLOOKUP(B2818,'cc Lookup'!A:E,5,0)</f>
        <v>HR</v>
      </c>
      <c r="AJ2818" t="s">
        <v>5427</v>
      </c>
    </row>
    <row r="2819" spans="1:36" x14ac:dyDescent="0.35">
      <c r="A2819" t="s">
        <v>36</v>
      </c>
      <c r="B2819" s="8" t="s">
        <v>1064</v>
      </c>
      <c r="C2819" s="8" t="s">
        <v>38</v>
      </c>
      <c r="D2819" s="8" t="s">
        <v>39</v>
      </c>
      <c r="E2819" s="8" t="s">
        <v>39</v>
      </c>
      <c r="F2819" s="8" t="s">
        <v>40</v>
      </c>
      <c r="G2819" t="s">
        <v>1065</v>
      </c>
      <c r="H2819" t="s">
        <v>42</v>
      </c>
      <c r="I2819" t="s">
        <v>43</v>
      </c>
      <c r="J2819" t="s">
        <v>43</v>
      </c>
      <c r="K2819" t="s">
        <v>43</v>
      </c>
      <c r="L2819" s="9">
        <v>-690</v>
      </c>
      <c r="M2819" s="10">
        <v>44136</v>
      </c>
      <c r="N2819" t="s">
        <v>83</v>
      </c>
      <c r="O2819" t="s">
        <v>45</v>
      </c>
      <c r="P2819" t="s">
        <v>2244</v>
      </c>
      <c r="Q2819" t="s">
        <v>2245</v>
      </c>
      <c r="R2819" t="s">
        <v>2246</v>
      </c>
      <c r="S2819" s="11">
        <v>44166</v>
      </c>
      <c r="T2819" t="s">
        <v>793</v>
      </c>
      <c r="U2819">
        <v>1020</v>
      </c>
      <c r="V2819" t="s">
        <v>2301</v>
      </c>
      <c r="W2819" t="s">
        <v>902</v>
      </c>
      <c r="Y2819" s="11">
        <v>44166</v>
      </c>
      <c r="Z2819" t="s">
        <v>2246</v>
      </c>
      <c r="AA2819" t="s">
        <v>2301</v>
      </c>
      <c r="AH2819" t="str">
        <f t="shared" si="43"/>
        <v>E35211 Employee Resourcing</v>
      </c>
      <c r="AI2819" t="str">
        <f>VLOOKUP(B2819,'cc Lookup'!A:E,5,0)</f>
        <v>HR</v>
      </c>
      <c r="AJ2819" t="s">
        <v>5427</v>
      </c>
    </row>
    <row r="2820" spans="1:36" x14ac:dyDescent="0.35">
      <c r="A2820" t="s">
        <v>36</v>
      </c>
      <c r="B2820" s="8" t="s">
        <v>1064</v>
      </c>
      <c r="C2820" s="8" t="s">
        <v>38</v>
      </c>
      <c r="D2820" s="8" t="s">
        <v>39</v>
      </c>
      <c r="E2820" s="8" t="s">
        <v>39</v>
      </c>
      <c r="F2820" s="8" t="s">
        <v>40</v>
      </c>
      <c r="G2820" t="s">
        <v>1065</v>
      </c>
      <c r="H2820" t="s">
        <v>42</v>
      </c>
      <c r="I2820" t="s">
        <v>43</v>
      </c>
      <c r="J2820" t="s">
        <v>43</v>
      </c>
      <c r="K2820" t="s">
        <v>43</v>
      </c>
      <c r="L2820" s="9">
        <v>-805</v>
      </c>
      <c r="M2820" s="10">
        <v>44136</v>
      </c>
      <c r="N2820" t="s">
        <v>83</v>
      </c>
      <c r="O2820" t="s">
        <v>45</v>
      </c>
      <c r="P2820" t="s">
        <v>2244</v>
      </c>
      <c r="Q2820" t="s">
        <v>2245</v>
      </c>
      <c r="R2820" t="s">
        <v>2246</v>
      </c>
      <c r="S2820" s="11">
        <v>44166</v>
      </c>
      <c r="T2820" t="s">
        <v>793</v>
      </c>
      <c r="U2820">
        <v>1021</v>
      </c>
      <c r="V2820" t="s">
        <v>2302</v>
      </c>
      <c r="W2820" t="s">
        <v>902</v>
      </c>
      <c r="Y2820" s="11">
        <v>44166</v>
      </c>
      <c r="Z2820" t="s">
        <v>2246</v>
      </c>
      <c r="AA2820" t="s">
        <v>2302</v>
      </c>
      <c r="AH2820" t="str">
        <f t="shared" si="43"/>
        <v>E35211 Employee Resourcing</v>
      </c>
      <c r="AI2820" t="str">
        <f>VLOOKUP(B2820,'cc Lookup'!A:E,5,0)</f>
        <v>HR</v>
      </c>
      <c r="AJ2820" t="s">
        <v>5427</v>
      </c>
    </row>
    <row r="2821" spans="1:36" x14ac:dyDescent="0.35">
      <c r="A2821" t="s">
        <v>36</v>
      </c>
      <c r="B2821" s="8" t="s">
        <v>1064</v>
      </c>
      <c r="C2821" s="8" t="s">
        <v>38</v>
      </c>
      <c r="D2821" s="8" t="s">
        <v>39</v>
      </c>
      <c r="E2821" s="8" t="s">
        <v>39</v>
      </c>
      <c r="F2821" s="8" t="s">
        <v>40</v>
      </c>
      <c r="G2821" t="s">
        <v>1065</v>
      </c>
      <c r="H2821" t="s">
        <v>42</v>
      </c>
      <c r="I2821" t="s">
        <v>43</v>
      </c>
      <c r="J2821" t="s">
        <v>43</v>
      </c>
      <c r="K2821" t="s">
        <v>43</v>
      </c>
      <c r="L2821" s="9">
        <v>-920</v>
      </c>
      <c r="M2821" s="10">
        <v>44136</v>
      </c>
      <c r="N2821" t="s">
        <v>83</v>
      </c>
      <c r="O2821" t="s">
        <v>45</v>
      </c>
      <c r="P2821" t="s">
        <v>2244</v>
      </c>
      <c r="Q2821" t="s">
        <v>2245</v>
      </c>
      <c r="R2821" t="s">
        <v>2246</v>
      </c>
      <c r="S2821" s="11">
        <v>44166</v>
      </c>
      <c r="T2821" t="s">
        <v>793</v>
      </c>
      <c r="U2821">
        <v>1022</v>
      </c>
      <c r="V2821" t="s">
        <v>2303</v>
      </c>
      <c r="W2821" t="s">
        <v>902</v>
      </c>
      <c r="Y2821" s="11">
        <v>44166</v>
      </c>
      <c r="Z2821" t="s">
        <v>2246</v>
      </c>
      <c r="AA2821" t="s">
        <v>2303</v>
      </c>
      <c r="AH2821" t="str">
        <f t="shared" ref="AH2821:AH2884" si="44">B2821&amp;" "&amp;G2821</f>
        <v>E35211 Employee Resourcing</v>
      </c>
      <c r="AI2821" t="str">
        <f>VLOOKUP(B2821,'cc Lookup'!A:E,5,0)</f>
        <v>HR</v>
      </c>
      <c r="AJ2821" t="s">
        <v>5427</v>
      </c>
    </row>
    <row r="2822" spans="1:36" x14ac:dyDescent="0.35">
      <c r="A2822" t="s">
        <v>36</v>
      </c>
      <c r="B2822" s="8" t="s">
        <v>1064</v>
      </c>
      <c r="C2822" s="8" t="s">
        <v>38</v>
      </c>
      <c r="D2822" s="8" t="s">
        <v>39</v>
      </c>
      <c r="E2822" s="8" t="s">
        <v>39</v>
      </c>
      <c r="F2822" s="8" t="s">
        <v>40</v>
      </c>
      <c r="G2822" t="s">
        <v>1065</v>
      </c>
      <c r="H2822" t="s">
        <v>42</v>
      </c>
      <c r="I2822" t="s">
        <v>43</v>
      </c>
      <c r="J2822" t="s">
        <v>43</v>
      </c>
      <c r="K2822" t="s">
        <v>43</v>
      </c>
      <c r="L2822" s="9">
        <v>-920</v>
      </c>
      <c r="M2822" s="10">
        <v>44136</v>
      </c>
      <c r="N2822" t="s">
        <v>83</v>
      </c>
      <c r="O2822" t="s">
        <v>45</v>
      </c>
      <c r="P2822" t="s">
        <v>2244</v>
      </c>
      <c r="Q2822" t="s">
        <v>2245</v>
      </c>
      <c r="R2822" t="s">
        <v>2246</v>
      </c>
      <c r="S2822" s="11">
        <v>44166</v>
      </c>
      <c r="T2822" t="s">
        <v>793</v>
      </c>
      <c r="U2822">
        <v>1023</v>
      </c>
      <c r="V2822" t="s">
        <v>2304</v>
      </c>
      <c r="W2822" t="s">
        <v>902</v>
      </c>
      <c r="Y2822" s="11">
        <v>44166</v>
      </c>
      <c r="Z2822" t="s">
        <v>2246</v>
      </c>
      <c r="AA2822" t="s">
        <v>2304</v>
      </c>
      <c r="AH2822" t="str">
        <f t="shared" si="44"/>
        <v>E35211 Employee Resourcing</v>
      </c>
      <c r="AI2822" t="str">
        <f>VLOOKUP(B2822,'cc Lookup'!A:E,5,0)</f>
        <v>HR</v>
      </c>
      <c r="AJ2822" t="s">
        <v>5427</v>
      </c>
    </row>
    <row r="2823" spans="1:36" x14ac:dyDescent="0.35">
      <c r="A2823" t="s">
        <v>36</v>
      </c>
      <c r="B2823" s="8" t="s">
        <v>1064</v>
      </c>
      <c r="C2823" s="8" t="s">
        <v>38</v>
      </c>
      <c r="D2823" s="8" t="s">
        <v>39</v>
      </c>
      <c r="E2823" s="8" t="s">
        <v>39</v>
      </c>
      <c r="F2823" s="8" t="s">
        <v>40</v>
      </c>
      <c r="G2823" t="s">
        <v>1065</v>
      </c>
      <c r="H2823" t="s">
        <v>42</v>
      </c>
      <c r="I2823" t="s">
        <v>43</v>
      </c>
      <c r="J2823" t="s">
        <v>43</v>
      </c>
      <c r="K2823" t="s">
        <v>43</v>
      </c>
      <c r="L2823" s="9">
        <v>-1380</v>
      </c>
      <c r="M2823" s="10">
        <v>44136</v>
      </c>
      <c r="N2823" t="s">
        <v>83</v>
      </c>
      <c r="O2823" t="s">
        <v>45</v>
      </c>
      <c r="P2823" t="s">
        <v>2244</v>
      </c>
      <c r="Q2823" t="s">
        <v>2245</v>
      </c>
      <c r="R2823" t="s">
        <v>2246</v>
      </c>
      <c r="S2823" s="11">
        <v>44166</v>
      </c>
      <c r="T2823" t="s">
        <v>793</v>
      </c>
      <c r="U2823">
        <v>1024</v>
      </c>
      <c r="V2823" t="s">
        <v>2305</v>
      </c>
      <c r="W2823" t="s">
        <v>902</v>
      </c>
      <c r="Y2823" s="11">
        <v>44166</v>
      </c>
      <c r="Z2823" t="s">
        <v>2246</v>
      </c>
      <c r="AA2823" t="s">
        <v>2306</v>
      </c>
      <c r="AD2823" t="s">
        <v>1803</v>
      </c>
      <c r="AH2823" t="str">
        <f t="shared" si="44"/>
        <v>E35211 Employee Resourcing</v>
      </c>
      <c r="AI2823" t="str">
        <f>VLOOKUP(B2823,'cc Lookup'!A:E,5,0)</f>
        <v>HR</v>
      </c>
      <c r="AJ2823" t="s">
        <v>5427</v>
      </c>
    </row>
    <row r="2824" spans="1:36" x14ac:dyDescent="0.35">
      <c r="A2824" t="s">
        <v>36</v>
      </c>
      <c r="B2824" s="8" t="s">
        <v>142</v>
      </c>
      <c r="C2824" s="8" t="s">
        <v>38</v>
      </c>
      <c r="D2824" s="8" t="s">
        <v>39</v>
      </c>
      <c r="E2824" s="8" t="s">
        <v>39</v>
      </c>
      <c r="F2824" s="8" t="s">
        <v>40</v>
      </c>
      <c r="G2824" t="s">
        <v>144</v>
      </c>
      <c r="H2824" t="s">
        <v>42</v>
      </c>
      <c r="I2824" t="s">
        <v>43</v>
      </c>
      <c r="J2824" t="s">
        <v>43</v>
      </c>
      <c r="K2824" t="s">
        <v>43</v>
      </c>
      <c r="L2824" s="9">
        <v>21.4</v>
      </c>
      <c r="M2824" s="10">
        <v>44136</v>
      </c>
      <c r="N2824" t="s">
        <v>83</v>
      </c>
      <c r="O2824" t="s">
        <v>45</v>
      </c>
      <c r="P2824" t="s">
        <v>2244</v>
      </c>
      <c r="Q2824" t="s">
        <v>2245</v>
      </c>
      <c r="R2824" t="s">
        <v>2246</v>
      </c>
      <c r="S2824" s="11">
        <v>44166</v>
      </c>
      <c r="T2824" t="s">
        <v>793</v>
      </c>
      <c r="U2824">
        <v>1025</v>
      </c>
      <c r="V2824" t="s">
        <v>2365</v>
      </c>
      <c r="W2824" t="s">
        <v>62</v>
      </c>
      <c r="Y2824" s="11">
        <v>44166</v>
      </c>
      <c r="Z2824" t="s">
        <v>2246</v>
      </c>
      <c r="AA2824" t="s">
        <v>2366</v>
      </c>
      <c r="AD2824" t="s">
        <v>1271</v>
      </c>
      <c r="AH2824" t="str">
        <f t="shared" si="44"/>
        <v>E35930 Estates &amp; Facilities</v>
      </c>
      <c r="AI2824" t="str">
        <f>VLOOKUP(B2824,'cc Lookup'!A:E,5,0)</f>
        <v>Estates</v>
      </c>
      <c r="AJ2824" t="s">
        <v>5427</v>
      </c>
    </row>
    <row r="2825" spans="1:36" x14ac:dyDescent="0.35">
      <c r="A2825" t="s">
        <v>36</v>
      </c>
      <c r="B2825" s="8" t="s">
        <v>142</v>
      </c>
      <c r="C2825" s="8" t="s">
        <v>38</v>
      </c>
      <c r="D2825" s="8" t="s">
        <v>39</v>
      </c>
      <c r="E2825" s="8" t="s">
        <v>39</v>
      </c>
      <c r="F2825" s="8" t="s">
        <v>40</v>
      </c>
      <c r="G2825" t="s">
        <v>144</v>
      </c>
      <c r="H2825" t="s">
        <v>42</v>
      </c>
      <c r="I2825" t="s">
        <v>43</v>
      </c>
      <c r="J2825" t="s">
        <v>43</v>
      </c>
      <c r="K2825" t="s">
        <v>43</v>
      </c>
      <c r="L2825" s="9">
        <v>269.3</v>
      </c>
      <c r="M2825" s="10">
        <v>44136</v>
      </c>
      <c r="N2825" t="s">
        <v>83</v>
      </c>
      <c r="O2825" t="s">
        <v>45</v>
      </c>
      <c r="P2825" t="s">
        <v>2244</v>
      </c>
      <c r="Q2825" t="s">
        <v>2245</v>
      </c>
      <c r="R2825" t="s">
        <v>2246</v>
      </c>
      <c r="S2825" s="11">
        <v>44166</v>
      </c>
      <c r="T2825" t="s">
        <v>793</v>
      </c>
      <c r="U2825">
        <v>1026</v>
      </c>
      <c r="V2825" t="s">
        <v>2367</v>
      </c>
      <c r="W2825" t="s">
        <v>62</v>
      </c>
      <c r="Y2825" s="11">
        <v>44166</v>
      </c>
      <c r="Z2825" t="s">
        <v>2246</v>
      </c>
      <c r="AA2825" t="s">
        <v>2368</v>
      </c>
      <c r="AD2825" t="s">
        <v>1582</v>
      </c>
      <c r="AH2825" t="str">
        <f t="shared" si="44"/>
        <v>E35930 Estates &amp; Facilities</v>
      </c>
      <c r="AI2825" t="str">
        <f>VLOOKUP(B2825,'cc Lookup'!A:E,5,0)</f>
        <v>Estates</v>
      </c>
      <c r="AJ2825" t="s">
        <v>5427</v>
      </c>
    </row>
    <row r="2826" spans="1:36" x14ac:dyDescent="0.35">
      <c r="A2826" t="s">
        <v>36</v>
      </c>
      <c r="B2826" s="8" t="s">
        <v>142</v>
      </c>
      <c r="C2826" s="8" t="s">
        <v>38</v>
      </c>
      <c r="D2826" s="8" t="s">
        <v>39</v>
      </c>
      <c r="E2826" s="8" t="s">
        <v>39</v>
      </c>
      <c r="F2826" s="8" t="s">
        <v>40</v>
      </c>
      <c r="G2826" t="s">
        <v>144</v>
      </c>
      <c r="H2826" t="s">
        <v>42</v>
      </c>
      <c r="I2826" t="s">
        <v>43</v>
      </c>
      <c r="J2826" t="s">
        <v>43</v>
      </c>
      <c r="K2826" t="s">
        <v>43</v>
      </c>
      <c r="L2826" s="9">
        <v>-25.68</v>
      </c>
      <c r="M2826" s="10">
        <v>44136</v>
      </c>
      <c r="N2826" t="s">
        <v>83</v>
      </c>
      <c r="O2826" t="s">
        <v>45</v>
      </c>
      <c r="P2826" t="s">
        <v>2244</v>
      </c>
      <c r="Q2826" t="s">
        <v>2245</v>
      </c>
      <c r="R2826" t="s">
        <v>2246</v>
      </c>
      <c r="S2826" s="11">
        <v>44166</v>
      </c>
      <c r="T2826" t="s">
        <v>793</v>
      </c>
      <c r="U2826">
        <v>1027</v>
      </c>
      <c r="V2826" t="s">
        <v>2369</v>
      </c>
      <c r="W2826" t="s">
        <v>62</v>
      </c>
      <c r="Y2826" s="11">
        <v>44166</v>
      </c>
      <c r="Z2826" t="s">
        <v>2246</v>
      </c>
      <c r="AA2826" t="s">
        <v>2370</v>
      </c>
      <c r="AD2826" t="s">
        <v>1130</v>
      </c>
      <c r="AH2826" t="str">
        <f t="shared" si="44"/>
        <v>E35930 Estates &amp; Facilities</v>
      </c>
      <c r="AI2826" t="str">
        <f>VLOOKUP(B2826,'cc Lookup'!A:E,5,0)</f>
        <v>Estates</v>
      </c>
      <c r="AJ2826" t="s">
        <v>5427</v>
      </c>
    </row>
    <row r="2827" spans="1:36" x14ac:dyDescent="0.35">
      <c r="A2827" t="s">
        <v>36</v>
      </c>
      <c r="B2827" s="8" t="s">
        <v>1284</v>
      </c>
      <c r="C2827" s="8" t="s">
        <v>38</v>
      </c>
      <c r="D2827" s="8" t="s">
        <v>39</v>
      </c>
      <c r="E2827" s="8" t="s">
        <v>253</v>
      </c>
      <c r="F2827" s="8" t="s">
        <v>40</v>
      </c>
      <c r="G2827" t="s">
        <v>1285</v>
      </c>
      <c r="H2827" t="s">
        <v>42</v>
      </c>
      <c r="I2827" t="s">
        <v>43</v>
      </c>
      <c r="J2827" t="s">
        <v>255</v>
      </c>
      <c r="K2827" t="s">
        <v>43</v>
      </c>
      <c r="L2827" s="9">
        <v>-9</v>
      </c>
      <c r="M2827" s="10">
        <v>44136</v>
      </c>
      <c r="N2827" t="s">
        <v>83</v>
      </c>
      <c r="O2827" t="s">
        <v>45</v>
      </c>
      <c r="P2827" t="s">
        <v>2244</v>
      </c>
      <c r="Q2827" t="s">
        <v>2245</v>
      </c>
      <c r="R2827" t="s">
        <v>2246</v>
      </c>
      <c r="S2827" s="11">
        <v>44166</v>
      </c>
      <c r="T2827" t="s">
        <v>793</v>
      </c>
      <c r="U2827">
        <v>1028</v>
      </c>
      <c r="V2827" t="s">
        <v>2434</v>
      </c>
      <c r="W2827" t="s">
        <v>62</v>
      </c>
      <c r="Y2827" s="11">
        <v>44166</v>
      </c>
      <c r="Z2827" t="s">
        <v>2246</v>
      </c>
      <c r="AA2827" t="s">
        <v>2435</v>
      </c>
      <c r="AD2827" t="s">
        <v>1281</v>
      </c>
      <c r="AH2827" t="str">
        <f t="shared" si="44"/>
        <v>E35965 Make Ready - Chichester - main depot</v>
      </c>
      <c r="AI2827" t="str">
        <f>VLOOKUP(B2827,'cc Lookup'!A:E,5,0)</f>
        <v>Make Ready</v>
      </c>
      <c r="AJ2827" t="s">
        <v>5427</v>
      </c>
    </row>
    <row r="2828" spans="1:36" x14ac:dyDescent="0.35">
      <c r="A2828" t="s">
        <v>36</v>
      </c>
      <c r="B2828" s="8" t="s">
        <v>142</v>
      </c>
      <c r="C2828" s="8" t="s">
        <v>143</v>
      </c>
      <c r="D2828" s="8" t="s">
        <v>39</v>
      </c>
      <c r="E2828" s="8" t="s">
        <v>39</v>
      </c>
      <c r="F2828" s="8" t="s">
        <v>40</v>
      </c>
      <c r="G2828" t="s">
        <v>144</v>
      </c>
      <c r="H2828" t="s">
        <v>145</v>
      </c>
      <c r="I2828" t="s">
        <v>43</v>
      </c>
      <c r="J2828" t="s">
        <v>43</v>
      </c>
      <c r="K2828" t="s">
        <v>43</v>
      </c>
      <c r="L2828" s="9">
        <v>11.44</v>
      </c>
      <c r="M2828" s="10">
        <v>44197</v>
      </c>
      <c r="N2828" t="s">
        <v>83</v>
      </c>
      <c r="O2828" t="s">
        <v>45</v>
      </c>
      <c r="P2828" t="s">
        <v>2704</v>
      </c>
      <c r="Q2828" t="s">
        <v>2705</v>
      </c>
      <c r="R2828" t="s">
        <v>2706</v>
      </c>
      <c r="S2828" s="11">
        <v>44228</v>
      </c>
      <c r="T2828" t="s">
        <v>793</v>
      </c>
      <c r="U2828">
        <v>848</v>
      </c>
      <c r="V2828" t="s">
        <v>2707</v>
      </c>
      <c r="W2828" t="s">
        <v>62</v>
      </c>
      <c r="Y2828" s="11">
        <v>44228</v>
      </c>
      <c r="Z2828" t="s">
        <v>2706</v>
      </c>
      <c r="AA2828" t="s">
        <v>2707</v>
      </c>
      <c r="AH2828" t="str">
        <f t="shared" si="44"/>
        <v>E35930 Estates &amp; Facilities</v>
      </c>
      <c r="AI2828" t="str">
        <f>VLOOKUP(B2828,'cc Lookup'!A:E,5,0)</f>
        <v>Estates</v>
      </c>
      <c r="AJ2828" t="s">
        <v>5427</v>
      </c>
    </row>
    <row r="2829" spans="1:36" x14ac:dyDescent="0.35">
      <c r="A2829" t="s">
        <v>36</v>
      </c>
      <c r="B2829" s="8" t="s">
        <v>142</v>
      </c>
      <c r="C2829" s="8" t="s">
        <v>143</v>
      </c>
      <c r="D2829" s="8" t="s">
        <v>39</v>
      </c>
      <c r="E2829" s="8" t="s">
        <v>39</v>
      </c>
      <c r="F2829" s="8" t="s">
        <v>40</v>
      </c>
      <c r="G2829" t="s">
        <v>144</v>
      </c>
      <c r="H2829" t="s">
        <v>145</v>
      </c>
      <c r="I2829" t="s">
        <v>43</v>
      </c>
      <c r="J2829" t="s">
        <v>43</v>
      </c>
      <c r="K2829" t="s">
        <v>43</v>
      </c>
      <c r="L2829" s="9">
        <v>62.64</v>
      </c>
      <c r="M2829" s="10">
        <v>44197</v>
      </c>
      <c r="N2829" t="s">
        <v>83</v>
      </c>
      <c r="O2829" t="s">
        <v>45</v>
      </c>
      <c r="P2829" t="s">
        <v>2704</v>
      </c>
      <c r="Q2829" t="s">
        <v>2705</v>
      </c>
      <c r="R2829" t="s">
        <v>2706</v>
      </c>
      <c r="S2829" s="11">
        <v>44228</v>
      </c>
      <c r="T2829" t="s">
        <v>793</v>
      </c>
      <c r="U2829">
        <v>849</v>
      </c>
      <c r="V2829" t="s">
        <v>2708</v>
      </c>
      <c r="W2829" t="s">
        <v>62</v>
      </c>
      <c r="Y2829" s="11">
        <v>44228</v>
      </c>
      <c r="Z2829" t="s">
        <v>2706</v>
      </c>
      <c r="AA2829" t="s">
        <v>2709</v>
      </c>
      <c r="AD2829" t="s">
        <v>2540</v>
      </c>
      <c r="AH2829" t="str">
        <f t="shared" si="44"/>
        <v>E35930 Estates &amp; Facilities</v>
      </c>
      <c r="AI2829" t="str">
        <f>VLOOKUP(B2829,'cc Lookup'!A:E,5,0)</f>
        <v>Estates</v>
      </c>
      <c r="AJ2829" t="s">
        <v>5427</v>
      </c>
    </row>
    <row r="2830" spans="1:36" x14ac:dyDescent="0.35">
      <c r="A2830" t="s">
        <v>36</v>
      </c>
      <c r="B2830" s="8" t="s">
        <v>142</v>
      </c>
      <c r="C2830" s="8" t="s">
        <v>143</v>
      </c>
      <c r="D2830" s="8" t="s">
        <v>39</v>
      </c>
      <c r="E2830" s="8" t="s">
        <v>39</v>
      </c>
      <c r="F2830" s="8" t="s">
        <v>40</v>
      </c>
      <c r="G2830" t="s">
        <v>144</v>
      </c>
      <c r="H2830" t="s">
        <v>145</v>
      </c>
      <c r="I2830" t="s">
        <v>43</v>
      </c>
      <c r="J2830" t="s">
        <v>43</v>
      </c>
      <c r="K2830" t="s">
        <v>43</v>
      </c>
      <c r="L2830" s="9">
        <v>143.04</v>
      </c>
      <c r="M2830" s="10">
        <v>44197</v>
      </c>
      <c r="N2830" t="s">
        <v>83</v>
      </c>
      <c r="O2830" t="s">
        <v>45</v>
      </c>
      <c r="P2830" t="s">
        <v>2704</v>
      </c>
      <c r="Q2830" t="s">
        <v>2705</v>
      </c>
      <c r="R2830" t="s">
        <v>2706</v>
      </c>
      <c r="S2830" s="11">
        <v>44228</v>
      </c>
      <c r="T2830" t="s">
        <v>793</v>
      </c>
      <c r="U2830">
        <v>850</v>
      </c>
      <c r="V2830" t="s">
        <v>2710</v>
      </c>
      <c r="W2830" t="s">
        <v>62</v>
      </c>
      <c r="Y2830" s="11">
        <v>44228</v>
      </c>
      <c r="Z2830" t="s">
        <v>2706</v>
      </c>
      <c r="AA2830" t="s">
        <v>2710</v>
      </c>
      <c r="AH2830" t="str">
        <f t="shared" si="44"/>
        <v>E35930 Estates &amp; Facilities</v>
      </c>
      <c r="AI2830" t="str">
        <f>VLOOKUP(B2830,'cc Lookup'!A:E,5,0)</f>
        <v>Estates</v>
      </c>
      <c r="AJ2830" t="s">
        <v>5427</v>
      </c>
    </row>
    <row r="2831" spans="1:36" x14ac:dyDescent="0.35">
      <c r="A2831" t="s">
        <v>36</v>
      </c>
      <c r="B2831" s="8" t="s">
        <v>142</v>
      </c>
      <c r="C2831" s="8" t="s">
        <v>38</v>
      </c>
      <c r="D2831" s="8" t="s">
        <v>39</v>
      </c>
      <c r="E2831" s="8" t="s">
        <v>39</v>
      </c>
      <c r="F2831" s="8" t="s">
        <v>40</v>
      </c>
      <c r="G2831" t="s">
        <v>144</v>
      </c>
      <c r="H2831" t="s">
        <v>42</v>
      </c>
      <c r="I2831" t="s">
        <v>43</v>
      </c>
      <c r="J2831" t="s">
        <v>43</v>
      </c>
      <c r="K2831" t="s">
        <v>43</v>
      </c>
      <c r="L2831" s="9">
        <v>22.8</v>
      </c>
      <c r="M2831" s="10">
        <v>44197</v>
      </c>
      <c r="N2831" t="s">
        <v>83</v>
      </c>
      <c r="O2831" t="s">
        <v>45</v>
      </c>
      <c r="P2831" t="s">
        <v>2704</v>
      </c>
      <c r="Q2831" t="s">
        <v>2705</v>
      </c>
      <c r="R2831" t="s">
        <v>2706</v>
      </c>
      <c r="S2831" s="11">
        <v>44228</v>
      </c>
      <c r="T2831" t="s">
        <v>793</v>
      </c>
      <c r="U2831">
        <v>851</v>
      </c>
      <c r="V2831" t="s">
        <v>2735</v>
      </c>
      <c r="W2831" t="s">
        <v>62</v>
      </c>
      <c r="Y2831" s="11">
        <v>44228</v>
      </c>
      <c r="Z2831" t="s">
        <v>2706</v>
      </c>
      <c r="AA2831" t="s">
        <v>2736</v>
      </c>
      <c r="AD2831" t="s">
        <v>2597</v>
      </c>
      <c r="AH2831" t="str">
        <f t="shared" si="44"/>
        <v>E35930 Estates &amp; Facilities</v>
      </c>
      <c r="AI2831" t="str">
        <f>VLOOKUP(B2831,'cc Lookup'!A:E,5,0)</f>
        <v>Estates</v>
      </c>
      <c r="AJ2831" t="s">
        <v>5427</v>
      </c>
    </row>
    <row r="2832" spans="1:36" x14ac:dyDescent="0.35">
      <c r="A2832" t="s">
        <v>36</v>
      </c>
      <c r="B2832" s="8" t="s">
        <v>142</v>
      </c>
      <c r="C2832" s="8" t="s">
        <v>143</v>
      </c>
      <c r="D2832" s="8" t="s">
        <v>39</v>
      </c>
      <c r="E2832" s="8" t="s">
        <v>39</v>
      </c>
      <c r="F2832" s="8" t="s">
        <v>40</v>
      </c>
      <c r="G2832" t="s">
        <v>144</v>
      </c>
      <c r="H2832" t="s">
        <v>145</v>
      </c>
      <c r="I2832" t="s">
        <v>43</v>
      </c>
      <c r="J2832" t="s">
        <v>43</v>
      </c>
      <c r="K2832" t="s">
        <v>43</v>
      </c>
      <c r="L2832" s="9">
        <v>42</v>
      </c>
      <c r="M2832" s="10">
        <v>44228</v>
      </c>
      <c r="N2832" t="s">
        <v>83</v>
      </c>
      <c r="O2832" t="s">
        <v>45</v>
      </c>
      <c r="P2832" t="s">
        <v>2793</v>
      </c>
      <c r="Q2832" t="s">
        <v>2794</v>
      </c>
      <c r="R2832" t="s">
        <v>2795</v>
      </c>
      <c r="S2832" s="11">
        <v>44256</v>
      </c>
      <c r="T2832" t="s">
        <v>793</v>
      </c>
      <c r="U2832">
        <v>664</v>
      </c>
      <c r="V2832" t="s">
        <v>2815</v>
      </c>
      <c r="W2832" t="s">
        <v>62</v>
      </c>
      <c r="Y2832" s="11">
        <v>44256</v>
      </c>
      <c r="Z2832" t="s">
        <v>2795</v>
      </c>
      <c r="AA2832" t="s">
        <v>2816</v>
      </c>
      <c r="AD2832" t="s">
        <v>2726</v>
      </c>
      <c r="AH2832" t="str">
        <f t="shared" si="44"/>
        <v>E35930 Estates &amp; Facilities</v>
      </c>
      <c r="AI2832" t="str">
        <f>VLOOKUP(B2832,'cc Lookup'!A:E,5,0)</f>
        <v>Estates</v>
      </c>
      <c r="AJ2832" t="s">
        <v>5427</v>
      </c>
    </row>
    <row r="2833" spans="1:36" x14ac:dyDescent="0.35">
      <c r="A2833" t="s">
        <v>36</v>
      </c>
      <c r="B2833" s="8" t="s">
        <v>72</v>
      </c>
      <c r="C2833" s="8" t="s">
        <v>38</v>
      </c>
      <c r="D2833" s="8" t="s">
        <v>125</v>
      </c>
      <c r="E2833" s="8" t="s">
        <v>39</v>
      </c>
      <c r="F2833" s="8" t="s">
        <v>40</v>
      </c>
      <c r="G2833" t="s">
        <v>73</v>
      </c>
      <c r="H2833" t="s">
        <v>42</v>
      </c>
      <c r="I2833" t="s">
        <v>126</v>
      </c>
      <c r="J2833" t="s">
        <v>43</v>
      </c>
      <c r="K2833" t="s">
        <v>43</v>
      </c>
      <c r="L2833" s="9">
        <v>50.4</v>
      </c>
      <c r="M2833" s="10">
        <v>44228</v>
      </c>
      <c r="N2833" t="s">
        <v>83</v>
      </c>
      <c r="O2833" t="s">
        <v>45</v>
      </c>
      <c r="P2833" t="s">
        <v>2793</v>
      </c>
      <c r="Q2833" t="s">
        <v>2794</v>
      </c>
      <c r="R2833" t="s">
        <v>2795</v>
      </c>
      <c r="S2833" s="11">
        <v>44256</v>
      </c>
      <c r="T2833" t="s">
        <v>793</v>
      </c>
      <c r="U2833">
        <v>665</v>
      </c>
      <c r="V2833" t="s">
        <v>2796</v>
      </c>
      <c r="W2833" t="s">
        <v>62</v>
      </c>
      <c r="Y2833" s="11">
        <v>44256</v>
      </c>
      <c r="Z2833" t="s">
        <v>2795</v>
      </c>
      <c r="AA2833" t="s">
        <v>2797</v>
      </c>
      <c r="AD2833" t="s">
        <v>2645</v>
      </c>
      <c r="AH2833" t="str">
        <f t="shared" si="44"/>
        <v>E35120 Corporate Expenses</v>
      </c>
      <c r="AI2833" t="str">
        <f>VLOOKUP(B2833,'cc Lookup'!A:E,5,0)</f>
        <v>Corporate Exp</v>
      </c>
      <c r="AJ2833" t="s">
        <v>5427</v>
      </c>
    </row>
    <row r="2834" spans="1:36" x14ac:dyDescent="0.35">
      <c r="A2834" t="s">
        <v>36</v>
      </c>
      <c r="B2834" s="8" t="s">
        <v>921</v>
      </c>
      <c r="C2834" s="8" t="s">
        <v>38</v>
      </c>
      <c r="D2834" s="8" t="s">
        <v>39</v>
      </c>
      <c r="E2834" s="8" t="s">
        <v>39</v>
      </c>
      <c r="F2834" s="8" t="s">
        <v>40</v>
      </c>
      <c r="G2834" t="s">
        <v>922</v>
      </c>
      <c r="H2834" t="s">
        <v>42</v>
      </c>
      <c r="I2834" t="s">
        <v>43</v>
      </c>
      <c r="J2834" t="s">
        <v>43</v>
      </c>
      <c r="K2834" t="s">
        <v>43</v>
      </c>
      <c r="L2834" s="9">
        <v>-6005.32</v>
      </c>
      <c r="M2834" s="10">
        <v>44256</v>
      </c>
      <c r="N2834" t="s">
        <v>83</v>
      </c>
      <c r="O2834" t="s">
        <v>45</v>
      </c>
      <c r="P2834" t="s">
        <v>2875</v>
      </c>
      <c r="Q2834" t="s">
        <v>2876</v>
      </c>
      <c r="R2834" t="s">
        <v>2877</v>
      </c>
      <c r="S2834" s="11">
        <v>44287</v>
      </c>
      <c r="T2834" t="s">
        <v>793</v>
      </c>
      <c r="U2834">
        <v>856</v>
      </c>
      <c r="V2834" t="s">
        <v>2878</v>
      </c>
      <c r="W2834" t="s">
        <v>107</v>
      </c>
      <c r="Y2834" s="11">
        <v>44287</v>
      </c>
      <c r="Z2834" t="s">
        <v>2877</v>
      </c>
      <c r="AA2834" t="s">
        <v>2878</v>
      </c>
      <c r="AH2834" t="str">
        <f t="shared" si="44"/>
        <v>E35210 Employee Service Centre</v>
      </c>
      <c r="AI2834" t="str">
        <f>VLOOKUP(B2834,'cc Lookup'!A:E,5,0)</f>
        <v>HR</v>
      </c>
      <c r="AJ2834" t="s">
        <v>5427</v>
      </c>
    </row>
    <row r="2835" spans="1:36" x14ac:dyDescent="0.35">
      <c r="A2835" t="s">
        <v>36</v>
      </c>
      <c r="B2835" s="8" t="s">
        <v>1064</v>
      </c>
      <c r="C2835" s="8" t="s">
        <v>38</v>
      </c>
      <c r="D2835" s="8" t="s">
        <v>39</v>
      </c>
      <c r="E2835" s="8" t="s">
        <v>39</v>
      </c>
      <c r="F2835" s="8" t="s">
        <v>40</v>
      </c>
      <c r="G2835" t="s">
        <v>1065</v>
      </c>
      <c r="H2835" t="s">
        <v>42</v>
      </c>
      <c r="I2835" t="s">
        <v>43</v>
      </c>
      <c r="J2835" t="s">
        <v>43</v>
      </c>
      <c r="K2835" t="s">
        <v>43</v>
      </c>
      <c r="L2835" s="9">
        <v>950</v>
      </c>
      <c r="M2835" s="10">
        <v>44256</v>
      </c>
      <c r="N2835" t="s">
        <v>83</v>
      </c>
      <c r="O2835" t="s">
        <v>45</v>
      </c>
      <c r="P2835" t="s">
        <v>2875</v>
      </c>
      <c r="Q2835" t="s">
        <v>2876</v>
      </c>
      <c r="R2835" t="s">
        <v>2877</v>
      </c>
      <c r="S2835" s="11">
        <v>44287</v>
      </c>
      <c r="T2835" t="s">
        <v>793</v>
      </c>
      <c r="U2835">
        <v>857</v>
      </c>
      <c r="V2835" t="s">
        <v>2885</v>
      </c>
      <c r="W2835" t="s">
        <v>107</v>
      </c>
      <c r="Y2835" s="11">
        <v>44287</v>
      </c>
      <c r="Z2835" t="s">
        <v>2877</v>
      </c>
      <c r="AA2835" t="s">
        <v>2885</v>
      </c>
      <c r="AH2835" t="str">
        <f t="shared" si="44"/>
        <v>E35211 Employee Resourcing</v>
      </c>
      <c r="AI2835" t="str">
        <f>VLOOKUP(B2835,'cc Lookup'!A:E,5,0)</f>
        <v>HR</v>
      </c>
      <c r="AJ2835" t="s">
        <v>5427</v>
      </c>
    </row>
    <row r="2836" spans="1:36" x14ac:dyDescent="0.35">
      <c r="A2836" t="s">
        <v>36</v>
      </c>
      <c r="B2836" s="8" t="s">
        <v>142</v>
      </c>
      <c r="C2836" s="8" t="s">
        <v>38</v>
      </c>
      <c r="D2836" s="8" t="s">
        <v>39</v>
      </c>
      <c r="E2836" s="8" t="s">
        <v>39</v>
      </c>
      <c r="F2836" s="8" t="s">
        <v>40</v>
      </c>
      <c r="G2836" t="s">
        <v>144</v>
      </c>
      <c r="H2836" t="s">
        <v>42</v>
      </c>
      <c r="I2836" t="s">
        <v>43</v>
      </c>
      <c r="J2836" t="s">
        <v>43</v>
      </c>
      <c r="K2836" t="s">
        <v>43</v>
      </c>
      <c r="L2836" s="9">
        <v>51.4</v>
      </c>
      <c r="M2836" s="10">
        <v>44317</v>
      </c>
      <c r="N2836" t="s">
        <v>83</v>
      </c>
      <c r="O2836" t="s">
        <v>45</v>
      </c>
      <c r="P2836" t="s">
        <v>3135</v>
      </c>
      <c r="Q2836" t="s">
        <v>3136</v>
      </c>
      <c r="R2836" t="s">
        <v>3137</v>
      </c>
      <c r="S2836" s="11">
        <v>44348</v>
      </c>
      <c r="T2836" t="s">
        <v>793</v>
      </c>
      <c r="U2836">
        <v>753</v>
      </c>
      <c r="V2836" t="s">
        <v>3138</v>
      </c>
      <c r="W2836" t="s">
        <v>62</v>
      </c>
      <c r="Y2836" s="11">
        <v>44348</v>
      </c>
      <c r="Z2836" t="s">
        <v>3137</v>
      </c>
      <c r="AA2836" t="s">
        <v>3139</v>
      </c>
      <c r="AD2836" t="s">
        <v>2984</v>
      </c>
      <c r="AH2836" t="str">
        <f t="shared" si="44"/>
        <v>E35930 Estates &amp; Facilities</v>
      </c>
      <c r="AI2836" t="str">
        <f>VLOOKUP(B2836,'cc Lookup'!A:E,5,0)</f>
        <v>Estates</v>
      </c>
      <c r="AJ2836" t="s">
        <v>5428</v>
      </c>
    </row>
    <row r="2837" spans="1:36" x14ac:dyDescent="0.35">
      <c r="A2837" t="s">
        <v>36</v>
      </c>
      <c r="B2837" s="8" t="s">
        <v>142</v>
      </c>
      <c r="C2837" s="8" t="s">
        <v>143</v>
      </c>
      <c r="D2837" s="8" t="s">
        <v>39</v>
      </c>
      <c r="E2837" s="8" t="s">
        <v>39</v>
      </c>
      <c r="F2837" s="8" t="s">
        <v>40</v>
      </c>
      <c r="G2837" t="s">
        <v>144</v>
      </c>
      <c r="H2837" t="s">
        <v>145</v>
      </c>
      <c r="I2837" t="s">
        <v>43</v>
      </c>
      <c r="J2837" t="s">
        <v>43</v>
      </c>
      <c r="K2837" t="s">
        <v>43</v>
      </c>
      <c r="L2837" s="9">
        <v>9</v>
      </c>
      <c r="M2837" s="10">
        <v>44348</v>
      </c>
      <c r="N2837" t="s">
        <v>83</v>
      </c>
      <c r="O2837" t="s">
        <v>45</v>
      </c>
      <c r="P2837" t="s">
        <v>3209</v>
      </c>
      <c r="Q2837" t="s">
        <v>3210</v>
      </c>
      <c r="R2837" t="s">
        <v>3211</v>
      </c>
      <c r="S2837" s="11">
        <v>44372</v>
      </c>
      <c r="T2837" t="s">
        <v>793</v>
      </c>
      <c r="U2837">
        <v>1308</v>
      </c>
      <c r="V2837" t="s">
        <v>3224</v>
      </c>
      <c r="W2837" t="s">
        <v>62</v>
      </c>
      <c r="Y2837" s="11">
        <v>44372</v>
      </c>
      <c r="Z2837" t="s">
        <v>3211</v>
      </c>
      <c r="AA2837" t="s">
        <v>3225</v>
      </c>
      <c r="AD2837" t="s">
        <v>3108</v>
      </c>
      <c r="AH2837" t="str">
        <f t="shared" si="44"/>
        <v>E35930 Estates &amp; Facilities</v>
      </c>
      <c r="AI2837" t="str">
        <f>VLOOKUP(B2837,'cc Lookup'!A:E,5,0)</f>
        <v>Estates</v>
      </c>
      <c r="AJ2837" t="s">
        <v>5428</v>
      </c>
    </row>
    <row r="2838" spans="1:36" x14ac:dyDescent="0.35">
      <c r="A2838" t="s">
        <v>36</v>
      </c>
      <c r="B2838" s="8" t="s">
        <v>142</v>
      </c>
      <c r="C2838" s="8" t="s">
        <v>143</v>
      </c>
      <c r="D2838" s="8" t="s">
        <v>39</v>
      </c>
      <c r="E2838" s="8" t="s">
        <v>39</v>
      </c>
      <c r="F2838" s="8" t="s">
        <v>40</v>
      </c>
      <c r="G2838" t="s">
        <v>144</v>
      </c>
      <c r="H2838" t="s">
        <v>145</v>
      </c>
      <c r="I2838" t="s">
        <v>43</v>
      </c>
      <c r="J2838" t="s">
        <v>43</v>
      </c>
      <c r="K2838" t="s">
        <v>43</v>
      </c>
      <c r="L2838" s="9">
        <v>9</v>
      </c>
      <c r="M2838" s="10">
        <v>44348</v>
      </c>
      <c r="N2838" t="s">
        <v>83</v>
      </c>
      <c r="O2838" t="s">
        <v>45</v>
      </c>
      <c r="P2838" t="s">
        <v>3209</v>
      </c>
      <c r="Q2838" t="s">
        <v>3210</v>
      </c>
      <c r="R2838" t="s">
        <v>3211</v>
      </c>
      <c r="S2838" s="11">
        <v>44372</v>
      </c>
      <c r="T2838" t="s">
        <v>793</v>
      </c>
      <c r="U2838">
        <v>1309</v>
      </c>
      <c r="V2838" t="s">
        <v>3226</v>
      </c>
      <c r="W2838" t="s">
        <v>62</v>
      </c>
      <c r="Y2838" s="11">
        <v>44372</v>
      </c>
      <c r="Z2838" t="s">
        <v>3211</v>
      </c>
      <c r="AA2838" t="s">
        <v>3227</v>
      </c>
      <c r="AD2838" t="s">
        <v>3117</v>
      </c>
      <c r="AH2838" t="str">
        <f t="shared" si="44"/>
        <v>E35930 Estates &amp; Facilities</v>
      </c>
      <c r="AI2838" t="str">
        <f>VLOOKUP(B2838,'cc Lookup'!A:E,5,0)</f>
        <v>Estates</v>
      </c>
      <c r="AJ2838" t="s">
        <v>5428</v>
      </c>
    </row>
    <row r="2839" spans="1:36" x14ac:dyDescent="0.35">
      <c r="A2839" t="s">
        <v>36</v>
      </c>
      <c r="B2839" s="8" t="s">
        <v>142</v>
      </c>
      <c r="C2839" s="8" t="s">
        <v>143</v>
      </c>
      <c r="D2839" s="8" t="s">
        <v>39</v>
      </c>
      <c r="E2839" s="8" t="s">
        <v>39</v>
      </c>
      <c r="F2839" s="8" t="s">
        <v>40</v>
      </c>
      <c r="G2839" t="s">
        <v>144</v>
      </c>
      <c r="H2839" t="s">
        <v>145</v>
      </c>
      <c r="I2839" t="s">
        <v>43</v>
      </c>
      <c r="J2839" t="s">
        <v>43</v>
      </c>
      <c r="K2839" t="s">
        <v>43</v>
      </c>
      <c r="L2839" s="9">
        <v>9.6</v>
      </c>
      <c r="M2839" s="10">
        <v>44348</v>
      </c>
      <c r="N2839" t="s">
        <v>83</v>
      </c>
      <c r="O2839" t="s">
        <v>45</v>
      </c>
      <c r="P2839" t="s">
        <v>3209</v>
      </c>
      <c r="Q2839" t="s">
        <v>3210</v>
      </c>
      <c r="R2839" t="s">
        <v>3211</v>
      </c>
      <c r="S2839" s="11">
        <v>44372</v>
      </c>
      <c r="T2839" t="s">
        <v>793</v>
      </c>
      <c r="U2839">
        <v>1310</v>
      </c>
      <c r="V2839" t="s">
        <v>3228</v>
      </c>
      <c r="W2839" t="s">
        <v>62</v>
      </c>
      <c r="Y2839" s="11">
        <v>44372</v>
      </c>
      <c r="Z2839" t="s">
        <v>3211</v>
      </c>
      <c r="AA2839" t="s">
        <v>3229</v>
      </c>
      <c r="AD2839" t="s">
        <v>2557</v>
      </c>
      <c r="AH2839" t="str">
        <f t="shared" si="44"/>
        <v>E35930 Estates &amp; Facilities</v>
      </c>
      <c r="AI2839" t="str">
        <f>VLOOKUP(B2839,'cc Lookup'!A:E,5,0)</f>
        <v>Estates</v>
      </c>
      <c r="AJ2839" t="s">
        <v>5428</v>
      </c>
    </row>
    <row r="2840" spans="1:36" x14ac:dyDescent="0.35">
      <c r="A2840" t="s">
        <v>36</v>
      </c>
      <c r="B2840" s="8" t="s">
        <v>142</v>
      </c>
      <c r="C2840" s="8" t="s">
        <v>143</v>
      </c>
      <c r="D2840" s="8" t="s">
        <v>39</v>
      </c>
      <c r="E2840" s="8" t="s">
        <v>39</v>
      </c>
      <c r="F2840" s="8" t="s">
        <v>40</v>
      </c>
      <c r="G2840" t="s">
        <v>144</v>
      </c>
      <c r="H2840" t="s">
        <v>145</v>
      </c>
      <c r="I2840" t="s">
        <v>43</v>
      </c>
      <c r="J2840" t="s">
        <v>43</v>
      </c>
      <c r="K2840" t="s">
        <v>43</v>
      </c>
      <c r="L2840" s="9">
        <v>12</v>
      </c>
      <c r="M2840" s="10">
        <v>44348</v>
      </c>
      <c r="N2840" t="s">
        <v>83</v>
      </c>
      <c r="O2840" t="s">
        <v>45</v>
      </c>
      <c r="P2840" t="s">
        <v>3209</v>
      </c>
      <c r="Q2840" t="s">
        <v>3210</v>
      </c>
      <c r="R2840" t="s">
        <v>3211</v>
      </c>
      <c r="S2840" s="11">
        <v>44372</v>
      </c>
      <c r="T2840" t="s">
        <v>793</v>
      </c>
      <c r="U2840">
        <v>1311</v>
      </c>
      <c r="V2840" t="s">
        <v>3230</v>
      </c>
      <c r="W2840" t="s">
        <v>62</v>
      </c>
      <c r="Y2840" s="11">
        <v>44372</v>
      </c>
      <c r="Z2840" t="s">
        <v>3211</v>
      </c>
      <c r="AA2840" t="s">
        <v>3231</v>
      </c>
      <c r="AD2840" t="s">
        <v>2727</v>
      </c>
      <c r="AH2840" t="str">
        <f t="shared" si="44"/>
        <v>E35930 Estates &amp; Facilities</v>
      </c>
      <c r="AI2840" t="str">
        <f>VLOOKUP(B2840,'cc Lookup'!A:E,5,0)</f>
        <v>Estates</v>
      </c>
      <c r="AJ2840" t="s">
        <v>5428</v>
      </c>
    </row>
    <row r="2841" spans="1:36" x14ac:dyDescent="0.35">
      <c r="A2841" t="s">
        <v>36</v>
      </c>
      <c r="B2841" s="8" t="s">
        <v>142</v>
      </c>
      <c r="C2841" s="8" t="s">
        <v>143</v>
      </c>
      <c r="D2841" s="8" t="s">
        <v>39</v>
      </c>
      <c r="E2841" s="8" t="s">
        <v>39</v>
      </c>
      <c r="F2841" s="8" t="s">
        <v>40</v>
      </c>
      <c r="G2841" t="s">
        <v>144</v>
      </c>
      <c r="H2841" t="s">
        <v>145</v>
      </c>
      <c r="I2841" t="s">
        <v>43</v>
      </c>
      <c r="J2841" t="s">
        <v>43</v>
      </c>
      <c r="K2841" t="s">
        <v>43</v>
      </c>
      <c r="L2841" s="9">
        <v>12.8</v>
      </c>
      <c r="M2841" s="10">
        <v>44348</v>
      </c>
      <c r="N2841" t="s">
        <v>83</v>
      </c>
      <c r="O2841" t="s">
        <v>45</v>
      </c>
      <c r="P2841" t="s">
        <v>3209</v>
      </c>
      <c r="Q2841" t="s">
        <v>3210</v>
      </c>
      <c r="R2841" t="s">
        <v>3211</v>
      </c>
      <c r="S2841" s="11">
        <v>44372</v>
      </c>
      <c r="T2841" t="s">
        <v>793</v>
      </c>
      <c r="U2841">
        <v>1312</v>
      </c>
      <c r="V2841" t="s">
        <v>3232</v>
      </c>
      <c r="W2841" t="s">
        <v>62</v>
      </c>
      <c r="Y2841" s="11">
        <v>44372</v>
      </c>
      <c r="Z2841" t="s">
        <v>3211</v>
      </c>
      <c r="AA2841" t="s">
        <v>3233</v>
      </c>
      <c r="AD2841" t="s">
        <v>2558</v>
      </c>
      <c r="AH2841" t="str">
        <f t="shared" si="44"/>
        <v>E35930 Estates &amp; Facilities</v>
      </c>
      <c r="AI2841" t="str">
        <f>VLOOKUP(B2841,'cc Lookup'!A:E,5,0)</f>
        <v>Estates</v>
      </c>
      <c r="AJ2841" t="s">
        <v>5428</v>
      </c>
    </row>
    <row r="2842" spans="1:36" x14ac:dyDescent="0.35">
      <c r="A2842" t="s">
        <v>36</v>
      </c>
      <c r="B2842" s="8" t="s">
        <v>142</v>
      </c>
      <c r="C2842" s="8" t="s">
        <v>143</v>
      </c>
      <c r="D2842" s="8" t="s">
        <v>39</v>
      </c>
      <c r="E2842" s="8" t="s">
        <v>39</v>
      </c>
      <c r="F2842" s="8" t="s">
        <v>40</v>
      </c>
      <c r="G2842" t="s">
        <v>144</v>
      </c>
      <c r="H2842" t="s">
        <v>145</v>
      </c>
      <c r="I2842" t="s">
        <v>43</v>
      </c>
      <c r="J2842" t="s">
        <v>43</v>
      </c>
      <c r="K2842" t="s">
        <v>43</v>
      </c>
      <c r="L2842" s="9">
        <v>14.6</v>
      </c>
      <c r="M2842" s="10">
        <v>44348</v>
      </c>
      <c r="N2842" t="s">
        <v>83</v>
      </c>
      <c r="O2842" t="s">
        <v>45</v>
      </c>
      <c r="P2842" t="s">
        <v>3209</v>
      </c>
      <c r="Q2842" t="s">
        <v>3210</v>
      </c>
      <c r="R2842" t="s">
        <v>3211</v>
      </c>
      <c r="S2842" s="11">
        <v>44372</v>
      </c>
      <c r="T2842" t="s">
        <v>793</v>
      </c>
      <c r="U2842">
        <v>1313</v>
      </c>
      <c r="V2842" t="s">
        <v>3234</v>
      </c>
      <c r="W2842" t="s">
        <v>62</v>
      </c>
      <c r="Y2842" s="11">
        <v>44372</v>
      </c>
      <c r="Z2842" t="s">
        <v>3211</v>
      </c>
      <c r="AA2842" t="s">
        <v>3235</v>
      </c>
      <c r="AD2842" t="s">
        <v>2560</v>
      </c>
      <c r="AH2842" t="str">
        <f t="shared" si="44"/>
        <v>E35930 Estates &amp; Facilities</v>
      </c>
      <c r="AI2842" t="str">
        <f>VLOOKUP(B2842,'cc Lookup'!A:E,5,0)</f>
        <v>Estates</v>
      </c>
      <c r="AJ2842" t="s">
        <v>5428</v>
      </c>
    </row>
    <row r="2843" spans="1:36" x14ac:dyDescent="0.35">
      <c r="A2843" t="s">
        <v>36</v>
      </c>
      <c r="B2843" s="8" t="s">
        <v>142</v>
      </c>
      <c r="C2843" s="8" t="s">
        <v>143</v>
      </c>
      <c r="D2843" s="8" t="s">
        <v>39</v>
      </c>
      <c r="E2843" s="8" t="s">
        <v>39</v>
      </c>
      <c r="F2843" s="8" t="s">
        <v>40</v>
      </c>
      <c r="G2843" t="s">
        <v>144</v>
      </c>
      <c r="H2843" t="s">
        <v>145</v>
      </c>
      <c r="I2843" t="s">
        <v>43</v>
      </c>
      <c r="J2843" t="s">
        <v>43</v>
      </c>
      <c r="K2843" t="s">
        <v>43</v>
      </c>
      <c r="L2843" s="9">
        <v>26</v>
      </c>
      <c r="M2843" s="10">
        <v>44348</v>
      </c>
      <c r="N2843" t="s">
        <v>83</v>
      </c>
      <c r="O2843" t="s">
        <v>45</v>
      </c>
      <c r="P2843" t="s">
        <v>3209</v>
      </c>
      <c r="Q2843" t="s">
        <v>3210</v>
      </c>
      <c r="R2843" t="s">
        <v>3211</v>
      </c>
      <c r="S2843" s="11">
        <v>44372</v>
      </c>
      <c r="T2843" t="s">
        <v>793</v>
      </c>
      <c r="U2843">
        <v>1314</v>
      </c>
      <c r="V2843" t="s">
        <v>3236</v>
      </c>
      <c r="W2843" t="s">
        <v>62</v>
      </c>
      <c r="Y2843" s="11">
        <v>44372</v>
      </c>
      <c r="Z2843" t="s">
        <v>3211</v>
      </c>
      <c r="AA2843" t="s">
        <v>3237</v>
      </c>
      <c r="AD2843" t="s">
        <v>2905</v>
      </c>
      <c r="AH2843" t="str">
        <f t="shared" si="44"/>
        <v>E35930 Estates &amp; Facilities</v>
      </c>
      <c r="AI2843" t="str">
        <f>VLOOKUP(B2843,'cc Lookup'!A:E,5,0)</f>
        <v>Estates</v>
      </c>
      <c r="AJ2843" t="s">
        <v>5428</v>
      </c>
    </row>
    <row r="2844" spans="1:36" x14ac:dyDescent="0.35">
      <c r="A2844" t="s">
        <v>36</v>
      </c>
      <c r="B2844" s="8" t="s">
        <v>142</v>
      </c>
      <c r="C2844" s="8" t="s">
        <v>143</v>
      </c>
      <c r="D2844" s="8" t="s">
        <v>39</v>
      </c>
      <c r="E2844" s="8" t="s">
        <v>39</v>
      </c>
      <c r="F2844" s="8" t="s">
        <v>40</v>
      </c>
      <c r="G2844" t="s">
        <v>144</v>
      </c>
      <c r="H2844" t="s">
        <v>145</v>
      </c>
      <c r="I2844" t="s">
        <v>43</v>
      </c>
      <c r="J2844" t="s">
        <v>43</v>
      </c>
      <c r="K2844" t="s">
        <v>43</v>
      </c>
      <c r="L2844" s="9">
        <v>102.4</v>
      </c>
      <c r="M2844" s="10">
        <v>44348</v>
      </c>
      <c r="N2844" t="s">
        <v>83</v>
      </c>
      <c r="O2844" t="s">
        <v>45</v>
      </c>
      <c r="P2844" t="s">
        <v>3209</v>
      </c>
      <c r="Q2844" t="s">
        <v>3210</v>
      </c>
      <c r="R2844" t="s">
        <v>3211</v>
      </c>
      <c r="S2844" s="11">
        <v>44372</v>
      </c>
      <c r="T2844" t="s">
        <v>793</v>
      </c>
      <c r="U2844">
        <v>1315</v>
      </c>
      <c r="V2844" t="s">
        <v>3238</v>
      </c>
      <c r="W2844" t="s">
        <v>62</v>
      </c>
      <c r="Y2844" s="11">
        <v>44372</v>
      </c>
      <c r="Z2844" t="s">
        <v>3211</v>
      </c>
      <c r="AA2844" t="s">
        <v>3239</v>
      </c>
      <c r="AD2844" t="s">
        <v>2559</v>
      </c>
      <c r="AH2844" t="str">
        <f t="shared" si="44"/>
        <v>E35930 Estates &amp; Facilities</v>
      </c>
      <c r="AI2844" t="str">
        <f>VLOOKUP(B2844,'cc Lookup'!A:E,5,0)</f>
        <v>Estates</v>
      </c>
      <c r="AJ2844" t="s">
        <v>5428</v>
      </c>
    </row>
    <row r="2845" spans="1:36" x14ac:dyDescent="0.35">
      <c r="A2845" t="s">
        <v>36</v>
      </c>
      <c r="B2845" s="8" t="s">
        <v>142</v>
      </c>
      <c r="C2845" s="8" t="s">
        <v>143</v>
      </c>
      <c r="D2845" s="8" t="s">
        <v>39</v>
      </c>
      <c r="E2845" s="8" t="s">
        <v>39</v>
      </c>
      <c r="F2845" s="8" t="s">
        <v>40</v>
      </c>
      <c r="G2845" t="s">
        <v>144</v>
      </c>
      <c r="H2845" t="s">
        <v>145</v>
      </c>
      <c r="I2845" t="s">
        <v>43</v>
      </c>
      <c r="J2845" t="s">
        <v>43</v>
      </c>
      <c r="K2845" t="s">
        <v>43</v>
      </c>
      <c r="L2845" s="9">
        <v>-9</v>
      </c>
      <c r="M2845" s="10">
        <v>44348</v>
      </c>
      <c r="N2845" t="s">
        <v>83</v>
      </c>
      <c r="O2845" t="s">
        <v>45</v>
      </c>
      <c r="P2845" t="s">
        <v>3209</v>
      </c>
      <c r="Q2845" t="s">
        <v>3210</v>
      </c>
      <c r="R2845" t="s">
        <v>3211</v>
      </c>
      <c r="S2845" s="11">
        <v>44372</v>
      </c>
      <c r="T2845" t="s">
        <v>793</v>
      </c>
      <c r="U2845">
        <v>1316</v>
      </c>
      <c r="V2845" t="s">
        <v>3240</v>
      </c>
      <c r="W2845" t="s">
        <v>62</v>
      </c>
      <c r="Y2845" s="11">
        <v>44372</v>
      </c>
      <c r="Z2845" t="s">
        <v>3211</v>
      </c>
      <c r="AA2845" t="s">
        <v>3241</v>
      </c>
      <c r="AD2845" t="s">
        <v>3123</v>
      </c>
      <c r="AH2845" t="str">
        <f t="shared" si="44"/>
        <v>E35930 Estates &amp; Facilities</v>
      </c>
      <c r="AI2845" t="str">
        <f>VLOOKUP(B2845,'cc Lookup'!A:E,5,0)</f>
        <v>Estates</v>
      </c>
      <c r="AJ2845" t="s">
        <v>5428</v>
      </c>
    </row>
    <row r="2846" spans="1:36" x14ac:dyDescent="0.35">
      <c r="A2846" t="s">
        <v>36</v>
      </c>
      <c r="B2846" s="8" t="s">
        <v>142</v>
      </c>
      <c r="C2846" s="8" t="s">
        <v>143</v>
      </c>
      <c r="D2846" s="8" t="s">
        <v>39</v>
      </c>
      <c r="E2846" s="8" t="s">
        <v>39</v>
      </c>
      <c r="F2846" s="8" t="s">
        <v>40</v>
      </c>
      <c r="G2846" t="s">
        <v>144</v>
      </c>
      <c r="H2846" t="s">
        <v>145</v>
      </c>
      <c r="I2846" t="s">
        <v>43</v>
      </c>
      <c r="J2846" t="s">
        <v>43</v>
      </c>
      <c r="K2846" t="s">
        <v>43</v>
      </c>
      <c r="L2846" s="9">
        <v>-69.78</v>
      </c>
      <c r="M2846" s="10">
        <v>44348</v>
      </c>
      <c r="N2846" t="s">
        <v>83</v>
      </c>
      <c r="O2846" t="s">
        <v>45</v>
      </c>
      <c r="P2846" t="s">
        <v>3209</v>
      </c>
      <c r="Q2846" t="s">
        <v>3210</v>
      </c>
      <c r="R2846" t="s">
        <v>3211</v>
      </c>
      <c r="S2846" s="11">
        <v>44372</v>
      </c>
      <c r="T2846" t="s">
        <v>793</v>
      </c>
      <c r="U2846">
        <v>1317</v>
      </c>
      <c r="V2846" t="s">
        <v>3242</v>
      </c>
      <c r="W2846" t="s">
        <v>62</v>
      </c>
      <c r="Y2846" s="11">
        <v>44372</v>
      </c>
      <c r="Z2846" t="s">
        <v>3211</v>
      </c>
      <c r="AA2846" t="s">
        <v>3243</v>
      </c>
      <c r="AD2846" t="s">
        <v>3113</v>
      </c>
      <c r="AH2846" t="str">
        <f t="shared" si="44"/>
        <v>E35930 Estates &amp; Facilities</v>
      </c>
      <c r="AI2846" t="str">
        <f>VLOOKUP(B2846,'cc Lookup'!A:E,5,0)</f>
        <v>Estates</v>
      </c>
      <c r="AJ2846" t="s">
        <v>5428</v>
      </c>
    </row>
    <row r="2847" spans="1:36" x14ac:dyDescent="0.35">
      <c r="A2847" t="s">
        <v>36</v>
      </c>
      <c r="B2847" s="8" t="s">
        <v>299</v>
      </c>
      <c r="C2847" s="8" t="s">
        <v>38</v>
      </c>
      <c r="D2847" s="8" t="s">
        <v>39</v>
      </c>
      <c r="E2847" s="8" t="s">
        <v>39</v>
      </c>
      <c r="F2847" s="8" t="s">
        <v>40</v>
      </c>
      <c r="G2847" t="s">
        <v>300</v>
      </c>
      <c r="H2847" t="s">
        <v>42</v>
      </c>
      <c r="I2847" t="s">
        <v>43</v>
      </c>
      <c r="J2847" t="s">
        <v>43</v>
      </c>
      <c r="K2847" t="s">
        <v>43</v>
      </c>
      <c r="L2847" s="9">
        <v>2100</v>
      </c>
      <c r="M2847" s="10">
        <v>44348</v>
      </c>
      <c r="N2847" t="s">
        <v>83</v>
      </c>
      <c r="O2847" t="s">
        <v>45</v>
      </c>
      <c r="P2847" t="s">
        <v>3209</v>
      </c>
      <c r="Q2847" t="s">
        <v>3210</v>
      </c>
      <c r="R2847" t="s">
        <v>3211</v>
      </c>
      <c r="S2847" s="11">
        <v>44372</v>
      </c>
      <c r="T2847" t="s">
        <v>793</v>
      </c>
      <c r="U2847">
        <v>1318</v>
      </c>
      <c r="V2847" t="s">
        <v>3212</v>
      </c>
      <c r="W2847" t="s">
        <v>3092</v>
      </c>
      <c r="Y2847" s="11">
        <v>44372</v>
      </c>
      <c r="Z2847" t="s">
        <v>3211</v>
      </c>
      <c r="AA2847" t="s">
        <v>3213</v>
      </c>
      <c r="AD2847" t="s">
        <v>3070</v>
      </c>
      <c r="AH2847" t="str">
        <f t="shared" si="44"/>
        <v>E35212 HR Advisory Team</v>
      </c>
      <c r="AI2847" t="str">
        <f>VLOOKUP(B2847,'cc Lookup'!A:E,5,0)</f>
        <v>HR</v>
      </c>
      <c r="AJ2847" t="s">
        <v>5428</v>
      </c>
    </row>
    <row r="2848" spans="1:36" x14ac:dyDescent="0.35">
      <c r="A2848" t="s">
        <v>36</v>
      </c>
      <c r="B2848" s="8" t="s">
        <v>72</v>
      </c>
      <c r="C2848" s="8" t="s">
        <v>38</v>
      </c>
      <c r="D2848" s="8" t="s">
        <v>39</v>
      </c>
      <c r="E2848" s="8" t="s">
        <v>39</v>
      </c>
      <c r="F2848" s="8" t="s">
        <v>40</v>
      </c>
      <c r="G2848" t="s">
        <v>73</v>
      </c>
      <c r="H2848" t="s">
        <v>42</v>
      </c>
      <c r="I2848" t="s">
        <v>43</v>
      </c>
      <c r="J2848" t="s">
        <v>43</v>
      </c>
      <c r="K2848" t="s">
        <v>43</v>
      </c>
      <c r="L2848" s="9">
        <v>1800</v>
      </c>
      <c r="M2848" s="10">
        <v>44378</v>
      </c>
      <c r="N2848" t="s">
        <v>83</v>
      </c>
      <c r="O2848" t="s">
        <v>45</v>
      </c>
      <c r="P2848" t="s">
        <v>3317</v>
      </c>
      <c r="Q2848" t="s">
        <v>3318</v>
      </c>
      <c r="R2848" t="s">
        <v>3319</v>
      </c>
      <c r="S2848" s="11">
        <v>44407</v>
      </c>
      <c r="T2848" t="s">
        <v>793</v>
      </c>
      <c r="U2848">
        <v>40</v>
      </c>
      <c r="V2848" t="s">
        <v>3320</v>
      </c>
      <c r="W2848" t="s">
        <v>3319</v>
      </c>
      <c r="Y2848" s="11">
        <v>44407</v>
      </c>
      <c r="AA2848" t="s">
        <v>3321</v>
      </c>
      <c r="AD2848" t="s">
        <v>2976</v>
      </c>
      <c r="AH2848" t="str">
        <f t="shared" si="44"/>
        <v>E35120 Corporate Expenses</v>
      </c>
      <c r="AI2848" t="str">
        <f>VLOOKUP(B2848,'cc Lookup'!A:E,5,0)</f>
        <v>Corporate Exp</v>
      </c>
      <c r="AJ2848" t="s">
        <v>5428</v>
      </c>
    </row>
    <row r="2849" spans="1:36" x14ac:dyDescent="0.35">
      <c r="A2849" t="s">
        <v>36</v>
      </c>
      <c r="B2849" s="8" t="s">
        <v>142</v>
      </c>
      <c r="C2849" s="8" t="s">
        <v>143</v>
      </c>
      <c r="D2849" s="8" t="s">
        <v>39</v>
      </c>
      <c r="E2849" s="8" t="s">
        <v>39</v>
      </c>
      <c r="F2849" s="8" t="s">
        <v>40</v>
      </c>
      <c r="G2849" t="s">
        <v>144</v>
      </c>
      <c r="H2849" t="s">
        <v>145</v>
      </c>
      <c r="I2849" t="s">
        <v>43</v>
      </c>
      <c r="J2849" t="s">
        <v>43</v>
      </c>
      <c r="K2849" t="s">
        <v>43</v>
      </c>
      <c r="L2849" s="9">
        <v>101.6</v>
      </c>
      <c r="M2849" s="10">
        <v>44440</v>
      </c>
      <c r="N2849" t="s">
        <v>83</v>
      </c>
      <c r="O2849" t="s">
        <v>45</v>
      </c>
      <c r="P2849" t="s">
        <v>3549</v>
      </c>
      <c r="Q2849" t="s">
        <v>3550</v>
      </c>
      <c r="R2849" t="s">
        <v>3551</v>
      </c>
      <c r="S2849" s="11">
        <v>44469</v>
      </c>
      <c r="T2849" t="s">
        <v>793</v>
      </c>
      <c r="U2849">
        <v>769</v>
      </c>
      <c r="V2849" t="s">
        <v>3552</v>
      </c>
      <c r="W2849" t="s">
        <v>62</v>
      </c>
      <c r="Y2849" s="11">
        <v>44469</v>
      </c>
      <c r="Z2849" t="s">
        <v>3551</v>
      </c>
      <c r="AA2849" t="s">
        <v>3553</v>
      </c>
      <c r="AD2849" t="s">
        <v>3260</v>
      </c>
      <c r="AH2849" t="str">
        <f t="shared" si="44"/>
        <v>E35930 Estates &amp; Facilities</v>
      </c>
      <c r="AI2849" t="str">
        <f>VLOOKUP(B2849,'cc Lookup'!A:E,5,0)</f>
        <v>Estates</v>
      </c>
      <c r="AJ2849" t="s">
        <v>5428</v>
      </c>
    </row>
    <row r="2850" spans="1:36" x14ac:dyDescent="0.35">
      <c r="A2850" t="s">
        <v>36</v>
      </c>
      <c r="B2850" s="8" t="s">
        <v>142</v>
      </c>
      <c r="C2850" s="8" t="s">
        <v>143</v>
      </c>
      <c r="D2850" s="8" t="s">
        <v>39</v>
      </c>
      <c r="E2850" s="8" t="s">
        <v>39</v>
      </c>
      <c r="F2850" s="8" t="s">
        <v>40</v>
      </c>
      <c r="G2850" t="s">
        <v>144</v>
      </c>
      <c r="H2850" t="s">
        <v>145</v>
      </c>
      <c r="I2850" t="s">
        <v>43</v>
      </c>
      <c r="J2850" t="s">
        <v>43</v>
      </c>
      <c r="K2850" t="s">
        <v>43</v>
      </c>
      <c r="L2850" s="9">
        <v>195.6</v>
      </c>
      <c r="M2850" s="10">
        <v>44440</v>
      </c>
      <c r="N2850" t="s">
        <v>83</v>
      </c>
      <c r="O2850" t="s">
        <v>45</v>
      </c>
      <c r="P2850" t="s">
        <v>3549</v>
      </c>
      <c r="Q2850" t="s">
        <v>3550</v>
      </c>
      <c r="R2850" t="s">
        <v>3551</v>
      </c>
      <c r="S2850" s="11">
        <v>44469</v>
      </c>
      <c r="T2850" t="s">
        <v>793</v>
      </c>
      <c r="U2850">
        <v>770</v>
      </c>
      <c r="V2850" t="s">
        <v>3554</v>
      </c>
      <c r="W2850" t="s">
        <v>62</v>
      </c>
      <c r="Y2850" s="11">
        <v>44469</v>
      </c>
      <c r="Z2850" t="s">
        <v>3551</v>
      </c>
      <c r="AA2850" t="s">
        <v>3555</v>
      </c>
      <c r="AD2850" t="s">
        <v>3247</v>
      </c>
      <c r="AH2850" t="str">
        <f t="shared" si="44"/>
        <v>E35930 Estates &amp; Facilities</v>
      </c>
      <c r="AI2850" t="str">
        <f>VLOOKUP(B2850,'cc Lookup'!A:E,5,0)</f>
        <v>Estates</v>
      </c>
      <c r="AJ2850" t="s">
        <v>5428</v>
      </c>
    </row>
    <row r="2851" spans="1:36" x14ac:dyDescent="0.35">
      <c r="A2851" t="s">
        <v>36</v>
      </c>
      <c r="B2851" s="8" t="s">
        <v>142</v>
      </c>
      <c r="C2851" s="8" t="s">
        <v>38</v>
      </c>
      <c r="D2851" s="8" t="s">
        <v>39</v>
      </c>
      <c r="E2851" s="8" t="s">
        <v>39</v>
      </c>
      <c r="F2851" s="8" t="s">
        <v>40</v>
      </c>
      <c r="G2851" t="s">
        <v>144</v>
      </c>
      <c r="H2851" t="s">
        <v>42</v>
      </c>
      <c r="I2851" t="s">
        <v>43</v>
      </c>
      <c r="J2851" t="s">
        <v>43</v>
      </c>
      <c r="K2851" t="s">
        <v>43</v>
      </c>
      <c r="L2851" s="9">
        <v>12</v>
      </c>
      <c r="M2851" s="10">
        <v>44440</v>
      </c>
      <c r="N2851" t="s">
        <v>83</v>
      </c>
      <c r="O2851" t="s">
        <v>45</v>
      </c>
      <c r="P2851" t="s">
        <v>3549</v>
      </c>
      <c r="Q2851" t="s">
        <v>3550</v>
      </c>
      <c r="R2851" t="s">
        <v>3551</v>
      </c>
      <c r="S2851" s="11">
        <v>44469</v>
      </c>
      <c r="T2851" t="s">
        <v>793</v>
      </c>
      <c r="U2851">
        <v>771</v>
      </c>
      <c r="V2851" t="s">
        <v>3597</v>
      </c>
      <c r="W2851" t="s">
        <v>62</v>
      </c>
      <c r="Y2851" s="11">
        <v>44469</v>
      </c>
      <c r="Z2851" t="s">
        <v>3551</v>
      </c>
      <c r="AA2851" t="s">
        <v>3598</v>
      </c>
      <c r="AD2851" t="s">
        <v>3268</v>
      </c>
      <c r="AH2851" t="str">
        <f t="shared" si="44"/>
        <v>E35930 Estates &amp; Facilities</v>
      </c>
      <c r="AI2851" t="str">
        <f>VLOOKUP(B2851,'cc Lookup'!A:E,5,0)</f>
        <v>Estates</v>
      </c>
      <c r="AJ2851" t="s">
        <v>5428</v>
      </c>
    </row>
    <row r="2852" spans="1:36" x14ac:dyDescent="0.35">
      <c r="A2852" t="s">
        <v>36</v>
      </c>
      <c r="B2852" s="8" t="s">
        <v>142</v>
      </c>
      <c r="C2852" s="8" t="s">
        <v>38</v>
      </c>
      <c r="D2852" s="8" t="s">
        <v>39</v>
      </c>
      <c r="E2852" s="8" t="s">
        <v>39</v>
      </c>
      <c r="F2852" s="8" t="s">
        <v>40</v>
      </c>
      <c r="G2852" t="s">
        <v>144</v>
      </c>
      <c r="H2852" t="s">
        <v>42</v>
      </c>
      <c r="I2852" t="s">
        <v>43</v>
      </c>
      <c r="J2852" t="s">
        <v>43</v>
      </c>
      <c r="K2852" t="s">
        <v>43</v>
      </c>
      <c r="L2852" s="9">
        <v>13</v>
      </c>
      <c r="M2852" s="10">
        <v>44440</v>
      </c>
      <c r="N2852" t="s">
        <v>83</v>
      </c>
      <c r="O2852" t="s">
        <v>45</v>
      </c>
      <c r="P2852" t="s">
        <v>3549</v>
      </c>
      <c r="Q2852" t="s">
        <v>3550</v>
      </c>
      <c r="R2852" t="s">
        <v>3551</v>
      </c>
      <c r="S2852" s="11">
        <v>44469</v>
      </c>
      <c r="T2852" t="s">
        <v>793</v>
      </c>
      <c r="U2852">
        <v>772</v>
      </c>
      <c r="V2852" t="s">
        <v>3599</v>
      </c>
      <c r="W2852" t="s">
        <v>62</v>
      </c>
      <c r="Y2852" s="11">
        <v>44469</v>
      </c>
      <c r="Z2852" t="s">
        <v>3551</v>
      </c>
      <c r="AA2852" t="s">
        <v>3600</v>
      </c>
      <c r="AD2852" t="s">
        <v>3290</v>
      </c>
      <c r="AH2852" t="str">
        <f t="shared" si="44"/>
        <v>E35930 Estates &amp; Facilities</v>
      </c>
      <c r="AI2852" t="str">
        <f>VLOOKUP(B2852,'cc Lookup'!A:E,5,0)</f>
        <v>Estates</v>
      </c>
      <c r="AJ2852" t="s">
        <v>5428</v>
      </c>
    </row>
    <row r="2853" spans="1:36" x14ac:dyDescent="0.35">
      <c r="A2853" t="s">
        <v>36</v>
      </c>
      <c r="B2853" s="8" t="s">
        <v>142</v>
      </c>
      <c r="C2853" s="8" t="s">
        <v>38</v>
      </c>
      <c r="D2853" s="8" t="s">
        <v>39</v>
      </c>
      <c r="E2853" s="8" t="s">
        <v>39</v>
      </c>
      <c r="F2853" s="8" t="s">
        <v>40</v>
      </c>
      <c r="G2853" t="s">
        <v>144</v>
      </c>
      <c r="H2853" t="s">
        <v>42</v>
      </c>
      <c r="I2853" t="s">
        <v>43</v>
      </c>
      <c r="J2853" t="s">
        <v>43</v>
      </c>
      <c r="K2853" t="s">
        <v>43</v>
      </c>
      <c r="L2853" s="9">
        <v>41.6</v>
      </c>
      <c r="M2853" s="10">
        <v>44440</v>
      </c>
      <c r="N2853" t="s">
        <v>83</v>
      </c>
      <c r="O2853" t="s">
        <v>45</v>
      </c>
      <c r="P2853" t="s">
        <v>3549</v>
      </c>
      <c r="Q2853" t="s">
        <v>3550</v>
      </c>
      <c r="R2853" t="s">
        <v>3551</v>
      </c>
      <c r="S2853" s="11">
        <v>44469</v>
      </c>
      <c r="T2853" t="s">
        <v>793</v>
      </c>
      <c r="U2853">
        <v>773</v>
      </c>
      <c r="V2853" t="s">
        <v>3601</v>
      </c>
      <c r="W2853" t="s">
        <v>62</v>
      </c>
      <c r="Y2853" s="11">
        <v>44469</v>
      </c>
      <c r="Z2853" t="s">
        <v>3551</v>
      </c>
      <c r="AA2853" t="s">
        <v>3602</v>
      </c>
      <c r="AD2853" t="s">
        <v>3023</v>
      </c>
      <c r="AH2853" t="str">
        <f t="shared" si="44"/>
        <v>E35930 Estates &amp; Facilities</v>
      </c>
      <c r="AI2853" t="str">
        <f>VLOOKUP(B2853,'cc Lookup'!A:E,5,0)</f>
        <v>Estates</v>
      </c>
      <c r="AJ2853" t="s">
        <v>5428</v>
      </c>
    </row>
    <row r="2854" spans="1:36" x14ac:dyDescent="0.35">
      <c r="A2854" t="s">
        <v>36</v>
      </c>
      <c r="B2854" s="8" t="s">
        <v>142</v>
      </c>
      <c r="C2854" s="8" t="s">
        <v>38</v>
      </c>
      <c r="D2854" s="8" t="s">
        <v>39</v>
      </c>
      <c r="E2854" s="8" t="s">
        <v>39</v>
      </c>
      <c r="F2854" s="8" t="s">
        <v>40</v>
      </c>
      <c r="G2854" t="s">
        <v>144</v>
      </c>
      <c r="H2854" t="s">
        <v>42</v>
      </c>
      <c r="I2854" t="s">
        <v>43</v>
      </c>
      <c r="J2854" t="s">
        <v>43</v>
      </c>
      <c r="K2854" t="s">
        <v>43</v>
      </c>
      <c r="L2854" s="9">
        <v>108</v>
      </c>
      <c r="M2854" s="10">
        <v>44440</v>
      </c>
      <c r="N2854" t="s">
        <v>83</v>
      </c>
      <c r="O2854" t="s">
        <v>45</v>
      </c>
      <c r="P2854" t="s">
        <v>3549</v>
      </c>
      <c r="Q2854" t="s">
        <v>3550</v>
      </c>
      <c r="R2854" t="s">
        <v>3551</v>
      </c>
      <c r="S2854" s="11">
        <v>44469</v>
      </c>
      <c r="T2854" t="s">
        <v>793</v>
      </c>
      <c r="U2854">
        <v>774</v>
      </c>
      <c r="V2854" t="s">
        <v>3603</v>
      </c>
      <c r="W2854" t="s">
        <v>235</v>
      </c>
      <c r="Y2854" s="11">
        <v>44469</v>
      </c>
      <c r="Z2854" t="s">
        <v>3551</v>
      </c>
      <c r="AA2854" t="s">
        <v>3604</v>
      </c>
      <c r="AD2854" t="s">
        <v>3020</v>
      </c>
      <c r="AH2854" t="str">
        <f t="shared" si="44"/>
        <v>E35930 Estates &amp; Facilities</v>
      </c>
      <c r="AI2854" t="str">
        <f>VLOOKUP(B2854,'cc Lookup'!A:E,5,0)</f>
        <v>Estates</v>
      </c>
      <c r="AJ2854" t="s">
        <v>5428</v>
      </c>
    </row>
    <row r="2855" spans="1:36" x14ac:dyDescent="0.35">
      <c r="A2855" t="s">
        <v>36</v>
      </c>
      <c r="B2855" s="8" t="s">
        <v>142</v>
      </c>
      <c r="C2855" s="8" t="s">
        <v>38</v>
      </c>
      <c r="D2855" s="8" t="s">
        <v>39</v>
      </c>
      <c r="E2855" s="8" t="s">
        <v>39</v>
      </c>
      <c r="F2855" s="8" t="s">
        <v>40</v>
      </c>
      <c r="G2855" t="s">
        <v>144</v>
      </c>
      <c r="H2855" t="s">
        <v>42</v>
      </c>
      <c r="I2855" t="s">
        <v>43</v>
      </c>
      <c r="J2855" t="s">
        <v>43</v>
      </c>
      <c r="K2855" t="s">
        <v>43</v>
      </c>
      <c r="L2855" s="9">
        <v>127</v>
      </c>
      <c r="M2855" s="10">
        <v>44440</v>
      </c>
      <c r="N2855" t="s">
        <v>83</v>
      </c>
      <c r="O2855" t="s">
        <v>45</v>
      </c>
      <c r="P2855" t="s">
        <v>3549</v>
      </c>
      <c r="Q2855" t="s">
        <v>3550</v>
      </c>
      <c r="R2855" t="s">
        <v>3551</v>
      </c>
      <c r="S2855" s="11">
        <v>44469</v>
      </c>
      <c r="T2855" t="s">
        <v>793</v>
      </c>
      <c r="U2855">
        <v>775</v>
      </c>
      <c r="V2855" t="s">
        <v>3605</v>
      </c>
      <c r="W2855" t="s">
        <v>62</v>
      </c>
      <c r="Y2855" s="11">
        <v>44469</v>
      </c>
      <c r="Z2855" t="s">
        <v>3551</v>
      </c>
      <c r="AA2855" t="s">
        <v>3606</v>
      </c>
      <c r="AD2855" t="s">
        <v>3273</v>
      </c>
      <c r="AH2855" t="str">
        <f t="shared" si="44"/>
        <v>E35930 Estates &amp; Facilities</v>
      </c>
      <c r="AI2855" t="str">
        <f>VLOOKUP(B2855,'cc Lookup'!A:E,5,0)</f>
        <v>Estates</v>
      </c>
      <c r="AJ2855" t="s">
        <v>5428</v>
      </c>
    </row>
    <row r="2856" spans="1:36" x14ac:dyDescent="0.35">
      <c r="A2856" t="s">
        <v>36</v>
      </c>
      <c r="B2856" s="8" t="s">
        <v>142</v>
      </c>
      <c r="C2856" s="8" t="s">
        <v>38</v>
      </c>
      <c r="D2856" s="8" t="s">
        <v>39</v>
      </c>
      <c r="E2856" s="8" t="s">
        <v>39</v>
      </c>
      <c r="F2856" s="8" t="s">
        <v>40</v>
      </c>
      <c r="G2856" t="s">
        <v>144</v>
      </c>
      <c r="H2856" t="s">
        <v>42</v>
      </c>
      <c r="I2856" t="s">
        <v>43</v>
      </c>
      <c r="J2856" t="s">
        <v>43</v>
      </c>
      <c r="K2856" t="s">
        <v>43</v>
      </c>
      <c r="L2856" s="9">
        <v>291.2</v>
      </c>
      <c r="M2856" s="10">
        <v>44440</v>
      </c>
      <c r="N2856" t="s">
        <v>83</v>
      </c>
      <c r="O2856" t="s">
        <v>45</v>
      </c>
      <c r="P2856" t="s">
        <v>3549</v>
      </c>
      <c r="Q2856" t="s">
        <v>3550</v>
      </c>
      <c r="R2856" t="s">
        <v>3551</v>
      </c>
      <c r="S2856" s="11">
        <v>44469</v>
      </c>
      <c r="T2856" t="s">
        <v>793</v>
      </c>
      <c r="U2856">
        <v>776</v>
      </c>
      <c r="V2856" t="s">
        <v>3607</v>
      </c>
      <c r="W2856" t="s">
        <v>62</v>
      </c>
      <c r="Y2856" s="11">
        <v>44469</v>
      </c>
      <c r="Z2856" t="s">
        <v>3551</v>
      </c>
      <c r="AA2856" t="s">
        <v>3608</v>
      </c>
      <c r="AD2856" t="s">
        <v>3272</v>
      </c>
      <c r="AH2856" t="str">
        <f t="shared" si="44"/>
        <v>E35930 Estates &amp; Facilities</v>
      </c>
      <c r="AI2856" t="str">
        <f>VLOOKUP(B2856,'cc Lookup'!A:E,5,0)</f>
        <v>Estates</v>
      </c>
      <c r="AJ2856" t="s">
        <v>5428</v>
      </c>
    </row>
    <row r="2857" spans="1:36" x14ac:dyDescent="0.35">
      <c r="A2857" t="s">
        <v>36</v>
      </c>
      <c r="B2857" s="8" t="s">
        <v>142</v>
      </c>
      <c r="C2857" s="8" t="s">
        <v>38</v>
      </c>
      <c r="D2857" s="8" t="s">
        <v>39</v>
      </c>
      <c r="E2857" s="8" t="s">
        <v>2039</v>
      </c>
      <c r="F2857" s="8" t="s">
        <v>40</v>
      </c>
      <c r="G2857" t="s">
        <v>144</v>
      </c>
      <c r="H2857" t="s">
        <v>42</v>
      </c>
      <c r="I2857" t="s">
        <v>43</v>
      </c>
      <c r="J2857" t="s">
        <v>2040</v>
      </c>
      <c r="K2857" t="s">
        <v>43</v>
      </c>
      <c r="L2857" s="9">
        <v>79.7</v>
      </c>
      <c r="M2857" s="10">
        <v>44440</v>
      </c>
      <c r="N2857" t="s">
        <v>83</v>
      </c>
      <c r="O2857" t="s">
        <v>45</v>
      </c>
      <c r="P2857" t="s">
        <v>3549</v>
      </c>
      <c r="Q2857" t="s">
        <v>3550</v>
      </c>
      <c r="R2857" t="s">
        <v>3551</v>
      </c>
      <c r="S2857" s="11">
        <v>44469</v>
      </c>
      <c r="T2857" t="s">
        <v>793</v>
      </c>
      <c r="U2857">
        <v>777</v>
      </c>
      <c r="V2857" t="s">
        <v>3631</v>
      </c>
      <c r="W2857" t="s">
        <v>62</v>
      </c>
      <c r="Y2857" s="11">
        <v>44469</v>
      </c>
      <c r="Z2857" t="s">
        <v>3551</v>
      </c>
      <c r="AA2857" t="s">
        <v>3632</v>
      </c>
      <c r="AD2857" t="s">
        <v>3037</v>
      </c>
      <c r="AH2857" t="str">
        <f t="shared" si="44"/>
        <v>E35930 Estates &amp; Facilities</v>
      </c>
      <c r="AI2857" t="str">
        <f>VLOOKUP(B2857,'cc Lookup'!A:E,5,0)</f>
        <v>Estates</v>
      </c>
      <c r="AJ2857" t="s">
        <v>5428</v>
      </c>
    </row>
    <row r="2858" spans="1:36" x14ac:dyDescent="0.35">
      <c r="A2858" t="s">
        <v>36</v>
      </c>
      <c r="B2858" s="8" t="s">
        <v>142</v>
      </c>
      <c r="C2858" s="8" t="s">
        <v>38</v>
      </c>
      <c r="D2858" s="8" t="s">
        <v>39</v>
      </c>
      <c r="E2858" s="8" t="s">
        <v>39</v>
      </c>
      <c r="F2858" s="8" t="s">
        <v>40</v>
      </c>
      <c r="G2858" t="s">
        <v>144</v>
      </c>
      <c r="H2858" t="s">
        <v>42</v>
      </c>
      <c r="I2858" t="s">
        <v>43</v>
      </c>
      <c r="J2858" t="s">
        <v>43</v>
      </c>
      <c r="K2858" t="s">
        <v>43</v>
      </c>
      <c r="L2858" s="9">
        <v>87</v>
      </c>
      <c r="M2858" s="10">
        <v>44531</v>
      </c>
      <c r="N2858" t="s">
        <v>83</v>
      </c>
      <c r="O2858" t="s">
        <v>45</v>
      </c>
      <c r="P2858" t="s">
        <v>3939</v>
      </c>
      <c r="Q2858" t="s">
        <v>3940</v>
      </c>
      <c r="R2858" t="s">
        <v>3941</v>
      </c>
      <c r="S2858" s="11">
        <v>44553</v>
      </c>
      <c r="T2858" t="s">
        <v>793</v>
      </c>
      <c r="U2858">
        <v>712</v>
      </c>
      <c r="V2858" t="s">
        <v>3942</v>
      </c>
      <c r="W2858" t="s">
        <v>3827</v>
      </c>
      <c r="Y2858" s="11">
        <v>44553</v>
      </c>
      <c r="Z2858" t="s">
        <v>3941</v>
      </c>
      <c r="AA2858" t="s">
        <v>3943</v>
      </c>
      <c r="AD2858" t="s">
        <v>3829</v>
      </c>
      <c r="AH2858" t="str">
        <f t="shared" si="44"/>
        <v>E35930 Estates &amp; Facilities</v>
      </c>
      <c r="AI2858" t="str">
        <f>VLOOKUP(B2858,'cc Lookup'!A:E,5,0)</f>
        <v>Estates</v>
      </c>
      <c r="AJ2858" t="s">
        <v>5428</v>
      </c>
    </row>
    <row r="2859" spans="1:36" x14ac:dyDescent="0.35">
      <c r="A2859" t="s">
        <v>36</v>
      </c>
      <c r="B2859" s="8" t="s">
        <v>142</v>
      </c>
      <c r="C2859" s="8" t="s">
        <v>143</v>
      </c>
      <c r="D2859" s="8" t="s">
        <v>39</v>
      </c>
      <c r="E2859" s="8" t="s">
        <v>39</v>
      </c>
      <c r="F2859" s="8" t="s">
        <v>40</v>
      </c>
      <c r="G2859" t="s">
        <v>144</v>
      </c>
      <c r="H2859" t="s">
        <v>145</v>
      </c>
      <c r="I2859" t="s">
        <v>43</v>
      </c>
      <c r="J2859" t="s">
        <v>43</v>
      </c>
      <c r="K2859" t="s">
        <v>43</v>
      </c>
      <c r="L2859" s="9">
        <v>-79.2</v>
      </c>
      <c r="M2859" s="10">
        <v>44562</v>
      </c>
      <c r="N2859" t="s">
        <v>83</v>
      </c>
      <c r="O2859" t="s">
        <v>45</v>
      </c>
      <c r="P2859" t="s">
        <v>3992</v>
      </c>
      <c r="Q2859" t="s">
        <v>3993</v>
      </c>
      <c r="R2859" t="s">
        <v>3994</v>
      </c>
      <c r="S2859" s="11">
        <v>44592</v>
      </c>
      <c r="T2859" t="s">
        <v>793</v>
      </c>
      <c r="U2859">
        <v>607</v>
      </c>
      <c r="V2859" t="s">
        <v>3995</v>
      </c>
      <c r="W2859" t="s">
        <v>62</v>
      </c>
      <c r="Y2859" s="11">
        <v>44592</v>
      </c>
      <c r="Z2859" t="s">
        <v>3994</v>
      </c>
      <c r="AA2859" t="s">
        <v>3996</v>
      </c>
      <c r="AD2859" t="s">
        <v>3891</v>
      </c>
      <c r="AH2859" t="str">
        <f t="shared" si="44"/>
        <v>E35930 Estates &amp; Facilities</v>
      </c>
      <c r="AI2859" t="str">
        <f>VLOOKUP(B2859,'cc Lookup'!A:E,5,0)</f>
        <v>Estates</v>
      </c>
      <c r="AJ2859" t="s">
        <v>5428</v>
      </c>
    </row>
    <row r="2860" spans="1:36" x14ac:dyDescent="0.35">
      <c r="A2860" t="s">
        <v>36</v>
      </c>
      <c r="B2860" s="8" t="s">
        <v>142</v>
      </c>
      <c r="C2860" s="8" t="s">
        <v>143</v>
      </c>
      <c r="D2860" s="8" t="s">
        <v>39</v>
      </c>
      <c r="E2860" s="8" t="s">
        <v>39</v>
      </c>
      <c r="F2860" s="8" t="s">
        <v>40</v>
      </c>
      <c r="G2860" t="s">
        <v>144</v>
      </c>
      <c r="H2860" t="s">
        <v>145</v>
      </c>
      <c r="I2860" t="s">
        <v>43</v>
      </c>
      <c r="J2860" t="s">
        <v>43</v>
      </c>
      <c r="K2860" t="s">
        <v>43</v>
      </c>
      <c r="L2860" s="9">
        <v>1.2</v>
      </c>
      <c r="M2860" s="10">
        <v>44593</v>
      </c>
      <c r="N2860" t="s">
        <v>83</v>
      </c>
      <c r="O2860" t="s">
        <v>45</v>
      </c>
      <c r="P2860" t="s">
        <v>4091</v>
      </c>
      <c r="Q2860" t="s">
        <v>4092</v>
      </c>
      <c r="R2860" t="s">
        <v>4093</v>
      </c>
      <c r="S2860" s="11">
        <v>44621</v>
      </c>
      <c r="T2860" t="s">
        <v>793</v>
      </c>
      <c r="U2860">
        <v>838</v>
      </c>
      <c r="V2860" t="s">
        <v>4099</v>
      </c>
      <c r="W2860" t="s">
        <v>62</v>
      </c>
      <c r="Y2860" s="11">
        <v>44621</v>
      </c>
      <c r="Z2860" t="s">
        <v>4093</v>
      </c>
      <c r="AA2860" t="s">
        <v>4100</v>
      </c>
      <c r="AD2860" t="s">
        <v>4009</v>
      </c>
      <c r="AH2860" t="str">
        <f t="shared" si="44"/>
        <v>E35930 Estates &amp; Facilities</v>
      </c>
      <c r="AI2860" t="str">
        <f>VLOOKUP(B2860,'cc Lookup'!A:E,5,0)</f>
        <v>Estates</v>
      </c>
      <c r="AJ2860" t="s">
        <v>5428</v>
      </c>
    </row>
    <row r="2861" spans="1:36" x14ac:dyDescent="0.35">
      <c r="A2861" t="s">
        <v>36</v>
      </c>
      <c r="B2861" s="8" t="s">
        <v>142</v>
      </c>
      <c r="C2861" s="8" t="s">
        <v>143</v>
      </c>
      <c r="D2861" s="8" t="s">
        <v>39</v>
      </c>
      <c r="E2861" s="8" t="s">
        <v>39</v>
      </c>
      <c r="F2861" s="8" t="s">
        <v>40</v>
      </c>
      <c r="G2861" t="s">
        <v>144</v>
      </c>
      <c r="H2861" t="s">
        <v>145</v>
      </c>
      <c r="I2861" t="s">
        <v>43</v>
      </c>
      <c r="J2861" t="s">
        <v>43</v>
      </c>
      <c r="K2861" t="s">
        <v>43</v>
      </c>
      <c r="L2861" s="9">
        <v>14.5</v>
      </c>
      <c r="M2861" s="10">
        <v>44593</v>
      </c>
      <c r="N2861" t="s">
        <v>83</v>
      </c>
      <c r="O2861" t="s">
        <v>45</v>
      </c>
      <c r="P2861" t="s">
        <v>4091</v>
      </c>
      <c r="Q2861" t="s">
        <v>4092</v>
      </c>
      <c r="R2861" t="s">
        <v>4093</v>
      </c>
      <c r="S2861" s="11">
        <v>44621</v>
      </c>
      <c r="T2861" t="s">
        <v>793</v>
      </c>
      <c r="U2861">
        <v>839</v>
      </c>
      <c r="V2861" t="s">
        <v>4101</v>
      </c>
      <c r="W2861" t="s">
        <v>62</v>
      </c>
      <c r="Y2861" s="11">
        <v>44621</v>
      </c>
      <c r="Z2861" t="s">
        <v>4093</v>
      </c>
      <c r="AA2861" t="s">
        <v>4102</v>
      </c>
      <c r="AD2861" t="s">
        <v>3780</v>
      </c>
      <c r="AH2861" t="str">
        <f t="shared" si="44"/>
        <v>E35930 Estates &amp; Facilities</v>
      </c>
      <c r="AI2861" t="str">
        <f>VLOOKUP(B2861,'cc Lookup'!A:E,5,0)</f>
        <v>Estates</v>
      </c>
      <c r="AJ2861" t="s">
        <v>5428</v>
      </c>
    </row>
    <row r="2862" spans="1:36" x14ac:dyDescent="0.35">
      <c r="A2862" t="s">
        <v>36</v>
      </c>
      <c r="B2862" s="8" t="s">
        <v>142</v>
      </c>
      <c r="C2862" s="8" t="s">
        <v>143</v>
      </c>
      <c r="D2862" s="8" t="s">
        <v>39</v>
      </c>
      <c r="E2862" s="8" t="s">
        <v>39</v>
      </c>
      <c r="F2862" s="8" t="s">
        <v>40</v>
      </c>
      <c r="G2862" t="s">
        <v>144</v>
      </c>
      <c r="H2862" t="s">
        <v>145</v>
      </c>
      <c r="I2862" t="s">
        <v>43</v>
      </c>
      <c r="J2862" t="s">
        <v>43</v>
      </c>
      <c r="K2862" t="s">
        <v>43</v>
      </c>
      <c r="L2862" s="9">
        <v>19.149999999999999</v>
      </c>
      <c r="M2862" s="10">
        <v>44593</v>
      </c>
      <c r="N2862" t="s">
        <v>83</v>
      </c>
      <c r="O2862" t="s">
        <v>45</v>
      </c>
      <c r="P2862" t="s">
        <v>4091</v>
      </c>
      <c r="Q2862" t="s">
        <v>4092</v>
      </c>
      <c r="R2862" t="s">
        <v>4093</v>
      </c>
      <c r="S2862" s="11">
        <v>44621</v>
      </c>
      <c r="T2862" t="s">
        <v>793</v>
      </c>
      <c r="U2862">
        <v>840</v>
      </c>
      <c r="V2862" t="s">
        <v>4103</v>
      </c>
      <c r="W2862" t="s">
        <v>62</v>
      </c>
      <c r="Y2862" s="11">
        <v>44621</v>
      </c>
      <c r="Z2862" t="s">
        <v>4093</v>
      </c>
      <c r="AA2862" t="s">
        <v>4104</v>
      </c>
      <c r="AD2862" t="s">
        <v>3800</v>
      </c>
      <c r="AH2862" t="str">
        <f t="shared" si="44"/>
        <v>E35930 Estates &amp; Facilities</v>
      </c>
      <c r="AI2862" t="str">
        <f>VLOOKUP(B2862,'cc Lookup'!A:E,5,0)</f>
        <v>Estates</v>
      </c>
      <c r="AJ2862" t="s">
        <v>5428</v>
      </c>
    </row>
    <row r="2863" spans="1:36" x14ac:dyDescent="0.35">
      <c r="A2863" t="s">
        <v>36</v>
      </c>
      <c r="B2863" s="8" t="s">
        <v>142</v>
      </c>
      <c r="C2863" s="8" t="s">
        <v>143</v>
      </c>
      <c r="D2863" s="8" t="s">
        <v>39</v>
      </c>
      <c r="E2863" s="8" t="s">
        <v>39</v>
      </c>
      <c r="F2863" s="8" t="s">
        <v>40</v>
      </c>
      <c r="G2863" t="s">
        <v>144</v>
      </c>
      <c r="H2863" t="s">
        <v>145</v>
      </c>
      <c r="I2863" t="s">
        <v>43</v>
      </c>
      <c r="J2863" t="s">
        <v>43</v>
      </c>
      <c r="K2863" t="s">
        <v>43</v>
      </c>
      <c r="L2863" s="9">
        <v>20.399999999999999</v>
      </c>
      <c r="M2863" s="10">
        <v>44593</v>
      </c>
      <c r="N2863" t="s">
        <v>83</v>
      </c>
      <c r="O2863" t="s">
        <v>45</v>
      </c>
      <c r="P2863" t="s">
        <v>4091</v>
      </c>
      <c r="Q2863" t="s">
        <v>4092</v>
      </c>
      <c r="R2863" t="s">
        <v>4093</v>
      </c>
      <c r="S2863" s="11">
        <v>44621</v>
      </c>
      <c r="T2863" t="s">
        <v>793</v>
      </c>
      <c r="U2863">
        <v>841</v>
      </c>
      <c r="V2863" t="s">
        <v>4105</v>
      </c>
      <c r="W2863" t="s">
        <v>62</v>
      </c>
      <c r="Y2863" s="11">
        <v>44621</v>
      </c>
      <c r="Z2863" t="s">
        <v>4093</v>
      </c>
      <c r="AA2863" t="s">
        <v>4106</v>
      </c>
      <c r="AD2863" t="s">
        <v>3803</v>
      </c>
      <c r="AH2863" t="str">
        <f t="shared" si="44"/>
        <v>E35930 Estates &amp; Facilities</v>
      </c>
      <c r="AI2863" t="str">
        <f>VLOOKUP(B2863,'cc Lookup'!A:E,5,0)</f>
        <v>Estates</v>
      </c>
      <c r="AJ2863" t="s">
        <v>5428</v>
      </c>
    </row>
    <row r="2864" spans="1:36" x14ac:dyDescent="0.35">
      <c r="A2864" t="s">
        <v>36</v>
      </c>
      <c r="B2864" s="8" t="s">
        <v>142</v>
      </c>
      <c r="C2864" s="8" t="s">
        <v>143</v>
      </c>
      <c r="D2864" s="8" t="s">
        <v>39</v>
      </c>
      <c r="E2864" s="8" t="s">
        <v>39</v>
      </c>
      <c r="F2864" s="8" t="s">
        <v>40</v>
      </c>
      <c r="G2864" t="s">
        <v>144</v>
      </c>
      <c r="H2864" t="s">
        <v>145</v>
      </c>
      <c r="I2864" t="s">
        <v>43</v>
      </c>
      <c r="J2864" t="s">
        <v>43</v>
      </c>
      <c r="K2864" t="s">
        <v>43</v>
      </c>
      <c r="L2864" s="9">
        <v>21.68</v>
      </c>
      <c r="M2864" s="10">
        <v>44593</v>
      </c>
      <c r="N2864" t="s">
        <v>83</v>
      </c>
      <c r="O2864" t="s">
        <v>45</v>
      </c>
      <c r="P2864" t="s">
        <v>4091</v>
      </c>
      <c r="Q2864" t="s">
        <v>4092</v>
      </c>
      <c r="R2864" t="s">
        <v>4093</v>
      </c>
      <c r="S2864" s="11">
        <v>44621</v>
      </c>
      <c r="T2864" t="s">
        <v>793</v>
      </c>
      <c r="U2864">
        <v>842</v>
      </c>
      <c r="V2864" t="s">
        <v>4107</v>
      </c>
      <c r="W2864" t="s">
        <v>62</v>
      </c>
      <c r="Y2864" s="11">
        <v>44621</v>
      </c>
      <c r="Z2864" t="s">
        <v>4093</v>
      </c>
      <c r="AA2864" t="s">
        <v>4108</v>
      </c>
      <c r="AD2864" t="s">
        <v>3580</v>
      </c>
      <c r="AH2864" t="str">
        <f t="shared" si="44"/>
        <v>E35930 Estates &amp; Facilities</v>
      </c>
      <c r="AI2864" t="str">
        <f>VLOOKUP(B2864,'cc Lookup'!A:E,5,0)</f>
        <v>Estates</v>
      </c>
      <c r="AJ2864" t="s">
        <v>5428</v>
      </c>
    </row>
    <row r="2865" spans="1:36" x14ac:dyDescent="0.35">
      <c r="A2865" t="s">
        <v>36</v>
      </c>
      <c r="B2865" s="8" t="s">
        <v>142</v>
      </c>
      <c r="C2865" s="8" t="s">
        <v>143</v>
      </c>
      <c r="D2865" s="8" t="s">
        <v>39</v>
      </c>
      <c r="E2865" s="8" t="s">
        <v>39</v>
      </c>
      <c r="F2865" s="8" t="s">
        <v>40</v>
      </c>
      <c r="G2865" t="s">
        <v>144</v>
      </c>
      <c r="H2865" t="s">
        <v>145</v>
      </c>
      <c r="I2865" t="s">
        <v>43</v>
      </c>
      <c r="J2865" t="s">
        <v>43</v>
      </c>
      <c r="K2865" t="s">
        <v>43</v>
      </c>
      <c r="L2865" s="9">
        <v>24.1</v>
      </c>
      <c r="M2865" s="10">
        <v>44593</v>
      </c>
      <c r="N2865" t="s">
        <v>83</v>
      </c>
      <c r="O2865" t="s">
        <v>45</v>
      </c>
      <c r="P2865" t="s">
        <v>4091</v>
      </c>
      <c r="Q2865" t="s">
        <v>4092</v>
      </c>
      <c r="R2865" t="s">
        <v>4093</v>
      </c>
      <c r="S2865" s="11">
        <v>44621</v>
      </c>
      <c r="T2865" t="s">
        <v>793</v>
      </c>
      <c r="U2865">
        <v>843</v>
      </c>
      <c r="V2865" t="s">
        <v>4109</v>
      </c>
      <c r="W2865" t="s">
        <v>62</v>
      </c>
      <c r="Y2865" s="11">
        <v>44621</v>
      </c>
      <c r="Z2865" t="s">
        <v>4093</v>
      </c>
      <c r="AA2865" t="s">
        <v>4110</v>
      </c>
      <c r="AD2865" t="s">
        <v>3801</v>
      </c>
      <c r="AH2865" t="str">
        <f t="shared" si="44"/>
        <v>E35930 Estates &amp; Facilities</v>
      </c>
      <c r="AI2865" t="str">
        <f>VLOOKUP(B2865,'cc Lookup'!A:E,5,0)</f>
        <v>Estates</v>
      </c>
      <c r="AJ2865" t="s">
        <v>5428</v>
      </c>
    </row>
    <row r="2866" spans="1:36" x14ac:dyDescent="0.35">
      <c r="A2866" t="s">
        <v>36</v>
      </c>
      <c r="B2866" s="8" t="s">
        <v>142</v>
      </c>
      <c r="C2866" s="8" t="s">
        <v>143</v>
      </c>
      <c r="D2866" s="8" t="s">
        <v>39</v>
      </c>
      <c r="E2866" s="8" t="s">
        <v>39</v>
      </c>
      <c r="F2866" s="8" t="s">
        <v>40</v>
      </c>
      <c r="G2866" t="s">
        <v>144</v>
      </c>
      <c r="H2866" t="s">
        <v>145</v>
      </c>
      <c r="I2866" t="s">
        <v>43</v>
      </c>
      <c r="J2866" t="s">
        <v>43</v>
      </c>
      <c r="K2866" t="s">
        <v>43</v>
      </c>
      <c r="L2866" s="9">
        <v>25.6</v>
      </c>
      <c r="M2866" s="10">
        <v>44593</v>
      </c>
      <c r="N2866" t="s">
        <v>83</v>
      </c>
      <c r="O2866" t="s">
        <v>45</v>
      </c>
      <c r="P2866" t="s">
        <v>4091</v>
      </c>
      <c r="Q2866" t="s">
        <v>4092</v>
      </c>
      <c r="R2866" t="s">
        <v>4093</v>
      </c>
      <c r="S2866" s="11">
        <v>44621</v>
      </c>
      <c r="T2866" t="s">
        <v>793</v>
      </c>
      <c r="U2866">
        <v>844</v>
      </c>
      <c r="V2866" t="s">
        <v>4111</v>
      </c>
      <c r="W2866" t="s">
        <v>62</v>
      </c>
      <c r="Y2866" s="11">
        <v>44621</v>
      </c>
      <c r="Z2866" t="s">
        <v>4093</v>
      </c>
      <c r="AA2866" t="s">
        <v>4112</v>
      </c>
      <c r="AD2866" t="s">
        <v>3566</v>
      </c>
      <c r="AH2866" t="str">
        <f t="shared" si="44"/>
        <v>E35930 Estates &amp; Facilities</v>
      </c>
      <c r="AI2866" t="str">
        <f>VLOOKUP(B2866,'cc Lookup'!A:E,5,0)</f>
        <v>Estates</v>
      </c>
      <c r="AJ2866" t="s">
        <v>5428</v>
      </c>
    </row>
    <row r="2867" spans="1:36" x14ac:dyDescent="0.35">
      <c r="A2867" t="s">
        <v>36</v>
      </c>
      <c r="B2867" s="8" t="s">
        <v>142</v>
      </c>
      <c r="C2867" s="8" t="s">
        <v>143</v>
      </c>
      <c r="D2867" s="8" t="s">
        <v>39</v>
      </c>
      <c r="E2867" s="8" t="s">
        <v>39</v>
      </c>
      <c r="F2867" s="8" t="s">
        <v>40</v>
      </c>
      <c r="G2867" t="s">
        <v>144</v>
      </c>
      <c r="H2867" t="s">
        <v>145</v>
      </c>
      <c r="I2867" t="s">
        <v>43</v>
      </c>
      <c r="J2867" t="s">
        <v>43</v>
      </c>
      <c r="K2867" t="s">
        <v>43</v>
      </c>
      <c r="L2867" s="9">
        <v>37.799999999999997</v>
      </c>
      <c r="M2867" s="10">
        <v>44593</v>
      </c>
      <c r="N2867" t="s">
        <v>83</v>
      </c>
      <c r="O2867" t="s">
        <v>45</v>
      </c>
      <c r="P2867" t="s">
        <v>4091</v>
      </c>
      <c r="Q2867" t="s">
        <v>4092</v>
      </c>
      <c r="R2867" t="s">
        <v>4093</v>
      </c>
      <c r="S2867" s="11">
        <v>44621</v>
      </c>
      <c r="T2867" t="s">
        <v>793</v>
      </c>
      <c r="U2867">
        <v>845</v>
      </c>
      <c r="V2867" t="s">
        <v>4113</v>
      </c>
      <c r="W2867" t="s">
        <v>62</v>
      </c>
      <c r="Y2867" s="11">
        <v>44621</v>
      </c>
      <c r="Z2867" t="s">
        <v>4093</v>
      </c>
      <c r="AA2867" t="s">
        <v>4114</v>
      </c>
      <c r="AD2867" t="s">
        <v>3792</v>
      </c>
      <c r="AH2867" t="str">
        <f t="shared" si="44"/>
        <v>E35930 Estates &amp; Facilities</v>
      </c>
      <c r="AI2867" t="str">
        <f>VLOOKUP(B2867,'cc Lookup'!A:E,5,0)</f>
        <v>Estates</v>
      </c>
      <c r="AJ2867" t="s">
        <v>5428</v>
      </c>
    </row>
    <row r="2868" spans="1:36" x14ac:dyDescent="0.35">
      <c r="A2868" t="s">
        <v>36</v>
      </c>
      <c r="B2868" s="8" t="s">
        <v>142</v>
      </c>
      <c r="C2868" s="8" t="s">
        <v>143</v>
      </c>
      <c r="D2868" s="8" t="s">
        <v>39</v>
      </c>
      <c r="E2868" s="8" t="s">
        <v>39</v>
      </c>
      <c r="F2868" s="8" t="s">
        <v>40</v>
      </c>
      <c r="G2868" t="s">
        <v>144</v>
      </c>
      <c r="H2868" t="s">
        <v>145</v>
      </c>
      <c r="I2868" t="s">
        <v>43</v>
      </c>
      <c r="J2868" t="s">
        <v>43</v>
      </c>
      <c r="K2868" t="s">
        <v>43</v>
      </c>
      <c r="L2868" s="9">
        <v>41.44</v>
      </c>
      <c r="M2868" s="10">
        <v>44593</v>
      </c>
      <c r="N2868" t="s">
        <v>83</v>
      </c>
      <c r="O2868" t="s">
        <v>45</v>
      </c>
      <c r="P2868" t="s">
        <v>4091</v>
      </c>
      <c r="Q2868" t="s">
        <v>4092</v>
      </c>
      <c r="R2868" t="s">
        <v>4093</v>
      </c>
      <c r="S2868" s="11">
        <v>44621</v>
      </c>
      <c r="T2868" t="s">
        <v>793</v>
      </c>
      <c r="U2868">
        <v>846</v>
      </c>
      <c r="V2868" t="s">
        <v>4115</v>
      </c>
      <c r="W2868" t="s">
        <v>62</v>
      </c>
      <c r="Y2868" s="11">
        <v>44621</v>
      </c>
      <c r="Z2868" t="s">
        <v>4093</v>
      </c>
      <c r="AA2868" t="s">
        <v>4116</v>
      </c>
      <c r="AD2868" t="s">
        <v>3576</v>
      </c>
      <c r="AH2868" t="str">
        <f t="shared" si="44"/>
        <v>E35930 Estates &amp; Facilities</v>
      </c>
      <c r="AI2868" t="str">
        <f>VLOOKUP(B2868,'cc Lookup'!A:E,5,0)</f>
        <v>Estates</v>
      </c>
      <c r="AJ2868" t="s">
        <v>5428</v>
      </c>
    </row>
    <row r="2869" spans="1:36" x14ac:dyDescent="0.35">
      <c r="A2869" t="s">
        <v>36</v>
      </c>
      <c r="B2869" s="8" t="s">
        <v>142</v>
      </c>
      <c r="C2869" s="8" t="s">
        <v>143</v>
      </c>
      <c r="D2869" s="8" t="s">
        <v>39</v>
      </c>
      <c r="E2869" s="8" t="s">
        <v>39</v>
      </c>
      <c r="F2869" s="8" t="s">
        <v>40</v>
      </c>
      <c r="G2869" t="s">
        <v>144</v>
      </c>
      <c r="H2869" t="s">
        <v>145</v>
      </c>
      <c r="I2869" t="s">
        <v>43</v>
      </c>
      <c r="J2869" t="s">
        <v>43</v>
      </c>
      <c r="K2869" t="s">
        <v>43</v>
      </c>
      <c r="L2869" s="9">
        <v>46.9</v>
      </c>
      <c r="M2869" s="10">
        <v>44593</v>
      </c>
      <c r="N2869" t="s">
        <v>83</v>
      </c>
      <c r="O2869" t="s">
        <v>45</v>
      </c>
      <c r="P2869" t="s">
        <v>4091</v>
      </c>
      <c r="Q2869" t="s">
        <v>4092</v>
      </c>
      <c r="R2869" t="s">
        <v>4093</v>
      </c>
      <c r="S2869" s="11">
        <v>44621</v>
      </c>
      <c r="T2869" t="s">
        <v>793</v>
      </c>
      <c r="U2869">
        <v>847</v>
      </c>
      <c r="V2869" t="s">
        <v>4117</v>
      </c>
      <c r="W2869" t="s">
        <v>62</v>
      </c>
      <c r="Y2869" s="11">
        <v>44621</v>
      </c>
      <c r="Z2869" t="s">
        <v>4093</v>
      </c>
      <c r="AA2869" t="s">
        <v>4118</v>
      </c>
      <c r="AD2869" t="s">
        <v>3793</v>
      </c>
      <c r="AH2869" t="str">
        <f t="shared" si="44"/>
        <v>E35930 Estates &amp; Facilities</v>
      </c>
      <c r="AI2869" t="str">
        <f>VLOOKUP(B2869,'cc Lookup'!A:E,5,0)</f>
        <v>Estates</v>
      </c>
      <c r="AJ2869" t="s">
        <v>5428</v>
      </c>
    </row>
    <row r="2870" spans="1:36" x14ac:dyDescent="0.35">
      <c r="A2870" t="s">
        <v>36</v>
      </c>
      <c r="B2870" s="8" t="s">
        <v>142</v>
      </c>
      <c r="C2870" s="8" t="s">
        <v>143</v>
      </c>
      <c r="D2870" s="8" t="s">
        <v>39</v>
      </c>
      <c r="E2870" s="8" t="s">
        <v>39</v>
      </c>
      <c r="F2870" s="8" t="s">
        <v>40</v>
      </c>
      <c r="G2870" t="s">
        <v>144</v>
      </c>
      <c r="H2870" t="s">
        <v>145</v>
      </c>
      <c r="I2870" t="s">
        <v>43</v>
      </c>
      <c r="J2870" t="s">
        <v>43</v>
      </c>
      <c r="K2870" t="s">
        <v>43</v>
      </c>
      <c r="L2870" s="9">
        <v>48.2</v>
      </c>
      <c r="M2870" s="10">
        <v>44593</v>
      </c>
      <c r="N2870" t="s">
        <v>83</v>
      </c>
      <c r="O2870" t="s">
        <v>45</v>
      </c>
      <c r="P2870" t="s">
        <v>4091</v>
      </c>
      <c r="Q2870" t="s">
        <v>4092</v>
      </c>
      <c r="R2870" t="s">
        <v>4093</v>
      </c>
      <c r="S2870" s="11">
        <v>44621</v>
      </c>
      <c r="T2870" t="s">
        <v>793</v>
      </c>
      <c r="U2870">
        <v>848</v>
      </c>
      <c r="V2870" t="s">
        <v>4119</v>
      </c>
      <c r="W2870" t="s">
        <v>62</v>
      </c>
      <c r="Y2870" s="11">
        <v>44621</v>
      </c>
      <c r="Z2870" t="s">
        <v>4093</v>
      </c>
      <c r="AA2870" t="s">
        <v>4120</v>
      </c>
      <c r="AD2870" t="s">
        <v>3786</v>
      </c>
      <c r="AH2870" t="str">
        <f t="shared" si="44"/>
        <v>E35930 Estates &amp; Facilities</v>
      </c>
      <c r="AI2870" t="str">
        <f>VLOOKUP(B2870,'cc Lookup'!A:E,5,0)</f>
        <v>Estates</v>
      </c>
      <c r="AJ2870" t="s">
        <v>5428</v>
      </c>
    </row>
    <row r="2871" spans="1:36" x14ac:dyDescent="0.35">
      <c r="A2871" t="s">
        <v>36</v>
      </c>
      <c r="B2871" s="8" t="s">
        <v>142</v>
      </c>
      <c r="C2871" s="8" t="s">
        <v>143</v>
      </c>
      <c r="D2871" s="8" t="s">
        <v>39</v>
      </c>
      <c r="E2871" s="8" t="s">
        <v>39</v>
      </c>
      <c r="F2871" s="8" t="s">
        <v>40</v>
      </c>
      <c r="G2871" t="s">
        <v>144</v>
      </c>
      <c r="H2871" t="s">
        <v>145</v>
      </c>
      <c r="I2871" t="s">
        <v>43</v>
      </c>
      <c r="J2871" t="s">
        <v>43</v>
      </c>
      <c r="K2871" t="s">
        <v>43</v>
      </c>
      <c r="L2871" s="9">
        <v>65.53</v>
      </c>
      <c r="M2871" s="10">
        <v>44593</v>
      </c>
      <c r="N2871" t="s">
        <v>83</v>
      </c>
      <c r="O2871" t="s">
        <v>45</v>
      </c>
      <c r="P2871" t="s">
        <v>4091</v>
      </c>
      <c r="Q2871" t="s">
        <v>4092</v>
      </c>
      <c r="R2871" t="s">
        <v>4093</v>
      </c>
      <c r="S2871" s="11">
        <v>44621</v>
      </c>
      <c r="T2871" t="s">
        <v>793</v>
      </c>
      <c r="U2871">
        <v>849</v>
      </c>
      <c r="V2871" t="s">
        <v>4121</v>
      </c>
      <c r="W2871" t="s">
        <v>62</v>
      </c>
      <c r="Y2871" s="11">
        <v>44621</v>
      </c>
      <c r="Z2871" t="s">
        <v>4093</v>
      </c>
      <c r="AA2871" t="s">
        <v>4122</v>
      </c>
      <c r="AD2871" t="s">
        <v>3781</v>
      </c>
      <c r="AH2871" t="str">
        <f t="shared" si="44"/>
        <v>E35930 Estates &amp; Facilities</v>
      </c>
      <c r="AI2871" t="str">
        <f>VLOOKUP(B2871,'cc Lookup'!A:E,5,0)</f>
        <v>Estates</v>
      </c>
      <c r="AJ2871" t="s">
        <v>5428</v>
      </c>
    </row>
    <row r="2872" spans="1:36" x14ac:dyDescent="0.35">
      <c r="A2872" t="s">
        <v>36</v>
      </c>
      <c r="B2872" s="8" t="s">
        <v>142</v>
      </c>
      <c r="C2872" s="8" t="s">
        <v>143</v>
      </c>
      <c r="D2872" s="8" t="s">
        <v>39</v>
      </c>
      <c r="E2872" s="8" t="s">
        <v>39</v>
      </c>
      <c r="F2872" s="8" t="s">
        <v>40</v>
      </c>
      <c r="G2872" t="s">
        <v>144</v>
      </c>
      <c r="H2872" t="s">
        <v>145</v>
      </c>
      <c r="I2872" t="s">
        <v>43</v>
      </c>
      <c r="J2872" t="s">
        <v>43</v>
      </c>
      <c r="K2872" t="s">
        <v>43</v>
      </c>
      <c r="L2872" s="9">
        <v>99.7</v>
      </c>
      <c r="M2872" s="10">
        <v>44593</v>
      </c>
      <c r="N2872" t="s">
        <v>83</v>
      </c>
      <c r="O2872" t="s">
        <v>45</v>
      </c>
      <c r="P2872" t="s">
        <v>4091</v>
      </c>
      <c r="Q2872" t="s">
        <v>4092</v>
      </c>
      <c r="R2872" t="s">
        <v>4093</v>
      </c>
      <c r="S2872" s="11">
        <v>44621</v>
      </c>
      <c r="T2872" t="s">
        <v>793</v>
      </c>
      <c r="U2872">
        <v>850</v>
      </c>
      <c r="V2872" t="s">
        <v>4123</v>
      </c>
      <c r="W2872" t="s">
        <v>62</v>
      </c>
      <c r="Y2872" s="11">
        <v>44621</v>
      </c>
      <c r="Z2872" t="s">
        <v>4093</v>
      </c>
      <c r="AA2872" t="s">
        <v>4124</v>
      </c>
      <c r="AD2872" t="s">
        <v>3567</v>
      </c>
      <c r="AH2872" t="str">
        <f t="shared" si="44"/>
        <v>E35930 Estates &amp; Facilities</v>
      </c>
      <c r="AI2872" t="str">
        <f>VLOOKUP(B2872,'cc Lookup'!A:E,5,0)</f>
        <v>Estates</v>
      </c>
      <c r="AJ2872" t="s">
        <v>5428</v>
      </c>
    </row>
    <row r="2873" spans="1:36" x14ac:dyDescent="0.35">
      <c r="A2873" t="s">
        <v>36</v>
      </c>
      <c r="B2873" s="8" t="s">
        <v>142</v>
      </c>
      <c r="C2873" s="8" t="s">
        <v>143</v>
      </c>
      <c r="D2873" s="8" t="s">
        <v>39</v>
      </c>
      <c r="E2873" s="8" t="s">
        <v>39</v>
      </c>
      <c r="F2873" s="8" t="s">
        <v>40</v>
      </c>
      <c r="G2873" t="s">
        <v>144</v>
      </c>
      <c r="H2873" t="s">
        <v>145</v>
      </c>
      <c r="I2873" t="s">
        <v>43</v>
      </c>
      <c r="J2873" t="s">
        <v>43</v>
      </c>
      <c r="K2873" t="s">
        <v>43</v>
      </c>
      <c r="L2873" s="9">
        <v>103.6</v>
      </c>
      <c r="M2873" s="10">
        <v>44593</v>
      </c>
      <c r="N2873" t="s">
        <v>83</v>
      </c>
      <c r="O2873" t="s">
        <v>45</v>
      </c>
      <c r="P2873" t="s">
        <v>4091</v>
      </c>
      <c r="Q2873" t="s">
        <v>4092</v>
      </c>
      <c r="R2873" t="s">
        <v>4093</v>
      </c>
      <c r="S2873" s="11">
        <v>44621</v>
      </c>
      <c r="T2873" t="s">
        <v>793</v>
      </c>
      <c r="U2873">
        <v>851</v>
      </c>
      <c r="V2873" t="s">
        <v>4125</v>
      </c>
      <c r="W2873" t="s">
        <v>62</v>
      </c>
      <c r="Y2873" s="11">
        <v>44621</v>
      </c>
      <c r="Z2873" t="s">
        <v>4093</v>
      </c>
      <c r="AA2873" t="s">
        <v>4126</v>
      </c>
      <c r="AD2873" t="s">
        <v>3784</v>
      </c>
      <c r="AH2873" t="str">
        <f t="shared" si="44"/>
        <v>E35930 Estates &amp; Facilities</v>
      </c>
      <c r="AI2873" t="str">
        <f>VLOOKUP(B2873,'cc Lookup'!A:E,5,0)</f>
        <v>Estates</v>
      </c>
      <c r="AJ2873" t="s">
        <v>5428</v>
      </c>
    </row>
    <row r="2874" spans="1:36" x14ac:dyDescent="0.35">
      <c r="A2874" t="s">
        <v>36</v>
      </c>
      <c r="B2874" s="8" t="s">
        <v>142</v>
      </c>
      <c r="C2874" s="8" t="s">
        <v>143</v>
      </c>
      <c r="D2874" s="8" t="s">
        <v>39</v>
      </c>
      <c r="E2874" s="8" t="s">
        <v>39</v>
      </c>
      <c r="F2874" s="8" t="s">
        <v>40</v>
      </c>
      <c r="G2874" t="s">
        <v>144</v>
      </c>
      <c r="H2874" t="s">
        <v>145</v>
      </c>
      <c r="I2874" t="s">
        <v>43</v>
      </c>
      <c r="J2874" t="s">
        <v>43</v>
      </c>
      <c r="K2874" t="s">
        <v>43</v>
      </c>
      <c r="L2874" s="9">
        <v>106.8</v>
      </c>
      <c r="M2874" s="10">
        <v>44593</v>
      </c>
      <c r="N2874" t="s">
        <v>83</v>
      </c>
      <c r="O2874" t="s">
        <v>45</v>
      </c>
      <c r="P2874" t="s">
        <v>4091</v>
      </c>
      <c r="Q2874" t="s">
        <v>4092</v>
      </c>
      <c r="R2874" t="s">
        <v>4093</v>
      </c>
      <c r="S2874" s="11">
        <v>44621</v>
      </c>
      <c r="T2874" t="s">
        <v>793</v>
      </c>
      <c r="U2874">
        <v>852</v>
      </c>
      <c r="V2874" t="s">
        <v>4127</v>
      </c>
      <c r="W2874" t="s">
        <v>62</v>
      </c>
      <c r="Y2874" s="11">
        <v>44621</v>
      </c>
      <c r="Z2874" t="s">
        <v>4093</v>
      </c>
      <c r="AA2874" t="s">
        <v>4128</v>
      </c>
      <c r="AD2874" t="s">
        <v>3558</v>
      </c>
      <c r="AH2874" t="str">
        <f t="shared" si="44"/>
        <v>E35930 Estates &amp; Facilities</v>
      </c>
      <c r="AI2874" t="str">
        <f>VLOOKUP(B2874,'cc Lookup'!A:E,5,0)</f>
        <v>Estates</v>
      </c>
      <c r="AJ2874" t="s">
        <v>5428</v>
      </c>
    </row>
    <row r="2875" spans="1:36" x14ac:dyDescent="0.35">
      <c r="A2875" t="s">
        <v>36</v>
      </c>
      <c r="B2875" s="8" t="s">
        <v>142</v>
      </c>
      <c r="C2875" s="8" t="s">
        <v>143</v>
      </c>
      <c r="D2875" s="8" t="s">
        <v>39</v>
      </c>
      <c r="E2875" s="8" t="s">
        <v>39</v>
      </c>
      <c r="F2875" s="8" t="s">
        <v>40</v>
      </c>
      <c r="G2875" t="s">
        <v>144</v>
      </c>
      <c r="H2875" t="s">
        <v>145</v>
      </c>
      <c r="I2875" t="s">
        <v>43</v>
      </c>
      <c r="J2875" t="s">
        <v>43</v>
      </c>
      <c r="K2875" t="s">
        <v>43</v>
      </c>
      <c r="L2875" s="9">
        <v>110</v>
      </c>
      <c r="M2875" s="10">
        <v>44593</v>
      </c>
      <c r="N2875" t="s">
        <v>83</v>
      </c>
      <c r="O2875" t="s">
        <v>45</v>
      </c>
      <c r="P2875" t="s">
        <v>4091</v>
      </c>
      <c r="Q2875" t="s">
        <v>4092</v>
      </c>
      <c r="R2875" t="s">
        <v>4093</v>
      </c>
      <c r="S2875" s="11">
        <v>44621</v>
      </c>
      <c r="T2875" t="s">
        <v>793</v>
      </c>
      <c r="U2875">
        <v>853</v>
      </c>
      <c r="V2875" t="s">
        <v>4129</v>
      </c>
      <c r="W2875" t="s">
        <v>62</v>
      </c>
      <c r="Y2875" s="11">
        <v>44621</v>
      </c>
      <c r="Z2875" t="s">
        <v>4093</v>
      </c>
      <c r="AA2875" t="s">
        <v>4130</v>
      </c>
      <c r="AD2875" t="s">
        <v>3564</v>
      </c>
      <c r="AH2875" t="str">
        <f t="shared" si="44"/>
        <v>E35930 Estates &amp; Facilities</v>
      </c>
      <c r="AI2875" t="str">
        <f>VLOOKUP(B2875,'cc Lookup'!A:E,5,0)</f>
        <v>Estates</v>
      </c>
      <c r="AJ2875" t="s">
        <v>5428</v>
      </c>
    </row>
    <row r="2876" spans="1:36" x14ac:dyDescent="0.35">
      <c r="A2876" t="s">
        <v>36</v>
      </c>
      <c r="B2876" s="8" t="s">
        <v>142</v>
      </c>
      <c r="C2876" s="8" t="s">
        <v>143</v>
      </c>
      <c r="D2876" s="8" t="s">
        <v>39</v>
      </c>
      <c r="E2876" s="8" t="s">
        <v>39</v>
      </c>
      <c r="F2876" s="8" t="s">
        <v>40</v>
      </c>
      <c r="G2876" t="s">
        <v>144</v>
      </c>
      <c r="H2876" t="s">
        <v>145</v>
      </c>
      <c r="I2876" t="s">
        <v>43</v>
      </c>
      <c r="J2876" t="s">
        <v>43</v>
      </c>
      <c r="K2876" t="s">
        <v>43</v>
      </c>
      <c r="L2876" s="9">
        <v>125.5</v>
      </c>
      <c r="M2876" s="10">
        <v>44593</v>
      </c>
      <c r="N2876" t="s">
        <v>83</v>
      </c>
      <c r="O2876" t="s">
        <v>45</v>
      </c>
      <c r="P2876" t="s">
        <v>4091</v>
      </c>
      <c r="Q2876" t="s">
        <v>4092</v>
      </c>
      <c r="R2876" t="s">
        <v>4093</v>
      </c>
      <c r="S2876" s="11">
        <v>44621</v>
      </c>
      <c r="T2876" t="s">
        <v>793</v>
      </c>
      <c r="U2876">
        <v>854</v>
      </c>
      <c r="V2876" t="s">
        <v>4131</v>
      </c>
      <c r="W2876" t="s">
        <v>62</v>
      </c>
      <c r="Y2876" s="11">
        <v>44621</v>
      </c>
      <c r="Z2876" t="s">
        <v>4093</v>
      </c>
      <c r="AA2876" t="s">
        <v>4132</v>
      </c>
      <c r="AD2876" t="s">
        <v>3577</v>
      </c>
      <c r="AH2876" t="str">
        <f t="shared" si="44"/>
        <v>E35930 Estates &amp; Facilities</v>
      </c>
      <c r="AI2876" t="str">
        <f>VLOOKUP(B2876,'cc Lookup'!A:E,5,0)</f>
        <v>Estates</v>
      </c>
      <c r="AJ2876" t="s">
        <v>5428</v>
      </c>
    </row>
    <row r="2877" spans="1:36" x14ac:dyDescent="0.35">
      <c r="A2877" t="s">
        <v>36</v>
      </c>
      <c r="B2877" s="8" t="s">
        <v>142</v>
      </c>
      <c r="C2877" s="8" t="s">
        <v>143</v>
      </c>
      <c r="D2877" s="8" t="s">
        <v>39</v>
      </c>
      <c r="E2877" s="8" t="s">
        <v>39</v>
      </c>
      <c r="F2877" s="8" t="s">
        <v>40</v>
      </c>
      <c r="G2877" t="s">
        <v>144</v>
      </c>
      <c r="H2877" t="s">
        <v>145</v>
      </c>
      <c r="I2877" t="s">
        <v>43</v>
      </c>
      <c r="J2877" t="s">
        <v>43</v>
      </c>
      <c r="K2877" t="s">
        <v>43</v>
      </c>
      <c r="L2877" s="9">
        <v>161.30000000000001</v>
      </c>
      <c r="M2877" s="10">
        <v>44593</v>
      </c>
      <c r="N2877" t="s">
        <v>83</v>
      </c>
      <c r="O2877" t="s">
        <v>45</v>
      </c>
      <c r="P2877" t="s">
        <v>4091</v>
      </c>
      <c r="Q2877" t="s">
        <v>4092</v>
      </c>
      <c r="R2877" t="s">
        <v>4093</v>
      </c>
      <c r="S2877" s="11">
        <v>44621</v>
      </c>
      <c r="T2877" t="s">
        <v>793</v>
      </c>
      <c r="U2877">
        <v>855</v>
      </c>
      <c r="V2877" t="s">
        <v>4133</v>
      </c>
      <c r="W2877" t="s">
        <v>62</v>
      </c>
      <c r="Y2877" s="11">
        <v>44621</v>
      </c>
      <c r="Z2877" t="s">
        <v>4093</v>
      </c>
      <c r="AA2877" t="s">
        <v>4134</v>
      </c>
      <c r="AD2877" t="s">
        <v>3575</v>
      </c>
      <c r="AH2877" t="str">
        <f t="shared" si="44"/>
        <v>E35930 Estates &amp; Facilities</v>
      </c>
      <c r="AI2877" t="str">
        <f>VLOOKUP(B2877,'cc Lookup'!A:E,5,0)</f>
        <v>Estates</v>
      </c>
      <c r="AJ2877" t="s">
        <v>5428</v>
      </c>
    </row>
    <row r="2878" spans="1:36" x14ac:dyDescent="0.35">
      <c r="A2878" t="s">
        <v>36</v>
      </c>
      <c r="B2878" s="8" t="s">
        <v>142</v>
      </c>
      <c r="C2878" s="8" t="s">
        <v>143</v>
      </c>
      <c r="D2878" s="8" t="s">
        <v>39</v>
      </c>
      <c r="E2878" s="8" t="s">
        <v>39</v>
      </c>
      <c r="F2878" s="8" t="s">
        <v>40</v>
      </c>
      <c r="G2878" t="s">
        <v>144</v>
      </c>
      <c r="H2878" t="s">
        <v>145</v>
      </c>
      <c r="I2878" t="s">
        <v>43</v>
      </c>
      <c r="J2878" t="s">
        <v>43</v>
      </c>
      <c r="K2878" t="s">
        <v>43</v>
      </c>
      <c r="L2878" s="9">
        <v>191.7</v>
      </c>
      <c r="M2878" s="10">
        <v>44593</v>
      </c>
      <c r="N2878" t="s">
        <v>83</v>
      </c>
      <c r="O2878" t="s">
        <v>45</v>
      </c>
      <c r="P2878" t="s">
        <v>4091</v>
      </c>
      <c r="Q2878" t="s">
        <v>4092</v>
      </c>
      <c r="R2878" t="s">
        <v>4093</v>
      </c>
      <c r="S2878" s="11">
        <v>44621</v>
      </c>
      <c r="T2878" t="s">
        <v>793</v>
      </c>
      <c r="U2878">
        <v>856</v>
      </c>
      <c r="V2878" t="s">
        <v>4135</v>
      </c>
      <c r="W2878" t="s">
        <v>62</v>
      </c>
      <c r="Y2878" s="11">
        <v>44621</v>
      </c>
      <c r="Z2878" t="s">
        <v>4093</v>
      </c>
      <c r="AA2878" t="s">
        <v>4136</v>
      </c>
      <c r="AD2878" t="s">
        <v>3794</v>
      </c>
      <c r="AH2878" t="str">
        <f t="shared" si="44"/>
        <v>E35930 Estates &amp; Facilities</v>
      </c>
      <c r="AI2878" t="str">
        <f>VLOOKUP(B2878,'cc Lookup'!A:E,5,0)</f>
        <v>Estates</v>
      </c>
      <c r="AJ2878" t="s">
        <v>5428</v>
      </c>
    </row>
    <row r="2879" spans="1:36" x14ac:dyDescent="0.35">
      <c r="A2879" t="s">
        <v>36</v>
      </c>
      <c r="B2879" s="8" t="s">
        <v>142</v>
      </c>
      <c r="C2879" s="8" t="s">
        <v>143</v>
      </c>
      <c r="D2879" s="8" t="s">
        <v>39</v>
      </c>
      <c r="E2879" s="8" t="s">
        <v>39</v>
      </c>
      <c r="F2879" s="8" t="s">
        <v>40</v>
      </c>
      <c r="G2879" t="s">
        <v>144</v>
      </c>
      <c r="H2879" t="s">
        <v>145</v>
      </c>
      <c r="I2879" t="s">
        <v>43</v>
      </c>
      <c r="J2879" t="s">
        <v>43</v>
      </c>
      <c r="K2879" t="s">
        <v>43</v>
      </c>
      <c r="L2879" s="9">
        <v>210.2</v>
      </c>
      <c r="M2879" s="10">
        <v>44593</v>
      </c>
      <c r="N2879" t="s">
        <v>83</v>
      </c>
      <c r="O2879" t="s">
        <v>45</v>
      </c>
      <c r="P2879" t="s">
        <v>4091</v>
      </c>
      <c r="Q2879" t="s">
        <v>4092</v>
      </c>
      <c r="R2879" t="s">
        <v>4093</v>
      </c>
      <c r="S2879" s="11">
        <v>44621</v>
      </c>
      <c r="T2879" t="s">
        <v>793</v>
      </c>
      <c r="U2879">
        <v>857</v>
      </c>
      <c r="V2879" t="s">
        <v>4137</v>
      </c>
      <c r="W2879" t="s">
        <v>62</v>
      </c>
      <c r="Y2879" s="11">
        <v>44621</v>
      </c>
      <c r="Z2879" t="s">
        <v>4093</v>
      </c>
      <c r="AA2879" t="s">
        <v>4138</v>
      </c>
      <c r="AD2879" t="s">
        <v>3774</v>
      </c>
      <c r="AH2879" t="str">
        <f t="shared" si="44"/>
        <v>E35930 Estates &amp; Facilities</v>
      </c>
      <c r="AI2879" t="str">
        <f>VLOOKUP(B2879,'cc Lookup'!A:E,5,0)</f>
        <v>Estates</v>
      </c>
      <c r="AJ2879" t="s">
        <v>5428</v>
      </c>
    </row>
    <row r="2880" spans="1:36" x14ac:dyDescent="0.35">
      <c r="A2880" t="s">
        <v>36</v>
      </c>
      <c r="B2880" s="8" t="s">
        <v>142</v>
      </c>
      <c r="C2880" s="8" t="s">
        <v>143</v>
      </c>
      <c r="D2880" s="8" t="s">
        <v>39</v>
      </c>
      <c r="E2880" s="8" t="s">
        <v>39</v>
      </c>
      <c r="F2880" s="8" t="s">
        <v>40</v>
      </c>
      <c r="G2880" t="s">
        <v>144</v>
      </c>
      <c r="H2880" t="s">
        <v>145</v>
      </c>
      <c r="I2880" t="s">
        <v>43</v>
      </c>
      <c r="J2880" t="s">
        <v>43</v>
      </c>
      <c r="K2880" t="s">
        <v>43</v>
      </c>
      <c r="L2880" s="9">
        <v>215</v>
      </c>
      <c r="M2880" s="10">
        <v>44593</v>
      </c>
      <c r="N2880" t="s">
        <v>83</v>
      </c>
      <c r="O2880" t="s">
        <v>45</v>
      </c>
      <c r="P2880" t="s">
        <v>4091</v>
      </c>
      <c r="Q2880" t="s">
        <v>4092</v>
      </c>
      <c r="R2880" t="s">
        <v>4093</v>
      </c>
      <c r="S2880" s="11">
        <v>44621</v>
      </c>
      <c r="T2880" t="s">
        <v>793</v>
      </c>
      <c r="U2880">
        <v>858</v>
      </c>
      <c r="V2880" t="s">
        <v>4139</v>
      </c>
      <c r="W2880" t="s">
        <v>62</v>
      </c>
      <c r="Y2880" s="11">
        <v>44621</v>
      </c>
      <c r="Z2880" t="s">
        <v>4093</v>
      </c>
      <c r="AA2880" t="s">
        <v>4140</v>
      </c>
      <c r="AD2880" t="s">
        <v>3570</v>
      </c>
      <c r="AH2880" t="str">
        <f t="shared" si="44"/>
        <v>E35930 Estates &amp; Facilities</v>
      </c>
      <c r="AI2880" t="str">
        <f>VLOOKUP(B2880,'cc Lookup'!A:E,5,0)</f>
        <v>Estates</v>
      </c>
      <c r="AJ2880" t="s">
        <v>5428</v>
      </c>
    </row>
    <row r="2881" spans="1:36" x14ac:dyDescent="0.35">
      <c r="A2881" t="s">
        <v>36</v>
      </c>
      <c r="B2881" s="8" t="s">
        <v>142</v>
      </c>
      <c r="C2881" s="8" t="s">
        <v>143</v>
      </c>
      <c r="D2881" s="8" t="s">
        <v>39</v>
      </c>
      <c r="E2881" s="8" t="s">
        <v>39</v>
      </c>
      <c r="F2881" s="8" t="s">
        <v>40</v>
      </c>
      <c r="G2881" t="s">
        <v>144</v>
      </c>
      <c r="H2881" t="s">
        <v>145</v>
      </c>
      <c r="I2881" t="s">
        <v>43</v>
      </c>
      <c r="J2881" t="s">
        <v>43</v>
      </c>
      <c r="K2881" t="s">
        <v>43</v>
      </c>
      <c r="L2881" s="9">
        <v>247.2</v>
      </c>
      <c r="M2881" s="10">
        <v>44593</v>
      </c>
      <c r="N2881" t="s">
        <v>83</v>
      </c>
      <c r="O2881" t="s">
        <v>45</v>
      </c>
      <c r="P2881" t="s">
        <v>4091</v>
      </c>
      <c r="Q2881" t="s">
        <v>4092</v>
      </c>
      <c r="R2881" t="s">
        <v>4093</v>
      </c>
      <c r="S2881" s="11">
        <v>44621</v>
      </c>
      <c r="T2881" t="s">
        <v>793</v>
      </c>
      <c r="U2881">
        <v>859</v>
      </c>
      <c r="V2881" t="s">
        <v>4141</v>
      </c>
      <c r="W2881" t="s">
        <v>62</v>
      </c>
      <c r="Y2881" s="11">
        <v>44621</v>
      </c>
      <c r="Z2881" t="s">
        <v>4093</v>
      </c>
      <c r="AA2881" t="s">
        <v>4142</v>
      </c>
      <c r="AD2881" t="s">
        <v>3765</v>
      </c>
      <c r="AH2881" t="str">
        <f t="shared" si="44"/>
        <v>E35930 Estates &amp; Facilities</v>
      </c>
      <c r="AI2881" t="str">
        <f>VLOOKUP(B2881,'cc Lookup'!A:E,5,0)</f>
        <v>Estates</v>
      </c>
      <c r="AJ2881" t="s">
        <v>5428</v>
      </c>
    </row>
    <row r="2882" spans="1:36" x14ac:dyDescent="0.35">
      <c r="A2882" t="s">
        <v>36</v>
      </c>
      <c r="B2882" s="8" t="s">
        <v>142</v>
      </c>
      <c r="C2882" s="8" t="s">
        <v>143</v>
      </c>
      <c r="D2882" s="8" t="s">
        <v>39</v>
      </c>
      <c r="E2882" s="8" t="s">
        <v>39</v>
      </c>
      <c r="F2882" s="8" t="s">
        <v>40</v>
      </c>
      <c r="G2882" t="s">
        <v>144</v>
      </c>
      <c r="H2882" t="s">
        <v>145</v>
      </c>
      <c r="I2882" t="s">
        <v>43</v>
      </c>
      <c r="J2882" t="s">
        <v>43</v>
      </c>
      <c r="K2882" t="s">
        <v>43</v>
      </c>
      <c r="L2882" s="9">
        <v>253.7</v>
      </c>
      <c r="M2882" s="10">
        <v>44593</v>
      </c>
      <c r="N2882" t="s">
        <v>83</v>
      </c>
      <c r="O2882" t="s">
        <v>45</v>
      </c>
      <c r="P2882" t="s">
        <v>4091</v>
      </c>
      <c r="Q2882" t="s">
        <v>4092</v>
      </c>
      <c r="R2882" t="s">
        <v>4093</v>
      </c>
      <c r="S2882" s="11">
        <v>44621</v>
      </c>
      <c r="T2882" t="s">
        <v>793</v>
      </c>
      <c r="U2882">
        <v>860</v>
      </c>
      <c r="V2882" t="s">
        <v>4143</v>
      </c>
      <c r="W2882" t="s">
        <v>62</v>
      </c>
      <c r="Y2882" s="11">
        <v>44621</v>
      </c>
      <c r="Z2882" t="s">
        <v>4093</v>
      </c>
      <c r="AA2882" t="s">
        <v>4144</v>
      </c>
      <c r="AD2882" t="s">
        <v>3790</v>
      </c>
      <c r="AH2882" t="str">
        <f t="shared" si="44"/>
        <v>E35930 Estates &amp; Facilities</v>
      </c>
      <c r="AI2882" t="str">
        <f>VLOOKUP(B2882,'cc Lookup'!A:E,5,0)</f>
        <v>Estates</v>
      </c>
      <c r="AJ2882" t="s">
        <v>5428</v>
      </c>
    </row>
    <row r="2883" spans="1:36" x14ac:dyDescent="0.35">
      <c r="A2883" t="s">
        <v>36</v>
      </c>
      <c r="B2883" s="8" t="s">
        <v>142</v>
      </c>
      <c r="C2883" s="8" t="s">
        <v>143</v>
      </c>
      <c r="D2883" s="8" t="s">
        <v>39</v>
      </c>
      <c r="E2883" s="8" t="s">
        <v>39</v>
      </c>
      <c r="F2883" s="8" t="s">
        <v>40</v>
      </c>
      <c r="G2883" t="s">
        <v>144</v>
      </c>
      <c r="H2883" t="s">
        <v>145</v>
      </c>
      <c r="I2883" t="s">
        <v>43</v>
      </c>
      <c r="J2883" t="s">
        <v>43</v>
      </c>
      <c r="K2883" t="s">
        <v>43</v>
      </c>
      <c r="L2883" s="9">
        <v>270</v>
      </c>
      <c r="M2883" s="10">
        <v>44593</v>
      </c>
      <c r="N2883" t="s">
        <v>83</v>
      </c>
      <c r="O2883" t="s">
        <v>45</v>
      </c>
      <c r="P2883" t="s">
        <v>4091</v>
      </c>
      <c r="Q2883" t="s">
        <v>4092</v>
      </c>
      <c r="R2883" t="s">
        <v>4093</v>
      </c>
      <c r="S2883" s="11">
        <v>44621</v>
      </c>
      <c r="T2883" t="s">
        <v>793</v>
      </c>
      <c r="U2883">
        <v>861</v>
      </c>
      <c r="V2883" t="s">
        <v>4145</v>
      </c>
      <c r="W2883" t="s">
        <v>62</v>
      </c>
      <c r="Y2883" s="11">
        <v>44621</v>
      </c>
      <c r="Z2883" t="s">
        <v>4093</v>
      </c>
      <c r="AA2883" t="s">
        <v>4146</v>
      </c>
      <c r="AD2883" t="s">
        <v>4013</v>
      </c>
      <c r="AH2883" t="str">
        <f t="shared" si="44"/>
        <v>E35930 Estates &amp; Facilities</v>
      </c>
      <c r="AI2883" t="str">
        <f>VLOOKUP(B2883,'cc Lookup'!A:E,5,0)</f>
        <v>Estates</v>
      </c>
      <c r="AJ2883" t="s">
        <v>5428</v>
      </c>
    </row>
    <row r="2884" spans="1:36" x14ac:dyDescent="0.35">
      <c r="A2884" t="s">
        <v>36</v>
      </c>
      <c r="B2884" s="8" t="s">
        <v>142</v>
      </c>
      <c r="C2884" s="8" t="s">
        <v>143</v>
      </c>
      <c r="D2884" s="8" t="s">
        <v>39</v>
      </c>
      <c r="E2884" s="8" t="s">
        <v>39</v>
      </c>
      <c r="F2884" s="8" t="s">
        <v>40</v>
      </c>
      <c r="G2884" t="s">
        <v>144</v>
      </c>
      <c r="H2884" t="s">
        <v>145</v>
      </c>
      <c r="I2884" t="s">
        <v>43</v>
      </c>
      <c r="J2884" t="s">
        <v>43</v>
      </c>
      <c r="K2884" t="s">
        <v>43</v>
      </c>
      <c r="L2884" s="9">
        <v>322.39999999999998</v>
      </c>
      <c r="M2884" s="10">
        <v>44593</v>
      </c>
      <c r="N2884" t="s">
        <v>83</v>
      </c>
      <c r="O2884" t="s">
        <v>45</v>
      </c>
      <c r="P2884" t="s">
        <v>4091</v>
      </c>
      <c r="Q2884" t="s">
        <v>4092</v>
      </c>
      <c r="R2884" t="s">
        <v>4093</v>
      </c>
      <c r="S2884" s="11">
        <v>44621</v>
      </c>
      <c r="T2884" t="s">
        <v>793</v>
      </c>
      <c r="U2884">
        <v>862</v>
      </c>
      <c r="V2884" t="s">
        <v>4147</v>
      </c>
      <c r="W2884" t="s">
        <v>62</v>
      </c>
      <c r="Y2884" s="11">
        <v>44621</v>
      </c>
      <c r="Z2884" t="s">
        <v>4093</v>
      </c>
      <c r="AA2884" t="s">
        <v>4148</v>
      </c>
      <c r="AD2884" t="s">
        <v>3764</v>
      </c>
      <c r="AH2884" t="str">
        <f t="shared" si="44"/>
        <v>E35930 Estates &amp; Facilities</v>
      </c>
      <c r="AI2884" t="str">
        <f>VLOOKUP(B2884,'cc Lookup'!A:E,5,0)</f>
        <v>Estates</v>
      </c>
      <c r="AJ2884" t="s">
        <v>5428</v>
      </c>
    </row>
    <row r="2885" spans="1:36" x14ac:dyDescent="0.35">
      <c r="A2885" t="s">
        <v>36</v>
      </c>
      <c r="B2885" s="8" t="s">
        <v>142</v>
      </c>
      <c r="C2885" s="8" t="s">
        <v>143</v>
      </c>
      <c r="D2885" s="8" t="s">
        <v>39</v>
      </c>
      <c r="E2885" s="8" t="s">
        <v>39</v>
      </c>
      <c r="F2885" s="8" t="s">
        <v>40</v>
      </c>
      <c r="G2885" t="s">
        <v>144</v>
      </c>
      <c r="H2885" t="s">
        <v>145</v>
      </c>
      <c r="I2885" t="s">
        <v>43</v>
      </c>
      <c r="J2885" t="s">
        <v>43</v>
      </c>
      <c r="K2885" t="s">
        <v>43</v>
      </c>
      <c r="L2885" s="9">
        <v>333.55</v>
      </c>
      <c r="M2885" s="10">
        <v>44593</v>
      </c>
      <c r="N2885" t="s">
        <v>83</v>
      </c>
      <c r="O2885" t="s">
        <v>45</v>
      </c>
      <c r="P2885" t="s">
        <v>4091</v>
      </c>
      <c r="Q2885" t="s">
        <v>4092</v>
      </c>
      <c r="R2885" t="s">
        <v>4093</v>
      </c>
      <c r="S2885" s="11">
        <v>44621</v>
      </c>
      <c r="T2885" t="s">
        <v>793</v>
      </c>
      <c r="U2885">
        <v>863</v>
      </c>
      <c r="V2885" t="s">
        <v>4149</v>
      </c>
      <c r="W2885" t="s">
        <v>62</v>
      </c>
      <c r="Y2885" s="11">
        <v>44621</v>
      </c>
      <c r="Z2885" t="s">
        <v>4093</v>
      </c>
      <c r="AA2885" t="s">
        <v>4150</v>
      </c>
      <c r="AD2885" t="s">
        <v>3768</v>
      </c>
      <c r="AH2885" t="str">
        <f t="shared" ref="AH2885:AH2948" si="45">B2885&amp;" "&amp;G2885</f>
        <v>E35930 Estates &amp; Facilities</v>
      </c>
      <c r="AI2885" t="str">
        <f>VLOOKUP(B2885,'cc Lookup'!A:E,5,0)</f>
        <v>Estates</v>
      </c>
      <c r="AJ2885" t="s">
        <v>5428</v>
      </c>
    </row>
    <row r="2886" spans="1:36" x14ac:dyDescent="0.35">
      <c r="A2886" t="s">
        <v>36</v>
      </c>
      <c r="B2886" s="8" t="s">
        <v>142</v>
      </c>
      <c r="C2886" s="8" t="s">
        <v>143</v>
      </c>
      <c r="D2886" s="8" t="s">
        <v>39</v>
      </c>
      <c r="E2886" s="8" t="s">
        <v>39</v>
      </c>
      <c r="F2886" s="8" t="s">
        <v>40</v>
      </c>
      <c r="G2886" t="s">
        <v>144</v>
      </c>
      <c r="H2886" t="s">
        <v>145</v>
      </c>
      <c r="I2886" t="s">
        <v>43</v>
      </c>
      <c r="J2886" t="s">
        <v>43</v>
      </c>
      <c r="K2886" t="s">
        <v>43</v>
      </c>
      <c r="L2886" s="9">
        <v>364.8</v>
      </c>
      <c r="M2886" s="10">
        <v>44593</v>
      </c>
      <c r="N2886" t="s">
        <v>83</v>
      </c>
      <c r="O2886" t="s">
        <v>45</v>
      </c>
      <c r="P2886" t="s">
        <v>4091</v>
      </c>
      <c r="Q2886" t="s">
        <v>4092</v>
      </c>
      <c r="R2886" t="s">
        <v>4093</v>
      </c>
      <c r="S2886" s="11">
        <v>44621</v>
      </c>
      <c r="T2886" t="s">
        <v>793</v>
      </c>
      <c r="U2886">
        <v>864</v>
      </c>
      <c r="V2886" t="s">
        <v>4151</v>
      </c>
      <c r="W2886" t="s">
        <v>62</v>
      </c>
      <c r="Y2886" s="11">
        <v>44621</v>
      </c>
      <c r="Z2886" t="s">
        <v>4093</v>
      </c>
      <c r="AA2886" t="s">
        <v>4152</v>
      </c>
      <c r="AD2886" t="s">
        <v>3769</v>
      </c>
      <c r="AH2886" t="str">
        <f t="shared" si="45"/>
        <v>E35930 Estates &amp; Facilities</v>
      </c>
      <c r="AI2886" t="str">
        <f>VLOOKUP(B2886,'cc Lookup'!A:E,5,0)</f>
        <v>Estates</v>
      </c>
      <c r="AJ2886" t="s">
        <v>5428</v>
      </c>
    </row>
    <row r="2887" spans="1:36" x14ac:dyDescent="0.35">
      <c r="A2887" t="s">
        <v>36</v>
      </c>
      <c r="B2887" s="8" t="s">
        <v>142</v>
      </c>
      <c r="C2887" s="8" t="s">
        <v>143</v>
      </c>
      <c r="D2887" s="8" t="s">
        <v>39</v>
      </c>
      <c r="E2887" s="8" t="s">
        <v>39</v>
      </c>
      <c r="F2887" s="8" t="s">
        <v>40</v>
      </c>
      <c r="G2887" t="s">
        <v>144</v>
      </c>
      <c r="H2887" t="s">
        <v>145</v>
      </c>
      <c r="I2887" t="s">
        <v>43</v>
      </c>
      <c r="J2887" t="s">
        <v>43</v>
      </c>
      <c r="K2887" t="s">
        <v>43</v>
      </c>
      <c r="L2887" s="9">
        <v>406.34</v>
      </c>
      <c r="M2887" s="10">
        <v>44593</v>
      </c>
      <c r="N2887" t="s">
        <v>83</v>
      </c>
      <c r="O2887" t="s">
        <v>45</v>
      </c>
      <c r="P2887" t="s">
        <v>4091</v>
      </c>
      <c r="Q2887" t="s">
        <v>4092</v>
      </c>
      <c r="R2887" t="s">
        <v>4093</v>
      </c>
      <c r="S2887" s="11">
        <v>44621</v>
      </c>
      <c r="T2887" t="s">
        <v>793</v>
      </c>
      <c r="U2887">
        <v>865</v>
      </c>
      <c r="V2887" t="s">
        <v>4153</v>
      </c>
      <c r="W2887" t="s">
        <v>62</v>
      </c>
      <c r="Y2887" s="11">
        <v>44621</v>
      </c>
      <c r="Z2887" t="s">
        <v>4093</v>
      </c>
      <c r="AA2887" t="s">
        <v>4154</v>
      </c>
      <c r="AD2887" t="s">
        <v>3791</v>
      </c>
      <c r="AH2887" t="str">
        <f t="shared" si="45"/>
        <v>E35930 Estates &amp; Facilities</v>
      </c>
      <c r="AI2887" t="str">
        <f>VLOOKUP(B2887,'cc Lookup'!A:E,5,0)</f>
        <v>Estates</v>
      </c>
      <c r="AJ2887" t="s">
        <v>5428</v>
      </c>
    </row>
    <row r="2888" spans="1:36" x14ac:dyDescent="0.35">
      <c r="A2888" t="s">
        <v>36</v>
      </c>
      <c r="B2888" s="8" t="s">
        <v>142</v>
      </c>
      <c r="C2888" s="8" t="s">
        <v>143</v>
      </c>
      <c r="D2888" s="8" t="s">
        <v>39</v>
      </c>
      <c r="E2888" s="8" t="s">
        <v>39</v>
      </c>
      <c r="F2888" s="8" t="s">
        <v>40</v>
      </c>
      <c r="G2888" t="s">
        <v>144</v>
      </c>
      <c r="H2888" t="s">
        <v>145</v>
      </c>
      <c r="I2888" t="s">
        <v>43</v>
      </c>
      <c r="J2888" t="s">
        <v>43</v>
      </c>
      <c r="K2888" t="s">
        <v>43</v>
      </c>
      <c r="L2888" s="9">
        <v>478.48</v>
      </c>
      <c r="M2888" s="10">
        <v>44593</v>
      </c>
      <c r="N2888" t="s">
        <v>83</v>
      </c>
      <c r="O2888" t="s">
        <v>45</v>
      </c>
      <c r="P2888" t="s">
        <v>4091</v>
      </c>
      <c r="Q2888" t="s">
        <v>4092</v>
      </c>
      <c r="R2888" t="s">
        <v>4093</v>
      </c>
      <c r="S2888" s="11">
        <v>44621</v>
      </c>
      <c r="T2888" t="s">
        <v>793</v>
      </c>
      <c r="U2888">
        <v>866</v>
      </c>
      <c r="V2888" t="s">
        <v>4155</v>
      </c>
      <c r="W2888" t="s">
        <v>62</v>
      </c>
      <c r="Y2888" s="11">
        <v>44621</v>
      </c>
      <c r="Z2888" t="s">
        <v>4093</v>
      </c>
      <c r="AA2888" t="s">
        <v>4156</v>
      </c>
      <c r="AD2888" t="s">
        <v>3795</v>
      </c>
      <c r="AH2888" t="str">
        <f t="shared" si="45"/>
        <v>E35930 Estates &amp; Facilities</v>
      </c>
      <c r="AI2888" t="str">
        <f>VLOOKUP(B2888,'cc Lookup'!A:E,5,0)</f>
        <v>Estates</v>
      </c>
      <c r="AJ2888" t="s">
        <v>5428</v>
      </c>
    </row>
    <row r="2889" spans="1:36" x14ac:dyDescent="0.35">
      <c r="A2889" t="s">
        <v>36</v>
      </c>
      <c r="B2889" s="8" t="s">
        <v>142</v>
      </c>
      <c r="C2889" s="8" t="s">
        <v>143</v>
      </c>
      <c r="D2889" s="8" t="s">
        <v>39</v>
      </c>
      <c r="E2889" s="8" t="s">
        <v>39</v>
      </c>
      <c r="F2889" s="8" t="s">
        <v>40</v>
      </c>
      <c r="G2889" t="s">
        <v>144</v>
      </c>
      <c r="H2889" t="s">
        <v>145</v>
      </c>
      <c r="I2889" t="s">
        <v>43</v>
      </c>
      <c r="J2889" t="s">
        <v>43</v>
      </c>
      <c r="K2889" t="s">
        <v>43</v>
      </c>
      <c r="L2889" s="9">
        <v>552.9</v>
      </c>
      <c r="M2889" s="10">
        <v>44593</v>
      </c>
      <c r="N2889" t="s">
        <v>83</v>
      </c>
      <c r="O2889" t="s">
        <v>45</v>
      </c>
      <c r="P2889" t="s">
        <v>4091</v>
      </c>
      <c r="Q2889" t="s">
        <v>4092</v>
      </c>
      <c r="R2889" t="s">
        <v>4093</v>
      </c>
      <c r="S2889" s="11">
        <v>44621</v>
      </c>
      <c r="T2889" t="s">
        <v>793</v>
      </c>
      <c r="U2889">
        <v>867</v>
      </c>
      <c r="V2889" t="s">
        <v>4157</v>
      </c>
      <c r="W2889" t="s">
        <v>62</v>
      </c>
      <c r="Y2889" s="11">
        <v>44621</v>
      </c>
      <c r="Z2889" t="s">
        <v>4093</v>
      </c>
      <c r="AA2889" t="s">
        <v>4158</v>
      </c>
      <c r="AD2889" t="s">
        <v>3767</v>
      </c>
      <c r="AH2889" t="str">
        <f t="shared" si="45"/>
        <v>E35930 Estates &amp; Facilities</v>
      </c>
      <c r="AI2889" t="str">
        <f>VLOOKUP(B2889,'cc Lookup'!A:E,5,0)</f>
        <v>Estates</v>
      </c>
      <c r="AJ2889" t="s">
        <v>5428</v>
      </c>
    </row>
    <row r="2890" spans="1:36" x14ac:dyDescent="0.35">
      <c r="A2890" t="s">
        <v>36</v>
      </c>
      <c r="B2890" s="8" t="s">
        <v>142</v>
      </c>
      <c r="C2890" s="8" t="s">
        <v>143</v>
      </c>
      <c r="D2890" s="8" t="s">
        <v>39</v>
      </c>
      <c r="E2890" s="8" t="s">
        <v>39</v>
      </c>
      <c r="F2890" s="8" t="s">
        <v>40</v>
      </c>
      <c r="G2890" t="s">
        <v>144</v>
      </c>
      <c r="H2890" t="s">
        <v>145</v>
      </c>
      <c r="I2890" t="s">
        <v>43</v>
      </c>
      <c r="J2890" t="s">
        <v>43</v>
      </c>
      <c r="K2890" t="s">
        <v>43</v>
      </c>
      <c r="L2890" s="9">
        <v>601.73</v>
      </c>
      <c r="M2890" s="10">
        <v>44593</v>
      </c>
      <c r="N2890" t="s">
        <v>83</v>
      </c>
      <c r="O2890" t="s">
        <v>45</v>
      </c>
      <c r="P2890" t="s">
        <v>4091</v>
      </c>
      <c r="Q2890" t="s">
        <v>4092</v>
      </c>
      <c r="R2890" t="s">
        <v>4093</v>
      </c>
      <c r="S2890" s="11">
        <v>44621</v>
      </c>
      <c r="T2890" t="s">
        <v>793</v>
      </c>
      <c r="U2890">
        <v>868</v>
      </c>
      <c r="V2890" t="s">
        <v>4159</v>
      </c>
      <c r="W2890" t="s">
        <v>62</v>
      </c>
      <c r="Y2890" s="11">
        <v>44621</v>
      </c>
      <c r="Z2890" t="s">
        <v>4093</v>
      </c>
      <c r="AA2890" t="s">
        <v>4160</v>
      </c>
      <c r="AD2890" t="s">
        <v>3796</v>
      </c>
      <c r="AH2890" t="str">
        <f t="shared" si="45"/>
        <v>E35930 Estates &amp; Facilities</v>
      </c>
      <c r="AI2890" t="str">
        <f>VLOOKUP(B2890,'cc Lookup'!A:E,5,0)</f>
        <v>Estates</v>
      </c>
      <c r="AJ2890" t="s">
        <v>5428</v>
      </c>
    </row>
    <row r="2891" spans="1:36" x14ac:dyDescent="0.35">
      <c r="A2891" t="s">
        <v>36</v>
      </c>
      <c r="B2891" s="8" t="s">
        <v>142</v>
      </c>
      <c r="C2891" s="8" t="s">
        <v>143</v>
      </c>
      <c r="D2891" s="8" t="s">
        <v>39</v>
      </c>
      <c r="E2891" s="8" t="s">
        <v>39</v>
      </c>
      <c r="F2891" s="8" t="s">
        <v>40</v>
      </c>
      <c r="G2891" t="s">
        <v>144</v>
      </c>
      <c r="H2891" t="s">
        <v>145</v>
      </c>
      <c r="I2891" t="s">
        <v>43</v>
      </c>
      <c r="J2891" t="s">
        <v>43</v>
      </c>
      <c r="K2891" t="s">
        <v>43</v>
      </c>
      <c r="L2891" s="9">
        <v>653.29999999999995</v>
      </c>
      <c r="M2891" s="10">
        <v>44593</v>
      </c>
      <c r="N2891" t="s">
        <v>83</v>
      </c>
      <c r="O2891" t="s">
        <v>45</v>
      </c>
      <c r="P2891" t="s">
        <v>4091</v>
      </c>
      <c r="Q2891" t="s">
        <v>4092</v>
      </c>
      <c r="R2891" t="s">
        <v>4093</v>
      </c>
      <c r="S2891" s="11">
        <v>44621</v>
      </c>
      <c r="T2891" t="s">
        <v>793</v>
      </c>
      <c r="U2891">
        <v>869</v>
      </c>
      <c r="V2891" t="s">
        <v>4161</v>
      </c>
      <c r="W2891" t="s">
        <v>62</v>
      </c>
      <c r="Y2891" s="11">
        <v>44621</v>
      </c>
      <c r="Z2891" t="s">
        <v>4093</v>
      </c>
      <c r="AA2891" t="s">
        <v>4162</v>
      </c>
      <c r="AD2891" t="s">
        <v>3565</v>
      </c>
      <c r="AH2891" t="str">
        <f t="shared" si="45"/>
        <v>E35930 Estates &amp; Facilities</v>
      </c>
      <c r="AI2891" t="str">
        <f>VLOOKUP(B2891,'cc Lookup'!A:E,5,0)</f>
        <v>Estates</v>
      </c>
      <c r="AJ2891" t="s">
        <v>5428</v>
      </c>
    </row>
    <row r="2892" spans="1:36" x14ac:dyDescent="0.35">
      <c r="A2892" t="s">
        <v>36</v>
      </c>
      <c r="B2892" s="8" t="s">
        <v>142</v>
      </c>
      <c r="C2892" s="8" t="s">
        <v>143</v>
      </c>
      <c r="D2892" s="8" t="s">
        <v>39</v>
      </c>
      <c r="E2892" s="8" t="s">
        <v>39</v>
      </c>
      <c r="F2892" s="8" t="s">
        <v>40</v>
      </c>
      <c r="G2892" t="s">
        <v>144</v>
      </c>
      <c r="H2892" t="s">
        <v>145</v>
      </c>
      <c r="I2892" t="s">
        <v>43</v>
      </c>
      <c r="J2892" t="s">
        <v>43</v>
      </c>
      <c r="K2892" t="s">
        <v>43</v>
      </c>
      <c r="L2892" s="9">
        <v>744.1</v>
      </c>
      <c r="M2892" s="10">
        <v>44593</v>
      </c>
      <c r="N2892" t="s">
        <v>83</v>
      </c>
      <c r="O2892" t="s">
        <v>45</v>
      </c>
      <c r="P2892" t="s">
        <v>4091</v>
      </c>
      <c r="Q2892" t="s">
        <v>4092</v>
      </c>
      <c r="R2892" t="s">
        <v>4093</v>
      </c>
      <c r="S2892" s="11">
        <v>44621</v>
      </c>
      <c r="T2892" t="s">
        <v>793</v>
      </c>
      <c r="U2892">
        <v>870</v>
      </c>
      <c r="V2892" t="s">
        <v>4163</v>
      </c>
      <c r="W2892" t="s">
        <v>62</v>
      </c>
      <c r="Y2892" s="11">
        <v>44621</v>
      </c>
      <c r="Z2892" t="s">
        <v>4093</v>
      </c>
      <c r="AA2892" t="s">
        <v>4164</v>
      </c>
      <c r="AD2892" t="s">
        <v>3583</v>
      </c>
      <c r="AH2892" t="str">
        <f t="shared" si="45"/>
        <v>E35930 Estates &amp; Facilities</v>
      </c>
      <c r="AI2892" t="str">
        <f>VLOOKUP(B2892,'cc Lookup'!A:E,5,0)</f>
        <v>Estates</v>
      </c>
      <c r="AJ2892" t="s">
        <v>5428</v>
      </c>
    </row>
    <row r="2893" spans="1:36" x14ac:dyDescent="0.35">
      <c r="A2893" t="s">
        <v>36</v>
      </c>
      <c r="B2893" s="8" t="s">
        <v>142</v>
      </c>
      <c r="C2893" s="8" t="s">
        <v>143</v>
      </c>
      <c r="D2893" s="8" t="s">
        <v>39</v>
      </c>
      <c r="E2893" s="8" t="s">
        <v>39</v>
      </c>
      <c r="F2893" s="8" t="s">
        <v>40</v>
      </c>
      <c r="G2893" t="s">
        <v>144</v>
      </c>
      <c r="H2893" t="s">
        <v>145</v>
      </c>
      <c r="I2893" t="s">
        <v>43</v>
      </c>
      <c r="J2893" t="s">
        <v>43</v>
      </c>
      <c r="K2893" t="s">
        <v>43</v>
      </c>
      <c r="L2893" s="9">
        <v>840</v>
      </c>
      <c r="M2893" s="10">
        <v>44593</v>
      </c>
      <c r="N2893" t="s">
        <v>83</v>
      </c>
      <c r="O2893" t="s">
        <v>45</v>
      </c>
      <c r="P2893" t="s">
        <v>4091</v>
      </c>
      <c r="Q2893" t="s">
        <v>4092</v>
      </c>
      <c r="R2893" t="s">
        <v>4093</v>
      </c>
      <c r="S2893" s="11">
        <v>44621</v>
      </c>
      <c r="T2893" t="s">
        <v>793</v>
      </c>
      <c r="U2893">
        <v>871</v>
      </c>
      <c r="V2893" t="s">
        <v>4165</v>
      </c>
      <c r="W2893" t="s">
        <v>4000</v>
      </c>
      <c r="Y2893" s="11">
        <v>44621</v>
      </c>
      <c r="Z2893" t="s">
        <v>4093</v>
      </c>
      <c r="AA2893" t="s">
        <v>4166</v>
      </c>
      <c r="AD2893" t="s">
        <v>4001</v>
      </c>
      <c r="AH2893" t="str">
        <f t="shared" si="45"/>
        <v>E35930 Estates &amp; Facilities</v>
      </c>
      <c r="AI2893" t="str">
        <f>VLOOKUP(B2893,'cc Lookup'!A:E,5,0)</f>
        <v>Estates</v>
      </c>
      <c r="AJ2893" t="s">
        <v>5428</v>
      </c>
    </row>
    <row r="2894" spans="1:36" x14ac:dyDescent="0.35">
      <c r="A2894" t="s">
        <v>36</v>
      </c>
      <c r="B2894" s="8" t="s">
        <v>299</v>
      </c>
      <c r="C2894" s="8" t="s">
        <v>38</v>
      </c>
      <c r="D2894" s="8" t="s">
        <v>39</v>
      </c>
      <c r="E2894" s="8" t="s">
        <v>39</v>
      </c>
      <c r="F2894" s="8" t="s">
        <v>40</v>
      </c>
      <c r="G2894" t="s">
        <v>300</v>
      </c>
      <c r="H2894" t="s">
        <v>42</v>
      </c>
      <c r="I2894" t="s">
        <v>43</v>
      </c>
      <c r="J2894" t="s">
        <v>43</v>
      </c>
      <c r="K2894" t="s">
        <v>43</v>
      </c>
      <c r="L2894" s="9">
        <v>-2100</v>
      </c>
      <c r="M2894" s="10">
        <v>44593</v>
      </c>
      <c r="N2894" t="s">
        <v>83</v>
      </c>
      <c r="O2894" t="s">
        <v>45</v>
      </c>
      <c r="P2894" t="s">
        <v>4091</v>
      </c>
      <c r="Q2894" t="s">
        <v>4092</v>
      </c>
      <c r="R2894" t="s">
        <v>4093</v>
      </c>
      <c r="S2894" s="11">
        <v>44621</v>
      </c>
      <c r="T2894" t="s">
        <v>793</v>
      </c>
      <c r="U2894">
        <v>872</v>
      </c>
      <c r="V2894" t="s">
        <v>4094</v>
      </c>
      <c r="W2894" t="s">
        <v>3092</v>
      </c>
      <c r="Y2894" s="11">
        <v>44621</v>
      </c>
      <c r="Z2894" t="s">
        <v>4093</v>
      </c>
      <c r="AA2894" t="s">
        <v>4095</v>
      </c>
      <c r="AD2894" t="s">
        <v>3070</v>
      </c>
      <c r="AH2894" t="str">
        <f t="shared" si="45"/>
        <v>E35212 HR Advisory Team</v>
      </c>
      <c r="AI2894" t="str">
        <f>VLOOKUP(B2894,'cc Lookup'!A:E,5,0)</f>
        <v>HR</v>
      </c>
      <c r="AJ2894" t="s">
        <v>5428</v>
      </c>
    </row>
    <row r="2895" spans="1:36" x14ac:dyDescent="0.35">
      <c r="A2895" t="s">
        <v>36</v>
      </c>
      <c r="B2895" s="8" t="s">
        <v>142</v>
      </c>
      <c r="C2895" s="8" t="s">
        <v>38</v>
      </c>
      <c r="D2895" s="8" t="s">
        <v>39</v>
      </c>
      <c r="E2895" s="8" t="s">
        <v>39</v>
      </c>
      <c r="F2895" s="8" t="s">
        <v>40</v>
      </c>
      <c r="G2895" t="s">
        <v>144</v>
      </c>
      <c r="H2895" t="s">
        <v>42</v>
      </c>
      <c r="I2895" t="s">
        <v>43</v>
      </c>
      <c r="J2895" t="s">
        <v>43</v>
      </c>
      <c r="K2895" t="s">
        <v>43</v>
      </c>
      <c r="L2895" s="9">
        <v>12.8</v>
      </c>
      <c r="M2895" s="10">
        <v>44593</v>
      </c>
      <c r="N2895" t="s">
        <v>83</v>
      </c>
      <c r="O2895" t="s">
        <v>45</v>
      </c>
      <c r="P2895" t="s">
        <v>4091</v>
      </c>
      <c r="Q2895" t="s">
        <v>4092</v>
      </c>
      <c r="R2895" t="s">
        <v>4093</v>
      </c>
      <c r="S2895" s="11">
        <v>44621</v>
      </c>
      <c r="T2895" t="s">
        <v>793</v>
      </c>
      <c r="U2895">
        <v>873</v>
      </c>
      <c r="V2895" t="s">
        <v>4184</v>
      </c>
      <c r="W2895" t="s">
        <v>62</v>
      </c>
      <c r="Y2895" s="11">
        <v>44621</v>
      </c>
      <c r="Z2895" t="s">
        <v>4093</v>
      </c>
      <c r="AA2895" t="s">
        <v>4185</v>
      </c>
      <c r="AD2895" t="s">
        <v>3464</v>
      </c>
      <c r="AH2895" t="str">
        <f t="shared" si="45"/>
        <v>E35930 Estates &amp; Facilities</v>
      </c>
      <c r="AI2895" t="str">
        <f>VLOOKUP(B2895,'cc Lookup'!A:E,5,0)</f>
        <v>Estates</v>
      </c>
      <c r="AJ2895" t="s">
        <v>5428</v>
      </c>
    </row>
    <row r="2896" spans="1:36" x14ac:dyDescent="0.35">
      <c r="A2896" t="s">
        <v>36</v>
      </c>
      <c r="B2896" s="8" t="s">
        <v>142</v>
      </c>
      <c r="C2896" s="8" t="s">
        <v>38</v>
      </c>
      <c r="D2896" s="8" t="s">
        <v>39</v>
      </c>
      <c r="E2896" s="8" t="s">
        <v>39</v>
      </c>
      <c r="F2896" s="8" t="s">
        <v>40</v>
      </c>
      <c r="G2896" t="s">
        <v>144</v>
      </c>
      <c r="H2896" t="s">
        <v>42</v>
      </c>
      <c r="I2896" t="s">
        <v>43</v>
      </c>
      <c r="J2896" t="s">
        <v>43</v>
      </c>
      <c r="K2896" t="s">
        <v>43</v>
      </c>
      <c r="L2896" s="9">
        <v>16</v>
      </c>
      <c r="M2896" s="10">
        <v>44593</v>
      </c>
      <c r="N2896" t="s">
        <v>83</v>
      </c>
      <c r="O2896" t="s">
        <v>45</v>
      </c>
      <c r="P2896" t="s">
        <v>4091</v>
      </c>
      <c r="Q2896" t="s">
        <v>4092</v>
      </c>
      <c r="R2896" t="s">
        <v>4093</v>
      </c>
      <c r="S2896" s="11">
        <v>44621</v>
      </c>
      <c r="T2896" t="s">
        <v>793</v>
      </c>
      <c r="U2896">
        <v>874</v>
      </c>
      <c r="V2896" t="s">
        <v>4186</v>
      </c>
      <c r="W2896" t="s">
        <v>62</v>
      </c>
      <c r="Y2896" s="11">
        <v>44621</v>
      </c>
      <c r="Z2896" t="s">
        <v>4093</v>
      </c>
      <c r="AA2896" t="s">
        <v>4187</v>
      </c>
      <c r="AD2896" t="s">
        <v>3621</v>
      </c>
      <c r="AH2896" t="str">
        <f t="shared" si="45"/>
        <v>E35930 Estates &amp; Facilities</v>
      </c>
      <c r="AI2896" t="str">
        <f>VLOOKUP(B2896,'cc Lookup'!A:E,5,0)</f>
        <v>Estates</v>
      </c>
      <c r="AJ2896" t="s">
        <v>5428</v>
      </c>
    </row>
    <row r="2897" spans="1:36" x14ac:dyDescent="0.35">
      <c r="A2897" t="s">
        <v>36</v>
      </c>
      <c r="B2897" s="8" t="s">
        <v>142</v>
      </c>
      <c r="C2897" s="8" t="s">
        <v>38</v>
      </c>
      <c r="D2897" s="8" t="s">
        <v>39</v>
      </c>
      <c r="E2897" s="8" t="s">
        <v>39</v>
      </c>
      <c r="F2897" s="8" t="s">
        <v>40</v>
      </c>
      <c r="G2897" t="s">
        <v>144</v>
      </c>
      <c r="H2897" t="s">
        <v>42</v>
      </c>
      <c r="I2897" t="s">
        <v>43</v>
      </c>
      <c r="J2897" t="s">
        <v>43</v>
      </c>
      <c r="K2897" t="s">
        <v>43</v>
      </c>
      <c r="L2897" s="9">
        <v>32</v>
      </c>
      <c r="M2897" s="10">
        <v>44593</v>
      </c>
      <c r="N2897" t="s">
        <v>83</v>
      </c>
      <c r="O2897" t="s">
        <v>45</v>
      </c>
      <c r="P2897" t="s">
        <v>4091</v>
      </c>
      <c r="Q2897" t="s">
        <v>4092</v>
      </c>
      <c r="R2897" t="s">
        <v>4093</v>
      </c>
      <c r="S2897" s="11">
        <v>44621</v>
      </c>
      <c r="T2897" t="s">
        <v>793</v>
      </c>
      <c r="U2897">
        <v>875</v>
      </c>
      <c r="V2897" t="s">
        <v>4188</v>
      </c>
      <c r="W2897" t="s">
        <v>62</v>
      </c>
      <c r="Y2897" s="11">
        <v>44621</v>
      </c>
      <c r="Z2897" t="s">
        <v>4093</v>
      </c>
      <c r="AA2897" t="s">
        <v>4189</v>
      </c>
      <c r="AD2897" t="s">
        <v>3468</v>
      </c>
      <c r="AH2897" t="str">
        <f t="shared" si="45"/>
        <v>E35930 Estates &amp; Facilities</v>
      </c>
      <c r="AI2897" t="str">
        <f>VLOOKUP(B2897,'cc Lookup'!A:E,5,0)</f>
        <v>Estates</v>
      </c>
      <c r="AJ2897" t="s">
        <v>5428</v>
      </c>
    </row>
    <row r="2898" spans="1:36" x14ac:dyDescent="0.35">
      <c r="A2898" t="s">
        <v>36</v>
      </c>
      <c r="B2898" s="8" t="s">
        <v>142</v>
      </c>
      <c r="C2898" s="8" t="s">
        <v>38</v>
      </c>
      <c r="D2898" s="8" t="s">
        <v>39</v>
      </c>
      <c r="E2898" s="8" t="s">
        <v>39</v>
      </c>
      <c r="F2898" s="8" t="s">
        <v>40</v>
      </c>
      <c r="G2898" t="s">
        <v>144</v>
      </c>
      <c r="H2898" t="s">
        <v>42</v>
      </c>
      <c r="I2898" t="s">
        <v>43</v>
      </c>
      <c r="J2898" t="s">
        <v>43</v>
      </c>
      <c r="K2898" t="s">
        <v>43</v>
      </c>
      <c r="L2898" s="9">
        <v>74.8</v>
      </c>
      <c r="M2898" s="10">
        <v>44593</v>
      </c>
      <c r="N2898" t="s">
        <v>83</v>
      </c>
      <c r="O2898" t="s">
        <v>45</v>
      </c>
      <c r="P2898" t="s">
        <v>4091</v>
      </c>
      <c r="Q2898" t="s">
        <v>4092</v>
      </c>
      <c r="R2898" t="s">
        <v>4093</v>
      </c>
      <c r="S2898" s="11">
        <v>44621</v>
      </c>
      <c r="T2898" t="s">
        <v>793</v>
      </c>
      <c r="U2898">
        <v>876</v>
      </c>
      <c r="V2898" t="s">
        <v>4190</v>
      </c>
      <c r="W2898" t="s">
        <v>62</v>
      </c>
      <c r="Y2898" s="11">
        <v>44621</v>
      </c>
      <c r="Z2898" t="s">
        <v>4093</v>
      </c>
      <c r="AA2898" t="s">
        <v>4191</v>
      </c>
      <c r="AD2898" t="s">
        <v>3617</v>
      </c>
      <c r="AH2898" t="str">
        <f t="shared" si="45"/>
        <v>E35930 Estates &amp; Facilities</v>
      </c>
      <c r="AI2898" t="str">
        <f>VLOOKUP(B2898,'cc Lookup'!A:E,5,0)</f>
        <v>Estates</v>
      </c>
      <c r="AJ2898" t="s">
        <v>5428</v>
      </c>
    </row>
    <row r="2899" spans="1:36" x14ac:dyDescent="0.35">
      <c r="A2899" t="s">
        <v>36</v>
      </c>
      <c r="B2899" s="8" t="s">
        <v>142</v>
      </c>
      <c r="C2899" s="8" t="s">
        <v>38</v>
      </c>
      <c r="D2899" s="8" t="s">
        <v>39</v>
      </c>
      <c r="E2899" s="8" t="s">
        <v>39</v>
      </c>
      <c r="F2899" s="8" t="s">
        <v>40</v>
      </c>
      <c r="G2899" t="s">
        <v>144</v>
      </c>
      <c r="H2899" t="s">
        <v>42</v>
      </c>
      <c r="I2899" t="s">
        <v>43</v>
      </c>
      <c r="J2899" t="s">
        <v>43</v>
      </c>
      <c r="K2899" t="s">
        <v>43</v>
      </c>
      <c r="L2899" s="9">
        <v>142.5</v>
      </c>
      <c r="M2899" s="10">
        <v>44593</v>
      </c>
      <c r="N2899" t="s">
        <v>83</v>
      </c>
      <c r="O2899" t="s">
        <v>45</v>
      </c>
      <c r="P2899" t="s">
        <v>4091</v>
      </c>
      <c r="Q2899" t="s">
        <v>4092</v>
      </c>
      <c r="R2899" t="s">
        <v>4093</v>
      </c>
      <c r="S2899" s="11">
        <v>44621</v>
      </c>
      <c r="T2899" t="s">
        <v>793</v>
      </c>
      <c r="U2899">
        <v>877</v>
      </c>
      <c r="V2899" t="s">
        <v>4192</v>
      </c>
      <c r="W2899" t="s">
        <v>62</v>
      </c>
      <c r="Y2899" s="11">
        <v>44621</v>
      </c>
      <c r="Z2899" t="s">
        <v>4093</v>
      </c>
      <c r="AA2899" t="s">
        <v>4193</v>
      </c>
      <c r="AD2899" t="s">
        <v>3824</v>
      </c>
      <c r="AH2899" t="str">
        <f t="shared" si="45"/>
        <v>E35930 Estates &amp; Facilities</v>
      </c>
      <c r="AI2899" t="str">
        <f>VLOOKUP(B2899,'cc Lookup'!A:E,5,0)</f>
        <v>Estates</v>
      </c>
      <c r="AJ2899" t="s">
        <v>5428</v>
      </c>
    </row>
    <row r="2900" spans="1:36" x14ac:dyDescent="0.35">
      <c r="A2900" t="s">
        <v>36</v>
      </c>
      <c r="B2900" s="8" t="s">
        <v>142</v>
      </c>
      <c r="C2900" s="8" t="s">
        <v>38</v>
      </c>
      <c r="D2900" s="8" t="s">
        <v>39</v>
      </c>
      <c r="E2900" s="8" t="s">
        <v>39</v>
      </c>
      <c r="F2900" s="8" t="s">
        <v>40</v>
      </c>
      <c r="G2900" t="s">
        <v>144</v>
      </c>
      <c r="H2900" t="s">
        <v>42</v>
      </c>
      <c r="I2900" t="s">
        <v>43</v>
      </c>
      <c r="J2900" t="s">
        <v>43</v>
      </c>
      <c r="K2900" t="s">
        <v>43</v>
      </c>
      <c r="L2900" s="9">
        <v>213.4</v>
      </c>
      <c r="M2900" s="10">
        <v>44593</v>
      </c>
      <c r="N2900" t="s">
        <v>83</v>
      </c>
      <c r="O2900" t="s">
        <v>45</v>
      </c>
      <c r="P2900" t="s">
        <v>4091</v>
      </c>
      <c r="Q2900" t="s">
        <v>4092</v>
      </c>
      <c r="R2900" t="s">
        <v>4093</v>
      </c>
      <c r="S2900" s="11">
        <v>44621</v>
      </c>
      <c r="T2900" t="s">
        <v>793</v>
      </c>
      <c r="U2900">
        <v>878</v>
      </c>
      <c r="V2900" t="s">
        <v>4194</v>
      </c>
      <c r="W2900" t="s">
        <v>62</v>
      </c>
      <c r="Y2900" s="11">
        <v>44621</v>
      </c>
      <c r="Z2900" t="s">
        <v>4093</v>
      </c>
      <c r="AA2900" t="s">
        <v>4195</v>
      </c>
      <c r="AD2900" t="s">
        <v>3626</v>
      </c>
      <c r="AH2900" t="str">
        <f t="shared" si="45"/>
        <v>E35930 Estates &amp; Facilities</v>
      </c>
      <c r="AI2900" t="str">
        <f>VLOOKUP(B2900,'cc Lookup'!A:E,5,0)</f>
        <v>Estates</v>
      </c>
      <c r="AJ2900" t="s">
        <v>5428</v>
      </c>
    </row>
    <row r="2901" spans="1:36" x14ac:dyDescent="0.35">
      <c r="A2901" t="s">
        <v>36</v>
      </c>
      <c r="B2901" s="8" t="s">
        <v>142</v>
      </c>
      <c r="C2901" s="8" t="s">
        <v>38</v>
      </c>
      <c r="D2901" s="8" t="s">
        <v>39</v>
      </c>
      <c r="E2901" s="8" t="s">
        <v>39</v>
      </c>
      <c r="F2901" s="8" t="s">
        <v>40</v>
      </c>
      <c r="G2901" t="s">
        <v>144</v>
      </c>
      <c r="H2901" t="s">
        <v>42</v>
      </c>
      <c r="I2901" t="s">
        <v>43</v>
      </c>
      <c r="J2901" t="s">
        <v>43</v>
      </c>
      <c r="K2901" t="s">
        <v>43</v>
      </c>
      <c r="L2901" s="9">
        <v>333.65</v>
      </c>
      <c r="M2901" s="10">
        <v>44593</v>
      </c>
      <c r="N2901" t="s">
        <v>83</v>
      </c>
      <c r="O2901" t="s">
        <v>45</v>
      </c>
      <c r="P2901" t="s">
        <v>4091</v>
      </c>
      <c r="Q2901" t="s">
        <v>4092</v>
      </c>
      <c r="R2901" t="s">
        <v>4093</v>
      </c>
      <c r="S2901" s="11">
        <v>44621</v>
      </c>
      <c r="T2901" t="s">
        <v>793</v>
      </c>
      <c r="U2901">
        <v>879</v>
      </c>
      <c r="V2901" t="s">
        <v>4196</v>
      </c>
      <c r="W2901" t="s">
        <v>62</v>
      </c>
      <c r="Y2901" s="11">
        <v>44621</v>
      </c>
      <c r="Z2901" t="s">
        <v>4093</v>
      </c>
      <c r="AA2901" t="s">
        <v>4197</v>
      </c>
      <c r="AD2901" t="s">
        <v>3618</v>
      </c>
      <c r="AH2901" t="str">
        <f t="shared" si="45"/>
        <v>E35930 Estates &amp; Facilities</v>
      </c>
      <c r="AI2901" t="str">
        <f>VLOOKUP(B2901,'cc Lookup'!A:E,5,0)</f>
        <v>Estates</v>
      </c>
      <c r="AJ2901" t="s">
        <v>5428</v>
      </c>
    </row>
    <row r="2902" spans="1:36" x14ac:dyDescent="0.35">
      <c r="A2902" t="s">
        <v>36</v>
      </c>
      <c r="B2902" s="8" t="s">
        <v>142</v>
      </c>
      <c r="C2902" s="8" t="s">
        <v>38</v>
      </c>
      <c r="D2902" s="8" t="s">
        <v>39</v>
      </c>
      <c r="E2902" s="8" t="s">
        <v>39</v>
      </c>
      <c r="F2902" s="8" t="s">
        <v>40</v>
      </c>
      <c r="G2902" t="s">
        <v>144</v>
      </c>
      <c r="H2902" t="s">
        <v>42</v>
      </c>
      <c r="I2902" t="s">
        <v>43</v>
      </c>
      <c r="J2902" t="s">
        <v>43</v>
      </c>
      <c r="K2902" t="s">
        <v>43</v>
      </c>
      <c r="L2902" s="9">
        <v>970</v>
      </c>
      <c r="M2902" s="10">
        <v>44593</v>
      </c>
      <c r="N2902" t="s">
        <v>83</v>
      </c>
      <c r="O2902" t="s">
        <v>45</v>
      </c>
      <c r="P2902" t="s">
        <v>4091</v>
      </c>
      <c r="Q2902" t="s">
        <v>4092</v>
      </c>
      <c r="R2902" t="s">
        <v>4093</v>
      </c>
      <c r="S2902" s="11">
        <v>44621</v>
      </c>
      <c r="T2902" t="s">
        <v>793</v>
      </c>
      <c r="U2902">
        <v>880</v>
      </c>
      <c r="V2902" t="s">
        <v>4198</v>
      </c>
      <c r="W2902" t="s">
        <v>235</v>
      </c>
      <c r="Y2902" s="11">
        <v>44621</v>
      </c>
      <c r="Z2902" t="s">
        <v>4093</v>
      </c>
      <c r="AA2902" t="s">
        <v>4199</v>
      </c>
      <c r="AD2902" t="s">
        <v>4040</v>
      </c>
      <c r="AH2902" t="str">
        <f t="shared" si="45"/>
        <v>E35930 Estates &amp; Facilities</v>
      </c>
      <c r="AI2902" t="str">
        <f>VLOOKUP(B2902,'cc Lookup'!A:E,5,0)</f>
        <v>Estates</v>
      </c>
      <c r="AJ2902" t="s">
        <v>5428</v>
      </c>
    </row>
    <row r="2903" spans="1:36" x14ac:dyDescent="0.35">
      <c r="A2903" t="s">
        <v>36</v>
      </c>
      <c r="B2903" s="8" t="s">
        <v>142</v>
      </c>
      <c r="C2903" s="8" t="s">
        <v>38</v>
      </c>
      <c r="D2903" s="8" t="s">
        <v>39</v>
      </c>
      <c r="E2903" s="8" t="s">
        <v>39</v>
      </c>
      <c r="F2903" s="8" t="s">
        <v>40</v>
      </c>
      <c r="G2903" t="s">
        <v>144</v>
      </c>
      <c r="H2903" t="s">
        <v>42</v>
      </c>
      <c r="I2903" t="s">
        <v>43</v>
      </c>
      <c r="J2903" t="s">
        <v>43</v>
      </c>
      <c r="K2903" t="s">
        <v>43</v>
      </c>
      <c r="L2903" s="9">
        <v>2471.1999999999998</v>
      </c>
      <c r="M2903" s="10">
        <v>44593</v>
      </c>
      <c r="N2903" t="s">
        <v>83</v>
      </c>
      <c r="O2903" t="s">
        <v>45</v>
      </c>
      <c r="P2903" t="s">
        <v>4091</v>
      </c>
      <c r="Q2903" t="s">
        <v>4092</v>
      </c>
      <c r="R2903" t="s">
        <v>4093</v>
      </c>
      <c r="S2903" s="11">
        <v>44621</v>
      </c>
      <c r="T2903" t="s">
        <v>793</v>
      </c>
      <c r="U2903">
        <v>881</v>
      </c>
      <c r="V2903" t="s">
        <v>4200</v>
      </c>
      <c r="W2903" t="s">
        <v>235</v>
      </c>
      <c r="Y2903" s="11">
        <v>44621</v>
      </c>
      <c r="Z2903" t="s">
        <v>4093</v>
      </c>
      <c r="AA2903" t="s">
        <v>4201</v>
      </c>
      <c r="AD2903" t="s">
        <v>4043</v>
      </c>
      <c r="AH2903" t="str">
        <f t="shared" si="45"/>
        <v>E35930 Estates &amp; Facilities</v>
      </c>
      <c r="AI2903" t="str">
        <f>VLOOKUP(B2903,'cc Lookup'!A:E,5,0)</f>
        <v>Estates</v>
      </c>
      <c r="AJ2903" t="s">
        <v>5428</v>
      </c>
    </row>
    <row r="2904" spans="1:36" x14ac:dyDescent="0.35">
      <c r="A2904" t="s">
        <v>36</v>
      </c>
      <c r="B2904" s="8" t="s">
        <v>142</v>
      </c>
      <c r="C2904" s="8" t="s">
        <v>143</v>
      </c>
      <c r="D2904" s="8" t="s">
        <v>39</v>
      </c>
      <c r="E2904" s="8" t="s">
        <v>39</v>
      </c>
      <c r="F2904" s="8" t="s">
        <v>40</v>
      </c>
      <c r="G2904" t="s">
        <v>144</v>
      </c>
      <c r="H2904" t="s">
        <v>145</v>
      </c>
      <c r="I2904" t="s">
        <v>43</v>
      </c>
      <c r="J2904" t="s">
        <v>43</v>
      </c>
      <c r="K2904" t="s">
        <v>43</v>
      </c>
      <c r="L2904" s="9">
        <v>12</v>
      </c>
      <c r="M2904" s="10">
        <v>43556</v>
      </c>
      <c r="N2904" t="s">
        <v>83</v>
      </c>
      <c r="O2904" t="s">
        <v>45</v>
      </c>
      <c r="P2904" t="s">
        <v>84</v>
      </c>
      <c r="Q2904" t="s">
        <v>85</v>
      </c>
      <c r="R2904" t="s">
        <v>86</v>
      </c>
      <c r="S2904" s="11">
        <v>43585</v>
      </c>
      <c r="T2904" t="s">
        <v>87</v>
      </c>
      <c r="U2904">
        <v>1422</v>
      </c>
      <c r="V2904" t="s">
        <v>157</v>
      </c>
      <c r="W2904" t="s">
        <v>62</v>
      </c>
      <c r="Y2904" s="11">
        <v>43585</v>
      </c>
      <c r="Z2904" t="s">
        <v>86</v>
      </c>
      <c r="AA2904" t="s">
        <v>158</v>
      </c>
      <c r="AD2904" t="s">
        <v>159</v>
      </c>
      <c r="AH2904" t="str">
        <f t="shared" si="45"/>
        <v>E35930 Estates &amp; Facilities</v>
      </c>
      <c r="AI2904" t="str">
        <f>VLOOKUP(B2904,'cc Lookup'!A:E,5,0)</f>
        <v>Estates</v>
      </c>
      <c r="AJ2904" t="s">
        <v>5426</v>
      </c>
    </row>
    <row r="2905" spans="1:36" x14ac:dyDescent="0.35">
      <c r="A2905" t="s">
        <v>36</v>
      </c>
      <c r="B2905" s="8" t="s">
        <v>142</v>
      </c>
      <c r="C2905" s="8" t="s">
        <v>143</v>
      </c>
      <c r="D2905" s="8" t="s">
        <v>39</v>
      </c>
      <c r="E2905" s="8" t="s">
        <v>39</v>
      </c>
      <c r="F2905" s="8" t="s">
        <v>40</v>
      </c>
      <c r="G2905" t="s">
        <v>144</v>
      </c>
      <c r="H2905" t="s">
        <v>145</v>
      </c>
      <c r="I2905" t="s">
        <v>43</v>
      </c>
      <c r="J2905" t="s">
        <v>43</v>
      </c>
      <c r="K2905" t="s">
        <v>43</v>
      </c>
      <c r="L2905" s="9">
        <v>30</v>
      </c>
      <c r="M2905" s="10">
        <v>43556</v>
      </c>
      <c r="N2905" t="s">
        <v>83</v>
      </c>
      <c r="O2905" t="s">
        <v>45</v>
      </c>
      <c r="P2905" t="s">
        <v>84</v>
      </c>
      <c r="Q2905" t="s">
        <v>85</v>
      </c>
      <c r="R2905" t="s">
        <v>86</v>
      </c>
      <c r="S2905" s="11">
        <v>43585</v>
      </c>
      <c r="T2905" t="s">
        <v>87</v>
      </c>
      <c r="U2905">
        <v>1423</v>
      </c>
      <c r="V2905" t="s">
        <v>160</v>
      </c>
      <c r="W2905" t="s">
        <v>62</v>
      </c>
      <c r="Y2905" s="11">
        <v>43585</v>
      </c>
      <c r="Z2905" t="s">
        <v>86</v>
      </c>
      <c r="AA2905" t="s">
        <v>161</v>
      </c>
      <c r="AD2905" t="s">
        <v>162</v>
      </c>
      <c r="AH2905" t="str">
        <f t="shared" si="45"/>
        <v>E35930 Estates &amp; Facilities</v>
      </c>
      <c r="AI2905" t="str">
        <f>VLOOKUP(B2905,'cc Lookup'!A:E,5,0)</f>
        <v>Estates</v>
      </c>
      <c r="AJ2905" t="s">
        <v>5426</v>
      </c>
    </row>
    <row r="2906" spans="1:36" x14ac:dyDescent="0.35">
      <c r="A2906" t="s">
        <v>36</v>
      </c>
      <c r="B2906" s="8" t="s">
        <v>142</v>
      </c>
      <c r="C2906" s="8" t="s">
        <v>143</v>
      </c>
      <c r="D2906" s="8" t="s">
        <v>39</v>
      </c>
      <c r="E2906" s="8" t="s">
        <v>39</v>
      </c>
      <c r="F2906" s="8" t="s">
        <v>40</v>
      </c>
      <c r="G2906" t="s">
        <v>144</v>
      </c>
      <c r="H2906" t="s">
        <v>145</v>
      </c>
      <c r="I2906" t="s">
        <v>43</v>
      </c>
      <c r="J2906" t="s">
        <v>43</v>
      </c>
      <c r="K2906" t="s">
        <v>43</v>
      </c>
      <c r="L2906" s="9">
        <v>62.72</v>
      </c>
      <c r="M2906" s="10">
        <v>43556</v>
      </c>
      <c r="N2906" t="s">
        <v>83</v>
      </c>
      <c r="O2906" t="s">
        <v>45</v>
      </c>
      <c r="P2906" t="s">
        <v>84</v>
      </c>
      <c r="Q2906" t="s">
        <v>85</v>
      </c>
      <c r="R2906" t="s">
        <v>86</v>
      </c>
      <c r="S2906" s="11">
        <v>43585</v>
      </c>
      <c r="T2906" t="s">
        <v>87</v>
      </c>
      <c r="U2906">
        <v>1424</v>
      </c>
      <c r="V2906" t="s">
        <v>163</v>
      </c>
      <c r="W2906" t="s">
        <v>62</v>
      </c>
      <c r="Y2906" s="11">
        <v>43585</v>
      </c>
      <c r="Z2906" t="s">
        <v>86</v>
      </c>
      <c r="AA2906" t="s">
        <v>164</v>
      </c>
      <c r="AD2906" t="s">
        <v>165</v>
      </c>
      <c r="AH2906" t="str">
        <f t="shared" si="45"/>
        <v>E35930 Estates &amp; Facilities</v>
      </c>
      <c r="AI2906" t="str">
        <f>VLOOKUP(B2906,'cc Lookup'!A:E,5,0)</f>
        <v>Estates</v>
      </c>
      <c r="AJ2906" t="s">
        <v>5426</v>
      </c>
    </row>
    <row r="2907" spans="1:36" x14ac:dyDescent="0.35">
      <c r="A2907" t="s">
        <v>36</v>
      </c>
      <c r="B2907" s="8" t="s">
        <v>142</v>
      </c>
      <c r="C2907" s="8" t="s">
        <v>143</v>
      </c>
      <c r="D2907" s="8" t="s">
        <v>39</v>
      </c>
      <c r="E2907" s="8" t="s">
        <v>39</v>
      </c>
      <c r="F2907" s="8" t="s">
        <v>40</v>
      </c>
      <c r="G2907" t="s">
        <v>144</v>
      </c>
      <c r="H2907" t="s">
        <v>145</v>
      </c>
      <c r="I2907" t="s">
        <v>43</v>
      </c>
      <c r="J2907" t="s">
        <v>43</v>
      </c>
      <c r="K2907" t="s">
        <v>43</v>
      </c>
      <c r="L2907" s="9">
        <v>144</v>
      </c>
      <c r="M2907" s="10">
        <v>43556</v>
      </c>
      <c r="N2907" t="s">
        <v>83</v>
      </c>
      <c r="O2907" t="s">
        <v>45</v>
      </c>
      <c r="P2907" t="s">
        <v>84</v>
      </c>
      <c r="Q2907" t="s">
        <v>85</v>
      </c>
      <c r="R2907" t="s">
        <v>86</v>
      </c>
      <c r="S2907" s="11">
        <v>43585</v>
      </c>
      <c r="T2907" t="s">
        <v>87</v>
      </c>
      <c r="U2907">
        <v>1425</v>
      </c>
      <c r="V2907" t="s">
        <v>166</v>
      </c>
      <c r="W2907" t="s">
        <v>62</v>
      </c>
      <c r="Y2907" s="11">
        <v>43585</v>
      </c>
      <c r="Z2907" t="s">
        <v>86</v>
      </c>
      <c r="AA2907" t="s">
        <v>167</v>
      </c>
      <c r="AD2907" t="s">
        <v>168</v>
      </c>
      <c r="AH2907" t="str">
        <f t="shared" si="45"/>
        <v>E35930 Estates &amp; Facilities</v>
      </c>
      <c r="AI2907" t="str">
        <f>VLOOKUP(B2907,'cc Lookup'!A:E,5,0)</f>
        <v>Estates</v>
      </c>
      <c r="AJ2907" t="s">
        <v>5426</v>
      </c>
    </row>
    <row r="2908" spans="1:36" x14ac:dyDescent="0.35">
      <c r="A2908" t="s">
        <v>36</v>
      </c>
      <c r="B2908" s="8" t="s">
        <v>142</v>
      </c>
      <c r="C2908" s="8" t="s">
        <v>143</v>
      </c>
      <c r="D2908" s="8" t="s">
        <v>39</v>
      </c>
      <c r="E2908" s="8" t="s">
        <v>39</v>
      </c>
      <c r="F2908" s="8" t="s">
        <v>40</v>
      </c>
      <c r="G2908" t="s">
        <v>144</v>
      </c>
      <c r="H2908" t="s">
        <v>145</v>
      </c>
      <c r="I2908" t="s">
        <v>43</v>
      </c>
      <c r="J2908" t="s">
        <v>43</v>
      </c>
      <c r="K2908" t="s">
        <v>43</v>
      </c>
      <c r="L2908" s="9">
        <v>313</v>
      </c>
      <c r="M2908" s="10">
        <v>43556</v>
      </c>
      <c r="N2908" t="s">
        <v>83</v>
      </c>
      <c r="O2908" t="s">
        <v>45</v>
      </c>
      <c r="P2908" t="s">
        <v>84</v>
      </c>
      <c r="Q2908" t="s">
        <v>85</v>
      </c>
      <c r="R2908" t="s">
        <v>86</v>
      </c>
      <c r="S2908" s="11">
        <v>43585</v>
      </c>
      <c r="T2908" t="s">
        <v>87</v>
      </c>
      <c r="U2908">
        <v>1426</v>
      </c>
      <c r="V2908" t="s">
        <v>169</v>
      </c>
      <c r="W2908" t="s">
        <v>62</v>
      </c>
      <c r="Y2908" s="11">
        <v>43585</v>
      </c>
      <c r="Z2908" t="s">
        <v>86</v>
      </c>
      <c r="AA2908" t="s">
        <v>170</v>
      </c>
      <c r="AD2908" t="s">
        <v>171</v>
      </c>
      <c r="AH2908" t="str">
        <f t="shared" si="45"/>
        <v>E35930 Estates &amp; Facilities</v>
      </c>
      <c r="AI2908" t="str">
        <f>VLOOKUP(B2908,'cc Lookup'!A:E,5,0)</f>
        <v>Estates</v>
      </c>
      <c r="AJ2908" t="s">
        <v>5426</v>
      </c>
    </row>
    <row r="2909" spans="1:36" x14ac:dyDescent="0.35">
      <c r="A2909" t="s">
        <v>36</v>
      </c>
      <c r="B2909" s="8" t="s">
        <v>142</v>
      </c>
      <c r="C2909" s="8" t="s">
        <v>143</v>
      </c>
      <c r="D2909" s="8" t="s">
        <v>39</v>
      </c>
      <c r="E2909" s="8" t="s">
        <v>39</v>
      </c>
      <c r="F2909" s="8" t="s">
        <v>40</v>
      </c>
      <c r="G2909" t="s">
        <v>144</v>
      </c>
      <c r="H2909" t="s">
        <v>145</v>
      </c>
      <c r="I2909" t="s">
        <v>43</v>
      </c>
      <c r="J2909" t="s">
        <v>43</v>
      </c>
      <c r="K2909" t="s">
        <v>43</v>
      </c>
      <c r="L2909" s="9">
        <v>475</v>
      </c>
      <c r="M2909" s="10">
        <v>43556</v>
      </c>
      <c r="N2909" t="s">
        <v>83</v>
      </c>
      <c r="O2909" t="s">
        <v>45</v>
      </c>
      <c r="P2909" t="s">
        <v>84</v>
      </c>
      <c r="Q2909" t="s">
        <v>85</v>
      </c>
      <c r="R2909" t="s">
        <v>86</v>
      </c>
      <c r="S2909" s="11">
        <v>43585</v>
      </c>
      <c r="T2909" t="s">
        <v>87</v>
      </c>
      <c r="U2909">
        <v>1427</v>
      </c>
      <c r="V2909" t="s">
        <v>172</v>
      </c>
      <c r="W2909" t="s">
        <v>62</v>
      </c>
      <c r="Y2909" s="11">
        <v>43585</v>
      </c>
      <c r="Z2909" t="s">
        <v>86</v>
      </c>
      <c r="AA2909" t="s">
        <v>173</v>
      </c>
      <c r="AD2909" t="s">
        <v>174</v>
      </c>
      <c r="AH2909" t="str">
        <f t="shared" si="45"/>
        <v>E35930 Estates &amp; Facilities</v>
      </c>
      <c r="AI2909" t="str">
        <f>VLOOKUP(B2909,'cc Lookup'!A:E,5,0)</f>
        <v>Estates</v>
      </c>
      <c r="AJ2909" t="s">
        <v>5426</v>
      </c>
    </row>
    <row r="2910" spans="1:36" x14ac:dyDescent="0.35">
      <c r="A2910" t="s">
        <v>36</v>
      </c>
      <c r="B2910" s="8" t="s">
        <v>72</v>
      </c>
      <c r="C2910" s="8" t="s">
        <v>38</v>
      </c>
      <c r="D2910" s="8" t="s">
        <v>39</v>
      </c>
      <c r="E2910" s="8" t="s">
        <v>39</v>
      </c>
      <c r="F2910" s="8" t="s">
        <v>40</v>
      </c>
      <c r="G2910" t="s">
        <v>73</v>
      </c>
      <c r="H2910" t="s">
        <v>42</v>
      </c>
      <c r="I2910" t="s">
        <v>43</v>
      </c>
      <c r="J2910" t="s">
        <v>43</v>
      </c>
      <c r="K2910" t="s">
        <v>43</v>
      </c>
      <c r="L2910" s="9">
        <v>-1564.77</v>
      </c>
      <c r="M2910" s="10">
        <v>43556</v>
      </c>
      <c r="N2910" t="s">
        <v>83</v>
      </c>
      <c r="O2910" t="s">
        <v>45</v>
      </c>
      <c r="P2910" t="s">
        <v>84</v>
      </c>
      <c r="Q2910" t="s">
        <v>85</v>
      </c>
      <c r="R2910" t="s">
        <v>86</v>
      </c>
      <c r="S2910" s="11">
        <v>43585</v>
      </c>
      <c r="T2910" t="s">
        <v>87</v>
      </c>
      <c r="U2910">
        <v>1428</v>
      </c>
      <c r="V2910" t="s">
        <v>88</v>
      </c>
      <c r="W2910" t="s">
        <v>107</v>
      </c>
      <c r="Y2910" s="11">
        <v>43585</v>
      </c>
      <c r="Z2910" t="s">
        <v>86</v>
      </c>
      <c r="AA2910" t="s">
        <v>89</v>
      </c>
      <c r="AD2910" t="s">
        <v>90</v>
      </c>
      <c r="AH2910" t="str">
        <f t="shared" si="45"/>
        <v>E35120 Corporate Expenses</v>
      </c>
      <c r="AI2910" t="str">
        <f>VLOOKUP(B2910,'cc Lookup'!A:E,5,0)</f>
        <v>Corporate Exp</v>
      </c>
      <c r="AJ2910" t="s">
        <v>5426</v>
      </c>
    </row>
    <row r="2911" spans="1:36" x14ac:dyDescent="0.35">
      <c r="A2911" t="s">
        <v>36</v>
      </c>
      <c r="B2911" s="8" t="s">
        <v>241</v>
      </c>
      <c r="C2911" s="8" t="s">
        <v>38</v>
      </c>
      <c r="D2911" s="8" t="s">
        <v>39</v>
      </c>
      <c r="E2911" s="8" t="s">
        <v>247</v>
      </c>
      <c r="F2911" s="8" t="s">
        <v>40</v>
      </c>
      <c r="G2911" t="s">
        <v>242</v>
      </c>
      <c r="H2911" t="s">
        <v>42</v>
      </c>
      <c r="I2911" t="s">
        <v>43</v>
      </c>
      <c r="J2911" t="s">
        <v>248</v>
      </c>
      <c r="K2911" t="s">
        <v>43</v>
      </c>
      <c r="L2911" s="9">
        <v>54</v>
      </c>
      <c r="M2911" s="10">
        <v>43556</v>
      </c>
      <c r="N2911" t="s">
        <v>83</v>
      </c>
      <c r="O2911" t="s">
        <v>45</v>
      </c>
      <c r="P2911" t="s">
        <v>84</v>
      </c>
      <c r="Q2911" t="s">
        <v>85</v>
      </c>
      <c r="R2911" t="s">
        <v>86</v>
      </c>
      <c r="S2911" s="11">
        <v>43585</v>
      </c>
      <c r="T2911" t="s">
        <v>87</v>
      </c>
      <c r="U2911">
        <v>1429</v>
      </c>
      <c r="V2911" t="s">
        <v>249</v>
      </c>
      <c r="W2911" t="s">
        <v>62</v>
      </c>
      <c r="Y2911" s="11">
        <v>43585</v>
      </c>
      <c r="Z2911" t="s">
        <v>86</v>
      </c>
      <c r="AA2911" t="s">
        <v>250</v>
      </c>
      <c r="AD2911" t="s">
        <v>251</v>
      </c>
      <c r="AH2911" t="str">
        <f t="shared" si="45"/>
        <v>E35932 Response Posts</v>
      </c>
      <c r="AI2911" t="str">
        <f>VLOOKUP(B2911,'cc Lookup'!A:E,5,0)</f>
        <v>Make Ready</v>
      </c>
      <c r="AJ2911" t="s">
        <v>5426</v>
      </c>
    </row>
    <row r="2912" spans="1:36" x14ac:dyDescent="0.35">
      <c r="A2912" t="s">
        <v>36</v>
      </c>
      <c r="B2912" s="8" t="s">
        <v>241</v>
      </c>
      <c r="C2912" s="8" t="s">
        <v>38</v>
      </c>
      <c r="D2912" s="8" t="s">
        <v>39</v>
      </c>
      <c r="E2912" s="8" t="s">
        <v>247</v>
      </c>
      <c r="F2912" s="8" t="s">
        <v>40</v>
      </c>
      <c r="G2912" t="s">
        <v>242</v>
      </c>
      <c r="H2912" t="s">
        <v>42</v>
      </c>
      <c r="I2912" t="s">
        <v>43</v>
      </c>
      <c r="J2912" t="s">
        <v>248</v>
      </c>
      <c r="K2912" t="s">
        <v>43</v>
      </c>
      <c r="L2912" s="9">
        <v>-54</v>
      </c>
      <c r="M2912" s="10">
        <v>43556</v>
      </c>
      <c r="N2912" t="s">
        <v>83</v>
      </c>
      <c r="O2912" t="s">
        <v>45</v>
      </c>
      <c r="P2912" t="s">
        <v>84</v>
      </c>
      <c r="Q2912" t="s">
        <v>85</v>
      </c>
      <c r="R2912" t="s">
        <v>86</v>
      </c>
      <c r="S2912" s="11">
        <v>43585</v>
      </c>
      <c r="T2912" t="s">
        <v>87</v>
      </c>
      <c r="U2912">
        <v>1430</v>
      </c>
      <c r="V2912" t="s">
        <v>249</v>
      </c>
      <c r="W2912" t="s">
        <v>62</v>
      </c>
      <c r="Y2912" s="11">
        <v>43585</v>
      </c>
      <c r="Z2912" t="s">
        <v>86</v>
      </c>
      <c r="AA2912" t="s">
        <v>250</v>
      </c>
      <c r="AD2912" t="s">
        <v>251</v>
      </c>
      <c r="AH2912" t="str">
        <f t="shared" si="45"/>
        <v>E35932 Response Posts</v>
      </c>
      <c r="AI2912" t="str">
        <f>VLOOKUP(B2912,'cc Lookup'!A:E,5,0)</f>
        <v>Make Ready</v>
      </c>
      <c r="AJ2912" t="s">
        <v>5426</v>
      </c>
    </row>
    <row r="2913" spans="1:36" x14ac:dyDescent="0.35">
      <c r="A2913" t="s">
        <v>36</v>
      </c>
      <c r="B2913" s="8" t="s">
        <v>142</v>
      </c>
      <c r="C2913" s="8" t="s">
        <v>143</v>
      </c>
      <c r="D2913" s="8" t="s">
        <v>39</v>
      </c>
      <c r="E2913" s="8" t="s">
        <v>39</v>
      </c>
      <c r="F2913" s="8" t="s">
        <v>40</v>
      </c>
      <c r="G2913" t="s">
        <v>144</v>
      </c>
      <c r="H2913" t="s">
        <v>145</v>
      </c>
      <c r="I2913" t="s">
        <v>43</v>
      </c>
      <c r="J2913" t="s">
        <v>43</v>
      </c>
      <c r="K2913" t="s">
        <v>43</v>
      </c>
      <c r="L2913" s="9">
        <v>49.84</v>
      </c>
      <c r="M2913" s="10">
        <v>43586</v>
      </c>
      <c r="N2913" t="s">
        <v>83</v>
      </c>
      <c r="O2913" t="s">
        <v>45</v>
      </c>
      <c r="P2913" t="s">
        <v>278</v>
      </c>
      <c r="Q2913" t="s">
        <v>279</v>
      </c>
      <c r="R2913" t="s">
        <v>280</v>
      </c>
      <c r="S2913" s="11">
        <v>43620</v>
      </c>
      <c r="T2913" t="s">
        <v>87</v>
      </c>
      <c r="U2913">
        <v>1233</v>
      </c>
      <c r="V2913" t="s">
        <v>322</v>
      </c>
      <c r="W2913" t="s">
        <v>62</v>
      </c>
      <c r="Y2913" s="11">
        <v>43620</v>
      </c>
      <c r="Z2913" t="s">
        <v>280</v>
      </c>
      <c r="AA2913" t="s">
        <v>323</v>
      </c>
      <c r="AD2913" t="s">
        <v>182</v>
      </c>
      <c r="AH2913" t="str">
        <f t="shared" si="45"/>
        <v>E35930 Estates &amp; Facilities</v>
      </c>
      <c r="AI2913" t="str">
        <f>VLOOKUP(B2913,'cc Lookup'!A:E,5,0)</f>
        <v>Estates</v>
      </c>
      <c r="AJ2913" t="s">
        <v>5426</v>
      </c>
    </row>
    <row r="2914" spans="1:36" x14ac:dyDescent="0.35">
      <c r="A2914" t="s">
        <v>36</v>
      </c>
      <c r="B2914" s="8" t="s">
        <v>142</v>
      </c>
      <c r="C2914" s="8" t="s">
        <v>143</v>
      </c>
      <c r="D2914" s="8" t="s">
        <v>39</v>
      </c>
      <c r="E2914" s="8" t="s">
        <v>39</v>
      </c>
      <c r="F2914" s="8" t="s">
        <v>40</v>
      </c>
      <c r="G2914" t="s">
        <v>144</v>
      </c>
      <c r="H2914" t="s">
        <v>145</v>
      </c>
      <c r="I2914" t="s">
        <v>43</v>
      </c>
      <c r="J2914" t="s">
        <v>43</v>
      </c>
      <c r="K2914" t="s">
        <v>43</v>
      </c>
      <c r="L2914" s="9">
        <v>52.6</v>
      </c>
      <c r="M2914" s="10">
        <v>43586</v>
      </c>
      <c r="N2914" t="s">
        <v>83</v>
      </c>
      <c r="O2914" t="s">
        <v>45</v>
      </c>
      <c r="P2914" t="s">
        <v>278</v>
      </c>
      <c r="Q2914" t="s">
        <v>279</v>
      </c>
      <c r="R2914" t="s">
        <v>280</v>
      </c>
      <c r="S2914" s="11">
        <v>43620</v>
      </c>
      <c r="T2914" t="s">
        <v>87</v>
      </c>
      <c r="U2914">
        <v>1234</v>
      </c>
      <c r="V2914" t="s">
        <v>324</v>
      </c>
      <c r="W2914" t="s">
        <v>62</v>
      </c>
      <c r="Y2914" s="11">
        <v>43620</v>
      </c>
      <c r="Z2914" t="s">
        <v>280</v>
      </c>
      <c r="AA2914" t="s">
        <v>325</v>
      </c>
      <c r="AD2914" t="s">
        <v>177</v>
      </c>
      <c r="AH2914" t="str">
        <f t="shared" si="45"/>
        <v>E35930 Estates &amp; Facilities</v>
      </c>
      <c r="AI2914" t="str">
        <f>VLOOKUP(B2914,'cc Lookup'!A:E,5,0)</f>
        <v>Estates</v>
      </c>
      <c r="AJ2914" t="s">
        <v>5426</v>
      </c>
    </row>
    <row r="2915" spans="1:36" x14ac:dyDescent="0.35">
      <c r="A2915" t="s">
        <v>36</v>
      </c>
      <c r="B2915" s="8" t="s">
        <v>142</v>
      </c>
      <c r="C2915" s="8" t="s">
        <v>143</v>
      </c>
      <c r="D2915" s="8" t="s">
        <v>39</v>
      </c>
      <c r="E2915" s="8" t="s">
        <v>39</v>
      </c>
      <c r="F2915" s="8" t="s">
        <v>40</v>
      </c>
      <c r="G2915" t="s">
        <v>144</v>
      </c>
      <c r="H2915" t="s">
        <v>145</v>
      </c>
      <c r="I2915" t="s">
        <v>43</v>
      </c>
      <c r="J2915" t="s">
        <v>43</v>
      </c>
      <c r="K2915" t="s">
        <v>43</v>
      </c>
      <c r="L2915" s="9">
        <v>144</v>
      </c>
      <c r="M2915" s="10">
        <v>43586</v>
      </c>
      <c r="N2915" t="s">
        <v>83</v>
      </c>
      <c r="O2915" t="s">
        <v>45</v>
      </c>
      <c r="P2915" t="s">
        <v>278</v>
      </c>
      <c r="Q2915" t="s">
        <v>279</v>
      </c>
      <c r="R2915" t="s">
        <v>280</v>
      </c>
      <c r="S2915" s="11">
        <v>43620</v>
      </c>
      <c r="T2915" t="s">
        <v>87</v>
      </c>
      <c r="U2915">
        <v>1235</v>
      </c>
      <c r="V2915" t="s">
        <v>166</v>
      </c>
      <c r="W2915" t="s">
        <v>62</v>
      </c>
      <c r="Y2915" s="11">
        <v>43620</v>
      </c>
      <c r="Z2915" t="s">
        <v>280</v>
      </c>
      <c r="AA2915" t="s">
        <v>167</v>
      </c>
      <c r="AD2915" t="s">
        <v>168</v>
      </c>
      <c r="AH2915" t="str">
        <f t="shared" si="45"/>
        <v>E35930 Estates &amp; Facilities</v>
      </c>
      <c r="AI2915" t="str">
        <f>VLOOKUP(B2915,'cc Lookup'!A:E,5,0)</f>
        <v>Estates</v>
      </c>
      <c r="AJ2915" t="s">
        <v>5426</v>
      </c>
    </row>
    <row r="2916" spans="1:36" x14ac:dyDescent="0.35">
      <c r="A2916" t="s">
        <v>36</v>
      </c>
      <c r="B2916" s="8" t="s">
        <v>142</v>
      </c>
      <c r="C2916" s="8" t="s">
        <v>143</v>
      </c>
      <c r="D2916" s="8" t="s">
        <v>39</v>
      </c>
      <c r="E2916" s="8" t="s">
        <v>39</v>
      </c>
      <c r="F2916" s="8" t="s">
        <v>40</v>
      </c>
      <c r="G2916" t="s">
        <v>144</v>
      </c>
      <c r="H2916" t="s">
        <v>145</v>
      </c>
      <c r="I2916" t="s">
        <v>43</v>
      </c>
      <c r="J2916" t="s">
        <v>43</v>
      </c>
      <c r="K2916" t="s">
        <v>43</v>
      </c>
      <c r="L2916" s="9">
        <v>-144</v>
      </c>
      <c r="M2916" s="10">
        <v>43586</v>
      </c>
      <c r="N2916" t="s">
        <v>83</v>
      </c>
      <c r="O2916" t="s">
        <v>45</v>
      </c>
      <c r="P2916" t="s">
        <v>278</v>
      </c>
      <c r="Q2916" t="s">
        <v>279</v>
      </c>
      <c r="R2916" t="s">
        <v>280</v>
      </c>
      <c r="S2916" s="11">
        <v>43620</v>
      </c>
      <c r="T2916" t="s">
        <v>87</v>
      </c>
      <c r="U2916">
        <v>1236</v>
      </c>
      <c r="V2916" t="s">
        <v>166</v>
      </c>
      <c r="W2916" t="s">
        <v>62</v>
      </c>
      <c r="Y2916" s="11">
        <v>43620</v>
      </c>
      <c r="Z2916" t="s">
        <v>280</v>
      </c>
      <c r="AA2916" t="s">
        <v>167</v>
      </c>
      <c r="AD2916" t="s">
        <v>168</v>
      </c>
      <c r="AH2916" t="str">
        <f t="shared" si="45"/>
        <v>E35930 Estates &amp; Facilities</v>
      </c>
      <c r="AI2916" t="str">
        <f>VLOOKUP(B2916,'cc Lookup'!A:E,5,0)</f>
        <v>Estates</v>
      </c>
      <c r="AJ2916" t="s">
        <v>5426</v>
      </c>
    </row>
    <row r="2917" spans="1:36" x14ac:dyDescent="0.35">
      <c r="A2917" t="s">
        <v>36</v>
      </c>
      <c r="B2917" s="8" t="s">
        <v>72</v>
      </c>
      <c r="C2917" s="8" t="s">
        <v>38</v>
      </c>
      <c r="D2917" s="8" t="s">
        <v>39</v>
      </c>
      <c r="E2917" s="8" t="s">
        <v>39</v>
      </c>
      <c r="F2917" s="8" t="s">
        <v>40</v>
      </c>
      <c r="G2917" t="s">
        <v>73</v>
      </c>
      <c r="H2917" t="s">
        <v>42</v>
      </c>
      <c r="I2917" t="s">
        <v>43</v>
      </c>
      <c r="J2917" t="s">
        <v>43</v>
      </c>
      <c r="K2917" t="s">
        <v>43</v>
      </c>
      <c r="L2917" s="9">
        <v>-4618.51</v>
      </c>
      <c r="M2917" s="10">
        <v>43586</v>
      </c>
      <c r="N2917" t="s">
        <v>83</v>
      </c>
      <c r="O2917" t="s">
        <v>45</v>
      </c>
      <c r="P2917" t="s">
        <v>278</v>
      </c>
      <c r="Q2917" t="s">
        <v>279</v>
      </c>
      <c r="R2917" t="s">
        <v>280</v>
      </c>
      <c r="S2917" s="11">
        <v>43620</v>
      </c>
      <c r="T2917" t="s">
        <v>87</v>
      </c>
      <c r="U2917">
        <v>1237</v>
      </c>
      <c r="V2917" t="s">
        <v>281</v>
      </c>
      <c r="W2917" t="s">
        <v>107</v>
      </c>
      <c r="Y2917" s="11">
        <v>43620</v>
      </c>
      <c r="Z2917" t="s">
        <v>280</v>
      </c>
      <c r="AA2917" t="s">
        <v>282</v>
      </c>
      <c r="AD2917" t="s">
        <v>108</v>
      </c>
      <c r="AH2917" t="str">
        <f t="shared" si="45"/>
        <v>E35120 Corporate Expenses</v>
      </c>
      <c r="AI2917" t="str">
        <f>VLOOKUP(B2917,'cc Lookup'!A:E,5,0)</f>
        <v>Corporate Exp</v>
      </c>
      <c r="AJ2917" t="s">
        <v>5426</v>
      </c>
    </row>
    <row r="2918" spans="1:36" x14ac:dyDescent="0.35">
      <c r="A2918" t="s">
        <v>36</v>
      </c>
      <c r="B2918" s="8" t="s">
        <v>133</v>
      </c>
      <c r="C2918" s="8" t="s">
        <v>38</v>
      </c>
      <c r="D2918" s="8" t="s">
        <v>39</v>
      </c>
      <c r="E2918" s="8" t="s">
        <v>39</v>
      </c>
      <c r="F2918" s="8" t="s">
        <v>40</v>
      </c>
      <c r="G2918" t="s">
        <v>134</v>
      </c>
      <c r="H2918" t="s">
        <v>42</v>
      </c>
      <c r="I2918" t="s">
        <v>43</v>
      </c>
      <c r="J2918" t="s">
        <v>43</v>
      </c>
      <c r="K2918" t="s">
        <v>43</v>
      </c>
      <c r="L2918" s="9">
        <v>9.0399999999999991</v>
      </c>
      <c r="M2918" s="10">
        <v>43586</v>
      </c>
      <c r="N2918" t="s">
        <v>83</v>
      </c>
      <c r="O2918" t="s">
        <v>45</v>
      </c>
      <c r="P2918" t="s">
        <v>278</v>
      </c>
      <c r="Q2918" t="s">
        <v>279</v>
      </c>
      <c r="R2918" t="s">
        <v>280</v>
      </c>
      <c r="S2918" s="11">
        <v>43620</v>
      </c>
      <c r="T2918" t="s">
        <v>87</v>
      </c>
      <c r="U2918">
        <v>1238</v>
      </c>
      <c r="V2918" t="s">
        <v>305</v>
      </c>
      <c r="W2918" t="s">
        <v>62</v>
      </c>
      <c r="Y2918" s="11">
        <v>43620</v>
      </c>
      <c r="Z2918" t="s">
        <v>280</v>
      </c>
      <c r="AA2918" t="s">
        <v>306</v>
      </c>
      <c r="AD2918" t="s">
        <v>137</v>
      </c>
      <c r="AH2918" t="str">
        <f t="shared" si="45"/>
        <v>E35461 NHS 111 Set-up (Tender_Contract)</v>
      </c>
      <c r="AI2918" t="str">
        <f>VLOOKUP(B2918,'cc Lookup'!A:E,5,0)</f>
        <v>111 Set-up</v>
      </c>
      <c r="AJ2918" t="s">
        <v>5426</v>
      </c>
    </row>
    <row r="2919" spans="1:36" x14ac:dyDescent="0.35">
      <c r="A2919" t="s">
        <v>36</v>
      </c>
      <c r="B2919" s="8" t="s">
        <v>133</v>
      </c>
      <c r="C2919" s="8" t="s">
        <v>38</v>
      </c>
      <c r="D2919" s="8" t="s">
        <v>39</v>
      </c>
      <c r="E2919" s="8" t="s">
        <v>39</v>
      </c>
      <c r="F2919" s="8" t="s">
        <v>40</v>
      </c>
      <c r="G2919" t="s">
        <v>134</v>
      </c>
      <c r="H2919" t="s">
        <v>42</v>
      </c>
      <c r="I2919" t="s">
        <v>43</v>
      </c>
      <c r="J2919" t="s">
        <v>43</v>
      </c>
      <c r="K2919" t="s">
        <v>43</v>
      </c>
      <c r="L2919" s="9">
        <v>52.24</v>
      </c>
      <c r="M2919" s="10">
        <v>43586</v>
      </c>
      <c r="N2919" t="s">
        <v>83</v>
      </c>
      <c r="O2919" t="s">
        <v>45</v>
      </c>
      <c r="P2919" t="s">
        <v>278</v>
      </c>
      <c r="Q2919" t="s">
        <v>279</v>
      </c>
      <c r="R2919" t="s">
        <v>280</v>
      </c>
      <c r="S2919" s="11">
        <v>43620</v>
      </c>
      <c r="T2919" t="s">
        <v>87</v>
      </c>
      <c r="U2919">
        <v>1239</v>
      </c>
      <c r="V2919" t="s">
        <v>305</v>
      </c>
      <c r="W2919" t="s">
        <v>62</v>
      </c>
      <c r="Y2919" s="11">
        <v>43620</v>
      </c>
      <c r="Z2919" t="s">
        <v>280</v>
      </c>
      <c r="AA2919" t="s">
        <v>306</v>
      </c>
      <c r="AD2919" t="s">
        <v>137</v>
      </c>
      <c r="AH2919" t="str">
        <f t="shared" si="45"/>
        <v>E35461 NHS 111 Set-up (Tender_Contract)</v>
      </c>
      <c r="AI2919" t="str">
        <f>VLOOKUP(B2919,'cc Lookup'!A:E,5,0)</f>
        <v>111 Set-up</v>
      </c>
      <c r="AJ2919" t="s">
        <v>5426</v>
      </c>
    </row>
    <row r="2920" spans="1:36" x14ac:dyDescent="0.35">
      <c r="A2920" t="s">
        <v>36</v>
      </c>
      <c r="B2920" s="8" t="s">
        <v>142</v>
      </c>
      <c r="C2920" s="8" t="s">
        <v>38</v>
      </c>
      <c r="D2920" s="8" t="s">
        <v>39</v>
      </c>
      <c r="E2920" s="8" t="s">
        <v>39</v>
      </c>
      <c r="F2920" s="8" t="s">
        <v>40</v>
      </c>
      <c r="G2920" t="s">
        <v>144</v>
      </c>
      <c r="H2920" t="s">
        <v>42</v>
      </c>
      <c r="I2920" t="s">
        <v>43</v>
      </c>
      <c r="J2920" t="s">
        <v>43</v>
      </c>
      <c r="K2920" t="s">
        <v>43</v>
      </c>
      <c r="L2920" s="9">
        <v>74.400000000000006</v>
      </c>
      <c r="M2920" s="10">
        <v>43586</v>
      </c>
      <c r="N2920" t="s">
        <v>83</v>
      </c>
      <c r="O2920" t="s">
        <v>45</v>
      </c>
      <c r="P2920" t="s">
        <v>278</v>
      </c>
      <c r="Q2920" t="s">
        <v>279</v>
      </c>
      <c r="R2920" t="s">
        <v>280</v>
      </c>
      <c r="S2920" s="11">
        <v>43620</v>
      </c>
      <c r="T2920" t="s">
        <v>87</v>
      </c>
      <c r="U2920">
        <v>1240</v>
      </c>
      <c r="V2920" t="s">
        <v>344</v>
      </c>
      <c r="W2920" t="s">
        <v>62</v>
      </c>
      <c r="Y2920" s="11">
        <v>43620</v>
      </c>
      <c r="Z2920" t="s">
        <v>280</v>
      </c>
      <c r="AA2920" t="s">
        <v>345</v>
      </c>
      <c r="AD2920" t="s">
        <v>219</v>
      </c>
      <c r="AH2920" t="str">
        <f t="shared" si="45"/>
        <v>E35930 Estates &amp; Facilities</v>
      </c>
      <c r="AI2920" t="str">
        <f>VLOOKUP(B2920,'cc Lookup'!A:E,5,0)</f>
        <v>Estates</v>
      </c>
      <c r="AJ2920" t="s">
        <v>5426</v>
      </c>
    </row>
    <row r="2921" spans="1:36" x14ac:dyDescent="0.35">
      <c r="A2921" t="s">
        <v>36</v>
      </c>
      <c r="B2921" s="8" t="s">
        <v>142</v>
      </c>
      <c r="C2921" s="8" t="s">
        <v>38</v>
      </c>
      <c r="D2921" s="8" t="s">
        <v>39</v>
      </c>
      <c r="E2921" s="8" t="s">
        <v>237</v>
      </c>
      <c r="F2921" s="8" t="s">
        <v>40</v>
      </c>
      <c r="G2921" t="s">
        <v>144</v>
      </c>
      <c r="H2921" t="s">
        <v>42</v>
      </c>
      <c r="I2921" t="s">
        <v>43</v>
      </c>
      <c r="J2921" t="s">
        <v>238</v>
      </c>
      <c r="K2921" t="s">
        <v>43</v>
      </c>
      <c r="L2921" s="9">
        <v>-102</v>
      </c>
      <c r="M2921" s="10">
        <v>43586</v>
      </c>
      <c r="N2921" t="s">
        <v>83</v>
      </c>
      <c r="O2921" t="s">
        <v>45</v>
      </c>
      <c r="P2921" t="s">
        <v>278</v>
      </c>
      <c r="Q2921" t="s">
        <v>279</v>
      </c>
      <c r="R2921" t="s">
        <v>280</v>
      </c>
      <c r="S2921" s="11">
        <v>43620</v>
      </c>
      <c r="T2921" t="s">
        <v>87</v>
      </c>
      <c r="U2921">
        <v>1241</v>
      </c>
      <c r="V2921" t="s">
        <v>361</v>
      </c>
      <c r="W2921" t="s">
        <v>62</v>
      </c>
      <c r="Y2921" s="11">
        <v>43620</v>
      </c>
      <c r="Z2921" t="s">
        <v>280</v>
      </c>
      <c r="AA2921" t="s">
        <v>362</v>
      </c>
      <c r="AD2921" t="s">
        <v>239</v>
      </c>
      <c r="AH2921" t="str">
        <f t="shared" si="45"/>
        <v>E35930 Estates &amp; Facilities</v>
      </c>
      <c r="AI2921" t="str">
        <f>VLOOKUP(B2921,'cc Lookup'!A:E,5,0)</f>
        <v>Estates</v>
      </c>
      <c r="AJ2921" t="s">
        <v>5426</v>
      </c>
    </row>
    <row r="2922" spans="1:36" x14ac:dyDescent="0.35">
      <c r="A2922" t="s">
        <v>36</v>
      </c>
      <c r="B2922" s="8" t="s">
        <v>241</v>
      </c>
      <c r="C2922" s="8" t="s">
        <v>38</v>
      </c>
      <c r="D2922" s="8" t="s">
        <v>39</v>
      </c>
      <c r="E2922" s="8" t="s">
        <v>39</v>
      </c>
      <c r="F2922" s="8" t="s">
        <v>40</v>
      </c>
      <c r="G2922" t="s">
        <v>242</v>
      </c>
      <c r="H2922" t="s">
        <v>42</v>
      </c>
      <c r="I2922" t="s">
        <v>43</v>
      </c>
      <c r="J2922" t="s">
        <v>43</v>
      </c>
      <c r="K2922" t="s">
        <v>43</v>
      </c>
      <c r="L2922" s="9">
        <v>102</v>
      </c>
      <c r="M2922" s="10">
        <v>43586</v>
      </c>
      <c r="N2922" t="s">
        <v>83</v>
      </c>
      <c r="O2922" t="s">
        <v>45</v>
      </c>
      <c r="P2922" t="s">
        <v>278</v>
      </c>
      <c r="Q2922" t="s">
        <v>279</v>
      </c>
      <c r="R2922" t="s">
        <v>280</v>
      </c>
      <c r="S2922" s="11">
        <v>43620</v>
      </c>
      <c r="T2922" t="s">
        <v>87</v>
      </c>
      <c r="U2922">
        <v>1242</v>
      </c>
      <c r="V2922" t="s">
        <v>361</v>
      </c>
      <c r="W2922" t="s">
        <v>62</v>
      </c>
      <c r="Y2922" s="11">
        <v>43620</v>
      </c>
      <c r="Z2922" t="s">
        <v>280</v>
      </c>
      <c r="AA2922" t="s">
        <v>362</v>
      </c>
      <c r="AD2922" t="s">
        <v>239</v>
      </c>
      <c r="AH2922" t="str">
        <f t="shared" si="45"/>
        <v>E35932 Response Posts</v>
      </c>
      <c r="AI2922" t="str">
        <f>VLOOKUP(B2922,'cc Lookup'!A:E,5,0)</f>
        <v>Make Ready</v>
      </c>
      <c r="AJ2922" t="s">
        <v>5426</v>
      </c>
    </row>
    <row r="2923" spans="1:36" x14ac:dyDescent="0.35">
      <c r="A2923" t="s">
        <v>36</v>
      </c>
      <c r="B2923" s="8" t="s">
        <v>252</v>
      </c>
      <c r="C2923" s="8" t="s">
        <v>38</v>
      </c>
      <c r="D2923" s="8" t="s">
        <v>39</v>
      </c>
      <c r="E2923" s="8" t="s">
        <v>253</v>
      </c>
      <c r="F2923" s="8" t="s">
        <v>40</v>
      </c>
      <c r="G2923" t="s">
        <v>254</v>
      </c>
      <c r="H2923" t="s">
        <v>42</v>
      </c>
      <c r="I2923" t="s">
        <v>43</v>
      </c>
      <c r="J2923" t="s">
        <v>255</v>
      </c>
      <c r="K2923" t="s">
        <v>43</v>
      </c>
      <c r="L2923" s="9">
        <v>-74.400000000000006</v>
      </c>
      <c r="M2923" s="10">
        <v>43586</v>
      </c>
      <c r="N2923" t="s">
        <v>83</v>
      </c>
      <c r="O2923" t="s">
        <v>45</v>
      </c>
      <c r="P2923" t="s">
        <v>278</v>
      </c>
      <c r="Q2923" t="s">
        <v>279</v>
      </c>
      <c r="R2923" t="s">
        <v>280</v>
      </c>
      <c r="S2923" s="11">
        <v>43620</v>
      </c>
      <c r="T2923" t="s">
        <v>87</v>
      </c>
      <c r="U2923">
        <v>1243</v>
      </c>
      <c r="V2923" t="s">
        <v>344</v>
      </c>
      <c r="W2923" t="s">
        <v>62</v>
      </c>
      <c r="Y2923" s="11">
        <v>43620</v>
      </c>
      <c r="Z2923" t="s">
        <v>280</v>
      </c>
      <c r="AA2923" t="s">
        <v>345</v>
      </c>
      <c r="AD2923" t="s">
        <v>219</v>
      </c>
      <c r="AH2923" t="str">
        <f t="shared" si="45"/>
        <v>E35960 Make Ready</v>
      </c>
      <c r="AI2923" t="str">
        <f>VLOOKUP(B2923,'cc Lookup'!A:E,5,0)</f>
        <v>Make Ready</v>
      </c>
      <c r="AJ2923" t="s">
        <v>5426</v>
      </c>
    </row>
    <row r="2924" spans="1:36" x14ac:dyDescent="0.35">
      <c r="A2924" t="s">
        <v>36</v>
      </c>
      <c r="B2924" s="8" t="s">
        <v>142</v>
      </c>
      <c r="C2924" s="8" t="s">
        <v>143</v>
      </c>
      <c r="D2924" s="8" t="s">
        <v>39</v>
      </c>
      <c r="E2924" s="8" t="s">
        <v>39</v>
      </c>
      <c r="F2924" s="8" t="s">
        <v>40</v>
      </c>
      <c r="G2924" t="s">
        <v>144</v>
      </c>
      <c r="H2924" t="s">
        <v>145</v>
      </c>
      <c r="I2924" t="s">
        <v>43</v>
      </c>
      <c r="J2924" t="s">
        <v>43</v>
      </c>
      <c r="K2924" t="s">
        <v>43</v>
      </c>
      <c r="L2924" s="9">
        <v>25.08</v>
      </c>
      <c r="M2924" s="10">
        <v>43678</v>
      </c>
      <c r="N2924" t="s">
        <v>83</v>
      </c>
      <c r="O2924" t="s">
        <v>45</v>
      </c>
      <c r="P2924" t="s">
        <v>640</v>
      </c>
      <c r="Q2924" t="s">
        <v>641</v>
      </c>
      <c r="R2924" t="s">
        <v>642</v>
      </c>
      <c r="S2924" s="11">
        <v>43713</v>
      </c>
      <c r="T2924" t="s">
        <v>87</v>
      </c>
      <c r="U2924">
        <v>1340</v>
      </c>
      <c r="V2924" t="s">
        <v>643</v>
      </c>
      <c r="W2924" t="s">
        <v>62</v>
      </c>
      <c r="Y2924" s="11">
        <v>43713</v>
      </c>
      <c r="Z2924" t="s">
        <v>642</v>
      </c>
      <c r="AA2924" t="s">
        <v>644</v>
      </c>
      <c r="AD2924" t="s">
        <v>575</v>
      </c>
      <c r="AH2924" t="str">
        <f t="shared" si="45"/>
        <v>E35930 Estates &amp; Facilities</v>
      </c>
      <c r="AI2924" t="str">
        <f>VLOOKUP(B2924,'cc Lookup'!A:E,5,0)</f>
        <v>Estates</v>
      </c>
      <c r="AJ2924" t="s">
        <v>5426</v>
      </c>
    </row>
    <row r="2925" spans="1:36" x14ac:dyDescent="0.35">
      <c r="A2925" t="s">
        <v>36</v>
      </c>
      <c r="B2925" s="8" t="s">
        <v>142</v>
      </c>
      <c r="C2925" s="8" t="s">
        <v>143</v>
      </c>
      <c r="D2925" s="8" t="s">
        <v>39</v>
      </c>
      <c r="E2925" s="8" t="s">
        <v>39</v>
      </c>
      <c r="F2925" s="8" t="s">
        <v>40</v>
      </c>
      <c r="G2925" t="s">
        <v>144</v>
      </c>
      <c r="H2925" t="s">
        <v>145</v>
      </c>
      <c r="I2925" t="s">
        <v>43</v>
      </c>
      <c r="J2925" t="s">
        <v>43</v>
      </c>
      <c r="K2925" t="s">
        <v>43</v>
      </c>
      <c r="L2925" s="9">
        <v>106.12</v>
      </c>
      <c r="M2925" s="10">
        <v>43678</v>
      </c>
      <c r="N2925" t="s">
        <v>83</v>
      </c>
      <c r="O2925" t="s">
        <v>45</v>
      </c>
      <c r="P2925" t="s">
        <v>640</v>
      </c>
      <c r="Q2925" t="s">
        <v>641</v>
      </c>
      <c r="R2925" t="s">
        <v>642</v>
      </c>
      <c r="S2925" s="11">
        <v>43713</v>
      </c>
      <c r="T2925" t="s">
        <v>87</v>
      </c>
      <c r="U2925">
        <v>1341</v>
      </c>
      <c r="V2925" t="s">
        <v>645</v>
      </c>
      <c r="W2925" t="s">
        <v>62</v>
      </c>
      <c r="Y2925" s="11">
        <v>43713</v>
      </c>
      <c r="Z2925" t="s">
        <v>642</v>
      </c>
      <c r="AA2925" t="s">
        <v>646</v>
      </c>
      <c r="AD2925" t="s">
        <v>472</v>
      </c>
      <c r="AH2925" t="str">
        <f t="shared" si="45"/>
        <v>E35930 Estates &amp; Facilities</v>
      </c>
      <c r="AI2925" t="str">
        <f>VLOOKUP(B2925,'cc Lookup'!A:E,5,0)</f>
        <v>Estates</v>
      </c>
      <c r="AJ2925" t="s">
        <v>5426</v>
      </c>
    </row>
    <row r="2926" spans="1:36" x14ac:dyDescent="0.35">
      <c r="A2926" t="s">
        <v>36</v>
      </c>
      <c r="B2926" s="8" t="s">
        <v>142</v>
      </c>
      <c r="C2926" s="8" t="s">
        <v>143</v>
      </c>
      <c r="D2926" s="8" t="s">
        <v>39</v>
      </c>
      <c r="E2926" s="8" t="s">
        <v>39</v>
      </c>
      <c r="F2926" s="8" t="s">
        <v>40</v>
      </c>
      <c r="G2926" t="s">
        <v>144</v>
      </c>
      <c r="H2926" t="s">
        <v>145</v>
      </c>
      <c r="I2926" t="s">
        <v>43</v>
      </c>
      <c r="J2926" t="s">
        <v>43</v>
      </c>
      <c r="K2926" t="s">
        <v>43</v>
      </c>
      <c r="L2926" s="9">
        <v>131</v>
      </c>
      <c r="M2926" s="10">
        <v>43678</v>
      </c>
      <c r="N2926" t="s">
        <v>83</v>
      </c>
      <c r="O2926" t="s">
        <v>45</v>
      </c>
      <c r="P2926" t="s">
        <v>640</v>
      </c>
      <c r="Q2926" t="s">
        <v>641</v>
      </c>
      <c r="R2926" t="s">
        <v>642</v>
      </c>
      <c r="S2926" s="11">
        <v>43713</v>
      </c>
      <c r="T2926" t="s">
        <v>87</v>
      </c>
      <c r="U2926">
        <v>1342</v>
      </c>
      <c r="V2926" t="s">
        <v>647</v>
      </c>
      <c r="W2926" t="s">
        <v>62</v>
      </c>
      <c r="Y2926" s="11">
        <v>43713</v>
      </c>
      <c r="Z2926" t="s">
        <v>642</v>
      </c>
      <c r="AA2926" t="s">
        <v>648</v>
      </c>
      <c r="AD2926" t="s">
        <v>580</v>
      </c>
      <c r="AH2926" t="str">
        <f t="shared" si="45"/>
        <v>E35930 Estates &amp; Facilities</v>
      </c>
      <c r="AI2926" t="str">
        <f>VLOOKUP(B2926,'cc Lookup'!A:E,5,0)</f>
        <v>Estates</v>
      </c>
      <c r="AJ2926" t="s">
        <v>5426</v>
      </c>
    </row>
    <row r="2927" spans="1:36" x14ac:dyDescent="0.35">
      <c r="A2927" t="s">
        <v>36</v>
      </c>
      <c r="B2927" s="8" t="s">
        <v>142</v>
      </c>
      <c r="C2927" s="8" t="s">
        <v>143</v>
      </c>
      <c r="D2927" s="8" t="s">
        <v>39</v>
      </c>
      <c r="E2927" s="8" t="s">
        <v>39</v>
      </c>
      <c r="F2927" s="8" t="s">
        <v>40</v>
      </c>
      <c r="G2927" t="s">
        <v>144</v>
      </c>
      <c r="H2927" t="s">
        <v>145</v>
      </c>
      <c r="I2927" t="s">
        <v>43</v>
      </c>
      <c r="J2927" t="s">
        <v>43</v>
      </c>
      <c r="K2927" t="s">
        <v>43</v>
      </c>
      <c r="L2927" s="9">
        <v>-25.08</v>
      </c>
      <c r="M2927" s="10">
        <v>43678</v>
      </c>
      <c r="N2927" t="s">
        <v>83</v>
      </c>
      <c r="O2927" t="s">
        <v>45</v>
      </c>
      <c r="P2927" t="s">
        <v>640</v>
      </c>
      <c r="Q2927" t="s">
        <v>641</v>
      </c>
      <c r="R2927" t="s">
        <v>642</v>
      </c>
      <c r="S2927" s="11">
        <v>43713</v>
      </c>
      <c r="T2927" t="s">
        <v>87</v>
      </c>
      <c r="U2927">
        <v>1343</v>
      </c>
      <c r="V2927" t="s">
        <v>649</v>
      </c>
      <c r="W2927" t="s">
        <v>62</v>
      </c>
      <c r="Y2927" s="11">
        <v>43713</v>
      </c>
      <c r="Z2927" t="s">
        <v>642</v>
      </c>
      <c r="AA2927" t="s">
        <v>650</v>
      </c>
      <c r="AD2927" t="s">
        <v>575</v>
      </c>
      <c r="AH2927" t="str">
        <f t="shared" si="45"/>
        <v>E35930 Estates &amp; Facilities</v>
      </c>
      <c r="AI2927" t="str">
        <f>VLOOKUP(B2927,'cc Lookup'!A:E,5,0)</f>
        <v>Estates</v>
      </c>
      <c r="AJ2927" t="s">
        <v>5426</v>
      </c>
    </row>
    <row r="2928" spans="1:36" x14ac:dyDescent="0.35">
      <c r="A2928" t="s">
        <v>36</v>
      </c>
      <c r="B2928" s="8" t="s">
        <v>142</v>
      </c>
      <c r="C2928" s="8" t="s">
        <v>143</v>
      </c>
      <c r="D2928" s="8" t="s">
        <v>39</v>
      </c>
      <c r="E2928" s="8" t="s">
        <v>39</v>
      </c>
      <c r="F2928" s="8" t="s">
        <v>40</v>
      </c>
      <c r="G2928" t="s">
        <v>144</v>
      </c>
      <c r="H2928" t="s">
        <v>145</v>
      </c>
      <c r="I2928" t="s">
        <v>43</v>
      </c>
      <c r="J2928" t="s">
        <v>43</v>
      </c>
      <c r="K2928" t="s">
        <v>43</v>
      </c>
      <c r="L2928" s="9">
        <v>-106.12</v>
      </c>
      <c r="M2928" s="10">
        <v>43678</v>
      </c>
      <c r="N2928" t="s">
        <v>83</v>
      </c>
      <c r="O2928" t="s">
        <v>45</v>
      </c>
      <c r="P2928" t="s">
        <v>640</v>
      </c>
      <c r="Q2928" t="s">
        <v>641</v>
      </c>
      <c r="R2928" t="s">
        <v>642</v>
      </c>
      <c r="S2928" s="11">
        <v>43713</v>
      </c>
      <c r="T2928" t="s">
        <v>87</v>
      </c>
      <c r="U2928">
        <v>1344</v>
      </c>
      <c r="V2928" t="s">
        <v>645</v>
      </c>
      <c r="W2928" t="s">
        <v>62</v>
      </c>
      <c r="Y2928" s="11">
        <v>43713</v>
      </c>
      <c r="Z2928" t="s">
        <v>642</v>
      </c>
      <c r="AA2928" t="s">
        <v>646</v>
      </c>
      <c r="AD2928" t="s">
        <v>472</v>
      </c>
      <c r="AH2928" t="str">
        <f t="shared" si="45"/>
        <v>E35930 Estates &amp; Facilities</v>
      </c>
      <c r="AI2928" t="str">
        <f>VLOOKUP(B2928,'cc Lookup'!A:E,5,0)</f>
        <v>Estates</v>
      </c>
      <c r="AJ2928" t="s">
        <v>5426</v>
      </c>
    </row>
    <row r="2929" spans="1:36" x14ac:dyDescent="0.35">
      <c r="A2929" t="s">
        <v>36</v>
      </c>
      <c r="B2929" s="8" t="s">
        <v>241</v>
      </c>
      <c r="C2929" s="8" t="s">
        <v>38</v>
      </c>
      <c r="D2929" s="8" t="s">
        <v>39</v>
      </c>
      <c r="E2929" s="8" t="s">
        <v>39</v>
      </c>
      <c r="F2929" s="8" t="s">
        <v>40</v>
      </c>
      <c r="G2929" t="s">
        <v>242</v>
      </c>
      <c r="H2929" t="s">
        <v>42</v>
      </c>
      <c r="I2929" t="s">
        <v>43</v>
      </c>
      <c r="J2929" t="s">
        <v>43</v>
      </c>
      <c r="K2929" t="s">
        <v>43</v>
      </c>
      <c r="L2929" s="9">
        <v>166.08</v>
      </c>
      <c r="M2929" s="10">
        <v>43678</v>
      </c>
      <c r="N2929" t="s">
        <v>83</v>
      </c>
      <c r="O2929" t="s">
        <v>45</v>
      </c>
      <c r="P2929" t="s">
        <v>640</v>
      </c>
      <c r="Q2929" t="s">
        <v>641</v>
      </c>
      <c r="R2929" t="s">
        <v>642</v>
      </c>
      <c r="S2929" s="11">
        <v>43713</v>
      </c>
      <c r="T2929" t="s">
        <v>87</v>
      </c>
      <c r="U2929">
        <v>1345</v>
      </c>
      <c r="V2929" t="s">
        <v>683</v>
      </c>
      <c r="W2929" t="s">
        <v>62</v>
      </c>
      <c r="Y2929" s="11">
        <v>43713</v>
      </c>
      <c r="Z2929" t="s">
        <v>642</v>
      </c>
      <c r="AA2929" t="s">
        <v>684</v>
      </c>
      <c r="AD2929" t="s">
        <v>489</v>
      </c>
      <c r="AH2929" t="str">
        <f t="shared" si="45"/>
        <v>E35932 Response Posts</v>
      </c>
      <c r="AI2929" t="str">
        <f>VLOOKUP(B2929,'cc Lookup'!A:E,5,0)</f>
        <v>Make Ready</v>
      </c>
      <c r="AJ2929" t="s">
        <v>5426</v>
      </c>
    </row>
    <row r="2930" spans="1:36" x14ac:dyDescent="0.35">
      <c r="A2930" t="s">
        <v>36</v>
      </c>
      <c r="B2930" s="8" t="s">
        <v>241</v>
      </c>
      <c r="C2930" s="8" t="s">
        <v>38</v>
      </c>
      <c r="D2930" s="8" t="s">
        <v>39</v>
      </c>
      <c r="E2930" s="8" t="s">
        <v>39</v>
      </c>
      <c r="F2930" s="8" t="s">
        <v>40</v>
      </c>
      <c r="G2930" t="s">
        <v>242</v>
      </c>
      <c r="H2930" t="s">
        <v>42</v>
      </c>
      <c r="I2930" t="s">
        <v>43</v>
      </c>
      <c r="J2930" t="s">
        <v>43</v>
      </c>
      <c r="K2930" t="s">
        <v>43</v>
      </c>
      <c r="L2930" s="9">
        <v>-166.08</v>
      </c>
      <c r="M2930" s="10">
        <v>43678</v>
      </c>
      <c r="N2930" t="s">
        <v>83</v>
      </c>
      <c r="O2930" t="s">
        <v>45</v>
      </c>
      <c r="P2930" t="s">
        <v>640</v>
      </c>
      <c r="Q2930" t="s">
        <v>641</v>
      </c>
      <c r="R2930" t="s">
        <v>642</v>
      </c>
      <c r="S2930" s="11">
        <v>43713</v>
      </c>
      <c r="T2930" t="s">
        <v>87</v>
      </c>
      <c r="U2930">
        <v>1346</v>
      </c>
      <c r="V2930" t="s">
        <v>683</v>
      </c>
      <c r="W2930" t="s">
        <v>62</v>
      </c>
      <c r="Y2930" s="11">
        <v>43713</v>
      </c>
      <c r="Z2930" t="s">
        <v>642</v>
      </c>
      <c r="AA2930" t="s">
        <v>684</v>
      </c>
      <c r="AD2930" t="s">
        <v>489</v>
      </c>
      <c r="AH2930" t="str">
        <f t="shared" si="45"/>
        <v>E35932 Response Posts</v>
      </c>
      <c r="AI2930" t="str">
        <f>VLOOKUP(B2930,'cc Lookup'!A:E,5,0)</f>
        <v>Make Ready</v>
      </c>
      <c r="AJ2930" t="s">
        <v>5426</v>
      </c>
    </row>
    <row r="2931" spans="1:36" x14ac:dyDescent="0.35">
      <c r="A2931" t="s">
        <v>36</v>
      </c>
      <c r="B2931" s="8" t="s">
        <v>1064</v>
      </c>
      <c r="C2931" s="8" t="s">
        <v>38</v>
      </c>
      <c r="D2931" s="8" t="s">
        <v>39</v>
      </c>
      <c r="E2931" s="8" t="s">
        <v>39</v>
      </c>
      <c r="F2931" s="8" t="s">
        <v>40</v>
      </c>
      <c r="G2931" t="s">
        <v>1065</v>
      </c>
      <c r="H2931" t="s">
        <v>42</v>
      </c>
      <c r="I2931" t="s">
        <v>43</v>
      </c>
      <c r="J2931" t="s">
        <v>43</v>
      </c>
      <c r="K2931" t="s">
        <v>43</v>
      </c>
      <c r="L2931" s="9">
        <v>150</v>
      </c>
      <c r="M2931" s="10">
        <v>44348</v>
      </c>
      <c r="N2931" t="s">
        <v>83</v>
      </c>
      <c r="O2931" t="s">
        <v>45</v>
      </c>
      <c r="P2931" t="s">
        <v>3205</v>
      </c>
      <c r="Q2931" t="s">
        <v>3206</v>
      </c>
      <c r="R2931" t="s">
        <v>3207</v>
      </c>
      <c r="S2931" s="11">
        <v>44365</v>
      </c>
      <c r="T2931" t="s">
        <v>3208</v>
      </c>
      <c r="U2931">
        <v>19</v>
      </c>
      <c r="V2931" t="s">
        <v>3205</v>
      </c>
      <c r="W2931" t="s">
        <v>3207</v>
      </c>
      <c r="Y2931" s="11">
        <v>44365</v>
      </c>
      <c r="AA2931" t="s">
        <v>3205</v>
      </c>
      <c r="AH2931" t="str">
        <f t="shared" si="45"/>
        <v>E35211 Employee Resourcing</v>
      </c>
      <c r="AI2931" t="str">
        <f>VLOOKUP(B2931,'cc Lookup'!A:E,5,0)</f>
        <v>HR</v>
      </c>
      <c r="AJ2931" t="s">
        <v>5428</v>
      </c>
    </row>
    <row r="2932" spans="1:36" x14ac:dyDescent="0.35">
      <c r="A2932" t="s">
        <v>36</v>
      </c>
      <c r="B2932" s="8" t="s">
        <v>72</v>
      </c>
      <c r="C2932" s="8" t="s">
        <v>38</v>
      </c>
      <c r="D2932" s="8" t="s">
        <v>39</v>
      </c>
      <c r="E2932" s="8" t="s">
        <v>39</v>
      </c>
      <c r="F2932" s="8" t="s">
        <v>40</v>
      </c>
      <c r="G2932" t="s">
        <v>73</v>
      </c>
      <c r="H2932" t="s">
        <v>42</v>
      </c>
      <c r="I2932" t="s">
        <v>43</v>
      </c>
      <c r="J2932" t="s">
        <v>43</v>
      </c>
      <c r="K2932" t="s">
        <v>43</v>
      </c>
      <c r="L2932" s="9">
        <v>2900</v>
      </c>
      <c r="M2932" s="10">
        <v>44378</v>
      </c>
      <c r="N2932" t="s">
        <v>83</v>
      </c>
      <c r="O2932" t="s">
        <v>45</v>
      </c>
      <c r="P2932" t="s">
        <v>3314</v>
      </c>
      <c r="Q2932" t="s">
        <v>3315</v>
      </c>
      <c r="R2932" t="s">
        <v>3316</v>
      </c>
      <c r="S2932" s="11">
        <v>44406</v>
      </c>
      <c r="T2932" t="s">
        <v>3208</v>
      </c>
      <c r="U2932">
        <v>4</v>
      </c>
      <c r="V2932" t="s">
        <v>3314</v>
      </c>
      <c r="W2932" t="s">
        <v>3316</v>
      </c>
      <c r="Y2932" s="11">
        <v>44406</v>
      </c>
      <c r="AA2932" t="s">
        <v>3314</v>
      </c>
      <c r="AH2932" t="str">
        <f t="shared" si="45"/>
        <v>E35120 Corporate Expenses</v>
      </c>
      <c r="AI2932" t="str">
        <f>VLOOKUP(B2932,'cc Lookup'!A:E,5,0)</f>
        <v>Corporate Exp</v>
      </c>
      <c r="AJ2932" t="s">
        <v>5428</v>
      </c>
    </row>
    <row r="2933" spans="1:36" x14ac:dyDescent="0.35">
      <c r="A2933" t="s">
        <v>36</v>
      </c>
      <c r="B2933" s="8" t="s">
        <v>142</v>
      </c>
      <c r="C2933" s="8" t="s">
        <v>38</v>
      </c>
      <c r="D2933" s="8" t="s">
        <v>39</v>
      </c>
      <c r="E2933" s="8" t="s">
        <v>39</v>
      </c>
      <c r="F2933" s="8" t="s">
        <v>40</v>
      </c>
      <c r="G2933" t="s">
        <v>144</v>
      </c>
      <c r="H2933" t="s">
        <v>42</v>
      </c>
      <c r="I2933" t="s">
        <v>43</v>
      </c>
      <c r="J2933" t="s">
        <v>43</v>
      </c>
      <c r="K2933" t="s">
        <v>43</v>
      </c>
      <c r="L2933" s="9">
        <v>438</v>
      </c>
      <c r="M2933" s="10">
        <v>44501</v>
      </c>
      <c r="N2933" t="s">
        <v>83</v>
      </c>
      <c r="O2933" t="s">
        <v>45</v>
      </c>
      <c r="P2933" t="s">
        <v>3819</v>
      </c>
      <c r="Q2933" t="s">
        <v>3820</v>
      </c>
      <c r="R2933" t="s">
        <v>3821</v>
      </c>
      <c r="S2933" s="11">
        <v>44517</v>
      </c>
      <c r="T2933" t="s">
        <v>3208</v>
      </c>
      <c r="U2933">
        <v>28</v>
      </c>
      <c r="V2933" t="s">
        <v>3819</v>
      </c>
      <c r="W2933" t="s">
        <v>3821</v>
      </c>
      <c r="Y2933" s="11">
        <v>44517</v>
      </c>
      <c r="AA2933" t="s">
        <v>3819</v>
      </c>
      <c r="AH2933" t="str">
        <f t="shared" si="45"/>
        <v>E35930 Estates &amp; Facilities</v>
      </c>
      <c r="AI2933" t="str">
        <f>VLOOKUP(B2933,'cc Lookup'!A:E,5,0)</f>
        <v>Estates</v>
      </c>
      <c r="AJ2933" t="s">
        <v>5428</v>
      </c>
    </row>
    <row r="2934" spans="1:36" x14ac:dyDescent="0.35">
      <c r="A2934" t="s">
        <v>36</v>
      </c>
      <c r="B2934" s="8" t="s">
        <v>3831</v>
      </c>
      <c r="C2934" s="8" t="s">
        <v>143</v>
      </c>
      <c r="D2934" s="8" t="s">
        <v>39</v>
      </c>
      <c r="E2934" s="8" t="s">
        <v>39</v>
      </c>
      <c r="F2934" s="8" t="s">
        <v>40</v>
      </c>
      <c r="G2934" t="s">
        <v>3832</v>
      </c>
      <c r="H2934" t="s">
        <v>145</v>
      </c>
      <c r="I2934" t="s">
        <v>43</v>
      </c>
      <c r="J2934" t="s">
        <v>43</v>
      </c>
      <c r="K2934" t="s">
        <v>43</v>
      </c>
      <c r="L2934" s="9">
        <v>152.4</v>
      </c>
      <c r="M2934" s="10">
        <v>44531</v>
      </c>
      <c r="N2934" t="s">
        <v>83</v>
      </c>
      <c r="O2934" t="s">
        <v>45</v>
      </c>
      <c r="P2934" t="s">
        <v>3950</v>
      </c>
      <c r="Q2934" t="s">
        <v>3951</v>
      </c>
      <c r="R2934" t="s">
        <v>3952</v>
      </c>
      <c r="S2934" s="11">
        <v>44560</v>
      </c>
      <c r="T2934" t="s">
        <v>3208</v>
      </c>
      <c r="U2934">
        <v>32</v>
      </c>
      <c r="V2934" t="s">
        <v>3950</v>
      </c>
      <c r="W2934" t="s">
        <v>3952</v>
      </c>
      <c r="Y2934" s="11">
        <v>44560</v>
      </c>
      <c r="AA2934" t="s">
        <v>3950</v>
      </c>
      <c r="AH2934" t="str">
        <f t="shared" si="45"/>
        <v>E36063 EAST OUMs</v>
      </c>
      <c r="AI2934" t="str">
        <f>VLOOKUP(B2934,'cc Lookup'!A:E,5,0)</f>
        <v>East Operating Units</v>
      </c>
      <c r="AJ2934" t="s">
        <v>5428</v>
      </c>
    </row>
    <row r="2935" spans="1:36" x14ac:dyDescent="0.35">
      <c r="A2935" t="s">
        <v>36</v>
      </c>
      <c r="B2935" s="8" t="s">
        <v>142</v>
      </c>
      <c r="C2935" s="8" t="s">
        <v>143</v>
      </c>
      <c r="D2935" s="8" t="s">
        <v>39</v>
      </c>
      <c r="E2935" s="8" t="s">
        <v>39</v>
      </c>
      <c r="F2935" s="8" t="s">
        <v>40</v>
      </c>
      <c r="G2935" t="s">
        <v>144</v>
      </c>
      <c r="H2935" t="s">
        <v>145</v>
      </c>
      <c r="I2935" t="s">
        <v>43</v>
      </c>
      <c r="J2935" t="s">
        <v>43</v>
      </c>
      <c r="K2935" t="s">
        <v>43</v>
      </c>
      <c r="L2935" s="9">
        <v>56.4</v>
      </c>
      <c r="M2935" s="10">
        <v>43739</v>
      </c>
      <c r="N2935" t="s">
        <v>83</v>
      </c>
      <c r="O2935" t="s">
        <v>45</v>
      </c>
      <c r="P2935" t="s">
        <v>814</v>
      </c>
      <c r="Q2935" t="s">
        <v>815</v>
      </c>
      <c r="R2935" t="s">
        <v>816</v>
      </c>
      <c r="S2935" s="11">
        <v>43741</v>
      </c>
      <c r="T2935" t="s">
        <v>817</v>
      </c>
      <c r="U2935">
        <v>1122</v>
      </c>
      <c r="V2935" t="s">
        <v>818</v>
      </c>
      <c r="W2935" t="s">
        <v>62</v>
      </c>
      <c r="Y2935" s="11">
        <v>43741</v>
      </c>
      <c r="Z2935" t="s">
        <v>816</v>
      </c>
      <c r="AA2935" t="s">
        <v>819</v>
      </c>
      <c r="AD2935" t="s">
        <v>583</v>
      </c>
      <c r="AH2935" t="str">
        <f t="shared" si="45"/>
        <v>E35930 Estates &amp; Facilities</v>
      </c>
      <c r="AI2935" t="str">
        <f>VLOOKUP(B2935,'cc Lookup'!A:E,5,0)</f>
        <v>Estates</v>
      </c>
      <c r="AJ2935" t="s">
        <v>5426</v>
      </c>
    </row>
    <row r="2936" spans="1:36" x14ac:dyDescent="0.35">
      <c r="A2936" t="s">
        <v>36</v>
      </c>
      <c r="B2936" s="8" t="s">
        <v>142</v>
      </c>
      <c r="C2936" s="8" t="s">
        <v>143</v>
      </c>
      <c r="D2936" s="8" t="s">
        <v>39</v>
      </c>
      <c r="E2936" s="8" t="s">
        <v>39</v>
      </c>
      <c r="F2936" s="8" t="s">
        <v>40</v>
      </c>
      <c r="G2936" t="s">
        <v>144</v>
      </c>
      <c r="H2936" t="s">
        <v>145</v>
      </c>
      <c r="I2936" t="s">
        <v>43</v>
      </c>
      <c r="J2936" t="s">
        <v>43</v>
      </c>
      <c r="K2936" t="s">
        <v>43</v>
      </c>
      <c r="L2936" s="9">
        <v>76.8</v>
      </c>
      <c r="M2936" s="10">
        <v>43739</v>
      </c>
      <c r="N2936" t="s">
        <v>83</v>
      </c>
      <c r="O2936" t="s">
        <v>45</v>
      </c>
      <c r="P2936" t="s">
        <v>814</v>
      </c>
      <c r="Q2936" t="s">
        <v>815</v>
      </c>
      <c r="R2936" t="s">
        <v>816</v>
      </c>
      <c r="S2936" s="11">
        <v>43741</v>
      </c>
      <c r="T2936" t="s">
        <v>817</v>
      </c>
      <c r="U2936">
        <v>1123</v>
      </c>
      <c r="V2936" t="s">
        <v>820</v>
      </c>
      <c r="W2936" t="s">
        <v>62</v>
      </c>
      <c r="Y2936" s="11">
        <v>43741</v>
      </c>
      <c r="Z2936" t="s">
        <v>816</v>
      </c>
      <c r="AA2936" t="s">
        <v>821</v>
      </c>
      <c r="AD2936" t="s">
        <v>601</v>
      </c>
      <c r="AH2936" t="str">
        <f t="shared" si="45"/>
        <v>E35930 Estates &amp; Facilities</v>
      </c>
      <c r="AI2936" t="str">
        <f>VLOOKUP(B2936,'cc Lookup'!A:E,5,0)</f>
        <v>Estates</v>
      </c>
      <c r="AJ2936" t="s">
        <v>5426</v>
      </c>
    </row>
    <row r="2937" spans="1:36" x14ac:dyDescent="0.35">
      <c r="A2937" t="s">
        <v>36</v>
      </c>
      <c r="B2937" s="8" t="s">
        <v>142</v>
      </c>
      <c r="C2937" s="8" t="s">
        <v>143</v>
      </c>
      <c r="D2937" s="8" t="s">
        <v>39</v>
      </c>
      <c r="E2937" s="8" t="s">
        <v>39</v>
      </c>
      <c r="F2937" s="8" t="s">
        <v>40</v>
      </c>
      <c r="G2937" t="s">
        <v>144</v>
      </c>
      <c r="H2937" t="s">
        <v>145</v>
      </c>
      <c r="I2937" t="s">
        <v>43</v>
      </c>
      <c r="J2937" t="s">
        <v>43</v>
      </c>
      <c r="K2937" t="s">
        <v>43</v>
      </c>
      <c r="L2937" s="9">
        <v>-56.4</v>
      </c>
      <c r="M2937" s="10">
        <v>43739</v>
      </c>
      <c r="N2937" t="s">
        <v>83</v>
      </c>
      <c r="O2937" t="s">
        <v>45</v>
      </c>
      <c r="P2937" t="s">
        <v>814</v>
      </c>
      <c r="Q2937" t="s">
        <v>815</v>
      </c>
      <c r="R2937" t="s">
        <v>816</v>
      </c>
      <c r="S2937" s="11">
        <v>43741</v>
      </c>
      <c r="T2937" t="s">
        <v>817</v>
      </c>
      <c r="U2937">
        <v>1124</v>
      </c>
      <c r="V2937" t="s">
        <v>818</v>
      </c>
      <c r="W2937" t="s">
        <v>62</v>
      </c>
      <c r="Y2937" s="11">
        <v>43741</v>
      </c>
      <c r="Z2937" t="s">
        <v>816</v>
      </c>
      <c r="AA2937" t="s">
        <v>819</v>
      </c>
      <c r="AD2937" t="s">
        <v>583</v>
      </c>
      <c r="AH2937" t="str">
        <f t="shared" si="45"/>
        <v>E35930 Estates &amp; Facilities</v>
      </c>
      <c r="AI2937" t="str">
        <f>VLOOKUP(B2937,'cc Lookup'!A:E,5,0)</f>
        <v>Estates</v>
      </c>
      <c r="AJ2937" t="s">
        <v>5426</v>
      </c>
    </row>
    <row r="2938" spans="1:36" x14ac:dyDescent="0.35">
      <c r="A2938" t="s">
        <v>36</v>
      </c>
      <c r="B2938" s="8" t="s">
        <v>142</v>
      </c>
      <c r="C2938" s="8" t="s">
        <v>38</v>
      </c>
      <c r="D2938" s="8" t="s">
        <v>39</v>
      </c>
      <c r="E2938" s="8" t="s">
        <v>39</v>
      </c>
      <c r="F2938" s="8" t="s">
        <v>40</v>
      </c>
      <c r="G2938" t="s">
        <v>144</v>
      </c>
      <c r="H2938" t="s">
        <v>42</v>
      </c>
      <c r="I2938" t="s">
        <v>43</v>
      </c>
      <c r="J2938" t="s">
        <v>43</v>
      </c>
      <c r="K2938" t="s">
        <v>43</v>
      </c>
      <c r="L2938" s="9">
        <v>80</v>
      </c>
      <c r="M2938" s="10">
        <v>43739</v>
      </c>
      <c r="N2938" t="s">
        <v>83</v>
      </c>
      <c r="O2938" t="s">
        <v>45</v>
      </c>
      <c r="P2938" t="s">
        <v>814</v>
      </c>
      <c r="Q2938" t="s">
        <v>815</v>
      </c>
      <c r="R2938" t="s">
        <v>816</v>
      </c>
      <c r="S2938" s="11">
        <v>43741</v>
      </c>
      <c r="T2938" t="s">
        <v>817</v>
      </c>
      <c r="U2938">
        <v>1125</v>
      </c>
      <c r="V2938" t="s">
        <v>846</v>
      </c>
      <c r="W2938" t="s">
        <v>679</v>
      </c>
      <c r="Y2938" s="11">
        <v>43741</v>
      </c>
      <c r="Z2938" t="s">
        <v>816</v>
      </c>
      <c r="AA2938" t="s">
        <v>847</v>
      </c>
      <c r="AD2938" t="s">
        <v>681</v>
      </c>
      <c r="AH2938" t="str">
        <f t="shared" si="45"/>
        <v>E35930 Estates &amp; Facilities</v>
      </c>
      <c r="AI2938" t="str">
        <f>VLOOKUP(B2938,'cc Lookup'!A:E,5,0)</f>
        <v>Estates</v>
      </c>
      <c r="AJ2938" t="s">
        <v>5426</v>
      </c>
    </row>
    <row r="2939" spans="1:36" x14ac:dyDescent="0.35">
      <c r="A2939" t="s">
        <v>36</v>
      </c>
      <c r="B2939" s="8" t="s">
        <v>142</v>
      </c>
      <c r="C2939" s="8" t="s">
        <v>38</v>
      </c>
      <c r="D2939" s="8" t="s">
        <v>39</v>
      </c>
      <c r="E2939" s="8" t="s">
        <v>39</v>
      </c>
      <c r="F2939" s="8" t="s">
        <v>40</v>
      </c>
      <c r="G2939" t="s">
        <v>144</v>
      </c>
      <c r="H2939" t="s">
        <v>42</v>
      </c>
      <c r="I2939" t="s">
        <v>43</v>
      </c>
      <c r="J2939" t="s">
        <v>43</v>
      </c>
      <c r="K2939" t="s">
        <v>43</v>
      </c>
      <c r="L2939" s="9">
        <v>-76.8</v>
      </c>
      <c r="M2939" s="10">
        <v>43739</v>
      </c>
      <c r="N2939" t="s">
        <v>83</v>
      </c>
      <c r="O2939" t="s">
        <v>45</v>
      </c>
      <c r="P2939" t="s">
        <v>814</v>
      </c>
      <c r="Q2939" t="s">
        <v>815</v>
      </c>
      <c r="R2939" t="s">
        <v>816</v>
      </c>
      <c r="S2939" s="11">
        <v>43741</v>
      </c>
      <c r="T2939" t="s">
        <v>817</v>
      </c>
      <c r="U2939">
        <v>1126</v>
      </c>
      <c r="V2939" t="s">
        <v>820</v>
      </c>
      <c r="W2939" t="s">
        <v>62</v>
      </c>
      <c r="Y2939" s="11">
        <v>43741</v>
      </c>
      <c r="Z2939" t="s">
        <v>816</v>
      </c>
      <c r="AA2939" t="s">
        <v>821</v>
      </c>
      <c r="AD2939" t="s">
        <v>601</v>
      </c>
      <c r="AH2939" t="str">
        <f t="shared" si="45"/>
        <v>E35930 Estates &amp; Facilities</v>
      </c>
      <c r="AI2939" t="str">
        <f>VLOOKUP(B2939,'cc Lookup'!A:E,5,0)</f>
        <v>Estates</v>
      </c>
      <c r="AJ2939" t="s">
        <v>5426</v>
      </c>
    </row>
    <row r="2940" spans="1:36" x14ac:dyDescent="0.35">
      <c r="A2940" t="s">
        <v>36</v>
      </c>
      <c r="B2940" s="8" t="s">
        <v>241</v>
      </c>
      <c r="C2940" s="8" t="s">
        <v>38</v>
      </c>
      <c r="D2940" s="8" t="s">
        <v>685</v>
      </c>
      <c r="E2940" s="8" t="s">
        <v>39</v>
      </c>
      <c r="F2940" s="8" t="s">
        <v>40</v>
      </c>
      <c r="G2940" t="s">
        <v>242</v>
      </c>
      <c r="H2940" t="s">
        <v>42</v>
      </c>
      <c r="I2940" t="s">
        <v>686</v>
      </c>
      <c r="J2940" t="s">
        <v>43</v>
      </c>
      <c r="K2940" t="s">
        <v>43</v>
      </c>
      <c r="L2940" s="9">
        <v>7.03</v>
      </c>
      <c r="M2940" s="10">
        <v>43739</v>
      </c>
      <c r="N2940" t="s">
        <v>83</v>
      </c>
      <c r="O2940" t="s">
        <v>45</v>
      </c>
      <c r="P2940" t="s">
        <v>814</v>
      </c>
      <c r="Q2940" t="s">
        <v>815</v>
      </c>
      <c r="R2940" t="s">
        <v>816</v>
      </c>
      <c r="S2940" s="11">
        <v>43741</v>
      </c>
      <c r="T2940" t="s">
        <v>817</v>
      </c>
      <c r="U2940">
        <v>1127</v>
      </c>
      <c r="V2940" t="s">
        <v>852</v>
      </c>
      <c r="W2940" t="s">
        <v>689</v>
      </c>
      <c r="Y2940" s="11">
        <v>43741</v>
      </c>
      <c r="Z2940" t="s">
        <v>816</v>
      </c>
      <c r="AA2940" t="s">
        <v>853</v>
      </c>
      <c r="AD2940" t="s">
        <v>690</v>
      </c>
      <c r="AH2940" t="str">
        <f t="shared" si="45"/>
        <v>E35932 Response Posts</v>
      </c>
      <c r="AI2940" t="str">
        <f>VLOOKUP(B2940,'cc Lookup'!A:E,5,0)</f>
        <v>Make Ready</v>
      </c>
      <c r="AJ2940" t="s">
        <v>5426</v>
      </c>
    </row>
    <row r="2941" spans="1:36" x14ac:dyDescent="0.35">
      <c r="A2941" t="s">
        <v>36</v>
      </c>
      <c r="B2941" s="8" t="s">
        <v>142</v>
      </c>
      <c r="C2941" s="8" t="s">
        <v>143</v>
      </c>
      <c r="D2941" s="8" t="s">
        <v>39</v>
      </c>
      <c r="E2941" s="8" t="s">
        <v>39</v>
      </c>
      <c r="F2941" s="8" t="s">
        <v>40</v>
      </c>
      <c r="G2941" t="s">
        <v>144</v>
      </c>
      <c r="H2941" t="s">
        <v>145</v>
      </c>
      <c r="I2941" t="s">
        <v>43</v>
      </c>
      <c r="J2941" t="s">
        <v>43</v>
      </c>
      <c r="K2941" t="s">
        <v>43</v>
      </c>
      <c r="L2941" s="9">
        <v>73.56</v>
      </c>
      <c r="M2941" s="10">
        <v>44409</v>
      </c>
      <c r="N2941" t="s">
        <v>83</v>
      </c>
      <c r="O2941" t="s">
        <v>45</v>
      </c>
      <c r="P2941" t="s">
        <v>3422</v>
      </c>
      <c r="Q2941" t="s">
        <v>3423</v>
      </c>
      <c r="R2941" t="s">
        <v>3424</v>
      </c>
      <c r="S2941" s="11">
        <v>44431</v>
      </c>
      <c r="T2941" t="s">
        <v>1209</v>
      </c>
      <c r="U2941">
        <v>22</v>
      </c>
      <c r="V2941" t="s">
        <v>3422</v>
      </c>
      <c r="W2941" t="s">
        <v>3424</v>
      </c>
      <c r="Y2941" s="11">
        <v>44431</v>
      </c>
      <c r="AA2941" t="s">
        <v>3422</v>
      </c>
      <c r="AH2941" t="str">
        <f t="shared" si="45"/>
        <v>E35930 Estates &amp; Facilities</v>
      </c>
      <c r="AI2941" t="str">
        <f>VLOOKUP(B2941,'cc Lookup'!A:E,5,0)</f>
        <v>Estates</v>
      </c>
      <c r="AJ2941" t="s">
        <v>5428</v>
      </c>
    </row>
    <row r="2942" spans="1:36" x14ac:dyDescent="0.35">
      <c r="A2942" t="s">
        <v>36</v>
      </c>
      <c r="B2942" s="8" t="s">
        <v>72</v>
      </c>
      <c r="C2942" s="8" t="s">
        <v>38</v>
      </c>
      <c r="D2942" s="8" t="s">
        <v>39</v>
      </c>
      <c r="E2942" s="8" t="s">
        <v>39</v>
      </c>
      <c r="F2942" s="8" t="s">
        <v>40</v>
      </c>
      <c r="G2942" t="s">
        <v>73</v>
      </c>
      <c r="H2942" t="s">
        <v>42</v>
      </c>
      <c r="I2942" t="s">
        <v>43</v>
      </c>
      <c r="J2942" t="s">
        <v>43</v>
      </c>
      <c r="K2942" t="s">
        <v>43</v>
      </c>
      <c r="L2942" s="9">
        <v>-715</v>
      </c>
      <c r="M2942" s="10">
        <v>43983</v>
      </c>
      <c r="N2942" t="s">
        <v>83</v>
      </c>
      <c r="O2942" t="s">
        <v>45</v>
      </c>
      <c r="P2942" t="s">
        <v>1720</v>
      </c>
      <c r="Q2942" t="s">
        <v>1721</v>
      </c>
      <c r="R2942" t="s">
        <v>1722</v>
      </c>
      <c r="S2942" s="11">
        <v>44013</v>
      </c>
      <c r="T2942" t="s">
        <v>149</v>
      </c>
      <c r="U2942">
        <v>19</v>
      </c>
      <c r="V2942" t="s">
        <v>1723</v>
      </c>
      <c r="W2942" t="s">
        <v>1722</v>
      </c>
      <c r="Y2942" s="11">
        <v>44013</v>
      </c>
      <c r="AA2942" t="s">
        <v>1723</v>
      </c>
      <c r="AH2942" t="str">
        <f t="shared" si="45"/>
        <v>E35120 Corporate Expenses</v>
      </c>
      <c r="AI2942" t="str">
        <f>VLOOKUP(B2942,'cc Lookup'!A:E,5,0)</f>
        <v>Corporate Exp</v>
      </c>
      <c r="AJ2942" t="s">
        <v>5427</v>
      </c>
    </row>
    <row r="2943" spans="1:36" x14ac:dyDescent="0.35">
      <c r="A2943" t="s">
        <v>36</v>
      </c>
      <c r="B2943" s="8" t="s">
        <v>1788</v>
      </c>
      <c r="C2943" s="8" t="s">
        <v>38</v>
      </c>
      <c r="D2943" s="8" t="s">
        <v>39</v>
      </c>
      <c r="E2943" s="8" t="s">
        <v>39</v>
      </c>
      <c r="F2943" s="8" t="s">
        <v>40</v>
      </c>
      <c r="G2943" t="s">
        <v>1789</v>
      </c>
      <c r="H2943" t="s">
        <v>42</v>
      </c>
      <c r="I2943" t="s">
        <v>43</v>
      </c>
      <c r="J2943" t="s">
        <v>43</v>
      </c>
      <c r="K2943" t="s">
        <v>43</v>
      </c>
      <c r="L2943" s="9">
        <v>715</v>
      </c>
      <c r="M2943" s="10">
        <v>43983</v>
      </c>
      <c r="N2943" t="s">
        <v>83</v>
      </c>
      <c r="O2943" t="s">
        <v>45</v>
      </c>
      <c r="P2943" t="s">
        <v>1720</v>
      </c>
      <c r="Q2943" t="s">
        <v>1721</v>
      </c>
      <c r="R2943" t="s">
        <v>1722</v>
      </c>
      <c r="S2943" s="11">
        <v>44013</v>
      </c>
      <c r="T2943" t="s">
        <v>149</v>
      </c>
      <c r="U2943">
        <v>20</v>
      </c>
      <c r="V2943" t="s">
        <v>1723</v>
      </c>
      <c r="W2943" t="s">
        <v>1722</v>
      </c>
      <c r="Y2943" s="11">
        <v>44013</v>
      </c>
      <c r="AA2943" t="s">
        <v>1723</v>
      </c>
      <c r="AH2943" t="str">
        <f t="shared" si="45"/>
        <v>E35121 Prior Year Charges</v>
      </c>
      <c r="AI2943" t="str">
        <f>VLOOKUP(B2943,'cc Lookup'!A:E,5,0)</f>
        <v>Finance</v>
      </c>
      <c r="AJ2943" t="s">
        <v>5427</v>
      </c>
    </row>
    <row r="2944" spans="1:36" x14ac:dyDescent="0.35">
      <c r="A2944" t="s">
        <v>36</v>
      </c>
      <c r="B2944" s="8" t="s">
        <v>1788</v>
      </c>
      <c r="C2944" s="8" t="s">
        <v>143</v>
      </c>
      <c r="D2944" s="8" t="s">
        <v>39</v>
      </c>
      <c r="E2944" s="8" t="s">
        <v>39</v>
      </c>
      <c r="F2944" s="8" t="s">
        <v>40</v>
      </c>
      <c r="G2944" t="s">
        <v>1789</v>
      </c>
      <c r="H2944" t="s">
        <v>145</v>
      </c>
      <c r="I2944" t="s">
        <v>43</v>
      </c>
      <c r="J2944" t="s">
        <v>43</v>
      </c>
      <c r="K2944" t="s">
        <v>43</v>
      </c>
      <c r="L2944" s="9">
        <v>-3597.36</v>
      </c>
      <c r="M2944" s="10">
        <v>44409</v>
      </c>
      <c r="N2944" t="s">
        <v>83</v>
      </c>
      <c r="O2944" t="s">
        <v>45</v>
      </c>
      <c r="P2944" t="s">
        <v>3389</v>
      </c>
      <c r="Q2944" t="s">
        <v>3390</v>
      </c>
      <c r="R2944" t="s">
        <v>3391</v>
      </c>
      <c r="S2944" s="11">
        <v>44426</v>
      </c>
      <c r="T2944" t="s">
        <v>149</v>
      </c>
      <c r="U2944">
        <v>72</v>
      </c>
      <c r="V2944" t="s">
        <v>3392</v>
      </c>
      <c r="W2944" t="s">
        <v>3391</v>
      </c>
      <c r="Y2944" s="11">
        <v>44426</v>
      </c>
      <c r="AA2944" t="s">
        <v>3392</v>
      </c>
      <c r="AH2944" t="str">
        <f t="shared" si="45"/>
        <v>E35121 Prior Year Charges</v>
      </c>
      <c r="AI2944" t="str">
        <f>VLOOKUP(B2944,'cc Lookup'!A:E,5,0)</f>
        <v>Finance</v>
      </c>
      <c r="AJ2944" t="s">
        <v>5428</v>
      </c>
    </row>
    <row r="2945" spans="1:36" x14ac:dyDescent="0.35">
      <c r="A2945" t="s">
        <v>36</v>
      </c>
      <c r="B2945" s="8" t="s">
        <v>1788</v>
      </c>
      <c r="C2945" s="8" t="s">
        <v>38</v>
      </c>
      <c r="D2945" s="8" t="s">
        <v>39</v>
      </c>
      <c r="E2945" s="8" t="s">
        <v>39</v>
      </c>
      <c r="F2945" s="8" t="s">
        <v>40</v>
      </c>
      <c r="G2945" t="s">
        <v>1789</v>
      </c>
      <c r="H2945" t="s">
        <v>42</v>
      </c>
      <c r="I2945" t="s">
        <v>43</v>
      </c>
      <c r="J2945" t="s">
        <v>43</v>
      </c>
      <c r="K2945" t="s">
        <v>43</v>
      </c>
      <c r="L2945" s="9">
        <v>288.24</v>
      </c>
      <c r="M2945" s="10">
        <v>44409</v>
      </c>
      <c r="N2945" t="s">
        <v>83</v>
      </c>
      <c r="O2945" t="s">
        <v>45</v>
      </c>
      <c r="P2945" t="s">
        <v>3389</v>
      </c>
      <c r="Q2945" t="s">
        <v>3390</v>
      </c>
      <c r="R2945" t="s">
        <v>3391</v>
      </c>
      <c r="S2945" s="11">
        <v>44426</v>
      </c>
      <c r="T2945" t="s">
        <v>149</v>
      </c>
      <c r="U2945">
        <v>74</v>
      </c>
      <c r="V2945" t="s">
        <v>3402</v>
      </c>
      <c r="W2945" t="s">
        <v>3391</v>
      </c>
      <c r="Y2945" s="11">
        <v>44426</v>
      </c>
      <c r="AA2945" t="s">
        <v>3402</v>
      </c>
      <c r="AH2945" t="str">
        <f t="shared" si="45"/>
        <v>E35121 Prior Year Charges</v>
      </c>
      <c r="AI2945" t="str">
        <f>VLOOKUP(B2945,'cc Lookup'!A:E,5,0)</f>
        <v>Finance</v>
      </c>
      <c r="AJ2945" t="s">
        <v>5428</v>
      </c>
    </row>
    <row r="2946" spans="1:36" x14ac:dyDescent="0.35">
      <c r="A2946" t="s">
        <v>36</v>
      </c>
      <c r="B2946" s="8" t="s">
        <v>1788</v>
      </c>
      <c r="C2946" s="8" t="s">
        <v>38</v>
      </c>
      <c r="D2946" s="8" t="s">
        <v>39</v>
      </c>
      <c r="E2946" s="8" t="s">
        <v>39</v>
      </c>
      <c r="F2946" s="8" t="s">
        <v>40</v>
      </c>
      <c r="G2946" t="s">
        <v>1789</v>
      </c>
      <c r="H2946" t="s">
        <v>42</v>
      </c>
      <c r="I2946" t="s">
        <v>43</v>
      </c>
      <c r="J2946" t="s">
        <v>43</v>
      </c>
      <c r="K2946" t="s">
        <v>43</v>
      </c>
      <c r="L2946" s="9">
        <v>1640.57</v>
      </c>
      <c r="M2946" s="10">
        <v>44409</v>
      </c>
      <c r="N2946" t="s">
        <v>83</v>
      </c>
      <c r="O2946" t="s">
        <v>45</v>
      </c>
      <c r="P2946" t="s">
        <v>3389</v>
      </c>
      <c r="Q2946" t="s">
        <v>3390</v>
      </c>
      <c r="R2946" t="s">
        <v>3391</v>
      </c>
      <c r="S2946" s="11">
        <v>44426</v>
      </c>
      <c r="T2946" t="s">
        <v>149</v>
      </c>
      <c r="U2946">
        <v>75</v>
      </c>
      <c r="V2946" t="s">
        <v>3403</v>
      </c>
      <c r="W2946" t="s">
        <v>3391</v>
      </c>
      <c r="Y2946" s="11">
        <v>44426</v>
      </c>
      <c r="AA2946" t="s">
        <v>3403</v>
      </c>
      <c r="AH2946" t="str">
        <f t="shared" si="45"/>
        <v>E35121 Prior Year Charges</v>
      </c>
      <c r="AI2946" t="str">
        <f>VLOOKUP(B2946,'cc Lookup'!A:E,5,0)</f>
        <v>Finance</v>
      </c>
      <c r="AJ2946" t="s">
        <v>5428</v>
      </c>
    </row>
    <row r="2947" spans="1:36" x14ac:dyDescent="0.35">
      <c r="A2947" t="s">
        <v>36</v>
      </c>
      <c r="B2947" s="8" t="s">
        <v>1788</v>
      </c>
      <c r="C2947" s="8" t="s">
        <v>38</v>
      </c>
      <c r="D2947" s="8" t="s">
        <v>39</v>
      </c>
      <c r="E2947" s="8" t="s">
        <v>39</v>
      </c>
      <c r="F2947" s="8" t="s">
        <v>40</v>
      </c>
      <c r="G2947" t="s">
        <v>1789</v>
      </c>
      <c r="H2947" t="s">
        <v>42</v>
      </c>
      <c r="I2947" t="s">
        <v>43</v>
      </c>
      <c r="J2947" t="s">
        <v>43</v>
      </c>
      <c r="K2947" t="s">
        <v>43</v>
      </c>
      <c r="L2947" s="9">
        <v>2473.1999999999998</v>
      </c>
      <c r="M2947" s="10">
        <v>44409</v>
      </c>
      <c r="N2947" t="s">
        <v>83</v>
      </c>
      <c r="O2947" t="s">
        <v>45</v>
      </c>
      <c r="P2947" t="s">
        <v>3389</v>
      </c>
      <c r="Q2947" t="s">
        <v>3390</v>
      </c>
      <c r="R2947" t="s">
        <v>3391</v>
      </c>
      <c r="S2947" s="11">
        <v>44426</v>
      </c>
      <c r="T2947" t="s">
        <v>149</v>
      </c>
      <c r="U2947">
        <v>76</v>
      </c>
      <c r="V2947" t="s">
        <v>3404</v>
      </c>
      <c r="W2947" t="s">
        <v>3391</v>
      </c>
      <c r="Y2947" s="11">
        <v>44426</v>
      </c>
      <c r="AA2947" t="s">
        <v>3404</v>
      </c>
      <c r="AH2947" t="str">
        <f t="shared" si="45"/>
        <v>E35121 Prior Year Charges</v>
      </c>
      <c r="AI2947" t="str">
        <f>VLOOKUP(B2947,'cc Lookup'!A:E,5,0)</f>
        <v>Finance</v>
      </c>
      <c r="AJ2947" t="s">
        <v>5428</v>
      </c>
    </row>
    <row r="2948" spans="1:36" x14ac:dyDescent="0.35">
      <c r="A2948" t="s">
        <v>36</v>
      </c>
      <c r="B2948" s="8" t="s">
        <v>1788</v>
      </c>
      <c r="C2948" s="8" t="s">
        <v>38</v>
      </c>
      <c r="D2948" s="8" t="s">
        <v>39</v>
      </c>
      <c r="E2948" s="8" t="s">
        <v>39</v>
      </c>
      <c r="F2948" s="8" t="s">
        <v>40</v>
      </c>
      <c r="G2948" t="s">
        <v>1789</v>
      </c>
      <c r="H2948" t="s">
        <v>42</v>
      </c>
      <c r="I2948" t="s">
        <v>43</v>
      </c>
      <c r="J2948" t="s">
        <v>43</v>
      </c>
      <c r="K2948" t="s">
        <v>43</v>
      </c>
      <c r="L2948" s="9">
        <v>3056.16</v>
      </c>
      <c r="M2948" s="10">
        <v>44409</v>
      </c>
      <c r="N2948" t="s">
        <v>83</v>
      </c>
      <c r="O2948" t="s">
        <v>45</v>
      </c>
      <c r="P2948" t="s">
        <v>3389</v>
      </c>
      <c r="Q2948" t="s">
        <v>3390</v>
      </c>
      <c r="R2948" t="s">
        <v>3391</v>
      </c>
      <c r="S2948" s="11">
        <v>44426</v>
      </c>
      <c r="T2948" t="s">
        <v>149</v>
      </c>
      <c r="U2948">
        <v>77</v>
      </c>
      <c r="V2948" t="s">
        <v>3405</v>
      </c>
      <c r="W2948" t="s">
        <v>3391</v>
      </c>
      <c r="Y2948" s="11">
        <v>44426</v>
      </c>
      <c r="AA2948" t="s">
        <v>3405</v>
      </c>
      <c r="AH2948" t="str">
        <f t="shared" si="45"/>
        <v>E35121 Prior Year Charges</v>
      </c>
      <c r="AI2948" t="str">
        <f>VLOOKUP(B2948,'cc Lookup'!A:E,5,0)</f>
        <v>Finance</v>
      </c>
      <c r="AJ2948" t="s">
        <v>5428</v>
      </c>
    </row>
    <row r="2949" spans="1:36" x14ac:dyDescent="0.35">
      <c r="A2949" t="s">
        <v>36</v>
      </c>
      <c r="B2949" s="8" t="s">
        <v>1788</v>
      </c>
      <c r="C2949" s="8" t="s">
        <v>38</v>
      </c>
      <c r="D2949" s="8" t="s">
        <v>39</v>
      </c>
      <c r="E2949" s="8" t="s">
        <v>39</v>
      </c>
      <c r="F2949" s="8" t="s">
        <v>40</v>
      </c>
      <c r="G2949" t="s">
        <v>1789</v>
      </c>
      <c r="H2949" t="s">
        <v>42</v>
      </c>
      <c r="I2949" t="s">
        <v>43</v>
      </c>
      <c r="J2949" t="s">
        <v>43</v>
      </c>
      <c r="K2949" t="s">
        <v>43</v>
      </c>
      <c r="L2949" s="9">
        <v>4995</v>
      </c>
      <c r="M2949" s="10">
        <v>44409</v>
      </c>
      <c r="N2949" t="s">
        <v>83</v>
      </c>
      <c r="O2949" t="s">
        <v>45</v>
      </c>
      <c r="P2949" t="s">
        <v>3389</v>
      </c>
      <c r="Q2949" t="s">
        <v>3390</v>
      </c>
      <c r="R2949" t="s">
        <v>3391</v>
      </c>
      <c r="S2949" s="11">
        <v>44426</v>
      </c>
      <c r="T2949" t="s">
        <v>149</v>
      </c>
      <c r="U2949">
        <v>78</v>
      </c>
      <c r="V2949" t="s">
        <v>3406</v>
      </c>
      <c r="W2949" t="s">
        <v>3391</v>
      </c>
      <c r="Y2949" s="11">
        <v>44426</v>
      </c>
      <c r="AA2949" t="s">
        <v>3406</v>
      </c>
      <c r="AH2949" t="str">
        <f t="shared" ref="AH2949:AH3012" si="46">B2949&amp;" "&amp;G2949</f>
        <v>E35121 Prior Year Charges</v>
      </c>
      <c r="AI2949" t="str">
        <f>VLOOKUP(B2949,'cc Lookup'!A:E,5,0)</f>
        <v>Finance</v>
      </c>
      <c r="AJ2949" t="s">
        <v>5428</v>
      </c>
    </row>
    <row r="2950" spans="1:36" x14ac:dyDescent="0.35">
      <c r="A2950" t="s">
        <v>36</v>
      </c>
      <c r="B2950" s="8" t="s">
        <v>1788</v>
      </c>
      <c r="C2950" s="8" t="s">
        <v>38</v>
      </c>
      <c r="D2950" s="8" t="s">
        <v>39</v>
      </c>
      <c r="E2950" s="8" t="s">
        <v>39</v>
      </c>
      <c r="F2950" s="8" t="s">
        <v>40</v>
      </c>
      <c r="G2950" t="s">
        <v>1789</v>
      </c>
      <c r="H2950" t="s">
        <v>42</v>
      </c>
      <c r="I2950" t="s">
        <v>43</v>
      </c>
      <c r="J2950" t="s">
        <v>43</v>
      </c>
      <c r="K2950" t="s">
        <v>43</v>
      </c>
      <c r="L2950" s="9">
        <v>7356.34</v>
      </c>
      <c r="M2950" s="10">
        <v>44409</v>
      </c>
      <c r="N2950" t="s">
        <v>83</v>
      </c>
      <c r="O2950" t="s">
        <v>45</v>
      </c>
      <c r="P2950" t="s">
        <v>3389</v>
      </c>
      <c r="Q2950" t="s">
        <v>3390</v>
      </c>
      <c r="R2950" t="s">
        <v>3391</v>
      </c>
      <c r="S2950" s="11">
        <v>44426</v>
      </c>
      <c r="T2950" t="s">
        <v>149</v>
      </c>
      <c r="U2950">
        <v>79</v>
      </c>
      <c r="V2950" t="s">
        <v>3407</v>
      </c>
      <c r="W2950" t="s">
        <v>3391</v>
      </c>
      <c r="Y2950" s="11">
        <v>44426</v>
      </c>
      <c r="AA2950" t="s">
        <v>3407</v>
      </c>
      <c r="AH2950" t="str">
        <f t="shared" si="46"/>
        <v>E35121 Prior Year Charges</v>
      </c>
      <c r="AI2950" t="str">
        <f>VLOOKUP(B2950,'cc Lookup'!A:E,5,0)</f>
        <v>Finance</v>
      </c>
      <c r="AJ2950" t="s">
        <v>5428</v>
      </c>
    </row>
    <row r="2951" spans="1:36" x14ac:dyDescent="0.35">
      <c r="A2951" t="s">
        <v>36</v>
      </c>
      <c r="B2951" s="8" t="s">
        <v>1788</v>
      </c>
      <c r="C2951" s="8" t="s">
        <v>38</v>
      </c>
      <c r="D2951" s="8" t="s">
        <v>39</v>
      </c>
      <c r="E2951" s="8" t="s">
        <v>39</v>
      </c>
      <c r="F2951" s="8" t="s">
        <v>40</v>
      </c>
      <c r="G2951" t="s">
        <v>1789</v>
      </c>
      <c r="H2951" t="s">
        <v>42</v>
      </c>
      <c r="I2951" t="s">
        <v>43</v>
      </c>
      <c r="J2951" t="s">
        <v>43</v>
      </c>
      <c r="K2951" t="s">
        <v>43</v>
      </c>
      <c r="L2951" s="9">
        <v>7738</v>
      </c>
      <c r="M2951" s="10">
        <v>44409</v>
      </c>
      <c r="N2951" t="s">
        <v>83</v>
      </c>
      <c r="O2951" t="s">
        <v>45</v>
      </c>
      <c r="P2951" t="s">
        <v>3389</v>
      </c>
      <c r="Q2951" t="s">
        <v>3390</v>
      </c>
      <c r="R2951" t="s">
        <v>3391</v>
      </c>
      <c r="S2951" s="11">
        <v>44426</v>
      </c>
      <c r="T2951" t="s">
        <v>149</v>
      </c>
      <c r="U2951">
        <v>80</v>
      </c>
      <c r="V2951" t="s">
        <v>3408</v>
      </c>
      <c r="W2951" t="s">
        <v>3391</v>
      </c>
      <c r="Y2951" s="11">
        <v>44426</v>
      </c>
      <c r="AA2951" t="s">
        <v>3408</v>
      </c>
      <c r="AH2951" t="str">
        <f t="shared" si="46"/>
        <v>E35121 Prior Year Charges</v>
      </c>
      <c r="AI2951" t="str">
        <f>VLOOKUP(B2951,'cc Lookup'!A:E,5,0)</f>
        <v>Finance</v>
      </c>
      <c r="AJ2951" t="s">
        <v>5428</v>
      </c>
    </row>
    <row r="2952" spans="1:36" x14ac:dyDescent="0.35">
      <c r="A2952" t="s">
        <v>36</v>
      </c>
      <c r="B2952" s="8" t="s">
        <v>1788</v>
      </c>
      <c r="C2952" s="8" t="s">
        <v>38</v>
      </c>
      <c r="D2952" s="8" t="s">
        <v>39</v>
      </c>
      <c r="E2952" s="8" t="s">
        <v>39</v>
      </c>
      <c r="F2952" s="8" t="s">
        <v>40</v>
      </c>
      <c r="G2952" t="s">
        <v>1789</v>
      </c>
      <c r="H2952" t="s">
        <v>42</v>
      </c>
      <c r="I2952" t="s">
        <v>43</v>
      </c>
      <c r="J2952" t="s">
        <v>43</v>
      </c>
      <c r="K2952" t="s">
        <v>43</v>
      </c>
      <c r="L2952" s="9">
        <v>-6000</v>
      </c>
      <c r="M2952" s="10">
        <v>44409</v>
      </c>
      <c r="N2952" t="s">
        <v>83</v>
      </c>
      <c r="O2952" t="s">
        <v>45</v>
      </c>
      <c r="P2952" t="s">
        <v>3389</v>
      </c>
      <c r="Q2952" t="s">
        <v>3390</v>
      </c>
      <c r="R2952" t="s">
        <v>3391</v>
      </c>
      <c r="S2952" s="11">
        <v>44426</v>
      </c>
      <c r="T2952" t="s">
        <v>149</v>
      </c>
      <c r="U2952">
        <v>81</v>
      </c>
      <c r="V2952" t="s">
        <v>3409</v>
      </c>
      <c r="W2952" t="s">
        <v>3391</v>
      </c>
      <c r="Y2952" s="11">
        <v>44426</v>
      </c>
      <c r="AA2952" t="s">
        <v>3409</v>
      </c>
      <c r="AH2952" t="str">
        <f t="shared" si="46"/>
        <v>E35121 Prior Year Charges</v>
      </c>
      <c r="AI2952" t="str">
        <f>VLOOKUP(B2952,'cc Lookup'!A:E,5,0)</f>
        <v>Finance</v>
      </c>
      <c r="AJ2952" t="s">
        <v>5428</v>
      </c>
    </row>
    <row r="2953" spans="1:36" x14ac:dyDescent="0.35">
      <c r="A2953" t="s">
        <v>36</v>
      </c>
      <c r="B2953" s="8" t="s">
        <v>1788</v>
      </c>
      <c r="C2953" s="8" t="s">
        <v>38</v>
      </c>
      <c r="D2953" s="8" t="s">
        <v>39</v>
      </c>
      <c r="E2953" s="8" t="s">
        <v>39</v>
      </c>
      <c r="F2953" s="8" t="s">
        <v>40</v>
      </c>
      <c r="G2953" t="s">
        <v>1789</v>
      </c>
      <c r="H2953" t="s">
        <v>42</v>
      </c>
      <c r="I2953" t="s">
        <v>43</v>
      </c>
      <c r="J2953" t="s">
        <v>43</v>
      </c>
      <c r="K2953" t="s">
        <v>43</v>
      </c>
      <c r="L2953" s="9">
        <v>-13468.91</v>
      </c>
      <c r="M2953" s="10">
        <v>44409</v>
      </c>
      <c r="N2953" t="s">
        <v>83</v>
      </c>
      <c r="O2953" t="s">
        <v>45</v>
      </c>
      <c r="P2953" t="s">
        <v>3389</v>
      </c>
      <c r="Q2953" t="s">
        <v>3390</v>
      </c>
      <c r="R2953" t="s">
        <v>3391</v>
      </c>
      <c r="S2953" s="11">
        <v>44426</v>
      </c>
      <c r="T2953" t="s">
        <v>149</v>
      </c>
      <c r="U2953">
        <v>82</v>
      </c>
      <c r="V2953" t="s">
        <v>3410</v>
      </c>
      <c r="W2953" t="s">
        <v>3391</v>
      </c>
      <c r="Y2953" s="11">
        <v>44426</v>
      </c>
      <c r="AA2953" t="s">
        <v>3410</v>
      </c>
      <c r="AH2953" t="str">
        <f t="shared" si="46"/>
        <v>E35121 Prior Year Charges</v>
      </c>
      <c r="AI2953" t="str">
        <f>VLOOKUP(B2953,'cc Lookup'!A:E,5,0)</f>
        <v>Finance</v>
      </c>
      <c r="AJ2953" t="s">
        <v>5428</v>
      </c>
    </row>
    <row r="2954" spans="1:36" x14ac:dyDescent="0.35">
      <c r="A2954" t="s">
        <v>36</v>
      </c>
      <c r="B2954" s="8" t="s">
        <v>1788</v>
      </c>
      <c r="C2954" s="8" t="s">
        <v>38</v>
      </c>
      <c r="D2954" s="8" t="s">
        <v>39</v>
      </c>
      <c r="E2954" s="8" t="s">
        <v>39</v>
      </c>
      <c r="F2954" s="8" t="s">
        <v>40</v>
      </c>
      <c r="G2954" t="s">
        <v>1789</v>
      </c>
      <c r="H2954" t="s">
        <v>42</v>
      </c>
      <c r="I2954" t="s">
        <v>43</v>
      </c>
      <c r="J2954" t="s">
        <v>43</v>
      </c>
      <c r="K2954" t="s">
        <v>43</v>
      </c>
      <c r="L2954" s="9">
        <v>-14852.87</v>
      </c>
      <c r="M2954" s="10">
        <v>44409</v>
      </c>
      <c r="N2954" t="s">
        <v>83</v>
      </c>
      <c r="O2954" t="s">
        <v>45</v>
      </c>
      <c r="P2954" t="s">
        <v>3389</v>
      </c>
      <c r="Q2954" t="s">
        <v>3390</v>
      </c>
      <c r="R2954" t="s">
        <v>3391</v>
      </c>
      <c r="S2954" s="11">
        <v>44426</v>
      </c>
      <c r="T2954" t="s">
        <v>149</v>
      </c>
      <c r="U2954">
        <v>83</v>
      </c>
      <c r="V2954" t="s">
        <v>3411</v>
      </c>
      <c r="W2954" t="s">
        <v>3391</v>
      </c>
      <c r="Y2954" s="11">
        <v>44426</v>
      </c>
      <c r="AA2954" t="s">
        <v>3411</v>
      </c>
      <c r="AH2954" t="str">
        <f t="shared" si="46"/>
        <v>E35121 Prior Year Charges</v>
      </c>
      <c r="AI2954" t="str">
        <f>VLOOKUP(B2954,'cc Lookup'!A:E,5,0)</f>
        <v>Finance</v>
      </c>
      <c r="AJ2954" t="s">
        <v>5428</v>
      </c>
    </row>
    <row r="2955" spans="1:36" x14ac:dyDescent="0.35">
      <c r="A2955" t="s">
        <v>36</v>
      </c>
      <c r="B2955" s="8" t="s">
        <v>1788</v>
      </c>
      <c r="C2955" s="8" t="s">
        <v>38</v>
      </c>
      <c r="D2955" s="8" t="s">
        <v>39</v>
      </c>
      <c r="E2955" s="8" t="s">
        <v>39</v>
      </c>
      <c r="F2955" s="8" t="s">
        <v>40</v>
      </c>
      <c r="G2955" t="s">
        <v>1789</v>
      </c>
      <c r="H2955" t="s">
        <v>42</v>
      </c>
      <c r="I2955" t="s">
        <v>43</v>
      </c>
      <c r="J2955" t="s">
        <v>43</v>
      </c>
      <c r="K2955" t="s">
        <v>43</v>
      </c>
      <c r="L2955" s="9">
        <v>-16337.8</v>
      </c>
      <c r="M2955" s="10">
        <v>44409</v>
      </c>
      <c r="N2955" t="s">
        <v>83</v>
      </c>
      <c r="O2955" t="s">
        <v>45</v>
      </c>
      <c r="P2955" t="s">
        <v>3389</v>
      </c>
      <c r="Q2955" t="s">
        <v>3390</v>
      </c>
      <c r="R2955" t="s">
        <v>3391</v>
      </c>
      <c r="S2955" s="11">
        <v>44426</v>
      </c>
      <c r="T2955" t="s">
        <v>149</v>
      </c>
      <c r="U2955">
        <v>84</v>
      </c>
      <c r="V2955" t="s">
        <v>3412</v>
      </c>
      <c r="W2955" t="s">
        <v>3391</v>
      </c>
      <c r="Y2955" s="11">
        <v>44426</v>
      </c>
      <c r="AA2955" t="s">
        <v>3412</v>
      </c>
      <c r="AH2955" t="str">
        <f t="shared" si="46"/>
        <v>E35121 Prior Year Charges</v>
      </c>
      <c r="AI2955" t="str">
        <f>VLOOKUP(B2955,'cc Lookup'!A:E,5,0)</f>
        <v>Finance</v>
      </c>
      <c r="AJ2955" t="s">
        <v>5428</v>
      </c>
    </row>
    <row r="2956" spans="1:36" x14ac:dyDescent="0.35">
      <c r="A2956" t="s">
        <v>36</v>
      </c>
      <c r="B2956" s="8" t="s">
        <v>1788</v>
      </c>
      <c r="C2956" s="8" t="s">
        <v>38</v>
      </c>
      <c r="D2956" s="8" t="s">
        <v>39</v>
      </c>
      <c r="E2956" s="8" t="s">
        <v>39</v>
      </c>
      <c r="F2956" s="8" t="s">
        <v>40</v>
      </c>
      <c r="G2956" t="s">
        <v>1789</v>
      </c>
      <c r="H2956" t="s">
        <v>42</v>
      </c>
      <c r="I2956" t="s">
        <v>43</v>
      </c>
      <c r="J2956" t="s">
        <v>43</v>
      </c>
      <c r="K2956" t="s">
        <v>43</v>
      </c>
      <c r="L2956" s="9">
        <v>-32765.94</v>
      </c>
      <c r="M2956" s="10">
        <v>44409</v>
      </c>
      <c r="N2956" t="s">
        <v>83</v>
      </c>
      <c r="O2956" t="s">
        <v>45</v>
      </c>
      <c r="P2956" t="s">
        <v>3389</v>
      </c>
      <c r="Q2956" t="s">
        <v>3390</v>
      </c>
      <c r="R2956" t="s">
        <v>3391</v>
      </c>
      <c r="S2956" s="11">
        <v>44426</v>
      </c>
      <c r="T2956" t="s">
        <v>149</v>
      </c>
      <c r="U2956">
        <v>85</v>
      </c>
      <c r="V2956" t="s">
        <v>3413</v>
      </c>
      <c r="W2956" t="s">
        <v>3391</v>
      </c>
      <c r="Y2956" s="11">
        <v>44426</v>
      </c>
      <c r="AA2956" t="s">
        <v>3413</v>
      </c>
      <c r="AH2956" t="str">
        <f t="shared" si="46"/>
        <v>E35121 Prior Year Charges</v>
      </c>
      <c r="AI2956" t="str">
        <f>VLOOKUP(B2956,'cc Lookup'!A:E,5,0)</f>
        <v>Finance</v>
      </c>
      <c r="AJ2956" t="s">
        <v>5428</v>
      </c>
    </row>
    <row r="2957" spans="1:36" x14ac:dyDescent="0.35">
      <c r="A2957" t="s">
        <v>36</v>
      </c>
      <c r="B2957" s="8" t="s">
        <v>142</v>
      </c>
      <c r="C2957" s="8" t="s">
        <v>143</v>
      </c>
      <c r="D2957" s="8" t="s">
        <v>39</v>
      </c>
      <c r="E2957" s="8" t="s">
        <v>39</v>
      </c>
      <c r="F2957" s="8" t="s">
        <v>40</v>
      </c>
      <c r="G2957" t="s">
        <v>144</v>
      </c>
      <c r="H2957" t="s">
        <v>145</v>
      </c>
      <c r="I2957" t="s">
        <v>43</v>
      </c>
      <c r="J2957" t="s">
        <v>43</v>
      </c>
      <c r="K2957" t="s">
        <v>43</v>
      </c>
      <c r="L2957" s="9">
        <v>49.84</v>
      </c>
      <c r="M2957" s="10">
        <v>43617</v>
      </c>
      <c r="N2957" t="s">
        <v>83</v>
      </c>
      <c r="O2957" t="s">
        <v>45</v>
      </c>
      <c r="P2957" t="s">
        <v>451</v>
      </c>
      <c r="Q2957" t="s">
        <v>452</v>
      </c>
      <c r="R2957" t="s">
        <v>453</v>
      </c>
      <c r="S2957" s="11">
        <v>43649</v>
      </c>
      <c r="T2957" t="s">
        <v>454</v>
      </c>
      <c r="U2957">
        <v>1532</v>
      </c>
      <c r="V2957" t="s">
        <v>322</v>
      </c>
      <c r="W2957" t="s">
        <v>62</v>
      </c>
      <c r="Y2957" s="11">
        <v>43649</v>
      </c>
      <c r="Z2957" t="s">
        <v>453</v>
      </c>
      <c r="AA2957" t="s">
        <v>323</v>
      </c>
      <c r="AD2957" t="s">
        <v>182</v>
      </c>
      <c r="AH2957" t="str">
        <f t="shared" si="46"/>
        <v>E35930 Estates &amp; Facilities</v>
      </c>
      <c r="AI2957" t="str">
        <f>VLOOKUP(B2957,'cc Lookup'!A:E,5,0)</f>
        <v>Estates</v>
      </c>
      <c r="AJ2957" t="s">
        <v>5426</v>
      </c>
    </row>
    <row r="2958" spans="1:36" x14ac:dyDescent="0.35">
      <c r="A2958" t="s">
        <v>36</v>
      </c>
      <c r="B2958" s="8" t="s">
        <v>142</v>
      </c>
      <c r="C2958" s="8" t="s">
        <v>143</v>
      </c>
      <c r="D2958" s="8" t="s">
        <v>39</v>
      </c>
      <c r="E2958" s="8" t="s">
        <v>39</v>
      </c>
      <c r="F2958" s="8" t="s">
        <v>40</v>
      </c>
      <c r="G2958" t="s">
        <v>144</v>
      </c>
      <c r="H2958" t="s">
        <v>145</v>
      </c>
      <c r="I2958" t="s">
        <v>43</v>
      </c>
      <c r="J2958" t="s">
        <v>43</v>
      </c>
      <c r="K2958" t="s">
        <v>43</v>
      </c>
      <c r="L2958" s="9">
        <v>-49.84</v>
      </c>
      <c r="M2958" s="10">
        <v>43617</v>
      </c>
      <c r="N2958" t="s">
        <v>83</v>
      </c>
      <c r="O2958" t="s">
        <v>45</v>
      </c>
      <c r="P2958" t="s">
        <v>451</v>
      </c>
      <c r="Q2958" t="s">
        <v>452</v>
      </c>
      <c r="R2958" t="s">
        <v>453</v>
      </c>
      <c r="S2958" s="11">
        <v>43649</v>
      </c>
      <c r="T2958" t="s">
        <v>454</v>
      </c>
      <c r="U2958">
        <v>1533</v>
      </c>
      <c r="V2958" t="s">
        <v>322</v>
      </c>
      <c r="W2958" t="s">
        <v>62</v>
      </c>
      <c r="Y2958" s="11">
        <v>43649</v>
      </c>
      <c r="Z2958" t="s">
        <v>453</v>
      </c>
      <c r="AA2958" t="s">
        <v>323</v>
      </c>
      <c r="AD2958" t="s">
        <v>182</v>
      </c>
      <c r="AH2958" t="str">
        <f t="shared" si="46"/>
        <v>E35930 Estates &amp; Facilities</v>
      </c>
      <c r="AI2958" t="str">
        <f>VLOOKUP(B2958,'cc Lookup'!A:E,5,0)</f>
        <v>Estates</v>
      </c>
      <c r="AJ2958" t="s">
        <v>5426</v>
      </c>
    </row>
    <row r="2959" spans="1:36" x14ac:dyDescent="0.35">
      <c r="A2959" t="s">
        <v>36</v>
      </c>
      <c r="B2959" s="8" t="s">
        <v>142</v>
      </c>
      <c r="C2959" s="8" t="s">
        <v>143</v>
      </c>
      <c r="D2959" s="8" t="s">
        <v>39</v>
      </c>
      <c r="E2959" s="8" t="s">
        <v>39</v>
      </c>
      <c r="F2959" s="8" t="s">
        <v>40</v>
      </c>
      <c r="G2959" t="s">
        <v>144</v>
      </c>
      <c r="H2959" t="s">
        <v>145</v>
      </c>
      <c r="I2959" t="s">
        <v>43</v>
      </c>
      <c r="J2959" t="s">
        <v>43</v>
      </c>
      <c r="K2959" t="s">
        <v>43</v>
      </c>
      <c r="L2959" s="9">
        <v>49.84</v>
      </c>
      <c r="M2959" s="10">
        <v>43617</v>
      </c>
      <c r="N2959" t="s">
        <v>83</v>
      </c>
      <c r="O2959" t="s">
        <v>45</v>
      </c>
      <c r="P2959" t="s">
        <v>455</v>
      </c>
      <c r="Q2959" t="s">
        <v>456</v>
      </c>
      <c r="R2959" t="s">
        <v>457</v>
      </c>
      <c r="S2959" s="11">
        <v>43649</v>
      </c>
      <c r="T2959" t="s">
        <v>454</v>
      </c>
      <c r="U2959">
        <v>1532</v>
      </c>
      <c r="V2959" t="s">
        <v>322</v>
      </c>
      <c r="W2959" t="s">
        <v>62</v>
      </c>
      <c r="Y2959" s="11">
        <v>43649</v>
      </c>
      <c r="Z2959" t="s">
        <v>457</v>
      </c>
      <c r="AA2959" t="s">
        <v>323</v>
      </c>
      <c r="AD2959" t="s">
        <v>182</v>
      </c>
      <c r="AH2959" t="str">
        <f t="shared" si="46"/>
        <v>E35930 Estates &amp; Facilities</v>
      </c>
      <c r="AI2959" t="str">
        <f>VLOOKUP(B2959,'cc Lookup'!A:E,5,0)</f>
        <v>Estates</v>
      </c>
      <c r="AJ2959" t="s">
        <v>5426</v>
      </c>
    </row>
    <row r="2960" spans="1:36" x14ac:dyDescent="0.35">
      <c r="A2960" t="s">
        <v>36</v>
      </c>
      <c r="B2960" s="8" t="s">
        <v>142</v>
      </c>
      <c r="C2960" s="8" t="s">
        <v>143</v>
      </c>
      <c r="D2960" s="8" t="s">
        <v>39</v>
      </c>
      <c r="E2960" s="8" t="s">
        <v>39</v>
      </c>
      <c r="F2960" s="8" t="s">
        <v>40</v>
      </c>
      <c r="G2960" t="s">
        <v>144</v>
      </c>
      <c r="H2960" t="s">
        <v>145</v>
      </c>
      <c r="I2960" t="s">
        <v>43</v>
      </c>
      <c r="J2960" t="s">
        <v>43</v>
      </c>
      <c r="K2960" t="s">
        <v>43</v>
      </c>
      <c r="L2960" s="9">
        <v>-49.84</v>
      </c>
      <c r="M2960" s="10">
        <v>43617</v>
      </c>
      <c r="N2960" t="s">
        <v>83</v>
      </c>
      <c r="O2960" t="s">
        <v>45</v>
      </c>
      <c r="P2960" t="s">
        <v>455</v>
      </c>
      <c r="Q2960" t="s">
        <v>456</v>
      </c>
      <c r="R2960" t="s">
        <v>457</v>
      </c>
      <c r="S2960" s="11">
        <v>43649</v>
      </c>
      <c r="T2960" t="s">
        <v>454</v>
      </c>
      <c r="U2960">
        <v>1533</v>
      </c>
      <c r="V2960" t="s">
        <v>322</v>
      </c>
      <c r="W2960" t="s">
        <v>62</v>
      </c>
      <c r="Y2960" s="11">
        <v>43649</v>
      </c>
      <c r="Z2960" t="s">
        <v>457</v>
      </c>
      <c r="AA2960" t="s">
        <v>323</v>
      </c>
      <c r="AD2960" t="s">
        <v>182</v>
      </c>
      <c r="AH2960" t="str">
        <f t="shared" si="46"/>
        <v>E35930 Estates &amp; Facilities</v>
      </c>
      <c r="AI2960" t="str">
        <f>VLOOKUP(B2960,'cc Lookup'!A:E,5,0)</f>
        <v>Estates</v>
      </c>
      <c r="AJ2960" t="s">
        <v>5426</v>
      </c>
    </row>
    <row r="2961" spans="1:36" x14ac:dyDescent="0.35">
      <c r="A2961" t="s">
        <v>36</v>
      </c>
      <c r="B2961" s="8" t="s">
        <v>142</v>
      </c>
      <c r="C2961" s="8" t="s">
        <v>143</v>
      </c>
      <c r="D2961" s="8" t="s">
        <v>39</v>
      </c>
      <c r="E2961" s="8" t="s">
        <v>39</v>
      </c>
      <c r="F2961" s="8" t="s">
        <v>40</v>
      </c>
      <c r="G2961" t="s">
        <v>144</v>
      </c>
      <c r="H2961" t="s">
        <v>145</v>
      </c>
      <c r="I2961" t="s">
        <v>43</v>
      </c>
      <c r="J2961" t="s">
        <v>43</v>
      </c>
      <c r="K2961" t="s">
        <v>43</v>
      </c>
      <c r="L2961" s="9">
        <v>1020</v>
      </c>
      <c r="M2961" s="10">
        <v>43586</v>
      </c>
      <c r="N2961" t="s">
        <v>83</v>
      </c>
      <c r="O2961" t="s">
        <v>45</v>
      </c>
      <c r="P2961" t="s">
        <v>319</v>
      </c>
      <c r="Q2961" t="s">
        <v>320</v>
      </c>
      <c r="R2961" t="s">
        <v>321</v>
      </c>
      <c r="S2961" s="11">
        <v>43614</v>
      </c>
      <c r="T2961" t="s">
        <v>140</v>
      </c>
      <c r="U2961">
        <v>23</v>
      </c>
      <c r="V2961" t="s">
        <v>141</v>
      </c>
      <c r="W2961" t="s">
        <v>321</v>
      </c>
      <c r="Y2961" s="11">
        <v>43614</v>
      </c>
      <c r="AA2961" t="s">
        <v>141</v>
      </c>
      <c r="AH2961" t="str">
        <f t="shared" si="46"/>
        <v>E35930 Estates &amp; Facilities</v>
      </c>
      <c r="AI2961" t="str">
        <f>VLOOKUP(B2961,'cc Lookup'!A:E,5,0)</f>
        <v>Estates</v>
      </c>
      <c r="AJ2961" t="s">
        <v>5426</v>
      </c>
    </row>
    <row r="2962" spans="1:36" x14ac:dyDescent="0.35">
      <c r="A2962" t="s">
        <v>36</v>
      </c>
      <c r="B2962" s="8" t="s">
        <v>299</v>
      </c>
      <c r="C2962" s="8" t="s">
        <v>38</v>
      </c>
      <c r="D2962" s="8" t="s">
        <v>39</v>
      </c>
      <c r="E2962" s="8" t="s">
        <v>39</v>
      </c>
      <c r="F2962" s="8" t="s">
        <v>40</v>
      </c>
      <c r="G2962" t="s">
        <v>300</v>
      </c>
      <c r="H2962" t="s">
        <v>42</v>
      </c>
      <c r="I2962" t="s">
        <v>43</v>
      </c>
      <c r="J2962" t="s">
        <v>43</v>
      </c>
      <c r="K2962" t="s">
        <v>43</v>
      </c>
      <c r="L2962" s="9">
        <v>600</v>
      </c>
      <c r="M2962" s="10">
        <v>43617</v>
      </c>
      <c r="N2962" t="s">
        <v>83</v>
      </c>
      <c r="O2962" t="s">
        <v>45</v>
      </c>
      <c r="P2962" t="s">
        <v>441</v>
      </c>
      <c r="Q2962" t="s">
        <v>442</v>
      </c>
      <c r="R2962" t="s">
        <v>443</v>
      </c>
      <c r="S2962" s="11">
        <v>43634</v>
      </c>
      <c r="T2962" t="s">
        <v>140</v>
      </c>
      <c r="U2962">
        <v>9</v>
      </c>
      <c r="V2962" t="s">
        <v>141</v>
      </c>
      <c r="W2962" t="s">
        <v>443</v>
      </c>
      <c r="Y2962" s="11">
        <v>43634</v>
      </c>
      <c r="AA2962" t="s">
        <v>141</v>
      </c>
      <c r="AH2962" t="str">
        <f t="shared" si="46"/>
        <v>E35212 HR Advisory Team</v>
      </c>
      <c r="AI2962" t="str">
        <f>VLOOKUP(B2962,'cc Lookup'!A:E,5,0)</f>
        <v>HR</v>
      </c>
      <c r="AJ2962" t="s">
        <v>5426</v>
      </c>
    </row>
    <row r="2963" spans="1:36" x14ac:dyDescent="0.35">
      <c r="A2963" t="s">
        <v>36</v>
      </c>
      <c r="B2963" s="8" t="s">
        <v>72</v>
      </c>
      <c r="C2963" s="8" t="s">
        <v>38</v>
      </c>
      <c r="D2963" s="8" t="s">
        <v>39</v>
      </c>
      <c r="E2963" s="8" t="s">
        <v>39</v>
      </c>
      <c r="F2963" s="8" t="s">
        <v>40</v>
      </c>
      <c r="G2963" t="s">
        <v>73</v>
      </c>
      <c r="H2963" t="s">
        <v>42</v>
      </c>
      <c r="I2963" t="s">
        <v>43</v>
      </c>
      <c r="J2963" t="s">
        <v>43</v>
      </c>
      <c r="K2963" t="s">
        <v>43</v>
      </c>
      <c r="L2963" s="9">
        <v>2900</v>
      </c>
      <c r="M2963" s="10">
        <v>43647</v>
      </c>
      <c r="N2963" t="s">
        <v>83</v>
      </c>
      <c r="O2963" t="s">
        <v>45</v>
      </c>
      <c r="P2963" t="s">
        <v>530</v>
      </c>
      <c r="Q2963" t="s">
        <v>531</v>
      </c>
      <c r="R2963" t="s">
        <v>532</v>
      </c>
      <c r="S2963" s="11">
        <v>43675</v>
      </c>
      <c r="T2963" t="s">
        <v>140</v>
      </c>
      <c r="U2963">
        <v>12</v>
      </c>
      <c r="V2963" t="s">
        <v>141</v>
      </c>
      <c r="W2963" t="s">
        <v>532</v>
      </c>
      <c r="Y2963" s="11">
        <v>43675</v>
      </c>
      <c r="AA2963" t="s">
        <v>141</v>
      </c>
      <c r="AH2963" t="str">
        <f t="shared" si="46"/>
        <v>E35120 Corporate Expenses</v>
      </c>
      <c r="AI2963" t="str">
        <f>VLOOKUP(B2963,'cc Lookup'!A:E,5,0)</f>
        <v>Corporate Exp</v>
      </c>
      <c r="AJ2963" t="s">
        <v>5426</v>
      </c>
    </row>
    <row r="2964" spans="1:36" x14ac:dyDescent="0.35">
      <c r="A2964" t="s">
        <v>36</v>
      </c>
      <c r="B2964" s="8" t="s">
        <v>72</v>
      </c>
      <c r="C2964" s="8" t="s">
        <v>38</v>
      </c>
      <c r="D2964" s="8" t="s">
        <v>39</v>
      </c>
      <c r="E2964" s="8" t="s">
        <v>39</v>
      </c>
      <c r="F2964" s="8" t="s">
        <v>40</v>
      </c>
      <c r="G2964" t="s">
        <v>73</v>
      </c>
      <c r="H2964" t="s">
        <v>42</v>
      </c>
      <c r="I2964" t="s">
        <v>43</v>
      </c>
      <c r="J2964" t="s">
        <v>43</v>
      </c>
      <c r="K2964" t="s">
        <v>43</v>
      </c>
      <c r="L2964" s="9">
        <v>2900</v>
      </c>
      <c r="M2964" s="10">
        <v>44013</v>
      </c>
      <c r="N2964" t="s">
        <v>83</v>
      </c>
      <c r="O2964" t="s">
        <v>45</v>
      </c>
      <c r="P2964" t="s">
        <v>1835</v>
      </c>
      <c r="Q2964" t="s">
        <v>1836</v>
      </c>
      <c r="R2964" t="s">
        <v>1837</v>
      </c>
      <c r="S2964" s="11">
        <v>44048</v>
      </c>
      <c r="T2964" t="s">
        <v>140</v>
      </c>
      <c r="U2964">
        <v>4</v>
      </c>
      <c r="V2964" t="s">
        <v>141</v>
      </c>
      <c r="W2964" t="s">
        <v>1837</v>
      </c>
      <c r="Y2964" s="11">
        <v>44048</v>
      </c>
      <c r="AA2964" t="s">
        <v>141</v>
      </c>
      <c r="AH2964" t="str">
        <f t="shared" si="46"/>
        <v>E35120 Corporate Expenses</v>
      </c>
      <c r="AI2964" t="str">
        <f>VLOOKUP(B2964,'cc Lookup'!A:E,5,0)</f>
        <v>Corporate Exp</v>
      </c>
      <c r="AJ2964" t="s">
        <v>5427</v>
      </c>
    </row>
    <row r="2965" spans="1:36" x14ac:dyDescent="0.35">
      <c r="A2965" t="s">
        <v>36</v>
      </c>
      <c r="B2965" s="8" t="s">
        <v>3831</v>
      </c>
      <c r="C2965" s="8" t="s">
        <v>143</v>
      </c>
      <c r="D2965" s="8" t="s">
        <v>39</v>
      </c>
      <c r="E2965" s="8" t="s">
        <v>39</v>
      </c>
      <c r="F2965" s="8" t="s">
        <v>40</v>
      </c>
      <c r="G2965" t="s">
        <v>3832</v>
      </c>
      <c r="H2965" t="s">
        <v>145</v>
      </c>
      <c r="I2965" t="s">
        <v>43</v>
      </c>
      <c r="J2965" t="s">
        <v>43</v>
      </c>
      <c r="K2965" t="s">
        <v>43</v>
      </c>
      <c r="L2965" s="9">
        <v>59.04</v>
      </c>
      <c r="M2965" s="10">
        <v>44501</v>
      </c>
      <c r="N2965" t="s">
        <v>44</v>
      </c>
      <c r="O2965" t="s">
        <v>45</v>
      </c>
      <c r="P2965" t="s">
        <v>3833</v>
      </c>
      <c r="Q2965" t="s">
        <v>3834</v>
      </c>
      <c r="R2965" t="s">
        <v>3835</v>
      </c>
      <c r="S2965" s="11">
        <v>44531</v>
      </c>
      <c r="T2965" t="s">
        <v>3836</v>
      </c>
      <c r="U2965">
        <v>162</v>
      </c>
      <c r="V2965" t="s">
        <v>3837</v>
      </c>
      <c r="W2965" t="s">
        <v>3835</v>
      </c>
      <c r="Y2965" s="11">
        <v>44531</v>
      </c>
      <c r="AA2965" t="s">
        <v>3837</v>
      </c>
      <c r="AH2965" t="str">
        <f t="shared" si="46"/>
        <v>E36063 EAST OUMs</v>
      </c>
      <c r="AI2965" t="str">
        <f>VLOOKUP(B2965,'cc Lookup'!A:E,5,0)</f>
        <v>East Operating Units</v>
      </c>
      <c r="AJ2965" t="s">
        <v>5428</v>
      </c>
    </row>
    <row r="2966" spans="1:36" x14ac:dyDescent="0.35">
      <c r="A2966" t="s">
        <v>36</v>
      </c>
      <c r="B2966" s="8" t="s">
        <v>3831</v>
      </c>
      <c r="C2966" s="8" t="s">
        <v>143</v>
      </c>
      <c r="D2966" s="8" t="s">
        <v>39</v>
      </c>
      <c r="E2966" s="8" t="s">
        <v>39</v>
      </c>
      <c r="F2966" s="8" t="s">
        <v>40</v>
      </c>
      <c r="G2966" t="s">
        <v>3832</v>
      </c>
      <c r="H2966" t="s">
        <v>145</v>
      </c>
      <c r="I2966" t="s">
        <v>43</v>
      </c>
      <c r="J2966" t="s">
        <v>43</v>
      </c>
      <c r="K2966" t="s">
        <v>43</v>
      </c>
      <c r="L2966" s="9">
        <v>93.36</v>
      </c>
      <c r="M2966" s="10">
        <v>44501</v>
      </c>
      <c r="N2966" t="s">
        <v>44</v>
      </c>
      <c r="O2966" t="s">
        <v>45</v>
      </c>
      <c r="P2966" t="s">
        <v>3833</v>
      </c>
      <c r="Q2966" t="s">
        <v>3834</v>
      </c>
      <c r="R2966" t="s">
        <v>3835</v>
      </c>
      <c r="S2966" s="11">
        <v>44531</v>
      </c>
      <c r="T2966" t="s">
        <v>3836</v>
      </c>
      <c r="U2966">
        <v>163</v>
      </c>
      <c r="V2966" t="s">
        <v>3837</v>
      </c>
      <c r="W2966" t="s">
        <v>3835</v>
      </c>
      <c r="Y2966" s="11">
        <v>44531</v>
      </c>
      <c r="AA2966" t="s">
        <v>3837</v>
      </c>
      <c r="AH2966" t="str">
        <f t="shared" si="46"/>
        <v>E36063 EAST OUMs</v>
      </c>
      <c r="AI2966" t="str">
        <f>VLOOKUP(B2966,'cc Lookup'!A:E,5,0)</f>
        <v>East Operating Units</v>
      </c>
      <c r="AJ2966" t="s">
        <v>5428</v>
      </c>
    </row>
    <row r="2967" spans="1:36" x14ac:dyDescent="0.35">
      <c r="A2967" t="s">
        <v>36</v>
      </c>
      <c r="B2967" s="8" t="s">
        <v>142</v>
      </c>
      <c r="C2967" s="8" t="s">
        <v>143</v>
      </c>
      <c r="D2967" s="8" t="s">
        <v>39</v>
      </c>
      <c r="E2967" s="8" t="s">
        <v>39</v>
      </c>
      <c r="F2967" s="8" t="s">
        <v>40</v>
      </c>
      <c r="G2967" t="s">
        <v>144</v>
      </c>
      <c r="H2967" t="s">
        <v>145</v>
      </c>
      <c r="I2967" t="s">
        <v>43</v>
      </c>
      <c r="J2967" t="s">
        <v>43</v>
      </c>
      <c r="K2967" t="s">
        <v>43</v>
      </c>
      <c r="L2967" s="9">
        <v>106.56</v>
      </c>
      <c r="M2967" s="10">
        <v>44531</v>
      </c>
      <c r="N2967" t="s">
        <v>44</v>
      </c>
      <c r="O2967" t="s">
        <v>45</v>
      </c>
      <c r="P2967" t="s">
        <v>3878</v>
      </c>
      <c r="Q2967" t="s">
        <v>3879</v>
      </c>
      <c r="R2967" t="s">
        <v>3880</v>
      </c>
      <c r="S2967" s="11">
        <v>44566</v>
      </c>
      <c r="T2967" t="s">
        <v>3836</v>
      </c>
      <c r="U2967">
        <v>164</v>
      </c>
      <c r="V2967" t="s">
        <v>3881</v>
      </c>
      <c r="W2967" t="s">
        <v>3880</v>
      </c>
      <c r="Y2967" s="11">
        <v>44566</v>
      </c>
      <c r="AA2967" t="s">
        <v>3881</v>
      </c>
      <c r="AH2967" t="str">
        <f t="shared" si="46"/>
        <v>E35930 Estates &amp; Facilities</v>
      </c>
      <c r="AI2967" t="str">
        <f>VLOOKUP(B2967,'cc Lookup'!A:E,5,0)</f>
        <v>Estates</v>
      </c>
      <c r="AJ2967" t="s">
        <v>5428</v>
      </c>
    </row>
    <row r="2968" spans="1:36" x14ac:dyDescent="0.35">
      <c r="A2968" t="s">
        <v>36</v>
      </c>
      <c r="B2968" s="8" t="s">
        <v>142</v>
      </c>
      <c r="C2968" s="8" t="s">
        <v>143</v>
      </c>
      <c r="D2968" s="8" t="s">
        <v>39</v>
      </c>
      <c r="E2968" s="8" t="s">
        <v>39</v>
      </c>
      <c r="F2968" s="8" t="s">
        <v>40</v>
      </c>
      <c r="G2968" t="s">
        <v>144</v>
      </c>
      <c r="H2968" t="s">
        <v>145</v>
      </c>
      <c r="I2968" t="s">
        <v>43</v>
      </c>
      <c r="J2968" t="s">
        <v>43</v>
      </c>
      <c r="K2968" t="s">
        <v>43</v>
      </c>
      <c r="L2968" s="9">
        <v>262</v>
      </c>
      <c r="M2968" s="10">
        <v>44531</v>
      </c>
      <c r="N2968" t="s">
        <v>44</v>
      </c>
      <c r="O2968" t="s">
        <v>45</v>
      </c>
      <c r="P2968" t="s">
        <v>3878</v>
      </c>
      <c r="Q2968" t="s">
        <v>3879</v>
      </c>
      <c r="R2968" t="s">
        <v>3880</v>
      </c>
      <c r="S2968" s="11">
        <v>44566</v>
      </c>
      <c r="T2968" t="s">
        <v>3836</v>
      </c>
      <c r="U2968">
        <v>165</v>
      </c>
      <c r="V2968" t="s">
        <v>3882</v>
      </c>
      <c r="W2968" t="s">
        <v>3880</v>
      </c>
      <c r="Y2968" s="11">
        <v>44566</v>
      </c>
      <c r="AA2968" t="s">
        <v>3882</v>
      </c>
      <c r="AH2968" t="str">
        <f t="shared" si="46"/>
        <v>E35930 Estates &amp; Facilities</v>
      </c>
      <c r="AI2968" t="str">
        <f>VLOOKUP(B2968,'cc Lookup'!A:E,5,0)</f>
        <v>Estates</v>
      </c>
      <c r="AJ2968" t="s">
        <v>5428</v>
      </c>
    </row>
    <row r="2969" spans="1:36" x14ac:dyDescent="0.35">
      <c r="A2969" t="s">
        <v>36</v>
      </c>
      <c r="B2969" s="8" t="s">
        <v>142</v>
      </c>
      <c r="C2969" s="8" t="s">
        <v>143</v>
      </c>
      <c r="D2969" s="8" t="s">
        <v>39</v>
      </c>
      <c r="E2969" s="8" t="s">
        <v>39</v>
      </c>
      <c r="F2969" s="8" t="s">
        <v>40</v>
      </c>
      <c r="G2969" t="s">
        <v>144</v>
      </c>
      <c r="H2969" t="s">
        <v>145</v>
      </c>
      <c r="I2969" t="s">
        <v>43</v>
      </c>
      <c r="J2969" t="s">
        <v>43</v>
      </c>
      <c r="K2969" t="s">
        <v>43</v>
      </c>
      <c r="L2969" s="9">
        <v>93.36</v>
      </c>
      <c r="M2969" s="10">
        <v>44621</v>
      </c>
      <c r="N2969" t="s">
        <v>44</v>
      </c>
      <c r="O2969" t="s">
        <v>45</v>
      </c>
      <c r="P2969" t="s">
        <v>4257</v>
      </c>
      <c r="Q2969" t="s">
        <v>4258</v>
      </c>
      <c r="R2969" t="s">
        <v>4259</v>
      </c>
      <c r="S2969" s="11">
        <v>44652</v>
      </c>
      <c r="T2969" t="s">
        <v>3836</v>
      </c>
      <c r="U2969">
        <v>158</v>
      </c>
      <c r="V2969" t="s">
        <v>4260</v>
      </c>
      <c r="W2969" t="s">
        <v>4259</v>
      </c>
      <c r="Y2969" s="11">
        <v>44652</v>
      </c>
      <c r="AA2969" t="s">
        <v>4260</v>
      </c>
      <c r="AH2969" t="str">
        <f t="shared" si="46"/>
        <v>E35930 Estates &amp; Facilities</v>
      </c>
      <c r="AI2969" t="str">
        <f>VLOOKUP(B2969,'cc Lookup'!A:E,5,0)</f>
        <v>Estates</v>
      </c>
      <c r="AJ2969" t="s">
        <v>5428</v>
      </c>
    </row>
    <row r="2970" spans="1:36" x14ac:dyDescent="0.35">
      <c r="A2970" t="s">
        <v>36</v>
      </c>
      <c r="B2970" s="8" t="s">
        <v>142</v>
      </c>
      <c r="C2970" s="8" t="s">
        <v>143</v>
      </c>
      <c r="D2970" s="8" t="s">
        <v>39</v>
      </c>
      <c r="E2970" s="8" t="s">
        <v>39</v>
      </c>
      <c r="F2970" s="8" t="s">
        <v>40</v>
      </c>
      <c r="G2970" t="s">
        <v>144</v>
      </c>
      <c r="H2970" t="s">
        <v>145</v>
      </c>
      <c r="I2970" t="s">
        <v>43</v>
      </c>
      <c r="J2970" t="s">
        <v>43</v>
      </c>
      <c r="K2970" t="s">
        <v>43</v>
      </c>
      <c r="L2970" s="9">
        <v>642</v>
      </c>
      <c r="M2970" s="10">
        <v>44621</v>
      </c>
      <c r="N2970" t="s">
        <v>44</v>
      </c>
      <c r="O2970" t="s">
        <v>45</v>
      </c>
      <c r="P2970" t="s">
        <v>4257</v>
      </c>
      <c r="Q2970" t="s">
        <v>4258</v>
      </c>
      <c r="R2970" t="s">
        <v>4259</v>
      </c>
      <c r="S2970" s="11">
        <v>44652</v>
      </c>
      <c r="T2970" t="s">
        <v>3836</v>
      </c>
      <c r="U2970">
        <v>159</v>
      </c>
      <c r="V2970" t="s">
        <v>4261</v>
      </c>
      <c r="W2970" t="s">
        <v>4259</v>
      </c>
      <c r="Y2970" s="11">
        <v>44652</v>
      </c>
      <c r="AA2970" t="s">
        <v>4261</v>
      </c>
      <c r="AH2970" t="str">
        <f t="shared" si="46"/>
        <v>E35930 Estates &amp; Facilities</v>
      </c>
      <c r="AI2970" t="str">
        <f>VLOOKUP(B2970,'cc Lookup'!A:E,5,0)</f>
        <v>Estates</v>
      </c>
      <c r="AJ2970" t="s">
        <v>5428</v>
      </c>
    </row>
    <row r="2971" spans="1:36" x14ac:dyDescent="0.35">
      <c r="A2971" t="s">
        <v>36</v>
      </c>
      <c r="B2971" s="8" t="s">
        <v>142</v>
      </c>
      <c r="C2971" s="8" t="s">
        <v>38</v>
      </c>
      <c r="D2971" s="8" t="s">
        <v>39</v>
      </c>
      <c r="E2971" s="8" t="s">
        <v>39</v>
      </c>
      <c r="F2971" s="8" t="s">
        <v>40</v>
      </c>
      <c r="G2971" t="s">
        <v>144</v>
      </c>
      <c r="H2971" t="s">
        <v>42</v>
      </c>
      <c r="I2971" t="s">
        <v>43</v>
      </c>
      <c r="J2971" t="s">
        <v>43</v>
      </c>
      <c r="K2971" t="s">
        <v>43</v>
      </c>
      <c r="L2971" s="9">
        <v>438</v>
      </c>
      <c r="M2971" s="10">
        <v>44470</v>
      </c>
      <c r="N2971" t="s">
        <v>44</v>
      </c>
      <c r="O2971" t="s">
        <v>45</v>
      </c>
      <c r="P2971" t="s">
        <v>3692</v>
      </c>
      <c r="Q2971" t="s">
        <v>3693</v>
      </c>
      <c r="R2971" t="s">
        <v>3694</v>
      </c>
      <c r="S2971" s="11">
        <v>44502</v>
      </c>
      <c r="T2971" t="s">
        <v>3695</v>
      </c>
      <c r="U2971">
        <v>185</v>
      </c>
      <c r="V2971" t="s">
        <v>3696</v>
      </c>
      <c r="W2971" t="s">
        <v>3694</v>
      </c>
      <c r="Y2971" s="11">
        <v>44502</v>
      </c>
      <c r="AA2971" t="s">
        <v>3696</v>
      </c>
      <c r="AH2971" t="str">
        <f t="shared" si="46"/>
        <v>E35930 Estates &amp; Facilities</v>
      </c>
      <c r="AI2971" t="str">
        <f>VLOOKUP(B2971,'cc Lookup'!A:E,5,0)</f>
        <v>Estates</v>
      </c>
      <c r="AJ2971" t="s">
        <v>5428</v>
      </c>
    </row>
    <row r="2972" spans="1:36" x14ac:dyDescent="0.35">
      <c r="A2972" t="s">
        <v>36</v>
      </c>
      <c r="B2972" s="8" t="s">
        <v>142</v>
      </c>
      <c r="C2972" s="8" t="s">
        <v>143</v>
      </c>
      <c r="D2972" s="8" t="s">
        <v>39</v>
      </c>
      <c r="E2972" s="8" t="s">
        <v>39</v>
      </c>
      <c r="F2972" s="8" t="s">
        <v>40</v>
      </c>
      <c r="G2972" t="s">
        <v>144</v>
      </c>
      <c r="H2972" t="s">
        <v>145</v>
      </c>
      <c r="I2972" t="s">
        <v>43</v>
      </c>
      <c r="J2972" t="s">
        <v>43</v>
      </c>
      <c r="K2972" t="s">
        <v>43</v>
      </c>
      <c r="L2972" s="9">
        <v>1808</v>
      </c>
      <c r="M2972" s="10">
        <v>43586</v>
      </c>
      <c r="N2972" t="s">
        <v>44</v>
      </c>
      <c r="O2972" t="s">
        <v>45</v>
      </c>
      <c r="P2972" t="s">
        <v>256</v>
      </c>
      <c r="Q2972" t="s">
        <v>307</v>
      </c>
      <c r="R2972" t="s">
        <v>308</v>
      </c>
      <c r="S2972" s="11">
        <v>43621</v>
      </c>
      <c r="T2972" t="s">
        <v>259</v>
      </c>
      <c r="U2972">
        <v>69</v>
      </c>
      <c r="V2972" t="s">
        <v>309</v>
      </c>
      <c r="W2972" t="s">
        <v>308</v>
      </c>
      <c r="Y2972" s="11">
        <v>43621</v>
      </c>
      <c r="AA2972" t="s">
        <v>309</v>
      </c>
      <c r="AH2972" t="str">
        <f t="shared" si="46"/>
        <v>E35930 Estates &amp; Facilities</v>
      </c>
      <c r="AI2972" t="str">
        <f>VLOOKUP(B2972,'cc Lookup'!A:E,5,0)</f>
        <v>Estates</v>
      </c>
      <c r="AJ2972" t="s">
        <v>5426</v>
      </c>
    </row>
    <row r="2973" spans="1:36" x14ac:dyDescent="0.35">
      <c r="A2973" t="s">
        <v>36</v>
      </c>
      <c r="B2973" s="8" t="s">
        <v>37</v>
      </c>
      <c r="C2973" s="8" t="s">
        <v>38</v>
      </c>
      <c r="D2973" s="8" t="s">
        <v>39</v>
      </c>
      <c r="E2973" s="8" t="s">
        <v>39</v>
      </c>
      <c r="F2973" s="8" t="s">
        <v>40</v>
      </c>
      <c r="G2973" t="s">
        <v>41</v>
      </c>
      <c r="H2973" t="s">
        <v>42</v>
      </c>
      <c r="I2973" t="s">
        <v>43</v>
      </c>
      <c r="J2973" t="s">
        <v>43</v>
      </c>
      <c r="K2973" t="s">
        <v>43</v>
      </c>
      <c r="L2973" s="9">
        <v>39744.58</v>
      </c>
      <c r="M2973" s="10">
        <v>43586</v>
      </c>
      <c r="N2973" t="s">
        <v>44</v>
      </c>
      <c r="O2973" t="s">
        <v>45</v>
      </c>
      <c r="P2973" t="s">
        <v>256</v>
      </c>
      <c r="Q2973" t="s">
        <v>257</v>
      </c>
      <c r="R2973" t="s">
        <v>258</v>
      </c>
      <c r="S2973" s="11">
        <v>43621</v>
      </c>
      <c r="T2973" t="s">
        <v>259</v>
      </c>
      <c r="U2973">
        <v>187</v>
      </c>
      <c r="V2973" t="s">
        <v>260</v>
      </c>
      <c r="W2973" t="s">
        <v>258</v>
      </c>
      <c r="Y2973" s="11">
        <v>43621</v>
      </c>
      <c r="AA2973" t="s">
        <v>260</v>
      </c>
      <c r="AH2973" t="str">
        <f t="shared" si="46"/>
        <v>E35005 Legal Services</v>
      </c>
      <c r="AI2973" t="str">
        <f>VLOOKUP(B2973,'cc Lookup'!A:E,5,0)</f>
        <v>Chief Executive Office</v>
      </c>
      <c r="AJ2973" t="s">
        <v>5426</v>
      </c>
    </row>
    <row r="2974" spans="1:36" x14ac:dyDescent="0.35">
      <c r="A2974" t="s">
        <v>36</v>
      </c>
      <c r="B2974" s="8" t="s">
        <v>72</v>
      </c>
      <c r="C2974" s="8" t="s">
        <v>38</v>
      </c>
      <c r="D2974" s="8" t="s">
        <v>39</v>
      </c>
      <c r="E2974" s="8" t="s">
        <v>39</v>
      </c>
      <c r="F2974" s="8" t="s">
        <v>40</v>
      </c>
      <c r="G2974" t="s">
        <v>73</v>
      </c>
      <c r="H2974" t="s">
        <v>42</v>
      </c>
      <c r="I2974" t="s">
        <v>43</v>
      </c>
      <c r="J2974" t="s">
        <v>43</v>
      </c>
      <c r="K2974" t="s">
        <v>43</v>
      </c>
      <c r="L2974" s="9">
        <v>48864.37</v>
      </c>
      <c r="M2974" s="10">
        <v>43586</v>
      </c>
      <c r="N2974" t="s">
        <v>44</v>
      </c>
      <c r="O2974" t="s">
        <v>45</v>
      </c>
      <c r="P2974" t="s">
        <v>267</v>
      </c>
      <c r="Q2974" t="s">
        <v>268</v>
      </c>
      <c r="R2974" t="s">
        <v>269</v>
      </c>
      <c r="S2974" s="11">
        <v>43621</v>
      </c>
      <c r="T2974" t="s">
        <v>259</v>
      </c>
      <c r="U2974">
        <v>37</v>
      </c>
      <c r="V2974" t="s">
        <v>270</v>
      </c>
      <c r="W2974" t="s">
        <v>269</v>
      </c>
      <c r="Y2974" s="11">
        <v>43621</v>
      </c>
      <c r="AA2974" t="s">
        <v>270</v>
      </c>
      <c r="AH2974" t="str">
        <f t="shared" si="46"/>
        <v>E35120 Corporate Expenses</v>
      </c>
      <c r="AI2974" t="str">
        <f>VLOOKUP(B2974,'cc Lookup'!A:E,5,0)</f>
        <v>Corporate Exp</v>
      </c>
      <c r="AJ2974" t="s">
        <v>5426</v>
      </c>
    </row>
    <row r="2975" spans="1:36" x14ac:dyDescent="0.35">
      <c r="A2975" t="s">
        <v>36</v>
      </c>
      <c r="B2975" s="8" t="s">
        <v>72</v>
      </c>
      <c r="C2975" s="8" t="s">
        <v>38</v>
      </c>
      <c r="D2975" s="8" t="s">
        <v>39</v>
      </c>
      <c r="E2975" s="8" t="s">
        <v>39</v>
      </c>
      <c r="F2975" s="8" t="s">
        <v>40</v>
      </c>
      <c r="G2975" t="s">
        <v>73</v>
      </c>
      <c r="H2975" t="s">
        <v>42</v>
      </c>
      <c r="I2975" t="s">
        <v>43</v>
      </c>
      <c r="J2975" t="s">
        <v>43</v>
      </c>
      <c r="K2975" t="s">
        <v>43</v>
      </c>
      <c r="L2975" s="9">
        <v>224790.71</v>
      </c>
      <c r="M2975" s="10">
        <v>43586</v>
      </c>
      <c r="N2975" t="s">
        <v>44</v>
      </c>
      <c r="O2975" t="s">
        <v>45</v>
      </c>
      <c r="P2975" t="s">
        <v>267</v>
      </c>
      <c r="Q2975" t="s">
        <v>268</v>
      </c>
      <c r="R2975" t="s">
        <v>269</v>
      </c>
      <c r="S2975" s="11">
        <v>43621</v>
      </c>
      <c r="T2975" t="s">
        <v>259</v>
      </c>
      <c r="U2975">
        <v>38</v>
      </c>
      <c r="V2975" t="s">
        <v>271</v>
      </c>
      <c r="W2975" t="s">
        <v>269</v>
      </c>
      <c r="Y2975" s="11">
        <v>43621</v>
      </c>
      <c r="AA2975" t="s">
        <v>271</v>
      </c>
      <c r="AH2975" t="str">
        <f t="shared" si="46"/>
        <v>E35120 Corporate Expenses</v>
      </c>
      <c r="AI2975" t="str">
        <f>VLOOKUP(B2975,'cc Lookup'!A:E,5,0)</f>
        <v>Corporate Exp</v>
      </c>
      <c r="AJ2975" t="s">
        <v>5426</v>
      </c>
    </row>
    <row r="2976" spans="1:36" x14ac:dyDescent="0.35">
      <c r="A2976" t="s">
        <v>36</v>
      </c>
      <c r="B2976" s="8" t="s">
        <v>72</v>
      </c>
      <c r="C2976" s="8" t="s">
        <v>38</v>
      </c>
      <c r="D2976" s="8" t="s">
        <v>39</v>
      </c>
      <c r="E2976" s="8" t="s">
        <v>39</v>
      </c>
      <c r="F2976" s="8" t="s">
        <v>40</v>
      </c>
      <c r="G2976" t="s">
        <v>73</v>
      </c>
      <c r="H2976" t="s">
        <v>42</v>
      </c>
      <c r="I2976" t="s">
        <v>43</v>
      </c>
      <c r="J2976" t="s">
        <v>43</v>
      </c>
      <c r="K2976" t="s">
        <v>43</v>
      </c>
      <c r="L2976" s="9">
        <v>-133539.03</v>
      </c>
      <c r="M2976" s="10">
        <v>43586</v>
      </c>
      <c r="N2976" t="s">
        <v>44</v>
      </c>
      <c r="O2976" t="s">
        <v>45</v>
      </c>
      <c r="P2976" t="s">
        <v>267</v>
      </c>
      <c r="Q2976" t="s">
        <v>268</v>
      </c>
      <c r="R2976" t="s">
        <v>269</v>
      </c>
      <c r="S2976" s="11">
        <v>43621</v>
      </c>
      <c r="T2976" t="s">
        <v>259</v>
      </c>
      <c r="U2976">
        <v>39</v>
      </c>
      <c r="V2976" t="s">
        <v>272</v>
      </c>
      <c r="W2976" t="s">
        <v>269</v>
      </c>
      <c r="Y2976" s="11">
        <v>43621</v>
      </c>
      <c r="AA2976" t="s">
        <v>273</v>
      </c>
      <c r="AD2976" t="s">
        <v>274</v>
      </c>
      <c r="AH2976" t="str">
        <f t="shared" si="46"/>
        <v>E35120 Corporate Expenses</v>
      </c>
      <c r="AI2976" t="str">
        <f>VLOOKUP(B2976,'cc Lookup'!A:E,5,0)</f>
        <v>Corporate Exp</v>
      </c>
      <c r="AJ2976" t="s">
        <v>5426</v>
      </c>
    </row>
    <row r="2977" spans="1:36" x14ac:dyDescent="0.35">
      <c r="A2977" t="s">
        <v>36</v>
      </c>
      <c r="B2977" s="8" t="s">
        <v>142</v>
      </c>
      <c r="C2977" s="8" t="s">
        <v>38</v>
      </c>
      <c r="D2977" s="8" t="s">
        <v>39</v>
      </c>
      <c r="E2977" s="8" t="s">
        <v>39</v>
      </c>
      <c r="F2977" s="8" t="s">
        <v>40</v>
      </c>
      <c r="G2977" t="s">
        <v>144</v>
      </c>
      <c r="H2977" t="s">
        <v>42</v>
      </c>
      <c r="I2977" t="s">
        <v>43</v>
      </c>
      <c r="J2977" t="s">
        <v>43</v>
      </c>
      <c r="K2977" t="s">
        <v>43</v>
      </c>
      <c r="L2977" s="9">
        <v>5500</v>
      </c>
      <c r="M2977" s="10">
        <v>43586</v>
      </c>
      <c r="N2977" t="s">
        <v>44</v>
      </c>
      <c r="O2977" t="s">
        <v>45</v>
      </c>
      <c r="P2977" t="s">
        <v>256</v>
      </c>
      <c r="Q2977" t="s">
        <v>307</v>
      </c>
      <c r="R2977" t="s">
        <v>308</v>
      </c>
      <c r="S2977" s="11">
        <v>43621</v>
      </c>
      <c r="T2977" t="s">
        <v>259</v>
      </c>
      <c r="U2977">
        <v>70</v>
      </c>
      <c r="V2977" t="s">
        <v>329</v>
      </c>
      <c r="W2977" t="s">
        <v>308</v>
      </c>
      <c r="Y2977" s="11">
        <v>43621</v>
      </c>
      <c r="AA2977" t="s">
        <v>329</v>
      </c>
      <c r="AH2977" t="str">
        <f t="shared" si="46"/>
        <v>E35930 Estates &amp; Facilities</v>
      </c>
      <c r="AI2977" t="str">
        <f>VLOOKUP(B2977,'cc Lookup'!A:E,5,0)</f>
        <v>Estates</v>
      </c>
      <c r="AJ2977" t="s">
        <v>5426</v>
      </c>
    </row>
    <row r="2978" spans="1:36" x14ac:dyDescent="0.35">
      <c r="A2978" t="s">
        <v>36</v>
      </c>
      <c r="B2978" s="8" t="s">
        <v>37</v>
      </c>
      <c r="C2978" s="8" t="s">
        <v>38</v>
      </c>
      <c r="D2978" s="8" t="s">
        <v>39</v>
      </c>
      <c r="E2978" s="8" t="s">
        <v>39</v>
      </c>
      <c r="F2978" s="8" t="s">
        <v>40</v>
      </c>
      <c r="G2978" t="s">
        <v>41</v>
      </c>
      <c r="H2978" t="s">
        <v>42</v>
      </c>
      <c r="I2978" t="s">
        <v>43</v>
      </c>
      <c r="J2978" t="s">
        <v>43</v>
      </c>
      <c r="K2978" t="s">
        <v>43</v>
      </c>
      <c r="L2978" s="9">
        <v>39744.58</v>
      </c>
      <c r="M2978" s="10">
        <v>43617</v>
      </c>
      <c r="N2978" t="s">
        <v>44</v>
      </c>
      <c r="O2978" t="s">
        <v>45</v>
      </c>
      <c r="P2978" t="s">
        <v>373</v>
      </c>
      <c r="Q2978" t="s">
        <v>374</v>
      </c>
      <c r="R2978" t="s">
        <v>375</v>
      </c>
      <c r="S2978" s="11">
        <v>43651</v>
      </c>
      <c r="T2978" t="s">
        <v>259</v>
      </c>
      <c r="U2978">
        <v>79</v>
      </c>
      <c r="V2978" t="s">
        <v>376</v>
      </c>
      <c r="W2978" t="s">
        <v>375</v>
      </c>
      <c r="Y2978" s="11">
        <v>43650</v>
      </c>
      <c r="AA2978" t="s">
        <v>376</v>
      </c>
      <c r="AH2978" t="str">
        <f t="shared" si="46"/>
        <v>E35005 Legal Services</v>
      </c>
      <c r="AI2978" t="str">
        <f>VLOOKUP(B2978,'cc Lookup'!A:E,5,0)</f>
        <v>Chief Executive Office</v>
      </c>
      <c r="AJ2978" t="s">
        <v>5426</v>
      </c>
    </row>
    <row r="2979" spans="1:36" x14ac:dyDescent="0.35">
      <c r="A2979" t="s">
        <v>36</v>
      </c>
      <c r="B2979" s="8" t="s">
        <v>72</v>
      </c>
      <c r="C2979" s="8" t="s">
        <v>38</v>
      </c>
      <c r="D2979" s="8" t="s">
        <v>39</v>
      </c>
      <c r="E2979" s="8" t="s">
        <v>39</v>
      </c>
      <c r="F2979" s="8" t="s">
        <v>40</v>
      </c>
      <c r="G2979" t="s">
        <v>73</v>
      </c>
      <c r="H2979" t="s">
        <v>42</v>
      </c>
      <c r="I2979" t="s">
        <v>43</v>
      </c>
      <c r="J2979" t="s">
        <v>43</v>
      </c>
      <c r="K2979" t="s">
        <v>43</v>
      </c>
      <c r="L2979" s="9">
        <v>130178</v>
      </c>
      <c r="M2979" s="10">
        <v>43617</v>
      </c>
      <c r="N2979" t="s">
        <v>44</v>
      </c>
      <c r="O2979" t="s">
        <v>45</v>
      </c>
      <c r="P2979" t="s">
        <v>396</v>
      </c>
      <c r="Q2979" t="s">
        <v>397</v>
      </c>
      <c r="R2979" t="s">
        <v>398</v>
      </c>
      <c r="S2979" s="11">
        <v>43648</v>
      </c>
      <c r="T2979" t="s">
        <v>259</v>
      </c>
      <c r="U2979">
        <v>30</v>
      </c>
      <c r="V2979" t="s">
        <v>399</v>
      </c>
      <c r="W2979" t="s">
        <v>398</v>
      </c>
      <c r="Y2979" s="11">
        <v>43648</v>
      </c>
      <c r="AA2979" t="s">
        <v>399</v>
      </c>
      <c r="AH2979" t="str">
        <f t="shared" si="46"/>
        <v>E35120 Corporate Expenses</v>
      </c>
      <c r="AI2979" t="str">
        <f>VLOOKUP(B2979,'cc Lookup'!A:E,5,0)</f>
        <v>Corporate Exp</v>
      </c>
      <c r="AJ2979" t="s">
        <v>5426</v>
      </c>
    </row>
    <row r="2980" spans="1:36" x14ac:dyDescent="0.35">
      <c r="A2980" t="s">
        <v>36</v>
      </c>
      <c r="B2980" s="8" t="s">
        <v>72</v>
      </c>
      <c r="C2980" s="8" t="s">
        <v>38</v>
      </c>
      <c r="D2980" s="8" t="s">
        <v>39</v>
      </c>
      <c r="E2980" s="8" t="s">
        <v>39</v>
      </c>
      <c r="F2980" s="8" t="s">
        <v>40</v>
      </c>
      <c r="G2980" t="s">
        <v>73</v>
      </c>
      <c r="H2980" t="s">
        <v>42</v>
      </c>
      <c r="I2980" t="s">
        <v>43</v>
      </c>
      <c r="J2980" t="s">
        <v>43</v>
      </c>
      <c r="K2980" t="s">
        <v>43</v>
      </c>
      <c r="L2980" s="9">
        <v>224790.71</v>
      </c>
      <c r="M2980" s="10">
        <v>43617</v>
      </c>
      <c r="N2980" t="s">
        <v>44</v>
      </c>
      <c r="O2980" t="s">
        <v>45</v>
      </c>
      <c r="P2980" t="s">
        <v>396</v>
      </c>
      <c r="Q2980" t="s">
        <v>397</v>
      </c>
      <c r="R2980" t="s">
        <v>398</v>
      </c>
      <c r="S2980" s="11">
        <v>43648</v>
      </c>
      <c r="T2980" t="s">
        <v>259</v>
      </c>
      <c r="U2980">
        <v>31</v>
      </c>
      <c r="V2980" t="s">
        <v>400</v>
      </c>
      <c r="W2980" t="s">
        <v>398</v>
      </c>
      <c r="Y2980" s="11">
        <v>43648</v>
      </c>
      <c r="AA2980" t="s">
        <v>400</v>
      </c>
      <c r="AH2980" t="str">
        <f t="shared" si="46"/>
        <v>E35120 Corporate Expenses</v>
      </c>
      <c r="AI2980" t="str">
        <f>VLOOKUP(B2980,'cc Lookup'!A:E,5,0)</f>
        <v>Corporate Exp</v>
      </c>
      <c r="AJ2980" t="s">
        <v>5426</v>
      </c>
    </row>
    <row r="2981" spans="1:36" x14ac:dyDescent="0.35">
      <c r="A2981" t="s">
        <v>36</v>
      </c>
      <c r="B2981" s="8" t="s">
        <v>72</v>
      </c>
      <c r="C2981" s="8" t="s">
        <v>38</v>
      </c>
      <c r="D2981" s="8" t="s">
        <v>39</v>
      </c>
      <c r="E2981" s="8" t="s">
        <v>39</v>
      </c>
      <c r="F2981" s="8" t="s">
        <v>40</v>
      </c>
      <c r="G2981" t="s">
        <v>73</v>
      </c>
      <c r="H2981" t="s">
        <v>42</v>
      </c>
      <c r="I2981" t="s">
        <v>43</v>
      </c>
      <c r="J2981" t="s">
        <v>43</v>
      </c>
      <c r="K2981" t="s">
        <v>43</v>
      </c>
      <c r="L2981" s="9">
        <v>-16.420000000000002</v>
      </c>
      <c r="M2981" s="10">
        <v>43617</v>
      </c>
      <c r="N2981" t="s">
        <v>44</v>
      </c>
      <c r="O2981" t="s">
        <v>45</v>
      </c>
      <c r="P2981" t="s">
        <v>396</v>
      </c>
      <c r="Q2981" t="s">
        <v>397</v>
      </c>
      <c r="R2981" t="s">
        <v>398</v>
      </c>
      <c r="S2981" s="11">
        <v>43648</v>
      </c>
      <c r="T2981" t="s">
        <v>259</v>
      </c>
      <c r="U2981">
        <v>32</v>
      </c>
      <c r="V2981" t="s">
        <v>401</v>
      </c>
      <c r="W2981" t="s">
        <v>398</v>
      </c>
      <c r="Y2981" s="11">
        <v>43648</v>
      </c>
      <c r="AA2981" t="s">
        <v>401</v>
      </c>
      <c r="AH2981" t="str">
        <f t="shared" si="46"/>
        <v>E35120 Corporate Expenses</v>
      </c>
      <c r="AI2981" t="str">
        <f>VLOOKUP(B2981,'cc Lookup'!A:E,5,0)</f>
        <v>Corporate Exp</v>
      </c>
      <c r="AJ2981" t="s">
        <v>5426</v>
      </c>
    </row>
    <row r="2982" spans="1:36" x14ac:dyDescent="0.35">
      <c r="A2982" t="s">
        <v>36</v>
      </c>
      <c r="B2982" s="8" t="s">
        <v>72</v>
      </c>
      <c r="C2982" s="8" t="s">
        <v>38</v>
      </c>
      <c r="D2982" s="8" t="s">
        <v>39</v>
      </c>
      <c r="E2982" s="8" t="s">
        <v>39</v>
      </c>
      <c r="F2982" s="8" t="s">
        <v>40</v>
      </c>
      <c r="G2982" t="s">
        <v>73</v>
      </c>
      <c r="H2982" t="s">
        <v>42</v>
      </c>
      <c r="I2982" t="s">
        <v>43</v>
      </c>
      <c r="J2982" t="s">
        <v>43</v>
      </c>
      <c r="K2982" t="s">
        <v>43</v>
      </c>
      <c r="L2982" s="9">
        <v>-57717.04</v>
      </c>
      <c r="M2982" s="10">
        <v>43617</v>
      </c>
      <c r="N2982" t="s">
        <v>44</v>
      </c>
      <c r="O2982" t="s">
        <v>45</v>
      </c>
      <c r="P2982" t="s">
        <v>396</v>
      </c>
      <c r="Q2982" t="s">
        <v>397</v>
      </c>
      <c r="R2982" t="s">
        <v>398</v>
      </c>
      <c r="S2982" s="11">
        <v>43648</v>
      </c>
      <c r="T2982" t="s">
        <v>259</v>
      </c>
      <c r="U2982">
        <v>33</v>
      </c>
      <c r="V2982" t="s">
        <v>402</v>
      </c>
      <c r="W2982" t="s">
        <v>398</v>
      </c>
      <c r="Y2982" s="11">
        <v>43648</v>
      </c>
      <c r="AA2982" t="s">
        <v>402</v>
      </c>
      <c r="AH2982" t="str">
        <f t="shared" si="46"/>
        <v>E35120 Corporate Expenses</v>
      </c>
      <c r="AI2982" t="str">
        <f>VLOOKUP(B2982,'cc Lookup'!A:E,5,0)</f>
        <v>Corporate Exp</v>
      </c>
      <c r="AJ2982" t="s">
        <v>5426</v>
      </c>
    </row>
    <row r="2983" spans="1:36" x14ac:dyDescent="0.35">
      <c r="A2983" t="s">
        <v>36</v>
      </c>
      <c r="B2983" s="8" t="s">
        <v>72</v>
      </c>
      <c r="C2983" s="8" t="s">
        <v>38</v>
      </c>
      <c r="D2983" s="8" t="s">
        <v>39</v>
      </c>
      <c r="E2983" s="8" t="s">
        <v>39</v>
      </c>
      <c r="F2983" s="8" t="s">
        <v>40</v>
      </c>
      <c r="G2983" t="s">
        <v>73</v>
      </c>
      <c r="H2983" t="s">
        <v>42</v>
      </c>
      <c r="I2983" t="s">
        <v>43</v>
      </c>
      <c r="J2983" t="s">
        <v>43</v>
      </c>
      <c r="K2983" t="s">
        <v>43</v>
      </c>
      <c r="L2983" s="9">
        <v>-133539.03</v>
      </c>
      <c r="M2983" s="10">
        <v>43617</v>
      </c>
      <c r="N2983" t="s">
        <v>44</v>
      </c>
      <c r="O2983" t="s">
        <v>45</v>
      </c>
      <c r="P2983" t="s">
        <v>396</v>
      </c>
      <c r="Q2983" t="s">
        <v>397</v>
      </c>
      <c r="R2983" t="s">
        <v>398</v>
      </c>
      <c r="S2983" s="11">
        <v>43648</v>
      </c>
      <c r="T2983" t="s">
        <v>259</v>
      </c>
      <c r="U2983">
        <v>34</v>
      </c>
      <c r="V2983" t="s">
        <v>272</v>
      </c>
      <c r="W2983" t="s">
        <v>398</v>
      </c>
      <c r="Y2983" s="11">
        <v>43648</v>
      </c>
      <c r="AA2983" t="s">
        <v>273</v>
      </c>
      <c r="AD2983" t="s">
        <v>274</v>
      </c>
      <c r="AH2983" t="str">
        <f t="shared" si="46"/>
        <v>E35120 Corporate Expenses</v>
      </c>
      <c r="AI2983" t="str">
        <f>VLOOKUP(B2983,'cc Lookup'!A:E,5,0)</f>
        <v>Corporate Exp</v>
      </c>
      <c r="AJ2983" t="s">
        <v>5426</v>
      </c>
    </row>
    <row r="2984" spans="1:36" x14ac:dyDescent="0.35">
      <c r="A2984" t="s">
        <v>36</v>
      </c>
      <c r="B2984" s="8" t="s">
        <v>72</v>
      </c>
      <c r="C2984" s="8" t="s">
        <v>38</v>
      </c>
      <c r="D2984" s="8" t="s">
        <v>39</v>
      </c>
      <c r="E2984" s="8" t="s">
        <v>39</v>
      </c>
      <c r="F2984" s="8" t="s">
        <v>40</v>
      </c>
      <c r="G2984" t="s">
        <v>73</v>
      </c>
      <c r="H2984" t="s">
        <v>42</v>
      </c>
      <c r="I2984" t="s">
        <v>43</v>
      </c>
      <c r="J2984" t="s">
        <v>43</v>
      </c>
      <c r="K2984" t="s">
        <v>43</v>
      </c>
      <c r="L2984" s="9">
        <v>133539.03</v>
      </c>
      <c r="M2984" s="10">
        <v>43617</v>
      </c>
      <c r="N2984" t="s">
        <v>44</v>
      </c>
      <c r="O2984" t="s">
        <v>45</v>
      </c>
      <c r="P2984" t="s">
        <v>396</v>
      </c>
      <c r="Q2984" t="s">
        <v>403</v>
      </c>
      <c r="R2984" t="s">
        <v>404</v>
      </c>
      <c r="S2984" s="11">
        <v>43649</v>
      </c>
      <c r="T2984" t="s">
        <v>259</v>
      </c>
      <c r="U2984">
        <v>33</v>
      </c>
      <c r="V2984" t="s">
        <v>272</v>
      </c>
      <c r="W2984" t="s">
        <v>404</v>
      </c>
      <c r="Y2984" s="11">
        <v>43649</v>
      </c>
      <c r="AA2984" t="s">
        <v>273</v>
      </c>
      <c r="AD2984" t="s">
        <v>274</v>
      </c>
      <c r="AH2984" t="str">
        <f t="shared" si="46"/>
        <v>E35120 Corporate Expenses</v>
      </c>
      <c r="AI2984" t="str">
        <f>VLOOKUP(B2984,'cc Lookup'!A:E,5,0)</f>
        <v>Corporate Exp</v>
      </c>
      <c r="AJ2984" t="s">
        <v>5426</v>
      </c>
    </row>
    <row r="2985" spans="1:36" x14ac:dyDescent="0.35">
      <c r="A2985" t="s">
        <v>36</v>
      </c>
      <c r="B2985" s="8" t="s">
        <v>72</v>
      </c>
      <c r="C2985" s="8" t="s">
        <v>38</v>
      </c>
      <c r="D2985" s="8" t="s">
        <v>39</v>
      </c>
      <c r="E2985" s="8" t="s">
        <v>39</v>
      </c>
      <c r="F2985" s="8" t="s">
        <v>40</v>
      </c>
      <c r="G2985" t="s">
        <v>73</v>
      </c>
      <c r="H2985" t="s">
        <v>42</v>
      </c>
      <c r="I2985" t="s">
        <v>43</v>
      </c>
      <c r="J2985" t="s">
        <v>43</v>
      </c>
      <c r="K2985" t="s">
        <v>43</v>
      </c>
      <c r="L2985" s="9">
        <v>-2900</v>
      </c>
      <c r="M2985" s="10">
        <v>43617</v>
      </c>
      <c r="N2985" t="s">
        <v>44</v>
      </c>
      <c r="O2985" t="s">
        <v>45</v>
      </c>
      <c r="P2985" t="s">
        <v>396</v>
      </c>
      <c r="Q2985" t="s">
        <v>403</v>
      </c>
      <c r="R2985" t="s">
        <v>404</v>
      </c>
      <c r="S2985" s="11">
        <v>43649</v>
      </c>
      <c r="T2985" t="s">
        <v>259</v>
      </c>
      <c r="U2985">
        <v>34</v>
      </c>
      <c r="V2985" t="s">
        <v>405</v>
      </c>
      <c r="W2985" t="s">
        <v>404</v>
      </c>
      <c r="Y2985" s="11">
        <v>43649</v>
      </c>
      <c r="AA2985" t="s">
        <v>405</v>
      </c>
      <c r="AH2985" t="str">
        <f t="shared" si="46"/>
        <v>E35120 Corporate Expenses</v>
      </c>
      <c r="AI2985" t="str">
        <f>VLOOKUP(B2985,'cc Lookup'!A:E,5,0)</f>
        <v>Corporate Exp</v>
      </c>
      <c r="AJ2985" t="s">
        <v>5426</v>
      </c>
    </row>
    <row r="2986" spans="1:36" x14ac:dyDescent="0.35">
      <c r="A2986" t="s">
        <v>36</v>
      </c>
      <c r="B2986" s="8" t="s">
        <v>72</v>
      </c>
      <c r="C2986" s="8" t="s">
        <v>38</v>
      </c>
      <c r="D2986" s="8" t="s">
        <v>39</v>
      </c>
      <c r="E2986" s="8" t="s">
        <v>39</v>
      </c>
      <c r="F2986" s="8" t="s">
        <v>40</v>
      </c>
      <c r="G2986" t="s">
        <v>73</v>
      </c>
      <c r="H2986" t="s">
        <v>42</v>
      </c>
      <c r="I2986" t="s">
        <v>43</v>
      </c>
      <c r="J2986" t="s">
        <v>43</v>
      </c>
      <c r="K2986" t="s">
        <v>43</v>
      </c>
      <c r="L2986" s="9">
        <v>-120404.04</v>
      </c>
      <c r="M2986" s="10">
        <v>43617</v>
      </c>
      <c r="N2986" t="s">
        <v>44</v>
      </c>
      <c r="O2986" t="s">
        <v>45</v>
      </c>
      <c r="P2986" t="s">
        <v>396</v>
      </c>
      <c r="Q2986" t="s">
        <v>403</v>
      </c>
      <c r="R2986" t="s">
        <v>404</v>
      </c>
      <c r="S2986" s="11">
        <v>43649</v>
      </c>
      <c r="T2986" t="s">
        <v>259</v>
      </c>
      <c r="U2986">
        <v>35</v>
      </c>
      <c r="V2986" t="s">
        <v>406</v>
      </c>
      <c r="W2986" t="s">
        <v>404</v>
      </c>
      <c r="Y2986" s="11">
        <v>43649</v>
      </c>
      <c r="AA2986" t="s">
        <v>407</v>
      </c>
      <c r="AD2986" t="s">
        <v>274</v>
      </c>
      <c r="AH2986" t="str">
        <f t="shared" si="46"/>
        <v>E35120 Corporate Expenses</v>
      </c>
      <c r="AI2986" t="str">
        <f>VLOOKUP(B2986,'cc Lookup'!A:E,5,0)</f>
        <v>Corporate Exp</v>
      </c>
      <c r="AJ2986" t="s">
        <v>5426</v>
      </c>
    </row>
    <row r="2987" spans="1:36" x14ac:dyDescent="0.35">
      <c r="A2987" t="s">
        <v>36</v>
      </c>
      <c r="B2987" s="8" t="s">
        <v>37</v>
      </c>
      <c r="C2987" s="8" t="s">
        <v>38</v>
      </c>
      <c r="D2987" s="8" t="s">
        <v>39</v>
      </c>
      <c r="E2987" s="8" t="s">
        <v>39</v>
      </c>
      <c r="F2987" s="8" t="s">
        <v>40</v>
      </c>
      <c r="G2987" t="s">
        <v>41</v>
      </c>
      <c r="H2987" t="s">
        <v>42</v>
      </c>
      <c r="I2987" t="s">
        <v>43</v>
      </c>
      <c r="J2987" t="s">
        <v>43</v>
      </c>
      <c r="K2987" t="s">
        <v>43</v>
      </c>
      <c r="L2987" s="9">
        <v>14630</v>
      </c>
      <c r="M2987" s="10">
        <v>43647</v>
      </c>
      <c r="N2987" t="s">
        <v>44</v>
      </c>
      <c r="O2987" t="s">
        <v>45</v>
      </c>
      <c r="P2987" t="s">
        <v>500</v>
      </c>
      <c r="Q2987" t="s">
        <v>501</v>
      </c>
      <c r="R2987" t="s">
        <v>502</v>
      </c>
      <c r="S2987" s="11">
        <v>43683</v>
      </c>
      <c r="T2987" t="s">
        <v>259</v>
      </c>
      <c r="U2987">
        <v>197</v>
      </c>
      <c r="V2987" t="s">
        <v>503</v>
      </c>
      <c r="W2987" t="s">
        <v>502</v>
      </c>
      <c r="Y2987" s="11">
        <v>43683</v>
      </c>
      <c r="AA2987" t="s">
        <v>503</v>
      </c>
      <c r="AH2987" t="str">
        <f t="shared" si="46"/>
        <v>E35005 Legal Services</v>
      </c>
      <c r="AI2987" t="str">
        <f>VLOOKUP(B2987,'cc Lookup'!A:E,5,0)</f>
        <v>Chief Executive Office</v>
      </c>
      <c r="AJ2987" t="s">
        <v>5426</v>
      </c>
    </row>
    <row r="2988" spans="1:36" x14ac:dyDescent="0.35">
      <c r="A2988" t="s">
        <v>36</v>
      </c>
      <c r="B2988" s="8" t="s">
        <v>72</v>
      </c>
      <c r="C2988" s="8" t="s">
        <v>38</v>
      </c>
      <c r="D2988" s="8" t="s">
        <v>39</v>
      </c>
      <c r="E2988" s="8" t="s">
        <v>39</v>
      </c>
      <c r="F2988" s="8" t="s">
        <v>40</v>
      </c>
      <c r="G2988" t="s">
        <v>73</v>
      </c>
      <c r="H2988" t="s">
        <v>42</v>
      </c>
      <c r="I2988" t="s">
        <v>43</v>
      </c>
      <c r="J2988" t="s">
        <v>43</v>
      </c>
      <c r="K2988" t="s">
        <v>43</v>
      </c>
      <c r="L2988" s="9">
        <v>92118</v>
      </c>
      <c r="M2988" s="10">
        <v>43647</v>
      </c>
      <c r="N2988" t="s">
        <v>44</v>
      </c>
      <c r="O2988" t="s">
        <v>45</v>
      </c>
      <c r="P2988" t="s">
        <v>396</v>
      </c>
      <c r="Q2988" t="s">
        <v>514</v>
      </c>
      <c r="R2988" t="s">
        <v>515</v>
      </c>
      <c r="S2988" s="11">
        <v>43682</v>
      </c>
      <c r="T2988" t="s">
        <v>259</v>
      </c>
      <c r="U2988">
        <v>29</v>
      </c>
      <c r="V2988" t="s">
        <v>516</v>
      </c>
      <c r="W2988" t="s">
        <v>515</v>
      </c>
      <c r="Y2988" s="11">
        <v>43682</v>
      </c>
      <c r="AA2988" t="s">
        <v>516</v>
      </c>
      <c r="AH2988" t="str">
        <f t="shared" si="46"/>
        <v>E35120 Corporate Expenses</v>
      </c>
      <c r="AI2988" t="str">
        <f>VLOOKUP(B2988,'cc Lookup'!A:E,5,0)</f>
        <v>Corporate Exp</v>
      </c>
      <c r="AJ2988" t="s">
        <v>5426</v>
      </c>
    </row>
    <row r="2989" spans="1:36" x14ac:dyDescent="0.35">
      <c r="A2989" t="s">
        <v>36</v>
      </c>
      <c r="B2989" s="8" t="s">
        <v>72</v>
      </c>
      <c r="C2989" s="8" t="s">
        <v>38</v>
      </c>
      <c r="D2989" s="8" t="s">
        <v>39</v>
      </c>
      <c r="E2989" s="8" t="s">
        <v>39</v>
      </c>
      <c r="F2989" s="8" t="s">
        <v>40</v>
      </c>
      <c r="G2989" t="s">
        <v>73</v>
      </c>
      <c r="H2989" t="s">
        <v>42</v>
      </c>
      <c r="I2989" t="s">
        <v>43</v>
      </c>
      <c r="J2989" t="s">
        <v>43</v>
      </c>
      <c r="K2989" t="s">
        <v>43</v>
      </c>
      <c r="L2989" s="9">
        <v>-2654</v>
      </c>
      <c r="M2989" s="10">
        <v>43647</v>
      </c>
      <c r="N2989" t="s">
        <v>44</v>
      </c>
      <c r="O2989" t="s">
        <v>45</v>
      </c>
      <c r="P2989" t="s">
        <v>396</v>
      </c>
      <c r="Q2989" t="s">
        <v>514</v>
      </c>
      <c r="R2989" t="s">
        <v>515</v>
      </c>
      <c r="S2989" s="11">
        <v>43682</v>
      </c>
      <c r="T2989" t="s">
        <v>259</v>
      </c>
      <c r="U2989">
        <v>30</v>
      </c>
      <c r="V2989" t="s">
        <v>517</v>
      </c>
      <c r="W2989" t="s">
        <v>515</v>
      </c>
      <c r="Y2989" s="11">
        <v>43682</v>
      </c>
      <c r="AA2989" t="s">
        <v>517</v>
      </c>
      <c r="AH2989" t="str">
        <f t="shared" si="46"/>
        <v>E35120 Corporate Expenses</v>
      </c>
      <c r="AI2989" t="str">
        <f>VLOOKUP(B2989,'cc Lookup'!A:E,5,0)</f>
        <v>Corporate Exp</v>
      </c>
      <c r="AJ2989" t="s">
        <v>5426</v>
      </c>
    </row>
    <row r="2990" spans="1:36" x14ac:dyDescent="0.35">
      <c r="A2990" t="s">
        <v>36</v>
      </c>
      <c r="B2990" s="8" t="s">
        <v>72</v>
      </c>
      <c r="C2990" s="8" t="s">
        <v>38</v>
      </c>
      <c r="D2990" s="8" t="s">
        <v>39</v>
      </c>
      <c r="E2990" s="8" t="s">
        <v>39</v>
      </c>
      <c r="F2990" s="8" t="s">
        <v>40</v>
      </c>
      <c r="G2990" t="s">
        <v>73</v>
      </c>
      <c r="H2990" t="s">
        <v>42</v>
      </c>
      <c r="I2990" t="s">
        <v>43</v>
      </c>
      <c r="J2990" t="s">
        <v>43</v>
      </c>
      <c r="K2990" t="s">
        <v>43</v>
      </c>
      <c r="L2990" s="9">
        <v>-106831.22</v>
      </c>
      <c r="M2990" s="10">
        <v>43647</v>
      </c>
      <c r="N2990" t="s">
        <v>44</v>
      </c>
      <c r="O2990" t="s">
        <v>45</v>
      </c>
      <c r="P2990" t="s">
        <v>396</v>
      </c>
      <c r="Q2990" t="s">
        <v>514</v>
      </c>
      <c r="R2990" t="s">
        <v>515</v>
      </c>
      <c r="S2990" s="11">
        <v>43682</v>
      </c>
      <c r="T2990" t="s">
        <v>259</v>
      </c>
      <c r="U2990">
        <v>31</v>
      </c>
      <c r="V2990" t="s">
        <v>518</v>
      </c>
      <c r="W2990" t="s">
        <v>515</v>
      </c>
      <c r="Y2990" s="11">
        <v>43682</v>
      </c>
      <c r="AA2990" t="s">
        <v>519</v>
      </c>
      <c r="AD2990" t="s">
        <v>520</v>
      </c>
      <c r="AH2990" t="str">
        <f t="shared" si="46"/>
        <v>E35120 Corporate Expenses</v>
      </c>
      <c r="AI2990" t="str">
        <f>VLOOKUP(B2990,'cc Lookup'!A:E,5,0)</f>
        <v>Corporate Exp</v>
      </c>
      <c r="AJ2990" t="s">
        <v>5426</v>
      </c>
    </row>
    <row r="2991" spans="1:36" x14ac:dyDescent="0.35">
      <c r="A2991" t="s">
        <v>36</v>
      </c>
      <c r="B2991" s="8" t="s">
        <v>37</v>
      </c>
      <c r="C2991" s="8" t="s">
        <v>38</v>
      </c>
      <c r="D2991" s="8" t="s">
        <v>39</v>
      </c>
      <c r="E2991" s="8" t="s">
        <v>39</v>
      </c>
      <c r="F2991" s="8" t="s">
        <v>40</v>
      </c>
      <c r="G2991" t="s">
        <v>41</v>
      </c>
      <c r="H2991" t="s">
        <v>42</v>
      </c>
      <c r="I2991" t="s">
        <v>43</v>
      </c>
      <c r="J2991" t="s">
        <v>43</v>
      </c>
      <c r="K2991" t="s">
        <v>43</v>
      </c>
      <c r="L2991" s="9">
        <v>19006.830000000002</v>
      </c>
      <c r="M2991" s="10">
        <v>43678</v>
      </c>
      <c r="N2991" t="s">
        <v>44</v>
      </c>
      <c r="O2991" t="s">
        <v>45</v>
      </c>
      <c r="P2991" t="s">
        <v>500</v>
      </c>
      <c r="Q2991" t="s">
        <v>607</v>
      </c>
      <c r="R2991" t="s">
        <v>608</v>
      </c>
      <c r="S2991" s="11">
        <v>43714</v>
      </c>
      <c r="T2991" t="s">
        <v>259</v>
      </c>
      <c r="U2991">
        <v>13</v>
      </c>
      <c r="V2991" t="s">
        <v>609</v>
      </c>
      <c r="W2991" t="s">
        <v>608</v>
      </c>
      <c r="Y2991" s="11">
        <v>43714</v>
      </c>
      <c r="AA2991" t="s">
        <v>609</v>
      </c>
      <c r="AH2991" t="str">
        <f t="shared" si="46"/>
        <v>E35005 Legal Services</v>
      </c>
      <c r="AI2991" t="str">
        <f>VLOOKUP(B2991,'cc Lookup'!A:E,5,0)</f>
        <v>Chief Executive Office</v>
      </c>
      <c r="AJ2991" t="s">
        <v>5426</v>
      </c>
    </row>
    <row r="2992" spans="1:36" x14ac:dyDescent="0.35">
      <c r="A2992" t="s">
        <v>36</v>
      </c>
      <c r="B2992" s="8" t="s">
        <v>72</v>
      </c>
      <c r="C2992" s="8" t="s">
        <v>38</v>
      </c>
      <c r="D2992" s="8" t="s">
        <v>39</v>
      </c>
      <c r="E2992" s="8" t="s">
        <v>39</v>
      </c>
      <c r="F2992" s="8" t="s">
        <v>40</v>
      </c>
      <c r="G2992" t="s">
        <v>73</v>
      </c>
      <c r="H2992" t="s">
        <v>42</v>
      </c>
      <c r="I2992" t="s">
        <v>43</v>
      </c>
      <c r="J2992" t="s">
        <v>43</v>
      </c>
      <c r="K2992" t="s">
        <v>43</v>
      </c>
      <c r="L2992" s="9">
        <v>113579</v>
      </c>
      <c r="M2992" s="10">
        <v>43678</v>
      </c>
      <c r="N2992" t="s">
        <v>44</v>
      </c>
      <c r="O2992" t="s">
        <v>45</v>
      </c>
      <c r="P2992" t="s">
        <v>396</v>
      </c>
      <c r="Q2992" t="s">
        <v>618</v>
      </c>
      <c r="R2992" t="s">
        <v>619</v>
      </c>
      <c r="S2992" s="11">
        <v>43713</v>
      </c>
      <c r="T2992" t="s">
        <v>259</v>
      </c>
      <c r="U2992">
        <v>16</v>
      </c>
      <c r="V2992" t="s">
        <v>623</v>
      </c>
      <c r="W2992" t="s">
        <v>619</v>
      </c>
      <c r="Y2992" s="11">
        <v>43713</v>
      </c>
      <c r="AA2992" t="s">
        <v>623</v>
      </c>
      <c r="AH2992" t="str">
        <f t="shared" si="46"/>
        <v>E35120 Corporate Expenses</v>
      </c>
      <c r="AI2992" t="str">
        <f>VLOOKUP(B2992,'cc Lookup'!A:E,5,0)</f>
        <v>Corporate Exp</v>
      </c>
      <c r="AJ2992" t="s">
        <v>5426</v>
      </c>
    </row>
    <row r="2993" spans="1:36" x14ac:dyDescent="0.35">
      <c r="A2993" t="s">
        <v>36</v>
      </c>
      <c r="B2993" s="8" t="s">
        <v>37</v>
      </c>
      <c r="C2993" s="8" t="s">
        <v>38</v>
      </c>
      <c r="D2993" s="8" t="s">
        <v>39</v>
      </c>
      <c r="E2993" s="8" t="s">
        <v>39</v>
      </c>
      <c r="F2993" s="8" t="s">
        <v>40</v>
      </c>
      <c r="G2993" t="s">
        <v>41</v>
      </c>
      <c r="H2993" t="s">
        <v>42</v>
      </c>
      <c r="I2993" t="s">
        <v>43</v>
      </c>
      <c r="J2993" t="s">
        <v>43</v>
      </c>
      <c r="K2993" t="s">
        <v>43</v>
      </c>
      <c r="L2993" s="9">
        <v>23883.66</v>
      </c>
      <c r="M2993" s="10">
        <v>43709</v>
      </c>
      <c r="N2993" t="s">
        <v>44</v>
      </c>
      <c r="O2993" t="s">
        <v>45</v>
      </c>
      <c r="P2993" t="s">
        <v>691</v>
      </c>
      <c r="Q2993" t="s">
        <v>692</v>
      </c>
      <c r="R2993" t="s">
        <v>693</v>
      </c>
      <c r="S2993" s="11">
        <v>43741</v>
      </c>
      <c r="T2993" t="s">
        <v>259</v>
      </c>
      <c r="U2993">
        <v>10</v>
      </c>
      <c r="V2993" t="s">
        <v>694</v>
      </c>
      <c r="W2993" t="s">
        <v>693</v>
      </c>
      <c r="Y2993" s="11">
        <v>43741</v>
      </c>
      <c r="AA2993" t="s">
        <v>694</v>
      </c>
      <c r="AH2993" t="str">
        <f t="shared" si="46"/>
        <v>E35005 Legal Services</v>
      </c>
      <c r="AI2993" t="str">
        <f>VLOOKUP(B2993,'cc Lookup'!A:E,5,0)</f>
        <v>Chief Executive Office</v>
      </c>
      <c r="AJ2993" t="s">
        <v>5426</v>
      </c>
    </row>
    <row r="2994" spans="1:36" x14ac:dyDescent="0.35">
      <c r="A2994" t="s">
        <v>36</v>
      </c>
      <c r="B2994" s="8" t="s">
        <v>72</v>
      </c>
      <c r="C2994" s="8" t="s">
        <v>38</v>
      </c>
      <c r="D2994" s="8" t="s">
        <v>39</v>
      </c>
      <c r="E2994" s="8" t="s">
        <v>39</v>
      </c>
      <c r="F2994" s="8" t="s">
        <v>40</v>
      </c>
      <c r="G2994" t="s">
        <v>73</v>
      </c>
      <c r="H2994" t="s">
        <v>42</v>
      </c>
      <c r="I2994" t="s">
        <v>43</v>
      </c>
      <c r="J2994" t="s">
        <v>43</v>
      </c>
      <c r="K2994" t="s">
        <v>43</v>
      </c>
      <c r="L2994" s="9">
        <v>5087.5</v>
      </c>
      <c r="M2994" s="10">
        <v>43709</v>
      </c>
      <c r="N2994" t="s">
        <v>44</v>
      </c>
      <c r="O2994" t="s">
        <v>45</v>
      </c>
      <c r="P2994" t="s">
        <v>396</v>
      </c>
      <c r="Q2994" t="s">
        <v>698</v>
      </c>
      <c r="R2994" t="s">
        <v>699</v>
      </c>
      <c r="S2994" s="11">
        <v>43741</v>
      </c>
      <c r="T2994" t="s">
        <v>259</v>
      </c>
      <c r="U2994">
        <v>37</v>
      </c>
      <c r="V2994" t="s">
        <v>703</v>
      </c>
      <c r="W2994" t="s">
        <v>699</v>
      </c>
      <c r="Y2994" s="11">
        <v>43741</v>
      </c>
      <c r="AA2994" t="s">
        <v>703</v>
      </c>
      <c r="AH2994" t="str">
        <f t="shared" si="46"/>
        <v>E35120 Corporate Expenses</v>
      </c>
      <c r="AI2994" t="str">
        <f>VLOOKUP(B2994,'cc Lookup'!A:E,5,0)</f>
        <v>Corporate Exp</v>
      </c>
      <c r="AJ2994" t="s">
        <v>5426</v>
      </c>
    </row>
    <row r="2995" spans="1:36" x14ac:dyDescent="0.35">
      <c r="A2995" t="s">
        <v>36</v>
      </c>
      <c r="B2995" s="8" t="s">
        <v>72</v>
      </c>
      <c r="C2995" s="8" t="s">
        <v>38</v>
      </c>
      <c r="D2995" s="8" t="s">
        <v>39</v>
      </c>
      <c r="E2995" s="8" t="s">
        <v>39</v>
      </c>
      <c r="F2995" s="8" t="s">
        <v>40</v>
      </c>
      <c r="G2995" t="s">
        <v>73</v>
      </c>
      <c r="H2995" t="s">
        <v>42</v>
      </c>
      <c r="I2995" t="s">
        <v>43</v>
      </c>
      <c r="J2995" t="s">
        <v>43</v>
      </c>
      <c r="K2995" t="s">
        <v>43</v>
      </c>
      <c r="L2995" s="9">
        <v>17810</v>
      </c>
      <c r="M2995" s="10">
        <v>43709</v>
      </c>
      <c r="N2995" t="s">
        <v>44</v>
      </c>
      <c r="O2995" t="s">
        <v>45</v>
      </c>
      <c r="P2995" t="s">
        <v>396</v>
      </c>
      <c r="Q2995" t="s">
        <v>698</v>
      </c>
      <c r="R2995" t="s">
        <v>699</v>
      </c>
      <c r="S2995" s="11">
        <v>43741</v>
      </c>
      <c r="T2995" t="s">
        <v>259</v>
      </c>
      <c r="U2995">
        <v>38</v>
      </c>
      <c r="V2995" t="s">
        <v>704</v>
      </c>
      <c r="W2995" t="s">
        <v>699</v>
      </c>
      <c r="Y2995" s="11">
        <v>43741</v>
      </c>
      <c r="AA2995" t="s">
        <v>705</v>
      </c>
      <c r="AD2995" t="s">
        <v>706</v>
      </c>
      <c r="AH2995" t="str">
        <f t="shared" si="46"/>
        <v>E35120 Corporate Expenses</v>
      </c>
      <c r="AI2995" t="str">
        <f>VLOOKUP(B2995,'cc Lookup'!A:E,5,0)</f>
        <v>Corporate Exp</v>
      </c>
      <c r="AJ2995" t="s">
        <v>5426</v>
      </c>
    </row>
    <row r="2996" spans="1:36" x14ac:dyDescent="0.35">
      <c r="A2996" t="s">
        <v>36</v>
      </c>
      <c r="B2996" s="8" t="s">
        <v>72</v>
      </c>
      <c r="C2996" s="8" t="s">
        <v>38</v>
      </c>
      <c r="D2996" s="8" t="s">
        <v>39</v>
      </c>
      <c r="E2996" s="8" t="s">
        <v>39</v>
      </c>
      <c r="F2996" s="8" t="s">
        <v>40</v>
      </c>
      <c r="G2996" t="s">
        <v>73</v>
      </c>
      <c r="H2996" t="s">
        <v>42</v>
      </c>
      <c r="I2996" t="s">
        <v>43</v>
      </c>
      <c r="J2996" t="s">
        <v>43</v>
      </c>
      <c r="K2996" t="s">
        <v>43</v>
      </c>
      <c r="L2996" s="9">
        <v>23293</v>
      </c>
      <c r="M2996" s="10">
        <v>43709</v>
      </c>
      <c r="N2996" t="s">
        <v>44</v>
      </c>
      <c r="O2996" t="s">
        <v>45</v>
      </c>
      <c r="P2996" t="s">
        <v>396</v>
      </c>
      <c r="Q2996" t="s">
        <v>698</v>
      </c>
      <c r="R2996" t="s">
        <v>699</v>
      </c>
      <c r="S2996" s="11">
        <v>43741</v>
      </c>
      <c r="T2996" t="s">
        <v>259</v>
      </c>
      <c r="U2996">
        <v>39</v>
      </c>
      <c r="V2996" t="s">
        <v>707</v>
      </c>
      <c r="W2996" t="s">
        <v>699</v>
      </c>
      <c r="Y2996" s="11">
        <v>43741</v>
      </c>
      <c r="AA2996" t="s">
        <v>707</v>
      </c>
      <c r="AH2996" t="str">
        <f t="shared" si="46"/>
        <v>E35120 Corporate Expenses</v>
      </c>
      <c r="AI2996" t="str">
        <f>VLOOKUP(B2996,'cc Lookup'!A:E,5,0)</f>
        <v>Corporate Exp</v>
      </c>
      <c r="AJ2996" t="s">
        <v>5426</v>
      </c>
    </row>
    <row r="2997" spans="1:36" x14ac:dyDescent="0.35">
      <c r="A2997" t="s">
        <v>36</v>
      </c>
      <c r="B2997" s="8" t="s">
        <v>72</v>
      </c>
      <c r="C2997" s="8" t="s">
        <v>38</v>
      </c>
      <c r="D2997" s="8" t="s">
        <v>39</v>
      </c>
      <c r="E2997" s="8" t="s">
        <v>39</v>
      </c>
      <c r="F2997" s="8" t="s">
        <v>40</v>
      </c>
      <c r="G2997" t="s">
        <v>73</v>
      </c>
      <c r="H2997" t="s">
        <v>42</v>
      </c>
      <c r="I2997" t="s">
        <v>43</v>
      </c>
      <c r="J2997" t="s">
        <v>43</v>
      </c>
      <c r="K2997" t="s">
        <v>43</v>
      </c>
      <c r="L2997" s="9">
        <v>-2169</v>
      </c>
      <c r="M2997" s="10">
        <v>43709</v>
      </c>
      <c r="N2997" t="s">
        <v>44</v>
      </c>
      <c r="O2997" t="s">
        <v>45</v>
      </c>
      <c r="P2997" t="s">
        <v>396</v>
      </c>
      <c r="Q2997" t="s">
        <v>698</v>
      </c>
      <c r="R2997" t="s">
        <v>699</v>
      </c>
      <c r="S2997" s="11">
        <v>43741</v>
      </c>
      <c r="T2997" t="s">
        <v>259</v>
      </c>
      <c r="U2997">
        <v>40</v>
      </c>
      <c r="V2997" t="s">
        <v>517</v>
      </c>
      <c r="W2997" t="s">
        <v>699</v>
      </c>
      <c r="Y2997" s="11">
        <v>43741</v>
      </c>
      <c r="AA2997" t="s">
        <v>517</v>
      </c>
      <c r="AH2997" t="str">
        <f t="shared" si="46"/>
        <v>E35120 Corporate Expenses</v>
      </c>
      <c r="AI2997" t="str">
        <f>VLOOKUP(B2997,'cc Lookup'!A:E,5,0)</f>
        <v>Corporate Exp</v>
      </c>
      <c r="AJ2997" t="s">
        <v>5426</v>
      </c>
    </row>
    <row r="2998" spans="1:36" x14ac:dyDescent="0.35">
      <c r="A2998" t="s">
        <v>36</v>
      </c>
      <c r="B2998" s="8" t="s">
        <v>72</v>
      </c>
      <c r="C2998" s="8" t="s">
        <v>38</v>
      </c>
      <c r="D2998" s="8" t="s">
        <v>39</v>
      </c>
      <c r="E2998" s="8" t="s">
        <v>39</v>
      </c>
      <c r="F2998" s="8" t="s">
        <v>40</v>
      </c>
      <c r="G2998" t="s">
        <v>73</v>
      </c>
      <c r="H2998" t="s">
        <v>42</v>
      </c>
      <c r="I2998" t="s">
        <v>43</v>
      </c>
      <c r="J2998" t="s">
        <v>43</v>
      </c>
      <c r="K2998" t="s">
        <v>43</v>
      </c>
      <c r="L2998" s="9">
        <v>-57717.04</v>
      </c>
      <c r="M2998" s="10">
        <v>43709</v>
      </c>
      <c r="N2998" t="s">
        <v>44</v>
      </c>
      <c r="O2998" t="s">
        <v>45</v>
      </c>
      <c r="P2998" t="s">
        <v>396</v>
      </c>
      <c r="Q2998" t="s">
        <v>698</v>
      </c>
      <c r="R2998" t="s">
        <v>699</v>
      </c>
      <c r="S2998" s="11">
        <v>43741</v>
      </c>
      <c r="T2998" t="s">
        <v>259</v>
      </c>
      <c r="U2998">
        <v>41</v>
      </c>
      <c r="V2998" t="s">
        <v>708</v>
      </c>
      <c r="W2998" t="s">
        <v>699</v>
      </c>
      <c r="Y2998" s="11">
        <v>43741</v>
      </c>
      <c r="AA2998" t="s">
        <v>708</v>
      </c>
      <c r="AH2998" t="str">
        <f t="shared" si="46"/>
        <v>E35120 Corporate Expenses</v>
      </c>
      <c r="AI2998" t="str">
        <f>VLOOKUP(B2998,'cc Lookup'!A:E,5,0)</f>
        <v>Corporate Exp</v>
      </c>
      <c r="AJ2998" t="s">
        <v>5426</v>
      </c>
    </row>
    <row r="2999" spans="1:36" x14ac:dyDescent="0.35">
      <c r="A2999" t="s">
        <v>36</v>
      </c>
      <c r="B2999" s="8" t="s">
        <v>72</v>
      </c>
      <c r="C2999" s="8" t="s">
        <v>38</v>
      </c>
      <c r="D2999" s="8" t="s">
        <v>39</v>
      </c>
      <c r="E2999" s="8" t="s">
        <v>39</v>
      </c>
      <c r="F2999" s="8" t="s">
        <v>40</v>
      </c>
      <c r="G2999" t="s">
        <v>73</v>
      </c>
      <c r="H2999" t="s">
        <v>42</v>
      </c>
      <c r="I2999" t="s">
        <v>43</v>
      </c>
      <c r="J2999" t="s">
        <v>43</v>
      </c>
      <c r="K2999" t="s">
        <v>43</v>
      </c>
      <c r="L2999" s="9">
        <v>-80123.42</v>
      </c>
      <c r="M2999" s="10">
        <v>43709</v>
      </c>
      <c r="N2999" t="s">
        <v>44</v>
      </c>
      <c r="O2999" t="s">
        <v>45</v>
      </c>
      <c r="P2999" t="s">
        <v>396</v>
      </c>
      <c r="Q2999" t="s">
        <v>698</v>
      </c>
      <c r="R2999" t="s">
        <v>699</v>
      </c>
      <c r="S2999" s="11">
        <v>43741</v>
      </c>
      <c r="T2999" t="s">
        <v>259</v>
      </c>
      <c r="U2999">
        <v>42</v>
      </c>
      <c r="V2999" t="s">
        <v>518</v>
      </c>
      <c r="W2999" t="s">
        <v>699</v>
      </c>
      <c r="Y2999" s="11">
        <v>43741</v>
      </c>
      <c r="AA2999" t="s">
        <v>519</v>
      </c>
      <c r="AD2999" t="s">
        <v>520</v>
      </c>
      <c r="AH2999" t="str">
        <f t="shared" si="46"/>
        <v>E35120 Corporate Expenses</v>
      </c>
      <c r="AI2999" t="str">
        <f>VLOOKUP(B2999,'cc Lookup'!A:E,5,0)</f>
        <v>Corporate Exp</v>
      </c>
      <c r="AJ2999" t="s">
        <v>5426</v>
      </c>
    </row>
    <row r="3000" spans="1:36" x14ac:dyDescent="0.35">
      <c r="A3000" t="s">
        <v>36</v>
      </c>
      <c r="B3000" s="8" t="s">
        <v>37</v>
      </c>
      <c r="C3000" s="8" t="s">
        <v>38</v>
      </c>
      <c r="D3000" s="8" t="s">
        <v>39</v>
      </c>
      <c r="E3000" s="8" t="s">
        <v>39</v>
      </c>
      <c r="F3000" s="8" t="s">
        <v>40</v>
      </c>
      <c r="G3000" t="s">
        <v>41</v>
      </c>
      <c r="H3000" t="s">
        <v>42</v>
      </c>
      <c r="I3000" t="s">
        <v>43</v>
      </c>
      <c r="J3000" t="s">
        <v>43</v>
      </c>
      <c r="K3000" t="s">
        <v>43</v>
      </c>
      <c r="L3000" s="9">
        <v>28760.49</v>
      </c>
      <c r="M3000" s="10">
        <v>43739</v>
      </c>
      <c r="N3000" t="s">
        <v>44</v>
      </c>
      <c r="O3000" t="s">
        <v>45</v>
      </c>
      <c r="P3000" t="s">
        <v>691</v>
      </c>
      <c r="Q3000" t="s">
        <v>775</v>
      </c>
      <c r="R3000" t="s">
        <v>776</v>
      </c>
      <c r="S3000" s="11">
        <v>43775</v>
      </c>
      <c r="T3000" t="s">
        <v>259</v>
      </c>
      <c r="U3000">
        <v>10</v>
      </c>
      <c r="V3000" t="s">
        <v>777</v>
      </c>
      <c r="W3000" t="s">
        <v>776</v>
      </c>
      <c r="Y3000" s="11">
        <v>43775</v>
      </c>
      <c r="AA3000" t="s">
        <v>777</v>
      </c>
      <c r="AH3000" t="str">
        <f t="shared" si="46"/>
        <v>E35005 Legal Services</v>
      </c>
      <c r="AI3000" t="str">
        <f>VLOOKUP(B3000,'cc Lookup'!A:E,5,0)</f>
        <v>Chief Executive Office</v>
      </c>
      <c r="AJ3000" t="s">
        <v>5426</v>
      </c>
    </row>
    <row r="3001" spans="1:36" x14ac:dyDescent="0.35">
      <c r="A3001" t="s">
        <v>36</v>
      </c>
      <c r="B3001" s="8" t="s">
        <v>72</v>
      </c>
      <c r="C3001" s="8" t="s">
        <v>38</v>
      </c>
      <c r="D3001" s="8" t="s">
        <v>39</v>
      </c>
      <c r="E3001" s="8" t="s">
        <v>39</v>
      </c>
      <c r="F3001" s="8" t="s">
        <v>40</v>
      </c>
      <c r="G3001" t="s">
        <v>73</v>
      </c>
      <c r="H3001" t="s">
        <v>42</v>
      </c>
      <c r="I3001" t="s">
        <v>43</v>
      </c>
      <c r="J3001" t="s">
        <v>43</v>
      </c>
      <c r="K3001" t="s">
        <v>43</v>
      </c>
      <c r="L3001" s="9">
        <v>36214</v>
      </c>
      <c r="M3001" s="10">
        <v>43739</v>
      </c>
      <c r="N3001" t="s">
        <v>44</v>
      </c>
      <c r="O3001" t="s">
        <v>45</v>
      </c>
      <c r="P3001" t="s">
        <v>373</v>
      </c>
      <c r="Q3001" t="s">
        <v>787</v>
      </c>
      <c r="R3001" t="s">
        <v>788</v>
      </c>
      <c r="S3001" s="11">
        <v>43775</v>
      </c>
      <c r="T3001" t="s">
        <v>259</v>
      </c>
      <c r="U3001">
        <v>31</v>
      </c>
      <c r="V3001" t="s">
        <v>704</v>
      </c>
      <c r="W3001" t="s">
        <v>788</v>
      </c>
      <c r="Y3001" s="11">
        <v>43775</v>
      </c>
      <c r="AA3001" t="s">
        <v>705</v>
      </c>
      <c r="AD3001" t="s">
        <v>706</v>
      </c>
      <c r="AH3001" t="str">
        <f t="shared" si="46"/>
        <v>E35120 Corporate Expenses</v>
      </c>
      <c r="AI3001" t="str">
        <f>VLOOKUP(B3001,'cc Lookup'!A:E,5,0)</f>
        <v>Corporate Exp</v>
      </c>
      <c r="AJ3001" t="s">
        <v>5426</v>
      </c>
    </row>
    <row r="3002" spans="1:36" x14ac:dyDescent="0.35">
      <c r="A3002" t="s">
        <v>36</v>
      </c>
      <c r="B3002" s="8" t="s">
        <v>72</v>
      </c>
      <c r="C3002" s="8" t="s">
        <v>38</v>
      </c>
      <c r="D3002" s="8" t="s">
        <v>39</v>
      </c>
      <c r="E3002" s="8" t="s">
        <v>39</v>
      </c>
      <c r="F3002" s="8" t="s">
        <v>40</v>
      </c>
      <c r="G3002" t="s">
        <v>73</v>
      </c>
      <c r="H3002" t="s">
        <v>42</v>
      </c>
      <c r="I3002" t="s">
        <v>43</v>
      </c>
      <c r="J3002" t="s">
        <v>43</v>
      </c>
      <c r="K3002" t="s">
        <v>43</v>
      </c>
      <c r="L3002" s="9">
        <v>-1923</v>
      </c>
      <c r="M3002" s="10">
        <v>43739</v>
      </c>
      <c r="N3002" t="s">
        <v>44</v>
      </c>
      <c r="O3002" t="s">
        <v>45</v>
      </c>
      <c r="P3002" t="s">
        <v>373</v>
      </c>
      <c r="Q3002" t="s">
        <v>787</v>
      </c>
      <c r="R3002" t="s">
        <v>788</v>
      </c>
      <c r="S3002" s="11">
        <v>43775</v>
      </c>
      <c r="T3002" t="s">
        <v>259</v>
      </c>
      <c r="U3002">
        <v>32</v>
      </c>
      <c r="V3002" t="s">
        <v>517</v>
      </c>
      <c r="W3002" t="s">
        <v>788</v>
      </c>
      <c r="Y3002" s="11">
        <v>43775</v>
      </c>
      <c r="AA3002" t="s">
        <v>517</v>
      </c>
      <c r="AH3002" t="str">
        <f t="shared" si="46"/>
        <v>E35120 Corporate Expenses</v>
      </c>
      <c r="AI3002" t="str">
        <f>VLOOKUP(B3002,'cc Lookup'!A:E,5,0)</f>
        <v>Corporate Exp</v>
      </c>
      <c r="AJ3002" t="s">
        <v>5426</v>
      </c>
    </row>
    <row r="3003" spans="1:36" x14ac:dyDescent="0.35">
      <c r="A3003" t="s">
        <v>36</v>
      </c>
      <c r="B3003" s="8" t="s">
        <v>72</v>
      </c>
      <c r="C3003" s="8" t="s">
        <v>38</v>
      </c>
      <c r="D3003" s="8" t="s">
        <v>39</v>
      </c>
      <c r="E3003" s="8" t="s">
        <v>39</v>
      </c>
      <c r="F3003" s="8" t="s">
        <v>40</v>
      </c>
      <c r="G3003" t="s">
        <v>73</v>
      </c>
      <c r="H3003" t="s">
        <v>42</v>
      </c>
      <c r="I3003" t="s">
        <v>43</v>
      </c>
      <c r="J3003" t="s">
        <v>43</v>
      </c>
      <c r="K3003" t="s">
        <v>43</v>
      </c>
      <c r="L3003" s="9">
        <v>-66550.600000000006</v>
      </c>
      <c r="M3003" s="10">
        <v>43739</v>
      </c>
      <c r="N3003" t="s">
        <v>44</v>
      </c>
      <c r="O3003" t="s">
        <v>45</v>
      </c>
      <c r="P3003" t="s">
        <v>373</v>
      </c>
      <c r="Q3003" t="s">
        <v>787</v>
      </c>
      <c r="R3003" t="s">
        <v>788</v>
      </c>
      <c r="S3003" s="11">
        <v>43775</v>
      </c>
      <c r="T3003" t="s">
        <v>259</v>
      </c>
      <c r="U3003">
        <v>33</v>
      </c>
      <c r="V3003" t="s">
        <v>518</v>
      </c>
      <c r="W3003" t="s">
        <v>788</v>
      </c>
      <c r="Y3003" s="11">
        <v>43775</v>
      </c>
      <c r="AA3003" t="s">
        <v>519</v>
      </c>
      <c r="AD3003" t="s">
        <v>520</v>
      </c>
      <c r="AH3003" t="str">
        <f t="shared" si="46"/>
        <v>E35120 Corporate Expenses</v>
      </c>
      <c r="AI3003" t="str">
        <f>VLOOKUP(B3003,'cc Lookup'!A:E,5,0)</f>
        <v>Corporate Exp</v>
      </c>
      <c r="AJ3003" t="s">
        <v>5426</v>
      </c>
    </row>
    <row r="3004" spans="1:36" x14ac:dyDescent="0.35">
      <c r="A3004" t="s">
        <v>36</v>
      </c>
      <c r="B3004" s="8" t="s">
        <v>72</v>
      </c>
      <c r="C3004" s="8" t="s">
        <v>38</v>
      </c>
      <c r="D3004" s="8" t="s">
        <v>39</v>
      </c>
      <c r="E3004" s="8" t="s">
        <v>39</v>
      </c>
      <c r="F3004" s="8" t="s">
        <v>40</v>
      </c>
      <c r="G3004" t="s">
        <v>73</v>
      </c>
      <c r="H3004" t="s">
        <v>42</v>
      </c>
      <c r="I3004" t="s">
        <v>43</v>
      </c>
      <c r="J3004" t="s">
        <v>43</v>
      </c>
      <c r="K3004" t="s">
        <v>43</v>
      </c>
      <c r="L3004" s="9">
        <v>41254</v>
      </c>
      <c r="M3004" s="10">
        <v>43739</v>
      </c>
      <c r="N3004" t="s">
        <v>44</v>
      </c>
      <c r="O3004" t="s">
        <v>45</v>
      </c>
      <c r="P3004" t="s">
        <v>396</v>
      </c>
      <c r="Q3004" t="s">
        <v>781</v>
      </c>
      <c r="R3004" t="s">
        <v>782</v>
      </c>
      <c r="S3004" s="11">
        <v>43774</v>
      </c>
      <c r="T3004" t="s">
        <v>259</v>
      </c>
      <c r="U3004">
        <v>13</v>
      </c>
      <c r="V3004" t="s">
        <v>789</v>
      </c>
      <c r="W3004" t="s">
        <v>782</v>
      </c>
      <c r="Y3004" s="11">
        <v>43774</v>
      </c>
      <c r="AA3004" t="s">
        <v>789</v>
      </c>
      <c r="AH3004" t="str">
        <f t="shared" si="46"/>
        <v>E35120 Corporate Expenses</v>
      </c>
      <c r="AI3004" t="str">
        <f>VLOOKUP(B3004,'cc Lookup'!A:E,5,0)</f>
        <v>Corporate Exp</v>
      </c>
      <c r="AJ3004" t="s">
        <v>5426</v>
      </c>
    </row>
    <row r="3005" spans="1:36" x14ac:dyDescent="0.35">
      <c r="A3005" t="s">
        <v>36</v>
      </c>
      <c r="B3005" s="8" t="s">
        <v>142</v>
      </c>
      <c r="C3005" s="8" t="s">
        <v>38</v>
      </c>
      <c r="D3005" s="8" t="s">
        <v>39</v>
      </c>
      <c r="E3005" s="8" t="s">
        <v>39</v>
      </c>
      <c r="F3005" s="8" t="s">
        <v>40</v>
      </c>
      <c r="G3005" t="s">
        <v>144</v>
      </c>
      <c r="H3005" t="s">
        <v>42</v>
      </c>
      <c r="I3005" t="s">
        <v>43</v>
      </c>
      <c r="J3005" t="s">
        <v>43</v>
      </c>
      <c r="K3005" t="s">
        <v>43</v>
      </c>
      <c r="L3005" s="9">
        <v>5266</v>
      </c>
      <c r="M3005" s="10">
        <v>43739</v>
      </c>
      <c r="N3005" t="s">
        <v>44</v>
      </c>
      <c r="O3005" t="s">
        <v>45</v>
      </c>
      <c r="P3005" t="s">
        <v>396</v>
      </c>
      <c r="Q3005" t="s">
        <v>781</v>
      </c>
      <c r="R3005" t="s">
        <v>782</v>
      </c>
      <c r="S3005" s="11">
        <v>43774</v>
      </c>
      <c r="T3005" t="s">
        <v>259</v>
      </c>
      <c r="U3005">
        <v>14</v>
      </c>
      <c r="V3005" t="s">
        <v>834</v>
      </c>
      <c r="W3005" t="s">
        <v>782</v>
      </c>
      <c r="Y3005" s="11">
        <v>43774</v>
      </c>
      <c r="AA3005" t="s">
        <v>834</v>
      </c>
      <c r="AH3005" t="str">
        <f t="shared" si="46"/>
        <v>E35930 Estates &amp; Facilities</v>
      </c>
      <c r="AI3005" t="str">
        <f>VLOOKUP(B3005,'cc Lookup'!A:E,5,0)</f>
        <v>Estates</v>
      </c>
      <c r="AJ3005" t="s">
        <v>5426</v>
      </c>
    </row>
    <row r="3006" spans="1:36" x14ac:dyDescent="0.35">
      <c r="A3006" t="s">
        <v>36</v>
      </c>
      <c r="B3006" s="8" t="s">
        <v>142</v>
      </c>
      <c r="C3006" s="8" t="s">
        <v>38</v>
      </c>
      <c r="D3006" s="8" t="s">
        <v>39</v>
      </c>
      <c r="E3006" s="8" t="s">
        <v>39</v>
      </c>
      <c r="F3006" s="8" t="s">
        <v>40</v>
      </c>
      <c r="G3006" t="s">
        <v>144</v>
      </c>
      <c r="H3006" t="s">
        <v>42</v>
      </c>
      <c r="I3006" t="s">
        <v>43</v>
      </c>
      <c r="J3006" t="s">
        <v>43</v>
      </c>
      <c r="K3006" t="s">
        <v>43</v>
      </c>
      <c r="L3006" s="9">
        <v>5308</v>
      </c>
      <c r="M3006" s="10">
        <v>43770</v>
      </c>
      <c r="N3006" t="s">
        <v>44</v>
      </c>
      <c r="O3006" t="s">
        <v>45</v>
      </c>
      <c r="P3006" t="s">
        <v>956</v>
      </c>
      <c r="Q3006" t="s">
        <v>957</v>
      </c>
      <c r="R3006" t="s">
        <v>958</v>
      </c>
      <c r="S3006" s="11">
        <v>43802</v>
      </c>
      <c r="T3006" t="s">
        <v>259</v>
      </c>
      <c r="U3006">
        <v>89</v>
      </c>
      <c r="V3006" t="s">
        <v>959</v>
      </c>
      <c r="W3006" t="s">
        <v>958</v>
      </c>
      <c r="Y3006" s="11">
        <v>43802</v>
      </c>
      <c r="AA3006" t="s">
        <v>959</v>
      </c>
      <c r="AH3006" t="str">
        <f t="shared" si="46"/>
        <v>E35930 Estates &amp; Facilities</v>
      </c>
      <c r="AI3006" t="str">
        <f>VLOOKUP(B3006,'cc Lookup'!A:E,5,0)</f>
        <v>Estates</v>
      </c>
      <c r="AJ3006" t="s">
        <v>5426</v>
      </c>
    </row>
    <row r="3007" spans="1:36" x14ac:dyDescent="0.35">
      <c r="A3007" t="s">
        <v>36</v>
      </c>
      <c r="B3007" s="8" t="s">
        <v>37</v>
      </c>
      <c r="C3007" s="8" t="s">
        <v>38</v>
      </c>
      <c r="D3007" s="8" t="s">
        <v>39</v>
      </c>
      <c r="E3007" s="8" t="s">
        <v>39</v>
      </c>
      <c r="F3007" s="8" t="s">
        <v>40</v>
      </c>
      <c r="G3007" t="s">
        <v>41</v>
      </c>
      <c r="H3007" t="s">
        <v>42</v>
      </c>
      <c r="I3007" t="s">
        <v>43</v>
      </c>
      <c r="J3007" t="s">
        <v>43</v>
      </c>
      <c r="K3007" t="s">
        <v>43</v>
      </c>
      <c r="L3007" s="9">
        <v>33637.32</v>
      </c>
      <c r="M3007" s="10">
        <v>43800</v>
      </c>
      <c r="N3007" t="s">
        <v>44</v>
      </c>
      <c r="O3007" t="s">
        <v>45</v>
      </c>
      <c r="P3007" t="s">
        <v>373</v>
      </c>
      <c r="Q3007" t="s">
        <v>975</v>
      </c>
      <c r="R3007" t="s">
        <v>976</v>
      </c>
      <c r="S3007" s="11">
        <v>43836</v>
      </c>
      <c r="T3007" t="s">
        <v>259</v>
      </c>
      <c r="U3007">
        <v>34</v>
      </c>
      <c r="V3007" t="s">
        <v>977</v>
      </c>
      <c r="W3007" t="s">
        <v>976</v>
      </c>
      <c r="Y3007" s="11">
        <v>43836</v>
      </c>
      <c r="AA3007" t="s">
        <v>977</v>
      </c>
      <c r="AH3007" t="str">
        <f t="shared" si="46"/>
        <v>E35005 Legal Services</v>
      </c>
      <c r="AI3007" t="str">
        <f>VLOOKUP(B3007,'cc Lookup'!A:E,5,0)</f>
        <v>Chief Executive Office</v>
      </c>
      <c r="AJ3007" t="s">
        <v>5426</v>
      </c>
    </row>
    <row r="3008" spans="1:36" x14ac:dyDescent="0.35">
      <c r="A3008" t="s">
        <v>36</v>
      </c>
      <c r="B3008" s="8" t="s">
        <v>72</v>
      </c>
      <c r="C3008" s="8" t="s">
        <v>38</v>
      </c>
      <c r="D3008" s="8" t="s">
        <v>39</v>
      </c>
      <c r="E3008" s="8" t="s">
        <v>39</v>
      </c>
      <c r="F3008" s="8" t="s">
        <v>40</v>
      </c>
      <c r="G3008" t="s">
        <v>73</v>
      </c>
      <c r="H3008" t="s">
        <v>42</v>
      </c>
      <c r="I3008" t="s">
        <v>43</v>
      </c>
      <c r="J3008" t="s">
        <v>43</v>
      </c>
      <c r="K3008" t="s">
        <v>43</v>
      </c>
      <c r="L3008" s="9">
        <v>7000</v>
      </c>
      <c r="M3008" s="10">
        <v>43800</v>
      </c>
      <c r="N3008" t="s">
        <v>44</v>
      </c>
      <c r="O3008" t="s">
        <v>45</v>
      </c>
      <c r="P3008" t="s">
        <v>396</v>
      </c>
      <c r="Q3008" t="s">
        <v>981</v>
      </c>
      <c r="R3008" t="s">
        <v>982</v>
      </c>
      <c r="S3008" s="11">
        <v>43833</v>
      </c>
      <c r="T3008" t="s">
        <v>259</v>
      </c>
      <c r="U3008">
        <v>37</v>
      </c>
      <c r="V3008" t="s">
        <v>987</v>
      </c>
      <c r="W3008" t="s">
        <v>982</v>
      </c>
      <c r="Y3008" s="11">
        <v>43833</v>
      </c>
      <c r="AA3008" t="s">
        <v>987</v>
      </c>
      <c r="AH3008" t="str">
        <f t="shared" si="46"/>
        <v>E35120 Corporate Expenses</v>
      </c>
      <c r="AI3008" t="str">
        <f>VLOOKUP(B3008,'cc Lookup'!A:E,5,0)</f>
        <v>Corporate Exp</v>
      </c>
      <c r="AJ3008" t="s">
        <v>5426</v>
      </c>
    </row>
    <row r="3009" spans="1:36" x14ac:dyDescent="0.35">
      <c r="A3009" t="s">
        <v>36</v>
      </c>
      <c r="B3009" s="8" t="s">
        <v>72</v>
      </c>
      <c r="C3009" s="8" t="s">
        <v>38</v>
      </c>
      <c r="D3009" s="8" t="s">
        <v>39</v>
      </c>
      <c r="E3009" s="8" t="s">
        <v>39</v>
      </c>
      <c r="F3009" s="8" t="s">
        <v>40</v>
      </c>
      <c r="G3009" t="s">
        <v>73</v>
      </c>
      <c r="H3009" t="s">
        <v>42</v>
      </c>
      <c r="I3009" t="s">
        <v>43</v>
      </c>
      <c r="J3009" t="s">
        <v>43</v>
      </c>
      <c r="K3009" t="s">
        <v>43</v>
      </c>
      <c r="L3009" s="9">
        <v>74209</v>
      </c>
      <c r="M3009" s="10">
        <v>43800</v>
      </c>
      <c r="N3009" t="s">
        <v>44</v>
      </c>
      <c r="O3009" t="s">
        <v>45</v>
      </c>
      <c r="P3009" t="s">
        <v>396</v>
      </c>
      <c r="Q3009" t="s">
        <v>981</v>
      </c>
      <c r="R3009" t="s">
        <v>982</v>
      </c>
      <c r="S3009" s="11">
        <v>43833</v>
      </c>
      <c r="T3009" t="s">
        <v>259</v>
      </c>
      <c r="U3009">
        <v>38</v>
      </c>
      <c r="V3009" t="s">
        <v>988</v>
      </c>
      <c r="W3009" t="s">
        <v>982</v>
      </c>
      <c r="Y3009" s="11">
        <v>43833</v>
      </c>
      <c r="AA3009" t="s">
        <v>705</v>
      </c>
      <c r="AD3009" t="s">
        <v>989</v>
      </c>
      <c r="AH3009" t="str">
        <f t="shared" si="46"/>
        <v>E35120 Corporate Expenses</v>
      </c>
      <c r="AI3009" t="str">
        <f>VLOOKUP(B3009,'cc Lookup'!A:E,5,0)</f>
        <v>Corporate Exp</v>
      </c>
      <c r="AJ3009" t="s">
        <v>5426</v>
      </c>
    </row>
    <row r="3010" spans="1:36" x14ac:dyDescent="0.35">
      <c r="A3010" t="s">
        <v>36</v>
      </c>
      <c r="B3010" s="8" t="s">
        <v>72</v>
      </c>
      <c r="C3010" s="8" t="s">
        <v>38</v>
      </c>
      <c r="D3010" s="8" t="s">
        <v>39</v>
      </c>
      <c r="E3010" s="8" t="s">
        <v>39</v>
      </c>
      <c r="F3010" s="8" t="s">
        <v>40</v>
      </c>
      <c r="G3010" t="s">
        <v>73</v>
      </c>
      <c r="H3010" t="s">
        <v>42</v>
      </c>
      <c r="I3010" t="s">
        <v>43</v>
      </c>
      <c r="J3010" t="s">
        <v>43</v>
      </c>
      <c r="K3010" t="s">
        <v>43</v>
      </c>
      <c r="L3010" s="9">
        <v>-1414</v>
      </c>
      <c r="M3010" s="10">
        <v>43800</v>
      </c>
      <c r="N3010" t="s">
        <v>44</v>
      </c>
      <c r="O3010" t="s">
        <v>45</v>
      </c>
      <c r="P3010" t="s">
        <v>396</v>
      </c>
      <c r="Q3010" t="s">
        <v>981</v>
      </c>
      <c r="R3010" t="s">
        <v>982</v>
      </c>
      <c r="S3010" s="11">
        <v>43833</v>
      </c>
      <c r="T3010" t="s">
        <v>259</v>
      </c>
      <c r="U3010">
        <v>39</v>
      </c>
      <c r="V3010" t="s">
        <v>990</v>
      </c>
      <c r="W3010" t="s">
        <v>982</v>
      </c>
      <c r="Y3010" s="11">
        <v>43833</v>
      </c>
      <c r="AA3010" t="s">
        <v>990</v>
      </c>
      <c r="AH3010" t="str">
        <f t="shared" si="46"/>
        <v>E35120 Corporate Expenses</v>
      </c>
      <c r="AI3010" t="str">
        <f>VLOOKUP(B3010,'cc Lookup'!A:E,5,0)</f>
        <v>Corporate Exp</v>
      </c>
      <c r="AJ3010" t="s">
        <v>5426</v>
      </c>
    </row>
    <row r="3011" spans="1:36" x14ac:dyDescent="0.35">
      <c r="A3011" t="s">
        <v>36</v>
      </c>
      <c r="B3011" s="8" t="s">
        <v>72</v>
      </c>
      <c r="C3011" s="8" t="s">
        <v>38</v>
      </c>
      <c r="D3011" s="8" t="s">
        <v>39</v>
      </c>
      <c r="E3011" s="8" t="s">
        <v>39</v>
      </c>
      <c r="F3011" s="8" t="s">
        <v>40</v>
      </c>
      <c r="G3011" t="s">
        <v>73</v>
      </c>
      <c r="H3011" t="s">
        <v>42</v>
      </c>
      <c r="I3011" t="s">
        <v>43</v>
      </c>
      <c r="J3011" t="s">
        <v>43</v>
      </c>
      <c r="K3011" t="s">
        <v>43</v>
      </c>
      <c r="L3011" s="9">
        <v>-38529.29</v>
      </c>
      <c r="M3011" s="10">
        <v>43800</v>
      </c>
      <c r="N3011" t="s">
        <v>44</v>
      </c>
      <c r="O3011" t="s">
        <v>45</v>
      </c>
      <c r="P3011" t="s">
        <v>396</v>
      </c>
      <c r="Q3011" t="s">
        <v>981</v>
      </c>
      <c r="R3011" t="s">
        <v>982</v>
      </c>
      <c r="S3011" s="11">
        <v>43833</v>
      </c>
      <c r="T3011" t="s">
        <v>259</v>
      </c>
      <c r="U3011">
        <v>40</v>
      </c>
      <c r="V3011" t="s">
        <v>991</v>
      </c>
      <c r="W3011" t="s">
        <v>982</v>
      </c>
      <c r="Y3011" s="11">
        <v>43833</v>
      </c>
      <c r="AA3011" t="s">
        <v>519</v>
      </c>
      <c r="AD3011" t="s">
        <v>992</v>
      </c>
      <c r="AH3011" t="str">
        <f t="shared" si="46"/>
        <v>E35120 Corporate Expenses</v>
      </c>
      <c r="AI3011" t="str">
        <f>VLOOKUP(B3011,'cc Lookup'!A:E,5,0)</f>
        <v>Corporate Exp</v>
      </c>
      <c r="AJ3011" t="s">
        <v>5426</v>
      </c>
    </row>
    <row r="3012" spans="1:36" x14ac:dyDescent="0.35">
      <c r="A3012" t="s">
        <v>36</v>
      </c>
      <c r="B3012" s="8" t="s">
        <v>142</v>
      </c>
      <c r="C3012" s="8" t="s">
        <v>38</v>
      </c>
      <c r="D3012" s="8" t="s">
        <v>39</v>
      </c>
      <c r="E3012" s="8" t="s">
        <v>39</v>
      </c>
      <c r="F3012" s="8" t="s">
        <v>40</v>
      </c>
      <c r="G3012" t="s">
        <v>144</v>
      </c>
      <c r="H3012" t="s">
        <v>42</v>
      </c>
      <c r="I3012" t="s">
        <v>43</v>
      </c>
      <c r="J3012" t="s">
        <v>43</v>
      </c>
      <c r="K3012" t="s">
        <v>43</v>
      </c>
      <c r="L3012" s="9">
        <v>5290</v>
      </c>
      <c r="M3012" s="10">
        <v>43800</v>
      </c>
      <c r="N3012" t="s">
        <v>44</v>
      </c>
      <c r="O3012" t="s">
        <v>45</v>
      </c>
      <c r="P3012" t="s">
        <v>956</v>
      </c>
      <c r="Q3012" t="s">
        <v>1113</v>
      </c>
      <c r="R3012" t="s">
        <v>1114</v>
      </c>
      <c r="S3012" s="11">
        <v>43832</v>
      </c>
      <c r="T3012" t="s">
        <v>259</v>
      </c>
      <c r="U3012">
        <v>83</v>
      </c>
      <c r="V3012" t="s">
        <v>1115</v>
      </c>
      <c r="W3012" t="s">
        <v>1114</v>
      </c>
      <c r="Y3012" s="11">
        <v>43832</v>
      </c>
      <c r="AA3012" t="s">
        <v>1115</v>
      </c>
      <c r="AH3012" t="str">
        <f t="shared" si="46"/>
        <v>E35930 Estates &amp; Facilities</v>
      </c>
      <c r="AI3012" t="str">
        <f>VLOOKUP(B3012,'cc Lookup'!A:E,5,0)</f>
        <v>Estates</v>
      </c>
      <c r="AJ3012" t="s">
        <v>5426</v>
      </c>
    </row>
    <row r="3013" spans="1:36" x14ac:dyDescent="0.35">
      <c r="A3013" t="s">
        <v>36</v>
      </c>
      <c r="B3013" s="8" t="s">
        <v>37</v>
      </c>
      <c r="C3013" s="8" t="s">
        <v>38</v>
      </c>
      <c r="D3013" s="8" t="s">
        <v>39</v>
      </c>
      <c r="E3013" s="8" t="s">
        <v>39</v>
      </c>
      <c r="F3013" s="8" t="s">
        <v>40</v>
      </c>
      <c r="G3013" t="s">
        <v>41</v>
      </c>
      <c r="H3013" t="s">
        <v>42</v>
      </c>
      <c r="I3013" t="s">
        <v>43</v>
      </c>
      <c r="J3013" t="s">
        <v>43</v>
      </c>
      <c r="K3013" t="s">
        <v>43</v>
      </c>
      <c r="L3013" s="9">
        <v>36139</v>
      </c>
      <c r="M3013" s="10">
        <v>43831</v>
      </c>
      <c r="N3013" t="s">
        <v>44</v>
      </c>
      <c r="O3013" t="s">
        <v>45</v>
      </c>
      <c r="P3013" t="s">
        <v>373</v>
      </c>
      <c r="Q3013" t="s">
        <v>1134</v>
      </c>
      <c r="R3013" t="s">
        <v>1135</v>
      </c>
      <c r="S3013" s="11">
        <v>43866</v>
      </c>
      <c r="T3013" t="s">
        <v>259</v>
      </c>
      <c r="U3013">
        <v>32</v>
      </c>
      <c r="V3013" t="s">
        <v>1136</v>
      </c>
      <c r="W3013" t="s">
        <v>1135</v>
      </c>
      <c r="Y3013" s="11">
        <v>43866</v>
      </c>
      <c r="AA3013" t="s">
        <v>1136</v>
      </c>
      <c r="AH3013" t="str">
        <f t="shared" ref="AH3013:AH3076" si="47">B3013&amp;" "&amp;G3013</f>
        <v>E35005 Legal Services</v>
      </c>
      <c r="AI3013" t="str">
        <f>VLOOKUP(B3013,'cc Lookup'!A:E,5,0)</f>
        <v>Chief Executive Office</v>
      </c>
      <c r="AJ3013" t="s">
        <v>5426</v>
      </c>
    </row>
    <row r="3014" spans="1:36" x14ac:dyDescent="0.35">
      <c r="A3014" t="s">
        <v>36</v>
      </c>
      <c r="B3014" s="8" t="s">
        <v>72</v>
      </c>
      <c r="C3014" s="8" t="s">
        <v>38</v>
      </c>
      <c r="D3014" s="8" t="s">
        <v>39</v>
      </c>
      <c r="E3014" s="8" t="s">
        <v>39</v>
      </c>
      <c r="F3014" s="8" t="s">
        <v>40</v>
      </c>
      <c r="G3014" t="s">
        <v>73</v>
      </c>
      <c r="H3014" t="s">
        <v>42</v>
      </c>
      <c r="I3014" t="s">
        <v>43</v>
      </c>
      <c r="J3014" t="s">
        <v>43</v>
      </c>
      <c r="K3014" t="s">
        <v>43</v>
      </c>
      <c r="L3014" s="9">
        <v>75693</v>
      </c>
      <c r="M3014" s="10">
        <v>43831</v>
      </c>
      <c r="N3014" t="s">
        <v>44</v>
      </c>
      <c r="O3014" t="s">
        <v>45</v>
      </c>
      <c r="P3014" t="s">
        <v>396</v>
      </c>
      <c r="Q3014" t="s">
        <v>1140</v>
      </c>
      <c r="R3014" t="s">
        <v>1141</v>
      </c>
      <c r="S3014" s="11">
        <v>43866</v>
      </c>
      <c r="T3014" t="s">
        <v>259</v>
      </c>
      <c r="U3014">
        <v>35</v>
      </c>
      <c r="V3014" t="s">
        <v>1148</v>
      </c>
      <c r="W3014" t="s">
        <v>1141</v>
      </c>
      <c r="Y3014" s="11">
        <v>43866</v>
      </c>
      <c r="AA3014" t="s">
        <v>705</v>
      </c>
      <c r="AD3014" t="s">
        <v>1149</v>
      </c>
      <c r="AH3014" t="str">
        <f t="shared" si="47"/>
        <v>E35120 Corporate Expenses</v>
      </c>
      <c r="AI3014" t="str">
        <f>VLOOKUP(B3014,'cc Lookup'!A:E,5,0)</f>
        <v>Corporate Exp</v>
      </c>
      <c r="AJ3014" t="s">
        <v>5426</v>
      </c>
    </row>
    <row r="3015" spans="1:36" x14ac:dyDescent="0.35">
      <c r="A3015" t="s">
        <v>36</v>
      </c>
      <c r="B3015" s="8" t="s">
        <v>72</v>
      </c>
      <c r="C3015" s="8" t="s">
        <v>38</v>
      </c>
      <c r="D3015" s="8" t="s">
        <v>39</v>
      </c>
      <c r="E3015" s="8" t="s">
        <v>39</v>
      </c>
      <c r="F3015" s="8" t="s">
        <v>40</v>
      </c>
      <c r="G3015" t="s">
        <v>73</v>
      </c>
      <c r="H3015" t="s">
        <v>42</v>
      </c>
      <c r="I3015" t="s">
        <v>43</v>
      </c>
      <c r="J3015" t="s">
        <v>43</v>
      </c>
      <c r="K3015" t="s">
        <v>43</v>
      </c>
      <c r="L3015" s="9">
        <v>-1192</v>
      </c>
      <c r="M3015" s="10">
        <v>43831</v>
      </c>
      <c r="N3015" t="s">
        <v>44</v>
      </c>
      <c r="O3015" t="s">
        <v>45</v>
      </c>
      <c r="P3015" t="s">
        <v>396</v>
      </c>
      <c r="Q3015" t="s">
        <v>1140</v>
      </c>
      <c r="R3015" t="s">
        <v>1141</v>
      </c>
      <c r="S3015" s="11">
        <v>43866</v>
      </c>
      <c r="T3015" t="s">
        <v>259</v>
      </c>
      <c r="U3015">
        <v>36</v>
      </c>
      <c r="V3015" t="s">
        <v>1150</v>
      </c>
      <c r="W3015" t="s">
        <v>1141</v>
      </c>
      <c r="Y3015" s="11">
        <v>43866</v>
      </c>
      <c r="AA3015" t="s">
        <v>1150</v>
      </c>
      <c r="AH3015" t="str">
        <f t="shared" si="47"/>
        <v>E35120 Corporate Expenses</v>
      </c>
      <c r="AI3015" t="str">
        <f>VLOOKUP(B3015,'cc Lookup'!A:E,5,0)</f>
        <v>Corporate Exp</v>
      </c>
      <c r="AJ3015" t="s">
        <v>5426</v>
      </c>
    </row>
    <row r="3016" spans="1:36" x14ac:dyDescent="0.35">
      <c r="A3016" t="s">
        <v>36</v>
      </c>
      <c r="B3016" s="8" t="s">
        <v>72</v>
      </c>
      <c r="C3016" s="8" t="s">
        <v>38</v>
      </c>
      <c r="D3016" s="8" t="s">
        <v>39</v>
      </c>
      <c r="E3016" s="8" t="s">
        <v>39</v>
      </c>
      <c r="F3016" s="8" t="s">
        <v>40</v>
      </c>
      <c r="G3016" t="s">
        <v>73</v>
      </c>
      <c r="H3016" t="s">
        <v>42</v>
      </c>
      <c r="I3016" t="s">
        <v>43</v>
      </c>
      <c r="J3016" t="s">
        <v>43</v>
      </c>
      <c r="K3016" t="s">
        <v>43</v>
      </c>
      <c r="L3016" s="9">
        <v>-26269.97</v>
      </c>
      <c r="M3016" s="10">
        <v>43831</v>
      </c>
      <c r="N3016" t="s">
        <v>44</v>
      </c>
      <c r="O3016" t="s">
        <v>45</v>
      </c>
      <c r="P3016" t="s">
        <v>396</v>
      </c>
      <c r="Q3016" t="s">
        <v>1140</v>
      </c>
      <c r="R3016" t="s">
        <v>1141</v>
      </c>
      <c r="S3016" s="11">
        <v>43866</v>
      </c>
      <c r="T3016" t="s">
        <v>259</v>
      </c>
      <c r="U3016">
        <v>37</v>
      </c>
      <c r="V3016" t="s">
        <v>1151</v>
      </c>
      <c r="W3016" t="s">
        <v>1141</v>
      </c>
      <c r="Y3016" s="11">
        <v>43866</v>
      </c>
      <c r="AA3016" t="s">
        <v>519</v>
      </c>
      <c r="AD3016" t="s">
        <v>1152</v>
      </c>
      <c r="AH3016" t="str">
        <f t="shared" si="47"/>
        <v>E35120 Corporate Expenses</v>
      </c>
      <c r="AI3016" t="str">
        <f>VLOOKUP(B3016,'cc Lookup'!A:E,5,0)</f>
        <v>Corporate Exp</v>
      </c>
      <c r="AJ3016" t="s">
        <v>5426</v>
      </c>
    </row>
    <row r="3017" spans="1:36" x14ac:dyDescent="0.35">
      <c r="A3017" t="s">
        <v>36</v>
      </c>
      <c r="B3017" s="8" t="s">
        <v>142</v>
      </c>
      <c r="C3017" s="8" t="s">
        <v>38</v>
      </c>
      <c r="D3017" s="8" t="s">
        <v>39</v>
      </c>
      <c r="E3017" s="8" t="s">
        <v>39</v>
      </c>
      <c r="F3017" s="8" t="s">
        <v>40</v>
      </c>
      <c r="G3017" t="s">
        <v>144</v>
      </c>
      <c r="H3017" t="s">
        <v>42</v>
      </c>
      <c r="I3017" t="s">
        <v>43</v>
      </c>
      <c r="J3017" t="s">
        <v>43</v>
      </c>
      <c r="K3017" t="s">
        <v>43</v>
      </c>
      <c r="L3017" s="9">
        <v>5268</v>
      </c>
      <c r="M3017" s="10">
        <v>43831</v>
      </c>
      <c r="N3017" t="s">
        <v>44</v>
      </c>
      <c r="O3017" t="s">
        <v>45</v>
      </c>
      <c r="P3017" t="s">
        <v>956</v>
      </c>
      <c r="Q3017" t="s">
        <v>1242</v>
      </c>
      <c r="R3017" t="s">
        <v>1243</v>
      </c>
      <c r="S3017" s="11">
        <v>43865</v>
      </c>
      <c r="T3017" t="s">
        <v>259</v>
      </c>
      <c r="U3017">
        <v>78</v>
      </c>
      <c r="V3017" t="s">
        <v>1244</v>
      </c>
      <c r="W3017" t="s">
        <v>1243</v>
      </c>
      <c r="Y3017" s="11">
        <v>43865</v>
      </c>
      <c r="AA3017" t="s">
        <v>1244</v>
      </c>
      <c r="AH3017" t="str">
        <f t="shared" si="47"/>
        <v>E35930 Estates &amp; Facilities</v>
      </c>
      <c r="AI3017" t="str">
        <f>VLOOKUP(B3017,'cc Lookup'!A:E,5,0)</f>
        <v>Estates</v>
      </c>
      <c r="AJ3017" t="s">
        <v>5426</v>
      </c>
    </row>
    <row r="3018" spans="1:36" x14ac:dyDescent="0.35">
      <c r="A3018" t="s">
        <v>36</v>
      </c>
      <c r="B3018" s="8" t="s">
        <v>72</v>
      </c>
      <c r="C3018" s="8" t="s">
        <v>38</v>
      </c>
      <c r="D3018" s="8" t="s">
        <v>39</v>
      </c>
      <c r="E3018" s="8" t="s">
        <v>39</v>
      </c>
      <c r="F3018" s="8" t="s">
        <v>40</v>
      </c>
      <c r="G3018" t="s">
        <v>73</v>
      </c>
      <c r="H3018" t="s">
        <v>42</v>
      </c>
      <c r="I3018" t="s">
        <v>43</v>
      </c>
      <c r="J3018" t="s">
        <v>43</v>
      </c>
      <c r="K3018" t="s">
        <v>43</v>
      </c>
      <c r="L3018" s="9">
        <v>90040</v>
      </c>
      <c r="M3018" s="10">
        <v>43862</v>
      </c>
      <c r="N3018" t="s">
        <v>44</v>
      </c>
      <c r="O3018" t="s">
        <v>45</v>
      </c>
      <c r="P3018" t="s">
        <v>396</v>
      </c>
      <c r="Q3018" t="s">
        <v>1289</v>
      </c>
      <c r="R3018" t="s">
        <v>1290</v>
      </c>
      <c r="S3018" s="11">
        <v>43893</v>
      </c>
      <c r="T3018" t="s">
        <v>259</v>
      </c>
      <c r="U3018">
        <v>35</v>
      </c>
      <c r="V3018" t="s">
        <v>1297</v>
      </c>
      <c r="W3018" t="s">
        <v>1290</v>
      </c>
      <c r="Y3018" s="11">
        <v>43893</v>
      </c>
      <c r="AA3018" t="s">
        <v>705</v>
      </c>
      <c r="AD3018" t="s">
        <v>1298</v>
      </c>
      <c r="AH3018" t="str">
        <f t="shared" si="47"/>
        <v>E35120 Corporate Expenses</v>
      </c>
      <c r="AI3018" t="str">
        <f>VLOOKUP(B3018,'cc Lookup'!A:E,5,0)</f>
        <v>Corporate Exp</v>
      </c>
      <c r="AJ3018" t="s">
        <v>5426</v>
      </c>
    </row>
    <row r="3019" spans="1:36" x14ac:dyDescent="0.35">
      <c r="A3019" t="s">
        <v>36</v>
      </c>
      <c r="B3019" s="8" t="s">
        <v>72</v>
      </c>
      <c r="C3019" s="8" t="s">
        <v>38</v>
      </c>
      <c r="D3019" s="8" t="s">
        <v>39</v>
      </c>
      <c r="E3019" s="8" t="s">
        <v>39</v>
      </c>
      <c r="F3019" s="8" t="s">
        <v>40</v>
      </c>
      <c r="G3019" t="s">
        <v>73</v>
      </c>
      <c r="H3019" t="s">
        <v>42</v>
      </c>
      <c r="I3019" t="s">
        <v>43</v>
      </c>
      <c r="J3019" t="s">
        <v>43</v>
      </c>
      <c r="K3019" t="s">
        <v>43</v>
      </c>
      <c r="L3019" s="9">
        <v>-961</v>
      </c>
      <c r="M3019" s="10">
        <v>43862</v>
      </c>
      <c r="N3019" t="s">
        <v>44</v>
      </c>
      <c r="O3019" t="s">
        <v>45</v>
      </c>
      <c r="P3019" t="s">
        <v>396</v>
      </c>
      <c r="Q3019" t="s">
        <v>1289</v>
      </c>
      <c r="R3019" t="s">
        <v>1290</v>
      </c>
      <c r="S3019" s="11">
        <v>43893</v>
      </c>
      <c r="T3019" t="s">
        <v>259</v>
      </c>
      <c r="U3019">
        <v>36</v>
      </c>
      <c r="V3019" t="s">
        <v>1299</v>
      </c>
      <c r="W3019" t="s">
        <v>1290</v>
      </c>
      <c r="Y3019" s="11">
        <v>43893</v>
      </c>
      <c r="AA3019" t="s">
        <v>1299</v>
      </c>
      <c r="AH3019" t="str">
        <f t="shared" si="47"/>
        <v>E35120 Corporate Expenses</v>
      </c>
      <c r="AI3019" t="str">
        <f>VLOOKUP(B3019,'cc Lookup'!A:E,5,0)</f>
        <v>Corporate Exp</v>
      </c>
      <c r="AJ3019" t="s">
        <v>5426</v>
      </c>
    </row>
    <row r="3020" spans="1:36" x14ac:dyDescent="0.35">
      <c r="A3020" t="s">
        <v>36</v>
      </c>
      <c r="B3020" s="8" t="s">
        <v>72</v>
      </c>
      <c r="C3020" s="8" t="s">
        <v>38</v>
      </c>
      <c r="D3020" s="8" t="s">
        <v>39</v>
      </c>
      <c r="E3020" s="8" t="s">
        <v>39</v>
      </c>
      <c r="F3020" s="8" t="s">
        <v>40</v>
      </c>
      <c r="G3020" t="s">
        <v>73</v>
      </c>
      <c r="H3020" t="s">
        <v>42</v>
      </c>
      <c r="I3020" t="s">
        <v>43</v>
      </c>
      <c r="J3020" t="s">
        <v>43</v>
      </c>
      <c r="K3020" t="s">
        <v>43</v>
      </c>
      <c r="L3020" s="9">
        <v>-13572.82</v>
      </c>
      <c r="M3020" s="10">
        <v>43862</v>
      </c>
      <c r="N3020" t="s">
        <v>44</v>
      </c>
      <c r="O3020" t="s">
        <v>45</v>
      </c>
      <c r="P3020" t="s">
        <v>396</v>
      </c>
      <c r="Q3020" t="s">
        <v>1289</v>
      </c>
      <c r="R3020" t="s">
        <v>1290</v>
      </c>
      <c r="S3020" s="11">
        <v>43893</v>
      </c>
      <c r="T3020" t="s">
        <v>259</v>
      </c>
      <c r="U3020">
        <v>37</v>
      </c>
      <c r="V3020" t="s">
        <v>1300</v>
      </c>
      <c r="W3020" t="s">
        <v>1290</v>
      </c>
      <c r="Y3020" s="11">
        <v>43893</v>
      </c>
      <c r="AA3020" t="s">
        <v>519</v>
      </c>
      <c r="AD3020" t="s">
        <v>1301</v>
      </c>
      <c r="AH3020" t="str">
        <f t="shared" si="47"/>
        <v>E35120 Corporate Expenses</v>
      </c>
      <c r="AI3020" t="str">
        <f>VLOOKUP(B3020,'cc Lookup'!A:E,5,0)</f>
        <v>Corporate Exp</v>
      </c>
      <c r="AJ3020" t="s">
        <v>5426</v>
      </c>
    </row>
    <row r="3021" spans="1:36" x14ac:dyDescent="0.35">
      <c r="A3021" t="s">
        <v>36</v>
      </c>
      <c r="B3021" s="8" t="s">
        <v>72</v>
      </c>
      <c r="C3021" s="8" t="s">
        <v>38</v>
      </c>
      <c r="D3021" s="8" t="s">
        <v>39</v>
      </c>
      <c r="E3021" s="8" t="s">
        <v>39</v>
      </c>
      <c r="F3021" s="8" t="s">
        <v>40</v>
      </c>
      <c r="G3021" t="s">
        <v>73</v>
      </c>
      <c r="H3021" t="s">
        <v>42</v>
      </c>
      <c r="I3021" t="s">
        <v>43</v>
      </c>
      <c r="J3021" t="s">
        <v>43</v>
      </c>
      <c r="K3021" t="s">
        <v>43</v>
      </c>
      <c r="L3021" s="9">
        <v>-13743</v>
      </c>
      <c r="M3021" s="10">
        <v>43862</v>
      </c>
      <c r="N3021" t="s">
        <v>44</v>
      </c>
      <c r="O3021" t="s">
        <v>45</v>
      </c>
      <c r="P3021" t="s">
        <v>396</v>
      </c>
      <c r="Q3021" t="s">
        <v>1289</v>
      </c>
      <c r="R3021" t="s">
        <v>1290</v>
      </c>
      <c r="S3021" s="11">
        <v>43893</v>
      </c>
      <c r="T3021" t="s">
        <v>259</v>
      </c>
      <c r="U3021">
        <v>38</v>
      </c>
      <c r="V3021" t="s">
        <v>1302</v>
      </c>
      <c r="W3021" t="s">
        <v>1290</v>
      </c>
      <c r="Y3021" s="11">
        <v>43893</v>
      </c>
      <c r="AA3021" t="s">
        <v>1302</v>
      </c>
      <c r="AH3021" t="str">
        <f t="shared" si="47"/>
        <v>E35120 Corporate Expenses</v>
      </c>
      <c r="AI3021" t="str">
        <f>VLOOKUP(B3021,'cc Lookup'!A:E,5,0)</f>
        <v>Corporate Exp</v>
      </c>
      <c r="AJ3021" t="s">
        <v>5426</v>
      </c>
    </row>
    <row r="3022" spans="1:36" x14ac:dyDescent="0.35">
      <c r="A3022" t="s">
        <v>36</v>
      </c>
      <c r="B3022" s="8" t="s">
        <v>142</v>
      </c>
      <c r="C3022" s="8" t="s">
        <v>38</v>
      </c>
      <c r="D3022" s="8" t="s">
        <v>39</v>
      </c>
      <c r="E3022" s="8" t="s">
        <v>39</v>
      </c>
      <c r="F3022" s="8" t="s">
        <v>40</v>
      </c>
      <c r="G3022" t="s">
        <v>144</v>
      </c>
      <c r="H3022" t="s">
        <v>42</v>
      </c>
      <c r="I3022" t="s">
        <v>43</v>
      </c>
      <c r="J3022" t="s">
        <v>43</v>
      </c>
      <c r="K3022" t="s">
        <v>43</v>
      </c>
      <c r="L3022" s="9">
        <v>5266</v>
      </c>
      <c r="M3022" s="10">
        <v>43862</v>
      </c>
      <c r="N3022" t="s">
        <v>44</v>
      </c>
      <c r="O3022" t="s">
        <v>45</v>
      </c>
      <c r="P3022" t="s">
        <v>956</v>
      </c>
      <c r="Q3022" t="s">
        <v>1371</v>
      </c>
      <c r="R3022" t="s">
        <v>1372</v>
      </c>
      <c r="S3022" s="11">
        <v>43892</v>
      </c>
      <c r="T3022" t="s">
        <v>259</v>
      </c>
      <c r="U3022">
        <v>84</v>
      </c>
      <c r="V3022" t="s">
        <v>1373</v>
      </c>
      <c r="W3022" t="s">
        <v>1372</v>
      </c>
      <c r="Y3022" s="11">
        <v>43892</v>
      </c>
      <c r="AA3022" t="s">
        <v>1373</v>
      </c>
      <c r="AH3022" t="str">
        <f t="shared" si="47"/>
        <v>E35930 Estates &amp; Facilities</v>
      </c>
      <c r="AI3022" t="str">
        <f>VLOOKUP(B3022,'cc Lookup'!A:E,5,0)</f>
        <v>Estates</v>
      </c>
      <c r="AJ3022" t="s">
        <v>5426</v>
      </c>
    </row>
    <row r="3023" spans="1:36" x14ac:dyDescent="0.35">
      <c r="A3023" t="s">
        <v>36</v>
      </c>
      <c r="B3023" s="8" t="s">
        <v>72</v>
      </c>
      <c r="C3023" s="8" t="s">
        <v>38</v>
      </c>
      <c r="D3023" s="8" t="s">
        <v>39</v>
      </c>
      <c r="E3023" s="8" t="s">
        <v>39</v>
      </c>
      <c r="F3023" s="8" t="s">
        <v>40</v>
      </c>
      <c r="G3023" t="s">
        <v>73</v>
      </c>
      <c r="H3023" t="s">
        <v>42</v>
      </c>
      <c r="I3023" t="s">
        <v>43</v>
      </c>
      <c r="J3023" t="s">
        <v>43</v>
      </c>
      <c r="K3023" t="s">
        <v>43</v>
      </c>
      <c r="L3023" s="9">
        <v>34121</v>
      </c>
      <c r="M3023" s="10">
        <v>43891</v>
      </c>
      <c r="N3023" t="s">
        <v>44</v>
      </c>
      <c r="O3023" t="s">
        <v>45</v>
      </c>
      <c r="P3023" t="s">
        <v>396</v>
      </c>
      <c r="Q3023" t="s">
        <v>1412</v>
      </c>
      <c r="R3023" t="s">
        <v>1413</v>
      </c>
      <c r="S3023" s="11">
        <v>43927</v>
      </c>
      <c r="T3023" t="s">
        <v>259</v>
      </c>
      <c r="U3023">
        <v>18</v>
      </c>
      <c r="V3023" t="s">
        <v>1417</v>
      </c>
      <c r="W3023" t="s">
        <v>1413</v>
      </c>
      <c r="Y3023" s="11">
        <v>43927</v>
      </c>
      <c r="AA3023" t="s">
        <v>1418</v>
      </c>
      <c r="AD3023" t="s">
        <v>1419</v>
      </c>
      <c r="AH3023" t="str">
        <f t="shared" si="47"/>
        <v>E35120 Corporate Expenses</v>
      </c>
      <c r="AI3023" t="str">
        <f>VLOOKUP(B3023,'cc Lookup'!A:E,5,0)</f>
        <v>Corporate Exp</v>
      </c>
      <c r="AJ3023" t="s">
        <v>5426</v>
      </c>
    </row>
    <row r="3024" spans="1:36" x14ac:dyDescent="0.35">
      <c r="A3024" t="s">
        <v>36</v>
      </c>
      <c r="B3024" s="8" t="s">
        <v>72</v>
      </c>
      <c r="C3024" s="8" t="s">
        <v>38</v>
      </c>
      <c r="D3024" s="8" t="s">
        <v>39</v>
      </c>
      <c r="E3024" s="8" t="s">
        <v>39</v>
      </c>
      <c r="F3024" s="8" t="s">
        <v>40</v>
      </c>
      <c r="G3024" t="s">
        <v>73</v>
      </c>
      <c r="H3024" t="s">
        <v>42</v>
      </c>
      <c r="I3024" t="s">
        <v>43</v>
      </c>
      <c r="J3024" t="s">
        <v>43</v>
      </c>
      <c r="K3024" t="s">
        <v>43</v>
      </c>
      <c r="L3024" s="9">
        <v>-715</v>
      </c>
      <c r="M3024" s="10">
        <v>43891</v>
      </c>
      <c r="N3024" t="s">
        <v>44</v>
      </c>
      <c r="O3024" t="s">
        <v>45</v>
      </c>
      <c r="P3024" t="s">
        <v>396</v>
      </c>
      <c r="Q3024" t="s">
        <v>1412</v>
      </c>
      <c r="R3024" t="s">
        <v>1413</v>
      </c>
      <c r="S3024" s="11">
        <v>43927</v>
      </c>
      <c r="T3024" t="s">
        <v>259</v>
      </c>
      <c r="U3024">
        <v>19</v>
      </c>
      <c r="V3024" t="s">
        <v>1420</v>
      </c>
      <c r="W3024" t="s">
        <v>1413</v>
      </c>
      <c r="Y3024" s="11">
        <v>43927</v>
      </c>
      <c r="AA3024" t="s">
        <v>1420</v>
      </c>
      <c r="AH3024" t="str">
        <f t="shared" si="47"/>
        <v>E35120 Corporate Expenses</v>
      </c>
      <c r="AI3024" t="str">
        <f>VLOOKUP(B3024,'cc Lookup'!A:E,5,0)</f>
        <v>Corporate Exp</v>
      </c>
      <c r="AJ3024" t="s">
        <v>5426</v>
      </c>
    </row>
    <row r="3025" spans="1:36" x14ac:dyDescent="0.35">
      <c r="A3025" t="s">
        <v>36</v>
      </c>
      <c r="B3025" s="8" t="s">
        <v>738</v>
      </c>
      <c r="C3025" s="8" t="s">
        <v>38</v>
      </c>
      <c r="D3025" s="8" t="s">
        <v>1466</v>
      </c>
      <c r="E3025" s="8" t="s">
        <v>39</v>
      </c>
      <c r="F3025" s="8" t="s">
        <v>40</v>
      </c>
      <c r="G3025" t="s">
        <v>739</v>
      </c>
      <c r="H3025" t="s">
        <v>42</v>
      </c>
      <c r="I3025" t="s">
        <v>1467</v>
      </c>
      <c r="J3025" t="s">
        <v>43</v>
      </c>
      <c r="K3025" t="s">
        <v>43</v>
      </c>
      <c r="L3025" s="9">
        <v>500</v>
      </c>
      <c r="M3025" s="10">
        <v>43891</v>
      </c>
      <c r="N3025" t="s">
        <v>44</v>
      </c>
      <c r="O3025" t="s">
        <v>45</v>
      </c>
      <c r="P3025" t="s">
        <v>373</v>
      </c>
      <c r="Q3025" t="s">
        <v>1468</v>
      </c>
      <c r="R3025" t="s">
        <v>1469</v>
      </c>
      <c r="S3025" s="11">
        <v>43928</v>
      </c>
      <c r="T3025" t="s">
        <v>259</v>
      </c>
      <c r="U3025">
        <v>28</v>
      </c>
      <c r="V3025" t="s">
        <v>1470</v>
      </c>
      <c r="W3025" t="s">
        <v>1469</v>
      </c>
      <c r="Y3025" s="11">
        <v>43928</v>
      </c>
      <c r="AA3025" t="s">
        <v>1470</v>
      </c>
      <c r="AH3025" t="str">
        <f t="shared" si="47"/>
        <v>E35400 Strategic Partnerships</v>
      </c>
      <c r="AI3025" t="str">
        <f>VLOOKUP(B3025,'cc Lookup'!A:E,5,0)</f>
        <v>Finance</v>
      </c>
      <c r="AJ3025" t="s">
        <v>5426</v>
      </c>
    </row>
    <row r="3026" spans="1:36" x14ac:dyDescent="0.35">
      <c r="A3026" t="s">
        <v>36</v>
      </c>
      <c r="B3026" s="8" t="s">
        <v>133</v>
      </c>
      <c r="C3026" s="8" t="s">
        <v>38</v>
      </c>
      <c r="D3026" s="8" t="s">
        <v>39</v>
      </c>
      <c r="E3026" s="8" t="s">
        <v>39</v>
      </c>
      <c r="F3026" s="8" t="s">
        <v>40</v>
      </c>
      <c r="G3026" t="s">
        <v>134</v>
      </c>
      <c r="H3026" t="s">
        <v>42</v>
      </c>
      <c r="I3026" t="s">
        <v>43</v>
      </c>
      <c r="J3026" t="s">
        <v>43</v>
      </c>
      <c r="K3026" t="s">
        <v>43</v>
      </c>
      <c r="L3026" s="9">
        <v>862.8</v>
      </c>
      <c r="M3026" s="10">
        <v>43891</v>
      </c>
      <c r="N3026" t="s">
        <v>44</v>
      </c>
      <c r="O3026" t="s">
        <v>45</v>
      </c>
      <c r="P3026" t="s">
        <v>373</v>
      </c>
      <c r="Q3026" t="s">
        <v>1468</v>
      </c>
      <c r="R3026" t="s">
        <v>1469</v>
      </c>
      <c r="S3026" s="11">
        <v>43928</v>
      </c>
      <c r="T3026" t="s">
        <v>259</v>
      </c>
      <c r="U3026">
        <v>29</v>
      </c>
      <c r="V3026" t="s">
        <v>1471</v>
      </c>
      <c r="W3026" t="s">
        <v>1469</v>
      </c>
      <c r="Y3026" s="11">
        <v>43928</v>
      </c>
      <c r="AA3026" t="s">
        <v>1471</v>
      </c>
      <c r="AH3026" t="str">
        <f t="shared" si="47"/>
        <v>E35461 NHS 111 Set-up (Tender_Contract)</v>
      </c>
      <c r="AI3026" t="str">
        <f>VLOOKUP(B3026,'cc Lookup'!A:E,5,0)</f>
        <v>111 Set-up</v>
      </c>
      <c r="AJ3026" t="s">
        <v>5426</v>
      </c>
    </row>
    <row r="3027" spans="1:36" x14ac:dyDescent="0.35">
      <c r="A3027" t="s">
        <v>36</v>
      </c>
      <c r="B3027" s="8" t="s">
        <v>133</v>
      </c>
      <c r="C3027" s="8" t="s">
        <v>38</v>
      </c>
      <c r="D3027" s="8" t="s">
        <v>39</v>
      </c>
      <c r="E3027" s="8" t="s">
        <v>39</v>
      </c>
      <c r="F3027" s="8" t="s">
        <v>40</v>
      </c>
      <c r="G3027" t="s">
        <v>134</v>
      </c>
      <c r="H3027" t="s">
        <v>42</v>
      </c>
      <c r="I3027" t="s">
        <v>43</v>
      </c>
      <c r="J3027" t="s">
        <v>43</v>
      </c>
      <c r="K3027" t="s">
        <v>43</v>
      </c>
      <c r="L3027" s="9">
        <v>3000</v>
      </c>
      <c r="M3027" s="10">
        <v>43891</v>
      </c>
      <c r="N3027" t="s">
        <v>44</v>
      </c>
      <c r="O3027" t="s">
        <v>45</v>
      </c>
      <c r="P3027" t="s">
        <v>373</v>
      </c>
      <c r="Q3027" t="s">
        <v>1468</v>
      </c>
      <c r="R3027" t="s">
        <v>1469</v>
      </c>
      <c r="S3027" s="11">
        <v>43928</v>
      </c>
      <c r="T3027" t="s">
        <v>259</v>
      </c>
      <c r="U3027">
        <v>30</v>
      </c>
      <c r="V3027" t="s">
        <v>1472</v>
      </c>
      <c r="W3027" t="s">
        <v>1469</v>
      </c>
      <c r="Y3027" s="11">
        <v>43928</v>
      </c>
      <c r="AA3027" t="s">
        <v>1472</v>
      </c>
      <c r="AH3027" t="str">
        <f t="shared" si="47"/>
        <v>E35461 NHS 111 Set-up (Tender_Contract)</v>
      </c>
      <c r="AI3027" t="str">
        <f>VLOOKUP(B3027,'cc Lookup'!A:E,5,0)</f>
        <v>111 Set-up</v>
      </c>
      <c r="AJ3027" t="s">
        <v>5426</v>
      </c>
    </row>
    <row r="3028" spans="1:36" x14ac:dyDescent="0.35">
      <c r="A3028" t="s">
        <v>36</v>
      </c>
      <c r="B3028" s="8" t="s">
        <v>142</v>
      </c>
      <c r="C3028" s="8" t="s">
        <v>38</v>
      </c>
      <c r="D3028" s="8" t="s">
        <v>39</v>
      </c>
      <c r="E3028" s="8" t="s">
        <v>39</v>
      </c>
      <c r="F3028" s="8" t="s">
        <v>40</v>
      </c>
      <c r="G3028" t="s">
        <v>144</v>
      </c>
      <c r="H3028" t="s">
        <v>42</v>
      </c>
      <c r="I3028" t="s">
        <v>43</v>
      </c>
      <c r="J3028" t="s">
        <v>43</v>
      </c>
      <c r="K3028" t="s">
        <v>43</v>
      </c>
      <c r="L3028" s="9">
        <v>5270</v>
      </c>
      <c r="M3028" s="10">
        <v>43891</v>
      </c>
      <c r="N3028" t="s">
        <v>44</v>
      </c>
      <c r="O3028" t="s">
        <v>45</v>
      </c>
      <c r="P3028" t="s">
        <v>1473</v>
      </c>
      <c r="Q3028" t="s">
        <v>1474</v>
      </c>
      <c r="R3028" t="s">
        <v>1475</v>
      </c>
      <c r="S3028" s="11">
        <v>43935</v>
      </c>
      <c r="T3028" t="s">
        <v>259</v>
      </c>
      <c r="U3028">
        <v>91</v>
      </c>
      <c r="V3028" t="s">
        <v>1476</v>
      </c>
      <c r="W3028" t="s">
        <v>1475</v>
      </c>
      <c r="Y3028" s="11">
        <v>43935</v>
      </c>
      <c r="AA3028" t="s">
        <v>1476</v>
      </c>
      <c r="AH3028" t="str">
        <f t="shared" si="47"/>
        <v>E35930 Estates &amp; Facilities</v>
      </c>
      <c r="AI3028" t="str">
        <f>VLOOKUP(B3028,'cc Lookup'!A:E,5,0)</f>
        <v>Estates</v>
      </c>
      <c r="AJ3028" t="s">
        <v>5426</v>
      </c>
    </row>
    <row r="3029" spans="1:36" x14ac:dyDescent="0.35">
      <c r="A3029" t="s">
        <v>36</v>
      </c>
      <c r="B3029" s="8" t="s">
        <v>72</v>
      </c>
      <c r="C3029" s="8" t="s">
        <v>38</v>
      </c>
      <c r="D3029" s="8" t="s">
        <v>39</v>
      </c>
      <c r="E3029" s="8" t="s">
        <v>39</v>
      </c>
      <c r="F3029" s="8" t="s">
        <v>40</v>
      </c>
      <c r="G3029" t="s">
        <v>73</v>
      </c>
      <c r="H3029" t="s">
        <v>42</v>
      </c>
      <c r="I3029" t="s">
        <v>43</v>
      </c>
      <c r="J3029" t="s">
        <v>43</v>
      </c>
      <c r="K3029" t="s">
        <v>43</v>
      </c>
      <c r="L3029" s="9">
        <v>28000</v>
      </c>
      <c r="M3029" s="10">
        <v>43922</v>
      </c>
      <c r="N3029" t="s">
        <v>44</v>
      </c>
      <c r="O3029" t="s">
        <v>45</v>
      </c>
      <c r="P3029" t="s">
        <v>1473</v>
      </c>
      <c r="Q3029" t="s">
        <v>1491</v>
      </c>
      <c r="R3029" t="s">
        <v>1492</v>
      </c>
      <c r="S3029" s="11">
        <v>43962</v>
      </c>
      <c r="T3029" t="s">
        <v>259</v>
      </c>
      <c r="U3029">
        <v>64</v>
      </c>
      <c r="V3029" t="s">
        <v>1493</v>
      </c>
      <c r="W3029" t="s">
        <v>1492</v>
      </c>
      <c r="Y3029" s="11">
        <v>43962</v>
      </c>
      <c r="AA3029" t="s">
        <v>1493</v>
      </c>
      <c r="AH3029" t="str">
        <f t="shared" si="47"/>
        <v>E35120 Corporate Expenses</v>
      </c>
      <c r="AI3029" t="str">
        <f>VLOOKUP(B3029,'cc Lookup'!A:E,5,0)</f>
        <v>Corporate Exp</v>
      </c>
      <c r="AJ3029" t="s">
        <v>5427</v>
      </c>
    </row>
    <row r="3030" spans="1:36" x14ac:dyDescent="0.35">
      <c r="A3030" t="s">
        <v>36</v>
      </c>
      <c r="B3030" s="8" t="s">
        <v>72</v>
      </c>
      <c r="C3030" s="8" t="s">
        <v>38</v>
      </c>
      <c r="D3030" s="8" t="s">
        <v>39</v>
      </c>
      <c r="E3030" s="8" t="s">
        <v>1444</v>
      </c>
      <c r="F3030" s="8" t="s">
        <v>40</v>
      </c>
      <c r="G3030" t="s">
        <v>73</v>
      </c>
      <c r="H3030" t="s">
        <v>42</v>
      </c>
      <c r="I3030" t="s">
        <v>43</v>
      </c>
      <c r="J3030" t="s">
        <v>1445</v>
      </c>
      <c r="K3030" t="s">
        <v>43</v>
      </c>
      <c r="L3030" s="9">
        <v>270.74</v>
      </c>
      <c r="M3030" s="10">
        <v>43922</v>
      </c>
      <c r="N3030" t="s">
        <v>44</v>
      </c>
      <c r="O3030" t="s">
        <v>45</v>
      </c>
      <c r="P3030" t="s">
        <v>1473</v>
      </c>
      <c r="Q3030" t="s">
        <v>1485</v>
      </c>
      <c r="R3030" t="s">
        <v>1486</v>
      </c>
      <c r="S3030" s="11">
        <v>43985</v>
      </c>
      <c r="T3030" t="s">
        <v>259</v>
      </c>
      <c r="U3030">
        <v>96</v>
      </c>
      <c r="V3030" t="s">
        <v>1522</v>
      </c>
      <c r="W3030" t="s">
        <v>1486</v>
      </c>
      <c r="Y3030" s="11">
        <v>43985</v>
      </c>
      <c r="AA3030" t="s">
        <v>1522</v>
      </c>
      <c r="AH3030" t="str">
        <f t="shared" si="47"/>
        <v>E35120 Corporate Expenses</v>
      </c>
      <c r="AI3030" t="str">
        <f>VLOOKUP(B3030,'cc Lookup'!A:E,5,0)</f>
        <v>Corporate Exp</v>
      </c>
      <c r="AJ3030" t="s">
        <v>5427</v>
      </c>
    </row>
    <row r="3031" spans="1:36" x14ac:dyDescent="0.35">
      <c r="A3031" t="s">
        <v>36</v>
      </c>
      <c r="B3031" s="8" t="s">
        <v>72</v>
      </c>
      <c r="C3031" s="8" t="s">
        <v>38</v>
      </c>
      <c r="D3031" s="8" t="s">
        <v>39</v>
      </c>
      <c r="E3031" s="8" t="s">
        <v>1444</v>
      </c>
      <c r="F3031" s="8" t="s">
        <v>40</v>
      </c>
      <c r="G3031" t="s">
        <v>73</v>
      </c>
      <c r="H3031" t="s">
        <v>42</v>
      </c>
      <c r="I3031" t="s">
        <v>43</v>
      </c>
      <c r="J3031" t="s">
        <v>1445</v>
      </c>
      <c r="K3031" t="s">
        <v>43</v>
      </c>
      <c r="L3031" s="9">
        <v>2682.94</v>
      </c>
      <c r="M3031" s="10">
        <v>43922</v>
      </c>
      <c r="N3031" t="s">
        <v>44</v>
      </c>
      <c r="O3031" t="s">
        <v>45</v>
      </c>
      <c r="P3031" t="s">
        <v>1473</v>
      </c>
      <c r="Q3031" t="s">
        <v>1485</v>
      </c>
      <c r="R3031" t="s">
        <v>1486</v>
      </c>
      <c r="S3031" s="11">
        <v>43985</v>
      </c>
      <c r="T3031" t="s">
        <v>259</v>
      </c>
      <c r="U3031">
        <v>97</v>
      </c>
      <c r="V3031" t="s">
        <v>1523</v>
      </c>
      <c r="W3031" t="s">
        <v>1486</v>
      </c>
      <c r="Y3031" s="11">
        <v>43985</v>
      </c>
      <c r="AA3031" t="s">
        <v>1523</v>
      </c>
      <c r="AH3031" t="str">
        <f t="shared" si="47"/>
        <v>E35120 Corporate Expenses</v>
      </c>
      <c r="AI3031" t="str">
        <f>VLOOKUP(B3031,'cc Lookup'!A:E,5,0)</f>
        <v>Corporate Exp</v>
      </c>
      <c r="AJ3031" t="s">
        <v>5427</v>
      </c>
    </row>
    <row r="3032" spans="1:36" x14ac:dyDescent="0.35">
      <c r="A3032" t="s">
        <v>36</v>
      </c>
      <c r="B3032" s="8" t="s">
        <v>72</v>
      </c>
      <c r="C3032" s="8" t="s">
        <v>38</v>
      </c>
      <c r="D3032" s="8" t="s">
        <v>39</v>
      </c>
      <c r="E3032" s="8" t="s">
        <v>1444</v>
      </c>
      <c r="F3032" s="8" t="s">
        <v>40</v>
      </c>
      <c r="G3032" t="s">
        <v>73</v>
      </c>
      <c r="H3032" t="s">
        <v>42</v>
      </c>
      <c r="I3032" t="s">
        <v>43</v>
      </c>
      <c r="J3032" t="s">
        <v>1445</v>
      </c>
      <c r="K3032" t="s">
        <v>43</v>
      </c>
      <c r="L3032" s="9">
        <v>2863.34</v>
      </c>
      <c r="M3032" s="10">
        <v>43922</v>
      </c>
      <c r="N3032" t="s">
        <v>44</v>
      </c>
      <c r="O3032" t="s">
        <v>45</v>
      </c>
      <c r="P3032" t="s">
        <v>1473</v>
      </c>
      <c r="Q3032" t="s">
        <v>1485</v>
      </c>
      <c r="R3032" t="s">
        <v>1486</v>
      </c>
      <c r="S3032" s="11">
        <v>43985</v>
      </c>
      <c r="T3032" t="s">
        <v>259</v>
      </c>
      <c r="U3032">
        <v>98</v>
      </c>
      <c r="V3032" t="s">
        <v>1524</v>
      </c>
      <c r="W3032" t="s">
        <v>1486</v>
      </c>
      <c r="Y3032" s="11">
        <v>43985</v>
      </c>
      <c r="AA3032" t="s">
        <v>1524</v>
      </c>
      <c r="AH3032" t="str">
        <f t="shared" si="47"/>
        <v>E35120 Corporate Expenses</v>
      </c>
      <c r="AI3032" t="str">
        <f>VLOOKUP(B3032,'cc Lookup'!A:E,5,0)</f>
        <v>Corporate Exp</v>
      </c>
      <c r="AJ3032" t="s">
        <v>5427</v>
      </c>
    </row>
    <row r="3033" spans="1:36" x14ac:dyDescent="0.35">
      <c r="A3033" t="s">
        <v>36</v>
      </c>
      <c r="B3033" s="8" t="s">
        <v>72</v>
      </c>
      <c r="C3033" s="8" t="s">
        <v>38</v>
      </c>
      <c r="D3033" s="8" t="s">
        <v>39</v>
      </c>
      <c r="E3033" s="8" t="s">
        <v>1444</v>
      </c>
      <c r="F3033" s="8" t="s">
        <v>40</v>
      </c>
      <c r="G3033" t="s">
        <v>73</v>
      </c>
      <c r="H3033" t="s">
        <v>42</v>
      </c>
      <c r="I3033" t="s">
        <v>43</v>
      </c>
      <c r="J3033" t="s">
        <v>1445</v>
      </c>
      <c r="K3033" t="s">
        <v>43</v>
      </c>
      <c r="L3033" s="9">
        <v>4208.34</v>
      </c>
      <c r="M3033" s="10">
        <v>43922</v>
      </c>
      <c r="N3033" t="s">
        <v>44</v>
      </c>
      <c r="O3033" t="s">
        <v>45</v>
      </c>
      <c r="P3033" t="s">
        <v>1473</v>
      </c>
      <c r="Q3033" t="s">
        <v>1485</v>
      </c>
      <c r="R3033" t="s">
        <v>1486</v>
      </c>
      <c r="S3033" s="11">
        <v>43985</v>
      </c>
      <c r="T3033" t="s">
        <v>259</v>
      </c>
      <c r="U3033">
        <v>99</v>
      </c>
      <c r="V3033" t="s">
        <v>1525</v>
      </c>
      <c r="W3033" t="s">
        <v>1486</v>
      </c>
      <c r="Y3033" s="11">
        <v>43985</v>
      </c>
      <c r="AA3033" t="s">
        <v>1525</v>
      </c>
      <c r="AH3033" t="str">
        <f t="shared" si="47"/>
        <v>E35120 Corporate Expenses</v>
      </c>
      <c r="AI3033" t="str">
        <f>VLOOKUP(B3033,'cc Lookup'!A:E,5,0)</f>
        <v>Corporate Exp</v>
      </c>
      <c r="AJ3033" t="s">
        <v>5427</v>
      </c>
    </row>
    <row r="3034" spans="1:36" x14ac:dyDescent="0.35">
      <c r="A3034" t="s">
        <v>36</v>
      </c>
      <c r="B3034" s="8" t="s">
        <v>72</v>
      </c>
      <c r="C3034" s="8" t="s">
        <v>38</v>
      </c>
      <c r="D3034" s="8" t="s">
        <v>39</v>
      </c>
      <c r="E3034" s="8" t="s">
        <v>1444</v>
      </c>
      <c r="F3034" s="8" t="s">
        <v>40</v>
      </c>
      <c r="G3034" t="s">
        <v>73</v>
      </c>
      <c r="H3034" t="s">
        <v>42</v>
      </c>
      <c r="I3034" t="s">
        <v>43</v>
      </c>
      <c r="J3034" t="s">
        <v>1445</v>
      </c>
      <c r="K3034" t="s">
        <v>43</v>
      </c>
      <c r="L3034" s="9">
        <v>4568.34</v>
      </c>
      <c r="M3034" s="10">
        <v>43922</v>
      </c>
      <c r="N3034" t="s">
        <v>44</v>
      </c>
      <c r="O3034" t="s">
        <v>45</v>
      </c>
      <c r="P3034" t="s">
        <v>1473</v>
      </c>
      <c r="Q3034" t="s">
        <v>1485</v>
      </c>
      <c r="R3034" t="s">
        <v>1486</v>
      </c>
      <c r="S3034" s="11">
        <v>43985</v>
      </c>
      <c r="T3034" t="s">
        <v>259</v>
      </c>
      <c r="U3034">
        <v>100</v>
      </c>
      <c r="V3034" t="s">
        <v>1526</v>
      </c>
      <c r="W3034" t="s">
        <v>1486</v>
      </c>
      <c r="Y3034" s="11">
        <v>43985</v>
      </c>
      <c r="AA3034" t="s">
        <v>1526</v>
      </c>
      <c r="AH3034" t="str">
        <f t="shared" si="47"/>
        <v>E35120 Corporate Expenses</v>
      </c>
      <c r="AI3034" t="str">
        <f>VLOOKUP(B3034,'cc Lookup'!A:E,5,0)</f>
        <v>Corporate Exp</v>
      </c>
      <c r="AJ3034" t="s">
        <v>5427</v>
      </c>
    </row>
    <row r="3035" spans="1:36" x14ac:dyDescent="0.35">
      <c r="A3035" t="s">
        <v>36</v>
      </c>
      <c r="B3035" s="8" t="s">
        <v>72</v>
      </c>
      <c r="C3035" s="8" t="s">
        <v>38</v>
      </c>
      <c r="D3035" s="8" t="s">
        <v>39</v>
      </c>
      <c r="E3035" s="8" t="s">
        <v>1444</v>
      </c>
      <c r="F3035" s="8" t="s">
        <v>40</v>
      </c>
      <c r="G3035" t="s">
        <v>73</v>
      </c>
      <c r="H3035" t="s">
        <v>42</v>
      </c>
      <c r="I3035" t="s">
        <v>43</v>
      </c>
      <c r="J3035" t="s">
        <v>1445</v>
      </c>
      <c r="K3035" t="s">
        <v>43</v>
      </c>
      <c r="L3035" s="9">
        <v>10000</v>
      </c>
      <c r="M3035" s="10">
        <v>43922</v>
      </c>
      <c r="N3035" t="s">
        <v>44</v>
      </c>
      <c r="O3035" t="s">
        <v>45</v>
      </c>
      <c r="P3035" t="s">
        <v>1473</v>
      </c>
      <c r="Q3035" t="s">
        <v>1485</v>
      </c>
      <c r="R3035" t="s">
        <v>1486</v>
      </c>
      <c r="S3035" s="11">
        <v>43985</v>
      </c>
      <c r="T3035" t="s">
        <v>259</v>
      </c>
      <c r="U3035">
        <v>101</v>
      </c>
      <c r="V3035" t="s">
        <v>1527</v>
      </c>
      <c r="W3035" t="s">
        <v>1486</v>
      </c>
      <c r="Y3035" s="11">
        <v>43985</v>
      </c>
      <c r="AA3035" t="s">
        <v>1527</v>
      </c>
      <c r="AH3035" t="str">
        <f t="shared" si="47"/>
        <v>E35120 Corporate Expenses</v>
      </c>
      <c r="AI3035" t="str">
        <f>VLOOKUP(B3035,'cc Lookup'!A:E,5,0)</f>
        <v>Corporate Exp</v>
      </c>
      <c r="AJ3035" t="s">
        <v>5427</v>
      </c>
    </row>
    <row r="3036" spans="1:36" x14ac:dyDescent="0.35">
      <c r="A3036" t="s">
        <v>36</v>
      </c>
      <c r="B3036" s="8" t="s">
        <v>72</v>
      </c>
      <c r="C3036" s="8" t="s">
        <v>38</v>
      </c>
      <c r="D3036" s="8" t="s">
        <v>39</v>
      </c>
      <c r="E3036" s="8" t="s">
        <v>1444</v>
      </c>
      <c r="F3036" s="8" t="s">
        <v>40</v>
      </c>
      <c r="G3036" t="s">
        <v>73</v>
      </c>
      <c r="H3036" t="s">
        <v>42</v>
      </c>
      <c r="I3036" t="s">
        <v>43</v>
      </c>
      <c r="J3036" t="s">
        <v>1445</v>
      </c>
      <c r="K3036" t="s">
        <v>43</v>
      </c>
      <c r="L3036" s="9">
        <v>13552.78</v>
      </c>
      <c r="M3036" s="10">
        <v>43922</v>
      </c>
      <c r="N3036" t="s">
        <v>44</v>
      </c>
      <c r="O3036" t="s">
        <v>45</v>
      </c>
      <c r="P3036" t="s">
        <v>1473</v>
      </c>
      <c r="Q3036" t="s">
        <v>1485</v>
      </c>
      <c r="R3036" t="s">
        <v>1486</v>
      </c>
      <c r="S3036" s="11">
        <v>43985</v>
      </c>
      <c r="T3036" t="s">
        <v>259</v>
      </c>
      <c r="U3036">
        <v>102</v>
      </c>
      <c r="V3036" t="s">
        <v>1528</v>
      </c>
      <c r="W3036" t="s">
        <v>1486</v>
      </c>
      <c r="Y3036" s="11">
        <v>43985</v>
      </c>
      <c r="AA3036" t="s">
        <v>1528</v>
      </c>
      <c r="AH3036" t="str">
        <f t="shared" si="47"/>
        <v>E35120 Corporate Expenses</v>
      </c>
      <c r="AI3036" t="str">
        <f>VLOOKUP(B3036,'cc Lookup'!A:E,5,0)</f>
        <v>Corporate Exp</v>
      </c>
      <c r="AJ3036" t="s">
        <v>5427</v>
      </c>
    </row>
    <row r="3037" spans="1:36" x14ac:dyDescent="0.35">
      <c r="A3037" t="s">
        <v>36</v>
      </c>
      <c r="B3037" s="8" t="s">
        <v>72</v>
      </c>
      <c r="C3037" s="8" t="s">
        <v>38</v>
      </c>
      <c r="D3037" s="8" t="s">
        <v>39</v>
      </c>
      <c r="E3037" s="8" t="s">
        <v>1444</v>
      </c>
      <c r="F3037" s="8" t="s">
        <v>40</v>
      </c>
      <c r="G3037" t="s">
        <v>73</v>
      </c>
      <c r="H3037" t="s">
        <v>42</v>
      </c>
      <c r="I3037" t="s">
        <v>43</v>
      </c>
      <c r="J3037" t="s">
        <v>1445</v>
      </c>
      <c r="K3037" t="s">
        <v>43</v>
      </c>
      <c r="L3037" s="9">
        <v>13912.78</v>
      </c>
      <c r="M3037" s="10">
        <v>43922</v>
      </c>
      <c r="N3037" t="s">
        <v>44</v>
      </c>
      <c r="O3037" t="s">
        <v>45</v>
      </c>
      <c r="P3037" t="s">
        <v>1473</v>
      </c>
      <c r="Q3037" t="s">
        <v>1485</v>
      </c>
      <c r="R3037" t="s">
        <v>1486</v>
      </c>
      <c r="S3037" s="11">
        <v>43985</v>
      </c>
      <c r="T3037" t="s">
        <v>259</v>
      </c>
      <c r="U3037">
        <v>103</v>
      </c>
      <c r="V3037" t="s">
        <v>1529</v>
      </c>
      <c r="W3037" t="s">
        <v>1486</v>
      </c>
      <c r="Y3037" s="11">
        <v>43985</v>
      </c>
      <c r="AA3037" t="s">
        <v>1529</v>
      </c>
      <c r="AH3037" t="str">
        <f t="shared" si="47"/>
        <v>E35120 Corporate Expenses</v>
      </c>
      <c r="AI3037" t="str">
        <f>VLOOKUP(B3037,'cc Lookup'!A:E,5,0)</f>
        <v>Corporate Exp</v>
      </c>
      <c r="AJ3037" t="s">
        <v>5427</v>
      </c>
    </row>
    <row r="3038" spans="1:36" x14ac:dyDescent="0.35">
      <c r="A3038" t="s">
        <v>36</v>
      </c>
      <c r="B3038" s="8" t="s">
        <v>72</v>
      </c>
      <c r="C3038" s="8" t="s">
        <v>38</v>
      </c>
      <c r="D3038" s="8" t="s">
        <v>39</v>
      </c>
      <c r="E3038" s="8" t="s">
        <v>1444</v>
      </c>
      <c r="F3038" s="8" t="s">
        <v>40</v>
      </c>
      <c r="G3038" t="s">
        <v>73</v>
      </c>
      <c r="H3038" t="s">
        <v>42</v>
      </c>
      <c r="I3038" t="s">
        <v>43</v>
      </c>
      <c r="J3038" t="s">
        <v>1445</v>
      </c>
      <c r="K3038" t="s">
        <v>43</v>
      </c>
      <c r="L3038" s="9">
        <v>23912.78</v>
      </c>
      <c r="M3038" s="10">
        <v>43922</v>
      </c>
      <c r="N3038" t="s">
        <v>44</v>
      </c>
      <c r="O3038" t="s">
        <v>45</v>
      </c>
      <c r="P3038" t="s">
        <v>1473</v>
      </c>
      <c r="Q3038" t="s">
        <v>1485</v>
      </c>
      <c r="R3038" t="s">
        <v>1486</v>
      </c>
      <c r="S3038" s="11">
        <v>43985</v>
      </c>
      <c r="T3038" t="s">
        <v>259</v>
      </c>
      <c r="U3038">
        <v>104</v>
      </c>
      <c r="V3038" t="s">
        <v>1527</v>
      </c>
      <c r="W3038" t="s">
        <v>1486</v>
      </c>
      <c r="Y3038" s="11">
        <v>43985</v>
      </c>
      <c r="AA3038" t="s">
        <v>1527</v>
      </c>
      <c r="AH3038" t="str">
        <f t="shared" si="47"/>
        <v>E35120 Corporate Expenses</v>
      </c>
      <c r="AI3038" t="str">
        <f>VLOOKUP(B3038,'cc Lookup'!A:E,5,0)</f>
        <v>Corporate Exp</v>
      </c>
      <c r="AJ3038" t="s">
        <v>5427</v>
      </c>
    </row>
    <row r="3039" spans="1:36" x14ac:dyDescent="0.35">
      <c r="A3039" t="s">
        <v>36</v>
      </c>
      <c r="B3039" s="8" t="s">
        <v>72</v>
      </c>
      <c r="C3039" s="8" t="s">
        <v>38</v>
      </c>
      <c r="D3039" s="8" t="s">
        <v>39</v>
      </c>
      <c r="E3039" s="8" t="s">
        <v>1444</v>
      </c>
      <c r="F3039" s="8" t="s">
        <v>40</v>
      </c>
      <c r="G3039" t="s">
        <v>73</v>
      </c>
      <c r="H3039" t="s">
        <v>42</v>
      </c>
      <c r="I3039" t="s">
        <v>43</v>
      </c>
      <c r="J3039" t="s">
        <v>1445</v>
      </c>
      <c r="K3039" t="s">
        <v>43</v>
      </c>
      <c r="L3039" s="9">
        <v>-6817.06</v>
      </c>
      <c r="M3039" s="10">
        <v>43922</v>
      </c>
      <c r="N3039" t="s">
        <v>44</v>
      </c>
      <c r="O3039" t="s">
        <v>45</v>
      </c>
      <c r="P3039" t="s">
        <v>1473</v>
      </c>
      <c r="Q3039" t="s">
        <v>1485</v>
      </c>
      <c r="R3039" t="s">
        <v>1486</v>
      </c>
      <c r="S3039" s="11">
        <v>43985</v>
      </c>
      <c r="T3039" t="s">
        <v>259</v>
      </c>
      <c r="U3039">
        <v>105</v>
      </c>
      <c r="V3039" t="s">
        <v>1530</v>
      </c>
      <c r="W3039" t="s">
        <v>1486</v>
      </c>
      <c r="Y3039" s="11">
        <v>43985</v>
      </c>
      <c r="AA3039" t="s">
        <v>1530</v>
      </c>
      <c r="AH3039" t="str">
        <f t="shared" si="47"/>
        <v>E35120 Corporate Expenses</v>
      </c>
      <c r="AI3039" t="str">
        <f>VLOOKUP(B3039,'cc Lookup'!A:E,5,0)</f>
        <v>Corporate Exp</v>
      </c>
      <c r="AJ3039" t="s">
        <v>5427</v>
      </c>
    </row>
    <row r="3040" spans="1:36" x14ac:dyDescent="0.35">
      <c r="A3040" t="s">
        <v>36</v>
      </c>
      <c r="B3040" s="8" t="s">
        <v>72</v>
      </c>
      <c r="C3040" s="8" t="s">
        <v>38</v>
      </c>
      <c r="D3040" s="8" t="s">
        <v>39</v>
      </c>
      <c r="E3040" s="8" t="s">
        <v>1444</v>
      </c>
      <c r="F3040" s="8" t="s">
        <v>40</v>
      </c>
      <c r="G3040" t="s">
        <v>73</v>
      </c>
      <c r="H3040" t="s">
        <v>42</v>
      </c>
      <c r="I3040" t="s">
        <v>43</v>
      </c>
      <c r="J3040" t="s">
        <v>1445</v>
      </c>
      <c r="K3040" t="s">
        <v>43</v>
      </c>
      <c r="L3040" s="9">
        <v>-6848.26</v>
      </c>
      <c r="M3040" s="10">
        <v>43922</v>
      </c>
      <c r="N3040" t="s">
        <v>44</v>
      </c>
      <c r="O3040" t="s">
        <v>45</v>
      </c>
      <c r="P3040" t="s">
        <v>1473</v>
      </c>
      <c r="Q3040" t="s">
        <v>1485</v>
      </c>
      <c r="R3040" t="s">
        <v>1486</v>
      </c>
      <c r="S3040" s="11">
        <v>43985</v>
      </c>
      <c r="T3040" t="s">
        <v>259</v>
      </c>
      <c r="U3040">
        <v>106</v>
      </c>
      <c r="V3040" t="s">
        <v>1531</v>
      </c>
      <c r="W3040" t="s">
        <v>1486</v>
      </c>
      <c r="Y3040" s="11">
        <v>43985</v>
      </c>
      <c r="AA3040" t="s">
        <v>1531</v>
      </c>
      <c r="AH3040" t="str">
        <f t="shared" si="47"/>
        <v>E35120 Corporate Expenses</v>
      </c>
      <c r="AI3040" t="str">
        <f>VLOOKUP(B3040,'cc Lookup'!A:E,5,0)</f>
        <v>Corporate Exp</v>
      </c>
      <c r="AJ3040" t="s">
        <v>5427</v>
      </c>
    </row>
    <row r="3041" spans="1:36" x14ac:dyDescent="0.35">
      <c r="A3041" t="s">
        <v>36</v>
      </c>
      <c r="B3041" s="8" t="s">
        <v>72</v>
      </c>
      <c r="C3041" s="8" t="s">
        <v>38</v>
      </c>
      <c r="D3041" s="8" t="s">
        <v>39</v>
      </c>
      <c r="E3041" s="8" t="s">
        <v>1444</v>
      </c>
      <c r="F3041" s="8" t="s">
        <v>40</v>
      </c>
      <c r="G3041" t="s">
        <v>73</v>
      </c>
      <c r="H3041" t="s">
        <v>42</v>
      </c>
      <c r="I3041" t="s">
        <v>43</v>
      </c>
      <c r="J3041" t="s">
        <v>1445</v>
      </c>
      <c r="K3041" t="s">
        <v>43</v>
      </c>
      <c r="L3041" s="9">
        <v>-7053.86</v>
      </c>
      <c r="M3041" s="10">
        <v>43922</v>
      </c>
      <c r="N3041" t="s">
        <v>44</v>
      </c>
      <c r="O3041" t="s">
        <v>45</v>
      </c>
      <c r="P3041" t="s">
        <v>1473</v>
      </c>
      <c r="Q3041" t="s">
        <v>1485</v>
      </c>
      <c r="R3041" t="s">
        <v>1486</v>
      </c>
      <c r="S3041" s="11">
        <v>43985</v>
      </c>
      <c r="T3041" t="s">
        <v>259</v>
      </c>
      <c r="U3041">
        <v>107</v>
      </c>
      <c r="V3041" t="s">
        <v>1532</v>
      </c>
      <c r="W3041" t="s">
        <v>1486</v>
      </c>
      <c r="Y3041" s="11">
        <v>43985</v>
      </c>
      <c r="AA3041" t="s">
        <v>1532</v>
      </c>
      <c r="AH3041" t="str">
        <f t="shared" si="47"/>
        <v>E35120 Corporate Expenses</v>
      </c>
      <c r="AI3041" t="str">
        <f>VLOOKUP(B3041,'cc Lookup'!A:E,5,0)</f>
        <v>Corporate Exp</v>
      </c>
      <c r="AJ3041" t="s">
        <v>5427</v>
      </c>
    </row>
    <row r="3042" spans="1:36" x14ac:dyDescent="0.35">
      <c r="A3042" t="s">
        <v>36</v>
      </c>
      <c r="B3042" s="8" t="s">
        <v>133</v>
      </c>
      <c r="C3042" s="8" t="s">
        <v>38</v>
      </c>
      <c r="D3042" s="8" t="s">
        <v>39</v>
      </c>
      <c r="E3042" s="8" t="s">
        <v>39</v>
      </c>
      <c r="F3042" s="8" t="s">
        <v>40</v>
      </c>
      <c r="G3042" t="s">
        <v>134</v>
      </c>
      <c r="H3042" t="s">
        <v>42</v>
      </c>
      <c r="I3042" t="s">
        <v>43</v>
      </c>
      <c r="J3042" t="s">
        <v>43</v>
      </c>
      <c r="K3042" t="s">
        <v>43</v>
      </c>
      <c r="L3042" s="9">
        <v>862.8</v>
      </c>
      <c r="M3042" s="10">
        <v>43922</v>
      </c>
      <c r="N3042" t="s">
        <v>44</v>
      </c>
      <c r="O3042" t="s">
        <v>45</v>
      </c>
      <c r="P3042" t="s">
        <v>1473</v>
      </c>
      <c r="Q3042" t="s">
        <v>1491</v>
      </c>
      <c r="R3042" t="s">
        <v>1492</v>
      </c>
      <c r="S3042" s="11">
        <v>43962</v>
      </c>
      <c r="T3042" t="s">
        <v>259</v>
      </c>
      <c r="U3042">
        <v>65</v>
      </c>
      <c r="V3042" t="s">
        <v>1541</v>
      </c>
      <c r="W3042" t="s">
        <v>1492</v>
      </c>
      <c r="Y3042" s="11">
        <v>43962</v>
      </c>
      <c r="AA3042" t="s">
        <v>1541</v>
      </c>
      <c r="AH3042" t="str">
        <f t="shared" si="47"/>
        <v>E35461 NHS 111 Set-up (Tender_Contract)</v>
      </c>
      <c r="AI3042" t="str">
        <f>VLOOKUP(B3042,'cc Lookup'!A:E,5,0)</f>
        <v>111 Set-up</v>
      </c>
      <c r="AJ3042" t="s">
        <v>5427</v>
      </c>
    </row>
    <row r="3043" spans="1:36" x14ac:dyDescent="0.35">
      <c r="A3043" t="s">
        <v>36</v>
      </c>
      <c r="B3043" s="8" t="s">
        <v>133</v>
      </c>
      <c r="C3043" s="8" t="s">
        <v>38</v>
      </c>
      <c r="D3043" s="8" t="s">
        <v>39</v>
      </c>
      <c r="E3043" s="8" t="s">
        <v>39</v>
      </c>
      <c r="F3043" s="8" t="s">
        <v>40</v>
      </c>
      <c r="G3043" t="s">
        <v>134</v>
      </c>
      <c r="H3043" t="s">
        <v>42</v>
      </c>
      <c r="I3043" t="s">
        <v>43</v>
      </c>
      <c r="J3043" t="s">
        <v>43</v>
      </c>
      <c r="K3043" t="s">
        <v>43</v>
      </c>
      <c r="L3043" s="9">
        <v>3000</v>
      </c>
      <c r="M3043" s="10">
        <v>43922</v>
      </c>
      <c r="N3043" t="s">
        <v>44</v>
      </c>
      <c r="O3043" t="s">
        <v>45</v>
      </c>
      <c r="P3043" t="s">
        <v>1473</v>
      </c>
      <c r="Q3043" t="s">
        <v>1491</v>
      </c>
      <c r="R3043" t="s">
        <v>1492</v>
      </c>
      <c r="S3043" s="11">
        <v>43962</v>
      </c>
      <c r="T3043" t="s">
        <v>259</v>
      </c>
      <c r="U3043">
        <v>66</v>
      </c>
      <c r="V3043" t="s">
        <v>1542</v>
      </c>
      <c r="W3043" t="s">
        <v>1492</v>
      </c>
      <c r="Y3043" s="11">
        <v>43962</v>
      </c>
      <c r="AA3043" t="s">
        <v>1542</v>
      </c>
      <c r="AH3043" t="str">
        <f t="shared" si="47"/>
        <v>E35461 NHS 111 Set-up (Tender_Contract)</v>
      </c>
      <c r="AI3043" t="str">
        <f>VLOOKUP(B3043,'cc Lookup'!A:E,5,0)</f>
        <v>111 Set-up</v>
      </c>
      <c r="AJ3043" t="s">
        <v>5427</v>
      </c>
    </row>
    <row r="3044" spans="1:36" x14ac:dyDescent="0.35">
      <c r="A3044" t="s">
        <v>36</v>
      </c>
      <c r="B3044" s="8" t="s">
        <v>142</v>
      </c>
      <c r="C3044" s="8" t="s">
        <v>38</v>
      </c>
      <c r="D3044" s="8" t="s">
        <v>39</v>
      </c>
      <c r="E3044" s="8" t="s">
        <v>39</v>
      </c>
      <c r="F3044" s="8" t="s">
        <v>40</v>
      </c>
      <c r="G3044" t="s">
        <v>144</v>
      </c>
      <c r="H3044" t="s">
        <v>42</v>
      </c>
      <c r="I3044" t="s">
        <v>43</v>
      </c>
      <c r="J3044" t="s">
        <v>43</v>
      </c>
      <c r="K3044" t="s">
        <v>43</v>
      </c>
      <c r="L3044" s="9">
        <v>10540</v>
      </c>
      <c r="M3044" s="10">
        <v>43922</v>
      </c>
      <c r="N3044" t="s">
        <v>44</v>
      </c>
      <c r="O3044" t="s">
        <v>45</v>
      </c>
      <c r="P3044" t="s">
        <v>956</v>
      </c>
      <c r="Q3044" t="s">
        <v>1566</v>
      </c>
      <c r="R3044" t="s">
        <v>1567</v>
      </c>
      <c r="S3044" s="11">
        <v>43958</v>
      </c>
      <c r="T3044" t="s">
        <v>259</v>
      </c>
      <c r="U3044">
        <v>53</v>
      </c>
      <c r="V3044" t="s">
        <v>1568</v>
      </c>
      <c r="W3044" t="s">
        <v>1567</v>
      </c>
      <c r="Y3044" s="11">
        <v>43958</v>
      </c>
      <c r="AA3044" t="s">
        <v>1568</v>
      </c>
      <c r="AH3044" t="str">
        <f t="shared" si="47"/>
        <v>E35930 Estates &amp; Facilities</v>
      </c>
      <c r="AI3044" t="str">
        <f>VLOOKUP(B3044,'cc Lookup'!A:E,5,0)</f>
        <v>Estates</v>
      </c>
      <c r="AJ3044" t="s">
        <v>5427</v>
      </c>
    </row>
    <row r="3045" spans="1:36" x14ac:dyDescent="0.35">
      <c r="A3045" t="s">
        <v>36</v>
      </c>
      <c r="B3045" s="8" t="s">
        <v>72</v>
      </c>
      <c r="C3045" s="8" t="s">
        <v>38</v>
      </c>
      <c r="D3045" s="8" t="s">
        <v>39</v>
      </c>
      <c r="E3045" s="8" t="s">
        <v>39</v>
      </c>
      <c r="F3045" s="8" t="s">
        <v>40</v>
      </c>
      <c r="G3045" t="s">
        <v>73</v>
      </c>
      <c r="H3045" t="s">
        <v>42</v>
      </c>
      <c r="I3045" t="s">
        <v>43</v>
      </c>
      <c r="J3045" t="s">
        <v>43</v>
      </c>
      <c r="K3045" t="s">
        <v>43</v>
      </c>
      <c r="L3045" s="9">
        <v>68811</v>
      </c>
      <c r="M3045" s="10">
        <v>43952</v>
      </c>
      <c r="N3045" t="s">
        <v>44</v>
      </c>
      <c r="O3045" t="s">
        <v>45</v>
      </c>
      <c r="P3045" t="s">
        <v>396</v>
      </c>
      <c r="Q3045" t="s">
        <v>1584</v>
      </c>
      <c r="R3045" t="s">
        <v>1585</v>
      </c>
      <c r="S3045" s="11">
        <v>43986</v>
      </c>
      <c r="T3045" t="s">
        <v>259</v>
      </c>
      <c r="U3045">
        <v>40</v>
      </c>
      <c r="V3045" t="s">
        <v>1590</v>
      </c>
      <c r="W3045" t="s">
        <v>1585</v>
      </c>
      <c r="Y3045" s="11">
        <v>43985</v>
      </c>
      <c r="AA3045" t="s">
        <v>1418</v>
      </c>
      <c r="AD3045" t="s">
        <v>1591</v>
      </c>
      <c r="AH3045" t="str">
        <f t="shared" si="47"/>
        <v>E35120 Corporate Expenses</v>
      </c>
      <c r="AI3045" t="str">
        <f>VLOOKUP(B3045,'cc Lookup'!A:E,5,0)</f>
        <v>Corporate Exp</v>
      </c>
      <c r="AJ3045" t="s">
        <v>5427</v>
      </c>
    </row>
    <row r="3046" spans="1:36" x14ac:dyDescent="0.35">
      <c r="A3046" t="s">
        <v>36</v>
      </c>
      <c r="B3046" s="8" t="s">
        <v>72</v>
      </c>
      <c r="C3046" s="8" t="s">
        <v>38</v>
      </c>
      <c r="D3046" s="8" t="s">
        <v>39</v>
      </c>
      <c r="E3046" s="8" t="s">
        <v>39</v>
      </c>
      <c r="F3046" s="8" t="s">
        <v>40</v>
      </c>
      <c r="G3046" t="s">
        <v>73</v>
      </c>
      <c r="H3046" t="s">
        <v>42</v>
      </c>
      <c r="I3046" t="s">
        <v>43</v>
      </c>
      <c r="J3046" t="s">
        <v>43</v>
      </c>
      <c r="K3046" t="s">
        <v>43</v>
      </c>
      <c r="L3046" s="9">
        <v>-230</v>
      </c>
      <c r="M3046" s="10">
        <v>43952</v>
      </c>
      <c r="N3046" t="s">
        <v>44</v>
      </c>
      <c r="O3046" t="s">
        <v>45</v>
      </c>
      <c r="P3046" t="s">
        <v>396</v>
      </c>
      <c r="Q3046" t="s">
        <v>1584</v>
      </c>
      <c r="R3046" t="s">
        <v>1585</v>
      </c>
      <c r="S3046" s="11">
        <v>43986</v>
      </c>
      <c r="T3046" t="s">
        <v>259</v>
      </c>
      <c r="U3046">
        <v>41</v>
      </c>
      <c r="V3046" t="s">
        <v>1592</v>
      </c>
      <c r="W3046" t="s">
        <v>1585</v>
      </c>
      <c r="Y3046" s="11">
        <v>43985</v>
      </c>
      <c r="AA3046" t="s">
        <v>1592</v>
      </c>
      <c r="AH3046" t="str">
        <f t="shared" si="47"/>
        <v>E35120 Corporate Expenses</v>
      </c>
      <c r="AI3046" t="str">
        <f>VLOOKUP(B3046,'cc Lookup'!A:E,5,0)</f>
        <v>Corporate Exp</v>
      </c>
      <c r="AJ3046" t="s">
        <v>5427</v>
      </c>
    </row>
    <row r="3047" spans="1:36" x14ac:dyDescent="0.35">
      <c r="A3047" t="s">
        <v>36</v>
      </c>
      <c r="B3047" s="8" t="s">
        <v>72</v>
      </c>
      <c r="C3047" s="8" t="s">
        <v>38</v>
      </c>
      <c r="D3047" s="8" t="s">
        <v>39</v>
      </c>
      <c r="E3047" s="8" t="s">
        <v>39</v>
      </c>
      <c r="F3047" s="8" t="s">
        <v>40</v>
      </c>
      <c r="G3047" t="s">
        <v>73</v>
      </c>
      <c r="H3047" t="s">
        <v>42</v>
      </c>
      <c r="I3047" t="s">
        <v>43</v>
      </c>
      <c r="J3047" t="s">
        <v>43</v>
      </c>
      <c r="K3047" t="s">
        <v>43</v>
      </c>
      <c r="L3047" s="9">
        <v>-141116.13</v>
      </c>
      <c r="M3047" s="10">
        <v>43952</v>
      </c>
      <c r="N3047" t="s">
        <v>44</v>
      </c>
      <c r="O3047" t="s">
        <v>45</v>
      </c>
      <c r="P3047" t="s">
        <v>396</v>
      </c>
      <c r="Q3047" t="s">
        <v>1584</v>
      </c>
      <c r="R3047" t="s">
        <v>1585</v>
      </c>
      <c r="S3047" s="11">
        <v>43986</v>
      </c>
      <c r="T3047" t="s">
        <v>259</v>
      </c>
      <c r="U3047">
        <v>42</v>
      </c>
      <c r="V3047" t="s">
        <v>1593</v>
      </c>
      <c r="W3047" t="s">
        <v>1585</v>
      </c>
      <c r="Y3047" s="11">
        <v>43985</v>
      </c>
      <c r="AA3047" t="s">
        <v>519</v>
      </c>
      <c r="AD3047" t="s">
        <v>1594</v>
      </c>
      <c r="AH3047" t="str">
        <f t="shared" si="47"/>
        <v>E35120 Corporate Expenses</v>
      </c>
      <c r="AI3047" t="str">
        <f>VLOOKUP(B3047,'cc Lookup'!A:E,5,0)</f>
        <v>Corporate Exp</v>
      </c>
      <c r="AJ3047" t="s">
        <v>5427</v>
      </c>
    </row>
    <row r="3048" spans="1:36" x14ac:dyDescent="0.35">
      <c r="A3048" t="s">
        <v>36</v>
      </c>
      <c r="B3048" s="8" t="s">
        <v>72</v>
      </c>
      <c r="C3048" s="8" t="s">
        <v>38</v>
      </c>
      <c r="D3048" s="8" t="s">
        <v>39</v>
      </c>
      <c r="E3048" s="8" t="s">
        <v>1444</v>
      </c>
      <c r="F3048" s="8" t="s">
        <v>40</v>
      </c>
      <c r="G3048" t="s">
        <v>73</v>
      </c>
      <c r="H3048" t="s">
        <v>42</v>
      </c>
      <c r="I3048" t="s">
        <v>43</v>
      </c>
      <c r="J3048" t="s">
        <v>1445</v>
      </c>
      <c r="K3048" t="s">
        <v>43</v>
      </c>
      <c r="L3048" s="9">
        <v>270.74</v>
      </c>
      <c r="M3048" s="10">
        <v>43952</v>
      </c>
      <c r="N3048" t="s">
        <v>44</v>
      </c>
      <c r="O3048" t="s">
        <v>45</v>
      </c>
      <c r="P3048" t="s">
        <v>396</v>
      </c>
      <c r="Q3048" t="s">
        <v>1584</v>
      </c>
      <c r="R3048" t="s">
        <v>1585</v>
      </c>
      <c r="S3048" s="11">
        <v>43986</v>
      </c>
      <c r="T3048" t="s">
        <v>259</v>
      </c>
      <c r="U3048">
        <v>43</v>
      </c>
      <c r="V3048" t="s">
        <v>1624</v>
      </c>
      <c r="W3048" t="s">
        <v>1585</v>
      </c>
      <c r="Y3048" s="11">
        <v>43985</v>
      </c>
      <c r="AA3048" t="s">
        <v>1624</v>
      </c>
      <c r="AH3048" t="str">
        <f t="shared" si="47"/>
        <v>E35120 Corporate Expenses</v>
      </c>
      <c r="AI3048" t="str">
        <f>VLOOKUP(B3048,'cc Lookup'!A:E,5,0)</f>
        <v>Corporate Exp</v>
      </c>
      <c r="AJ3048" t="s">
        <v>5427</v>
      </c>
    </row>
    <row r="3049" spans="1:36" x14ac:dyDescent="0.35">
      <c r="A3049" t="s">
        <v>36</v>
      </c>
      <c r="B3049" s="8" t="s">
        <v>72</v>
      </c>
      <c r="C3049" s="8" t="s">
        <v>38</v>
      </c>
      <c r="D3049" s="8" t="s">
        <v>39</v>
      </c>
      <c r="E3049" s="8" t="s">
        <v>1444</v>
      </c>
      <c r="F3049" s="8" t="s">
        <v>40</v>
      </c>
      <c r="G3049" t="s">
        <v>73</v>
      </c>
      <c r="H3049" t="s">
        <v>42</v>
      </c>
      <c r="I3049" t="s">
        <v>43</v>
      </c>
      <c r="J3049" t="s">
        <v>1445</v>
      </c>
      <c r="K3049" t="s">
        <v>43</v>
      </c>
      <c r="L3049" s="9">
        <v>2682.94</v>
      </c>
      <c r="M3049" s="10">
        <v>43952</v>
      </c>
      <c r="N3049" t="s">
        <v>44</v>
      </c>
      <c r="O3049" t="s">
        <v>45</v>
      </c>
      <c r="P3049" t="s">
        <v>396</v>
      </c>
      <c r="Q3049" t="s">
        <v>1584</v>
      </c>
      <c r="R3049" t="s">
        <v>1585</v>
      </c>
      <c r="S3049" s="11">
        <v>43986</v>
      </c>
      <c r="T3049" t="s">
        <v>259</v>
      </c>
      <c r="U3049">
        <v>44</v>
      </c>
      <c r="V3049" t="s">
        <v>1625</v>
      </c>
      <c r="W3049" t="s">
        <v>1585</v>
      </c>
      <c r="Y3049" s="11">
        <v>43985</v>
      </c>
      <c r="AA3049" t="s">
        <v>1625</v>
      </c>
      <c r="AH3049" t="str">
        <f t="shared" si="47"/>
        <v>E35120 Corporate Expenses</v>
      </c>
      <c r="AI3049" t="str">
        <f>VLOOKUP(B3049,'cc Lookup'!A:E,5,0)</f>
        <v>Corporate Exp</v>
      </c>
      <c r="AJ3049" t="s">
        <v>5427</v>
      </c>
    </row>
    <row r="3050" spans="1:36" x14ac:dyDescent="0.35">
      <c r="A3050" t="s">
        <v>36</v>
      </c>
      <c r="B3050" s="8" t="s">
        <v>72</v>
      </c>
      <c r="C3050" s="8" t="s">
        <v>38</v>
      </c>
      <c r="D3050" s="8" t="s">
        <v>39</v>
      </c>
      <c r="E3050" s="8" t="s">
        <v>1444</v>
      </c>
      <c r="F3050" s="8" t="s">
        <v>40</v>
      </c>
      <c r="G3050" t="s">
        <v>73</v>
      </c>
      <c r="H3050" t="s">
        <v>42</v>
      </c>
      <c r="I3050" t="s">
        <v>43</v>
      </c>
      <c r="J3050" t="s">
        <v>1445</v>
      </c>
      <c r="K3050" t="s">
        <v>43</v>
      </c>
      <c r="L3050" s="9">
        <v>2863.34</v>
      </c>
      <c r="M3050" s="10">
        <v>43952</v>
      </c>
      <c r="N3050" t="s">
        <v>44</v>
      </c>
      <c r="O3050" t="s">
        <v>45</v>
      </c>
      <c r="P3050" t="s">
        <v>396</v>
      </c>
      <c r="Q3050" t="s">
        <v>1584</v>
      </c>
      <c r="R3050" t="s">
        <v>1585</v>
      </c>
      <c r="S3050" s="11">
        <v>43986</v>
      </c>
      <c r="T3050" t="s">
        <v>259</v>
      </c>
      <c r="U3050">
        <v>45</v>
      </c>
      <c r="V3050" t="s">
        <v>1626</v>
      </c>
      <c r="W3050" t="s">
        <v>1585</v>
      </c>
      <c r="Y3050" s="11">
        <v>43985</v>
      </c>
      <c r="AA3050" t="s">
        <v>1626</v>
      </c>
      <c r="AH3050" t="str">
        <f t="shared" si="47"/>
        <v>E35120 Corporate Expenses</v>
      </c>
      <c r="AI3050" t="str">
        <f>VLOOKUP(B3050,'cc Lookup'!A:E,5,0)</f>
        <v>Corporate Exp</v>
      </c>
      <c r="AJ3050" t="s">
        <v>5427</v>
      </c>
    </row>
    <row r="3051" spans="1:36" x14ac:dyDescent="0.35">
      <c r="A3051" t="s">
        <v>36</v>
      </c>
      <c r="B3051" s="8" t="s">
        <v>72</v>
      </c>
      <c r="C3051" s="8" t="s">
        <v>38</v>
      </c>
      <c r="D3051" s="8" t="s">
        <v>39</v>
      </c>
      <c r="E3051" s="8" t="s">
        <v>1444</v>
      </c>
      <c r="F3051" s="8" t="s">
        <v>40</v>
      </c>
      <c r="G3051" t="s">
        <v>73</v>
      </c>
      <c r="H3051" t="s">
        <v>42</v>
      </c>
      <c r="I3051" t="s">
        <v>43</v>
      </c>
      <c r="J3051" t="s">
        <v>1445</v>
      </c>
      <c r="K3051" t="s">
        <v>43</v>
      </c>
      <c r="L3051" s="9">
        <v>4208.34</v>
      </c>
      <c r="M3051" s="10">
        <v>43952</v>
      </c>
      <c r="N3051" t="s">
        <v>44</v>
      </c>
      <c r="O3051" t="s">
        <v>45</v>
      </c>
      <c r="P3051" t="s">
        <v>396</v>
      </c>
      <c r="Q3051" t="s">
        <v>1584</v>
      </c>
      <c r="R3051" t="s">
        <v>1585</v>
      </c>
      <c r="S3051" s="11">
        <v>43986</v>
      </c>
      <c r="T3051" t="s">
        <v>259</v>
      </c>
      <c r="U3051">
        <v>46</v>
      </c>
      <c r="V3051" t="s">
        <v>1627</v>
      </c>
      <c r="W3051" t="s">
        <v>1585</v>
      </c>
      <c r="Y3051" s="11">
        <v>43985</v>
      </c>
      <c r="AA3051" t="s">
        <v>1627</v>
      </c>
      <c r="AH3051" t="str">
        <f t="shared" si="47"/>
        <v>E35120 Corporate Expenses</v>
      </c>
      <c r="AI3051" t="str">
        <f>VLOOKUP(B3051,'cc Lookup'!A:E,5,0)</f>
        <v>Corporate Exp</v>
      </c>
      <c r="AJ3051" t="s">
        <v>5427</v>
      </c>
    </row>
    <row r="3052" spans="1:36" x14ac:dyDescent="0.35">
      <c r="A3052" t="s">
        <v>36</v>
      </c>
      <c r="B3052" s="8" t="s">
        <v>72</v>
      </c>
      <c r="C3052" s="8" t="s">
        <v>38</v>
      </c>
      <c r="D3052" s="8" t="s">
        <v>39</v>
      </c>
      <c r="E3052" s="8" t="s">
        <v>1444</v>
      </c>
      <c r="F3052" s="8" t="s">
        <v>40</v>
      </c>
      <c r="G3052" t="s">
        <v>73</v>
      </c>
      <c r="H3052" t="s">
        <v>42</v>
      </c>
      <c r="I3052" t="s">
        <v>43</v>
      </c>
      <c r="J3052" t="s">
        <v>1445</v>
      </c>
      <c r="K3052" t="s">
        <v>43</v>
      </c>
      <c r="L3052" s="9">
        <v>4568.34</v>
      </c>
      <c r="M3052" s="10">
        <v>43952</v>
      </c>
      <c r="N3052" t="s">
        <v>44</v>
      </c>
      <c r="O3052" t="s">
        <v>45</v>
      </c>
      <c r="P3052" t="s">
        <v>396</v>
      </c>
      <c r="Q3052" t="s">
        <v>1584</v>
      </c>
      <c r="R3052" t="s">
        <v>1585</v>
      </c>
      <c r="S3052" s="11">
        <v>43986</v>
      </c>
      <c r="T3052" t="s">
        <v>259</v>
      </c>
      <c r="U3052">
        <v>47</v>
      </c>
      <c r="V3052" t="s">
        <v>1628</v>
      </c>
      <c r="W3052" t="s">
        <v>1585</v>
      </c>
      <c r="Y3052" s="11">
        <v>43985</v>
      </c>
      <c r="AA3052" t="s">
        <v>1628</v>
      </c>
      <c r="AH3052" t="str">
        <f t="shared" si="47"/>
        <v>E35120 Corporate Expenses</v>
      </c>
      <c r="AI3052" t="str">
        <f>VLOOKUP(B3052,'cc Lookup'!A:E,5,0)</f>
        <v>Corporate Exp</v>
      </c>
      <c r="AJ3052" t="s">
        <v>5427</v>
      </c>
    </row>
    <row r="3053" spans="1:36" x14ac:dyDescent="0.35">
      <c r="A3053" t="s">
        <v>36</v>
      </c>
      <c r="B3053" s="8" t="s">
        <v>72</v>
      </c>
      <c r="C3053" s="8" t="s">
        <v>38</v>
      </c>
      <c r="D3053" s="8" t="s">
        <v>39</v>
      </c>
      <c r="E3053" s="8" t="s">
        <v>1444</v>
      </c>
      <c r="F3053" s="8" t="s">
        <v>40</v>
      </c>
      <c r="G3053" t="s">
        <v>73</v>
      </c>
      <c r="H3053" t="s">
        <v>42</v>
      </c>
      <c r="I3053" t="s">
        <v>43</v>
      </c>
      <c r="J3053" t="s">
        <v>1445</v>
      </c>
      <c r="K3053" t="s">
        <v>43</v>
      </c>
      <c r="L3053" s="9">
        <v>10000</v>
      </c>
      <c r="M3053" s="10">
        <v>43952</v>
      </c>
      <c r="N3053" t="s">
        <v>44</v>
      </c>
      <c r="O3053" t="s">
        <v>45</v>
      </c>
      <c r="P3053" t="s">
        <v>396</v>
      </c>
      <c r="Q3053" t="s">
        <v>1584</v>
      </c>
      <c r="R3053" t="s">
        <v>1585</v>
      </c>
      <c r="S3053" s="11">
        <v>43986</v>
      </c>
      <c r="T3053" t="s">
        <v>259</v>
      </c>
      <c r="U3053">
        <v>48</v>
      </c>
      <c r="V3053" t="s">
        <v>1629</v>
      </c>
      <c r="W3053" t="s">
        <v>1585</v>
      </c>
      <c r="Y3053" s="11">
        <v>43985</v>
      </c>
      <c r="AA3053" t="s">
        <v>1629</v>
      </c>
      <c r="AH3053" t="str">
        <f t="shared" si="47"/>
        <v>E35120 Corporate Expenses</v>
      </c>
      <c r="AI3053" t="str">
        <f>VLOOKUP(B3053,'cc Lookup'!A:E,5,0)</f>
        <v>Corporate Exp</v>
      </c>
      <c r="AJ3053" t="s">
        <v>5427</v>
      </c>
    </row>
    <row r="3054" spans="1:36" x14ac:dyDescent="0.35">
      <c r="A3054" t="s">
        <v>36</v>
      </c>
      <c r="B3054" s="8" t="s">
        <v>72</v>
      </c>
      <c r="C3054" s="8" t="s">
        <v>38</v>
      </c>
      <c r="D3054" s="8" t="s">
        <v>39</v>
      </c>
      <c r="E3054" s="8" t="s">
        <v>1444</v>
      </c>
      <c r="F3054" s="8" t="s">
        <v>40</v>
      </c>
      <c r="G3054" t="s">
        <v>73</v>
      </c>
      <c r="H3054" t="s">
        <v>42</v>
      </c>
      <c r="I3054" t="s">
        <v>43</v>
      </c>
      <c r="J3054" t="s">
        <v>1445</v>
      </c>
      <c r="K3054" t="s">
        <v>43</v>
      </c>
      <c r="L3054" s="9">
        <v>13552.78</v>
      </c>
      <c r="M3054" s="10">
        <v>43952</v>
      </c>
      <c r="N3054" t="s">
        <v>44</v>
      </c>
      <c r="O3054" t="s">
        <v>45</v>
      </c>
      <c r="P3054" t="s">
        <v>396</v>
      </c>
      <c r="Q3054" t="s">
        <v>1584</v>
      </c>
      <c r="R3054" t="s">
        <v>1585</v>
      </c>
      <c r="S3054" s="11">
        <v>43986</v>
      </c>
      <c r="T3054" t="s">
        <v>259</v>
      </c>
      <c r="U3054">
        <v>49</v>
      </c>
      <c r="V3054" t="s">
        <v>1630</v>
      </c>
      <c r="W3054" t="s">
        <v>1585</v>
      </c>
      <c r="Y3054" s="11">
        <v>43985</v>
      </c>
      <c r="AA3054" t="s">
        <v>1630</v>
      </c>
      <c r="AH3054" t="str">
        <f t="shared" si="47"/>
        <v>E35120 Corporate Expenses</v>
      </c>
      <c r="AI3054" t="str">
        <f>VLOOKUP(B3054,'cc Lookup'!A:E,5,0)</f>
        <v>Corporate Exp</v>
      </c>
      <c r="AJ3054" t="s">
        <v>5427</v>
      </c>
    </row>
    <row r="3055" spans="1:36" x14ac:dyDescent="0.35">
      <c r="A3055" t="s">
        <v>36</v>
      </c>
      <c r="B3055" s="8" t="s">
        <v>72</v>
      </c>
      <c r="C3055" s="8" t="s">
        <v>38</v>
      </c>
      <c r="D3055" s="8" t="s">
        <v>39</v>
      </c>
      <c r="E3055" s="8" t="s">
        <v>1444</v>
      </c>
      <c r="F3055" s="8" t="s">
        <v>40</v>
      </c>
      <c r="G3055" t="s">
        <v>73</v>
      </c>
      <c r="H3055" t="s">
        <v>42</v>
      </c>
      <c r="I3055" t="s">
        <v>43</v>
      </c>
      <c r="J3055" t="s">
        <v>1445</v>
      </c>
      <c r="K3055" t="s">
        <v>43</v>
      </c>
      <c r="L3055" s="9">
        <v>13912.78</v>
      </c>
      <c r="M3055" s="10">
        <v>43952</v>
      </c>
      <c r="N3055" t="s">
        <v>44</v>
      </c>
      <c r="O3055" t="s">
        <v>45</v>
      </c>
      <c r="P3055" t="s">
        <v>396</v>
      </c>
      <c r="Q3055" t="s">
        <v>1584</v>
      </c>
      <c r="R3055" t="s">
        <v>1585</v>
      </c>
      <c r="S3055" s="11">
        <v>43986</v>
      </c>
      <c r="T3055" t="s">
        <v>259</v>
      </c>
      <c r="U3055">
        <v>50</v>
      </c>
      <c r="V3055" t="s">
        <v>1631</v>
      </c>
      <c r="W3055" t="s">
        <v>1585</v>
      </c>
      <c r="Y3055" s="11">
        <v>43985</v>
      </c>
      <c r="AA3055" t="s">
        <v>1631</v>
      </c>
      <c r="AH3055" t="str">
        <f t="shared" si="47"/>
        <v>E35120 Corporate Expenses</v>
      </c>
      <c r="AI3055" t="str">
        <f>VLOOKUP(B3055,'cc Lookup'!A:E,5,0)</f>
        <v>Corporate Exp</v>
      </c>
      <c r="AJ3055" t="s">
        <v>5427</v>
      </c>
    </row>
    <row r="3056" spans="1:36" x14ac:dyDescent="0.35">
      <c r="A3056" t="s">
        <v>36</v>
      </c>
      <c r="B3056" s="8" t="s">
        <v>72</v>
      </c>
      <c r="C3056" s="8" t="s">
        <v>38</v>
      </c>
      <c r="D3056" s="8" t="s">
        <v>39</v>
      </c>
      <c r="E3056" s="8" t="s">
        <v>1444</v>
      </c>
      <c r="F3056" s="8" t="s">
        <v>40</v>
      </c>
      <c r="G3056" t="s">
        <v>73</v>
      </c>
      <c r="H3056" t="s">
        <v>42</v>
      </c>
      <c r="I3056" t="s">
        <v>43</v>
      </c>
      <c r="J3056" t="s">
        <v>1445</v>
      </c>
      <c r="K3056" t="s">
        <v>43</v>
      </c>
      <c r="L3056" s="9">
        <v>23912.78</v>
      </c>
      <c r="M3056" s="10">
        <v>43952</v>
      </c>
      <c r="N3056" t="s">
        <v>44</v>
      </c>
      <c r="O3056" t="s">
        <v>45</v>
      </c>
      <c r="P3056" t="s">
        <v>396</v>
      </c>
      <c r="Q3056" t="s">
        <v>1584</v>
      </c>
      <c r="R3056" t="s">
        <v>1585</v>
      </c>
      <c r="S3056" s="11">
        <v>43986</v>
      </c>
      <c r="T3056" t="s">
        <v>259</v>
      </c>
      <c r="U3056">
        <v>51</v>
      </c>
      <c r="V3056" t="s">
        <v>1629</v>
      </c>
      <c r="W3056" t="s">
        <v>1585</v>
      </c>
      <c r="Y3056" s="11">
        <v>43985</v>
      </c>
      <c r="AA3056" t="s">
        <v>1629</v>
      </c>
      <c r="AH3056" t="str">
        <f t="shared" si="47"/>
        <v>E35120 Corporate Expenses</v>
      </c>
      <c r="AI3056" t="str">
        <f>VLOOKUP(B3056,'cc Lookup'!A:E,5,0)</f>
        <v>Corporate Exp</v>
      </c>
      <c r="AJ3056" t="s">
        <v>5427</v>
      </c>
    </row>
    <row r="3057" spans="1:36" x14ac:dyDescent="0.35">
      <c r="A3057" t="s">
        <v>36</v>
      </c>
      <c r="B3057" s="8" t="s">
        <v>72</v>
      </c>
      <c r="C3057" s="8" t="s">
        <v>38</v>
      </c>
      <c r="D3057" s="8" t="s">
        <v>39</v>
      </c>
      <c r="E3057" s="8" t="s">
        <v>1444</v>
      </c>
      <c r="F3057" s="8" t="s">
        <v>40</v>
      </c>
      <c r="G3057" t="s">
        <v>73</v>
      </c>
      <c r="H3057" t="s">
        <v>42</v>
      </c>
      <c r="I3057" t="s">
        <v>43</v>
      </c>
      <c r="J3057" t="s">
        <v>1445</v>
      </c>
      <c r="K3057" t="s">
        <v>43</v>
      </c>
      <c r="L3057" s="9">
        <v>-6817.06</v>
      </c>
      <c r="M3057" s="10">
        <v>43952</v>
      </c>
      <c r="N3057" t="s">
        <v>44</v>
      </c>
      <c r="O3057" t="s">
        <v>45</v>
      </c>
      <c r="P3057" t="s">
        <v>396</v>
      </c>
      <c r="Q3057" t="s">
        <v>1584</v>
      </c>
      <c r="R3057" t="s">
        <v>1585</v>
      </c>
      <c r="S3057" s="11">
        <v>43986</v>
      </c>
      <c r="T3057" t="s">
        <v>259</v>
      </c>
      <c r="U3057">
        <v>52</v>
      </c>
      <c r="V3057" t="s">
        <v>1632</v>
      </c>
      <c r="W3057" t="s">
        <v>1585</v>
      </c>
      <c r="Y3057" s="11">
        <v>43985</v>
      </c>
      <c r="AA3057" t="s">
        <v>1632</v>
      </c>
      <c r="AH3057" t="str">
        <f t="shared" si="47"/>
        <v>E35120 Corporate Expenses</v>
      </c>
      <c r="AI3057" t="str">
        <f>VLOOKUP(B3057,'cc Lookup'!A:E,5,0)</f>
        <v>Corporate Exp</v>
      </c>
      <c r="AJ3057" t="s">
        <v>5427</v>
      </c>
    </row>
    <row r="3058" spans="1:36" x14ac:dyDescent="0.35">
      <c r="A3058" t="s">
        <v>36</v>
      </c>
      <c r="B3058" s="8" t="s">
        <v>72</v>
      </c>
      <c r="C3058" s="8" t="s">
        <v>38</v>
      </c>
      <c r="D3058" s="8" t="s">
        <v>39</v>
      </c>
      <c r="E3058" s="8" t="s">
        <v>1444</v>
      </c>
      <c r="F3058" s="8" t="s">
        <v>40</v>
      </c>
      <c r="G3058" t="s">
        <v>73</v>
      </c>
      <c r="H3058" t="s">
        <v>42</v>
      </c>
      <c r="I3058" t="s">
        <v>43</v>
      </c>
      <c r="J3058" t="s">
        <v>1445</v>
      </c>
      <c r="K3058" t="s">
        <v>43</v>
      </c>
      <c r="L3058" s="9">
        <v>-6848.26</v>
      </c>
      <c r="M3058" s="10">
        <v>43952</v>
      </c>
      <c r="N3058" t="s">
        <v>44</v>
      </c>
      <c r="O3058" t="s">
        <v>45</v>
      </c>
      <c r="P3058" t="s">
        <v>396</v>
      </c>
      <c r="Q3058" t="s">
        <v>1584</v>
      </c>
      <c r="R3058" t="s">
        <v>1585</v>
      </c>
      <c r="S3058" s="11">
        <v>43986</v>
      </c>
      <c r="T3058" t="s">
        <v>259</v>
      </c>
      <c r="U3058">
        <v>53</v>
      </c>
      <c r="V3058" t="s">
        <v>1633</v>
      </c>
      <c r="W3058" t="s">
        <v>1585</v>
      </c>
      <c r="Y3058" s="11">
        <v>43985</v>
      </c>
      <c r="AA3058" t="s">
        <v>1633</v>
      </c>
      <c r="AH3058" t="str">
        <f t="shared" si="47"/>
        <v>E35120 Corporate Expenses</v>
      </c>
      <c r="AI3058" t="str">
        <f>VLOOKUP(B3058,'cc Lookup'!A:E,5,0)</f>
        <v>Corporate Exp</v>
      </c>
      <c r="AJ3058" t="s">
        <v>5427</v>
      </c>
    </row>
    <row r="3059" spans="1:36" x14ac:dyDescent="0.35">
      <c r="A3059" t="s">
        <v>36</v>
      </c>
      <c r="B3059" s="8" t="s">
        <v>72</v>
      </c>
      <c r="C3059" s="8" t="s">
        <v>38</v>
      </c>
      <c r="D3059" s="8" t="s">
        <v>39</v>
      </c>
      <c r="E3059" s="8" t="s">
        <v>1444</v>
      </c>
      <c r="F3059" s="8" t="s">
        <v>40</v>
      </c>
      <c r="G3059" t="s">
        <v>73</v>
      </c>
      <c r="H3059" t="s">
        <v>42</v>
      </c>
      <c r="I3059" t="s">
        <v>43</v>
      </c>
      <c r="J3059" t="s">
        <v>1445</v>
      </c>
      <c r="K3059" t="s">
        <v>43</v>
      </c>
      <c r="L3059" s="9">
        <v>-7053.86</v>
      </c>
      <c r="M3059" s="10">
        <v>43952</v>
      </c>
      <c r="N3059" t="s">
        <v>44</v>
      </c>
      <c r="O3059" t="s">
        <v>45</v>
      </c>
      <c r="P3059" t="s">
        <v>396</v>
      </c>
      <c r="Q3059" t="s">
        <v>1584</v>
      </c>
      <c r="R3059" t="s">
        <v>1585</v>
      </c>
      <c r="S3059" s="11">
        <v>43986</v>
      </c>
      <c r="T3059" t="s">
        <v>259</v>
      </c>
      <c r="U3059">
        <v>54</v>
      </c>
      <c r="V3059" t="s">
        <v>1634</v>
      </c>
      <c r="W3059" t="s">
        <v>1585</v>
      </c>
      <c r="Y3059" s="11">
        <v>43985</v>
      </c>
      <c r="AA3059" t="s">
        <v>1634</v>
      </c>
      <c r="AH3059" t="str">
        <f t="shared" si="47"/>
        <v>E35120 Corporate Expenses</v>
      </c>
      <c r="AI3059" t="str">
        <f>VLOOKUP(B3059,'cc Lookup'!A:E,5,0)</f>
        <v>Corporate Exp</v>
      </c>
      <c r="AJ3059" t="s">
        <v>5427</v>
      </c>
    </row>
    <row r="3060" spans="1:36" x14ac:dyDescent="0.35">
      <c r="A3060" t="s">
        <v>36</v>
      </c>
      <c r="B3060" s="8" t="s">
        <v>72</v>
      </c>
      <c r="C3060" s="8" t="s">
        <v>38</v>
      </c>
      <c r="D3060" s="8" t="s">
        <v>39</v>
      </c>
      <c r="E3060" s="8" t="s">
        <v>1444</v>
      </c>
      <c r="F3060" s="8" t="s">
        <v>40</v>
      </c>
      <c r="G3060" t="s">
        <v>73</v>
      </c>
      <c r="H3060" t="s">
        <v>42</v>
      </c>
      <c r="I3060" t="s">
        <v>43</v>
      </c>
      <c r="J3060" t="s">
        <v>1445</v>
      </c>
      <c r="K3060" t="s">
        <v>43</v>
      </c>
      <c r="L3060" s="9">
        <v>-270.74</v>
      </c>
      <c r="M3060" s="10">
        <v>43952</v>
      </c>
      <c r="N3060" t="s">
        <v>44</v>
      </c>
      <c r="O3060" t="s">
        <v>45</v>
      </c>
      <c r="P3060" t="s">
        <v>1586</v>
      </c>
      <c r="Q3060" t="s">
        <v>1587</v>
      </c>
      <c r="R3060" t="s">
        <v>1588</v>
      </c>
      <c r="S3060" s="11">
        <v>43987</v>
      </c>
      <c r="T3060" t="s">
        <v>259</v>
      </c>
      <c r="U3060">
        <v>96</v>
      </c>
      <c r="V3060" t="s">
        <v>1522</v>
      </c>
      <c r="W3060" t="s">
        <v>1588</v>
      </c>
      <c r="Y3060" s="11">
        <v>43987</v>
      </c>
      <c r="AA3060" t="s">
        <v>1522</v>
      </c>
      <c r="AH3060" t="str">
        <f t="shared" si="47"/>
        <v>E35120 Corporate Expenses</v>
      </c>
      <c r="AI3060" t="str">
        <f>VLOOKUP(B3060,'cc Lookup'!A:E,5,0)</f>
        <v>Corporate Exp</v>
      </c>
      <c r="AJ3060" t="s">
        <v>5427</v>
      </c>
    </row>
    <row r="3061" spans="1:36" x14ac:dyDescent="0.35">
      <c r="A3061" t="s">
        <v>36</v>
      </c>
      <c r="B3061" s="8" t="s">
        <v>72</v>
      </c>
      <c r="C3061" s="8" t="s">
        <v>38</v>
      </c>
      <c r="D3061" s="8" t="s">
        <v>39</v>
      </c>
      <c r="E3061" s="8" t="s">
        <v>1444</v>
      </c>
      <c r="F3061" s="8" t="s">
        <v>40</v>
      </c>
      <c r="G3061" t="s">
        <v>73</v>
      </c>
      <c r="H3061" t="s">
        <v>42</v>
      </c>
      <c r="I3061" t="s">
        <v>43</v>
      </c>
      <c r="J3061" t="s">
        <v>1445</v>
      </c>
      <c r="K3061" t="s">
        <v>43</v>
      </c>
      <c r="L3061" s="9">
        <v>-2682.94</v>
      </c>
      <c r="M3061" s="10">
        <v>43952</v>
      </c>
      <c r="N3061" t="s">
        <v>44</v>
      </c>
      <c r="O3061" t="s">
        <v>45</v>
      </c>
      <c r="P3061" t="s">
        <v>1586</v>
      </c>
      <c r="Q3061" t="s">
        <v>1587</v>
      </c>
      <c r="R3061" t="s">
        <v>1588</v>
      </c>
      <c r="S3061" s="11">
        <v>43987</v>
      </c>
      <c r="T3061" t="s">
        <v>259</v>
      </c>
      <c r="U3061">
        <v>97</v>
      </c>
      <c r="V3061" t="s">
        <v>1523</v>
      </c>
      <c r="W3061" t="s">
        <v>1588</v>
      </c>
      <c r="Y3061" s="11">
        <v>43987</v>
      </c>
      <c r="AA3061" t="s">
        <v>1523</v>
      </c>
      <c r="AH3061" t="str">
        <f t="shared" si="47"/>
        <v>E35120 Corporate Expenses</v>
      </c>
      <c r="AI3061" t="str">
        <f>VLOOKUP(B3061,'cc Lookup'!A:E,5,0)</f>
        <v>Corporate Exp</v>
      </c>
      <c r="AJ3061" t="s">
        <v>5427</v>
      </c>
    </row>
    <row r="3062" spans="1:36" x14ac:dyDescent="0.35">
      <c r="A3062" t="s">
        <v>36</v>
      </c>
      <c r="B3062" s="8" t="s">
        <v>72</v>
      </c>
      <c r="C3062" s="8" t="s">
        <v>38</v>
      </c>
      <c r="D3062" s="8" t="s">
        <v>39</v>
      </c>
      <c r="E3062" s="8" t="s">
        <v>1444</v>
      </c>
      <c r="F3062" s="8" t="s">
        <v>40</v>
      </c>
      <c r="G3062" t="s">
        <v>73</v>
      </c>
      <c r="H3062" t="s">
        <v>42</v>
      </c>
      <c r="I3062" t="s">
        <v>43</v>
      </c>
      <c r="J3062" t="s">
        <v>1445</v>
      </c>
      <c r="K3062" t="s">
        <v>43</v>
      </c>
      <c r="L3062" s="9">
        <v>-2863.34</v>
      </c>
      <c r="M3062" s="10">
        <v>43952</v>
      </c>
      <c r="N3062" t="s">
        <v>44</v>
      </c>
      <c r="O3062" t="s">
        <v>45</v>
      </c>
      <c r="P3062" t="s">
        <v>1586</v>
      </c>
      <c r="Q3062" t="s">
        <v>1587</v>
      </c>
      <c r="R3062" t="s">
        <v>1588</v>
      </c>
      <c r="S3062" s="11">
        <v>43987</v>
      </c>
      <c r="T3062" t="s">
        <v>259</v>
      </c>
      <c r="U3062">
        <v>98</v>
      </c>
      <c r="V3062" t="s">
        <v>1524</v>
      </c>
      <c r="W3062" t="s">
        <v>1588</v>
      </c>
      <c r="Y3062" s="11">
        <v>43987</v>
      </c>
      <c r="AA3062" t="s">
        <v>1524</v>
      </c>
      <c r="AH3062" t="str">
        <f t="shared" si="47"/>
        <v>E35120 Corporate Expenses</v>
      </c>
      <c r="AI3062" t="str">
        <f>VLOOKUP(B3062,'cc Lookup'!A:E,5,0)</f>
        <v>Corporate Exp</v>
      </c>
      <c r="AJ3062" t="s">
        <v>5427</v>
      </c>
    </row>
    <row r="3063" spans="1:36" x14ac:dyDescent="0.35">
      <c r="A3063" t="s">
        <v>36</v>
      </c>
      <c r="B3063" s="8" t="s">
        <v>72</v>
      </c>
      <c r="C3063" s="8" t="s">
        <v>38</v>
      </c>
      <c r="D3063" s="8" t="s">
        <v>39</v>
      </c>
      <c r="E3063" s="8" t="s">
        <v>1444</v>
      </c>
      <c r="F3063" s="8" t="s">
        <v>40</v>
      </c>
      <c r="G3063" t="s">
        <v>73</v>
      </c>
      <c r="H3063" t="s">
        <v>42</v>
      </c>
      <c r="I3063" t="s">
        <v>43</v>
      </c>
      <c r="J3063" t="s">
        <v>1445</v>
      </c>
      <c r="K3063" t="s">
        <v>43</v>
      </c>
      <c r="L3063" s="9">
        <v>-4208.34</v>
      </c>
      <c r="M3063" s="10">
        <v>43952</v>
      </c>
      <c r="N3063" t="s">
        <v>44</v>
      </c>
      <c r="O3063" t="s">
        <v>45</v>
      </c>
      <c r="P3063" t="s">
        <v>1586</v>
      </c>
      <c r="Q3063" t="s">
        <v>1587</v>
      </c>
      <c r="R3063" t="s">
        <v>1588</v>
      </c>
      <c r="S3063" s="11">
        <v>43987</v>
      </c>
      <c r="T3063" t="s">
        <v>259</v>
      </c>
      <c r="U3063">
        <v>99</v>
      </c>
      <c r="V3063" t="s">
        <v>1525</v>
      </c>
      <c r="W3063" t="s">
        <v>1588</v>
      </c>
      <c r="Y3063" s="11">
        <v>43987</v>
      </c>
      <c r="AA3063" t="s">
        <v>1525</v>
      </c>
      <c r="AH3063" t="str">
        <f t="shared" si="47"/>
        <v>E35120 Corporate Expenses</v>
      </c>
      <c r="AI3063" t="str">
        <f>VLOOKUP(B3063,'cc Lookup'!A:E,5,0)</f>
        <v>Corporate Exp</v>
      </c>
      <c r="AJ3063" t="s">
        <v>5427</v>
      </c>
    </row>
    <row r="3064" spans="1:36" x14ac:dyDescent="0.35">
      <c r="A3064" t="s">
        <v>36</v>
      </c>
      <c r="B3064" s="8" t="s">
        <v>72</v>
      </c>
      <c r="C3064" s="8" t="s">
        <v>38</v>
      </c>
      <c r="D3064" s="8" t="s">
        <v>39</v>
      </c>
      <c r="E3064" s="8" t="s">
        <v>1444</v>
      </c>
      <c r="F3064" s="8" t="s">
        <v>40</v>
      </c>
      <c r="G3064" t="s">
        <v>73</v>
      </c>
      <c r="H3064" t="s">
        <v>42</v>
      </c>
      <c r="I3064" t="s">
        <v>43</v>
      </c>
      <c r="J3064" t="s">
        <v>1445</v>
      </c>
      <c r="K3064" t="s">
        <v>43</v>
      </c>
      <c r="L3064" s="9">
        <v>-4568.34</v>
      </c>
      <c r="M3064" s="10">
        <v>43952</v>
      </c>
      <c r="N3064" t="s">
        <v>44</v>
      </c>
      <c r="O3064" t="s">
        <v>45</v>
      </c>
      <c r="P3064" t="s">
        <v>1586</v>
      </c>
      <c r="Q3064" t="s">
        <v>1587</v>
      </c>
      <c r="R3064" t="s">
        <v>1588</v>
      </c>
      <c r="S3064" s="11">
        <v>43987</v>
      </c>
      <c r="T3064" t="s">
        <v>259</v>
      </c>
      <c r="U3064">
        <v>100</v>
      </c>
      <c r="V3064" t="s">
        <v>1526</v>
      </c>
      <c r="W3064" t="s">
        <v>1588</v>
      </c>
      <c r="Y3064" s="11">
        <v>43987</v>
      </c>
      <c r="AA3064" t="s">
        <v>1526</v>
      </c>
      <c r="AH3064" t="str">
        <f t="shared" si="47"/>
        <v>E35120 Corporate Expenses</v>
      </c>
      <c r="AI3064" t="str">
        <f>VLOOKUP(B3064,'cc Lookup'!A:E,5,0)</f>
        <v>Corporate Exp</v>
      </c>
      <c r="AJ3064" t="s">
        <v>5427</v>
      </c>
    </row>
    <row r="3065" spans="1:36" x14ac:dyDescent="0.35">
      <c r="A3065" t="s">
        <v>36</v>
      </c>
      <c r="B3065" s="8" t="s">
        <v>72</v>
      </c>
      <c r="C3065" s="8" t="s">
        <v>38</v>
      </c>
      <c r="D3065" s="8" t="s">
        <v>39</v>
      </c>
      <c r="E3065" s="8" t="s">
        <v>1444</v>
      </c>
      <c r="F3065" s="8" t="s">
        <v>40</v>
      </c>
      <c r="G3065" t="s">
        <v>73</v>
      </c>
      <c r="H3065" t="s">
        <v>42</v>
      </c>
      <c r="I3065" t="s">
        <v>43</v>
      </c>
      <c r="J3065" t="s">
        <v>1445</v>
      </c>
      <c r="K3065" t="s">
        <v>43</v>
      </c>
      <c r="L3065" s="9">
        <v>-10000</v>
      </c>
      <c r="M3065" s="10">
        <v>43952</v>
      </c>
      <c r="N3065" t="s">
        <v>44</v>
      </c>
      <c r="O3065" t="s">
        <v>45</v>
      </c>
      <c r="P3065" t="s">
        <v>1586</v>
      </c>
      <c r="Q3065" t="s">
        <v>1587</v>
      </c>
      <c r="R3065" t="s">
        <v>1588</v>
      </c>
      <c r="S3065" s="11">
        <v>43987</v>
      </c>
      <c r="T3065" t="s">
        <v>259</v>
      </c>
      <c r="U3065">
        <v>101</v>
      </c>
      <c r="V3065" t="s">
        <v>1527</v>
      </c>
      <c r="W3065" t="s">
        <v>1588</v>
      </c>
      <c r="Y3065" s="11">
        <v>43987</v>
      </c>
      <c r="AA3065" t="s">
        <v>1527</v>
      </c>
      <c r="AH3065" t="str">
        <f t="shared" si="47"/>
        <v>E35120 Corporate Expenses</v>
      </c>
      <c r="AI3065" t="str">
        <f>VLOOKUP(B3065,'cc Lookup'!A:E,5,0)</f>
        <v>Corporate Exp</v>
      </c>
      <c r="AJ3065" t="s">
        <v>5427</v>
      </c>
    </row>
    <row r="3066" spans="1:36" x14ac:dyDescent="0.35">
      <c r="A3066" t="s">
        <v>36</v>
      </c>
      <c r="B3066" s="8" t="s">
        <v>72</v>
      </c>
      <c r="C3066" s="8" t="s">
        <v>38</v>
      </c>
      <c r="D3066" s="8" t="s">
        <v>39</v>
      </c>
      <c r="E3066" s="8" t="s">
        <v>1444</v>
      </c>
      <c r="F3066" s="8" t="s">
        <v>40</v>
      </c>
      <c r="G3066" t="s">
        <v>73</v>
      </c>
      <c r="H3066" t="s">
        <v>42</v>
      </c>
      <c r="I3066" t="s">
        <v>43</v>
      </c>
      <c r="J3066" t="s">
        <v>1445</v>
      </c>
      <c r="K3066" t="s">
        <v>43</v>
      </c>
      <c r="L3066" s="9">
        <v>-13552.78</v>
      </c>
      <c r="M3066" s="10">
        <v>43952</v>
      </c>
      <c r="N3066" t="s">
        <v>44</v>
      </c>
      <c r="O3066" t="s">
        <v>45</v>
      </c>
      <c r="P3066" t="s">
        <v>1586</v>
      </c>
      <c r="Q3066" t="s">
        <v>1587</v>
      </c>
      <c r="R3066" t="s">
        <v>1588</v>
      </c>
      <c r="S3066" s="11">
        <v>43987</v>
      </c>
      <c r="T3066" t="s">
        <v>259</v>
      </c>
      <c r="U3066">
        <v>102</v>
      </c>
      <c r="V3066" t="s">
        <v>1528</v>
      </c>
      <c r="W3066" t="s">
        <v>1588</v>
      </c>
      <c r="Y3066" s="11">
        <v>43987</v>
      </c>
      <c r="AA3066" t="s">
        <v>1528</v>
      </c>
      <c r="AH3066" t="str">
        <f t="shared" si="47"/>
        <v>E35120 Corporate Expenses</v>
      </c>
      <c r="AI3066" t="str">
        <f>VLOOKUP(B3066,'cc Lookup'!A:E,5,0)</f>
        <v>Corporate Exp</v>
      </c>
      <c r="AJ3066" t="s">
        <v>5427</v>
      </c>
    </row>
    <row r="3067" spans="1:36" x14ac:dyDescent="0.35">
      <c r="A3067" t="s">
        <v>36</v>
      </c>
      <c r="B3067" s="8" t="s">
        <v>72</v>
      </c>
      <c r="C3067" s="8" t="s">
        <v>38</v>
      </c>
      <c r="D3067" s="8" t="s">
        <v>39</v>
      </c>
      <c r="E3067" s="8" t="s">
        <v>1444</v>
      </c>
      <c r="F3067" s="8" t="s">
        <v>40</v>
      </c>
      <c r="G3067" t="s">
        <v>73</v>
      </c>
      <c r="H3067" t="s">
        <v>42</v>
      </c>
      <c r="I3067" t="s">
        <v>43</v>
      </c>
      <c r="J3067" t="s">
        <v>1445</v>
      </c>
      <c r="K3067" t="s">
        <v>43</v>
      </c>
      <c r="L3067" s="9">
        <v>-13912.78</v>
      </c>
      <c r="M3067" s="10">
        <v>43952</v>
      </c>
      <c r="N3067" t="s">
        <v>44</v>
      </c>
      <c r="O3067" t="s">
        <v>45</v>
      </c>
      <c r="P3067" t="s">
        <v>1586</v>
      </c>
      <c r="Q3067" t="s">
        <v>1587</v>
      </c>
      <c r="R3067" t="s">
        <v>1588</v>
      </c>
      <c r="S3067" s="11">
        <v>43987</v>
      </c>
      <c r="T3067" t="s">
        <v>259</v>
      </c>
      <c r="U3067">
        <v>103</v>
      </c>
      <c r="V3067" t="s">
        <v>1529</v>
      </c>
      <c r="W3067" t="s">
        <v>1588</v>
      </c>
      <c r="Y3067" s="11">
        <v>43987</v>
      </c>
      <c r="AA3067" t="s">
        <v>1529</v>
      </c>
      <c r="AH3067" t="str">
        <f t="shared" si="47"/>
        <v>E35120 Corporate Expenses</v>
      </c>
      <c r="AI3067" t="str">
        <f>VLOOKUP(B3067,'cc Lookup'!A:E,5,0)</f>
        <v>Corporate Exp</v>
      </c>
      <c r="AJ3067" t="s">
        <v>5427</v>
      </c>
    </row>
    <row r="3068" spans="1:36" x14ac:dyDescent="0.35">
      <c r="A3068" t="s">
        <v>36</v>
      </c>
      <c r="B3068" s="8" t="s">
        <v>72</v>
      </c>
      <c r="C3068" s="8" t="s">
        <v>38</v>
      </c>
      <c r="D3068" s="8" t="s">
        <v>39</v>
      </c>
      <c r="E3068" s="8" t="s">
        <v>1444</v>
      </c>
      <c r="F3068" s="8" t="s">
        <v>40</v>
      </c>
      <c r="G3068" t="s">
        <v>73</v>
      </c>
      <c r="H3068" t="s">
        <v>42</v>
      </c>
      <c r="I3068" t="s">
        <v>43</v>
      </c>
      <c r="J3068" t="s">
        <v>1445</v>
      </c>
      <c r="K3068" t="s">
        <v>43</v>
      </c>
      <c r="L3068" s="9">
        <v>-23912.78</v>
      </c>
      <c r="M3068" s="10">
        <v>43952</v>
      </c>
      <c r="N3068" t="s">
        <v>44</v>
      </c>
      <c r="O3068" t="s">
        <v>45</v>
      </c>
      <c r="P3068" t="s">
        <v>1586</v>
      </c>
      <c r="Q3068" t="s">
        <v>1587</v>
      </c>
      <c r="R3068" t="s">
        <v>1588</v>
      </c>
      <c r="S3068" s="11">
        <v>43987</v>
      </c>
      <c r="T3068" t="s">
        <v>259</v>
      </c>
      <c r="U3068">
        <v>104</v>
      </c>
      <c r="V3068" t="s">
        <v>1527</v>
      </c>
      <c r="W3068" t="s">
        <v>1588</v>
      </c>
      <c r="Y3068" s="11">
        <v>43987</v>
      </c>
      <c r="AA3068" t="s">
        <v>1527</v>
      </c>
      <c r="AH3068" t="str">
        <f t="shared" si="47"/>
        <v>E35120 Corporate Expenses</v>
      </c>
      <c r="AI3068" t="str">
        <f>VLOOKUP(B3068,'cc Lookup'!A:E,5,0)</f>
        <v>Corporate Exp</v>
      </c>
      <c r="AJ3068" t="s">
        <v>5427</v>
      </c>
    </row>
    <row r="3069" spans="1:36" x14ac:dyDescent="0.35">
      <c r="A3069" t="s">
        <v>36</v>
      </c>
      <c r="B3069" s="8" t="s">
        <v>72</v>
      </c>
      <c r="C3069" s="8" t="s">
        <v>38</v>
      </c>
      <c r="D3069" s="8" t="s">
        <v>39</v>
      </c>
      <c r="E3069" s="8" t="s">
        <v>1444</v>
      </c>
      <c r="F3069" s="8" t="s">
        <v>40</v>
      </c>
      <c r="G3069" t="s">
        <v>73</v>
      </c>
      <c r="H3069" t="s">
        <v>42</v>
      </c>
      <c r="I3069" t="s">
        <v>43</v>
      </c>
      <c r="J3069" t="s">
        <v>1445</v>
      </c>
      <c r="K3069" t="s">
        <v>43</v>
      </c>
      <c r="L3069" s="9">
        <v>6817.06</v>
      </c>
      <c r="M3069" s="10">
        <v>43952</v>
      </c>
      <c r="N3069" t="s">
        <v>44</v>
      </c>
      <c r="O3069" t="s">
        <v>45</v>
      </c>
      <c r="P3069" t="s">
        <v>1586</v>
      </c>
      <c r="Q3069" t="s">
        <v>1587</v>
      </c>
      <c r="R3069" t="s">
        <v>1588</v>
      </c>
      <c r="S3069" s="11">
        <v>43987</v>
      </c>
      <c r="T3069" t="s">
        <v>259</v>
      </c>
      <c r="U3069">
        <v>105</v>
      </c>
      <c r="V3069" t="s">
        <v>1530</v>
      </c>
      <c r="W3069" t="s">
        <v>1588</v>
      </c>
      <c r="Y3069" s="11">
        <v>43987</v>
      </c>
      <c r="AA3069" t="s">
        <v>1530</v>
      </c>
      <c r="AH3069" t="str">
        <f t="shared" si="47"/>
        <v>E35120 Corporate Expenses</v>
      </c>
      <c r="AI3069" t="str">
        <f>VLOOKUP(B3069,'cc Lookup'!A:E,5,0)</f>
        <v>Corporate Exp</v>
      </c>
      <c r="AJ3069" t="s">
        <v>5427</v>
      </c>
    </row>
    <row r="3070" spans="1:36" x14ac:dyDescent="0.35">
      <c r="A3070" t="s">
        <v>36</v>
      </c>
      <c r="B3070" s="8" t="s">
        <v>72</v>
      </c>
      <c r="C3070" s="8" t="s">
        <v>38</v>
      </c>
      <c r="D3070" s="8" t="s">
        <v>39</v>
      </c>
      <c r="E3070" s="8" t="s">
        <v>1444</v>
      </c>
      <c r="F3070" s="8" t="s">
        <v>40</v>
      </c>
      <c r="G3070" t="s">
        <v>73</v>
      </c>
      <c r="H3070" t="s">
        <v>42</v>
      </c>
      <c r="I3070" t="s">
        <v>43</v>
      </c>
      <c r="J3070" t="s">
        <v>1445</v>
      </c>
      <c r="K3070" t="s">
        <v>43</v>
      </c>
      <c r="L3070" s="9">
        <v>6848.26</v>
      </c>
      <c r="M3070" s="10">
        <v>43952</v>
      </c>
      <c r="N3070" t="s">
        <v>44</v>
      </c>
      <c r="O3070" t="s">
        <v>45</v>
      </c>
      <c r="P3070" t="s">
        <v>1586</v>
      </c>
      <c r="Q3070" t="s">
        <v>1587</v>
      </c>
      <c r="R3070" t="s">
        <v>1588</v>
      </c>
      <c r="S3070" s="11">
        <v>43987</v>
      </c>
      <c r="T3070" t="s">
        <v>259</v>
      </c>
      <c r="U3070">
        <v>106</v>
      </c>
      <c r="V3070" t="s">
        <v>1531</v>
      </c>
      <c r="W3070" t="s">
        <v>1588</v>
      </c>
      <c r="Y3070" s="11">
        <v>43987</v>
      </c>
      <c r="AA3070" t="s">
        <v>1531</v>
      </c>
      <c r="AH3070" t="str">
        <f t="shared" si="47"/>
        <v>E35120 Corporate Expenses</v>
      </c>
      <c r="AI3070" t="str">
        <f>VLOOKUP(B3070,'cc Lookup'!A:E,5,0)</f>
        <v>Corporate Exp</v>
      </c>
      <c r="AJ3070" t="s">
        <v>5427</v>
      </c>
    </row>
    <row r="3071" spans="1:36" x14ac:dyDescent="0.35">
      <c r="A3071" t="s">
        <v>36</v>
      </c>
      <c r="B3071" s="8" t="s">
        <v>72</v>
      </c>
      <c r="C3071" s="8" t="s">
        <v>38</v>
      </c>
      <c r="D3071" s="8" t="s">
        <v>39</v>
      </c>
      <c r="E3071" s="8" t="s">
        <v>1444</v>
      </c>
      <c r="F3071" s="8" t="s">
        <v>40</v>
      </c>
      <c r="G3071" t="s">
        <v>73</v>
      </c>
      <c r="H3071" t="s">
        <v>42</v>
      </c>
      <c r="I3071" t="s">
        <v>43</v>
      </c>
      <c r="J3071" t="s">
        <v>1445</v>
      </c>
      <c r="K3071" t="s">
        <v>43</v>
      </c>
      <c r="L3071" s="9">
        <v>7053.86</v>
      </c>
      <c r="M3071" s="10">
        <v>43952</v>
      </c>
      <c r="N3071" t="s">
        <v>44</v>
      </c>
      <c r="O3071" t="s">
        <v>45</v>
      </c>
      <c r="P3071" t="s">
        <v>1586</v>
      </c>
      <c r="Q3071" t="s">
        <v>1587</v>
      </c>
      <c r="R3071" t="s">
        <v>1588</v>
      </c>
      <c r="S3071" s="11">
        <v>43987</v>
      </c>
      <c r="T3071" t="s">
        <v>259</v>
      </c>
      <c r="U3071">
        <v>107</v>
      </c>
      <c r="V3071" t="s">
        <v>1532</v>
      </c>
      <c r="W3071" t="s">
        <v>1588</v>
      </c>
      <c r="Y3071" s="11">
        <v>43987</v>
      </c>
      <c r="AA3071" t="s">
        <v>1532</v>
      </c>
      <c r="AH3071" t="str">
        <f t="shared" si="47"/>
        <v>E35120 Corporate Expenses</v>
      </c>
      <c r="AI3071" t="str">
        <f>VLOOKUP(B3071,'cc Lookup'!A:E,5,0)</f>
        <v>Corporate Exp</v>
      </c>
      <c r="AJ3071" t="s">
        <v>5427</v>
      </c>
    </row>
    <row r="3072" spans="1:36" x14ac:dyDescent="0.35">
      <c r="A3072" t="s">
        <v>36</v>
      </c>
      <c r="B3072" s="8" t="s">
        <v>142</v>
      </c>
      <c r="C3072" s="8" t="s">
        <v>38</v>
      </c>
      <c r="D3072" s="8" t="s">
        <v>39</v>
      </c>
      <c r="E3072" s="8" t="s">
        <v>39</v>
      </c>
      <c r="F3072" s="8" t="s">
        <v>40</v>
      </c>
      <c r="G3072" t="s">
        <v>144</v>
      </c>
      <c r="H3072" t="s">
        <v>42</v>
      </c>
      <c r="I3072" t="s">
        <v>43</v>
      </c>
      <c r="J3072" t="s">
        <v>43</v>
      </c>
      <c r="K3072" t="s">
        <v>43</v>
      </c>
      <c r="L3072" s="9">
        <v>1505</v>
      </c>
      <c r="M3072" s="10">
        <v>43952</v>
      </c>
      <c r="N3072" t="s">
        <v>44</v>
      </c>
      <c r="O3072" t="s">
        <v>45</v>
      </c>
      <c r="P3072" t="s">
        <v>373</v>
      </c>
      <c r="Q3072" t="s">
        <v>1661</v>
      </c>
      <c r="R3072" t="s">
        <v>1662</v>
      </c>
      <c r="S3072" s="11">
        <v>43985</v>
      </c>
      <c r="T3072" t="s">
        <v>259</v>
      </c>
      <c r="U3072">
        <v>56</v>
      </c>
      <c r="V3072" t="s">
        <v>1663</v>
      </c>
      <c r="W3072" t="s">
        <v>1662</v>
      </c>
      <c r="Y3072" s="11">
        <v>43984</v>
      </c>
      <c r="AA3072" t="s">
        <v>1663</v>
      </c>
      <c r="AH3072" t="str">
        <f t="shared" si="47"/>
        <v>E35930 Estates &amp; Facilities</v>
      </c>
      <c r="AI3072" t="str">
        <f>VLOOKUP(B3072,'cc Lookup'!A:E,5,0)</f>
        <v>Estates</v>
      </c>
      <c r="AJ3072" t="s">
        <v>5427</v>
      </c>
    </row>
    <row r="3073" spans="1:36" x14ac:dyDescent="0.35">
      <c r="A3073" t="s">
        <v>36</v>
      </c>
      <c r="B3073" s="8" t="s">
        <v>72</v>
      </c>
      <c r="C3073" s="8" t="s">
        <v>38</v>
      </c>
      <c r="D3073" s="8" t="s">
        <v>39</v>
      </c>
      <c r="E3073" s="8" t="s">
        <v>39</v>
      </c>
      <c r="F3073" s="8" t="s">
        <v>40</v>
      </c>
      <c r="G3073" t="s">
        <v>73</v>
      </c>
      <c r="H3073" t="s">
        <v>42</v>
      </c>
      <c r="I3073" t="s">
        <v>43</v>
      </c>
      <c r="J3073" t="s">
        <v>43</v>
      </c>
      <c r="K3073" t="s">
        <v>43</v>
      </c>
      <c r="L3073" s="9">
        <v>8</v>
      </c>
      <c r="M3073" s="10">
        <v>43983</v>
      </c>
      <c r="N3073" t="s">
        <v>44</v>
      </c>
      <c r="O3073" t="s">
        <v>45</v>
      </c>
      <c r="P3073" t="s">
        <v>396</v>
      </c>
      <c r="Q3073" t="s">
        <v>1670</v>
      </c>
      <c r="R3073" t="s">
        <v>1671</v>
      </c>
      <c r="S3073" s="11">
        <v>44015</v>
      </c>
      <c r="T3073" t="s">
        <v>259</v>
      </c>
      <c r="U3073">
        <v>42</v>
      </c>
      <c r="V3073" t="s">
        <v>1675</v>
      </c>
      <c r="W3073" t="s">
        <v>1671</v>
      </c>
      <c r="Y3073" s="11">
        <v>44014</v>
      </c>
      <c r="AA3073" t="s">
        <v>1675</v>
      </c>
      <c r="AH3073" t="str">
        <f t="shared" si="47"/>
        <v>E35120 Corporate Expenses</v>
      </c>
      <c r="AI3073" t="str">
        <f>VLOOKUP(B3073,'cc Lookup'!A:E,5,0)</f>
        <v>Corporate Exp</v>
      </c>
      <c r="AJ3073" t="s">
        <v>5427</v>
      </c>
    </row>
    <row r="3074" spans="1:36" x14ac:dyDescent="0.35">
      <c r="A3074" t="s">
        <v>36</v>
      </c>
      <c r="B3074" s="8" t="s">
        <v>72</v>
      </c>
      <c r="C3074" s="8" t="s">
        <v>38</v>
      </c>
      <c r="D3074" s="8" t="s">
        <v>39</v>
      </c>
      <c r="E3074" s="8" t="s">
        <v>39</v>
      </c>
      <c r="F3074" s="8" t="s">
        <v>40</v>
      </c>
      <c r="G3074" t="s">
        <v>73</v>
      </c>
      <c r="H3074" t="s">
        <v>42</v>
      </c>
      <c r="I3074" t="s">
        <v>43</v>
      </c>
      <c r="J3074" t="s">
        <v>43</v>
      </c>
      <c r="K3074" t="s">
        <v>43</v>
      </c>
      <c r="L3074" s="9">
        <v>85871</v>
      </c>
      <c r="M3074" s="10">
        <v>43983</v>
      </c>
      <c r="N3074" t="s">
        <v>44</v>
      </c>
      <c r="O3074" t="s">
        <v>45</v>
      </c>
      <c r="P3074" t="s">
        <v>396</v>
      </c>
      <c r="Q3074" t="s">
        <v>1670</v>
      </c>
      <c r="R3074" t="s">
        <v>1671</v>
      </c>
      <c r="S3074" s="11">
        <v>44015</v>
      </c>
      <c r="T3074" t="s">
        <v>259</v>
      </c>
      <c r="U3074">
        <v>43</v>
      </c>
      <c r="V3074" t="s">
        <v>1676</v>
      </c>
      <c r="W3074" t="s">
        <v>1671</v>
      </c>
      <c r="Y3074" s="11">
        <v>44014</v>
      </c>
      <c r="AA3074" t="s">
        <v>1418</v>
      </c>
      <c r="AD3074" t="s">
        <v>1677</v>
      </c>
      <c r="AH3074" t="str">
        <f t="shared" si="47"/>
        <v>E35120 Corporate Expenses</v>
      </c>
      <c r="AI3074" t="str">
        <f>VLOOKUP(B3074,'cc Lookup'!A:E,5,0)</f>
        <v>Corporate Exp</v>
      </c>
      <c r="AJ3074" t="s">
        <v>5427</v>
      </c>
    </row>
    <row r="3075" spans="1:36" x14ac:dyDescent="0.35">
      <c r="A3075" t="s">
        <v>36</v>
      </c>
      <c r="B3075" s="8" t="s">
        <v>72</v>
      </c>
      <c r="C3075" s="8" t="s">
        <v>38</v>
      </c>
      <c r="D3075" s="8" t="s">
        <v>39</v>
      </c>
      <c r="E3075" s="8" t="s">
        <v>1517</v>
      </c>
      <c r="F3075" s="8" t="s">
        <v>40</v>
      </c>
      <c r="G3075" t="s">
        <v>73</v>
      </c>
      <c r="H3075" t="s">
        <v>42</v>
      </c>
      <c r="I3075" t="s">
        <v>43</v>
      </c>
      <c r="J3075" t="s">
        <v>1518</v>
      </c>
      <c r="K3075" t="s">
        <v>43</v>
      </c>
      <c r="L3075" s="9">
        <v>-127190.2</v>
      </c>
      <c r="M3075" s="10">
        <v>43983</v>
      </c>
      <c r="N3075" t="s">
        <v>44</v>
      </c>
      <c r="O3075" t="s">
        <v>45</v>
      </c>
      <c r="P3075" t="s">
        <v>396</v>
      </c>
      <c r="Q3075" t="s">
        <v>1670</v>
      </c>
      <c r="R3075" t="s">
        <v>1671</v>
      </c>
      <c r="S3075" s="11">
        <v>44015</v>
      </c>
      <c r="T3075" t="s">
        <v>259</v>
      </c>
      <c r="U3075">
        <v>44</v>
      </c>
      <c r="V3075" t="s">
        <v>1753</v>
      </c>
      <c r="W3075" t="s">
        <v>1671</v>
      </c>
      <c r="Y3075" s="11">
        <v>44014</v>
      </c>
      <c r="AA3075" t="s">
        <v>519</v>
      </c>
      <c r="AD3075" t="s">
        <v>1754</v>
      </c>
      <c r="AH3075" t="str">
        <f t="shared" si="47"/>
        <v>E35120 Corporate Expenses</v>
      </c>
      <c r="AI3075" t="str">
        <f>VLOOKUP(B3075,'cc Lookup'!A:E,5,0)</f>
        <v>Corporate Exp</v>
      </c>
      <c r="AJ3075" t="s">
        <v>5427</v>
      </c>
    </row>
    <row r="3076" spans="1:36" x14ac:dyDescent="0.35">
      <c r="A3076" t="s">
        <v>36</v>
      </c>
      <c r="B3076" s="8" t="s">
        <v>72</v>
      </c>
      <c r="C3076" s="8" t="s">
        <v>38</v>
      </c>
      <c r="D3076" s="8" t="s">
        <v>39</v>
      </c>
      <c r="E3076" s="8" t="s">
        <v>1444</v>
      </c>
      <c r="F3076" s="8" t="s">
        <v>40</v>
      </c>
      <c r="G3076" t="s">
        <v>73</v>
      </c>
      <c r="H3076" t="s">
        <v>42</v>
      </c>
      <c r="I3076" t="s">
        <v>43</v>
      </c>
      <c r="J3076" t="s">
        <v>1445</v>
      </c>
      <c r="K3076" t="s">
        <v>43</v>
      </c>
      <c r="L3076" s="9">
        <v>270.74</v>
      </c>
      <c r="M3076" s="10">
        <v>43983</v>
      </c>
      <c r="N3076" t="s">
        <v>44</v>
      </c>
      <c r="O3076" t="s">
        <v>45</v>
      </c>
      <c r="P3076" t="s">
        <v>396</v>
      </c>
      <c r="Q3076" t="s">
        <v>1670</v>
      </c>
      <c r="R3076" t="s">
        <v>1671</v>
      </c>
      <c r="S3076" s="11">
        <v>44015</v>
      </c>
      <c r="T3076" t="s">
        <v>259</v>
      </c>
      <c r="U3076">
        <v>45</v>
      </c>
      <c r="V3076" t="s">
        <v>1624</v>
      </c>
      <c r="W3076" t="s">
        <v>1671</v>
      </c>
      <c r="Y3076" s="11">
        <v>44014</v>
      </c>
      <c r="AA3076" t="s">
        <v>1624</v>
      </c>
      <c r="AH3076" t="str">
        <f t="shared" si="47"/>
        <v>E35120 Corporate Expenses</v>
      </c>
      <c r="AI3076" t="str">
        <f>VLOOKUP(B3076,'cc Lookup'!A:E,5,0)</f>
        <v>Corporate Exp</v>
      </c>
      <c r="AJ3076" t="s">
        <v>5427</v>
      </c>
    </row>
    <row r="3077" spans="1:36" x14ac:dyDescent="0.35">
      <c r="A3077" t="s">
        <v>36</v>
      </c>
      <c r="B3077" s="8" t="s">
        <v>72</v>
      </c>
      <c r="C3077" s="8" t="s">
        <v>38</v>
      </c>
      <c r="D3077" s="8" t="s">
        <v>39</v>
      </c>
      <c r="E3077" s="8" t="s">
        <v>1444</v>
      </c>
      <c r="F3077" s="8" t="s">
        <v>40</v>
      </c>
      <c r="G3077" t="s">
        <v>73</v>
      </c>
      <c r="H3077" t="s">
        <v>42</v>
      </c>
      <c r="I3077" t="s">
        <v>43</v>
      </c>
      <c r="J3077" t="s">
        <v>1445</v>
      </c>
      <c r="K3077" t="s">
        <v>43</v>
      </c>
      <c r="L3077" s="9">
        <v>2682.94</v>
      </c>
      <c r="M3077" s="10">
        <v>43983</v>
      </c>
      <c r="N3077" t="s">
        <v>44</v>
      </c>
      <c r="O3077" t="s">
        <v>45</v>
      </c>
      <c r="P3077" t="s">
        <v>396</v>
      </c>
      <c r="Q3077" t="s">
        <v>1670</v>
      </c>
      <c r="R3077" t="s">
        <v>1671</v>
      </c>
      <c r="S3077" s="11">
        <v>44015</v>
      </c>
      <c r="T3077" t="s">
        <v>259</v>
      </c>
      <c r="U3077">
        <v>46</v>
      </c>
      <c r="V3077" t="s">
        <v>1625</v>
      </c>
      <c r="W3077" t="s">
        <v>1671</v>
      </c>
      <c r="Y3077" s="11">
        <v>44014</v>
      </c>
      <c r="AA3077" t="s">
        <v>1625</v>
      </c>
      <c r="AH3077" t="str">
        <f t="shared" ref="AH3077:AH3140" si="48">B3077&amp;" "&amp;G3077</f>
        <v>E35120 Corporate Expenses</v>
      </c>
      <c r="AI3077" t="str">
        <f>VLOOKUP(B3077,'cc Lookup'!A:E,5,0)</f>
        <v>Corporate Exp</v>
      </c>
      <c r="AJ3077" t="s">
        <v>5427</v>
      </c>
    </row>
    <row r="3078" spans="1:36" x14ac:dyDescent="0.35">
      <c r="A3078" t="s">
        <v>36</v>
      </c>
      <c r="B3078" s="8" t="s">
        <v>72</v>
      </c>
      <c r="C3078" s="8" t="s">
        <v>38</v>
      </c>
      <c r="D3078" s="8" t="s">
        <v>39</v>
      </c>
      <c r="E3078" s="8" t="s">
        <v>1444</v>
      </c>
      <c r="F3078" s="8" t="s">
        <v>40</v>
      </c>
      <c r="G3078" t="s">
        <v>73</v>
      </c>
      <c r="H3078" t="s">
        <v>42</v>
      </c>
      <c r="I3078" t="s">
        <v>43</v>
      </c>
      <c r="J3078" t="s">
        <v>1445</v>
      </c>
      <c r="K3078" t="s">
        <v>43</v>
      </c>
      <c r="L3078" s="9">
        <v>2863.34</v>
      </c>
      <c r="M3078" s="10">
        <v>43983</v>
      </c>
      <c r="N3078" t="s">
        <v>44</v>
      </c>
      <c r="O3078" t="s">
        <v>45</v>
      </c>
      <c r="P3078" t="s">
        <v>396</v>
      </c>
      <c r="Q3078" t="s">
        <v>1670</v>
      </c>
      <c r="R3078" t="s">
        <v>1671</v>
      </c>
      <c r="S3078" s="11">
        <v>44015</v>
      </c>
      <c r="T3078" t="s">
        <v>259</v>
      </c>
      <c r="U3078">
        <v>47</v>
      </c>
      <c r="V3078" t="s">
        <v>1626</v>
      </c>
      <c r="W3078" t="s">
        <v>1671</v>
      </c>
      <c r="Y3078" s="11">
        <v>44014</v>
      </c>
      <c r="AA3078" t="s">
        <v>1626</v>
      </c>
      <c r="AH3078" t="str">
        <f t="shared" si="48"/>
        <v>E35120 Corporate Expenses</v>
      </c>
      <c r="AI3078" t="str">
        <f>VLOOKUP(B3078,'cc Lookup'!A:E,5,0)</f>
        <v>Corporate Exp</v>
      </c>
      <c r="AJ3078" t="s">
        <v>5427</v>
      </c>
    </row>
    <row r="3079" spans="1:36" x14ac:dyDescent="0.35">
      <c r="A3079" t="s">
        <v>36</v>
      </c>
      <c r="B3079" s="8" t="s">
        <v>72</v>
      </c>
      <c r="C3079" s="8" t="s">
        <v>38</v>
      </c>
      <c r="D3079" s="8" t="s">
        <v>39</v>
      </c>
      <c r="E3079" s="8" t="s">
        <v>1444</v>
      </c>
      <c r="F3079" s="8" t="s">
        <v>40</v>
      </c>
      <c r="G3079" t="s">
        <v>73</v>
      </c>
      <c r="H3079" t="s">
        <v>42</v>
      </c>
      <c r="I3079" t="s">
        <v>43</v>
      </c>
      <c r="J3079" t="s">
        <v>1445</v>
      </c>
      <c r="K3079" t="s">
        <v>43</v>
      </c>
      <c r="L3079" s="9">
        <v>4208.34</v>
      </c>
      <c r="M3079" s="10">
        <v>43983</v>
      </c>
      <c r="N3079" t="s">
        <v>44</v>
      </c>
      <c r="O3079" t="s">
        <v>45</v>
      </c>
      <c r="P3079" t="s">
        <v>396</v>
      </c>
      <c r="Q3079" t="s">
        <v>1670</v>
      </c>
      <c r="R3079" t="s">
        <v>1671</v>
      </c>
      <c r="S3079" s="11">
        <v>44015</v>
      </c>
      <c r="T3079" t="s">
        <v>259</v>
      </c>
      <c r="U3079">
        <v>48</v>
      </c>
      <c r="V3079" t="s">
        <v>1627</v>
      </c>
      <c r="W3079" t="s">
        <v>1671</v>
      </c>
      <c r="Y3079" s="11">
        <v>44014</v>
      </c>
      <c r="AA3079" t="s">
        <v>1627</v>
      </c>
      <c r="AH3079" t="str">
        <f t="shared" si="48"/>
        <v>E35120 Corporate Expenses</v>
      </c>
      <c r="AI3079" t="str">
        <f>VLOOKUP(B3079,'cc Lookup'!A:E,5,0)</f>
        <v>Corporate Exp</v>
      </c>
      <c r="AJ3079" t="s">
        <v>5427</v>
      </c>
    </row>
    <row r="3080" spans="1:36" x14ac:dyDescent="0.35">
      <c r="A3080" t="s">
        <v>36</v>
      </c>
      <c r="B3080" s="8" t="s">
        <v>72</v>
      </c>
      <c r="C3080" s="8" t="s">
        <v>38</v>
      </c>
      <c r="D3080" s="8" t="s">
        <v>39</v>
      </c>
      <c r="E3080" s="8" t="s">
        <v>1444</v>
      </c>
      <c r="F3080" s="8" t="s">
        <v>40</v>
      </c>
      <c r="G3080" t="s">
        <v>73</v>
      </c>
      <c r="H3080" t="s">
        <v>42</v>
      </c>
      <c r="I3080" t="s">
        <v>43</v>
      </c>
      <c r="J3080" t="s">
        <v>1445</v>
      </c>
      <c r="K3080" t="s">
        <v>43</v>
      </c>
      <c r="L3080" s="9">
        <v>-6817.06</v>
      </c>
      <c r="M3080" s="10">
        <v>43983</v>
      </c>
      <c r="N3080" t="s">
        <v>44</v>
      </c>
      <c r="O3080" t="s">
        <v>45</v>
      </c>
      <c r="P3080" t="s">
        <v>396</v>
      </c>
      <c r="Q3080" t="s">
        <v>1670</v>
      </c>
      <c r="R3080" t="s">
        <v>1671</v>
      </c>
      <c r="S3080" s="11">
        <v>44015</v>
      </c>
      <c r="T3080" t="s">
        <v>259</v>
      </c>
      <c r="U3080">
        <v>49</v>
      </c>
      <c r="V3080" t="s">
        <v>1632</v>
      </c>
      <c r="W3080" t="s">
        <v>1671</v>
      </c>
      <c r="Y3080" s="11">
        <v>44014</v>
      </c>
      <c r="AA3080" t="s">
        <v>1632</v>
      </c>
      <c r="AH3080" t="str">
        <f t="shared" si="48"/>
        <v>E35120 Corporate Expenses</v>
      </c>
      <c r="AI3080" t="str">
        <f>VLOOKUP(B3080,'cc Lookup'!A:E,5,0)</f>
        <v>Corporate Exp</v>
      </c>
      <c r="AJ3080" t="s">
        <v>5427</v>
      </c>
    </row>
    <row r="3081" spans="1:36" x14ac:dyDescent="0.35">
      <c r="A3081" t="s">
        <v>36</v>
      </c>
      <c r="B3081" s="8" t="s">
        <v>72</v>
      </c>
      <c r="C3081" s="8" t="s">
        <v>38</v>
      </c>
      <c r="D3081" s="8" t="s">
        <v>39</v>
      </c>
      <c r="E3081" s="8" t="s">
        <v>1444</v>
      </c>
      <c r="F3081" s="8" t="s">
        <v>40</v>
      </c>
      <c r="G3081" t="s">
        <v>73</v>
      </c>
      <c r="H3081" t="s">
        <v>42</v>
      </c>
      <c r="I3081" t="s">
        <v>43</v>
      </c>
      <c r="J3081" t="s">
        <v>1445</v>
      </c>
      <c r="K3081" t="s">
        <v>43</v>
      </c>
      <c r="L3081" s="9">
        <v>-6848.26</v>
      </c>
      <c r="M3081" s="10">
        <v>43983</v>
      </c>
      <c r="N3081" t="s">
        <v>44</v>
      </c>
      <c r="O3081" t="s">
        <v>45</v>
      </c>
      <c r="P3081" t="s">
        <v>396</v>
      </c>
      <c r="Q3081" t="s">
        <v>1670</v>
      </c>
      <c r="R3081" t="s">
        <v>1671</v>
      </c>
      <c r="S3081" s="11">
        <v>44015</v>
      </c>
      <c r="T3081" t="s">
        <v>259</v>
      </c>
      <c r="U3081">
        <v>50</v>
      </c>
      <c r="V3081" t="s">
        <v>1633</v>
      </c>
      <c r="W3081" t="s">
        <v>1671</v>
      </c>
      <c r="Y3081" s="11">
        <v>44014</v>
      </c>
      <c r="AA3081" t="s">
        <v>1633</v>
      </c>
      <c r="AH3081" t="str">
        <f t="shared" si="48"/>
        <v>E35120 Corporate Expenses</v>
      </c>
      <c r="AI3081" t="str">
        <f>VLOOKUP(B3081,'cc Lookup'!A:E,5,0)</f>
        <v>Corporate Exp</v>
      </c>
      <c r="AJ3081" t="s">
        <v>5427</v>
      </c>
    </row>
    <row r="3082" spans="1:36" x14ac:dyDescent="0.35">
      <c r="A3082" t="s">
        <v>36</v>
      </c>
      <c r="B3082" s="8" t="s">
        <v>72</v>
      </c>
      <c r="C3082" s="8" t="s">
        <v>38</v>
      </c>
      <c r="D3082" s="8" t="s">
        <v>39</v>
      </c>
      <c r="E3082" s="8" t="s">
        <v>1444</v>
      </c>
      <c r="F3082" s="8" t="s">
        <v>40</v>
      </c>
      <c r="G3082" t="s">
        <v>73</v>
      </c>
      <c r="H3082" t="s">
        <v>42</v>
      </c>
      <c r="I3082" t="s">
        <v>43</v>
      </c>
      <c r="J3082" t="s">
        <v>1445</v>
      </c>
      <c r="K3082" t="s">
        <v>43</v>
      </c>
      <c r="L3082" s="9">
        <v>-7053.86</v>
      </c>
      <c r="M3082" s="10">
        <v>43983</v>
      </c>
      <c r="N3082" t="s">
        <v>44</v>
      </c>
      <c r="O3082" t="s">
        <v>45</v>
      </c>
      <c r="P3082" t="s">
        <v>396</v>
      </c>
      <c r="Q3082" t="s">
        <v>1670</v>
      </c>
      <c r="R3082" t="s">
        <v>1671</v>
      </c>
      <c r="S3082" s="11">
        <v>44015</v>
      </c>
      <c r="T3082" t="s">
        <v>259</v>
      </c>
      <c r="U3082">
        <v>51</v>
      </c>
      <c r="V3082" t="s">
        <v>1634</v>
      </c>
      <c r="W3082" t="s">
        <v>1671</v>
      </c>
      <c r="Y3082" s="11">
        <v>44014</v>
      </c>
      <c r="AA3082" t="s">
        <v>1634</v>
      </c>
      <c r="AH3082" t="str">
        <f t="shared" si="48"/>
        <v>E35120 Corporate Expenses</v>
      </c>
      <c r="AI3082" t="str">
        <f>VLOOKUP(B3082,'cc Lookup'!A:E,5,0)</f>
        <v>Corporate Exp</v>
      </c>
      <c r="AJ3082" t="s">
        <v>5427</v>
      </c>
    </row>
    <row r="3083" spans="1:36" x14ac:dyDescent="0.35">
      <c r="A3083" t="s">
        <v>36</v>
      </c>
      <c r="B3083" s="8" t="s">
        <v>1788</v>
      </c>
      <c r="C3083" s="8" t="s">
        <v>38</v>
      </c>
      <c r="D3083" s="8" t="s">
        <v>39</v>
      </c>
      <c r="E3083" s="8" t="s">
        <v>39</v>
      </c>
      <c r="F3083" s="8" t="s">
        <v>40</v>
      </c>
      <c r="G3083" t="s">
        <v>1789</v>
      </c>
      <c r="H3083" t="s">
        <v>42</v>
      </c>
      <c r="I3083" t="s">
        <v>43</v>
      </c>
      <c r="J3083" t="s">
        <v>43</v>
      </c>
      <c r="K3083" t="s">
        <v>43</v>
      </c>
      <c r="L3083" s="9">
        <v>92281.31</v>
      </c>
      <c r="M3083" s="10">
        <v>43983</v>
      </c>
      <c r="N3083" t="s">
        <v>44</v>
      </c>
      <c r="O3083" t="s">
        <v>45</v>
      </c>
      <c r="P3083" t="s">
        <v>1790</v>
      </c>
      <c r="Q3083" t="s">
        <v>1791</v>
      </c>
      <c r="R3083" t="s">
        <v>1792</v>
      </c>
      <c r="S3083" s="11">
        <v>44019</v>
      </c>
      <c r="T3083" t="s">
        <v>259</v>
      </c>
      <c r="U3083">
        <v>123</v>
      </c>
      <c r="V3083" t="s">
        <v>1793</v>
      </c>
      <c r="W3083" t="s">
        <v>1792</v>
      </c>
      <c r="Y3083" s="11">
        <v>44018</v>
      </c>
      <c r="AA3083" t="s">
        <v>1793</v>
      </c>
      <c r="AH3083" t="str">
        <f t="shared" si="48"/>
        <v>E35121 Prior Year Charges</v>
      </c>
      <c r="AI3083" t="str">
        <f>VLOOKUP(B3083,'cc Lookup'!A:E,5,0)</f>
        <v>Finance</v>
      </c>
      <c r="AJ3083" t="s">
        <v>5427</v>
      </c>
    </row>
    <row r="3084" spans="1:36" x14ac:dyDescent="0.35">
      <c r="A3084" t="s">
        <v>36</v>
      </c>
      <c r="B3084" s="8" t="s">
        <v>1788</v>
      </c>
      <c r="C3084" s="8" t="s">
        <v>38</v>
      </c>
      <c r="D3084" s="8" t="s">
        <v>39</v>
      </c>
      <c r="E3084" s="8" t="s">
        <v>39</v>
      </c>
      <c r="F3084" s="8" t="s">
        <v>40</v>
      </c>
      <c r="G3084" t="s">
        <v>1789</v>
      </c>
      <c r="H3084" t="s">
        <v>42</v>
      </c>
      <c r="I3084" t="s">
        <v>43</v>
      </c>
      <c r="J3084" t="s">
        <v>43</v>
      </c>
      <c r="K3084" t="s">
        <v>43</v>
      </c>
      <c r="L3084" s="9">
        <v>-39603.980000000003</v>
      </c>
      <c r="M3084" s="10">
        <v>43983</v>
      </c>
      <c r="N3084" t="s">
        <v>44</v>
      </c>
      <c r="O3084" t="s">
        <v>45</v>
      </c>
      <c r="P3084" t="s">
        <v>1790</v>
      </c>
      <c r="Q3084" t="s">
        <v>1791</v>
      </c>
      <c r="R3084" t="s">
        <v>1792</v>
      </c>
      <c r="S3084" s="11">
        <v>44019</v>
      </c>
      <c r="T3084" t="s">
        <v>259</v>
      </c>
      <c r="U3084">
        <v>124</v>
      </c>
      <c r="V3084" t="s">
        <v>1793</v>
      </c>
      <c r="W3084" t="s">
        <v>1792</v>
      </c>
      <c r="Y3084" s="11">
        <v>44018</v>
      </c>
      <c r="AA3084" t="s">
        <v>1793</v>
      </c>
      <c r="AH3084" t="str">
        <f t="shared" si="48"/>
        <v>E35121 Prior Year Charges</v>
      </c>
      <c r="AI3084" t="str">
        <f>VLOOKUP(B3084,'cc Lookup'!A:E,5,0)</f>
        <v>Finance</v>
      </c>
      <c r="AJ3084" t="s">
        <v>5427</v>
      </c>
    </row>
    <row r="3085" spans="1:36" x14ac:dyDescent="0.35">
      <c r="A3085" t="s">
        <v>36</v>
      </c>
      <c r="B3085" s="8" t="s">
        <v>142</v>
      </c>
      <c r="C3085" s="8" t="s">
        <v>38</v>
      </c>
      <c r="D3085" s="8" t="s">
        <v>39</v>
      </c>
      <c r="E3085" s="8" t="s">
        <v>39</v>
      </c>
      <c r="F3085" s="8" t="s">
        <v>40</v>
      </c>
      <c r="G3085" t="s">
        <v>144</v>
      </c>
      <c r="H3085" t="s">
        <v>42</v>
      </c>
      <c r="I3085" t="s">
        <v>43</v>
      </c>
      <c r="J3085" t="s">
        <v>43</v>
      </c>
      <c r="K3085" t="s">
        <v>43</v>
      </c>
      <c r="L3085" s="9">
        <v>5317</v>
      </c>
      <c r="M3085" s="10">
        <v>43983</v>
      </c>
      <c r="N3085" t="s">
        <v>44</v>
      </c>
      <c r="O3085" t="s">
        <v>45</v>
      </c>
      <c r="P3085" t="s">
        <v>956</v>
      </c>
      <c r="Q3085" t="s">
        <v>1813</v>
      </c>
      <c r="R3085" t="s">
        <v>1814</v>
      </c>
      <c r="S3085" s="11">
        <v>44014</v>
      </c>
      <c r="T3085" t="s">
        <v>259</v>
      </c>
      <c r="U3085">
        <v>26</v>
      </c>
      <c r="V3085" t="s">
        <v>1815</v>
      </c>
      <c r="W3085" t="s">
        <v>1814</v>
      </c>
      <c r="Y3085" s="11">
        <v>44014</v>
      </c>
      <c r="AA3085" t="s">
        <v>1815</v>
      </c>
      <c r="AH3085" t="str">
        <f t="shared" si="48"/>
        <v>E35930 Estates &amp; Facilities</v>
      </c>
      <c r="AI3085" t="str">
        <f>VLOOKUP(B3085,'cc Lookup'!A:E,5,0)</f>
        <v>Estates</v>
      </c>
      <c r="AJ3085" t="s">
        <v>5427</v>
      </c>
    </row>
    <row r="3086" spans="1:36" x14ac:dyDescent="0.35">
      <c r="A3086" t="s">
        <v>36</v>
      </c>
      <c r="B3086" s="8" t="s">
        <v>72</v>
      </c>
      <c r="C3086" s="8" t="s">
        <v>38</v>
      </c>
      <c r="D3086" s="8" t="s">
        <v>39</v>
      </c>
      <c r="E3086" s="8" t="s">
        <v>39</v>
      </c>
      <c r="F3086" s="8" t="s">
        <v>40</v>
      </c>
      <c r="G3086" t="s">
        <v>73</v>
      </c>
      <c r="H3086" t="s">
        <v>42</v>
      </c>
      <c r="I3086" t="s">
        <v>43</v>
      </c>
      <c r="J3086" t="s">
        <v>43</v>
      </c>
      <c r="K3086" t="s">
        <v>43</v>
      </c>
      <c r="L3086" s="9">
        <v>254</v>
      </c>
      <c r="M3086" s="10">
        <v>44013</v>
      </c>
      <c r="N3086" t="s">
        <v>44</v>
      </c>
      <c r="O3086" t="s">
        <v>45</v>
      </c>
      <c r="P3086" t="s">
        <v>1822</v>
      </c>
      <c r="Q3086" t="s">
        <v>1823</v>
      </c>
      <c r="R3086" t="s">
        <v>1824</v>
      </c>
      <c r="S3086" s="11">
        <v>44047</v>
      </c>
      <c r="T3086" t="s">
        <v>259</v>
      </c>
      <c r="U3086">
        <v>40</v>
      </c>
      <c r="V3086" t="s">
        <v>1829</v>
      </c>
      <c r="W3086" t="s">
        <v>1824</v>
      </c>
      <c r="Y3086" s="11">
        <v>44047</v>
      </c>
      <c r="AA3086" t="s">
        <v>1829</v>
      </c>
      <c r="AH3086" t="str">
        <f t="shared" si="48"/>
        <v>E35120 Corporate Expenses</v>
      </c>
      <c r="AI3086" t="str">
        <f>VLOOKUP(B3086,'cc Lookup'!A:E,5,0)</f>
        <v>Corporate Exp</v>
      </c>
      <c r="AJ3086" t="s">
        <v>5427</v>
      </c>
    </row>
    <row r="3087" spans="1:36" x14ac:dyDescent="0.35">
      <c r="A3087" t="s">
        <v>36</v>
      </c>
      <c r="B3087" s="8" t="s">
        <v>72</v>
      </c>
      <c r="C3087" s="8" t="s">
        <v>38</v>
      </c>
      <c r="D3087" s="8" t="s">
        <v>39</v>
      </c>
      <c r="E3087" s="8" t="s">
        <v>39</v>
      </c>
      <c r="F3087" s="8" t="s">
        <v>40</v>
      </c>
      <c r="G3087" t="s">
        <v>73</v>
      </c>
      <c r="H3087" t="s">
        <v>42</v>
      </c>
      <c r="I3087" t="s">
        <v>43</v>
      </c>
      <c r="J3087" t="s">
        <v>43</v>
      </c>
      <c r="K3087" t="s">
        <v>43</v>
      </c>
      <c r="L3087" s="9">
        <v>103500</v>
      </c>
      <c r="M3087" s="10">
        <v>44013</v>
      </c>
      <c r="N3087" t="s">
        <v>44</v>
      </c>
      <c r="O3087" t="s">
        <v>45</v>
      </c>
      <c r="P3087" t="s">
        <v>1822</v>
      </c>
      <c r="Q3087" t="s">
        <v>1823</v>
      </c>
      <c r="R3087" t="s">
        <v>1824</v>
      </c>
      <c r="S3087" s="11">
        <v>44047</v>
      </c>
      <c r="T3087" t="s">
        <v>259</v>
      </c>
      <c r="U3087">
        <v>41</v>
      </c>
      <c r="V3087" t="s">
        <v>1830</v>
      </c>
      <c r="W3087" t="s">
        <v>1824</v>
      </c>
      <c r="Y3087" s="11">
        <v>44047</v>
      </c>
      <c r="AA3087" t="s">
        <v>1418</v>
      </c>
      <c r="AD3087" t="s">
        <v>1831</v>
      </c>
      <c r="AH3087" t="str">
        <f t="shared" si="48"/>
        <v>E35120 Corporate Expenses</v>
      </c>
      <c r="AI3087" t="str">
        <f>VLOOKUP(B3087,'cc Lookup'!A:E,5,0)</f>
        <v>Corporate Exp</v>
      </c>
      <c r="AJ3087" t="s">
        <v>5427</v>
      </c>
    </row>
    <row r="3088" spans="1:36" x14ac:dyDescent="0.35">
      <c r="A3088" t="s">
        <v>36</v>
      </c>
      <c r="B3088" s="8" t="s">
        <v>72</v>
      </c>
      <c r="C3088" s="8" t="s">
        <v>38</v>
      </c>
      <c r="D3088" s="8" t="s">
        <v>39</v>
      </c>
      <c r="E3088" s="8" t="s">
        <v>1517</v>
      </c>
      <c r="F3088" s="8" t="s">
        <v>40</v>
      </c>
      <c r="G3088" t="s">
        <v>73</v>
      </c>
      <c r="H3088" t="s">
        <v>42</v>
      </c>
      <c r="I3088" t="s">
        <v>43</v>
      </c>
      <c r="J3088" t="s">
        <v>1518</v>
      </c>
      <c r="K3088" t="s">
        <v>43</v>
      </c>
      <c r="L3088" s="9">
        <v>-112800.07</v>
      </c>
      <c r="M3088" s="10">
        <v>44013</v>
      </c>
      <c r="N3088" t="s">
        <v>44</v>
      </c>
      <c r="O3088" t="s">
        <v>45</v>
      </c>
      <c r="P3088" t="s">
        <v>1822</v>
      </c>
      <c r="Q3088" t="s">
        <v>1823</v>
      </c>
      <c r="R3088" t="s">
        <v>1824</v>
      </c>
      <c r="S3088" s="11">
        <v>44047</v>
      </c>
      <c r="T3088" t="s">
        <v>259</v>
      </c>
      <c r="U3088">
        <v>42</v>
      </c>
      <c r="V3088" t="s">
        <v>1852</v>
      </c>
      <c r="W3088" t="s">
        <v>1824</v>
      </c>
      <c r="Y3088" s="11">
        <v>44047</v>
      </c>
      <c r="AA3088" t="s">
        <v>519</v>
      </c>
      <c r="AD3088" t="s">
        <v>1853</v>
      </c>
      <c r="AH3088" t="str">
        <f t="shared" si="48"/>
        <v>E35120 Corporate Expenses</v>
      </c>
      <c r="AI3088" t="str">
        <f>VLOOKUP(B3088,'cc Lookup'!A:E,5,0)</f>
        <v>Corporate Exp</v>
      </c>
      <c r="AJ3088" t="s">
        <v>5427</v>
      </c>
    </row>
    <row r="3089" spans="1:36" x14ac:dyDescent="0.35">
      <c r="A3089" t="s">
        <v>36</v>
      </c>
      <c r="B3089" s="8" t="s">
        <v>72</v>
      </c>
      <c r="C3089" s="8" t="s">
        <v>38</v>
      </c>
      <c r="D3089" s="8" t="s">
        <v>39</v>
      </c>
      <c r="E3089" s="8" t="s">
        <v>1444</v>
      </c>
      <c r="F3089" s="8" t="s">
        <v>40</v>
      </c>
      <c r="G3089" t="s">
        <v>73</v>
      </c>
      <c r="H3089" t="s">
        <v>42</v>
      </c>
      <c r="I3089" t="s">
        <v>43</v>
      </c>
      <c r="J3089" t="s">
        <v>1445</v>
      </c>
      <c r="K3089" t="s">
        <v>43</v>
      </c>
      <c r="L3089" s="9">
        <v>2682.94</v>
      </c>
      <c r="M3089" s="10">
        <v>44013</v>
      </c>
      <c r="N3089" t="s">
        <v>44</v>
      </c>
      <c r="O3089" t="s">
        <v>45</v>
      </c>
      <c r="P3089" t="s">
        <v>1822</v>
      </c>
      <c r="Q3089" t="s">
        <v>1823</v>
      </c>
      <c r="R3089" t="s">
        <v>1824</v>
      </c>
      <c r="S3089" s="11">
        <v>44047</v>
      </c>
      <c r="T3089" t="s">
        <v>259</v>
      </c>
      <c r="U3089">
        <v>43</v>
      </c>
      <c r="V3089" t="s">
        <v>1854</v>
      </c>
      <c r="W3089" t="s">
        <v>1824</v>
      </c>
      <c r="Y3089" s="11">
        <v>44047</v>
      </c>
      <c r="AA3089" t="s">
        <v>1854</v>
      </c>
      <c r="AH3089" t="str">
        <f t="shared" si="48"/>
        <v>E35120 Corporate Expenses</v>
      </c>
      <c r="AI3089" t="str">
        <f>VLOOKUP(B3089,'cc Lookup'!A:E,5,0)</f>
        <v>Corporate Exp</v>
      </c>
      <c r="AJ3089" t="s">
        <v>5427</v>
      </c>
    </row>
    <row r="3090" spans="1:36" x14ac:dyDescent="0.35">
      <c r="A3090" t="s">
        <v>36</v>
      </c>
      <c r="B3090" s="8" t="s">
        <v>72</v>
      </c>
      <c r="C3090" s="8" t="s">
        <v>38</v>
      </c>
      <c r="D3090" s="8" t="s">
        <v>39</v>
      </c>
      <c r="E3090" s="8" t="s">
        <v>1444</v>
      </c>
      <c r="F3090" s="8" t="s">
        <v>40</v>
      </c>
      <c r="G3090" t="s">
        <v>73</v>
      </c>
      <c r="H3090" t="s">
        <v>42</v>
      </c>
      <c r="I3090" t="s">
        <v>43</v>
      </c>
      <c r="J3090" t="s">
        <v>1445</v>
      </c>
      <c r="K3090" t="s">
        <v>43</v>
      </c>
      <c r="L3090" s="9">
        <v>2863.34</v>
      </c>
      <c r="M3090" s="10">
        <v>44013</v>
      </c>
      <c r="N3090" t="s">
        <v>44</v>
      </c>
      <c r="O3090" t="s">
        <v>45</v>
      </c>
      <c r="P3090" t="s">
        <v>1822</v>
      </c>
      <c r="Q3090" t="s">
        <v>1823</v>
      </c>
      <c r="R3090" t="s">
        <v>1824</v>
      </c>
      <c r="S3090" s="11">
        <v>44047</v>
      </c>
      <c r="T3090" t="s">
        <v>259</v>
      </c>
      <c r="U3090">
        <v>44</v>
      </c>
      <c r="V3090" t="s">
        <v>1855</v>
      </c>
      <c r="W3090" t="s">
        <v>1824</v>
      </c>
      <c r="Y3090" s="11">
        <v>44047</v>
      </c>
      <c r="AA3090" t="s">
        <v>1855</v>
      </c>
      <c r="AH3090" t="str">
        <f t="shared" si="48"/>
        <v>E35120 Corporate Expenses</v>
      </c>
      <c r="AI3090" t="str">
        <f>VLOOKUP(B3090,'cc Lookup'!A:E,5,0)</f>
        <v>Corporate Exp</v>
      </c>
      <c r="AJ3090" t="s">
        <v>5427</v>
      </c>
    </row>
    <row r="3091" spans="1:36" x14ac:dyDescent="0.35">
      <c r="A3091" t="s">
        <v>36</v>
      </c>
      <c r="B3091" s="8" t="s">
        <v>72</v>
      </c>
      <c r="C3091" s="8" t="s">
        <v>38</v>
      </c>
      <c r="D3091" s="8" t="s">
        <v>39</v>
      </c>
      <c r="E3091" s="8" t="s">
        <v>1444</v>
      </c>
      <c r="F3091" s="8" t="s">
        <v>40</v>
      </c>
      <c r="G3091" t="s">
        <v>73</v>
      </c>
      <c r="H3091" t="s">
        <v>42</v>
      </c>
      <c r="I3091" t="s">
        <v>43</v>
      </c>
      <c r="J3091" t="s">
        <v>1445</v>
      </c>
      <c r="K3091" t="s">
        <v>43</v>
      </c>
      <c r="L3091" s="9">
        <v>4208.34</v>
      </c>
      <c r="M3091" s="10">
        <v>44013</v>
      </c>
      <c r="N3091" t="s">
        <v>44</v>
      </c>
      <c r="O3091" t="s">
        <v>45</v>
      </c>
      <c r="P3091" t="s">
        <v>1822</v>
      </c>
      <c r="Q3091" t="s">
        <v>1823</v>
      </c>
      <c r="R3091" t="s">
        <v>1824</v>
      </c>
      <c r="S3091" s="11">
        <v>44047</v>
      </c>
      <c r="T3091" t="s">
        <v>259</v>
      </c>
      <c r="U3091">
        <v>45</v>
      </c>
      <c r="V3091" t="s">
        <v>1856</v>
      </c>
      <c r="W3091" t="s">
        <v>1824</v>
      </c>
      <c r="Y3091" s="11">
        <v>44047</v>
      </c>
      <c r="AA3091" t="s">
        <v>1856</v>
      </c>
      <c r="AH3091" t="str">
        <f t="shared" si="48"/>
        <v>E35120 Corporate Expenses</v>
      </c>
      <c r="AI3091" t="str">
        <f>VLOOKUP(B3091,'cc Lookup'!A:E,5,0)</f>
        <v>Corporate Exp</v>
      </c>
      <c r="AJ3091" t="s">
        <v>5427</v>
      </c>
    </row>
    <row r="3092" spans="1:36" x14ac:dyDescent="0.35">
      <c r="A3092" t="s">
        <v>36</v>
      </c>
      <c r="B3092" s="8" t="s">
        <v>72</v>
      </c>
      <c r="C3092" s="8" t="s">
        <v>38</v>
      </c>
      <c r="D3092" s="8" t="s">
        <v>39</v>
      </c>
      <c r="E3092" s="8" t="s">
        <v>1444</v>
      </c>
      <c r="F3092" s="8" t="s">
        <v>40</v>
      </c>
      <c r="G3092" t="s">
        <v>73</v>
      </c>
      <c r="H3092" t="s">
        <v>42</v>
      </c>
      <c r="I3092" t="s">
        <v>43</v>
      </c>
      <c r="J3092" t="s">
        <v>1445</v>
      </c>
      <c r="K3092" t="s">
        <v>43</v>
      </c>
      <c r="L3092" s="9">
        <v>-6817.06</v>
      </c>
      <c r="M3092" s="10">
        <v>44013</v>
      </c>
      <c r="N3092" t="s">
        <v>44</v>
      </c>
      <c r="O3092" t="s">
        <v>45</v>
      </c>
      <c r="P3092" t="s">
        <v>1822</v>
      </c>
      <c r="Q3092" t="s">
        <v>1823</v>
      </c>
      <c r="R3092" t="s">
        <v>1824</v>
      </c>
      <c r="S3092" s="11">
        <v>44047</v>
      </c>
      <c r="T3092" t="s">
        <v>259</v>
      </c>
      <c r="U3092">
        <v>46</v>
      </c>
      <c r="V3092" t="s">
        <v>1857</v>
      </c>
      <c r="W3092" t="s">
        <v>1824</v>
      </c>
      <c r="Y3092" s="11">
        <v>44047</v>
      </c>
      <c r="AA3092" t="s">
        <v>1857</v>
      </c>
      <c r="AH3092" t="str">
        <f t="shared" si="48"/>
        <v>E35120 Corporate Expenses</v>
      </c>
      <c r="AI3092" t="str">
        <f>VLOOKUP(B3092,'cc Lookup'!A:E,5,0)</f>
        <v>Corporate Exp</v>
      </c>
      <c r="AJ3092" t="s">
        <v>5427</v>
      </c>
    </row>
    <row r="3093" spans="1:36" x14ac:dyDescent="0.35">
      <c r="A3093" t="s">
        <v>36</v>
      </c>
      <c r="B3093" s="8" t="s">
        <v>72</v>
      </c>
      <c r="C3093" s="8" t="s">
        <v>38</v>
      </c>
      <c r="D3093" s="8" t="s">
        <v>39</v>
      </c>
      <c r="E3093" s="8" t="s">
        <v>1444</v>
      </c>
      <c r="F3093" s="8" t="s">
        <v>40</v>
      </c>
      <c r="G3093" t="s">
        <v>73</v>
      </c>
      <c r="H3093" t="s">
        <v>42</v>
      </c>
      <c r="I3093" t="s">
        <v>43</v>
      </c>
      <c r="J3093" t="s">
        <v>1445</v>
      </c>
      <c r="K3093" t="s">
        <v>43</v>
      </c>
      <c r="L3093" s="9">
        <v>-6848.26</v>
      </c>
      <c r="M3093" s="10">
        <v>44013</v>
      </c>
      <c r="N3093" t="s">
        <v>44</v>
      </c>
      <c r="O3093" t="s">
        <v>45</v>
      </c>
      <c r="P3093" t="s">
        <v>1822</v>
      </c>
      <c r="Q3093" t="s">
        <v>1823</v>
      </c>
      <c r="R3093" t="s">
        <v>1824</v>
      </c>
      <c r="S3093" s="11">
        <v>44047</v>
      </c>
      <c r="T3093" t="s">
        <v>259</v>
      </c>
      <c r="U3093">
        <v>47</v>
      </c>
      <c r="V3093" t="s">
        <v>1858</v>
      </c>
      <c r="W3093" t="s">
        <v>1824</v>
      </c>
      <c r="Y3093" s="11">
        <v>44047</v>
      </c>
      <c r="AA3093" t="s">
        <v>1858</v>
      </c>
      <c r="AH3093" t="str">
        <f t="shared" si="48"/>
        <v>E35120 Corporate Expenses</v>
      </c>
      <c r="AI3093" t="str">
        <f>VLOOKUP(B3093,'cc Lookup'!A:E,5,0)</f>
        <v>Corporate Exp</v>
      </c>
      <c r="AJ3093" t="s">
        <v>5427</v>
      </c>
    </row>
    <row r="3094" spans="1:36" x14ac:dyDescent="0.35">
      <c r="A3094" t="s">
        <v>36</v>
      </c>
      <c r="B3094" s="8" t="s">
        <v>72</v>
      </c>
      <c r="C3094" s="8" t="s">
        <v>38</v>
      </c>
      <c r="D3094" s="8" t="s">
        <v>39</v>
      </c>
      <c r="E3094" s="8" t="s">
        <v>1444</v>
      </c>
      <c r="F3094" s="8" t="s">
        <v>40</v>
      </c>
      <c r="G3094" t="s">
        <v>73</v>
      </c>
      <c r="H3094" t="s">
        <v>42</v>
      </c>
      <c r="I3094" t="s">
        <v>43</v>
      </c>
      <c r="J3094" t="s">
        <v>1445</v>
      </c>
      <c r="K3094" t="s">
        <v>43</v>
      </c>
      <c r="L3094" s="9">
        <v>-7053.86</v>
      </c>
      <c r="M3094" s="10">
        <v>44013</v>
      </c>
      <c r="N3094" t="s">
        <v>44</v>
      </c>
      <c r="O3094" t="s">
        <v>45</v>
      </c>
      <c r="P3094" t="s">
        <v>1822</v>
      </c>
      <c r="Q3094" t="s">
        <v>1823</v>
      </c>
      <c r="R3094" t="s">
        <v>1824</v>
      </c>
      <c r="S3094" s="11">
        <v>44047</v>
      </c>
      <c r="T3094" t="s">
        <v>259</v>
      </c>
      <c r="U3094">
        <v>48</v>
      </c>
      <c r="V3094" t="s">
        <v>1859</v>
      </c>
      <c r="W3094" t="s">
        <v>1824</v>
      </c>
      <c r="Y3094" s="11">
        <v>44047</v>
      </c>
      <c r="AA3094" t="s">
        <v>1859</v>
      </c>
      <c r="AH3094" t="str">
        <f t="shared" si="48"/>
        <v>E35120 Corporate Expenses</v>
      </c>
      <c r="AI3094" t="str">
        <f>VLOOKUP(B3094,'cc Lookup'!A:E,5,0)</f>
        <v>Corporate Exp</v>
      </c>
      <c r="AJ3094" t="s">
        <v>5427</v>
      </c>
    </row>
    <row r="3095" spans="1:36" x14ac:dyDescent="0.35">
      <c r="A3095" t="s">
        <v>36</v>
      </c>
      <c r="B3095" s="8" t="s">
        <v>1788</v>
      </c>
      <c r="C3095" s="8" t="s">
        <v>38</v>
      </c>
      <c r="D3095" s="8" t="s">
        <v>39</v>
      </c>
      <c r="E3095" s="8" t="s">
        <v>39</v>
      </c>
      <c r="F3095" s="8" t="s">
        <v>40</v>
      </c>
      <c r="G3095" t="s">
        <v>1789</v>
      </c>
      <c r="H3095" t="s">
        <v>42</v>
      </c>
      <c r="I3095" t="s">
        <v>43</v>
      </c>
      <c r="J3095" t="s">
        <v>43</v>
      </c>
      <c r="K3095" t="s">
        <v>43</v>
      </c>
      <c r="L3095" s="9">
        <v>224166.6</v>
      </c>
      <c r="M3095" s="10">
        <v>44013</v>
      </c>
      <c r="N3095" t="s">
        <v>44</v>
      </c>
      <c r="O3095" t="s">
        <v>45</v>
      </c>
      <c r="P3095" t="s">
        <v>1868</v>
      </c>
      <c r="Q3095" t="s">
        <v>1869</v>
      </c>
      <c r="R3095" t="s">
        <v>1870</v>
      </c>
      <c r="S3095" s="11">
        <v>44050</v>
      </c>
      <c r="T3095" t="s">
        <v>259</v>
      </c>
      <c r="U3095">
        <v>190</v>
      </c>
      <c r="V3095" t="s">
        <v>1871</v>
      </c>
      <c r="W3095" t="s">
        <v>1870</v>
      </c>
      <c r="Y3095" s="11">
        <v>44049</v>
      </c>
      <c r="AA3095" t="s">
        <v>1871</v>
      </c>
      <c r="AH3095" t="str">
        <f t="shared" si="48"/>
        <v>E35121 Prior Year Charges</v>
      </c>
      <c r="AI3095" t="str">
        <f>VLOOKUP(B3095,'cc Lookup'!A:E,5,0)</f>
        <v>Finance</v>
      </c>
      <c r="AJ3095" t="s">
        <v>5427</v>
      </c>
    </row>
    <row r="3096" spans="1:36" x14ac:dyDescent="0.35">
      <c r="A3096" t="s">
        <v>36</v>
      </c>
      <c r="B3096" s="8" t="s">
        <v>1788</v>
      </c>
      <c r="C3096" s="8" t="s">
        <v>38</v>
      </c>
      <c r="D3096" s="8" t="s">
        <v>39</v>
      </c>
      <c r="E3096" s="8" t="s">
        <v>39</v>
      </c>
      <c r="F3096" s="8" t="s">
        <v>40</v>
      </c>
      <c r="G3096" t="s">
        <v>1789</v>
      </c>
      <c r="H3096" t="s">
        <v>42</v>
      </c>
      <c r="I3096" t="s">
        <v>43</v>
      </c>
      <c r="J3096" t="s">
        <v>43</v>
      </c>
      <c r="K3096" t="s">
        <v>43</v>
      </c>
      <c r="L3096" s="9">
        <v>-171842.87</v>
      </c>
      <c r="M3096" s="10">
        <v>44013</v>
      </c>
      <c r="N3096" t="s">
        <v>44</v>
      </c>
      <c r="O3096" t="s">
        <v>45</v>
      </c>
      <c r="P3096" t="s">
        <v>1868</v>
      </c>
      <c r="Q3096" t="s">
        <v>1869</v>
      </c>
      <c r="R3096" t="s">
        <v>1870</v>
      </c>
      <c r="S3096" s="11">
        <v>44050</v>
      </c>
      <c r="T3096" t="s">
        <v>259</v>
      </c>
      <c r="U3096">
        <v>191</v>
      </c>
      <c r="V3096" t="s">
        <v>1871</v>
      </c>
      <c r="W3096" t="s">
        <v>1870</v>
      </c>
      <c r="Y3096" s="11">
        <v>44049</v>
      </c>
      <c r="AA3096" t="s">
        <v>1871</v>
      </c>
      <c r="AH3096" t="str">
        <f t="shared" si="48"/>
        <v>E35121 Prior Year Charges</v>
      </c>
      <c r="AI3096" t="str">
        <f>VLOOKUP(B3096,'cc Lookup'!A:E,5,0)</f>
        <v>Finance</v>
      </c>
      <c r="AJ3096" t="s">
        <v>5427</v>
      </c>
    </row>
    <row r="3097" spans="1:36" x14ac:dyDescent="0.35">
      <c r="A3097" t="s">
        <v>36</v>
      </c>
      <c r="B3097" s="8" t="s">
        <v>142</v>
      </c>
      <c r="C3097" s="8" t="s">
        <v>38</v>
      </c>
      <c r="D3097" s="8" t="s">
        <v>39</v>
      </c>
      <c r="E3097" s="8" t="s">
        <v>39</v>
      </c>
      <c r="F3097" s="8" t="s">
        <v>40</v>
      </c>
      <c r="G3097" t="s">
        <v>144</v>
      </c>
      <c r="H3097" t="s">
        <v>42</v>
      </c>
      <c r="I3097" t="s">
        <v>43</v>
      </c>
      <c r="J3097" t="s">
        <v>43</v>
      </c>
      <c r="K3097" t="s">
        <v>43</v>
      </c>
      <c r="L3097" s="9">
        <v>5480</v>
      </c>
      <c r="M3097" s="10">
        <v>44013</v>
      </c>
      <c r="N3097" t="s">
        <v>44</v>
      </c>
      <c r="O3097" t="s">
        <v>45</v>
      </c>
      <c r="P3097" t="s">
        <v>956</v>
      </c>
      <c r="Q3097" t="s">
        <v>1902</v>
      </c>
      <c r="R3097" t="s">
        <v>1903</v>
      </c>
      <c r="S3097" s="11">
        <v>44047</v>
      </c>
      <c r="T3097" t="s">
        <v>259</v>
      </c>
      <c r="U3097">
        <v>31</v>
      </c>
      <c r="V3097" t="s">
        <v>1904</v>
      </c>
      <c r="W3097" t="s">
        <v>1903</v>
      </c>
      <c r="Y3097" s="11">
        <v>44047</v>
      </c>
      <c r="AA3097" t="s">
        <v>1904</v>
      </c>
      <c r="AH3097" t="str">
        <f t="shared" si="48"/>
        <v>E35930 Estates &amp; Facilities</v>
      </c>
      <c r="AI3097" t="str">
        <f>VLOOKUP(B3097,'cc Lookup'!A:E,5,0)</f>
        <v>Estates</v>
      </c>
      <c r="AJ3097" t="s">
        <v>5427</v>
      </c>
    </row>
    <row r="3098" spans="1:36" x14ac:dyDescent="0.35">
      <c r="A3098" t="s">
        <v>36</v>
      </c>
      <c r="B3098" s="8" t="s">
        <v>72</v>
      </c>
      <c r="C3098" s="8" t="s">
        <v>38</v>
      </c>
      <c r="D3098" s="8" t="s">
        <v>39</v>
      </c>
      <c r="E3098" s="8" t="s">
        <v>39</v>
      </c>
      <c r="F3098" s="8" t="s">
        <v>40</v>
      </c>
      <c r="G3098" t="s">
        <v>73</v>
      </c>
      <c r="H3098" t="s">
        <v>42</v>
      </c>
      <c r="I3098" t="s">
        <v>43</v>
      </c>
      <c r="J3098" t="s">
        <v>43</v>
      </c>
      <c r="K3098" t="s">
        <v>43</v>
      </c>
      <c r="L3098" s="9">
        <v>20105</v>
      </c>
      <c r="M3098" s="10">
        <v>44044</v>
      </c>
      <c r="N3098" t="s">
        <v>44</v>
      </c>
      <c r="O3098" t="s">
        <v>45</v>
      </c>
      <c r="P3098" t="s">
        <v>1921</v>
      </c>
      <c r="Q3098" t="s">
        <v>1922</v>
      </c>
      <c r="R3098" t="s">
        <v>1923</v>
      </c>
      <c r="S3098" s="11">
        <v>44077</v>
      </c>
      <c r="T3098" t="s">
        <v>259</v>
      </c>
      <c r="U3098">
        <v>15</v>
      </c>
      <c r="V3098" t="s">
        <v>1929</v>
      </c>
      <c r="W3098" t="s">
        <v>1923</v>
      </c>
      <c r="Y3098" s="11">
        <v>44077</v>
      </c>
      <c r="AA3098" t="s">
        <v>1929</v>
      </c>
      <c r="AH3098" t="str">
        <f t="shared" si="48"/>
        <v>E35120 Corporate Expenses</v>
      </c>
      <c r="AI3098" t="str">
        <f>VLOOKUP(B3098,'cc Lookup'!A:E,5,0)</f>
        <v>Corporate Exp</v>
      </c>
      <c r="AJ3098" t="s">
        <v>5427</v>
      </c>
    </row>
    <row r="3099" spans="1:36" x14ac:dyDescent="0.35">
      <c r="A3099" t="s">
        <v>36</v>
      </c>
      <c r="B3099" s="8" t="s">
        <v>72</v>
      </c>
      <c r="C3099" s="8" t="s">
        <v>38</v>
      </c>
      <c r="D3099" s="8" t="s">
        <v>39</v>
      </c>
      <c r="E3099" s="8" t="s">
        <v>39</v>
      </c>
      <c r="F3099" s="8" t="s">
        <v>40</v>
      </c>
      <c r="G3099" t="s">
        <v>73</v>
      </c>
      <c r="H3099" t="s">
        <v>42</v>
      </c>
      <c r="I3099" t="s">
        <v>43</v>
      </c>
      <c r="J3099" t="s">
        <v>43</v>
      </c>
      <c r="K3099" t="s">
        <v>43</v>
      </c>
      <c r="L3099" s="9">
        <v>501</v>
      </c>
      <c r="M3099" s="10">
        <v>44044</v>
      </c>
      <c r="N3099" t="s">
        <v>44</v>
      </c>
      <c r="O3099" t="s">
        <v>45</v>
      </c>
      <c r="P3099" t="s">
        <v>1930</v>
      </c>
      <c r="Q3099" t="s">
        <v>1931</v>
      </c>
      <c r="R3099" t="s">
        <v>1932</v>
      </c>
      <c r="S3099" s="11">
        <v>44076</v>
      </c>
      <c r="T3099" t="s">
        <v>259</v>
      </c>
      <c r="U3099">
        <v>21</v>
      </c>
      <c r="V3099" t="s">
        <v>1933</v>
      </c>
      <c r="W3099" t="s">
        <v>1932</v>
      </c>
      <c r="Y3099" s="11">
        <v>44076</v>
      </c>
      <c r="AA3099" t="s">
        <v>1933</v>
      </c>
      <c r="AH3099" t="str">
        <f t="shared" si="48"/>
        <v>E35120 Corporate Expenses</v>
      </c>
      <c r="AI3099" t="str">
        <f>VLOOKUP(B3099,'cc Lookup'!A:E,5,0)</f>
        <v>Corporate Exp</v>
      </c>
      <c r="AJ3099" t="s">
        <v>5427</v>
      </c>
    </row>
    <row r="3100" spans="1:36" x14ac:dyDescent="0.35">
      <c r="A3100" t="s">
        <v>36</v>
      </c>
      <c r="B3100" s="8" t="s">
        <v>72</v>
      </c>
      <c r="C3100" s="8" t="s">
        <v>38</v>
      </c>
      <c r="D3100" s="8" t="s">
        <v>39</v>
      </c>
      <c r="E3100" s="8" t="s">
        <v>39</v>
      </c>
      <c r="F3100" s="8" t="s">
        <v>40</v>
      </c>
      <c r="G3100" t="s">
        <v>73</v>
      </c>
      <c r="H3100" t="s">
        <v>42</v>
      </c>
      <c r="I3100" t="s">
        <v>43</v>
      </c>
      <c r="J3100" t="s">
        <v>43</v>
      </c>
      <c r="K3100" t="s">
        <v>43</v>
      </c>
      <c r="L3100" s="9">
        <v>-12818</v>
      </c>
      <c r="M3100" s="10">
        <v>44044</v>
      </c>
      <c r="N3100" t="s">
        <v>44</v>
      </c>
      <c r="O3100" t="s">
        <v>45</v>
      </c>
      <c r="P3100" t="s">
        <v>1930</v>
      </c>
      <c r="Q3100" t="s">
        <v>1931</v>
      </c>
      <c r="R3100" t="s">
        <v>1932</v>
      </c>
      <c r="S3100" s="11">
        <v>44076</v>
      </c>
      <c r="T3100" t="s">
        <v>259</v>
      </c>
      <c r="U3100">
        <v>22</v>
      </c>
      <c r="V3100" t="s">
        <v>1934</v>
      </c>
      <c r="W3100" t="s">
        <v>1932</v>
      </c>
      <c r="Y3100" s="11">
        <v>44076</v>
      </c>
      <c r="AA3100" t="s">
        <v>1935</v>
      </c>
      <c r="AD3100" t="s">
        <v>1936</v>
      </c>
      <c r="AH3100" t="str">
        <f t="shared" si="48"/>
        <v>E35120 Corporate Expenses</v>
      </c>
      <c r="AI3100" t="str">
        <f>VLOOKUP(B3100,'cc Lookup'!A:E,5,0)</f>
        <v>Corporate Exp</v>
      </c>
      <c r="AJ3100" t="s">
        <v>5427</v>
      </c>
    </row>
    <row r="3101" spans="1:36" x14ac:dyDescent="0.35">
      <c r="A3101" t="s">
        <v>36</v>
      </c>
      <c r="B3101" s="8" t="s">
        <v>72</v>
      </c>
      <c r="C3101" s="8" t="s">
        <v>38</v>
      </c>
      <c r="D3101" s="8" t="s">
        <v>39</v>
      </c>
      <c r="E3101" s="8" t="s">
        <v>1517</v>
      </c>
      <c r="F3101" s="8" t="s">
        <v>40</v>
      </c>
      <c r="G3101" t="s">
        <v>73</v>
      </c>
      <c r="H3101" t="s">
        <v>42</v>
      </c>
      <c r="I3101" t="s">
        <v>43</v>
      </c>
      <c r="J3101" t="s">
        <v>1518</v>
      </c>
      <c r="K3101" t="s">
        <v>43</v>
      </c>
      <c r="L3101" s="9">
        <v>-98409.93</v>
      </c>
      <c r="M3101" s="10">
        <v>44044</v>
      </c>
      <c r="N3101" t="s">
        <v>44</v>
      </c>
      <c r="O3101" t="s">
        <v>45</v>
      </c>
      <c r="P3101" t="s">
        <v>1930</v>
      </c>
      <c r="Q3101" t="s">
        <v>1931</v>
      </c>
      <c r="R3101" t="s">
        <v>1932</v>
      </c>
      <c r="S3101" s="11">
        <v>44076</v>
      </c>
      <c r="T3101" t="s">
        <v>259</v>
      </c>
      <c r="U3101">
        <v>23</v>
      </c>
      <c r="V3101" t="s">
        <v>1949</v>
      </c>
      <c r="W3101" t="s">
        <v>1932</v>
      </c>
      <c r="Y3101" s="11">
        <v>44076</v>
      </c>
      <c r="AA3101" t="s">
        <v>519</v>
      </c>
      <c r="AD3101" t="s">
        <v>1950</v>
      </c>
      <c r="AH3101" t="str">
        <f t="shared" si="48"/>
        <v>E35120 Corporate Expenses</v>
      </c>
      <c r="AI3101" t="str">
        <f>VLOOKUP(B3101,'cc Lookup'!A:E,5,0)</f>
        <v>Corporate Exp</v>
      </c>
      <c r="AJ3101" t="s">
        <v>5427</v>
      </c>
    </row>
    <row r="3102" spans="1:36" x14ac:dyDescent="0.35">
      <c r="A3102" t="s">
        <v>36</v>
      </c>
      <c r="B3102" s="8" t="s">
        <v>1788</v>
      </c>
      <c r="C3102" s="8" t="s">
        <v>38</v>
      </c>
      <c r="D3102" s="8" t="s">
        <v>39</v>
      </c>
      <c r="E3102" s="8" t="s">
        <v>39</v>
      </c>
      <c r="F3102" s="8" t="s">
        <v>40</v>
      </c>
      <c r="G3102" t="s">
        <v>1789</v>
      </c>
      <c r="H3102" t="s">
        <v>42</v>
      </c>
      <c r="I3102" t="s">
        <v>43</v>
      </c>
      <c r="J3102" t="s">
        <v>43</v>
      </c>
      <c r="K3102" t="s">
        <v>43</v>
      </c>
      <c r="L3102" s="9">
        <v>145258.29</v>
      </c>
      <c r="M3102" s="10">
        <v>44044</v>
      </c>
      <c r="N3102" t="s">
        <v>44</v>
      </c>
      <c r="O3102" t="s">
        <v>45</v>
      </c>
      <c r="P3102" t="s">
        <v>1997</v>
      </c>
      <c r="Q3102" t="s">
        <v>1998</v>
      </c>
      <c r="R3102" t="s">
        <v>1999</v>
      </c>
      <c r="S3102" s="11">
        <v>44078</v>
      </c>
      <c r="T3102" t="s">
        <v>259</v>
      </c>
      <c r="U3102">
        <v>298</v>
      </c>
      <c r="V3102" t="s">
        <v>2000</v>
      </c>
      <c r="W3102" t="s">
        <v>1999</v>
      </c>
      <c r="Y3102" s="11">
        <v>44078</v>
      </c>
      <c r="AA3102" t="s">
        <v>2000</v>
      </c>
      <c r="AH3102" t="str">
        <f t="shared" si="48"/>
        <v>E35121 Prior Year Charges</v>
      </c>
      <c r="AI3102" t="str">
        <f>VLOOKUP(B3102,'cc Lookup'!A:E,5,0)</f>
        <v>Finance</v>
      </c>
      <c r="AJ3102" t="s">
        <v>5427</v>
      </c>
    </row>
    <row r="3103" spans="1:36" x14ac:dyDescent="0.35">
      <c r="A3103" t="s">
        <v>36</v>
      </c>
      <c r="B3103" s="8" t="s">
        <v>1788</v>
      </c>
      <c r="C3103" s="8" t="s">
        <v>38</v>
      </c>
      <c r="D3103" s="8" t="s">
        <v>39</v>
      </c>
      <c r="E3103" s="8" t="s">
        <v>39</v>
      </c>
      <c r="F3103" s="8" t="s">
        <v>40</v>
      </c>
      <c r="G3103" t="s">
        <v>1789</v>
      </c>
      <c r="H3103" t="s">
        <v>42</v>
      </c>
      <c r="I3103" t="s">
        <v>43</v>
      </c>
      <c r="J3103" t="s">
        <v>43</v>
      </c>
      <c r="K3103" t="s">
        <v>43</v>
      </c>
      <c r="L3103" s="9">
        <v>500000</v>
      </c>
      <c r="M3103" s="10">
        <v>44044</v>
      </c>
      <c r="N3103" t="s">
        <v>44</v>
      </c>
      <c r="O3103" t="s">
        <v>45</v>
      </c>
      <c r="P3103" t="s">
        <v>1997</v>
      </c>
      <c r="Q3103" t="s">
        <v>1998</v>
      </c>
      <c r="R3103" t="s">
        <v>1999</v>
      </c>
      <c r="S3103" s="11">
        <v>44078</v>
      </c>
      <c r="T3103" t="s">
        <v>259</v>
      </c>
      <c r="U3103">
        <v>299</v>
      </c>
      <c r="V3103" t="s">
        <v>2000</v>
      </c>
      <c r="W3103" t="s">
        <v>1999</v>
      </c>
      <c r="Y3103" s="11">
        <v>44078</v>
      </c>
      <c r="AA3103" t="s">
        <v>2000</v>
      </c>
      <c r="AH3103" t="str">
        <f t="shared" si="48"/>
        <v>E35121 Prior Year Charges</v>
      </c>
      <c r="AI3103" t="str">
        <f>VLOOKUP(B3103,'cc Lookup'!A:E,5,0)</f>
        <v>Finance</v>
      </c>
      <c r="AJ3103" t="s">
        <v>5427</v>
      </c>
    </row>
    <row r="3104" spans="1:36" x14ac:dyDescent="0.35">
      <c r="A3104" t="s">
        <v>36</v>
      </c>
      <c r="B3104" s="8" t="s">
        <v>1788</v>
      </c>
      <c r="C3104" s="8" t="s">
        <v>38</v>
      </c>
      <c r="D3104" s="8" t="s">
        <v>39</v>
      </c>
      <c r="E3104" s="8" t="s">
        <v>39</v>
      </c>
      <c r="F3104" s="8" t="s">
        <v>40</v>
      </c>
      <c r="G3104" t="s">
        <v>1789</v>
      </c>
      <c r="H3104" t="s">
        <v>42</v>
      </c>
      <c r="I3104" t="s">
        <v>43</v>
      </c>
      <c r="J3104" t="s">
        <v>43</v>
      </c>
      <c r="K3104" t="s">
        <v>43</v>
      </c>
      <c r="L3104" s="9">
        <v>-88571.520000000004</v>
      </c>
      <c r="M3104" s="10">
        <v>44044</v>
      </c>
      <c r="N3104" t="s">
        <v>44</v>
      </c>
      <c r="O3104" t="s">
        <v>45</v>
      </c>
      <c r="P3104" t="s">
        <v>1997</v>
      </c>
      <c r="Q3104" t="s">
        <v>1998</v>
      </c>
      <c r="R3104" t="s">
        <v>1999</v>
      </c>
      <c r="S3104" s="11">
        <v>44078</v>
      </c>
      <c r="T3104" t="s">
        <v>259</v>
      </c>
      <c r="U3104">
        <v>300</v>
      </c>
      <c r="V3104" t="s">
        <v>2000</v>
      </c>
      <c r="W3104" t="s">
        <v>1999</v>
      </c>
      <c r="Y3104" s="11">
        <v>44078</v>
      </c>
      <c r="AA3104" t="s">
        <v>2000</v>
      </c>
      <c r="AH3104" t="str">
        <f t="shared" si="48"/>
        <v>E35121 Prior Year Charges</v>
      </c>
      <c r="AI3104" t="str">
        <f>VLOOKUP(B3104,'cc Lookup'!A:E,5,0)</f>
        <v>Finance</v>
      </c>
      <c r="AJ3104" t="s">
        <v>5427</v>
      </c>
    </row>
    <row r="3105" spans="1:36" x14ac:dyDescent="0.35">
      <c r="A3105" t="s">
        <v>36</v>
      </c>
      <c r="B3105" s="8" t="s">
        <v>1788</v>
      </c>
      <c r="C3105" s="8" t="s">
        <v>38</v>
      </c>
      <c r="D3105" s="8" t="s">
        <v>39</v>
      </c>
      <c r="E3105" s="8" t="s">
        <v>39</v>
      </c>
      <c r="F3105" s="8" t="s">
        <v>40</v>
      </c>
      <c r="G3105" t="s">
        <v>1789</v>
      </c>
      <c r="H3105" t="s">
        <v>42</v>
      </c>
      <c r="I3105" t="s">
        <v>43</v>
      </c>
      <c r="J3105" t="s">
        <v>43</v>
      </c>
      <c r="K3105" t="s">
        <v>43</v>
      </c>
      <c r="L3105" s="9">
        <v>-500000</v>
      </c>
      <c r="M3105" s="10">
        <v>44044</v>
      </c>
      <c r="N3105" t="s">
        <v>44</v>
      </c>
      <c r="O3105" t="s">
        <v>45</v>
      </c>
      <c r="P3105" t="s">
        <v>1997</v>
      </c>
      <c r="Q3105" t="s">
        <v>1998</v>
      </c>
      <c r="R3105" t="s">
        <v>1999</v>
      </c>
      <c r="S3105" s="11">
        <v>44078</v>
      </c>
      <c r="T3105" t="s">
        <v>259</v>
      </c>
      <c r="U3105">
        <v>301</v>
      </c>
      <c r="V3105" t="s">
        <v>2000</v>
      </c>
      <c r="W3105" t="s">
        <v>1999</v>
      </c>
      <c r="Y3105" s="11">
        <v>44078</v>
      </c>
      <c r="AA3105" t="s">
        <v>2000</v>
      </c>
      <c r="AH3105" t="str">
        <f t="shared" si="48"/>
        <v>E35121 Prior Year Charges</v>
      </c>
      <c r="AI3105" t="str">
        <f>VLOOKUP(B3105,'cc Lookup'!A:E,5,0)</f>
        <v>Finance</v>
      </c>
      <c r="AJ3105" t="s">
        <v>5427</v>
      </c>
    </row>
    <row r="3106" spans="1:36" x14ac:dyDescent="0.35">
      <c r="A3106" t="s">
        <v>36</v>
      </c>
      <c r="B3106" s="8" t="s">
        <v>921</v>
      </c>
      <c r="C3106" s="8" t="s">
        <v>38</v>
      </c>
      <c r="D3106" s="8" t="s">
        <v>39</v>
      </c>
      <c r="E3106" s="8" t="s">
        <v>39</v>
      </c>
      <c r="F3106" s="8" t="s">
        <v>40</v>
      </c>
      <c r="G3106" t="s">
        <v>922</v>
      </c>
      <c r="H3106" t="s">
        <v>42</v>
      </c>
      <c r="I3106" t="s">
        <v>43</v>
      </c>
      <c r="J3106" t="s">
        <v>43</v>
      </c>
      <c r="K3106" t="s">
        <v>43</v>
      </c>
      <c r="L3106" s="9">
        <v>-7547.5</v>
      </c>
      <c r="M3106" s="10">
        <v>44044</v>
      </c>
      <c r="N3106" t="s">
        <v>44</v>
      </c>
      <c r="O3106" t="s">
        <v>45</v>
      </c>
      <c r="P3106" t="s">
        <v>2007</v>
      </c>
      <c r="Q3106" t="s">
        <v>2008</v>
      </c>
      <c r="R3106" t="s">
        <v>2009</v>
      </c>
      <c r="S3106" s="11">
        <v>44077</v>
      </c>
      <c r="T3106" t="s">
        <v>259</v>
      </c>
      <c r="U3106">
        <v>19</v>
      </c>
      <c r="V3106" t="s">
        <v>2010</v>
      </c>
      <c r="W3106" t="s">
        <v>2009</v>
      </c>
      <c r="Y3106" s="11">
        <v>44077</v>
      </c>
      <c r="AA3106" t="s">
        <v>2010</v>
      </c>
      <c r="AH3106" t="str">
        <f t="shared" si="48"/>
        <v>E35210 Employee Service Centre</v>
      </c>
      <c r="AI3106" t="str">
        <f>VLOOKUP(B3106,'cc Lookup'!A:E,5,0)</f>
        <v>HR</v>
      </c>
      <c r="AJ3106" t="s">
        <v>5427</v>
      </c>
    </row>
    <row r="3107" spans="1:36" x14ac:dyDescent="0.35">
      <c r="A3107" t="s">
        <v>36</v>
      </c>
      <c r="B3107" s="8" t="s">
        <v>1064</v>
      </c>
      <c r="C3107" s="8" t="s">
        <v>38</v>
      </c>
      <c r="D3107" s="8" t="s">
        <v>39</v>
      </c>
      <c r="E3107" s="8" t="s">
        <v>39</v>
      </c>
      <c r="F3107" s="8" t="s">
        <v>40</v>
      </c>
      <c r="G3107" t="s">
        <v>1065</v>
      </c>
      <c r="H3107" t="s">
        <v>42</v>
      </c>
      <c r="I3107" t="s">
        <v>43</v>
      </c>
      <c r="J3107" t="s">
        <v>43</v>
      </c>
      <c r="K3107" t="s">
        <v>43</v>
      </c>
      <c r="L3107" s="9">
        <v>-805</v>
      </c>
      <c r="M3107" s="10">
        <v>44044</v>
      </c>
      <c r="N3107" t="s">
        <v>44</v>
      </c>
      <c r="O3107" t="s">
        <v>45</v>
      </c>
      <c r="P3107" t="s">
        <v>2007</v>
      </c>
      <c r="Q3107" t="s">
        <v>2008</v>
      </c>
      <c r="R3107" t="s">
        <v>2009</v>
      </c>
      <c r="S3107" s="11">
        <v>44077</v>
      </c>
      <c r="T3107" t="s">
        <v>259</v>
      </c>
      <c r="U3107">
        <v>20</v>
      </c>
      <c r="V3107" t="s">
        <v>2017</v>
      </c>
      <c r="W3107" t="s">
        <v>2009</v>
      </c>
      <c r="Y3107" s="11">
        <v>44077</v>
      </c>
      <c r="AA3107" t="s">
        <v>2017</v>
      </c>
      <c r="AH3107" t="str">
        <f t="shared" si="48"/>
        <v>E35211 Employee Resourcing</v>
      </c>
      <c r="AI3107" t="str">
        <f>VLOOKUP(B3107,'cc Lookup'!A:E,5,0)</f>
        <v>HR</v>
      </c>
      <c r="AJ3107" t="s">
        <v>5427</v>
      </c>
    </row>
    <row r="3108" spans="1:36" x14ac:dyDescent="0.35">
      <c r="A3108" t="s">
        <v>36</v>
      </c>
      <c r="B3108" s="8" t="s">
        <v>1064</v>
      </c>
      <c r="C3108" s="8" t="s">
        <v>38</v>
      </c>
      <c r="D3108" s="8" t="s">
        <v>39</v>
      </c>
      <c r="E3108" s="8" t="s">
        <v>39</v>
      </c>
      <c r="F3108" s="8" t="s">
        <v>40</v>
      </c>
      <c r="G3108" t="s">
        <v>1065</v>
      </c>
      <c r="H3108" t="s">
        <v>42</v>
      </c>
      <c r="I3108" t="s">
        <v>43</v>
      </c>
      <c r="J3108" t="s">
        <v>43</v>
      </c>
      <c r="K3108" t="s">
        <v>43</v>
      </c>
      <c r="L3108" s="9">
        <v>-920</v>
      </c>
      <c r="M3108" s="10">
        <v>44044</v>
      </c>
      <c r="N3108" t="s">
        <v>44</v>
      </c>
      <c r="O3108" t="s">
        <v>45</v>
      </c>
      <c r="P3108" t="s">
        <v>2007</v>
      </c>
      <c r="Q3108" t="s">
        <v>2008</v>
      </c>
      <c r="R3108" t="s">
        <v>2009</v>
      </c>
      <c r="S3108" s="11">
        <v>44077</v>
      </c>
      <c r="T3108" t="s">
        <v>259</v>
      </c>
      <c r="U3108">
        <v>21</v>
      </c>
      <c r="V3108" t="s">
        <v>2018</v>
      </c>
      <c r="W3108" t="s">
        <v>2009</v>
      </c>
      <c r="Y3108" s="11">
        <v>44077</v>
      </c>
      <c r="AA3108" t="s">
        <v>2018</v>
      </c>
      <c r="AH3108" t="str">
        <f t="shared" si="48"/>
        <v>E35211 Employee Resourcing</v>
      </c>
      <c r="AI3108" t="str">
        <f>VLOOKUP(B3108,'cc Lookup'!A:E,5,0)</f>
        <v>HR</v>
      </c>
      <c r="AJ3108" t="s">
        <v>5427</v>
      </c>
    </row>
    <row r="3109" spans="1:36" x14ac:dyDescent="0.35">
      <c r="A3109" t="s">
        <v>36</v>
      </c>
      <c r="B3109" s="8" t="s">
        <v>1064</v>
      </c>
      <c r="C3109" s="8" t="s">
        <v>38</v>
      </c>
      <c r="D3109" s="8" t="s">
        <v>39</v>
      </c>
      <c r="E3109" s="8" t="s">
        <v>39</v>
      </c>
      <c r="F3109" s="8" t="s">
        <v>40</v>
      </c>
      <c r="G3109" t="s">
        <v>1065</v>
      </c>
      <c r="H3109" t="s">
        <v>42</v>
      </c>
      <c r="I3109" t="s">
        <v>43</v>
      </c>
      <c r="J3109" t="s">
        <v>43</v>
      </c>
      <c r="K3109" t="s">
        <v>43</v>
      </c>
      <c r="L3109" s="9">
        <v>-3597.6</v>
      </c>
      <c r="M3109" s="10">
        <v>44044</v>
      </c>
      <c r="N3109" t="s">
        <v>44</v>
      </c>
      <c r="O3109" t="s">
        <v>45</v>
      </c>
      <c r="P3109" t="s">
        <v>2007</v>
      </c>
      <c r="Q3109" t="s">
        <v>2008</v>
      </c>
      <c r="R3109" t="s">
        <v>2009</v>
      </c>
      <c r="S3109" s="11">
        <v>44077</v>
      </c>
      <c r="T3109" t="s">
        <v>259</v>
      </c>
      <c r="U3109">
        <v>22</v>
      </c>
      <c r="V3109" t="s">
        <v>2019</v>
      </c>
      <c r="W3109" t="s">
        <v>2009</v>
      </c>
      <c r="Y3109" s="11">
        <v>44077</v>
      </c>
      <c r="AA3109" t="s">
        <v>2019</v>
      </c>
      <c r="AH3109" t="str">
        <f t="shared" si="48"/>
        <v>E35211 Employee Resourcing</v>
      </c>
      <c r="AI3109" t="str">
        <f>VLOOKUP(B3109,'cc Lookup'!A:E,5,0)</f>
        <v>HR</v>
      </c>
      <c r="AJ3109" t="s">
        <v>5427</v>
      </c>
    </row>
    <row r="3110" spans="1:36" x14ac:dyDescent="0.35">
      <c r="A3110" t="s">
        <v>36</v>
      </c>
      <c r="B3110" s="8" t="s">
        <v>1064</v>
      </c>
      <c r="C3110" s="8" t="s">
        <v>38</v>
      </c>
      <c r="D3110" s="8" t="s">
        <v>39</v>
      </c>
      <c r="E3110" s="8" t="s">
        <v>39</v>
      </c>
      <c r="F3110" s="8" t="s">
        <v>40</v>
      </c>
      <c r="G3110" t="s">
        <v>1065</v>
      </c>
      <c r="H3110" t="s">
        <v>42</v>
      </c>
      <c r="I3110" t="s">
        <v>43</v>
      </c>
      <c r="J3110" t="s">
        <v>43</v>
      </c>
      <c r="K3110" t="s">
        <v>43</v>
      </c>
      <c r="L3110" s="9">
        <v>-5750</v>
      </c>
      <c r="M3110" s="10">
        <v>44044</v>
      </c>
      <c r="N3110" t="s">
        <v>44</v>
      </c>
      <c r="O3110" t="s">
        <v>45</v>
      </c>
      <c r="P3110" t="s">
        <v>2007</v>
      </c>
      <c r="Q3110" t="s">
        <v>2008</v>
      </c>
      <c r="R3110" t="s">
        <v>2009</v>
      </c>
      <c r="S3110" s="11">
        <v>44077</v>
      </c>
      <c r="T3110" t="s">
        <v>259</v>
      </c>
      <c r="U3110">
        <v>23</v>
      </c>
      <c r="V3110" t="s">
        <v>2020</v>
      </c>
      <c r="W3110" t="s">
        <v>2009</v>
      </c>
      <c r="Y3110" s="11">
        <v>44077</v>
      </c>
      <c r="AA3110" t="s">
        <v>2020</v>
      </c>
      <c r="AH3110" t="str">
        <f t="shared" si="48"/>
        <v>E35211 Employee Resourcing</v>
      </c>
      <c r="AI3110" t="str">
        <f>VLOOKUP(B3110,'cc Lookup'!A:E,5,0)</f>
        <v>HR</v>
      </c>
      <c r="AJ3110" t="s">
        <v>5427</v>
      </c>
    </row>
    <row r="3111" spans="1:36" x14ac:dyDescent="0.35">
      <c r="A3111" t="s">
        <v>36</v>
      </c>
      <c r="B3111" s="8" t="s">
        <v>142</v>
      </c>
      <c r="C3111" s="8" t="s">
        <v>38</v>
      </c>
      <c r="D3111" s="8" t="s">
        <v>39</v>
      </c>
      <c r="E3111" s="8" t="s">
        <v>39</v>
      </c>
      <c r="F3111" s="8" t="s">
        <v>40</v>
      </c>
      <c r="G3111" t="s">
        <v>144</v>
      </c>
      <c r="H3111" t="s">
        <v>42</v>
      </c>
      <c r="I3111" t="s">
        <v>43</v>
      </c>
      <c r="J3111" t="s">
        <v>43</v>
      </c>
      <c r="K3111" t="s">
        <v>43</v>
      </c>
      <c r="L3111" s="9">
        <v>5429</v>
      </c>
      <c r="M3111" s="10">
        <v>44044</v>
      </c>
      <c r="N3111" t="s">
        <v>44</v>
      </c>
      <c r="O3111" t="s">
        <v>45</v>
      </c>
      <c r="P3111" t="s">
        <v>956</v>
      </c>
      <c r="Q3111" t="s">
        <v>2030</v>
      </c>
      <c r="R3111" t="s">
        <v>2031</v>
      </c>
      <c r="S3111" s="11">
        <v>44076</v>
      </c>
      <c r="T3111" t="s">
        <v>259</v>
      </c>
      <c r="U3111">
        <v>30</v>
      </c>
      <c r="V3111" t="s">
        <v>2032</v>
      </c>
      <c r="W3111" t="s">
        <v>2031</v>
      </c>
      <c r="Y3111" s="11">
        <v>44076</v>
      </c>
      <c r="AA3111" t="s">
        <v>2032</v>
      </c>
      <c r="AH3111" t="str">
        <f t="shared" si="48"/>
        <v>E35930 Estates &amp; Facilities</v>
      </c>
      <c r="AI3111" t="str">
        <f>VLOOKUP(B3111,'cc Lookup'!A:E,5,0)</f>
        <v>Estates</v>
      </c>
      <c r="AJ3111" t="s">
        <v>5427</v>
      </c>
    </row>
    <row r="3112" spans="1:36" x14ac:dyDescent="0.35">
      <c r="A3112" t="s">
        <v>36</v>
      </c>
      <c r="B3112" s="8" t="s">
        <v>72</v>
      </c>
      <c r="C3112" s="8" t="s">
        <v>38</v>
      </c>
      <c r="D3112" s="8" t="s">
        <v>39</v>
      </c>
      <c r="E3112" s="8" t="s">
        <v>39</v>
      </c>
      <c r="F3112" s="8" t="s">
        <v>40</v>
      </c>
      <c r="G3112" t="s">
        <v>73</v>
      </c>
      <c r="H3112" t="s">
        <v>42</v>
      </c>
      <c r="I3112" t="s">
        <v>43</v>
      </c>
      <c r="J3112" t="s">
        <v>43</v>
      </c>
      <c r="K3112" t="s">
        <v>43</v>
      </c>
      <c r="L3112" s="9">
        <v>739</v>
      </c>
      <c r="M3112" s="10">
        <v>44075</v>
      </c>
      <c r="N3112" t="s">
        <v>44</v>
      </c>
      <c r="O3112" t="s">
        <v>45</v>
      </c>
      <c r="P3112" t="s">
        <v>396</v>
      </c>
      <c r="Q3112" t="s">
        <v>2047</v>
      </c>
      <c r="R3112" t="s">
        <v>2048</v>
      </c>
      <c r="S3112" s="11">
        <v>44106</v>
      </c>
      <c r="T3112" t="s">
        <v>259</v>
      </c>
      <c r="U3112">
        <v>37</v>
      </c>
      <c r="V3112" t="s">
        <v>2053</v>
      </c>
      <c r="W3112" t="s">
        <v>2048</v>
      </c>
      <c r="Y3112" s="11">
        <v>44106</v>
      </c>
      <c r="AA3112" t="s">
        <v>2053</v>
      </c>
      <c r="AH3112" t="str">
        <f t="shared" si="48"/>
        <v>E35120 Corporate Expenses</v>
      </c>
      <c r="AI3112" t="str">
        <f>VLOOKUP(B3112,'cc Lookup'!A:E,5,0)</f>
        <v>Corporate Exp</v>
      </c>
      <c r="AJ3112" t="s">
        <v>5427</v>
      </c>
    </row>
    <row r="3113" spans="1:36" x14ac:dyDescent="0.35">
      <c r="A3113" t="s">
        <v>36</v>
      </c>
      <c r="B3113" s="8" t="s">
        <v>72</v>
      </c>
      <c r="C3113" s="8" t="s">
        <v>38</v>
      </c>
      <c r="D3113" s="8" t="s">
        <v>39</v>
      </c>
      <c r="E3113" s="8" t="s">
        <v>39</v>
      </c>
      <c r="F3113" s="8" t="s">
        <v>40</v>
      </c>
      <c r="G3113" t="s">
        <v>73</v>
      </c>
      <c r="H3113" t="s">
        <v>42</v>
      </c>
      <c r="I3113" t="s">
        <v>43</v>
      </c>
      <c r="J3113" t="s">
        <v>43</v>
      </c>
      <c r="K3113" t="s">
        <v>43</v>
      </c>
      <c r="L3113" s="9">
        <v>20000</v>
      </c>
      <c r="M3113" s="10">
        <v>44075</v>
      </c>
      <c r="N3113" t="s">
        <v>44</v>
      </c>
      <c r="O3113" t="s">
        <v>45</v>
      </c>
      <c r="P3113" t="s">
        <v>396</v>
      </c>
      <c r="Q3113" t="s">
        <v>2047</v>
      </c>
      <c r="R3113" t="s">
        <v>2048</v>
      </c>
      <c r="S3113" s="11">
        <v>44106</v>
      </c>
      <c r="T3113" t="s">
        <v>259</v>
      </c>
      <c r="U3113">
        <v>38</v>
      </c>
      <c r="V3113" t="s">
        <v>2054</v>
      </c>
      <c r="W3113" t="s">
        <v>2048</v>
      </c>
      <c r="Y3113" s="11">
        <v>44106</v>
      </c>
      <c r="AA3113" t="s">
        <v>2054</v>
      </c>
      <c r="AH3113" t="str">
        <f t="shared" si="48"/>
        <v>E35120 Corporate Expenses</v>
      </c>
      <c r="AI3113" t="str">
        <f>VLOOKUP(B3113,'cc Lookup'!A:E,5,0)</f>
        <v>Corporate Exp</v>
      </c>
      <c r="AJ3113" t="s">
        <v>5427</v>
      </c>
    </row>
    <row r="3114" spans="1:36" x14ac:dyDescent="0.35">
      <c r="A3114" t="s">
        <v>36</v>
      </c>
      <c r="B3114" s="8" t="s">
        <v>72</v>
      </c>
      <c r="C3114" s="8" t="s">
        <v>38</v>
      </c>
      <c r="D3114" s="8" t="s">
        <v>39</v>
      </c>
      <c r="E3114" s="8" t="s">
        <v>1517</v>
      </c>
      <c r="F3114" s="8" t="s">
        <v>40</v>
      </c>
      <c r="G3114" t="s">
        <v>73</v>
      </c>
      <c r="H3114" t="s">
        <v>42</v>
      </c>
      <c r="I3114" t="s">
        <v>43</v>
      </c>
      <c r="J3114" t="s">
        <v>1518</v>
      </c>
      <c r="K3114" t="s">
        <v>43</v>
      </c>
      <c r="L3114" s="9">
        <v>-84484</v>
      </c>
      <c r="M3114" s="10">
        <v>44075</v>
      </c>
      <c r="N3114" t="s">
        <v>44</v>
      </c>
      <c r="O3114" t="s">
        <v>45</v>
      </c>
      <c r="P3114" t="s">
        <v>396</v>
      </c>
      <c r="Q3114" t="s">
        <v>2047</v>
      </c>
      <c r="R3114" t="s">
        <v>2048</v>
      </c>
      <c r="S3114" s="11">
        <v>44106</v>
      </c>
      <c r="T3114" t="s">
        <v>259</v>
      </c>
      <c r="U3114">
        <v>39</v>
      </c>
      <c r="V3114" t="s">
        <v>2068</v>
      </c>
      <c r="W3114" t="s">
        <v>2048</v>
      </c>
      <c r="Y3114" s="11">
        <v>44106</v>
      </c>
      <c r="AA3114" t="s">
        <v>519</v>
      </c>
      <c r="AD3114" t="s">
        <v>2069</v>
      </c>
      <c r="AH3114" t="str">
        <f t="shared" si="48"/>
        <v>E35120 Corporate Expenses</v>
      </c>
      <c r="AI3114" t="str">
        <f>VLOOKUP(B3114,'cc Lookup'!A:E,5,0)</f>
        <v>Corporate Exp</v>
      </c>
      <c r="AJ3114" t="s">
        <v>5427</v>
      </c>
    </row>
    <row r="3115" spans="1:36" x14ac:dyDescent="0.35">
      <c r="A3115" t="s">
        <v>36</v>
      </c>
      <c r="B3115" s="8" t="s">
        <v>1788</v>
      </c>
      <c r="C3115" s="8" t="s">
        <v>38</v>
      </c>
      <c r="D3115" s="8" t="s">
        <v>39</v>
      </c>
      <c r="E3115" s="8" t="s">
        <v>39</v>
      </c>
      <c r="F3115" s="8" t="s">
        <v>40</v>
      </c>
      <c r="G3115" t="s">
        <v>1789</v>
      </c>
      <c r="H3115" t="s">
        <v>42</v>
      </c>
      <c r="I3115" t="s">
        <v>43</v>
      </c>
      <c r="J3115" t="s">
        <v>43</v>
      </c>
      <c r="K3115" t="s">
        <v>43</v>
      </c>
      <c r="L3115" s="9">
        <v>117363.53</v>
      </c>
      <c r="M3115" s="10">
        <v>44075</v>
      </c>
      <c r="N3115" t="s">
        <v>44</v>
      </c>
      <c r="O3115" t="s">
        <v>45</v>
      </c>
      <c r="P3115" t="s">
        <v>2087</v>
      </c>
      <c r="Q3115" t="s">
        <v>2088</v>
      </c>
      <c r="R3115" t="s">
        <v>2089</v>
      </c>
      <c r="S3115" s="11">
        <v>44111</v>
      </c>
      <c r="T3115" t="s">
        <v>259</v>
      </c>
      <c r="U3115">
        <v>229</v>
      </c>
      <c r="V3115" t="s">
        <v>2090</v>
      </c>
      <c r="W3115" t="s">
        <v>2089</v>
      </c>
      <c r="Y3115" s="11">
        <v>44110</v>
      </c>
      <c r="AA3115" t="s">
        <v>2090</v>
      </c>
      <c r="AH3115" t="str">
        <f t="shared" si="48"/>
        <v>E35121 Prior Year Charges</v>
      </c>
      <c r="AI3115" t="str">
        <f>VLOOKUP(B3115,'cc Lookup'!A:E,5,0)</f>
        <v>Finance</v>
      </c>
      <c r="AJ3115" t="s">
        <v>5427</v>
      </c>
    </row>
    <row r="3116" spans="1:36" x14ac:dyDescent="0.35">
      <c r="A3116" t="s">
        <v>36</v>
      </c>
      <c r="B3116" s="8" t="s">
        <v>1788</v>
      </c>
      <c r="C3116" s="8" t="s">
        <v>38</v>
      </c>
      <c r="D3116" s="8" t="s">
        <v>39</v>
      </c>
      <c r="E3116" s="8" t="s">
        <v>39</v>
      </c>
      <c r="F3116" s="8" t="s">
        <v>40</v>
      </c>
      <c r="G3116" t="s">
        <v>1789</v>
      </c>
      <c r="H3116" t="s">
        <v>42</v>
      </c>
      <c r="I3116" t="s">
        <v>43</v>
      </c>
      <c r="J3116" t="s">
        <v>43</v>
      </c>
      <c r="K3116" t="s">
        <v>43</v>
      </c>
      <c r="L3116" s="9">
        <v>-3840</v>
      </c>
      <c r="M3116" s="10">
        <v>44075</v>
      </c>
      <c r="N3116" t="s">
        <v>44</v>
      </c>
      <c r="O3116" t="s">
        <v>45</v>
      </c>
      <c r="P3116" t="s">
        <v>2087</v>
      </c>
      <c r="Q3116" t="s">
        <v>2088</v>
      </c>
      <c r="R3116" t="s">
        <v>2089</v>
      </c>
      <c r="S3116" s="11">
        <v>44111</v>
      </c>
      <c r="T3116" t="s">
        <v>259</v>
      </c>
      <c r="U3116">
        <v>230</v>
      </c>
      <c r="V3116" t="s">
        <v>2090</v>
      </c>
      <c r="W3116" t="s">
        <v>2089</v>
      </c>
      <c r="Y3116" s="11">
        <v>44110</v>
      </c>
      <c r="AA3116" t="s">
        <v>2090</v>
      </c>
      <c r="AH3116" t="str">
        <f t="shared" si="48"/>
        <v>E35121 Prior Year Charges</v>
      </c>
      <c r="AI3116" t="str">
        <f>VLOOKUP(B3116,'cc Lookup'!A:E,5,0)</f>
        <v>Finance</v>
      </c>
      <c r="AJ3116" t="s">
        <v>5427</v>
      </c>
    </row>
    <row r="3117" spans="1:36" x14ac:dyDescent="0.35">
      <c r="A3117" t="s">
        <v>36</v>
      </c>
      <c r="B3117" s="8" t="s">
        <v>1788</v>
      </c>
      <c r="C3117" s="8" t="s">
        <v>38</v>
      </c>
      <c r="D3117" s="8" t="s">
        <v>39</v>
      </c>
      <c r="E3117" s="8" t="s">
        <v>39</v>
      </c>
      <c r="F3117" s="8" t="s">
        <v>40</v>
      </c>
      <c r="G3117" t="s">
        <v>1789</v>
      </c>
      <c r="H3117" t="s">
        <v>42</v>
      </c>
      <c r="I3117" t="s">
        <v>43</v>
      </c>
      <c r="J3117" t="s">
        <v>43</v>
      </c>
      <c r="K3117" t="s">
        <v>43</v>
      </c>
      <c r="L3117" s="9">
        <v>-56836.76</v>
      </c>
      <c r="M3117" s="10">
        <v>44075</v>
      </c>
      <c r="N3117" t="s">
        <v>44</v>
      </c>
      <c r="O3117" t="s">
        <v>45</v>
      </c>
      <c r="P3117" t="s">
        <v>2091</v>
      </c>
      <c r="Q3117" t="s">
        <v>2092</v>
      </c>
      <c r="R3117" t="s">
        <v>2093</v>
      </c>
      <c r="S3117" s="11">
        <v>44113</v>
      </c>
      <c r="T3117" t="s">
        <v>259</v>
      </c>
      <c r="U3117">
        <v>64</v>
      </c>
      <c r="V3117" t="s">
        <v>2094</v>
      </c>
      <c r="W3117" t="s">
        <v>2093</v>
      </c>
      <c r="Y3117" s="11">
        <v>44113</v>
      </c>
      <c r="AA3117" t="s">
        <v>2094</v>
      </c>
      <c r="AH3117" t="str">
        <f t="shared" si="48"/>
        <v>E35121 Prior Year Charges</v>
      </c>
      <c r="AI3117" t="str">
        <f>VLOOKUP(B3117,'cc Lookup'!A:E,5,0)</f>
        <v>Finance</v>
      </c>
      <c r="AJ3117" t="s">
        <v>5427</v>
      </c>
    </row>
    <row r="3118" spans="1:36" x14ac:dyDescent="0.35">
      <c r="A3118" t="s">
        <v>36</v>
      </c>
      <c r="B3118" s="8" t="s">
        <v>1064</v>
      </c>
      <c r="C3118" s="8" t="s">
        <v>38</v>
      </c>
      <c r="D3118" s="8" t="s">
        <v>39</v>
      </c>
      <c r="E3118" s="8" t="s">
        <v>39</v>
      </c>
      <c r="F3118" s="8" t="s">
        <v>40</v>
      </c>
      <c r="G3118" t="s">
        <v>1065</v>
      </c>
      <c r="H3118" t="s">
        <v>42</v>
      </c>
      <c r="I3118" t="s">
        <v>43</v>
      </c>
      <c r="J3118" t="s">
        <v>43</v>
      </c>
      <c r="K3118" t="s">
        <v>43</v>
      </c>
      <c r="L3118" s="9">
        <v>-805</v>
      </c>
      <c r="M3118" s="10">
        <v>44075</v>
      </c>
      <c r="N3118" t="s">
        <v>44</v>
      </c>
      <c r="O3118" t="s">
        <v>45</v>
      </c>
      <c r="P3118" t="s">
        <v>2007</v>
      </c>
      <c r="Q3118" t="s">
        <v>2111</v>
      </c>
      <c r="R3118" t="s">
        <v>2112</v>
      </c>
      <c r="S3118" s="11">
        <v>44109</v>
      </c>
      <c r="T3118" t="s">
        <v>259</v>
      </c>
      <c r="U3118">
        <v>15</v>
      </c>
      <c r="V3118" t="s">
        <v>2113</v>
      </c>
      <c r="W3118" t="s">
        <v>2112</v>
      </c>
      <c r="Y3118" s="11">
        <v>44109</v>
      </c>
      <c r="AA3118" t="s">
        <v>2113</v>
      </c>
      <c r="AH3118" t="str">
        <f t="shared" si="48"/>
        <v>E35211 Employee Resourcing</v>
      </c>
      <c r="AI3118" t="str">
        <f>VLOOKUP(B3118,'cc Lookup'!A:E,5,0)</f>
        <v>HR</v>
      </c>
      <c r="AJ3118" t="s">
        <v>5427</v>
      </c>
    </row>
    <row r="3119" spans="1:36" x14ac:dyDescent="0.35">
      <c r="A3119" t="s">
        <v>36</v>
      </c>
      <c r="B3119" s="8" t="s">
        <v>1064</v>
      </c>
      <c r="C3119" s="8" t="s">
        <v>38</v>
      </c>
      <c r="D3119" s="8" t="s">
        <v>39</v>
      </c>
      <c r="E3119" s="8" t="s">
        <v>39</v>
      </c>
      <c r="F3119" s="8" t="s">
        <v>40</v>
      </c>
      <c r="G3119" t="s">
        <v>1065</v>
      </c>
      <c r="H3119" t="s">
        <v>42</v>
      </c>
      <c r="I3119" t="s">
        <v>43</v>
      </c>
      <c r="J3119" t="s">
        <v>43</v>
      </c>
      <c r="K3119" t="s">
        <v>43</v>
      </c>
      <c r="L3119" s="9">
        <v>-920</v>
      </c>
      <c r="M3119" s="10">
        <v>44075</v>
      </c>
      <c r="N3119" t="s">
        <v>44</v>
      </c>
      <c r="O3119" t="s">
        <v>45</v>
      </c>
      <c r="P3119" t="s">
        <v>2007</v>
      </c>
      <c r="Q3119" t="s">
        <v>2111</v>
      </c>
      <c r="R3119" t="s">
        <v>2112</v>
      </c>
      <c r="S3119" s="11">
        <v>44109</v>
      </c>
      <c r="T3119" t="s">
        <v>259</v>
      </c>
      <c r="U3119">
        <v>16</v>
      </c>
      <c r="V3119" t="s">
        <v>2114</v>
      </c>
      <c r="W3119" t="s">
        <v>2112</v>
      </c>
      <c r="Y3119" s="11">
        <v>44109</v>
      </c>
      <c r="AA3119" t="s">
        <v>2114</v>
      </c>
      <c r="AH3119" t="str">
        <f t="shared" si="48"/>
        <v>E35211 Employee Resourcing</v>
      </c>
      <c r="AI3119" t="str">
        <f>VLOOKUP(B3119,'cc Lookup'!A:E,5,0)</f>
        <v>HR</v>
      </c>
      <c r="AJ3119" t="s">
        <v>5427</v>
      </c>
    </row>
    <row r="3120" spans="1:36" x14ac:dyDescent="0.35">
      <c r="A3120" t="s">
        <v>36</v>
      </c>
      <c r="B3120" s="8" t="s">
        <v>1064</v>
      </c>
      <c r="C3120" s="8" t="s">
        <v>38</v>
      </c>
      <c r="D3120" s="8" t="s">
        <v>39</v>
      </c>
      <c r="E3120" s="8" t="s">
        <v>39</v>
      </c>
      <c r="F3120" s="8" t="s">
        <v>40</v>
      </c>
      <c r="G3120" t="s">
        <v>1065</v>
      </c>
      <c r="H3120" t="s">
        <v>42</v>
      </c>
      <c r="I3120" t="s">
        <v>43</v>
      </c>
      <c r="J3120" t="s">
        <v>43</v>
      </c>
      <c r="K3120" t="s">
        <v>43</v>
      </c>
      <c r="L3120" s="9">
        <v>-3597.6</v>
      </c>
      <c r="M3120" s="10">
        <v>44075</v>
      </c>
      <c r="N3120" t="s">
        <v>44</v>
      </c>
      <c r="O3120" t="s">
        <v>45</v>
      </c>
      <c r="P3120" t="s">
        <v>2007</v>
      </c>
      <c r="Q3120" t="s">
        <v>2111</v>
      </c>
      <c r="R3120" t="s">
        <v>2112</v>
      </c>
      <c r="S3120" s="11">
        <v>44109</v>
      </c>
      <c r="T3120" t="s">
        <v>259</v>
      </c>
      <c r="U3120">
        <v>17</v>
      </c>
      <c r="V3120" t="s">
        <v>2115</v>
      </c>
      <c r="W3120" t="s">
        <v>2112</v>
      </c>
      <c r="Y3120" s="11">
        <v>44109</v>
      </c>
      <c r="AA3120" t="s">
        <v>2115</v>
      </c>
      <c r="AH3120" t="str">
        <f t="shared" si="48"/>
        <v>E35211 Employee Resourcing</v>
      </c>
      <c r="AI3120" t="str">
        <f>VLOOKUP(B3120,'cc Lookup'!A:E,5,0)</f>
        <v>HR</v>
      </c>
      <c r="AJ3120" t="s">
        <v>5427</v>
      </c>
    </row>
    <row r="3121" spans="1:36" x14ac:dyDescent="0.35">
      <c r="A3121" t="s">
        <v>36</v>
      </c>
      <c r="B3121" s="8" t="s">
        <v>142</v>
      </c>
      <c r="C3121" s="8" t="s">
        <v>38</v>
      </c>
      <c r="D3121" s="8" t="s">
        <v>39</v>
      </c>
      <c r="E3121" s="8" t="s">
        <v>39</v>
      </c>
      <c r="F3121" s="8" t="s">
        <v>40</v>
      </c>
      <c r="G3121" t="s">
        <v>144</v>
      </c>
      <c r="H3121" t="s">
        <v>42</v>
      </c>
      <c r="I3121" t="s">
        <v>43</v>
      </c>
      <c r="J3121" t="s">
        <v>43</v>
      </c>
      <c r="K3121" t="s">
        <v>43</v>
      </c>
      <c r="L3121" s="9">
        <v>5550</v>
      </c>
      <c r="M3121" s="10">
        <v>44075</v>
      </c>
      <c r="N3121" t="s">
        <v>44</v>
      </c>
      <c r="O3121" t="s">
        <v>45</v>
      </c>
      <c r="P3121" t="s">
        <v>2131</v>
      </c>
      <c r="Q3121" t="s">
        <v>2132</v>
      </c>
      <c r="R3121" t="s">
        <v>2133</v>
      </c>
      <c r="S3121" s="11">
        <v>44127</v>
      </c>
      <c r="T3121" t="s">
        <v>259</v>
      </c>
      <c r="U3121">
        <v>67</v>
      </c>
      <c r="V3121" t="s">
        <v>2134</v>
      </c>
      <c r="W3121" t="s">
        <v>2133</v>
      </c>
      <c r="Y3121" s="11">
        <v>44127</v>
      </c>
      <c r="AA3121" t="s">
        <v>2134</v>
      </c>
      <c r="AH3121" t="str">
        <f t="shared" si="48"/>
        <v>E35930 Estates &amp; Facilities</v>
      </c>
      <c r="AI3121" t="str">
        <f>VLOOKUP(B3121,'cc Lookup'!A:E,5,0)</f>
        <v>Estates</v>
      </c>
      <c r="AJ3121" t="s">
        <v>5427</v>
      </c>
    </row>
    <row r="3122" spans="1:36" x14ac:dyDescent="0.35">
      <c r="A3122" t="s">
        <v>36</v>
      </c>
      <c r="B3122" s="8" t="s">
        <v>142</v>
      </c>
      <c r="C3122" s="8" t="s">
        <v>38</v>
      </c>
      <c r="D3122" s="8" t="s">
        <v>39</v>
      </c>
      <c r="E3122" s="8" t="s">
        <v>39</v>
      </c>
      <c r="F3122" s="8" t="s">
        <v>40</v>
      </c>
      <c r="G3122" t="s">
        <v>144</v>
      </c>
      <c r="H3122" t="s">
        <v>42</v>
      </c>
      <c r="I3122" t="s">
        <v>43</v>
      </c>
      <c r="J3122" t="s">
        <v>43</v>
      </c>
      <c r="K3122" t="s">
        <v>43</v>
      </c>
      <c r="L3122" s="9">
        <v>5363</v>
      </c>
      <c r="M3122" s="10">
        <v>44075</v>
      </c>
      <c r="N3122" t="s">
        <v>44</v>
      </c>
      <c r="O3122" t="s">
        <v>45</v>
      </c>
      <c r="P3122" t="s">
        <v>2135</v>
      </c>
      <c r="Q3122" t="s">
        <v>2136</v>
      </c>
      <c r="R3122" t="s">
        <v>2137</v>
      </c>
      <c r="S3122" s="11">
        <v>44106</v>
      </c>
      <c r="T3122" t="s">
        <v>259</v>
      </c>
      <c r="U3122">
        <v>24</v>
      </c>
      <c r="V3122" t="s">
        <v>2138</v>
      </c>
      <c r="W3122" t="s">
        <v>2137</v>
      </c>
      <c r="Y3122" s="11">
        <v>44106</v>
      </c>
      <c r="AA3122" t="s">
        <v>2138</v>
      </c>
      <c r="AH3122" t="str">
        <f t="shared" si="48"/>
        <v>E35930 Estates &amp; Facilities</v>
      </c>
      <c r="AI3122" t="str">
        <f>VLOOKUP(B3122,'cc Lookup'!A:E,5,0)</f>
        <v>Estates</v>
      </c>
      <c r="AJ3122" t="s">
        <v>5427</v>
      </c>
    </row>
    <row r="3123" spans="1:36" x14ac:dyDescent="0.35">
      <c r="A3123" t="s">
        <v>36</v>
      </c>
      <c r="B3123" s="8" t="s">
        <v>72</v>
      </c>
      <c r="C3123" s="8" t="s">
        <v>38</v>
      </c>
      <c r="D3123" s="8" t="s">
        <v>39</v>
      </c>
      <c r="E3123" s="8" t="s">
        <v>39</v>
      </c>
      <c r="F3123" s="8" t="s">
        <v>40</v>
      </c>
      <c r="G3123" t="s">
        <v>73</v>
      </c>
      <c r="H3123" t="s">
        <v>42</v>
      </c>
      <c r="I3123" t="s">
        <v>43</v>
      </c>
      <c r="J3123" t="s">
        <v>43</v>
      </c>
      <c r="K3123" t="s">
        <v>43</v>
      </c>
      <c r="L3123" s="9">
        <v>985</v>
      </c>
      <c r="M3123" s="10">
        <v>44105</v>
      </c>
      <c r="N3123" t="s">
        <v>44</v>
      </c>
      <c r="O3123" t="s">
        <v>45</v>
      </c>
      <c r="P3123" t="s">
        <v>2148</v>
      </c>
      <c r="Q3123" t="s">
        <v>2149</v>
      </c>
      <c r="R3123" t="s">
        <v>2150</v>
      </c>
      <c r="S3123" s="11">
        <v>44138</v>
      </c>
      <c r="T3123" t="s">
        <v>259</v>
      </c>
      <c r="U3123">
        <v>33</v>
      </c>
      <c r="V3123" t="s">
        <v>2155</v>
      </c>
      <c r="W3123" t="s">
        <v>2150</v>
      </c>
      <c r="Y3123" s="11">
        <v>44138</v>
      </c>
      <c r="AA3123" t="s">
        <v>2155</v>
      </c>
      <c r="AH3123" t="str">
        <f t="shared" si="48"/>
        <v>E35120 Corporate Expenses</v>
      </c>
      <c r="AI3123" t="str">
        <f>VLOOKUP(B3123,'cc Lookup'!A:E,5,0)</f>
        <v>Corporate Exp</v>
      </c>
      <c r="AJ3123" t="s">
        <v>5427</v>
      </c>
    </row>
    <row r="3124" spans="1:36" x14ac:dyDescent="0.35">
      <c r="A3124" t="s">
        <v>36</v>
      </c>
      <c r="B3124" s="8" t="s">
        <v>72</v>
      </c>
      <c r="C3124" s="8" t="s">
        <v>38</v>
      </c>
      <c r="D3124" s="8" t="s">
        <v>39</v>
      </c>
      <c r="E3124" s="8" t="s">
        <v>39</v>
      </c>
      <c r="F3124" s="8" t="s">
        <v>40</v>
      </c>
      <c r="G3124" t="s">
        <v>73</v>
      </c>
      <c r="H3124" t="s">
        <v>42</v>
      </c>
      <c r="I3124" t="s">
        <v>43</v>
      </c>
      <c r="J3124" t="s">
        <v>43</v>
      </c>
      <c r="K3124" t="s">
        <v>43</v>
      </c>
      <c r="L3124" s="9">
        <v>12355</v>
      </c>
      <c r="M3124" s="10">
        <v>44105</v>
      </c>
      <c r="N3124" t="s">
        <v>44</v>
      </c>
      <c r="O3124" t="s">
        <v>45</v>
      </c>
      <c r="P3124" t="s">
        <v>2148</v>
      </c>
      <c r="Q3124" t="s">
        <v>2149</v>
      </c>
      <c r="R3124" t="s">
        <v>2150</v>
      </c>
      <c r="S3124" s="11">
        <v>44138</v>
      </c>
      <c r="T3124" t="s">
        <v>259</v>
      </c>
      <c r="U3124">
        <v>34</v>
      </c>
      <c r="V3124" t="s">
        <v>2156</v>
      </c>
      <c r="W3124" t="s">
        <v>2150</v>
      </c>
      <c r="Y3124" s="11">
        <v>44138</v>
      </c>
      <c r="AA3124" t="s">
        <v>2156</v>
      </c>
      <c r="AH3124" t="str">
        <f t="shared" si="48"/>
        <v>E35120 Corporate Expenses</v>
      </c>
      <c r="AI3124" t="str">
        <f>VLOOKUP(B3124,'cc Lookup'!A:E,5,0)</f>
        <v>Corporate Exp</v>
      </c>
      <c r="AJ3124" t="s">
        <v>5427</v>
      </c>
    </row>
    <row r="3125" spans="1:36" x14ac:dyDescent="0.35">
      <c r="A3125" t="s">
        <v>36</v>
      </c>
      <c r="B3125" s="8" t="s">
        <v>72</v>
      </c>
      <c r="C3125" s="8" t="s">
        <v>38</v>
      </c>
      <c r="D3125" s="8" t="s">
        <v>39</v>
      </c>
      <c r="E3125" s="8" t="s">
        <v>39</v>
      </c>
      <c r="F3125" s="8" t="s">
        <v>40</v>
      </c>
      <c r="G3125" t="s">
        <v>73</v>
      </c>
      <c r="H3125" t="s">
        <v>42</v>
      </c>
      <c r="I3125" t="s">
        <v>43</v>
      </c>
      <c r="J3125" t="s">
        <v>43</v>
      </c>
      <c r="K3125" t="s">
        <v>43</v>
      </c>
      <c r="L3125" s="9">
        <v>13245</v>
      </c>
      <c r="M3125" s="10">
        <v>44105</v>
      </c>
      <c r="N3125" t="s">
        <v>44</v>
      </c>
      <c r="O3125" t="s">
        <v>45</v>
      </c>
      <c r="P3125" t="s">
        <v>2148</v>
      </c>
      <c r="Q3125" t="s">
        <v>2149</v>
      </c>
      <c r="R3125" t="s">
        <v>2150</v>
      </c>
      <c r="S3125" s="11">
        <v>44138</v>
      </c>
      <c r="T3125" t="s">
        <v>259</v>
      </c>
      <c r="U3125">
        <v>35</v>
      </c>
      <c r="V3125" t="s">
        <v>2157</v>
      </c>
      <c r="W3125" t="s">
        <v>2150</v>
      </c>
      <c r="Y3125" s="11">
        <v>44138</v>
      </c>
      <c r="AA3125" t="s">
        <v>2158</v>
      </c>
      <c r="AD3125" t="s">
        <v>2159</v>
      </c>
      <c r="AH3125" t="str">
        <f t="shared" si="48"/>
        <v>E35120 Corporate Expenses</v>
      </c>
      <c r="AI3125" t="str">
        <f>VLOOKUP(B3125,'cc Lookup'!A:E,5,0)</f>
        <v>Corporate Exp</v>
      </c>
      <c r="AJ3125" t="s">
        <v>5427</v>
      </c>
    </row>
    <row r="3126" spans="1:36" x14ac:dyDescent="0.35">
      <c r="A3126" t="s">
        <v>36</v>
      </c>
      <c r="B3126" s="8" t="s">
        <v>72</v>
      </c>
      <c r="C3126" s="8" t="s">
        <v>38</v>
      </c>
      <c r="D3126" s="8" t="s">
        <v>39</v>
      </c>
      <c r="E3126" s="8" t="s">
        <v>1517</v>
      </c>
      <c r="F3126" s="8" t="s">
        <v>40</v>
      </c>
      <c r="G3126" t="s">
        <v>73</v>
      </c>
      <c r="H3126" t="s">
        <v>42</v>
      </c>
      <c r="I3126" t="s">
        <v>43</v>
      </c>
      <c r="J3126" t="s">
        <v>1518</v>
      </c>
      <c r="K3126" t="s">
        <v>43</v>
      </c>
      <c r="L3126" s="9">
        <v>-70093.87</v>
      </c>
      <c r="M3126" s="10">
        <v>44105</v>
      </c>
      <c r="N3126" t="s">
        <v>44</v>
      </c>
      <c r="O3126" t="s">
        <v>45</v>
      </c>
      <c r="P3126" t="s">
        <v>2148</v>
      </c>
      <c r="Q3126" t="s">
        <v>2149</v>
      </c>
      <c r="R3126" t="s">
        <v>2150</v>
      </c>
      <c r="S3126" s="11">
        <v>44138</v>
      </c>
      <c r="T3126" t="s">
        <v>259</v>
      </c>
      <c r="U3126">
        <v>36</v>
      </c>
      <c r="V3126" t="s">
        <v>2165</v>
      </c>
      <c r="W3126" t="s">
        <v>2150</v>
      </c>
      <c r="Y3126" s="11">
        <v>44138</v>
      </c>
      <c r="AA3126" t="s">
        <v>519</v>
      </c>
      <c r="AD3126" t="s">
        <v>2166</v>
      </c>
      <c r="AH3126" t="str">
        <f t="shared" si="48"/>
        <v>E35120 Corporate Expenses</v>
      </c>
      <c r="AI3126" t="str">
        <f>VLOOKUP(B3126,'cc Lookup'!A:E,5,0)</f>
        <v>Corporate Exp</v>
      </c>
      <c r="AJ3126" t="s">
        <v>5427</v>
      </c>
    </row>
    <row r="3127" spans="1:36" x14ac:dyDescent="0.35">
      <c r="A3127" t="s">
        <v>36</v>
      </c>
      <c r="B3127" s="8" t="s">
        <v>142</v>
      </c>
      <c r="C3127" s="8" t="s">
        <v>38</v>
      </c>
      <c r="D3127" s="8" t="s">
        <v>39</v>
      </c>
      <c r="E3127" s="8" t="s">
        <v>39</v>
      </c>
      <c r="F3127" s="8" t="s">
        <v>40</v>
      </c>
      <c r="G3127" t="s">
        <v>144</v>
      </c>
      <c r="H3127" t="s">
        <v>42</v>
      </c>
      <c r="I3127" t="s">
        <v>43</v>
      </c>
      <c r="J3127" t="s">
        <v>43</v>
      </c>
      <c r="K3127" t="s">
        <v>43</v>
      </c>
      <c r="L3127" s="9">
        <v>5550</v>
      </c>
      <c r="M3127" s="10">
        <v>44105</v>
      </c>
      <c r="N3127" t="s">
        <v>44</v>
      </c>
      <c r="O3127" t="s">
        <v>45</v>
      </c>
      <c r="P3127" t="s">
        <v>2190</v>
      </c>
      <c r="Q3127" t="s">
        <v>2191</v>
      </c>
      <c r="R3127" t="s">
        <v>2192</v>
      </c>
      <c r="S3127" s="11">
        <v>44139</v>
      </c>
      <c r="T3127" t="s">
        <v>259</v>
      </c>
      <c r="U3127">
        <v>12</v>
      </c>
      <c r="V3127" t="s">
        <v>2134</v>
      </c>
      <c r="W3127" t="s">
        <v>2192</v>
      </c>
      <c r="Y3127" s="11">
        <v>44139</v>
      </c>
      <c r="AA3127" t="s">
        <v>2134</v>
      </c>
      <c r="AH3127" t="str">
        <f t="shared" si="48"/>
        <v>E35930 Estates &amp; Facilities</v>
      </c>
      <c r="AI3127" t="str">
        <f>VLOOKUP(B3127,'cc Lookup'!A:E,5,0)</f>
        <v>Estates</v>
      </c>
      <c r="AJ3127" t="s">
        <v>5427</v>
      </c>
    </row>
    <row r="3128" spans="1:36" x14ac:dyDescent="0.35">
      <c r="A3128" t="s">
        <v>36</v>
      </c>
      <c r="B3128" s="8" t="s">
        <v>142</v>
      </c>
      <c r="C3128" s="8" t="s">
        <v>38</v>
      </c>
      <c r="D3128" s="8" t="s">
        <v>39</v>
      </c>
      <c r="E3128" s="8" t="s">
        <v>39</v>
      </c>
      <c r="F3128" s="8" t="s">
        <v>40</v>
      </c>
      <c r="G3128" t="s">
        <v>144</v>
      </c>
      <c r="H3128" t="s">
        <v>42</v>
      </c>
      <c r="I3128" t="s">
        <v>43</v>
      </c>
      <c r="J3128" t="s">
        <v>43</v>
      </c>
      <c r="K3128" t="s">
        <v>43</v>
      </c>
      <c r="L3128" s="9">
        <v>5437</v>
      </c>
      <c r="M3128" s="10">
        <v>44105</v>
      </c>
      <c r="N3128" t="s">
        <v>44</v>
      </c>
      <c r="O3128" t="s">
        <v>45</v>
      </c>
      <c r="P3128" t="s">
        <v>956</v>
      </c>
      <c r="Q3128" t="s">
        <v>2193</v>
      </c>
      <c r="R3128" t="s">
        <v>2194</v>
      </c>
      <c r="S3128" s="11">
        <v>44138</v>
      </c>
      <c r="T3128" t="s">
        <v>259</v>
      </c>
      <c r="U3128">
        <v>22</v>
      </c>
      <c r="V3128" t="s">
        <v>2195</v>
      </c>
      <c r="W3128" t="s">
        <v>2194</v>
      </c>
      <c r="Y3128" s="11">
        <v>44138</v>
      </c>
      <c r="AA3128" t="s">
        <v>2195</v>
      </c>
      <c r="AH3128" t="str">
        <f t="shared" si="48"/>
        <v>E35930 Estates &amp; Facilities</v>
      </c>
      <c r="AI3128" t="str">
        <f>VLOOKUP(B3128,'cc Lookup'!A:E,5,0)</f>
        <v>Estates</v>
      </c>
      <c r="AJ3128" t="s">
        <v>5427</v>
      </c>
    </row>
    <row r="3129" spans="1:36" x14ac:dyDescent="0.35">
      <c r="A3129" t="s">
        <v>36</v>
      </c>
      <c r="B3129" s="8" t="s">
        <v>72</v>
      </c>
      <c r="C3129" s="8" t="s">
        <v>38</v>
      </c>
      <c r="D3129" s="8" t="s">
        <v>39</v>
      </c>
      <c r="E3129" s="8" t="s">
        <v>39</v>
      </c>
      <c r="F3129" s="8" t="s">
        <v>40</v>
      </c>
      <c r="G3129" t="s">
        <v>73</v>
      </c>
      <c r="H3129" t="s">
        <v>42</v>
      </c>
      <c r="I3129" t="s">
        <v>43</v>
      </c>
      <c r="J3129" t="s">
        <v>43</v>
      </c>
      <c r="K3129" t="s">
        <v>43</v>
      </c>
      <c r="L3129" s="9">
        <v>1224</v>
      </c>
      <c r="M3129" s="10">
        <v>44136</v>
      </c>
      <c r="N3129" t="s">
        <v>44</v>
      </c>
      <c r="O3129" t="s">
        <v>45</v>
      </c>
      <c r="P3129" t="s">
        <v>2216</v>
      </c>
      <c r="Q3129" t="s">
        <v>2217</v>
      </c>
      <c r="R3129" t="s">
        <v>2218</v>
      </c>
      <c r="S3129" s="11">
        <v>44167</v>
      </c>
      <c r="T3129" t="s">
        <v>259</v>
      </c>
      <c r="U3129">
        <v>33</v>
      </c>
      <c r="V3129" t="s">
        <v>2223</v>
      </c>
      <c r="W3129" t="s">
        <v>2218</v>
      </c>
      <c r="Y3129" s="11">
        <v>44167</v>
      </c>
      <c r="AA3129" t="s">
        <v>2223</v>
      </c>
      <c r="AH3129" t="str">
        <f t="shared" si="48"/>
        <v>E35120 Corporate Expenses</v>
      </c>
      <c r="AI3129" t="str">
        <f>VLOOKUP(B3129,'cc Lookup'!A:E,5,0)</f>
        <v>Corporate Exp</v>
      </c>
      <c r="AJ3129" t="s">
        <v>5427</v>
      </c>
    </row>
    <row r="3130" spans="1:36" x14ac:dyDescent="0.35">
      <c r="A3130" t="s">
        <v>36</v>
      </c>
      <c r="B3130" s="8" t="s">
        <v>72</v>
      </c>
      <c r="C3130" s="8" t="s">
        <v>38</v>
      </c>
      <c r="D3130" s="8" t="s">
        <v>39</v>
      </c>
      <c r="E3130" s="8" t="s">
        <v>39</v>
      </c>
      <c r="F3130" s="8" t="s">
        <v>40</v>
      </c>
      <c r="G3130" t="s">
        <v>73</v>
      </c>
      <c r="H3130" t="s">
        <v>42</v>
      </c>
      <c r="I3130" t="s">
        <v>43</v>
      </c>
      <c r="J3130" t="s">
        <v>43</v>
      </c>
      <c r="K3130" t="s">
        <v>43</v>
      </c>
      <c r="L3130" s="9">
        <v>6400</v>
      </c>
      <c r="M3130" s="10">
        <v>44136</v>
      </c>
      <c r="N3130" t="s">
        <v>44</v>
      </c>
      <c r="O3130" t="s">
        <v>45</v>
      </c>
      <c r="P3130" t="s">
        <v>2216</v>
      </c>
      <c r="Q3130" t="s">
        <v>2217</v>
      </c>
      <c r="R3130" t="s">
        <v>2218</v>
      </c>
      <c r="S3130" s="11">
        <v>44167</v>
      </c>
      <c r="T3130" t="s">
        <v>259</v>
      </c>
      <c r="U3130">
        <v>34</v>
      </c>
      <c r="V3130" t="s">
        <v>2224</v>
      </c>
      <c r="W3130" t="s">
        <v>2218</v>
      </c>
      <c r="Y3130" s="11">
        <v>44167</v>
      </c>
      <c r="AA3130" t="s">
        <v>2224</v>
      </c>
      <c r="AH3130" t="str">
        <f t="shared" si="48"/>
        <v>E35120 Corporate Expenses</v>
      </c>
      <c r="AI3130" t="str">
        <f>VLOOKUP(B3130,'cc Lookup'!A:E,5,0)</f>
        <v>Corporate Exp</v>
      </c>
      <c r="AJ3130" t="s">
        <v>5427</v>
      </c>
    </row>
    <row r="3131" spans="1:36" x14ac:dyDescent="0.35">
      <c r="A3131" t="s">
        <v>36</v>
      </c>
      <c r="B3131" s="8" t="s">
        <v>72</v>
      </c>
      <c r="C3131" s="8" t="s">
        <v>38</v>
      </c>
      <c r="D3131" s="8" t="s">
        <v>39</v>
      </c>
      <c r="E3131" s="8" t="s">
        <v>39</v>
      </c>
      <c r="F3131" s="8" t="s">
        <v>40</v>
      </c>
      <c r="G3131" t="s">
        <v>73</v>
      </c>
      <c r="H3131" t="s">
        <v>42</v>
      </c>
      <c r="I3131" t="s">
        <v>43</v>
      </c>
      <c r="J3131" t="s">
        <v>43</v>
      </c>
      <c r="K3131" t="s">
        <v>43</v>
      </c>
      <c r="L3131" s="9">
        <v>26063</v>
      </c>
      <c r="M3131" s="10">
        <v>44136</v>
      </c>
      <c r="N3131" t="s">
        <v>44</v>
      </c>
      <c r="O3131" t="s">
        <v>45</v>
      </c>
      <c r="P3131" t="s">
        <v>2216</v>
      </c>
      <c r="Q3131" t="s">
        <v>2217</v>
      </c>
      <c r="R3131" t="s">
        <v>2218</v>
      </c>
      <c r="S3131" s="11">
        <v>44167</v>
      </c>
      <c r="T3131" t="s">
        <v>259</v>
      </c>
      <c r="U3131">
        <v>35</v>
      </c>
      <c r="V3131" t="s">
        <v>2225</v>
      </c>
      <c r="W3131" t="s">
        <v>2218</v>
      </c>
      <c r="Y3131" s="11">
        <v>44167</v>
      </c>
      <c r="AA3131" t="s">
        <v>2158</v>
      </c>
      <c r="AD3131" t="s">
        <v>2226</v>
      </c>
      <c r="AH3131" t="str">
        <f t="shared" si="48"/>
        <v>E35120 Corporate Expenses</v>
      </c>
      <c r="AI3131" t="str">
        <f>VLOOKUP(B3131,'cc Lookup'!A:E,5,0)</f>
        <v>Corporate Exp</v>
      </c>
      <c r="AJ3131" t="s">
        <v>5427</v>
      </c>
    </row>
    <row r="3132" spans="1:36" x14ac:dyDescent="0.35">
      <c r="A3132" t="s">
        <v>36</v>
      </c>
      <c r="B3132" s="8" t="s">
        <v>72</v>
      </c>
      <c r="C3132" s="8" t="s">
        <v>38</v>
      </c>
      <c r="D3132" s="8" t="s">
        <v>39</v>
      </c>
      <c r="E3132" s="8" t="s">
        <v>39</v>
      </c>
      <c r="F3132" s="8" t="s">
        <v>40</v>
      </c>
      <c r="G3132" t="s">
        <v>73</v>
      </c>
      <c r="H3132" t="s">
        <v>42</v>
      </c>
      <c r="I3132" t="s">
        <v>43</v>
      </c>
      <c r="J3132" t="s">
        <v>43</v>
      </c>
      <c r="K3132" t="s">
        <v>43</v>
      </c>
      <c r="L3132" s="9">
        <v>-10307</v>
      </c>
      <c r="M3132" s="10">
        <v>44136</v>
      </c>
      <c r="N3132" t="s">
        <v>44</v>
      </c>
      <c r="O3132" t="s">
        <v>45</v>
      </c>
      <c r="P3132" t="s">
        <v>2007</v>
      </c>
      <c r="Q3132" t="s">
        <v>2227</v>
      </c>
      <c r="R3132" t="s">
        <v>2228</v>
      </c>
      <c r="S3132" s="11">
        <v>44168</v>
      </c>
      <c r="T3132" t="s">
        <v>259</v>
      </c>
      <c r="U3132">
        <v>14</v>
      </c>
      <c r="V3132" t="s">
        <v>2229</v>
      </c>
      <c r="W3132" t="s">
        <v>2228</v>
      </c>
      <c r="Y3132" s="11">
        <v>44168</v>
      </c>
      <c r="AA3132" t="s">
        <v>2230</v>
      </c>
      <c r="AD3132" t="s">
        <v>2231</v>
      </c>
      <c r="AH3132" t="str">
        <f t="shared" si="48"/>
        <v>E35120 Corporate Expenses</v>
      </c>
      <c r="AI3132" t="str">
        <f>VLOOKUP(B3132,'cc Lookup'!A:E,5,0)</f>
        <v>Corporate Exp</v>
      </c>
      <c r="AJ3132" t="s">
        <v>5427</v>
      </c>
    </row>
    <row r="3133" spans="1:36" x14ac:dyDescent="0.35">
      <c r="A3133" t="s">
        <v>36</v>
      </c>
      <c r="B3133" s="8" t="s">
        <v>72</v>
      </c>
      <c r="C3133" s="8" t="s">
        <v>38</v>
      </c>
      <c r="D3133" s="8" t="s">
        <v>39</v>
      </c>
      <c r="E3133" s="8" t="s">
        <v>39</v>
      </c>
      <c r="F3133" s="8" t="s">
        <v>40</v>
      </c>
      <c r="G3133" t="s">
        <v>73</v>
      </c>
      <c r="H3133" t="s">
        <v>42</v>
      </c>
      <c r="I3133" t="s">
        <v>43</v>
      </c>
      <c r="J3133" t="s">
        <v>43</v>
      </c>
      <c r="K3133" t="s">
        <v>43</v>
      </c>
      <c r="L3133" s="9">
        <v>-26063</v>
      </c>
      <c r="M3133" s="10">
        <v>44136</v>
      </c>
      <c r="N3133" t="s">
        <v>44</v>
      </c>
      <c r="O3133" t="s">
        <v>45</v>
      </c>
      <c r="P3133" t="s">
        <v>2007</v>
      </c>
      <c r="Q3133" t="s">
        <v>2227</v>
      </c>
      <c r="R3133" t="s">
        <v>2228</v>
      </c>
      <c r="S3133" s="11">
        <v>44168</v>
      </c>
      <c r="T3133" t="s">
        <v>259</v>
      </c>
      <c r="U3133">
        <v>15</v>
      </c>
      <c r="V3133" t="s">
        <v>2225</v>
      </c>
      <c r="W3133" t="s">
        <v>2228</v>
      </c>
      <c r="Y3133" s="11">
        <v>44168</v>
      </c>
      <c r="AA3133" t="s">
        <v>2158</v>
      </c>
      <c r="AD3133" t="s">
        <v>2226</v>
      </c>
      <c r="AH3133" t="str">
        <f t="shared" si="48"/>
        <v>E35120 Corporate Expenses</v>
      </c>
      <c r="AI3133" t="str">
        <f>VLOOKUP(B3133,'cc Lookup'!A:E,5,0)</f>
        <v>Corporate Exp</v>
      </c>
      <c r="AJ3133" t="s">
        <v>5427</v>
      </c>
    </row>
    <row r="3134" spans="1:36" x14ac:dyDescent="0.35">
      <c r="A3134" t="s">
        <v>36</v>
      </c>
      <c r="B3134" s="8" t="s">
        <v>72</v>
      </c>
      <c r="C3134" s="8" t="s">
        <v>38</v>
      </c>
      <c r="D3134" s="8" t="s">
        <v>39</v>
      </c>
      <c r="E3134" s="8" t="s">
        <v>1517</v>
      </c>
      <c r="F3134" s="8" t="s">
        <v>40</v>
      </c>
      <c r="G3134" t="s">
        <v>73</v>
      </c>
      <c r="H3134" t="s">
        <v>42</v>
      </c>
      <c r="I3134" t="s">
        <v>43</v>
      </c>
      <c r="J3134" t="s">
        <v>1518</v>
      </c>
      <c r="K3134" t="s">
        <v>43</v>
      </c>
      <c r="L3134" s="9">
        <v>-56167.93</v>
      </c>
      <c r="M3134" s="10">
        <v>44136</v>
      </c>
      <c r="N3134" t="s">
        <v>44</v>
      </c>
      <c r="O3134" t="s">
        <v>45</v>
      </c>
      <c r="P3134" t="s">
        <v>2216</v>
      </c>
      <c r="Q3134" t="s">
        <v>2217</v>
      </c>
      <c r="R3134" t="s">
        <v>2218</v>
      </c>
      <c r="S3134" s="11">
        <v>44167</v>
      </c>
      <c r="T3134" t="s">
        <v>259</v>
      </c>
      <c r="U3134">
        <v>36</v>
      </c>
      <c r="V3134" t="s">
        <v>2251</v>
      </c>
      <c r="W3134" t="s">
        <v>2218</v>
      </c>
      <c r="Y3134" s="11">
        <v>44167</v>
      </c>
      <c r="AA3134" t="s">
        <v>519</v>
      </c>
      <c r="AD3134" t="s">
        <v>2252</v>
      </c>
      <c r="AH3134" t="str">
        <f t="shared" si="48"/>
        <v>E35120 Corporate Expenses</v>
      </c>
      <c r="AI3134" t="str">
        <f>VLOOKUP(B3134,'cc Lookup'!A:E,5,0)</f>
        <v>Corporate Exp</v>
      </c>
      <c r="AJ3134" t="s">
        <v>5427</v>
      </c>
    </row>
    <row r="3135" spans="1:36" x14ac:dyDescent="0.35">
      <c r="A3135" t="s">
        <v>36</v>
      </c>
      <c r="B3135" s="8" t="s">
        <v>1064</v>
      </c>
      <c r="C3135" s="8" t="s">
        <v>38</v>
      </c>
      <c r="D3135" s="8" t="s">
        <v>39</v>
      </c>
      <c r="E3135" s="8" t="s">
        <v>39</v>
      </c>
      <c r="F3135" s="8" t="s">
        <v>40</v>
      </c>
      <c r="G3135" t="s">
        <v>1065</v>
      </c>
      <c r="H3135" t="s">
        <v>42</v>
      </c>
      <c r="I3135" t="s">
        <v>43</v>
      </c>
      <c r="J3135" t="s">
        <v>43</v>
      </c>
      <c r="K3135" t="s">
        <v>43</v>
      </c>
      <c r="L3135" s="9">
        <v>-805</v>
      </c>
      <c r="M3135" s="10">
        <v>44136</v>
      </c>
      <c r="N3135" t="s">
        <v>44</v>
      </c>
      <c r="O3135" t="s">
        <v>45</v>
      </c>
      <c r="P3135" t="s">
        <v>2007</v>
      </c>
      <c r="Q3135" t="s">
        <v>2227</v>
      </c>
      <c r="R3135" t="s">
        <v>2228</v>
      </c>
      <c r="S3135" s="11">
        <v>44168</v>
      </c>
      <c r="T3135" t="s">
        <v>259</v>
      </c>
      <c r="U3135">
        <v>16</v>
      </c>
      <c r="V3135" t="s">
        <v>2299</v>
      </c>
      <c r="W3135" t="s">
        <v>2228</v>
      </c>
      <c r="Y3135" s="11">
        <v>44168</v>
      </c>
      <c r="AA3135" t="s">
        <v>2299</v>
      </c>
      <c r="AH3135" t="str">
        <f t="shared" si="48"/>
        <v>E35211 Employee Resourcing</v>
      </c>
      <c r="AI3135" t="str">
        <f>VLOOKUP(B3135,'cc Lookup'!A:E,5,0)</f>
        <v>HR</v>
      </c>
      <c r="AJ3135" t="s">
        <v>5427</v>
      </c>
    </row>
    <row r="3136" spans="1:36" x14ac:dyDescent="0.35">
      <c r="A3136" t="s">
        <v>36</v>
      </c>
      <c r="B3136" s="8" t="s">
        <v>1064</v>
      </c>
      <c r="C3136" s="8" t="s">
        <v>38</v>
      </c>
      <c r="D3136" s="8" t="s">
        <v>39</v>
      </c>
      <c r="E3136" s="8" t="s">
        <v>39</v>
      </c>
      <c r="F3136" s="8" t="s">
        <v>40</v>
      </c>
      <c r="G3136" t="s">
        <v>1065</v>
      </c>
      <c r="H3136" t="s">
        <v>42</v>
      </c>
      <c r="I3136" t="s">
        <v>43</v>
      </c>
      <c r="J3136" t="s">
        <v>43</v>
      </c>
      <c r="K3136" t="s">
        <v>43</v>
      </c>
      <c r="L3136" s="9">
        <v>-920</v>
      </c>
      <c r="M3136" s="10">
        <v>44136</v>
      </c>
      <c r="N3136" t="s">
        <v>44</v>
      </c>
      <c r="O3136" t="s">
        <v>45</v>
      </c>
      <c r="P3136" t="s">
        <v>2007</v>
      </c>
      <c r="Q3136" t="s">
        <v>2227</v>
      </c>
      <c r="R3136" t="s">
        <v>2228</v>
      </c>
      <c r="S3136" s="11">
        <v>44168</v>
      </c>
      <c r="T3136" t="s">
        <v>259</v>
      </c>
      <c r="U3136">
        <v>17</v>
      </c>
      <c r="V3136" t="s">
        <v>2300</v>
      </c>
      <c r="W3136" t="s">
        <v>2228</v>
      </c>
      <c r="Y3136" s="11">
        <v>44168</v>
      </c>
      <c r="AA3136" t="s">
        <v>2300</v>
      </c>
      <c r="AH3136" t="str">
        <f t="shared" si="48"/>
        <v>E35211 Employee Resourcing</v>
      </c>
      <c r="AI3136" t="str">
        <f>VLOOKUP(B3136,'cc Lookup'!A:E,5,0)</f>
        <v>HR</v>
      </c>
      <c r="AJ3136" t="s">
        <v>5427</v>
      </c>
    </row>
    <row r="3137" spans="1:36" x14ac:dyDescent="0.35">
      <c r="A3137" t="s">
        <v>36</v>
      </c>
      <c r="B3137" s="8" t="s">
        <v>142</v>
      </c>
      <c r="C3137" s="8" t="s">
        <v>38</v>
      </c>
      <c r="D3137" s="8" t="s">
        <v>39</v>
      </c>
      <c r="E3137" s="8" t="s">
        <v>39</v>
      </c>
      <c r="F3137" s="8" t="s">
        <v>40</v>
      </c>
      <c r="G3137" t="s">
        <v>144</v>
      </c>
      <c r="H3137" t="s">
        <v>42</v>
      </c>
      <c r="I3137" t="s">
        <v>43</v>
      </c>
      <c r="J3137" t="s">
        <v>43</v>
      </c>
      <c r="K3137" t="s">
        <v>43</v>
      </c>
      <c r="L3137" s="9">
        <v>5390</v>
      </c>
      <c r="M3137" s="10">
        <v>44136</v>
      </c>
      <c r="N3137" t="s">
        <v>44</v>
      </c>
      <c r="O3137" t="s">
        <v>45</v>
      </c>
      <c r="P3137" t="s">
        <v>956</v>
      </c>
      <c r="Q3137" t="s">
        <v>2356</v>
      </c>
      <c r="R3137" t="s">
        <v>2357</v>
      </c>
      <c r="S3137" s="11">
        <v>44166</v>
      </c>
      <c r="T3137" t="s">
        <v>259</v>
      </c>
      <c r="U3137">
        <v>30</v>
      </c>
      <c r="V3137" t="s">
        <v>2358</v>
      </c>
      <c r="W3137" t="s">
        <v>2357</v>
      </c>
      <c r="Y3137" s="11">
        <v>44166</v>
      </c>
      <c r="AA3137" t="s">
        <v>2358</v>
      </c>
      <c r="AH3137" t="str">
        <f t="shared" si="48"/>
        <v>E35930 Estates &amp; Facilities</v>
      </c>
      <c r="AI3137" t="str">
        <f>VLOOKUP(B3137,'cc Lookup'!A:E,5,0)</f>
        <v>Estates</v>
      </c>
      <c r="AJ3137" t="s">
        <v>5427</v>
      </c>
    </row>
    <row r="3138" spans="1:36" x14ac:dyDescent="0.35">
      <c r="A3138" t="s">
        <v>36</v>
      </c>
      <c r="B3138" s="8" t="s">
        <v>72</v>
      </c>
      <c r="C3138" s="8" t="s">
        <v>38</v>
      </c>
      <c r="D3138" s="8" t="s">
        <v>39</v>
      </c>
      <c r="E3138" s="8" t="s">
        <v>39</v>
      </c>
      <c r="F3138" s="8" t="s">
        <v>40</v>
      </c>
      <c r="G3138" t="s">
        <v>73</v>
      </c>
      <c r="H3138" t="s">
        <v>42</v>
      </c>
      <c r="I3138" t="s">
        <v>43</v>
      </c>
      <c r="J3138" t="s">
        <v>43</v>
      </c>
      <c r="K3138" t="s">
        <v>43</v>
      </c>
      <c r="L3138" s="9">
        <v>-1434</v>
      </c>
      <c r="M3138" s="10">
        <v>44166</v>
      </c>
      <c r="N3138" t="s">
        <v>44</v>
      </c>
      <c r="O3138" t="s">
        <v>45</v>
      </c>
      <c r="P3138" t="s">
        <v>2442</v>
      </c>
      <c r="Q3138" t="s">
        <v>2443</v>
      </c>
      <c r="R3138" t="s">
        <v>2444</v>
      </c>
      <c r="S3138" s="11">
        <v>44201</v>
      </c>
      <c r="T3138" t="s">
        <v>259</v>
      </c>
      <c r="U3138">
        <v>17</v>
      </c>
      <c r="V3138" t="s">
        <v>2445</v>
      </c>
      <c r="W3138" t="s">
        <v>2444</v>
      </c>
      <c r="Y3138" s="11">
        <v>44201</v>
      </c>
      <c r="AA3138" t="s">
        <v>2445</v>
      </c>
      <c r="AH3138" t="str">
        <f t="shared" si="48"/>
        <v>E35120 Corporate Expenses</v>
      </c>
      <c r="AI3138" t="str">
        <f>VLOOKUP(B3138,'cc Lookup'!A:E,5,0)</f>
        <v>Corporate Exp</v>
      </c>
      <c r="AJ3138" t="s">
        <v>5427</v>
      </c>
    </row>
    <row r="3139" spans="1:36" x14ac:dyDescent="0.35">
      <c r="A3139" t="s">
        <v>36</v>
      </c>
      <c r="B3139" s="8" t="s">
        <v>72</v>
      </c>
      <c r="C3139" s="8" t="s">
        <v>38</v>
      </c>
      <c r="D3139" s="8" t="s">
        <v>39</v>
      </c>
      <c r="E3139" s="8" t="s">
        <v>39</v>
      </c>
      <c r="F3139" s="8" t="s">
        <v>40</v>
      </c>
      <c r="G3139" t="s">
        <v>73</v>
      </c>
      <c r="H3139" t="s">
        <v>42</v>
      </c>
      <c r="I3139" t="s">
        <v>43</v>
      </c>
      <c r="J3139" t="s">
        <v>43</v>
      </c>
      <c r="K3139" t="s">
        <v>43</v>
      </c>
      <c r="L3139" s="9">
        <v>3000</v>
      </c>
      <c r="M3139" s="10">
        <v>44166</v>
      </c>
      <c r="N3139" t="s">
        <v>44</v>
      </c>
      <c r="O3139" t="s">
        <v>45</v>
      </c>
      <c r="P3139" t="s">
        <v>2436</v>
      </c>
      <c r="Q3139" t="s">
        <v>2437</v>
      </c>
      <c r="R3139" t="s">
        <v>2438</v>
      </c>
      <c r="S3139" s="11">
        <v>44202</v>
      </c>
      <c r="T3139" t="s">
        <v>259</v>
      </c>
      <c r="U3139">
        <v>17</v>
      </c>
      <c r="V3139" t="s">
        <v>2446</v>
      </c>
      <c r="W3139" t="s">
        <v>2438</v>
      </c>
      <c r="Y3139" s="11">
        <v>44202</v>
      </c>
      <c r="AA3139" t="s">
        <v>2446</v>
      </c>
      <c r="AH3139" t="str">
        <f t="shared" si="48"/>
        <v>E35120 Corporate Expenses</v>
      </c>
      <c r="AI3139" t="str">
        <f>VLOOKUP(B3139,'cc Lookup'!A:E,5,0)</f>
        <v>Corporate Exp</v>
      </c>
      <c r="AJ3139" t="s">
        <v>5427</v>
      </c>
    </row>
    <row r="3140" spans="1:36" x14ac:dyDescent="0.35">
      <c r="A3140" t="s">
        <v>36</v>
      </c>
      <c r="B3140" s="8" t="s">
        <v>72</v>
      </c>
      <c r="C3140" s="8" t="s">
        <v>38</v>
      </c>
      <c r="D3140" s="8" t="s">
        <v>39</v>
      </c>
      <c r="E3140" s="8" t="s">
        <v>1517</v>
      </c>
      <c r="F3140" s="8" t="s">
        <v>40</v>
      </c>
      <c r="G3140" t="s">
        <v>73</v>
      </c>
      <c r="H3140" t="s">
        <v>42</v>
      </c>
      <c r="I3140" t="s">
        <v>43</v>
      </c>
      <c r="J3140" t="s">
        <v>1518</v>
      </c>
      <c r="K3140" t="s">
        <v>43</v>
      </c>
      <c r="L3140" s="9">
        <v>-41777.800000000003</v>
      </c>
      <c r="M3140" s="10">
        <v>44166</v>
      </c>
      <c r="N3140" t="s">
        <v>44</v>
      </c>
      <c r="O3140" t="s">
        <v>45</v>
      </c>
      <c r="P3140" t="s">
        <v>2442</v>
      </c>
      <c r="Q3140" t="s">
        <v>2443</v>
      </c>
      <c r="R3140" t="s">
        <v>2444</v>
      </c>
      <c r="S3140" s="11">
        <v>44201</v>
      </c>
      <c r="T3140" t="s">
        <v>259</v>
      </c>
      <c r="U3140">
        <v>18</v>
      </c>
      <c r="V3140" t="s">
        <v>2461</v>
      </c>
      <c r="W3140" t="s">
        <v>2444</v>
      </c>
      <c r="Y3140" s="11">
        <v>44201</v>
      </c>
      <c r="AA3140" t="s">
        <v>519</v>
      </c>
      <c r="AD3140" t="s">
        <v>2462</v>
      </c>
      <c r="AH3140" t="str">
        <f t="shared" si="48"/>
        <v>E35120 Corporate Expenses</v>
      </c>
      <c r="AI3140" t="str">
        <f>VLOOKUP(B3140,'cc Lookup'!A:E,5,0)</f>
        <v>Corporate Exp</v>
      </c>
      <c r="AJ3140" t="s">
        <v>5427</v>
      </c>
    </row>
    <row r="3141" spans="1:36" x14ac:dyDescent="0.35">
      <c r="A3141" t="s">
        <v>36</v>
      </c>
      <c r="B3141" s="8" t="s">
        <v>72</v>
      </c>
      <c r="C3141" s="8" t="s">
        <v>38</v>
      </c>
      <c r="D3141" s="8" t="s">
        <v>39</v>
      </c>
      <c r="E3141" s="8" t="s">
        <v>1444</v>
      </c>
      <c r="F3141" s="8" t="s">
        <v>40</v>
      </c>
      <c r="G3141" t="s">
        <v>73</v>
      </c>
      <c r="H3141" t="s">
        <v>42</v>
      </c>
      <c r="I3141" t="s">
        <v>43</v>
      </c>
      <c r="J3141" t="s">
        <v>1445</v>
      </c>
      <c r="K3141" t="s">
        <v>43</v>
      </c>
      <c r="L3141" s="9">
        <v>270.74</v>
      </c>
      <c r="M3141" s="10">
        <v>44166</v>
      </c>
      <c r="N3141" t="s">
        <v>44</v>
      </c>
      <c r="O3141" t="s">
        <v>45</v>
      </c>
      <c r="P3141" t="s">
        <v>2463</v>
      </c>
      <c r="Q3141" t="s">
        <v>2464</v>
      </c>
      <c r="R3141" t="s">
        <v>2465</v>
      </c>
      <c r="S3141" s="11">
        <v>44202</v>
      </c>
      <c r="T3141" t="s">
        <v>259</v>
      </c>
      <c r="U3141">
        <v>7</v>
      </c>
      <c r="V3141" t="s">
        <v>2466</v>
      </c>
      <c r="W3141" t="s">
        <v>2465</v>
      </c>
      <c r="Y3141" s="11">
        <v>44202</v>
      </c>
      <c r="AA3141" t="s">
        <v>2466</v>
      </c>
      <c r="AH3141" t="str">
        <f t="shared" ref="AH3141:AH3204" si="49">B3141&amp;" "&amp;G3141</f>
        <v>E35120 Corporate Expenses</v>
      </c>
      <c r="AI3141" t="str">
        <f>VLOOKUP(B3141,'cc Lookup'!A:E,5,0)</f>
        <v>Corporate Exp</v>
      </c>
      <c r="AJ3141" t="s">
        <v>5427</v>
      </c>
    </row>
    <row r="3142" spans="1:36" x14ac:dyDescent="0.35">
      <c r="A3142" t="s">
        <v>36</v>
      </c>
      <c r="B3142" s="8" t="s">
        <v>72</v>
      </c>
      <c r="C3142" s="8" t="s">
        <v>38</v>
      </c>
      <c r="D3142" s="8" t="s">
        <v>39</v>
      </c>
      <c r="E3142" s="8" t="s">
        <v>1444</v>
      </c>
      <c r="F3142" s="8" t="s">
        <v>40</v>
      </c>
      <c r="G3142" t="s">
        <v>73</v>
      </c>
      <c r="H3142" t="s">
        <v>42</v>
      </c>
      <c r="I3142" t="s">
        <v>43</v>
      </c>
      <c r="J3142" t="s">
        <v>1445</v>
      </c>
      <c r="K3142" t="s">
        <v>43</v>
      </c>
      <c r="L3142" s="9">
        <v>-270.74</v>
      </c>
      <c r="M3142" s="10">
        <v>44166</v>
      </c>
      <c r="N3142" t="s">
        <v>44</v>
      </c>
      <c r="O3142" t="s">
        <v>45</v>
      </c>
      <c r="P3142" t="s">
        <v>2463</v>
      </c>
      <c r="Q3142" t="s">
        <v>2467</v>
      </c>
      <c r="R3142" t="s">
        <v>2468</v>
      </c>
      <c r="S3142" s="11">
        <v>44203</v>
      </c>
      <c r="T3142" t="s">
        <v>259</v>
      </c>
      <c r="U3142">
        <v>7</v>
      </c>
      <c r="V3142" t="s">
        <v>2466</v>
      </c>
      <c r="W3142" t="s">
        <v>2468</v>
      </c>
      <c r="Y3142" s="11">
        <v>44203</v>
      </c>
      <c r="AA3142" t="s">
        <v>2466</v>
      </c>
      <c r="AH3142" t="str">
        <f t="shared" si="49"/>
        <v>E35120 Corporate Expenses</v>
      </c>
      <c r="AI3142" t="str">
        <f>VLOOKUP(B3142,'cc Lookup'!A:E,5,0)</f>
        <v>Corporate Exp</v>
      </c>
      <c r="AJ3142" t="s">
        <v>5427</v>
      </c>
    </row>
    <row r="3143" spans="1:36" x14ac:dyDescent="0.35">
      <c r="A3143" t="s">
        <v>36</v>
      </c>
      <c r="B3143" s="8" t="s">
        <v>72</v>
      </c>
      <c r="C3143" s="8" t="s">
        <v>38</v>
      </c>
      <c r="D3143" s="8" t="s">
        <v>127</v>
      </c>
      <c r="E3143" s="8" t="s">
        <v>39</v>
      </c>
      <c r="F3143" s="8" t="s">
        <v>40</v>
      </c>
      <c r="G3143" t="s">
        <v>73</v>
      </c>
      <c r="H3143" t="s">
        <v>42</v>
      </c>
      <c r="I3143" t="s">
        <v>128</v>
      </c>
      <c r="J3143" t="s">
        <v>43</v>
      </c>
      <c r="K3143" t="s">
        <v>43</v>
      </c>
      <c r="L3143" s="9">
        <v>420</v>
      </c>
      <c r="M3143" s="10">
        <v>44166</v>
      </c>
      <c r="N3143" t="s">
        <v>44</v>
      </c>
      <c r="O3143" t="s">
        <v>45</v>
      </c>
      <c r="P3143" t="s">
        <v>2476</v>
      </c>
      <c r="Q3143" t="s">
        <v>2477</v>
      </c>
      <c r="R3143" t="s">
        <v>2478</v>
      </c>
      <c r="S3143" s="11">
        <v>44202</v>
      </c>
      <c r="T3143" t="s">
        <v>259</v>
      </c>
      <c r="U3143">
        <v>6</v>
      </c>
      <c r="V3143" t="s">
        <v>2479</v>
      </c>
      <c r="W3143" t="s">
        <v>2478</v>
      </c>
      <c r="Y3143" s="11">
        <v>44202</v>
      </c>
      <c r="AA3143" t="s">
        <v>2479</v>
      </c>
      <c r="AH3143" t="str">
        <f t="shared" si="49"/>
        <v>E35120 Corporate Expenses</v>
      </c>
      <c r="AI3143" t="str">
        <f>VLOOKUP(B3143,'cc Lookup'!A:E,5,0)</f>
        <v>Corporate Exp</v>
      </c>
      <c r="AJ3143" t="s">
        <v>5427</v>
      </c>
    </row>
    <row r="3144" spans="1:36" x14ac:dyDescent="0.35">
      <c r="A3144" t="s">
        <v>36</v>
      </c>
      <c r="B3144" s="8" t="s">
        <v>72</v>
      </c>
      <c r="C3144" s="8" t="s">
        <v>38</v>
      </c>
      <c r="D3144" s="8" t="s">
        <v>127</v>
      </c>
      <c r="E3144" s="8" t="s">
        <v>39</v>
      </c>
      <c r="F3144" s="8" t="s">
        <v>40</v>
      </c>
      <c r="G3144" t="s">
        <v>73</v>
      </c>
      <c r="H3144" t="s">
        <v>42</v>
      </c>
      <c r="I3144" t="s">
        <v>128</v>
      </c>
      <c r="J3144" t="s">
        <v>43</v>
      </c>
      <c r="K3144" t="s">
        <v>43</v>
      </c>
      <c r="L3144" s="9">
        <v>-4266.3999999999996</v>
      </c>
      <c r="M3144" s="10">
        <v>44166</v>
      </c>
      <c r="N3144" t="s">
        <v>44</v>
      </c>
      <c r="O3144" t="s">
        <v>45</v>
      </c>
      <c r="P3144" t="s">
        <v>2476</v>
      </c>
      <c r="Q3144" t="s">
        <v>2477</v>
      </c>
      <c r="R3144" t="s">
        <v>2478</v>
      </c>
      <c r="S3144" s="11">
        <v>44202</v>
      </c>
      <c r="T3144" t="s">
        <v>259</v>
      </c>
      <c r="U3144">
        <v>7</v>
      </c>
      <c r="V3144" t="s">
        <v>2480</v>
      </c>
      <c r="W3144" t="s">
        <v>2478</v>
      </c>
      <c r="Y3144" s="11">
        <v>44202</v>
      </c>
      <c r="AA3144" t="s">
        <v>2481</v>
      </c>
      <c r="AD3144" t="s">
        <v>2259</v>
      </c>
      <c r="AH3144" t="str">
        <f t="shared" si="49"/>
        <v>E35120 Corporate Expenses</v>
      </c>
      <c r="AI3144" t="str">
        <f>VLOOKUP(B3144,'cc Lookup'!A:E,5,0)</f>
        <v>Corporate Exp</v>
      </c>
      <c r="AJ3144" t="s">
        <v>5427</v>
      </c>
    </row>
    <row r="3145" spans="1:36" x14ac:dyDescent="0.35">
      <c r="A3145" t="s">
        <v>36</v>
      </c>
      <c r="B3145" s="8" t="s">
        <v>72</v>
      </c>
      <c r="C3145" s="8" t="s">
        <v>38</v>
      </c>
      <c r="D3145" s="8" t="s">
        <v>127</v>
      </c>
      <c r="E3145" s="8" t="s">
        <v>39</v>
      </c>
      <c r="F3145" s="8" t="s">
        <v>40</v>
      </c>
      <c r="G3145" t="s">
        <v>73</v>
      </c>
      <c r="H3145" t="s">
        <v>42</v>
      </c>
      <c r="I3145" t="s">
        <v>128</v>
      </c>
      <c r="J3145" t="s">
        <v>43</v>
      </c>
      <c r="K3145" t="s">
        <v>43</v>
      </c>
      <c r="L3145" s="9">
        <v>4266.3999999999996</v>
      </c>
      <c r="M3145" s="10">
        <v>44166</v>
      </c>
      <c r="N3145" t="s">
        <v>44</v>
      </c>
      <c r="O3145" t="s">
        <v>45</v>
      </c>
      <c r="P3145" t="s">
        <v>2476</v>
      </c>
      <c r="Q3145" t="s">
        <v>2482</v>
      </c>
      <c r="R3145" t="s">
        <v>2483</v>
      </c>
      <c r="S3145" s="11">
        <v>44203</v>
      </c>
      <c r="T3145" t="s">
        <v>259</v>
      </c>
      <c r="U3145">
        <v>6</v>
      </c>
      <c r="V3145" t="s">
        <v>2480</v>
      </c>
      <c r="W3145" t="s">
        <v>2483</v>
      </c>
      <c r="Y3145" s="11">
        <v>44203</v>
      </c>
      <c r="AA3145" t="s">
        <v>2481</v>
      </c>
      <c r="AD3145" t="s">
        <v>2259</v>
      </c>
      <c r="AH3145" t="str">
        <f t="shared" si="49"/>
        <v>E35120 Corporate Expenses</v>
      </c>
      <c r="AI3145" t="str">
        <f>VLOOKUP(B3145,'cc Lookup'!A:E,5,0)</f>
        <v>Corporate Exp</v>
      </c>
      <c r="AJ3145" t="s">
        <v>5427</v>
      </c>
    </row>
    <row r="3146" spans="1:36" x14ac:dyDescent="0.35">
      <c r="A3146" t="s">
        <v>36</v>
      </c>
      <c r="B3146" s="8" t="s">
        <v>72</v>
      </c>
      <c r="C3146" s="8" t="s">
        <v>38</v>
      </c>
      <c r="D3146" s="8" t="s">
        <v>127</v>
      </c>
      <c r="E3146" s="8" t="s">
        <v>39</v>
      </c>
      <c r="F3146" s="8" t="s">
        <v>40</v>
      </c>
      <c r="G3146" t="s">
        <v>73</v>
      </c>
      <c r="H3146" t="s">
        <v>42</v>
      </c>
      <c r="I3146" t="s">
        <v>128</v>
      </c>
      <c r="J3146" t="s">
        <v>43</v>
      </c>
      <c r="K3146" t="s">
        <v>43</v>
      </c>
      <c r="L3146" s="9">
        <v>-420</v>
      </c>
      <c r="M3146" s="10">
        <v>44166</v>
      </c>
      <c r="N3146" t="s">
        <v>44</v>
      </c>
      <c r="O3146" t="s">
        <v>45</v>
      </c>
      <c r="P3146" t="s">
        <v>2476</v>
      </c>
      <c r="Q3146" t="s">
        <v>2482</v>
      </c>
      <c r="R3146" t="s">
        <v>2483</v>
      </c>
      <c r="S3146" s="11">
        <v>44203</v>
      </c>
      <c r="T3146" t="s">
        <v>259</v>
      </c>
      <c r="U3146">
        <v>7</v>
      </c>
      <c r="V3146" t="s">
        <v>2479</v>
      </c>
      <c r="W3146" t="s">
        <v>2483</v>
      </c>
      <c r="Y3146" s="11">
        <v>44203</v>
      </c>
      <c r="AA3146" t="s">
        <v>2479</v>
      </c>
      <c r="AH3146" t="str">
        <f t="shared" si="49"/>
        <v>E35120 Corporate Expenses</v>
      </c>
      <c r="AI3146" t="str">
        <f>VLOOKUP(B3146,'cc Lookup'!A:E,5,0)</f>
        <v>Corporate Exp</v>
      </c>
      <c r="AJ3146" t="s">
        <v>5427</v>
      </c>
    </row>
    <row r="3147" spans="1:36" x14ac:dyDescent="0.35">
      <c r="A3147" t="s">
        <v>36</v>
      </c>
      <c r="B3147" s="8" t="s">
        <v>1788</v>
      </c>
      <c r="C3147" s="8" t="s">
        <v>38</v>
      </c>
      <c r="D3147" s="8" t="s">
        <v>39</v>
      </c>
      <c r="E3147" s="8" t="s">
        <v>39</v>
      </c>
      <c r="F3147" s="8" t="s">
        <v>40</v>
      </c>
      <c r="G3147" t="s">
        <v>1789</v>
      </c>
      <c r="H3147" t="s">
        <v>42</v>
      </c>
      <c r="I3147" t="s">
        <v>43</v>
      </c>
      <c r="J3147" t="s">
        <v>43</v>
      </c>
      <c r="K3147" t="s">
        <v>43</v>
      </c>
      <c r="L3147" s="9">
        <v>-270.74</v>
      </c>
      <c r="M3147" s="10">
        <v>44166</v>
      </c>
      <c r="N3147" t="s">
        <v>44</v>
      </c>
      <c r="O3147" t="s">
        <v>45</v>
      </c>
      <c r="P3147" t="s">
        <v>2463</v>
      </c>
      <c r="Q3147" t="s">
        <v>2464</v>
      </c>
      <c r="R3147" t="s">
        <v>2465</v>
      </c>
      <c r="S3147" s="11">
        <v>44202</v>
      </c>
      <c r="T3147" t="s">
        <v>259</v>
      </c>
      <c r="U3147">
        <v>8</v>
      </c>
      <c r="V3147" t="s">
        <v>2466</v>
      </c>
      <c r="W3147" t="s">
        <v>2465</v>
      </c>
      <c r="Y3147" s="11">
        <v>44202</v>
      </c>
      <c r="AA3147" t="s">
        <v>2466</v>
      </c>
      <c r="AH3147" t="str">
        <f t="shared" si="49"/>
        <v>E35121 Prior Year Charges</v>
      </c>
      <c r="AI3147" t="str">
        <f>VLOOKUP(B3147,'cc Lookup'!A:E,5,0)</f>
        <v>Finance</v>
      </c>
      <c r="AJ3147" t="s">
        <v>5427</v>
      </c>
    </row>
    <row r="3148" spans="1:36" x14ac:dyDescent="0.35">
      <c r="A3148" t="s">
        <v>36</v>
      </c>
      <c r="B3148" s="8" t="s">
        <v>1788</v>
      </c>
      <c r="C3148" s="8" t="s">
        <v>38</v>
      </c>
      <c r="D3148" s="8" t="s">
        <v>39</v>
      </c>
      <c r="E3148" s="8" t="s">
        <v>39</v>
      </c>
      <c r="F3148" s="8" t="s">
        <v>40</v>
      </c>
      <c r="G3148" t="s">
        <v>1789</v>
      </c>
      <c r="H3148" t="s">
        <v>42</v>
      </c>
      <c r="I3148" t="s">
        <v>43</v>
      </c>
      <c r="J3148" t="s">
        <v>43</v>
      </c>
      <c r="K3148" t="s">
        <v>43</v>
      </c>
      <c r="L3148" s="9">
        <v>270.74</v>
      </c>
      <c r="M3148" s="10">
        <v>44166</v>
      </c>
      <c r="N3148" t="s">
        <v>44</v>
      </c>
      <c r="O3148" t="s">
        <v>45</v>
      </c>
      <c r="P3148" t="s">
        <v>2463</v>
      </c>
      <c r="Q3148" t="s">
        <v>2467</v>
      </c>
      <c r="R3148" t="s">
        <v>2468</v>
      </c>
      <c r="S3148" s="11">
        <v>44203</v>
      </c>
      <c r="T3148" t="s">
        <v>259</v>
      </c>
      <c r="U3148">
        <v>8</v>
      </c>
      <c r="V3148" t="s">
        <v>2466</v>
      </c>
      <c r="W3148" t="s">
        <v>2468</v>
      </c>
      <c r="Y3148" s="11">
        <v>44203</v>
      </c>
      <c r="AA3148" t="s">
        <v>2466</v>
      </c>
      <c r="AH3148" t="str">
        <f t="shared" si="49"/>
        <v>E35121 Prior Year Charges</v>
      </c>
      <c r="AI3148" t="str">
        <f>VLOOKUP(B3148,'cc Lookup'!A:E,5,0)</f>
        <v>Finance</v>
      </c>
      <c r="AJ3148" t="s">
        <v>5427</v>
      </c>
    </row>
    <row r="3149" spans="1:36" x14ac:dyDescent="0.35">
      <c r="A3149" t="s">
        <v>36</v>
      </c>
      <c r="B3149" s="8" t="s">
        <v>921</v>
      </c>
      <c r="C3149" s="8" t="s">
        <v>38</v>
      </c>
      <c r="D3149" s="8" t="s">
        <v>39</v>
      </c>
      <c r="E3149" s="8" t="s">
        <v>39</v>
      </c>
      <c r="F3149" s="8" t="s">
        <v>40</v>
      </c>
      <c r="G3149" t="s">
        <v>922</v>
      </c>
      <c r="H3149" t="s">
        <v>42</v>
      </c>
      <c r="I3149" t="s">
        <v>43</v>
      </c>
      <c r="J3149" t="s">
        <v>43</v>
      </c>
      <c r="K3149" t="s">
        <v>43</v>
      </c>
      <c r="L3149" s="9">
        <v>-132.30000000000001</v>
      </c>
      <c r="M3149" s="10">
        <v>44166</v>
      </c>
      <c r="N3149" t="s">
        <v>44</v>
      </c>
      <c r="O3149" t="s">
        <v>45</v>
      </c>
      <c r="P3149" t="s">
        <v>2476</v>
      </c>
      <c r="Q3149" t="s">
        <v>2477</v>
      </c>
      <c r="R3149" t="s">
        <v>2478</v>
      </c>
      <c r="S3149" s="11">
        <v>44202</v>
      </c>
      <c r="T3149" t="s">
        <v>259</v>
      </c>
      <c r="U3149">
        <v>8</v>
      </c>
      <c r="V3149" t="s">
        <v>2486</v>
      </c>
      <c r="W3149" t="s">
        <v>2478</v>
      </c>
      <c r="Y3149" s="11">
        <v>44202</v>
      </c>
      <c r="AA3149" t="s">
        <v>2487</v>
      </c>
      <c r="AD3149" t="s">
        <v>2103</v>
      </c>
      <c r="AH3149" t="str">
        <f t="shared" si="49"/>
        <v>E35210 Employee Service Centre</v>
      </c>
      <c r="AI3149" t="str">
        <f>VLOOKUP(B3149,'cc Lookup'!A:E,5,0)</f>
        <v>HR</v>
      </c>
      <c r="AJ3149" t="s">
        <v>5427</v>
      </c>
    </row>
    <row r="3150" spans="1:36" x14ac:dyDescent="0.35">
      <c r="A3150" t="s">
        <v>36</v>
      </c>
      <c r="B3150" s="8" t="s">
        <v>921</v>
      </c>
      <c r="C3150" s="8" t="s">
        <v>38</v>
      </c>
      <c r="D3150" s="8" t="s">
        <v>39</v>
      </c>
      <c r="E3150" s="8" t="s">
        <v>39</v>
      </c>
      <c r="F3150" s="8" t="s">
        <v>40</v>
      </c>
      <c r="G3150" t="s">
        <v>922</v>
      </c>
      <c r="H3150" t="s">
        <v>42</v>
      </c>
      <c r="I3150" t="s">
        <v>43</v>
      </c>
      <c r="J3150" t="s">
        <v>43</v>
      </c>
      <c r="K3150" t="s">
        <v>43</v>
      </c>
      <c r="L3150" s="9">
        <v>132.30000000000001</v>
      </c>
      <c r="M3150" s="10">
        <v>44166</v>
      </c>
      <c r="N3150" t="s">
        <v>44</v>
      </c>
      <c r="O3150" t="s">
        <v>45</v>
      </c>
      <c r="P3150" t="s">
        <v>2476</v>
      </c>
      <c r="Q3150" t="s">
        <v>2482</v>
      </c>
      <c r="R3150" t="s">
        <v>2483</v>
      </c>
      <c r="S3150" s="11">
        <v>44203</v>
      </c>
      <c r="T3150" t="s">
        <v>259</v>
      </c>
      <c r="U3150">
        <v>8</v>
      </c>
      <c r="V3150" t="s">
        <v>2486</v>
      </c>
      <c r="W3150" t="s">
        <v>2483</v>
      </c>
      <c r="Y3150" s="11">
        <v>44203</v>
      </c>
      <c r="AA3150" t="s">
        <v>2487</v>
      </c>
      <c r="AD3150" t="s">
        <v>2103</v>
      </c>
      <c r="AH3150" t="str">
        <f t="shared" si="49"/>
        <v>E35210 Employee Service Centre</v>
      </c>
      <c r="AI3150" t="str">
        <f>VLOOKUP(B3150,'cc Lookup'!A:E,5,0)</f>
        <v>HR</v>
      </c>
      <c r="AJ3150" t="s">
        <v>5427</v>
      </c>
    </row>
    <row r="3151" spans="1:36" x14ac:dyDescent="0.35">
      <c r="A3151" t="s">
        <v>36</v>
      </c>
      <c r="B3151" s="8" t="s">
        <v>1064</v>
      </c>
      <c r="C3151" s="8" t="s">
        <v>38</v>
      </c>
      <c r="D3151" s="8" t="s">
        <v>39</v>
      </c>
      <c r="E3151" s="8" t="s">
        <v>39</v>
      </c>
      <c r="F3151" s="8" t="s">
        <v>40</v>
      </c>
      <c r="G3151" t="s">
        <v>1065</v>
      </c>
      <c r="H3151" t="s">
        <v>42</v>
      </c>
      <c r="I3151" t="s">
        <v>43</v>
      </c>
      <c r="J3151" t="s">
        <v>43</v>
      </c>
      <c r="K3151" t="s">
        <v>43</v>
      </c>
      <c r="L3151" s="9">
        <v>4266.3999999999996</v>
      </c>
      <c r="M3151" s="10">
        <v>44166</v>
      </c>
      <c r="N3151" t="s">
        <v>44</v>
      </c>
      <c r="O3151" t="s">
        <v>45</v>
      </c>
      <c r="P3151" t="s">
        <v>2476</v>
      </c>
      <c r="Q3151" t="s">
        <v>2477</v>
      </c>
      <c r="R3151" t="s">
        <v>2478</v>
      </c>
      <c r="S3151" s="11">
        <v>44202</v>
      </c>
      <c r="T3151" t="s">
        <v>259</v>
      </c>
      <c r="U3151">
        <v>9</v>
      </c>
      <c r="V3151" t="s">
        <v>2480</v>
      </c>
      <c r="W3151" t="s">
        <v>2478</v>
      </c>
      <c r="Y3151" s="11">
        <v>44202</v>
      </c>
      <c r="AA3151" t="s">
        <v>2481</v>
      </c>
      <c r="AD3151" t="s">
        <v>2259</v>
      </c>
      <c r="AH3151" t="str">
        <f t="shared" si="49"/>
        <v>E35211 Employee Resourcing</v>
      </c>
      <c r="AI3151" t="str">
        <f>VLOOKUP(B3151,'cc Lookup'!A:E,5,0)</f>
        <v>HR</v>
      </c>
      <c r="AJ3151" t="s">
        <v>5427</v>
      </c>
    </row>
    <row r="3152" spans="1:36" x14ac:dyDescent="0.35">
      <c r="A3152" t="s">
        <v>36</v>
      </c>
      <c r="B3152" s="8" t="s">
        <v>1064</v>
      </c>
      <c r="C3152" s="8" t="s">
        <v>38</v>
      </c>
      <c r="D3152" s="8" t="s">
        <v>39</v>
      </c>
      <c r="E3152" s="8" t="s">
        <v>39</v>
      </c>
      <c r="F3152" s="8" t="s">
        <v>40</v>
      </c>
      <c r="G3152" t="s">
        <v>1065</v>
      </c>
      <c r="H3152" t="s">
        <v>42</v>
      </c>
      <c r="I3152" t="s">
        <v>43</v>
      </c>
      <c r="J3152" t="s">
        <v>43</v>
      </c>
      <c r="K3152" t="s">
        <v>43</v>
      </c>
      <c r="L3152" s="9">
        <v>-4266.3999999999996</v>
      </c>
      <c r="M3152" s="10">
        <v>44166</v>
      </c>
      <c r="N3152" t="s">
        <v>44</v>
      </c>
      <c r="O3152" t="s">
        <v>45</v>
      </c>
      <c r="P3152" t="s">
        <v>2476</v>
      </c>
      <c r="Q3152" t="s">
        <v>2482</v>
      </c>
      <c r="R3152" t="s">
        <v>2483</v>
      </c>
      <c r="S3152" s="11">
        <v>44203</v>
      </c>
      <c r="T3152" t="s">
        <v>259</v>
      </c>
      <c r="U3152">
        <v>9</v>
      </c>
      <c r="V3152" t="s">
        <v>2480</v>
      </c>
      <c r="W3152" t="s">
        <v>2483</v>
      </c>
      <c r="Y3152" s="11">
        <v>44203</v>
      </c>
      <c r="AA3152" t="s">
        <v>2481</v>
      </c>
      <c r="AD3152" t="s">
        <v>2259</v>
      </c>
      <c r="AH3152" t="str">
        <f t="shared" si="49"/>
        <v>E35211 Employee Resourcing</v>
      </c>
      <c r="AI3152" t="str">
        <f>VLOOKUP(B3152,'cc Lookup'!A:E,5,0)</f>
        <v>HR</v>
      </c>
      <c r="AJ3152" t="s">
        <v>5427</v>
      </c>
    </row>
    <row r="3153" spans="1:36" x14ac:dyDescent="0.35">
      <c r="A3153" t="s">
        <v>36</v>
      </c>
      <c r="B3153" s="8" t="s">
        <v>299</v>
      </c>
      <c r="C3153" s="8" t="s">
        <v>38</v>
      </c>
      <c r="D3153" s="8" t="s">
        <v>39</v>
      </c>
      <c r="E3153" s="8" t="s">
        <v>39</v>
      </c>
      <c r="F3153" s="8" t="s">
        <v>40</v>
      </c>
      <c r="G3153" t="s">
        <v>300</v>
      </c>
      <c r="H3153" t="s">
        <v>42</v>
      </c>
      <c r="I3153" t="s">
        <v>43</v>
      </c>
      <c r="J3153" t="s">
        <v>43</v>
      </c>
      <c r="K3153" t="s">
        <v>43</v>
      </c>
      <c r="L3153" s="9">
        <v>-420</v>
      </c>
      <c r="M3153" s="10">
        <v>44166</v>
      </c>
      <c r="N3153" t="s">
        <v>44</v>
      </c>
      <c r="O3153" t="s">
        <v>45</v>
      </c>
      <c r="P3153" t="s">
        <v>2476</v>
      </c>
      <c r="Q3153" t="s">
        <v>2477</v>
      </c>
      <c r="R3153" t="s">
        <v>2478</v>
      </c>
      <c r="S3153" s="11">
        <v>44202</v>
      </c>
      <c r="T3153" t="s">
        <v>259</v>
      </c>
      <c r="U3153">
        <v>10</v>
      </c>
      <c r="V3153" t="s">
        <v>2479</v>
      </c>
      <c r="W3153" t="s">
        <v>2478</v>
      </c>
      <c r="Y3153" s="11">
        <v>44202</v>
      </c>
      <c r="AA3153" t="s">
        <v>2479</v>
      </c>
      <c r="AH3153" t="str">
        <f t="shared" si="49"/>
        <v>E35212 HR Advisory Team</v>
      </c>
      <c r="AI3153" t="str">
        <f>VLOOKUP(B3153,'cc Lookup'!A:E,5,0)</f>
        <v>HR</v>
      </c>
      <c r="AJ3153" t="s">
        <v>5427</v>
      </c>
    </row>
    <row r="3154" spans="1:36" x14ac:dyDescent="0.35">
      <c r="A3154" t="s">
        <v>36</v>
      </c>
      <c r="B3154" s="8" t="s">
        <v>299</v>
      </c>
      <c r="C3154" s="8" t="s">
        <v>38</v>
      </c>
      <c r="D3154" s="8" t="s">
        <v>39</v>
      </c>
      <c r="E3154" s="8" t="s">
        <v>39</v>
      </c>
      <c r="F3154" s="8" t="s">
        <v>40</v>
      </c>
      <c r="G3154" t="s">
        <v>300</v>
      </c>
      <c r="H3154" t="s">
        <v>42</v>
      </c>
      <c r="I3154" t="s">
        <v>43</v>
      </c>
      <c r="J3154" t="s">
        <v>43</v>
      </c>
      <c r="K3154" t="s">
        <v>43</v>
      </c>
      <c r="L3154" s="9">
        <v>420</v>
      </c>
      <c r="M3154" s="10">
        <v>44166</v>
      </c>
      <c r="N3154" t="s">
        <v>44</v>
      </c>
      <c r="O3154" t="s">
        <v>45</v>
      </c>
      <c r="P3154" t="s">
        <v>2476</v>
      </c>
      <c r="Q3154" t="s">
        <v>2482</v>
      </c>
      <c r="R3154" t="s">
        <v>2483</v>
      </c>
      <c r="S3154" s="11">
        <v>44203</v>
      </c>
      <c r="T3154" t="s">
        <v>259</v>
      </c>
      <c r="U3154">
        <v>10</v>
      </c>
      <c r="V3154" t="s">
        <v>2479</v>
      </c>
      <c r="W3154" t="s">
        <v>2483</v>
      </c>
      <c r="Y3154" s="11">
        <v>44203</v>
      </c>
      <c r="AA3154" t="s">
        <v>2479</v>
      </c>
      <c r="AH3154" t="str">
        <f t="shared" si="49"/>
        <v>E35212 HR Advisory Team</v>
      </c>
      <c r="AI3154" t="str">
        <f>VLOOKUP(B3154,'cc Lookup'!A:E,5,0)</f>
        <v>HR</v>
      </c>
      <c r="AJ3154" t="s">
        <v>5427</v>
      </c>
    </row>
    <row r="3155" spans="1:36" x14ac:dyDescent="0.35">
      <c r="A3155" t="s">
        <v>36</v>
      </c>
      <c r="B3155" s="8" t="s">
        <v>142</v>
      </c>
      <c r="C3155" s="8" t="s">
        <v>38</v>
      </c>
      <c r="D3155" s="8" t="s">
        <v>39</v>
      </c>
      <c r="E3155" s="8" t="s">
        <v>39</v>
      </c>
      <c r="F3155" s="8" t="s">
        <v>40</v>
      </c>
      <c r="G3155" t="s">
        <v>144</v>
      </c>
      <c r="H3155" t="s">
        <v>42</v>
      </c>
      <c r="I3155" t="s">
        <v>43</v>
      </c>
      <c r="J3155" t="s">
        <v>43</v>
      </c>
      <c r="K3155" t="s">
        <v>43</v>
      </c>
      <c r="L3155" s="9">
        <v>5375</v>
      </c>
      <c r="M3155" s="10">
        <v>44166</v>
      </c>
      <c r="N3155" t="s">
        <v>44</v>
      </c>
      <c r="O3155" t="s">
        <v>45</v>
      </c>
      <c r="P3155" t="s">
        <v>2567</v>
      </c>
      <c r="Q3155" t="s">
        <v>2568</v>
      </c>
      <c r="R3155" t="s">
        <v>2569</v>
      </c>
      <c r="S3155" s="11">
        <v>44201</v>
      </c>
      <c r="T3155" t="s">
        <v>259</v>
      </c>
      <c r="U3155">
        <v>26</v>
      </c>
      <c r="V3155" t="s">
        <v>2570</v>
      </c>
      <c r="W3155" t="s">
        <v>2569</v>
      </c>
      <c r="Y3155" s="11">
        <v>44201</v>
      </c>
      <c r="AA3155" t="s">
        <v>2570</v>
      </c>
      <c r="AH3155" t="str">
        <f t="shared" si="49"/>
        <v>E35930 Estates &amp; Facilities</v>
      </c>
      <c r="AI3155" t="str">
        <f>VLOOKUP(B3155,'cc Lookup'!A:E,5,0)</f>
        <v>Estates</v>
      </c>
      <c r="AJ3155" t="s">
        <v>5427</v>
      </c>
    </row>
    <row r="3156" spans="1:36" x14ac:dyDescent="0.35">
      <c r="A3156" t="s">
        <v>36</v>
      </c>
      <c r="B3156" s="8" t="s">
        <v>72</v>
      </c>
      <c r="C3156" s="8" t="s">
        <v>38</v>
      </c>
      <c r="D3156" s="8" t="s">
        <v>39</v>
      </c>
      <c r="E3156" s="8" t="s">
        <v>39</v>
      </c>
      <c r="F3156" s="8" t="s">
        <v>40</v>
      </c>
      <c r="G3156" t="s">
        <v>73</v>
      </c>
      <c r="H3156" t="s">
        <v>42</v>
      </c>
      <c r="I3156" t="s">
        <v>43</v>
      </c>
      <c r="J3156" t="s">
        <v>43</v>
      </c>
      <c r="K3156" t="s">
        <v>43</v>
      </c>
      <c r="L3156" s="9">
        <v>10307</v>
      </c>
      <c r="M3156" s="10">
        <v>44197</v>
      </c>
      <c r="N3156" t="s">
        <v>44</v>
      </c>
      <c r="O3156" t="s">
        <v>45</v>
      </c>
      <c r="P3156" t="s">
        <v>2650</v>
      </c>
      <c r="Q3156" t="s">
        <v>2651</v>
      </c>
      <c r="R3156" t="s">
        <v>2652</v>
      </c>
      <c r="S3156" s="11">
        <v>44230</v>
      </c>
      <c r="T3156" t="s">
        <v>259</v>
      </c>
      <c r="U3156">
        <v>31</v>
      </c>
      <c r="V3156" t="s">
        <v>2659</v>
      </c>
      <c r="W3156" t="s">
        <v>2652</v>
      </c>
      <c r="Y3156" s="11">
        <v>44230</v>
      </c>
      <c r="AA3156" t="s">
        <v>2660</v>
      </c>
      <c r="AD3156" t="s">
        <v>2661</v>
      </c>
      <c r="AH3156" t="str">
        <f t="shared" si="49"/>
        <v>E35120 Corporate Expenses</v>
      </c>
      <c r="AI3156" t="str">
        <f>VLOOKUP(B3156,'cc Lookup'!A:E,5,0)</f>
        <v>Corporate Exp</v>
      </c>
      <c r="AJ3156" t="s">
        <v>5427</v>
      </c>
    </row>
    <row r="3157" spans="1:36" x14ac:dyDescent="0.35">
      <c r="A3157" t="s">
        <v>36</v>
      </c>
      <c r="B3157" s="8" t="s">
        <v>72</v>
      </c>
      <c r="C3157" s="8" t="s">
        <v>38</v>
      </c>
      <c r="D3157" s="8" t="s">
        <v>39</v>
      </c>
      <c r="E3157" s="8" t="s">
        <v>39</v>
      </c>
      <c r="F3157" s="8" t="s">
        <v>40</v>
      </c>
      <c r="G3157" t="s">
        <v>73</v>
      </c>
      <c r="H3157" t="s">
        <v>42</v>
      </c>
      <c r="I3157" t="s">
        <v>43</v>
      </c>
      <c r="J3157" t="s">
        <v>43</v>
      </c>
      <c r="K3157" t="s">
        <v>43</v>
      </c>
      <c r="L3157" s="9">
        <v>-1187</v>
      </c>
      <c r="M3157" s="10">
        <v>44197</v>
      </c>
      <c r="N3157" t="s">
        <v>44</v>
      </c>
      <c r="O3157" t="s">
        <v>45</v>
      </c>
      <c r="P3157" t="s">
        <v>2650</v>
      </c>
      <c r="Q3157" t="s">
        <v>2651</v>
      </c>
      <c r="R3157" t="s">
        <v>2652</v>
      </c>
      <c r="S3157" s="11">
        <v>44230</v>
      </c>
      <c r="T3157" t="s">
        <v>259</v>
      </c>
      <c r="U3157">
        <v>32</v>
      </c>
      <c r="V3157" t="s">
        <v>2662</v>
      </c>
      <c r="W3157" t="s">
        <v>2652</v>
      </c>
      <c r="Y3157" s="11">
        <v>44230</v>
      </c>
      <c r="AA3157" t="s">
        <v>2662</v>
      </c>
      <c r="AH3157" t="str">
        <f t="shared" si="49"/>
        <v>E35120 Corporate Expenses</v>
      </c>
      <c r="AI3157" t="str">
        <f>VLOOKUP(B3157,'cc Lookup'!A:E,5,0)</f>
        <v>Corporate Exp</v>
      </c>
      <c r="AJ3157" t="s">
        <v>5427</v>
      </c>
    </row>
    <row r="3158" spans="1:36" x14ac:dyDescent="0.35">
      <c r="A3158" t="s">
        <v>36</v>
      </c>
      <c r="B3158" s="8" t="s">
        <v>72</v>
      </c>
      <c r="C3158" s="8" t="s">
        <v>38</v>
      </c>
      <c r="D3158" s="8" t="s">
        <v>39</v>
      </c>
      <c r="E3158" s="8" t="s">
        <v>1517</v>
      </c>
      <c r="F3158" s="8" t="s">
        <v>40</v>
      </c>
      <c r="G3158" t="s">
        <v>73</v>
      </c>
      <c r="H3158" t="s">
        <v>42</v>
      </c>
      <c r="I3158" t="s">
        <v>43</v>
      </c>
      <c r="J3158" t="s">
        <v>1518</v>
      </c>
      <c r="K3158" t="s">
        <v>43</v>
      </c>
      <c r="L3158" s="9">
        <v>-27387.67</v>
      </c>
      <c r="M3158" s="10">
        <v>44197</v>
      </c>
      <c r="N3158" t="s">
        <v>44</v>
      </c>
      <c r="O3158" t="s">
        <v>45</v>
      </c>
      <c r="P3158" t="s">
        <v>2650</v>
      </c>
      <c r="Q3158" t="s">
        <v>2651</v>
      </c>
      <c r="R3158" t="s">
        <v>2652</v>
      </c>
      <c r="S3158" s="11">
        <v>44230</v>
      </c>
      <c r="T3158" t="s">
        <v>259</v>
      </c>
      <c r="U3158">
        <v>33</v>
      </c>
      <c r="V3158" t="s">
        <v>2675</v>
      </c>
      <c r="W3158" t="s">
        <v>2652</v>
      </c>
      <c r="Y3158" s="11">
        <v>44230</v>
      </c>
      <c r="AA3158" t="s">
        <v>519</v>
      </c>
      <c r="AD3158" t="s">
        <v>2676</v>
      </c>
      <c r="AH3158" t="str">
        <f t="shared" si="49"/>
        <v>E35120 Corporate Expenses</v>
      </c>
      <c r="AI3158" t="str">
        <f>VLOOKUP(B3158,'cc Lookup'!A:E,5,0)</f>
        <v>Corporate Exp</v>
      </c>
      <c r="AJ3158" t="s">
        <v>5427</v>
      </c>
    </row>
    <row r="3159" spans="1:36" x14ac:dyDescent="0.35">
      <c r="A3159" t="s">
        <v>36</v>
      </c>
      <c r="B3159" s="8" t="s">
        <v>142</v>
      </c>
      <c r="C3159" s="8" t="s">
        <v>38</v>
      </c>
      <c r="D3159" s="8" t="s">
        <v>39</v>
      </c>
      <c r="E3159" s="8" t="s">
        <v>39</v>
      </c>
      <c r="F3159" s="8" t="s">
        <v>40</v>
      </c>
      <c r="G3159" t="s">
        <v>144</v>
      </c>
      <c r="H3159" t="s">
        <v>42</v>
      </c>
      <c r="I3159" t="s">
        <v>43</v>
      </c>
      <c r="J3159" t="s">
        <v>43</v>
      </c>
      <c r="K3159" t="s">
        <v>43</v>
      </c>
      <c r="L3159" s="9">
        <v>5338</v>
      </c>
      <c r="M3159" s="10">
        <v>44197</v>
      </c>
      <c r="N3159" t="s">
        <v>44</v>
      </c>
      <c r="O3159" t="s">
        <v>45</v>
      </c>
      <c r="P3159" t="s">
        <v>2728</v>
      </c>
      <c r="Q3159" t="s">
        <v>2729</v>
      </c>
      <c r="R3159" t="s">
        <v>2730</v>
      </c>
      <c r="S3159" s="11">
        <v>44229</v>
      </c>
      <c r="T3159" t="s">
        <v>259</v>
      </c>
      <c r="U3159">
        <v>28</v>
      </c>
      <c r="V3159" t="s">
        <v>2731</v>
      </c>
      <c r="W3159" t="s">
        <v>2730</v>
      </c>
      <c r="Y3159" s="11">
        <v>44229</v>
      </c>
      <c r="AA3159" t="s">
        <v>2731</v>
      </c>
      <c r="AH3159" t="str">
        <f t="shared" si="49"/>
        <v>E35930 Estates &amp; Facilities</v>
      </c>
      <c r="AI3159" t="str">
        <f>VLOOKUP(B3159,'cc Lookup'!A:E,5,0)</f>
        <v>Estates</v>
      </c>
      <c r="AJ3159" t="s">
        <v>5427</v>
      </c>
    </row>
    <row r="3160" spans="1:36" x14ac:dyDescent="0.35">
      <c r="A3160" t="s">
        <v>36</v>
      </c>
      <c r="B3160" s="8" t="s">
        <v>72</v>
      </c>
      <c r="C3160" s="8" t="s">
        <v>38</v>
      </c>
      <c r="D3160" s="8" t="s">
        <v>39</v>
      </c>
      <c r="E3160" s="8" t="s">
        <v>39</v>
      </c>
      <c r="F3160" s="8" t="s">
        <v>40</v>
      </c>
      <c r="G3160" t="s">
        <v>73</v>
      </c>
      <c r="H3160" t="s">
        <v>42</v>
      </c>
      <c r="I3160" t="s">
        <v>43</v>
      </c>
      <c r="J3160" t="s">
        <v>43</v>
      </c>
      <c r="K3160" t="s">
        <v>43</v>
      </c>
      <c r="L3160" s="9">
        <v>2405</v>
      </c>
      <c r="M3160" s="10">
        <v>44228</v>
      </c>
      <c r="N3160" t="s">
        <v>44</v>
      </c>
      <c r="O3160" t="s">
        <v>45</v>
      </c>
      <c r="P3160" t="s">
        <v>2765</v>
      </c>
      <c r="Q3160" t="s">
        <v>2766</v>
      </c>
      <c r="R3160" t="s">
        <v>2767</v>
      </c>
      <c r="S3160" s="11">
        <v>44258</v>
      </c>
      <c r="T3160" t="s">
        <v>259</v>
      </c>
      <c r="U3160">
        <v>30</v>
      </c>
      <c r="V3160" t="s">
        <v>2774</v>
      </c>
      <c r="W3160" t="s">
        <v>2767</v>
      </c>
      <c r="Y3160" s="11">
        <v>44258</v>
      </c>
      <c r="AA3160" t="s">
        <v>2774</v>
      </c>
      <c r="AH3160" t="str">
        <f t="shared" si="49"/>
        <v>E35120 Corporate Expenses</v>
      </c>
      <c r="AI3160" t="str">
        <f>VLOOKUP(B3160,'cc Lookup'!A:E,5,0)</f>
        <v>Corporate Exp</v>
      </c>
      <c r="AJ3160" t="s">
        <v>5427</v>
      </c>
    </row>
    <row r="3161" spans="1:36" x14ac:dyDescent="0.35">
      <c r="A3161" t="s">
        <v>36</v>
      </c>
      <c r="B3161" s="8" t="s">
        <v>72</v>
      </c>
      <c r="C3161" s="8" t="s">
        <v>38</v>
      </c>
      <c r="D3161" s="8" t="s">
        <v>39</v>
      </c>
      <c r="E3161" s="8" t="s">
        <v>39</v>
      </c>
      <c r="F3161" s="8" t="s">
        <v>40</v>
      </c>
      <c r="G3161" t="s">
        <v>73</v>
      </c>
      <c r="H3161" t="s">
        <v>42</v>
      </c>
      <c r="I3161" t="s">
        <v>43</v>
      </c>
      <c r="J3161" t="s">
        <v>43</v>
      </c>
      <c r="K3161" t="s">
        <v>43</v>
      </c>
      <c r="L3161" s="9">
        <v>19616</v>
      </c>
      <c r="M3161" s="10">
        <v>44228</v>
      </c>
      <c r="N3161" t="s">
        <v>44</v>
      </c>
      <c r="O3161" t="s">
        <v>45</v>
      </c>
      <c r="P3161" t="s">
        <v>2765</v>
      </c>
      <c r="Q3161" t="s">
        <v>2766</v>
      </c>
      <c r="R3161" t="s">
        <v>2767</v>
      </c>
      <c r="S3161" s="11">
        <v>44258</v>
      </c>
      <c r="T3161" t="s">
        <v>259</v>
      </c>
      <c r="U3161">
        <v>31</v>
      </c>
      <c r="V3161" t="s">
        <v>2775</v>
      </c>
      <c r="W3161" t="s">
        <v>2767</v>
      </c>
      <c r="Y3161" s="11">
        <v>44258</v>
      </c>
      <c r="AA3161" t="s">
        <v>2660</v>
      </c>
      <c r="AD3161" t="s">
        <v>2776</v>
      </c>
      <c r="AH3161" t="str">
        <f t="shared" si="49"/>
        <v>E35120 Corporate Expenses</v>
      </c>
      <c r="AI3161" t="str">
        <f>VLOOKUP(B3161,'cc Lookup'!A:E,5,0)</f>
        <v>Corporate Exp</v>
      </c>
      <c r="AJ3161" t="s">
        <v>5427</v>
      </c>
    </row>
    <row r="3162" spans="1:36" x14ac:dyDescent="0.35">
      <c r="A3162" t="s">
        <v>36</v>
      </c>
      <c r="B3162" s="8" t="s">
        <v>72</v>
      </c>
      <c r="C3162" s="8" t="s">
        <v>38</v>
      </c>
      <c r="D3162" s="8" t="s">
        <v>39</v>
      </c>
      <c r="E3162" s="8" t="s">
        <v>39</v>
      </c>
      <c r="F3162" s="8" t="s">
        <v>40</v>
      </c>
      <c r="G3162" t="s">
        <v>73</v>
      </c>
      <c r="H3162" t="s">
        <v>42</v>
      </c>
      <c r="I3162" t="s">
        <v>43</v>
      </c>
      <c r="J3162" t="s">
        <v>43</v>
      </c>
      <c r="K3162" t="s">
        <v>43</v>
      </c>
      <c r="L3162" s="9">
        <v>-964</v>
      </c>
      <c r="M3162" s="10">
        <v>44228</v>
      </c>
      <c r="N3162" t="s">
        <v>44</v>
      </c>
      <c r="O3162" t="s">
        <v>45</v>
      </c>
      <c r="P3162" t="s">
        <v>2765</v>
      </c>
      <c r="Q3162" t="s">
        <v>2766</v>
      </c>
      <c r="R3162" t="s">
        <v>2767</v>
      </c>
      <c r="S3162" s="11">
        <v>44258</v>
      </c>
      <c r="T3162" t="s">
        <v>259</v>
      </c>
      <c r="U3162">
        <v>32</v>
      </c>
      <c r="V3162" t="s">
        <v>2777</v>
      </c>
      <c r="W3162" t="s">
        <v>2767</v>
      </c>
      <c r="Y3162" s="11">
        <v>44258</v>
      </c>
      <c r="AA3162" t="s">
        <v>2777</v>
      </c>
      <c r="AH3162" t="str">
        <f t="shared" si="49"/>
        <v>E35120 Corporate Expenses</v>
      </c>
      <c r="AI3162" t="str">
        <f>VLOOKUP(B3162,'cc Lookup'!A:E,5,0)</f>
        <v>Corporate Exp</v>
      </c>
      <c r="AJ3162" t="s">
        <v>5427</v>
      </c>
    </row>
    <row r="3163" spans="1:36" x14ac:dyDescent="0.35">
      <c r="A3163" t="s">
        <v>36</v>
      </c>
      <c r="B3163" s="8" t="s">
        <v>72</v>
      </c>
      <c r="C3163" s="8" t="s">
        <v>38</v>
      </c>
      <c r="D3163" s="8" t="s">
        <v>39</v>
      </c>
      <c r="E3163" s="8" t="s">
        <v>39</v>
      </c>
      <c r="F3163" s="8" t="s">
        <v>40</v>
      </c>
      <c r="G3163" t="s">
        <v>73</v>
      </c>
      <c r="H3163" t="s">
        <v>42</v>
      </c>
      <c r="I3163" t="s">
        <v>43</v>
      </c>
      <c r="J3163" t="s">
        <v>43</v>
      </c>
      <c r="K3163" t="s">
        <v>43</v>
      </c>
      <c r="L3163" s="9">
        <v>-6005</v>
      </c>
      <c r="M3163" s="10">
        <v>44228</v>
      </c>
      <c r="N3163" t="s">
        <v>44</v>
      </c>
      <c r="O3163" t="s">
        <v>45</v>
      </c>
      <c r="P3163" t="s">
        <v>2778</v>
      </c>
      <c r="Q3163" t="s">
        <v>2779</v>
      </c>
      <c r="R3163" t="s">
        <v>2780</v>
      </c>
      <c r="S3163" s="11">
        <v>44259</v>
      </c>
      <c r="T3163" t="s">
        <v>259</v>
      </c>
      <c r="U3163">
        <v>55</v>
      </c>
      <c r="V3163" t="s">
        <v>2781</v>
      </c>
      <c r="W3163" t="s">
        <v>2780</v>
      </c>
      <c r="Y3163" s="11">
        <v>44259</v>
      </c>
      <c r="AA3163" t="s">
        <v>2782</v>
      </c>
      <c r="AD3163" t="s">
        <v>2783</v>
      </c>
      <c r="AH3163" t="str">
        <f t="shared" si="49"/>
        <v>E35120 Corporate Expenses</v>
      </c>
      <c r="AI3163" t="str">
        <f>VLOOKUP(B3163,'cc Lookup'!A:E,5,0)</f>
        <v>Corporate Exp</v>
      </c>
      <c r="AJ3163" t="s">
        <v>5427</v>
      </c>
    </row>
    <row r="3164" spans="1:36" x14ac:dyDescent="0.35">
      <c r="A3164" t="s">
        <v>36</v>
      </c>
      <c r="B3164" s="8" t="s">
        <v>72</v>
      </c>
      <c r="C3164" s="8" t="s">
        <v>38</v>
      </c>
      <c r="D3164" s="8" t="s">
        <v>39</v>
      </c>
      <c r="E3164" s="8" t="s">
        <v>39</v>
      </c>
      <c r="F3164" s="8" t="s">
        <v>40</v>
      </c>
      <c r="G3164" t="s">
        <v>73</v>
      </c>
      <c r="H3164" t="s">
        <v>42</v>
      </c>
      <c r="I3164" t="s">
        <v>43</v>
      </c>
      <c r="J3164" t="s">
        <v>43</v>
      </c>
      <c r="K3164" t="s">
        <v>43</v>
      </c>
      <c r="L3164" s="9">
        <v>-10548</v>
      </c>
      <c r="M3164" s="10">
        <v>44228</v>
      </c>
      <c r="N3164" t="s">
        <v>44</v>
      </c>
      <c r="O3164" t="s">
        <v>45</v>
      </c>
      <c r="P3164" t="s">
        <v>2778</v>
      </c>
      <c r="Q3164" t="s">
        <v>2779</v>
      </c>
      <c r="R3164" t="s">
        <v>2780</v>
      </c>
      <c r="S3164" s="11">
        <v>44259</v>
      </c>
      <c r="T3164" t="s">
        <v>259</v>
      </c>
      <c r="U3164">
        <v>56</v>
      </c>
      <c r="V3164" t="s">
        <v>2784</v>
      </c>
      <c r="W3164" t="s">
        <v>2780</v>
      </c>
      <c r="Y3164" s="11">
        <v>44259</v>
      </c>
      <c r="AA3164" t="s">
        <v>2230</v>
      </c>
      <c r="AD3164" t="s">
        <v>2783</v>
      </c>
      <c r="AH3164" t="str">
        <f t="shared" si="49"/>
        <v>E35120 Corporate Expenses</v>
      </c>
      <c r="AI3164" t="str">
        <f>VLOOKUP(B3164,'cc Lookup'!A:E,5,0)</f>
        <v>Corporate Exp</v>
      </c>
      <c r="AJ3164" t="s">
        <v>5427</v>
      </c>
    </row>
    <row r="3165" spans="1:36" x14ac:dyDescent="0.35">
      <c r="A3165" t="s">
        <v>36</v>
      </c>
      <c r="B3165" s="8" t="s">
        <v>72</v>
      </c>
      <c r="C3165" s="8" t="s">
        <v>38</v>
      </c>
      <c r="D3165" s="8" t="s">
        <v>39</v>
      </c>
      <c r="E3165" s="8" t="s">
        <v>39</v>
      </c>
      <c r="F3165" s="8" t="s">
        <v>40</v>
      </c>
      <c r="G3165" t="s">
        <v>73</v>
      </c>
      <c r="H3165" t="s">
        <v>42</v>
      </c>
      <c r="I3165" t="s">
        <v>43</v>
      </c>
      <c r="J3165" t="s">
        <v>43</v>
      </c>
      <c r="K3165" t="s">
        <v>43</v>
      </c>
      <c r="L3165" s="9">
        <v>-19616</v>
      </c>
      <c r="M3165" s="10">
        <v>44228</v>
      </c>
      <c r="N3165" t="s">
        <v>44</v>
      </c>
      <c r="O3165" t="s">
        <v>45</v>
      </c>
      <c r="P3165" t="s">
        <v>2778</v>
      </c>
      <c r="Q3165" t="s">
        <v>2779</v>
      </c>
      <c r="R3165" t="s">
        <v>2780</v>
      </c>
      <c r="S3165" s="11">
        <v>44259</v>
      </c>
      <c r="T3165" t="s">
        <v>259</v>
      </c>
      <c r="U3165">
        <v>57</v>
      </c>
      <c r="V3165" t="s">
        <v>2775</v>
      </c>
      <c r="W3165" t="s">
        <v>2780</v>
      </c>
      <c r="Y3165" s="11">
        <v>44259</v>
      </c>
      <c r="AA3165" t="s">
        <v>2660</v>
      </c>
      <c r="AD3165" t="s">
        <v>2776</v>
      </c>
      <c r="AH3165" t="str">
        <f t="shared" si="49"/>
        <v>E35120 Corporate Expenses</v>
      </c>
      <c r="AI3165" t="str">
        <f>VLOOKUP(B3165,'cc Lookup'!A:E,5,0)</f>
        <v>Corporate Exp</v>
      </c>
      <c r="AJ3165" t="s">
        <v>5427</v>
      </c>
    </row>
    <row r="3166" spans="1:36" x14ac:dyDescent="0.35">
      <c r="A3166" t="s">
        <v>36</v>
      </c>
      <c r="B3166" s="8" t="s">
        <v>72</v>
      </c>
      <c r="C3166" s="8" t="s">
        <v>38</v>
      </c>
      <c r="D3166" s="8" t="s">
        <v>39</v>
      </c>
      <c r="E3166" s="8" t="s">
        <v>1517</v>
      </c>
      <c r="F3166" s="8" t="s">
        <v>40</v>
      </c>
      <c r="G3166" t="s">
        <v>73</v>
      </c>
      <c r="H3166" t="s">
        <v>42</v>
      </c>
      <c r="I3166" t="s">
        <v>43</v>
      </c>
      <c r="J3166" t="s">
        <v>1518</v>
      </c>
      <c r="K3166" t="s">
        <v>43</v>
      </c>
      <c r="L3166" s="9">
        <v>-14390.13</v>
      </c>
      <c r="M3166" s="10">
        <v>44228</v>
      </c>
      <c r="N3166" t="s">
        <v>44</v>
      </c>
      <c r="O3166" t="s">
        <v>45</v>
      </c>
      <c r="P3166" t="s">
        <v>2765</v>
      </c>
      <c r="Q3166" t="s">
        <v>2766</v>
      </c>
      <c r="R3166" t="s">
        <v>2767</v>
      </c>
      <c r="S3166" s="11">
        <v>44258</v>
      </c>
      <c r="T3166" t="s">
        <v>259</v>
      </c>
      <c r="U3166">
        <v>33</v>
      </c>
      <c r="V3166" t="s">
        <v>2791</v>
      </c>
      <c r="W3166" t="s">
        <v>2767</v>
      </c>
      <c r="Y3166" s="11">
        <v>44258</v>
      </c>
      <c r="AA3166" t="s">
        <v>519</v>
      </c>
      <c r="AD3166" t="s">
        <v>2792</v>
      </c>
      <c r="AH3166" t="str">
        <f t="shared" si="49"/>
        <v>E35120 Corporate Expenses</v>
      </c>
      <c r="AI3166" t="str">
        <f>VLOOKUP(B3166,'cc Lookup'!A:E,5,0)</f>
        <v>Corporate Exp</v>
      </c>
      <c r="AJ3166" t="s">
        <v>5427</v>
      </c>
    </row>
    <row r="3167" spans="1:36" x14ac:dyDescent="0.35">
      <c r="A3167" t="s">
        <v>36</v>
      </c>
      <c r="B3167" s="8" t="s">
        <v>142</v>
      </c>
      <c r="C3167" s="8" t="s">
        <v>38</v>
      </c>
      <c r="D3167" s="8" t="s">
        <v>39</v>
      </c>
      <c r="E3167" s="8" t="s">
        <v>39</v>
      </c>
      <c r="F3167" s="8" t="s">
        <v>40</v>
      </c>
      <c r="G3167" t="s">
        <v>144</v>
      </c>
      <c r="H3167" t="s">
        <v>42</v>
      </c>
      <c r="I3167" t="s">
        <v>43</v>
      </c>
      <c r="J3167" t="s">
        <v>43</v>
      </c>
      <c r="K3167" t="s">
        <v>43</v>
      </c>
      <c r="L3167" s="9">
        <v>10676</v>
      </c>
      <c r="M3167" s="10">
        <v>44228</v>
      </c>
      <c r="N3167" t="s">
        <v>44</v>
      </c>
      <c r="O3167" t="s">
        <v>45</v>
      </c>
      <c r="P3167" t="s">
        <v>2824</v>
      </c>
      <c r="Q3167" t="s">
        <v>2825</v>
      </c>
      <c r="R3167" t="s">
        <v>2826</v>
      </c>
      <c r="S3167" s="11">
        <v>44258</v>
      </c>
      <c r="T3167" t="s">
        <v>259</v>
      </c>
      <c r="U3167">
        <v>15</v>
      </c>
      <c r="V3167" t="s">
        <v>2827</v>
      </c>
      <c r="W3167" t="s">
        <v>2826</v>
      </c>
      <c r="Y3167" s="11">
        <v>44258</v>
      </c>
      <c r="AA3167" t="s">
        <v>2827</v>
      </c>
      <c r="AH3167" t="str">
        <f t="shared" si="49"/>
        <v>E35930 Estates &amp; Facilities</v>
      </c>
      <c r="AI3167" t="str">
        <f>VLOOKUP(B3167,'cc Lookup'!A:E,5,0)</f>
        <v>Estates</v>
      </c>
      <c r="AJ3167" t="s">
        <v>5427</v>
      </c>
    </row>
    <row r="3168" spans="1:36" x14ac:dyDescent="0.35">
      <c r="A3168" t="s">
        <v>36</v>
      </c>
      <c r="B3168" s="8" t="s">
        <v>72</v>
      </c>
      <c r="C3168" s="8" t="s">
        <v>38</v>
      </c>
      <c r="D3168" s="8" t="s">
        <v>39</v>
      </c>
      <c r="E3168" s="8" t="s">
        <v>39</v>
      </c>
      <c r="F3168" s="8" t="s">
        <v>40</v>
      </c>
      <c r="G3168" t="s">
        <v>73</v>
      </c>
      <c r="H3168" t="s">
        <v>42</v>
      </c>
      <c r="I3168" t="s">
        <v>43</v>
      </c>
      <c r="J3168" t="s">
        <v>43</v>
      </c>
      <c r="K3168" t="s">
        <v>43</v>
      </c>
      <c r="L3168" s="9">
        <v>9000</v>
      </c>
      <c r="M3168" s="10">
        <v>44256</v>
      </c>
      <c r="N3168" t="s">
        <v>44</v>
      </c>
      <c r="O3168" t="s">
        <v>45</v>
      </c>
      <c r="P3168" t="s">
        <v>2854</v>
      </c>
      <c r="Q3168" t="s">
        <v>2855</v>
      </c>
      <c r="R3168" t="s">
        <v>2856</v>
      </c>
      <c r="S3168" s="11">
        <v>44301</v>
      </c>
      <c r="T3168" t="s">
        <v>259</v>
      </c>
      <c r="U3168">
        <v>4</v>
      </c>
      <c r="V3168" t="s">
        <v>2857</v>
      </c>
      <c r="W3168" t="s">
        <v>2856</v>
      </c>
      <c r="Y3168" s="11">
        <v>44301</v>
      </c>
      <c r="AA3168" t="s">
        <v>2857</v>
      </c>
      <c r="AH3168" t="str">
        <f t="shared" si="49"/>
        <v>E35120 Corporate Expenses</v>
      </c>
      <c r="AI3168" t="str">
        <f>VLOOKUP(B3168,'cc Lookup'!A:E,5,0)</f>
        <v>Corporate Exp</v>
      </c>
      <c r="AJ3168" t="s">
        <v>5427</v>
      </c>
    </row>
    <row r="3169" spans="1:36" x14ac:dyDescent="0.35">
      <c r="A3169" t="s">
        <v>36</v>
      </c>
      <c r="B3169" s="8" t="s">
        <v>72</v>
      </c>
      <c r="C3169" s="8" t="s">
        <v>38</v>
      </c>
      <c r="D3169" s="8" t="s">
        <v>39</v>
      </c>
      <c r="E3169" s="8" t="s">
        <v>39</v>
      </c>
      <c r="F3169" s="8" t="s">
        <v>40</v>
      </c>
      <c r="G3169" t="s">
        <v>73</v>
      </c>
      <c r="H3169" t="s">
        <v>42</v>
      </c>
      <c r="I3169" t="s">
        <v>43</v>
      </c>
      <c r="J3169" t="s">
        <v>43</v>
      </c>
      <c r="K3169" t="s">
        <v>43</v>
      </c>
      <c r="L3169" s="9">
        <v>1635</v>
      </c>
      <c r="M3169" s="10">
        <v>44256</v>
      </c>
      <c r="N3169" t="s">
        <v>44</v>
      </c>
      <c r="O3169" t="s">
        <v>45</v>
      </c>
      <c r="P3169" t="s">
        <v>2848</v>
      </c>
      <c r="Q3169" t="s">
        <v>2849</v>
      </c>
      <c r="R3169" t="s">
        <v>2850</v>
      </c>
      <c r="S3169" s="11">
        <v>44294</v>
      </c>
      <c r="T3169" t="s">
        <v>259</v>
      </c>
      <c r="U3169">
        <v>11</v>
      </c>
      <c r="V3169" t="s">
        <v>2858</v>
      </c>
      <c r="W3169" t="s">
        <v>2850</v>
      </c>
      <c r="Y3169" s="11">
        <v>44294</v>
      </c>
      <c r="AA3169" t="s">
        <v>2858</v>
      </c>
      <c r="AH3169" t="str">
        <f t="shared" si="49"/>
        <v>E35120 Corporate Expenses</v>
      </c>
      <c r="AI3169" t="str">
        <f>VLOOKUP(B3169,'cc Lookup'!A:E,5,0)</f>
        <v>Corporate Exp</v>
      </c>
      <c r="AJ3169" t="s">
        <v>5427</v>
      </c>
    </row>
    <row r="3170" spans="1:36" x14ac:dyDescent="0.35">
      <c r="A3170" t="s">
        <v>36</v>
      </c>
      <c r="B3170" s="8" t="s">
        <v>72</v>
      </c>
      <c r="C3170" s="8" t="s">
        <v>38</v>
      </c>
      <c r="D3170" s="8" t="s">
        <v>39</v>
      </c>
      <c r="E3170" s="8" t="s">
        <v>39</v>
      </c>
      <c r="F3170" s="8" t="s">
        <v>40</v>
      </c>
      <c r="G3170" t="s">
        <v>73</v>
      </c>
      <c r="H3170" t="s">
        <v>42</v>
      </c>
      <c r="I3170" t="s">
        <v>43</v>
      </c>
      <c r="J3170" t="s">
        <v>43</v>
      </c>
      <c r="K3170" t="s">
        <v>43</v>
      </c>
      <c r="L3170" s="9">
        <v>-717</v>
      </c>
      <c r="M3170" s="10">
        <v>44256</v>
      </c>
      <c r="N3170" t="s">
        <v>44</v>
      </c>
      <c r="O3170" t="s">
        <v>45</v>
      </c>
      <c r="P3170" t="s">
        <v>2848</v>
      </c>
      <c r="Q3170" t="s">
        <v>2849</v>
      </c>
      <c r="R3170" t="s">
        <v>2850</v>
      </c>
      <c r="S3170" s="11">
        <v>44294</v>
      </c>
      <c r="T3170" t="s">
        <v>259</v>
      </c>
      <c r="U3170">
        <v>12</v>
      </c>
      <c r="V3170" t="s">
        <v>2859</v>
      </c>
      <c r="W3170" t="s">
        <v>2850</v>
      </c>
      <c r="Y3170" s="11">
        <v>44294</v>
      </c>
      <c r="AA3170" t="s">
        <v>2859</v>
      </c>
      <c r="AH3170" t="str">
        <f t="shared" si="49"/>
        <v>E35120 Corporate Expenses</v>
      </c>
      <c r="AI3170" t="str">
        <f>VLOOKUP(B3170,'cc Lookup'!A:E,5,0)</f>
        <v>Corporate Exp</v>
      </c>
      <c r="AJ3170" t="s">
        <v>5427</v>
      </c>
    </row>
    <row r="3171" spans="1:36" x14ac:dyDescent="0.35">
      <c r="A3171" t="s">
        <v>36</v>
      </c>
      <c r="B3171" s="8" t="s">
        <v>142</v>
      </c>
      <c r="C3171" s="8" t="s">
        <v>38</v>
      </c>
      <c r="D3171" s="8" t="s">
        <v>39</v>
      </c>
      <c r="E3171" s="8" t="s">
        <v>39</v>
      </c>
      <c r="F3171" s="8" t="s">
        <v>40</v>
      </c>
      <c r="G3171" t="s">
        <v>144</v>
      </c>
      <c r="H3171" t="s">
        <v>42</v>
      </c>
      <c r="I3171" t="s">
        <v>43</v>
      </c>
      <c r="J3171" t="s">
        <v>43</v>
      </c>
      <c r="K3171" t="s">
        <v>43</v>
      </c>
      <c r="L3171" s="9">
        <v>5273</v>
      </c>
      <c r="M3171" s="10">
        <v>44256</v>
      </c>
      <c r="N3171" t="s">
        <v>44</v>
      </c>
      <c r="O3171" t="s">
        <v>45</v>
      </c>
      <c r="P3171" t="s">
        <v>2911</v>
      </c>
      <c r="Q3171" t="s">
        <v>2912</v>
      </c>
      <c r="R3171" t="s">
        <v>2913</v>
      </c>
      <c r="S3171" s="11">
        <v>44293</v>
      </c>
      <c r="T3171" t="s">
        <v>259</v>
      </c>
      <c r="U3171">
        <v>43</v>
      </c>
      <c r="V3171" t="s">
        <v>2914</v>
      </c>
      <c r="W3171" t="s">
        <v>2913</v>
      </c>
      <c r="Y3171" s="11">
        <v>44293</v>
      </c>
      <c r="AA3171" t="s">
        <v>2914</v>
      </c>
      <c r="AH3171" t="str">
        <f t="shared" si="49"/>
        <v>E35930 Estates &amp; Facilities</v>
      </c>
      <c r="AI3171" t="str">
        <f>VLOOKUP(B3171,'cc Lookup'!A:E,5,0)</f>
        <v>Estates</v>
      </c>
      <c r="AJ3171" t="s">
        <v>5427</v>
      </c>
    </row>
    <row r="3172" spans="1:36" x14ac:dyDescent="0.35">
      <c r="A3172" t="s">
        <v>36</v>
      </c>
      <c r="B3172" s="8" t="s">
        <v>72</v>
      </c>
      <c r="C3172" s="8" t="s">
        <v>38</v>
      </c>
      <c r="D3172" s="8" t="s">
        <v>39</v>
      </c>
      <c r="E3172" s="8" t="s">
        <v>39</v>
      </c>
      <c r="F3172" s="8" t="s">
        <v>40</v>
      </c>
      <c r="G3172" t="s">
        <v>73</v>
      </c>
      <c r="H3172" t="s">
        <v>42</v>
      </c>
      <c r="I3172" t="s">
        <v>43</v>
      </c>
      <c r="J3172" t="s">
        <v>43</v>
      </c>
      <c r="K3172" t="s">
        <v>43</v>
      </c>
      <c r="L3172" s="9">
        <v>10207</v>
      </c>
      <c r="M3172" s="10">
        <v>44287</v>
      </c>
      <c r="N3172" t="s">
        <v>44</v>
      </c>
      <c r="O3172" t="s">
        <v>45</v>
      </c>
      <c r="P3172" t="s">
        <v>2946</v>
      </c>
      <c r="Q3172" t="s">
        <v>2947</v>
      </c>
      <c r="R3172" t="s">
        <v>2948</v>
      </c>
      <c r="S3172" s="11">
        <v>44323</v>
      </c>
      <c r="T3172" t="s">
        <v>259</v>
      </c>
      <c r="U3172">
        <v>38</v>
      </c>
      <c r="V3172" t="s">
        <v>2952</v>
      </c>
      <c r="W3172" t="s">
        <v>2948</v>
      </c>
      <c r="Y3172" s="11">
        <v>44323</v>
      </c>
      <c r="AA3172" t="s">
        <v>2953</v>
      </c>
      <c r="AD3172" t="s">
        <v>2954</v>
      </c>
      <c r="AH3172" t="str">
        <f t="shared" si="49"/>
        <v>E35120 Corporate Expenses</v>
      </c>
      <c r="AI3172" t="str">
        <f>VLOOKUP(B3172,'cc Lookup'!A:E,5,0)</f>
        <v>Corporate Exp</v>
      </c>
      <c r="AJ3172" t="s">
        <v>5428</v>
      </c>
    </row>
    <row r="3173" spans="1:36" x14ac:dyDescent="0.35">
      <c r="A3173" t="s">
        <v>36</v>
      </c>
      <c r="B3173" s="8" t="s">
        <v>72</v>
      </c>
      <c r="C3173" s="8" t="s">
        <v>38</v>
      </c>
      <c r="D3173" s="8" t="s">
        <v>39</v>
      </c>
      <c r="E3173" s="8" t="s">
        <v>39</v>
      </c>
      <c r="F3173" s="8" t="s">
        <v>40</v>
      </c>
      <c r="G3173" t="s">
        <v>73</v>
      </c>
      <c r="H3173" t="s">
        <v>42</v>
      </c>
      <c r="I3173" t="s">
        <v>43</v>
      </c>
      <c r="J3173" t="s">
        <v>43</v>
      </c>
      <c r="K3173" t="s">
        <v>43</v>
      </c>
      <c r="L3173" s="9">
        <v>-478</v>
      </c>
      <c r="M3173" s="10">
        <v>44287</v>
      </c>
      <c r="N3173" t="s">
        <v>44</v>
      </c>
      <c r="O3173" t="s">
        <v>45</v>
      </c>
      <c r="P3173" t="s">
        <v>2946</v>
      </c>
      <c r="Q3173" t="s">
        <v>2947</v>
      </c>
      <c r="R3173" t="s">
        <v>2948</v>
      </c>
      <c r="S3173" s="11">
        <v>44323</v>
      </c>
      <c r="T3173" t="s">
        <v>259</v>
      </c>
      <c r="U3173">
        <v>39</v>
      </c>
      <c r="V3173" t="s">
        <v>2955</v>
      </c>
      <c r="W3173" t="s">
        <v>2948</v>
      </c>
      <c r="Y3173" s="11">
        <v>44323</v>
      </c>
      <c r="AA3173" t="s">
        <v>2955</v>
      </c>
      <c r="AH3173" t="str">
        <f t="shared" si="49"/>
        <v>E35120 Corporate Expenses</v>
      </c>
      <c r="AI3173" t="str">
        <f>VLOOKUP(B3173,'cc Lookup'!A:E,5,0)</f>
        <v>Corporate Exp</v>
      </c>
      <c r="AJ3173" t="s">
        <v>5428</v>
      </c>
    </row>
    <row r="3174" spans="1:36" x14ac:dyDescent="0.35">
      <c r="A3174" t="s">
        <v>36</v>
      </c>
      <c r="B3174" s="8" t="s">
        <v>72</v>
      </c>
      <c r="C3174" s="8" t="s">
        <v>38</v>
      </c>
      <c r="D3174" s="8" t="s">
        <v>39</v>
      </c>
      <c r="E3174" s="8" t="s">
        <v>1517</v>
      </c>
      <c r="F3174" s="8" t="s">
        <v>40</v>
      </c>
      <c r="G3174" t="s">
        <v>73</v>
      </c>
      <c r="H3174" t="s">
        <v>42</v>
      </c>
      <c r="I3174" t="s">
        <v>43</v>
      </c>
      <c r="J3174" t="s">
        <v>1518</v>
      </c>
      <c r="K3174" t="s">
        <v>43</v>
      </c>
      <c r="L3174" s="9">
        <v>-174395.11</v>
      </c>
      <c r="M3174" s="10">
        <v>44287</v>
      </c>
      <c r="N3174" t="s">
        <v>44</v>
      </c>
      <c r="O3174" t="s">
        <v>45</v>
      </c>
      <c r="P3174" t="s">
        <v>2946</v>
      </c>
      <c r="Q3174" t="s">
        <v>2947</v>
      </c>
      <c r="R3174" t="s">
        <v>2948</v>
      </c>
      <c r="S3174" s="11">
        <v>44323</v>
      </c>
      <c r="T3174" t="s">
        <v>259</v>
      </c>
      <c r="U3174">
        <v>40</v>
      </c>
      <c r="V3174" t="s">
        <v>2997</v>
      </c>
      <c r="W3174" t="s">
        <v>2948</v>
      </c>
      <c r="Y3174" s="11">
        <v>44323</v>
      </c>
      <c r="AA3174" t="s">
        <v>2998</v>
      </c>
      <c r="AD3174" t="s">
        <v>2999</v>
      </c>
      <c r="AH3174" t="str">
        <f t="shared" si="49"/>
        <v>E35120 Corporate Expenses</v>
      </c>
      <c r="AI3174" t="str">
        <f>VLOOKUP(B3174,'cc Lookup'!A:E,5,0)</f>
        <v>Corporate Exp</v>
      </c>
      <c r="AJ3174" t="s">
        <v>5428</v>
      </c>
    </row>
    <row r="3175" spans="1:36" x14ac:dyDescent="0.35">
      <c r="A3175" t="s">
        <v>36</v>
      </c>
      <c r="B3175" s="8" t="s">
        <v>142</v>
      </c>
      <c r="C3175" s="8" t="s">
        <v>38</v>
      </c>
      <c r="D3175" s="8" t="s">
        <v>39</v>
      </c>
      <c r="E3175" s="8" t="s">
        <v>39</v>
      </c>
      <c r="F3175" s="8" t="s">
        <v>40</v>
      </c>
      <c r="G3175" t="s">
        <v>144</v>
      </c>
      <c r="H3175" t="s">
        <v>42</v>
      </c>
      <c r="I3175" t="s">
        <v>43</v>
      </c>
      <c r="J3175" t="s">
        <v>43</v>
      </c>
      <c r="K3175" t="s">
        <v>43</v>
      </c>
      <c r="L3175" s="9">
        <v>4950</v>
      </c>
      <c r="M3175" s="10">
        <v>44287</v>
      </c>
      <c r="N3175" t="s">
        <v>44</v>
      </c>
      <c r="O3175" t="s">
        <v>45</v>
      </c>
      <c r="P3175" t="s">
        <v>3011</v>
      </c>
      <c r="Q3175" t="s">
        <v>3012</v>
      </c>
      <c r="R3175" t="s">
        <v>3013</v>
      </c>
      <c r="S3175" s="11">
        <v>44323</v>
      </c>
      <c r="T3175" t="s">
        <v>259</v>
      </c>
      <c r="U3175">
        <v>63</v>
      </c>
      <c r="V3175" t="s">
        <v>3014</v>
      </c>
      <c r="W3175" t="s">
        <v>3013</v>
      </c>
      <c r="Y3175" s="11">
        <v>44322</v>
      </c>
      <c r="AA3175" t="s">
        <v>3014</v>
      </c>
      <c r="AH3175" t="str">
        <f t="shared" si="49"/>
        <v>E35930 Estates &amp; Facilities</v>
      </c>
      <c r="AI3175" t="str">
        <f>VLOOKUP(B3175,'cc Lookup'!A:E,5,0)</f>
        <v>Estates</v>
      </c>
      <c r="AJ3175" t="s">
        <v>5428</v>
      </c>
    </row>
    <row r="3176" spans="1:36" x14ac:dyDescent="0.35">
      <c r="A3176" t="s">
        <v>36</v>
      </c>
      <c r="B3176" s="8" t="s">
        <v>72</v>
      </c>
      <c r="C3176" s="8" t="s">
        <v>38</v>
      </c>
      <c r="D3176" s="8" t="s">
        <v>39</v>
      </c>
      <c r="E3176" s="8" t="s">
        <v>39</v>
      </c>
      <c r="F3176" s="8" t="s">
        <v>40</v>
      </c>
      <c r="G3176" t="s">
        <v>73</v>
      </c>
      <c r="H3176" t="s">
        <v>42</v>
      </c>
      <c r="I3176" t="s">
        <v>43</v>
      </c>
      <c r="J3176" t="s">
        <v>43</v>
      </c>
      <c r="K3176" t="s">
        <v>43</v>
      </c>
      <c r="L3176" s="9">
        <v>20755</v>
      </c>
      <c r="M3176" s="10">
        <v>44317</v>
      </c>
      <c r="N3176" t="s">
        <v>44</v>
      </c>
      <c r="O3176" t="s">
        <v>45</v>
      </c>
      <c r="P3176" t="s">
        <v>3043</v>
      </c>
      <c r="Q3176" t="s">
        <v>3044</v>
      </c>
      <c r="R3176" t="s">
        <v>3045</v>
      </c>
      <c r="S3176" s="11">
        <v>44351</v>
      </c>
      <c r="T3176" t="s">
        <v>259</v>
      </c>
      <c r="U3176">
        <v>34</v>
      </c>
      <c r="V3176" t="s">
        <v>3052</v>
      </c>
      <c r="W3176" t="s">
        <v>3045</v>
      </c>
      <c r="Y3176" s="11">
        <v>44351</v>
      </c>
      <c r="AA3176" t="s">
        <v>2953</v>
      </c>
      <c r="AD3176" t="s">
        <v>3053</v>
      </c>
      <c r="AH3176" t="str">
        <f t="shared" si="49"/>
        <v>E35120 Corporate Expenses</v>
      </c>
      <c r="AI3176" t="str">
        <f>VLOOKUP(B3176,'cc Lookup'!A:E,5,0)</f>
        <v>Corporate Exp</v>
      </c>
      <c r="AJ3176" t="s">
        <v>5428</v>
      </c>
    </row>
    <row r="3177" spans="1:36" x14ac:dyDescent="0.35">
      <c r="A3177" t="s">
        <v>36</v>
      </c>
      <c r="B3177" s="8" t="s">
        <v>72</v>
      </c>
      <c r="C3177" s="8" t="s">
        <v>38</v>
      </c>
      <c r="D3177" s="8" t="s">
        <v>39</v>
      </c>
      <c r="E3177" s="8" t="s">
        <v>39</v>
      </c>
      <c r="F3177" s="8" t="s">
        <v>40</v>
      </c>
      <c r="G3177" t="s">
        <v>73</v>
      </c>
      <c r="H3177" t="s">
        <v>42</v>
      </c>
      <c r="I3177" t="s">
        <v>43</v>
      </c>
      <c r="J3177" t="s">
        <v>43</v>
      </c>
      <c r="K3177" t="s">
        <v>43</v>
      </c>
      <c r="L3177" s="9">
        <v>-231</v>
      </c>
      <c r="M3177" s="10">
        <v>44317</v>
      </c>
      <c r="N3177" t="s">
        <v>44</v>
      </c>
      <c r="O3177" t="s">
        <v>45</v>
      </c>
      <c r="P3177" t="s">
        <v>3043</v>
      </c>
      <c r="Q3177" t="s">
        <v>3044</v>
      </c>
      <c r="R3177" t="s">
        <v>3045</v>
      </c>
      <c r="S3177" s="11">
        <v>44351</v>
      </c>
      <c r="T3177" t="s">
        <v>259</v>
      </c>
      <c r="U3177">
        <v>35</v>
      </c>
      <c r="V3177" t="s">
        <v>3054</v>
      </c>
      <c r="W3177" t="s">
        <v>3045</v>
      </c>
      <c r="Y3177" s="11">
        <v>44351</v>
      </c>
      <c r="AA3177" t="s">
        <v>3054</v>
      </c>
      <c r="AH3177" t="str">
        <f t="shared" si="49"/>
        <v>E35120 Corporate Expenses</v>
      </c>
      <c r="AI3177" t="str">
        <f>VLOOKUP(B3177,'cc Lookup'!A:E,5,0)</f>
        <v>Corporate Exp</v>
      </c>
      <c r="AJ3177" t="s">
        <v>5428</v>
      </c>
    </row>
    <row r="3178" spans="1:36" x14ac:dyDescent="0.35">
      <c r="A3178" t="s">
        <v>36</v>
      </c>
      <c r="B3178" s="8" t="s">
        <v>72</v>
      </c>
      <c r="C3178" s="8" t="s">
        <v>38</v>
      </c>
      <c r="D3178" s="8" t="s">
        <v>39</v>
      </c>
      <c r="E3178" s="8" t="s">
        <v>1517</v>
      </c>
      <c r="F3178" s="8" t="s">
        <v>40</v>
      </c>
      <c r="G3178" t="s">
        <v>73</v>
      </c>
      <c r="H3178" t="s">
        <v>42</v>
      </c>
      <c r="I3178" t="s">
        <v>43</v>
      </c>
      <c r="J3178" t="s">
        <v>1518</v>
      </c>
      <c r="K3178" t="s">
        <v>43</v>
      </c>
      <c r="L3178" s="9">
        <v>-158257.04999999999</v>
      </c>
      <c r="M3178" s="10">
        <v>44317</v>
      </c>
      <c r="N3178" t="s">
        <v>44</v>
      </c>
      <c r="O3178" t="s">
        <v>45</v>
      </c>
      <c r="P3178" t="s">
        <v>3043</v>
      </c>
      <c r="Q3178" t="s">
        <v>3044</v>
      </c>
      <c r="R3178" t="s">
        <v>3045</v>
      </c>
      <c r="S3178" s="11">
        <v>44351</v>
      </c>
      <c r="T3178" t="s">
        <v>259</v>
      </c>
      <c r="U3178">
        <v>36</v>
      </c>
      <c r="V3178" t="s">
        <v>3063</v>
      </c>
      <c r="W3178" t="s">
        <v>3045</v>
      </c>
      <c r="Y3178" s="11">
        <v>44351</v>
      </c>
      <c r="AA3178" t="s">
        <v>2998</v>
      </c>
      <c r="AD3178" t="s">
        <v>3064</v>
      </c>
      <c r="AH3178" t="str">
        <f t="shared" si="49"/>
        <v>E35120 Corporate Expenses</v>
      </c>
      <c r="AI3178" t="str">
        <f>VLOOKUP(B3178,'cc Lookup'!A:E,5,0)</f>
        <v>Corporate Exp</v>
      </c>
      <c r="AJ3178" t="s">
        <v>5428</v>
      </c>
    </row>
    <row r="3179" spans="1:36" x14ac:dyDescent="0.35">
      <c r="A3179" t="s">
        <v>36</v>
      </c>
      <c r="B3179" s="8" t="s">
        <v>142</v>
      </c>
      <c r="C3179" s="8" t="s">
        <v>38</v>
      </c>
      <c r="D3179" s="8" t="s">
        <v>39</v>
      </c>
      <c r="E3179" s="8" t="s">
        <v>39</v>
      </c>
      <c r="F3179" s="8" t="s">
        <v>40</v>
      </c>
      <c r="G3179" t="s">
        <v>144</v>
      </c>
      <c r="H3179" t="s">
        <v>42</v>
      </c>
      <c r="I3179" t="s">
        <v>43</v>
      </c>
      <c r="J3179" t="s">
        <v>43</v>
      </c>
      <c r="K3179" t="s">
        <v>43</v>
      </c>
      <c r="L3179" s="9">
        <v>4950</v>
      </c>
      <c r="M3179" s="10">
        <v>44317</v>
      </c>
      <c r="N3179" t="s">
        <v>44</v>
      </c>
      <c r="O3179" t="s">
        <v>45</v>
      </c>
      <c r="P3179" t="s">
        <v>3128</v>
      </c>
      <c r="Q3179" t="s">
        <v>3129</v>
      </c>
      <c r="R3179" t="s">
        <v>3130</v>
      </c>
      <c r="S3179" s="11">
        <v>44351</v>
      </c>
      <c r="T3179" t="s">
        <v>259</v>
      </c>
      <c r="U3179">
        <v>57</v>
      </c>
      <c r="V3179" t="s">
        <v>3131</v>
      </c>
      <c r="W3179" t="s">
        <v>3130</v>
      </c>
      <c r="Y3179" s="11">
        <v>44350</v>
      </c>
      <c r="AA3179" t="s">
        <v>3131</v>
      </c>
      <c r="AH3179" t="str">
        <f t="shared" si="49"/>
        <v>E35930 Estates &amp; Facilities</v>
      </c>
      <c r="AI3179" t="str">
        <f>VLOOKUP(B3179,'cc Lookup'!A:E,5,0)</f>
        <v>Estates</v>
      </c>
      <c r="AJ3179" t="s">
        <v>5428</v>
      </c>
    </row>
    <row r="3180" spans="1:36" x14ac:dyDescent="0.35">
      <c r="A3180" t="s">
        <v>36</v>
      </c>
      <c r="B3180" s="8" t="s">
        <v>72</v>
      </c>
      <c r="C3180" s="8" t="s">
        <v>38</v>
      </c>
      <c r="D3180" s="8" t="s">
        <v>39</v>
      </c>
      <c r="E3180" s="8" t="s">
        <v>39</v>
      </c>
      <c r="F3180" s="8" t="s">
        <v>40</v>
      </c>
      <c r="G3180" t="s">
        <v>73</v>
      </c>
      <c r="H3180" t="s">
        <v>42</v>
      </c>
      <c r="I3180" t="s">
        <v>43</v>
      </c>
      <c r="J3180" t="s">
        <v>43</v>
      </c>
      <c r="K3180" t="s">
        <v>43</v>
      </c>
      <c r="L3180" s="9">
        <v>8</v>
      </c>
      <c r="M3180" s="10">
        <v>44348</v>
      </c>
      <c r="N3180" t="s">
        <v>44</v>
      </c>
      <c r="O3180" t="s">
        <v>45</v>
      </c>
      <c r="P3180" t="s">
        <v>3154</v>
      </c>
      <c r="Q3180" t="s">
        <v>3155</v>
      </c>
      <c r="R3180" t="s">
        <v>3156</v>
      </c>
      <c r="S3180" s="11">
        <v>44383</v>
      </c>
      <c r="T3180" t="s">
        <v>259</v>
      </c>
      <c r="U3180">
        <v>33</v>
      </c>
      <c r="V3180" t="s">
        <v>3160</v>
      </c>
      <c r="W3180" t="s">
        <v>3156</v>
      </c>
      <c r="Y3180" s="11">
        <v>44383</v>
      </c>
      <c r="AA3180" t="s">
        <v>3160</v>
      </c>
      <c r="AH3180" t="str">
        <f t="shared" si="49"/>
        <v>E35120 Corporate Expenses</v>
      </c>
      <c r="AI3180" t="str">
        <f>VLOOKUP(B3180,'cc Lookup'!A:E,5,0)</f>
        <v>Corporate Exp</v>
      </c>
      <c r="AJ3180" t="s">
        <v>5428</v>
      </c>
    </row>
    <row r="3181" spans="1:36" x14ac:dyDescent="0.35">
      <c r="A3181" t="s">
        <v>36</v>
      </c>
      <c r="B3181" s="8" t="s">
        <v>72</v>
      </c>
      <c r="C3181" s="8" t="s">
        <v>38</v>
      </c>
      <c r="D3181" s="8" t="s">
        <v>39</v>
      </c>
      <c r="E3181" s="8" t="s">
        <v>39</v>
      </c>
      <c r="F3181" s="8" t="s">
        <v>40</v>
      </c>
      <c r="G3181" t="s">
        <v>73</v>
      </c>
      <c r="H3181" t="s">
        <v>42</v>
      </c>
      <c r="I3181" t="s">
        <v>43</v>
      </c>
      <c r="J3181" t="s">
        <v>43</v>
      </c>
      <c r="K3181" t="s">
        <v>43</v>
      </c>
      <c r="L3181" s="9">
        <v>30962</v>
      </c>
      <c r="M3181" s="10">
        <v>44348</v>
      </c>
      <c r="N3181" t="s">
        <v>44</v>
      </c>
      <c r="O3181" t="s">
        <v>45</v>
      </c>
      <c r="P3181" t="s">
        <v>3154</v>
      </c>
      <c r="Q3181" t="s">
        <v>3155</v>
      </c>
      <c r="R3181" t="s">
        <v>3156</v>
      </c>
      <c r="S3181" s="11">
        <v>44383</v>
      </c>
      <c r="T3181" t="s">
        <v>259</v>
      </c>
      <c r="U3181">
        <v>34</v>
      </c>
      <c r="V3181" t="s">
        <v>3161</v>
      </c>
      <c r="W3181" t="s">
        <v>3156</v>
      </c>
      <c r="Y3181" s="11">
        <v>44383</v>
      </c>
      <c r="AA3181" t="s">
        <v>3162</v>
      </c>
      <c r="AD3181" t="s">
        <v>3163</v>
      </c>
      <c r="AH3181" t="str">
        <f t="shared" si="49"/>
        <v>E35120 Corporate Expenses</v>
      </c>
      <c r="AI3181" t="str">
        <f>VLOOKUP(B3181,'cc Lookup'!A:E,5,0)</f>
        <v>Corporate Exp</v>
      </c>
      <c r="AJ3181" t="s">
        <v>5428</v>
      </c>
    </row>
    <row r="3182" spans="1:36" x14ac:dyDescent="0.35">
      <c r="A3182" t="s">
        <v>36</v>
      </c>
      <c r="B3182" s="8" t="s">
        <v>72</v>
      </c>
      <c r="C3182" s="8" t="s">
        <v>38</v>
      </c>
      <c r="D3182" s="8" t="s">
        <v>39</v>
      </c>
      <c r="E3182" s="8" t="s">
        <v>39</v>
      </c>
      <c r="F3182" s="8" t="s">
        <v>40</v>
      </c>
      <c r="G3182" t="s">
        <v>73</v>
      </c>
      <c r="H3182" t="s">
        <v>42</v>
      </c>
      <c r="I3182" t="s">
        <v>43</v>
      </c>
      <c r="J3182" t="s">
        <v>43</v>
      </c>
      <c r="K3182" t="s">
        <v>43</v>
      </c>
      <c r="L3182" s="9">
        <v>-8</v>
      </c>
      <c r="M3182" s="10">
        <v>44348</v>
      </c>
      <c r="N3182" t="s">
        <v>44</v>
      </c>
      <c r="O3182" t="s">
        <v>45</v>
      </c>
      <c r="P3182" t="s">
        <v>3164</v>
      </c>
      <c r="Q3182" t="s">
        <v>3165</v>
      </c>
      <c r="R3182" t="s">
        <v>3166</v>
      </c>
      <c r="S3182" s="11">
        <v>44383</v>
      </c>
      <c r="T3182" t="s">
        <v>259</v>
      </c>
      <c r="U3182">
        <v>35</v>
      </c>
      <c r="V3182" t="s">
        <v>3160</v>
      </c>
      <c r="W3182" t="s">
        <v>3166</v>
      </c>
      <c r="Y3182" s="11">
        <v>44383</v>
      </c>
      <c r="AA3182" t="s">
        <v>3160</v>
      </c>
      <c r="AH3182" t="str">
        <f t="shared" si="49"/>
        <v>E35120 Corporate Expenses</v>
      </c>
      <c r="AI3182" t="str">
        <f>VLOOKUP(B3182,'cc Lookup'!A:E,5,0)</f>
        <v>Corporate Exp</v>
      </c>
      <c r="AJ3182" t="s">
        <v>5428</v>
      </c>
    </row>
    <row r="3183" spans="1:36" x14ac:dyDescent="0.35">
      <c r="A3183" t="s">
        <v>36</v>
      </c>
      <c r="B3183" s="8" t="s">
        <v>72</v>
      </c>
      <c r="C3183" s="8" t="s">
        <v>38</v>
      </c>
      <c r="D3183" s="8" t="s">
        <v>39</v>
      </c>
      <c r="E3183" s="8" t="s">
        <v>39</v>
      </c>
      <c r="F3183" s="8" t="s">
        <v>40</v>
      </c>
      <c r="G3183" t="s">
        <v>73</v>
      </c>
      <c r="H3183" t="s">
        <v>42</v>
      </c>
      <c r="I3183" t="s">
        <v>43</v>
      </c>
      <c r="J3183" t="s">
        <v>43</v>
      </c>
      <c r="K3183" t="s">
        <v>43</v>
      </c>
      <c r="L3183" s="9">
        <v>-2900</v>
      </c>
      <c r="M3183" s="10">
        <v>44348</v>
      </c>
      <c r="N3183" t="s">
        <v>44</v>
      </c>
      <c r="O3183" t="s">
        <v>45</v>
      </c>
      <c r="P3183" t="s">
        <v>3164</v>
      </c>
      <c r="Q3183" t="s">
        <v>3165</v>
      </c>
      <c r="R3183" t="s">
        <v>3166</v>
      </c>
      <c r="S3183" s="11">
        <v>44383</v>
      </c>
      <c r="T3183" t="s">
        <v>259</v>
      </c>
      <c r="U3183">
        <v>36</v>
      </c>
      <c r="V3183" t="s">
        <v>3167</v>
      </c>
      <c r="W3183" t="s">
        <v>3166</v>
      </c>
      <c r="Y3183" s="11">
        <v>44383</v>
      </c>
      <c r="AA3183" t="s">
        <v>3167</v>
      </c>
      <c r="AH3183" t="str">
        <f t="shared" si="49"/>
        <v>E35120 Corporate Expenses</v>
      </c>
      <c r="AI3183" t="str">
        <f>VLOOKUP(B3183,'cc Lookup'!A:E,5,0)</f>
        <v>Corporate Exp</v>
      </c>
      <c r="AJ3183" t="s">
        <v>5428</v>
      </c>
    </row>
    <row r="3184" spans="1:36" x14ac:dyDescent="0.35">
      <c r="A3184" t="s">
        <v>36</v>
      </c>
      <c r="B3184" s="8" t="s">
        <v>72</v>
      </c>
      <c r="C3184" s="8" t="s">
        <v>38</v>
      </c>
      <c r="D3184" s="8" t="s">
        <v>39</v>
      </c>
      <c r="E3184" s="8" t="s">
        <v>1517</v>
      </c>
      <c r="F3184" s="8" t="s">
        <v>40</v>
      </c>
      <c r="G3184" t="s">
        <v>73</v>
      </c>
      <c r="H3184" t="s">
        <v>42</v>
      </c>
      <c r="I3184" t="s">
        <v>43</v>
      </c>
      <c r="J3184" t="s">
        <v>1518</v>
      </c>
      <c r="K3184" t="s">
        <v>43</v>
      </c>
      <c r="L3184" s="9">
        <v>-142639.57999999999</v>
      </c>
      <c r="M3184" s="10">
        <v>44348</v>
      </c>
      <c r="N3184" t="s">
        <v>44</v>
      </c>
      <c r="O3184" t="s">
        <v>45</v>
      </c>
      <c r="P3184" t="s">
        <v>3154</v>
      </c>
      <c r="Q3184" t="s">
        <v>3155</v>
      </c>
      <c r="R3184" t="s">
        <v>3156</v>
      </c>
      <c r="S3184" s="11">
        <v>44383</v>
      </c>
      <c r="T3184" t="s">
        <v>259</v>
      </c>
      <c r="U3184">
        <v>35</v>
      </c>
      <c r="V3184" t="s">
        <v>3178</v>
      </c>
      <c r="W3184" t="s">
        <v>3156</v>
      </c>
      <c r="Y3184" s="11">
        <v>44383</v>
      </c>
      <c r="AA3184" t="s">
        <v>2998</v>
      </c>
      <c r="AD3184" t="s">
        <v>3179</v>
      </c>
      <c r="AH3184" t="str">
        <f t="shared" si="49"/>
        <v>E35120 Corporate Expenses</v>
      </c>
      <c r="AI3184" t="str">
        <f>VLOOKUP(B3184,'cc Lookup'!A:E,5,0)</f>
        <v>Corporate Exp</v>
      </c>
      <c r="AJ3184" t="s">
        <v>5428</v>
      </c>
    </row>
    <row r="3185" spans="1:36" x14ac:dyDescent="0.35">
      <c r="A3185" t="s">
        <v>36</v>
      </c>
      <c r="B3185" s="8" t="s">
        <v>142</v>
      </c>
      <c r="C3185" s="8" t="s">
        <v>38</v>
      </c>
      <c r="D3185" s="8" t="s">
        <v>39</v>
      </c>
      <c r="E3185" s="8" t="s">
        <v>39</v>
      </c>
      <c r="F3185" s="8" t="s">
        <v>40</v>
      </c>
      <c r="G3185" t="s">
        <v>144</v>
      </c>
      <c r="H3185" t="s">
        <v>42</v>
      </c>
      <c r="I3185" t="s">
        <v>43</v>
      </c>
      <c r="J3185" t="s">
        <v>43</v>
      </c>
      <c r="K3185" t="s">
        <v>43</v>
      </c>
      <c r="L3185" s="9">
        <v>4950</v>
      </c>
      <c r="M3185" s="10">
        <v>44348</v>
      </c>
      <c r="N3185" t="s">
        <v>44</v>
      </c>
      <c r="O3185" t="s">
        <v>45</v>
      </c>
      <c r="P3185" t="s">
        <v>3261</v>
      </c>
      <c r="Q3185" t="s">
        <v>3262</v>
      </c>
      <c r="R3185" t="s">
        <v>3263</v>
      </c>
      <c r="S3185" s="11">
        <v>44382</v>
      </c>
      <c r="T3185" t="s">
        <v>259</v>
      </c>
      <c r="U3185">
        <v>50</v>
      </c>
      <c r="V3185" t="s">
        <v>3264</v>
      </c>
      <c r="W3185" t="s">
        <v>3263</v>
      </c>
      <c r="Y3185" s="11">
        <v>44382</v>
      </c>
      <c r="AA3185" t="s">
        <v>3264</v>
      </c>
      <c r="AH3185" t="str">
        <f t="shared" si="49"/>
        <v>E35930 Estates &amp; Facilities</v>
      </c>
      <c r="AI3185" t="str">
        <f>VLOOKUP(B3185,'cc Lookup'!A:E,5,0)</f>
        <v>Estates</v>
      </c>
      <c r="AJ3185" t="s">
        <v>5428</v>
      </c>
    </row>
    <row r="3186" spans="1:36" x14ac:dyDescent="0.35">
      <c r="A3186" t="s">
        <v>36</v>
      </c>
      <c r="B3186" s="8" t="s">
        <v>72</v>
      </c>
      <c r="C3186" s="8" t="s">
        <v>38</v>
      </c>
      <c r="D3186" s="8" t="s">
        <v>39</v>
      </c>
      <c r="E3186" s="8" t="s">
        <v>39</v>
      </c>
      <c r="F3186" s="8" t="s">
        <v>40</v>
      </c>
      <c r="G3186" t="s">
        <v>73</v>
      </c>
      <c r="H3186" t="s">
        <v>42</v>
      </c>
      <c r="I3186" t="s">
        <v>43</v>
      </c>
      <c r="J3186" t="s">
        <v>43</v>
      </c>
      <c r="K3186" t="s">
        <v>43</v>
      </c>
      <c r="L3186" s="9">
        <v>41510</v>
      </c>
      <c r="M3186" s="10">
        <v>44378</v>
      </c>
      <c r="N3186" t="s">
        <v>44</v>
      </c>
      <c r="O3186" t="s">
        <v>45</v>
      </c>
      <c r="P3186" t="s">
        <v>3298</v>
      </c>
      <c r="Q3186" t="s">
        <v>3299</v>
      </c>
      <c r="R3186" t="s">
        <v>3300</v>
      </c>
      <c r="S3186" s="11">
        <v>44412</v>
      </c>
      <c r="T3186" t="s">
        <v>259</v>
      </c>
      <c r="U3186">
        <v>35</v>
      </c>
      <c r="V3186" t="s">
        <v>3305</v>
      </c>
      <c r="W3186" t="s">
        <v>3300</v>
      </c>
      <c r="Y3186" s="11">
        <v>44412</v>
      </c>
      <c r="AA3186" t="s">
        <v>3162</v>
      </c>
      <c r="AD3186" t="s">
        <v>3306</v>
      </c>
      <c r="AH3186" t="str">
        <f t="shared" si="49"/>
        <v>E35120 Corporate Expenses</v>
      </c>
      <c r="AI3186" t="str">
        <f>VLOOKUP(B3186,'cc Lookup'!A:E,5,0)</f>
        <v>Corporate Exp</v>
      </c>
      <c r="AJ3186" t="s">
        <v>5428</v>
      </c>
    </row>
    <row r="3187" spans="1:36" x14ac:dyDescent="0.35">
      <c r="A3187" t="s">
        <v>36</v>
      </c>
      <c r="B3187" s="8" t="s">
        <v>72</v>
      </c>
      <c r="C3187" s="8" t="s">
        <v>38</v>
      </c>
      <c r="D3187" s="8" t="s">
        <v>39</v>
      </c>
      <c r="E3187" s="8" t="s">
        <v>39</v>
      </c>
      <c r="F3187" s="8" t="s">
        <v>40</v>
      </c>
      <c r="G3187" t="s">
        <v>73</v>
      </c>
      <c r="H3187" t="s">
        <v>42</v>
      </c>
      <c r="I3187" t="s">
        <v>43</v>
      </c>
      <c r="J3187" t="s">
        <v>43</v>
      </c>
      <c r="K3187" t="s">
        <v>43</v>
      </c>
      <c r="L3187" s="9">
        <v>-2653</v>
      </c>
      <c r="M3187" s="10">
        <v>44378</v>
      </c>
      <c r="N3187" t="s">
        <v>44</v>
      </c>
      <c r="O3187" t="s">
        <v>45</v>
      </c>
      <c r="P3187" t="s">
        <v>3298</v>
      </c>
      <c r="Q3187" t="s">
        <v>3299</v>
      </c>
      <c r="R3187" t="s">
        <v>3300</v>
      </c>
      <c r="S3187" s="11">
        <v>44412</v>
      </c>
      <c r="T3187" t="s">
        <v>259</v>
      </c>
      <c r="U3187">
        <v>36</v>
      </c>
      <c r="V3187" t="s">
        <v>3307</v>
      </c>
      <c r="W3187" t="s">
        <v>3300</v>
      </c>
      <c r="Y3187" s="11">
        <v>44412</v>
      </c>
      <c r="AA3187" t="s">
        <v>3307</v>
      </c>
      <c r="AH3187" t="str">
        <f t="shared" si="49"/>
        <v>E35120 Corporate Expenses</v>
      </c>
      <c r="AI3187" t="str">
        <f>VLOOKUP(B3187,'cc Lookup'!A:E,5,0)</f>
        <v>Corporate Exp</v>
      </c>
      <c r="AJ3187" t="s">
        <v>5428</v>
      </c>
    </row>
    <row r="3188" spans="1:36" x14ac:dyDescent="0.35">
      <c r="A3188" t="s">
        <v>36</v>
      </c>
      <c r="B3188" s="8" t="s">
        <v>72</v>
      </c>
      <c r="C3188" s="8" t="s">
        <v>38</v>
      </c>
      <c r="D3188" s="8" t="s">
        <v>39</v>
      </c>
      <c r="E3188" s="8" t="s">
        <v>1517</v>
      </c>
      <c r="F3188" s="8" t="s">
        <v>40</v>
      </c>
      <c r="G3188" t="s">
        <v>73</v>
      </c>
      <c r="H3188" t="s">
        <v>42</v>
      </c>
      <c r="I3188" t="s">
        <v>43</v>
      </c>
      <c r="J3188" t="s">
        <v>1518</v>
      </c>
      <c r="K3188" t="s">
        <v>43</v>
      </c>
      <c r="L3188" s="9">
        <v>-126501.53</v>
      </c>
      <c r="M3188" s="10">
        <v>44378</v>
      </c>
      <c r="N3188" t="s">
        <v>44</v>
      </c>
      <c r="O3188" t="s">
        <v>45</v>
      </c>
      <c r="P3188" t="s">
        <v>3298</v>
      </c>
      <c r="Q3188" t="s">
        <v>3299</v>
      </c>
      <c r="R3188" t="s">
        <v>3300</v>
      </c>
      <c r="S3188" s="11">
        <v>44412</v>
      </c>
      <c r="T3188" t="s">
        <v>259</v>
      </c>
      <c r="U3188">
        <v>37</v>
      </c>
      <c r="V3188" t="s">
        <v>3327</v>
      </c>
      <c r="W3188" t="s">
        <v>3300</v>
      </c>
      <c r="Y3188" s="11">
        <v>44412</v>
      </c>
      <c r="AA3188" t="s">
        <v>3328</v>
      </c>
      <c r="AD3188" t="s">
        <v>3329</v>
      </c>
      <c r="AH3188" t="str">
        <f t="shared" si="49"/>
        <v>E35120 Corporate Expenses</v>
      </c>
      <c r="AI3188" t="str">
        <f>VLOOKUP(B3188,'cc Lookup'!A:E,5,0)</f>
        <v>Corporate Exp</v>
      </c>
      <c r="AJ3188" t="s">
        <v>5428</v>
      </c>
    </row>
    <row r="3189" spans="1:36" x14ac:dyDescent="0.35">
      <c r="A3189" t="s">
        <v>36</v>
      </c>
      <c r="B3189" s="8" t="s">
        <v>142</v>
      </c>
      <c r="C3189" s="8" t="s">
        <v>38</v>
      </c>
      <c r="D3189" s="8" t="s">
        <v>39</v>
      </c>
      <c r="E3189" s="8" t="s">
        <v>39</v>
      </c>
      <c r="F3189" s="8" t="s">
        <v>40</v>
      </c>
      <c r="G3189" t="s">
        <v>144</v>
      </c>
      <c r="H3189" t="s">
        <v>42</v>
      </c>
      <c r="I3189" t="s">
        <v>43</v>
      </c>
      <c r="J3189" t="s">
        <v>43</v>
      </c>
      <c r="K3189" t="s">
        <v>43</v>
      </c>
      <c r="L3189" s="9">
        <v>4950</v>
      </c>
      <c r="M3189" s="10">
        <v>44378</v>
      </c>
      <c r="N3189" t="s">
        <v>44</v>
      </c>
      <c r="O3189" t="s">
        <v>45</v>
      </c>
      <c r="P3189" t="s">
        <v>3351</v>
      </c>
      <c r="Q3189" t="s">
        <v>3352</v>
      </c>
      <c r="R3189" t="s">
        <v>3353</v>
      </c>
      <c r="S3189" s="11">
        <v>44411</v>
      </c>
      <c r="T3189" t="s">
        <v>259</v>
      </c>
      <c r="U3189">
        <v>52</v>
      </c>
      <c r="V3189" t="s">
        <v>3354</v>
      </c>
      <c r="W3189" t="s">
        <v>3353</v>
      </c>
      <c r="Y3189" s="11">
        <v>44411</v>
      </c>
      <c r="AA3189" t="s">
        <v>3354</v>
      </c>
      <c r="AH3189" t="str">
        <f t="shared" si="49"/>
        <v>E35930 Estates &amp; Facilities</v>
      </c>
      <c r="AI3189" t="str">
        <f>VLOOKUP(B3189,'cc Lookup'!A:E,5,0)</f>
        <v>Estates</v>
      </c>
      <c r="AJ3189" t="s">
        <v>5428</v>
      </c>
    </row>
    <row r="3190" spans="1:36" x14ac:dyDescent="0.35">
      <c r="A3190" t="s">
        <v>36</v>
      </c>
      <c r="B3190" s="8" t="s">
        <v>72</v>
      </c>
      <c r="C3190" s="8" t="s">
        <v>38</v>
      </c>
      <c r="D3190" s="8" t="s">
        <v>39</v>
      </c>
      <c r="E3190" s="8" t="s">
        <v>39</v>
      </c>
      <c r="F3190" s="8" t="s">
        <v>40</v>
      </c>
      <c r="G3190" t="s">
        <v>73</v>
      </c>
      <c r="H3190" t="s">
        <v>42</v>
      </c>
      <c r="I3190" t="s">
        <v>43</v>
      </c>
      <c r="J3190" t="s">
        <v>43</v>
      </c>
      <c r="K3190" t="s">
        <v>43</v>
      </c>
      <c r="L3190" s="9">
        <v>52057</v>
      </c>
      <c r="M3190" s="10">
        <v>44409</v>
      </c>
      <c r="N3190" t="s">
        <v>44</v>
      </c>
      <c r="O3190" t="s">
        <v>45</v>
      </c>
      <c r="P3190" t="s">
        <v>3369</v>
      </c>
      <c r="Q3190" t="s">
        <v>3370</v>
      </c>
      <c r="R3190" t="s">
        <v>3371</v>
      </c>
      <c r="S3190" s="11">
        <v>44442</v>
      </c>
      <c r="T3190" t="s">
        <v>259</v>
      </c>
      <c r="U3190">
        <v>36</v>
      </c>
      <c r="V3190" t="s">
        <v>3376</v>
      </c>
      <c r="W3190" t="s">
        <v>3371</v>
      </c>
      <c r="Y3190" s="11">
        <v>44442</v>
      </c>
      <c r="AA3190" t="s">
        <v>3377</v>
      </c>
      <c r="AD3190" t="s">
        <v>2790</v>
      </c>
      <c r="AH3190" t="str">
        <f t="shared" si="49"/>
        <v>E35120 Corporate Expenses</v>
      </c>
      <c r="AI3190" t="str">
        <f>VLOOKUP(B3190,'cc Lookup'!A:E,5,0)</f>
        <v>Corporate Exp</v>
      </c>
      <c r="AJ3190" t="s">
        <v>5428</v>
      </c>
    </row>
    <row r="3191" spans="1:36" x14ac:dyDescent="0.35">
      <c r="A3191" t="s">
        <v>36</v>
      </c>
      <c r="B3191" s="8" t="s">
        <v>72</v>
      </c>
      <c r="C3191" s="8" t="s">
        <v>38</v>
      </c>
      <c r="D3191" s="8" t="s">
        <v>39</v>
      </c>
      <c r="E3191" s="8" t="s">
        <v>39</v>
      </c>
      <c r="F3191" s="8" t="s">
        <v>40</v>
      </c>
      <c r="G3191" t="s">
        <v>73</v>
      </c>
      <c r="H3191" t="s">
        <v>42</v>
      </c>
      <c r="I3191" t="s">
        <v>43</v>
      </c>
      <c r="J3191" t="s">
        <v>43</v>
      </c>
      <c r="K3191" t="s">
        <v>43</v>
      </c>
      <c r="L3191" s="9">
        <v>-2406</v>
      </c>
      <c r="M3191" s="10">
        <v>44409</v>
      </c>
      <c r="N3191" t="s">
        <v>44</v>
      </c>
      <c r="O3191" t="s">
        <v>45</v>
      </c>
      <c r="P3191" t="s">
        <v>3369</v>
      </c>
      <c r="Q3191" t="s">
        <v>3370</v>
      </c>
      <c r="R3191" t="s">
        <v>3371</v>
      </c>
      <c r="S3191" s="11">
        <v>44442</v>
      </c>
      <c r="T3191" t="s">
        <v>259</v>
      </c>
      <c r="U3191">
        <v>37</v>
      </c>
      <c r="V3191" t="s">
        <v>3378</v>
      </c>
      <c r="W3191" t="s">
        <v>3371</v>
      </c>
      <c r="Y3191" s="11">
        <v>44442</v>
      </c>
      <c r="AA3191" t="s">
        <v>3378</v>
      </c>
      <c r="AH3191" t="str">
        <f t="shared" si="49"/>
        <v>E35120 Corporate Expenses</v>
      </c>
      <c r="AI3191" t="str">
        <f>VLOOKUP(B3191,'cc Lookup'!A:E,5,0)</f>
        <v>Corporate Exp</v>
      </c>
      <c r="AJ3191" t="s">
        <v>5428</v>
      </c>
    </row>
    <row r="3192" spans="1:36" x14ac:dyDescent="0.35">
      <c r="A3192" t="s">
        <v>36</v>
      </c>
      <c r="B3192" s="8" t="s">
        <v>72</v>
      </c>
      <c r="C3192" s="8" t="s">
        <v>38</v>
      </c>
      <c r="D3192" s="8" t="s">
        <v>39</v>
      </c>
      <c r="E3192" s="8" t="s">
        <v>1517</v>
      </c>
      <c r="F3192" s="8" t="s">
        <v>40</v>
      </c>
      <c r="G3192" t="s">
        <v>73</v>
      </c>
      <c r="H3192" t="s">
        <v>42</v>
      </c>
      <c r="I3192" t="s">
        <v>43</v>
      </c>
      <c r="J3192" t="s">
        <v>1518</v>
      </c>
      <c r="K3192" t="s">
        <v>43</v>
      </c>
      <c r="L3192" s="9">
        <v>-110363.47</v>
      </c>
      <c r="M3192" s="10">
        <v>44409</v>
      </c>
      <c r="N3192" t="s">
        <v>44</v>
      </c>
      <c r="O3192" t="s">
        <v>45</v>
      </c>
      <c r="P3192" t="s">
        <v>3369</v>
      </c>
      <c r="Q3192" t="s">
        <v>3370</v>
      </c>
      <c r="R3192" t="s">
        <v>3371</v>
      </c>
      <c r="S3192" s="11">
        <v>44442</v>
      </c>
      <c r="T3192" t="s">
        <v>259</v>
      </c>
      <c r="U3192">
        <v>38</v>
      </c>
      <c r="V3192" t="s">
        <v>3384</v>
      </c>
      <c r="W3192" t="s">
        <v>3371</v>
      </c>
      <c r="Y3192" s="11">
        <v>44442</v>
      </c>
      <c r="AA3192" t="s">
        <v>3385</v>
      </c>
      <c r="AD3192" t="s">
        <v>2996</v>
      </c>
      <c r="AH3192" t="str">
        <f t="shared" si="49"/>
        <v>E35120 Corporate Expenses</v>
      </c>
      <c r="AI3192" t="str">
        <f>VLOOKUP(B3192,'cc Lookup'!A:E,5,0)</f>
        <v>Corporate Exp</v>
      </c>
      <c r="AJ3192" t="s">
        <v>5428</v>
      </c>
    </row>
    <row r="3193" spans="1:36" x14ac:dyDescent="0.35">
      <c r="A3193" t="s">
        <v>36</v>
      </c>
      <c r="B3193" s="8" t="s">
        <v>1788</v>
      </c>
      <c r="C3193" s="8" t="s">
        <v>38</v>
      </c>
      <c r="D3193" s="8" t="s">
        <v>39</v>
      </c>
      <c r="E3193" s="8" t="s">
        <v>39</v>
      </c>
      <c r="F3193" s="8" t="s">
        <v>40</v>
      </c>
      <c r="G3193" t="s">
        <v>1789</v>
      </c>
      <c r="H3193" t="s">
        <v>42</v>
      </c>
      <c r="I3193" t="s">
        <v>43</v>
      </c>
      <c r="J3193" t="s">
        <v>43</v>
      </c>
      <c r="K3193" t="s">
        <v>43</v>
      </c>
      <c r="L3193" s="9">
        <v>-65278.41</v>
      </c>
      <c r="M3193" s="10">
        <v>44409</v>
      </c>
      <c r="N3193" t="s">
        <v>44</v>
      </c>
      <c r="O3193" t="s">
        <v>45</v>
      </c>
      <c r="P3193" t="s">
        <v>3393</v>
      </c>
      <c r="Q3193" t="s">
        <v>3394</v>
      </c>
      <c r="R3193" t="s">
        <v>3395</v>
      </c>
      <c r="S3193" s="11">
        <v>44446</v>
      </c>
      <c r="T3193" t="s">
        <v>259</v>
      </c>
      <c r="U3193">
        <v>46</v>
      </c>
      <c r="V3193" t="s">
        <v>3396</v>
      </c>
      <c r="W3193" t="s">
        <v>3395</v>
      </c>
      <c r="Y3193" s="11">
        <v>44446</v>
      </c>
      <c r="AA3193" t="s">
        <v>3396</v>
      </c>
      <c r="AH3193" t="str">
        <f t="shared" si="49"/>
        <v>E35121 Prior Year Charges</v>
      </c>
      <c r="AI3193" t="str">
        <f>VLOOKUP(B3193,'cc Lookup'!A:E,5,0)</f>
        <v>Finance</v>
      </c>
      <c r="AJ3193" t="s">
        <v>5428</v>
      </c>
    </row>
    <row r="3194" spans="1:36" x14ac:dyDescent="0.35">
      <c r="A3194" t="s">
        <v>36</v>
      </c>
      <c r="B3194" s="8" t="s">
        <v>142</v>
      </c>
      <c r="C3194" s="8" t="s">
        <v>38</v>
      </c>
      <c r="D3194" s="8" t="s">
        <v>39</v>
      </c>
      <c r="E3194" s="8" t="s">
        <v>39</v>
      </c>
      <c r="F3194" s="8" t="s">
        <v>40</v>
      </c>
      <c r="G3194" t="s">
        <v>144</v>
      </c>
      <c r="H3194" t="s">
        <v>42</v>
      </c>
      <c r="I3194" t="s">
        <v>43</v>
      </c>
      <c r="J3194" t="s">
        <v>43</v>
      </c>
      <c r="K3194" t="s">
        <v>43</v>
      </c>
      <c r="L3194" s="9">
        <v>4950</v>
      </c>
      <c r="M3194" s="10">
        <v>44409</v>
      </c>
      <c r="N3194" t="s">
        <v>44</v>
      </c>
      <c r="O3194" t="s">
        <v>45</v>
      </c>
      <c r="P3194" t="s">
        <v>3454</v>
      </c>
      <c r="Q3194" t="s">
        <v>3455</v>
      </c>
      <c r="R3194" t="s">
        <v>3456</v>
      </c>
      <c r="S3194" s="11">
        <v>44442</v>
      </c>
      <c r="T3194" t="s">
        <v>259</v>
      </c>
      <c r="U3194">
        <v>45</v>
      </c>
      <c r="V3194" t="s">
        <v>3457</v>
      </c>
      <c r="W3194" t="s">
        <v>3456</v>
      </c>
      <c r="Y3194" s="11">
        <v>44441</v>
      </c>
      <c r="AA3194" t="s">
        <v>3457</v>
      </c>
      <c r="AH3194" t="str">
        <f t="shared" si="49"/>
        <v>E35930 Estates &amp; Facilities</v>
      </c>
      <c r="AI3194" t="str">
        <f>VLOOKUP(B3194,'cc Lookup'!A:E,5,0)</f>
        <v>Estates</v>
      </c>
      <c r="AJ3194" t="s">
        <v>5428</v>
      </c>
    </row>
    <row r="3195" spans="1:36" x14ac:dyDescent="0.35">
      <c r="A3195" t="s">
        <v>36</v>
      </c>
      <c r="B3195" s="8" t="s">
        <v>72</v>
      </c>
      <c r="C3195" s="8" t="s">
        <v>38</v>
      </c>
      <c r="D3195" s="8" t="s">
        <v>39</v>
      </c>
      <c r="E3195" s="8" t="s">
        <v>39</v>
      </c>
      <c r="F3195" s="8" t="s">
        <v>40</v>
      </c>
      <c r="G3195" t="s">
        <v>73</v>
      </c>
      <c r="H3195" t="s">
        <v>42</v>
      </c>
      <c r="I3195" t="s">
        <v>43</v>
      </c>
      <c r="J3195" t="s">
        <v>43</v>
      </c>
      <c r="K3195" t="s">
        <v>43</v>
      </c>
      <c r="L3195" s="9">
        <v>62264</v>
      </c>
      <c r="M3195" s="10">
        <v>44440</v>
      </c>
      <c r="N3195" t="s">
        <v>44</v>
      </c>
      <c r="O3195" t="s">
        <v>45</v>
      </c>
      <c r="P3195" t="s">
        <v>3484</v>
      </c>
      <c r="Q3195" t="s">
        <v>3485</v>
      </c>
      <c r="R3195" t="s">
        <v>3486</v>
      </c>
      <c r="S3195" s="11">
        <v>44474</v>
      </c>
      <c r="T3195" t="s">
        <v>259</v>
      </c>
      <c r="U3195">
        <v>33</v>
      </c>
      <c r="V3195" t="s">
        <v>3491</v>
      </c>
      <c r="W3195" t="s">
        <v>3486</v>
      </c>
      <c r="Y3195" s="11">
        <v>44474</v>
      </c>
      <c r="AA3195" t="s">
        <v>3492</v>
      </c>
      <c r="AD3195" t="s">
        <v>2790</v>
      </c>
      <c r="AH3195" t="str">
        <f t="shared" si="49"/>
        <v>E35120 Corporate Expenses</v>
      </c>
      <c r="AI3195" t="str">
        <f>VLOOKUP(B3195,'cc Lookup'!A:E,5,0)</f>
        <v>Corporate Exp</v>
      </c>
      <c r="AJ3195" t="s">
        <v>5428</v>
      </c>
    </row>
    <row r="3196" spans="1:36" x14ac:dyDescent="0.35">
      <c r="A3196" t="s">
        <v>36</v>
      </c>
      <c r="B3196" s="8" t="s">
        <v>72</v>
      </c>
      <c r="C3196" s="8" t="s">
        <v>38</v>
      </c>
      <c r="D3196" s="8" t="s">
        <v>39</v>
      </c>
      <c r="E3196" s="8" t="s">
        <v>39</v>
      </c>
      <c r="F3196" s="8" t="s">
        <v>40</v>
      </c>
      <c r="G3196" t="s">
        <v>73</v>
      </c>
      <c r="H3196" t="s">
        <v>42</v>
      </c>
      <c r="I3196" t="s">
        <v>43</v>
      </c>
      <c r="J3196" t="s">
        <v>43</v>
      </c>
      <c r="K3196" t="s">
        <v>43</v>
      </c>
      <c r="L3196" s="9">
        <v>-2167</v>
      </c>
      <c r="M3196" s="10">
        <v>44440</v>
      </c>
      <c r="N3196" t="s">
        <v>44</v>
      </c>
      <c r="O3196" t="s">
        <v>45</v>
      </c>
      <c r="P3196" t="s">
        <v>3484</v>
      </c>
      <c r="Q3196" t="s">
        <v>3485</v>
      </c>
      <c r="R3196" t="s">
        <v>3486</v>
      </c>
      <c r="S3196" s="11">
        <v>44474</v>
      </c>
      <c r="T3196" t="s">
        <v>259</v>
      </c>
      <c r="U3196">
        <v>34</v>
      </c>
      <c r="V3196" t="s">
        <v>3493</v>
      </c>
      <c r="W3196" t="s">
        <v>3486</v>
      </c>
      <c r="Y3196" s="11">
        <v>44474</v>
      </c>
      <c r="AA3196" t="s">
        <v>3493</v>
      </c>
      <c r="AH3196" t="str">
        <f t="shared" si="49"/>
        <v>E35120 Corporate Expenses</v>
      </c>
      <c r="AI3196" t="str">
        <f>VLOOKUP(B3196,'cc Lookup'!A:E,5,0)</f>
        <v>Corporate Exp</v>
      </c>
      <c r="AJ3196" t="s">
        <v>5428</v>
      </c>
    </row>
    <row r="3197" spans="1:36" x14ac:dyDescent="0.35">
      <c r="A3197" t="s">
        <v>36</v>
      </c>
      <c r="B3197" s="8" t="s">
        <v>72</v>
      </c>
      <c r="C3197" s="8" t="s">
        <v>38</v>
      </c>
      <c r="D3197" s="8" t="s">
        <v>39</v>
      </c>
      <c r="E3197" s="8" t="s">
        <v>1517</v>
      </c>
      <c r="F3197" s="8" t="s">
        <v>40</v>
      </c>
      <c r="G3197" t="s">
        <v>73</v>
      </c>
      <c r="H3197" t="s">
        <v>42</v>
      </c>
      <c r="I3197" t="s">
        <v>43</v>
      </c>
      <c r="J3197" t="s">
        <v>1518</v>
      </c>
      <c r="K3197" t="s">
        <v>43</v>
      </c>
      <c r="L3197" s="9">
        <v>-94746</v>
      </c>
      <c r="M3197" s="10">
        <v>44440</v>
      </c>
      <c r="N3197" t="s">
        <v>44</v>
      </c>
      <c r="O3197" t="s">
        <v>45</v>
      </c>
      <c r="P3197" t="s">
        <v>3484</v>
      </c>
      <c r="Q3197" t="s">
        <v>3485</v>
      </c>
      <c r="R3197" t="s">
        <v>3486</v>
      </c>
      <c r="S3197" s="11">
        <v>44474</v>
      </c>
      <c r="T3197" t="s">
        <v>259</v>
      </c>
      <c r="U3197">
        <v>35</v>
      </c>
      <c r="V3197" t="s">
        <v>3499</v>
      </c>
      <c r="W3197" t="s">
        <v>3486</v>
      </c>
      <c r="Y3197" s="11">
        <v>44474</v>
      </c>
      <c r="AA3197" t="s">
        <v>3500</v>
      </c>
      <c r="AD3197" t="s">
        <v>2996</v>
      </c>
      <c r="AH3197" t="str">
        <f t="shared" si="49"/>
        <v>E35120 Corporate Expenses</v>
      </c>
      <c r="AI3197" t="str">
        <f>VLOOKUP(B3197,'cc Lookup'!A:E,5,0)</f>
        <v>Corporate Exp</v>
      </c>
      <c r="AJ3197" t="s">
        <v>5428</v>
      </c>
    </row>
    <row r="3198" spans="1:36" x14ac:dyDescent="0.35">
      <c r="A3198" t="s">
        <v>36</v>
      </c>
      <c r="B3198" s="8" t="s">
        <v>1788</v>
      </c>
      <c r="C3198" s="8" t="s">
        <v>38</v>
      </c>
      <c r="D3198" s="8" t="s">
        <v>39</v>
      </c>
      <c r="E3198" s="8" t="s">
        <v>39</v>
      </c>
      <c r="F3198" s="8" t="s">
        <v>40</v>
      </c>
      <c r="G3198" t="s">
        <v>1789</v>
      </c>
      <c r="H3198" t="s">
        <v>42</v>
      </c>
      <c r="I3198" t="s">
        <v>43</v>
      </c>
      <c r="J3198" t="s">
        <v>43</v>
      </c>
      <c r="K3198" t="s">
        <v>43</v>
      </c>
      <c r="L3198" s="9">
        <v>-65278.41</v>
      </c>
      <c r="M3198" s="10">
        <v>44440</v>
      </c>
      <c r="N3198" t="s">
        <v>44</v>
      </c>
      <c r="O3198" t="s">
        <v>45</v>
      </c>
      <c r="P3198" t="s">
        <v>3501</v>
      </c>
      <c r="Q3198" t="s">
        <v>3502</v>
      </c>
      <c r="R3198" t="s">
        <v>3503</v>
      </c>
      <c r="S3198" s="11">
        <v>44476</v>
      </c>
      <c r="T3198" t="s">
        <v>259</v>
      </c>
      <c r="U3198">
        <v>48</v>
      </c>
      <c r="V3198" t="s">
        <v>3504</v>
      </c>
      <c r="W3198" t="s">
        <v>3503</v>
      </c>
      <c r="Y3198" s="11">
        <v>44476</v>
      </c>
      <c r="AA3198" t="s">
        <v>3504</v>
      </c>
      <c r="AH3198" t="str">
        <f t="shared" si="49"/>
        <v>E35121 Prior Year Charges</v>
      </c>
      <c r="AI3198" t="str">
        <f>VLOOKUP(B3198,'cc Lookup'!A:E,5,0)</f>
        <v>Finance</v>
      </c>
      <c r="AJ3198" t="s">
        <v>5428</v>
      </c>
    </row>
    <row r="3199" spans="1:36" x14ac:dyDescent="0.35">
      <c r="A3199" t="s">
        <v>36</v>
      </c>
      <c r="B3199" s="8" t="s">
        <v>72</v>
      </c>
      <c r="C3199" s="8" t="s">
        <v>38</v>
      </c>
      <c r="D3199" s="8" t="s">
        <v>39</v>
      </c>
      <c r="E3199" s="8" t="s">
        <v>39</v>
      </c>
      <c r="F3199" s="8" t="s">
        <v>40</v>
      </c>
      <c r="G3199" t="s">
        <v>73</v>
      </c>
      <c r="H3199" t="s">
        <v>42</v>
      </c>
      <c r="I3199" t="s">
        <v>43</v>
      </c>
      <c r="J3199" t="s">
        <v>43</v>
      </c>
      <c r="K3199" t="s">
        <v>43</v>
      </c>
      <c r="L3199" s="9">
        <v>72812</v>
      </c>
      <c r="M3199" s="10">
        <v>44470</v>
      </c>
      <c r="N3199" t="s">
        <v>44</v>
      </c>
      <c r="O3199" t="s">
        <v>45</v>
      </c>
      <c r="P3199" t="s">
        <v>3636</v>
      </c>
      <c r="Q3199" t="s">
        <v>3637</v>
      </c>
      <c r="R3199" t="s">
        <v>3638</v>
      </c>
      <c r="S3199" s="11">
        <v>44504</v>
      </c>
      <c r="T3199" t="s">
        <v>259</v>
      </c>
      <c r="U3199">
        <v>35</v>
      </c>
      <c r="V3199" t="s">
        <v>3643</v>
      </c>
      <c r="W3199" t="s">
        <v>3638</v>
      </c>
      <c r="Y3199" s="11">
        <v>44504</v>
      </c>
      <c r="AA3199" t="s">
        <v>3644</v>
      </c>
      <c r="AD3199" t="s">
        <v>2790</v>
      </c>
      <c r="AH3199" t="str">
        <f t="shared" si="49"/>
        <v>E35120 Corporate Expenses</v>
      </c>
      <c r="AI3199" t="str">
        <f>VLOOKUP(B3199,'cc Lookup'!A:E,5,0)</f>
        <v>Corporate Exp</v>
      </c>
      <c r="AJ3199" t="s">
        <v>5428</v>
      </c>
    </row>
    <row r="3200" spans="1:36" x14ac:dyDescent="0.35">
      <c r="A3200" t="s">
        <v>36</v>
      </c>
      <c r="B3200" s="8" t="s">
        <v>72</v>
      </c>
      <c r="C3200" s="8" t="s">
        <v>38</v>
      </c>
      <c r="D3200" s="8" t="s">
        <v>39</v>
      </c>
      <c r="E3200" s="8" t="s">
        <v>39</v>
      </c>
      <c r="F3200" s="8" t="s">
        <v>40</v>
      </c>
      <c r="G3200" t="s">
        <v>73</v>
      </c>
      <c r="H3200" t="s">
        <v>42</v>
      </c>
      <c r="I3200" t="s">
        <v>43</v>
      </c>
      <c r="J3200" t="s">
        <v>43</v>
      </c>
      <c r="K3200" t="s">
        <v>43</v>
      </c>
      <c r="L3200" s="9">
        <v>-1920</v>
      </c>
      <c r="M3200" s="10">
        <v>44470</v>
      </c>
      <c r="N3200" t="s">
        <v>44</v>
      </c>
      <c r="O3200" t="s">
        <v>45</v>
      </c>
      <c r="P3200" t="s">
        <v>3636</v>
      </c>
      <c r="Q3200" t="s">
        <v>3637</v>
      </c>
      <c r="R3200" t="s">
        <v>3638</v>
      </c>
      <c r="S3200" s="11">
        <v>44504</v>
      </c>
      <c r="T3200" t="s">
        <v>259</v>
      </c>
      <c r="U3200">
        <v>36</v>
      </c>
      <c r="V3200" t="s">
        <v>3645</v>
      </c>
      <c r="W3200" t="s">
        <v>3638</v>
      </c>
      <c r="Y3200" s="11">
        <v>44504</v>
      </c>
      <c r="AA3200" t="s">
        <v>3645</v>
      </c>
      <c r="AH3200" t="str">
        <f t="shared" si="49"/>
        <v>E35120 Corporate Expenses</v>
      </c>
      <c r="AI3200" t="str">
        <f>VLOOKUP(B3200,'cc Lookup'!A:E,5,0)</f>
        <v>Corporate Exp</v>
      </c>
      <c r="AJ3200" t="s">
        <v>5428</v>
      </c>
    </row>
    <row r="3201" spans="1:36" x14ac:dyDescent="0.35">
      <c r="A3201" t="s">
        <v>36</v>
      </c>
      <c r="B3201" s="8" t="s">
        <v>72</v>
      </c>
      <c r="C3201" s="8" t="s">
        <v>38</v>
      </c>
      <c r="D3201" s="8" t="s">
        <v>39</v>
      </c>
      <c r="E3201" s="8" t="s">
        <v>1517</v>
      </c>
      <c r="F3201" s="8" t="s">
        <v>40</v>
      </c>
      <c r="G3201" t="s">
        <v>73</v>
      </c>
      <c r="H3201" t="s">
        <v>42</v>
      </c>
      <c r="I3201" t="s">
        <v>43</v>
      </c>
      <c r="J3201" t="s">
        <v>1518</v>
      </c>
      <c r="K3201" t="s">
        <v>43</v>
      </c>
      <c r="L3201" s="9">
        <v>-78607.95</v>
      </c>
      <c r="M3201" s="10">
        <v>44470</v>
      </c>
      <c r="N3201" t="s">
        <v>44</v>
      </c>
      <c r="O3201" t="s">
        <v>45</v>
      </c>
      <c r="P3201" t="s">
        <v>3636</v>
      </c>
      <c r="Q3201" t="s">
        <v>3637</v>
      </c>
      <c r="R3201" t="s">
        <v>3638</v>
      </c>
      <c r="S3201" s="11">
        <v>44504</v>
      </c>
      <c r="T3201" t="s">
        <v>259</v>
      </c>
      <c r="U3201">
        <v>37</v>
      </c>
      <c r="V3201" t="s">
        <v>3651</v>
      </c>
      <c r="W3201" t="s">
        <v>3638</v>
      </c>
      <c r="Y3201" s="11">
        <v>44504</v>
      </c>
      <c r="AA3201" t="s">
        <v>3652</v>
      </c>
      <c r="AD3201" t="s">
        <v>2996</v>
      </c>
      <c r="AH3201" t="str">
        <f t="shared" si="49"/>
        <v>E35120 Corporate Expenses</v>
      </c>
      <c r="AI3201" t="str">
        <f>VLOOKUP(B3201,'cc Lookup'!A:E,5,0)</f>
        <v>Corporate Exp</v>
      </c>
      <c r="AJ3201" t="s">
        <v>5428</v>
      </c>
    </row>
    <row r="3202" spans="1:36" x14ac:dyDescent="0.35">
      <c r="A3202" t="s">
        <v>36</v>
      </c>
      <c r="B3202" s="8" t="s">
        <v>1788</v>
      </c>
      <c r="C3202" s="8" t="s">
        <v>38</v>
      </c>
      <c r="D3202" s="8" t="s">
        <v>39</v>
      </c>
      <c r="E3202" s="8" t="s">
        <v>39</v>
      </c>
      <c r="F3202" s="8" t="s">
        <v>40</v>
      </c>
      <c r="G3202" t="s">
        <v>1789</v>
      </c>
      <c r="H3202" t="s">
        <v>42</v>
      </c>
      <c r="I3202" t="s">
        <v>43</v>
      </c>
      <c r="J3202" t="s">
        <v>43</v>
      </c>
      <c r="K3202" t="s">
        <v>43</v>
      </c>
      <c r="L3202" s="9">
        <v>-65278.41</v>
      </c>
      <c r="M3202" s="10">
        <v>44470</v>
      </c>
      <c r="N3202" t="s">
        <v>44</v>
      </c>
      <c r="O3202" t="s">
        <v>45</v>
      </c>
      <c r="P3202" t="s">
        <v>3657</v>
      </c>
      <c r="Q3202" t="s">
        <v>3658</v>
      </c>
      <c r="R3202" t="s">
        <v>3659</v>
      </c>
      <c r="S3202" s="11">
        <v>44505</v>
      </c>
      <c r="T3202" t="s">
        <v>259</v>
      </c>
      <c r="U3202">
        <v>54</v>
      </c>
      <c r="V3202" t="s">
        <v>3660</v>
      </c>
      <c r="W3202" t="s">
        <v>3659</v>
      </c>
      <c r="Y3202" s="11">
        <v>44505</v>
      </c>
      <c r="AA3202" t="s">
        <v>3660</v>
      </c>
      <c r="AH3202" t="str">
        <f t="shared" si="49"/>
        <v>E35121 Prior Year Charges</v>
      </c>
      <c r="AI3202" t="str">
        <f>VLOOKUP(B3202,'cc Lookup'!A:E,5,0)</f>
        <v>Finance</v>
      </c>
      <c r="AJ3202" t="s">
        <v>5428</v>
      </c>
    </row>
    <row r="3203" spans="1:36" x14ac:dyDescent="0.35">
      <c r="A3203" t="s">
        <v>36</v>
      </c>
      <c r="B3203" s="8" t="s">
        <v>142</v>
      </c>
      <c r="C3203" s="8" t="s">
        <v>38</v>
      </c>
      <c r="D3203" s="8" t="s">
        <v>39</v>
      </c>
      <c r="E3203" s="8" t="s">
        <v>39</v>
      </c>
      <c r="F3203" s="8" t="s">
        <v>40</v>
      </c>
      <c r="G3203" t="s">
        <v>144</v>
      </c>
      <c r="H3203" t="s">
        <v>42</v>
      </c>
      <c r="I3203" t="s">
        <v>43</v>
      </c>
      <c r="J3203" t="s">
        <v>43</v>
      </c>
      <c r="K3203" t="s">
        <v>43</v>
      </c>
      <c r="L3203" s="9">
        <v>4950</v>
      </c>
      <c r="M3203" s="10">
        <v>44470</v>
      </c>
      <c r="N3203" t="s">
        <v>44</v>
      </c>
      <c r="O3203" t="s">
        <v>45</v>
      </c>
      <c r="P3203" t="s">
        <v>3697</v>
      </c>
      <c r="Q3203" t="s">
        <v>3698</v>
      </c>
      <c r="R3203" t="s">
        <v>3699</v>
      </c>
      <c r="S3203" s="11">
        <v>44503</v>
      </c>
      <c r="T3203" t="s">
        <v>259</v>
      </c>
      <c r="U3203">
        <v>40</v>
      </c>
      <c r="V3203" t="s">
        <v>3700</v>
      </c>
      <c r="W3203" t="s">
        <v>3699</v>
      </c>
      <c r="Y3203" s="11">
        <v>44503</v>
      </c>
      <c r="AA3203" t="s">
        <v>3700</v>
      </c>
      <c r="AH3203" t="str">
        <f t="shared" si="49"/>
        <v>E35930 Estates &amp; Facilities</v>
      </c>
      <c r="AI3203" t="str">
        <f>VLOOKUP(B3203,'cc Lookup'!A:E,5,0)</f>
        <v>Estates</v>
      </c>
      <c r="AJ3203" t="s">
        <v>5428</v>
      </c>
    </row>
    <row r="3204" spans="1:36" x14ac:dyDescent="0.35">
      <c r="A3204" t="s">
        <v>36</v>
      </c>
      <c r="B3204" s="8" t="s">
        <v>72</v>
      </c>
      <c r="C3204" s="8" t="s">
        <v>38</v>
      </c>
      <c r="D3204" s="8" t="s">
        <v>39</v>
      </c>
      <c r="E3204" s="8" t="s">
        <v>39</v>
      </c>
      <c r="F3204" s="8" t="s">
        <v>40</v>
      </c>
      <c r="G3204" t="s">
        <v>73</v>
      </c>
      <c r="H3204" t="s">
        <v>42</v>
      </c>
      <c r="I3204" t="s">
        <v>43</v>
      </c>
      <c r="J3204" t="s">
        <v>43</v>
      </c>
      <c r="K3204" t="s">
        <v>43</v>
      </c>
      <c r="L3204" s="9">
        <v>25623</v>
      </c>
      <c r="M3204" s="10">
        <v>44501</v>
      </c>
      <c r="N3204" t="s">
        <v>44</v>
      </c>
      <c r="O3204" t="s">
        <v>45</v>
      </c>
      <c r="P3204" t="s">
        <v>3708</v>
      </c>
      <c r="Q3204" t="s">
        <v>3709</v>
      </c>
      <c r="R3204" t="s">
        <v>3710</v>
      </c>
      <c r="S3204" s="11">
        <v>44536</v>
      </c>
      <c r="T3204" t="s">
        <v>259</v>
      </c>
      <c r="U3204">
        <v>34</v>
      </c>
      <c r="V3204" t="s">
        <v>3715</v>
      </c>
      <c r="W3204" t="s">
        <v>3710</v>
      </c>
      <c r="Y3204" s="11">
        <v>44536</v>
      </c>
      <c r="AA3204" t="s">
        <v>3716</v>
      </c>
      <c r="AD3204" t="s">
        <v>3717</v>
      </c>
      <c r="AH3204" t="str">
        <f t="shared" si="49"/>
        <v>E35120 Corporate Expenses</v>
      </c>
      <c r="AI3204" t="str">
        <f>VLOOKUP(B3204,'cc Lookup'!A:E,5,0)</f>
        <v>Corporate Exp</v>
      </c>
      <c r="AJ3204" t="s">
        <v>5428</v>
      </c>
    </row>
    <row r="3205" spans="1:36" x14ac:dyDescent="0.35">
      <c r="A3205" t="s">
        <v>36</v>
      </c>
      <c r="B3205" s="8" t="s">
        <v>72</v>
      </c>
      <c r="C3205" s="8" t="s">
        <v>38</v>
      </c>
      <c r="D3205" s="8" t="s">
        <v>39</v>
      </c>
      <c r="E3205" s="8" t="s">
        <v>39</v>
      </c>
      <c r="F3205" s="8" t="s">
        <v>40</v>
      </c>
      <c r="G3205" t="s">
        <v>73</v>
      </c>
      <c r="H3205" t="s">
        <v>42</v>
      </c>
      <c r="I3205" t="s">
        <v>43</v>
      </c>
      <c r="J3205" t="s">
        <v>43</v>
      </c>
      <c r="K3205" t="s">
        <v>43</v>
      </c>
      <c r="L3205" s="9">
        <v>-1681</v>
      </c>
      <c r="M3205" s="10">
        <v>44501</v>
      </c>
      <c r="N3205" t="s">
        <v>44</v>
      </c>
      <c r="O3205" t="s">
        <v>45</v>
      </c>
      <c r="P3205" t="s">
        <v>3708</v>
      </c>
      <c r="Q3205" t="s">
        <v>3709</v>
      </c>
      <c r="R3205" t="s">
        <v>3710</v>
      </c>
      <c r="S3205" s="11">
        <v>44536</v>
      </c>
      <c r="T3205" t="s">
        <v>259</v>
      </c>
      <c r="U3205">
        <v>35</v>
      </c>
      <c r="V3205" t="s">
        <v>3718</v>
      </c>
      <c r="W3205" t="s">
        <v>3710</v>
      </c>
      <c r="Y3205" s="11">
        <v>44536</v>
      </c>
      <c r="AA3205" t="s">
        <v>3718</v>
      </c>
      <c r="AH3205" t="str">
        <f t="shared" ref="AH3205:AH3268" si="50">B3205&amp;" "&amp;G3205</f>
        <v>E35120 Corporate Expenses</v>
      </c>
      <c r="AI3205" t="str">
        <f>VLOOKUP(B3205,'cc Lookup'!A:E,5,0)</f>
        <v>Corporate Exp</v>
      </c>
      <c r="AJ3205" t="s">
        <v>5428</v>
      </c>
    </row>
    <row r="3206" spans="1:36" x14ac:dyDescent="0.35">
      <c r="A3206" t="s">
        <v>36</v>
      </c>
      <c r="B3206" s="8" t="s">
        <v>72</v>
      </c>
      <c r="C3206" s="8" t="s">
        <v>38</v>
      </c>
      <c r="D3206" s="8" t="s">
        <v>39</v>
      </c>
      <c r="E3206" s="8" t="s">
        <v>1517</v>
      </c>
      <c r="F3206" s="8" t="s">
        <v>40</v>
      </c>
      <c r="G3206" t="s">
        <v>73</v>
      </c>
      <c r="H3206" t="s">
        <v>42</v>
      </c>
      <c r="I3206" t="s">
        <v>43</v>
      </c>
      <c r="J3206" t="s">
        <v>1518</v>
      </c>
      <c r="K3206" t="s">
        <v>43</v>
      </c>
      <c r="L3206" s="9">
        <v>-62990.47</v>
      </c>
      <c r="M3206" s="10">
        <v>44501</v>
      </c>
      <c r="N3206" t="s">
        <v>44</v>
      </c>
      <c r="O3206" t="s">
        <v>45</v>
      </c>
      <c r="P3206" t="s">
        <v>3708</v>
      </c>
      <c r="Q3206" t="s">
        <v>3709</v>
      </c>
      <c r="R3206" t="s">
        <v>3710</v>
      </c>
      <c r="S3206" s="11">
        <v>44536</v>
      </c>
      <c r="T3206" t="s">
        <v>259</v>
      </c>
      <c r="U3206">
        <v>36</v>
      </c>
      <c r="V3206" t="s">
        <v>3735</v>
      </c>
      <c r="W3206" t="s">
        <v>3710</v>
      </c>
      <c r="Y3206" s="11">
        <v>44536</v>
      </c>
      <c r="AA3206" t="s">
        <v>3736</v>
      </c>
      <c r="AD3206" t="s">
        <v>2996</v>
      </c>
      <c r="AH3206" t="str">
        <f t="shared" si="50"/>
        <v>E35120 Corporate Expenses</v>
      </c>
      <c r="AI3206" t="str">
        <f>VLOOKUP(B3206,'cc Lookup'!A:E,5,0)</f>
        <v>Corporate Exp</v>
      </c>
      <c r="AJ3206" t="s">
        <v>5428</v>
      </c>
    </row>
    <row r="3207" spans="1:36" x14ac:dyDescent="0.35">
      <c r="A3207" t="s">
        <v>36</v>
      </c>
      <c r="B3207" s="8" t="s">
        <v>1788</v>
      </c>
      <c r="C3207" s="8" t="s">
        <v>38</v>
      </c>
      <c r="D3207" s="8" t="s">
        <v>39</v>
      </c>
      <c r="E3207" s="8" t="s">
        <v>39</v>
      </c>
      <c r="F3207" s="8" t="s">
        <v>40</v>
      </c>
      <c r="G3207" t="s">
        <v>1789</v>
      </c>
      <c r="H3207" t="s">
        <v>42</v>
      </c>
      <c r="I3207" t="s">
        <v>43</v>
      </c>
      <c r="J3207" t="s">
        <v>43</v>
      </c>
      <c r="K3207" t="s">
        <v>43</v>
      </c>
      <c r="L3207" s="9">
        <v>-65278.41</v>
      </c>
      <c r="M3207" s="10">
        <v>44501</v>
      </c>
      <c r="N3207" t="s">
        <v>44</v>
      </c>
      <c r="O3207" t="s">
        <v>45</v>
      </c>
      <c r="P3207" t="s">
        <v>3741</v>
      </c>
      <c r="Q3207" t="s">
        <v>3742</v>
      </c>
      <c r="R3207" t="s">
        <v>3743</v>
      </c>
      <c r="S3207" s="11">
        <v>44537</v>
      </c>
      <c r="T3207" t="s">
        <v>259</v>
      </c>
      <c r="U3207">
        <v>54</v>
      </c>
      <c r="V3207" t="s">
        <v>3744</v>
      </c>
      <c r="W3207" t="s">
        <v>3743</v>
      </c>
      <c r="Y3207" s="11">
        <v>44537</v>
      </c>
      <c r="AA3207" t="s">
        <v>3744</v>
      </c>
      <c r="AH3207" t="str">
        <f t="shared" si="50"/>
        <v>E35121 Prior Year Charges</v>
      </c>
      <c r="AI3207" t="str">
        <f>VLOOKUP(B3207,'cc Lookup'!A:E,5,0)</f>
        <v>Finance</v>
      </c>
      <c r="AJ3207" t="s">
        <v>5428</v>
      </c>
    </row>
    <row r="3208" spans="1:36" x14ac:dyDescent="0.35">
      <c r="A3208" t="s">
        <v>36</v>
      </c>
      <c r="B3208" s="8" t="s">
        <v>142</v>
      </c>
      <c r="C3208" s="8" t="s">
        <v>38</v>
      </c>
      <c r="D3208" s="8" t="s">
        <v>39</v>
      </c>
      <c r="E3208" s="8" t="s">
        <v>39</v>
      </c>
      <c r="F3208" s="8" t="s">
        <v>40</v>
      </c>
      <c r="G3208" t="s">
        <v>144</v>
      </c>
      <c r="H3208" t="s">
        <v>42</v>
      </c>
      <c r="I3208" t="s">
        <v>43</v>
      </c>
      <c r="J3208" t="s">
        <v>43</v>
      </c>
      <c r="K3208" t="s">
        <v>43</v>
      </c>
      <c r="L3208" s="9">
        <v>946</v>
      </c>
      <c r="M3208" s="10">
        <v>44501</v>
      </c>
      <c r="N3208" t="s">
        <v>44</v>
      </c>
      <c r="O3208" t="s">
        <v>45</v>
      </c>
      <c r="P3208" t="s">
        <v>3808</v>
      </c>
      <c r="Q3208" t="s">
        <v>3809</v>
      </c>
      <c r="R3208" t="s">
        <v>3810</v>
      </c>
      <c r="S3208" s="11">
        <v>44533</v>
      </c>
      <c r="T3208" t="s">
        <v>259</v>
      </c>
      <c r="U3208">
        <v>42</v>
      </c>
      <c r="V3208" t="s">
        <v>3811</v>
      </c>
      <c r="W3208" t="s">
        <v>3810</v>
      </c>
      <c r="Y3208" s="11">
        <v>44533</v>
      </c>
      <c r="AA3208" t="s">
        <v>3811</v>
      </c>
      <c r="AH3208" t="str">
        <f t="shared" si="50"/>
        <v>E35930 Estates &amp; Facilities</v>
      </c>
      <c r="AI3208" t="str">
        <f>VLOOKUP(B3208,'cc Lookup'!A:E,5,0)</f>
        <v>Estates</v>
      </c>
      <c r="AJ3208" t="s">
        <v>5428</v>
      </c>
    </row>
    <row r="3209" spans="1:36" x14ac:dyDescent="0.35">
      <c r="A3209" t="s">
        <v>36</v>
      </c>
      <c r="B3209" s="8" t="s">
        <v>142</v>
      </c>
      <c r="C3209" s="8" t="s">
        <v>38</v>
      </c>
      <c r="D3209" s="8" t="s">
        <v>39</v>
      </c>
      <c r="E3209" s="8" t="s">
        <v>39</v>
      </c>
      <c r="F3209" s="8" t="s">
        <v>40</v>
      </c>
      <c r="G3209" t="s">
        <v>144</v>
      </c>
      <c r="H3209" t="s">
        <v>42</v>
      </c>
      <c r="I3209" t="s">
        <v>43</v>
      </c>
      <c r="J3209" t="s">
        <v>43</v>
      </c>
      <c r="K3209" t="s">
        <v>43</v>
      </c>
      <c r="L3209" s="9">
        <v>9900</v>
      </c>
      <c r="M3209" s="10">
        <v>44501</v>
      </c>
      <c r="N3209" t="s">
        <v>44</v>
      </c>
      <c r="O3209" t="s">
        <v>45</v>
      </c>
      <c r="P3209" t="s">
        <v>3808</v>
      </c>
      <c r="Q3209" t="s">
        <v>3809</v>
      </c>
      <c r="R3209" t="s">
        <v>3810</v>
      </c>
      <c r="S3209" s="11">
        <v>44533</v>
      </c>
      <c r="T3209" t="s">
        <v>259</v>
      </c>
      <c r="U3209">
        <v>43</v>
      </c>
      <c r="V3209" t="s">
        <v>3812</v>
      </c>
      <c r="W3209" t="s">
        <v>3810</v>
      </c>
      <c r="Y3209" s="11">
        <v>44533</v>
      </c>
      <c r="AA3209" t="s">
        <v>3812</v>
      </c>
      <c r="AH3209" t="str">
        <f t="shared" si="50"/>
        <v>E35930 Estates &amp; Facilities</v>
      </c>
      <c r="AI3209" t="str">
        <f>VLOOKUP(B3209,'cc Lookup'!A:E,5,0)</f>
        <v>Estates</v>
      </c>
      <c r="AJ3209" t="s">
        <v>5428</v>
      </c>
    </row>
    <row r="3210" spans="1:36" x14ac:dyDescent="0.35">
      <c r="A3210" t="s">
        <v>36</v>
      </c>
      <c r="B3210" s="8" t="s">
        <v>72</v>
      </c>
      <c r="C3210" s="8" t="s">
        <v>38</v>
      </c>
      <c r="D3210" s="8" t="s">
        <v>39</v>
      </c>
      <c r="E3210" s="8" t="s">
        <v>39</v>
      </c>
      <c r="F3210" s="8" t="s">
        <v>40</v>
      </c>
      <c r="G3210" t="s">
        <v>73</v>
      </c>
      <c r="H3210" t="s">
        <v>42</v>
      </c>
      <c r="I3210" t="s">
        <v>43</v>
      </c>
      <c r="J3210" t="s">
        <v>43</v>
      </c>
      <c r="K3210" t="s">
        <v>43</v>
      </c>
      <c r="L3210" s="9">
        <v>38644</v>
      </c>
      <c r="M3210" s="10">
        <v>44531</v>
      </c>
      <c r="N3210" t="s">
        <v>44</v>
      </c>
      <c r="O3210" t="s">
        <v>45</v>
      </c>
      <c r="P3210" t="s">
        <v>3838</v>
      </c>
      <c r="Q3210" t="s">
        <v>3839</v>
      </c>
      <c r="R3210" t="s">
        <v>3840</v>
      </c>
      <c r="S3210" s="11">
        <v>44568</v>
      </c>
      <c r="T3210" t="s">
        <v>259</v>
      </c>
      <c r="U3210">
        <v>32</v>
      </c>
      <c r="V3210" t="s">
        <v>3844</v>
      </c>
      <c r="W3210" t="s">
        <v>3840</v>
      </c>
      <c r="Y3210" s="11">
        <v>44568</v>
      </c>
      <c r="AA3210" t="s">
        <v>3845</v>
      </c>
      <c r="AD3210" t="s">
        <v>3717</v>
      </c>
      <c r="AH3210" t="str">
        <f t="shared" si="50"/>
        <v>E35120 Corporate Expenses</v>
      </c>
      <c r="AI3210" t="str">
        <f>VLOOKUP(B3210,'cc Lookup'!A:E,5,0)</f>
        <v>Corporate Exp</v>
      </c>
      <c r="AJ3210" t="s">
        <v>5428</v>
      </c>
    </row>
    <row r="3211" spans="1:36" x14ac:dyDescent="0.35">
      <c r="A3211" t="s">
        <v>36</v>
      </c>
      <c r="B3211" s="8" t="s">
        <v>72</v>
      </c>
      <c r="C3211" s="8" t="s">
        <v>38</v>
      </c>
      <c r="D3211" s="8" t="s">
        <v>39</v>
      </c>
      <c r="E3211" s="8" t="s">
        <v>39</v>
      </c>
      <c r="F3211" s="8" t="s">
        <v>40</v>
      </c>
      <c r="G3211" t="s">
        <v>73</v>
      </c>
      <c r="H3211" t="s">
        <v>42</v>
      </c>
      <c r="I3211" t="s">
        <v>43</v>
      </c>
      <c r="J3211" t="s">
        <v>43</v>
      </c>
      <c r="K3211" t="s">
        <v>43</v>
      </c>
      <c r="L3211" s="9">
        <v>-1434</v>
      </c>
      <c r="M3211" s="10">
        <v>44531</v>
      </c>
      <c r="N3211" t="s">
        <v>44</v>
      </c>
      <c r="O3211" t="s">
        <v>45</v>
      </c>
      <c r="P3211" t="s">
        <v>3838</v>
      </c>
      <c r="Q3211" t="s">
        <v>3839</v>
      </c>
      <c r="R3211" t="s">
        <v>3840</v>
      </c>
      <c r="S3211" s="11">
        <v>44568</v>
      </c>
      <c r="T3211" t="s">
        <v>259</v>
      </c>
      <c r="U3211">
        <v>33</v>
      </c>
      <c r="V3211" t="s">
        <v>3846</v>
      </c>
      <c r="W3211" t="s">
        <v>3840</v>
      </c>
      <c r="Y3211" s="11">
        <v>44568</v>
      </c>
      <c r="AA3211" t="s">
        <v>3846</v>
      </c>
      <c r="AH3211" t="str">
        <f t="shared" si="50"/>
        <v>E35120 Corporate Expenses</v>
      </c>
      <c r="AI3211" t="str">
        <f>VLOOKUP(B3211,'cc Lookup'!A:E,5,0)</f>
        <v>Corporate Exp</v>
      </c>
      <c r="AJ3211" t="s">
        <v>5428</v>
      </c>
    </row>
    <row r="3212" spans="1:36" x14ac:dyDescent="0.35">
      <c r="A3212" t="s">
        <v>36</v>
      </c>
      <c r="B3212" s="8" t="s">
        <v>72</v>
      </c>
      <c r="C3212" s="8" t="s">
        <v>38</v>
      </c>
      <c r="D3212" s="8" t="s">
        <v>39</v>
      </c>
      <c r="E3212" s="8" t="s">
        <v>1517</v>
      </c>
      <c r="F3212" s="8" t="s">
        <v>40</v>
      </c>
      <c r="G3212" t="s">
        <v>73</v>
      </c>
      <c r="H3212" t="s">
        <v>42</v>
      </c>
      <c r="I3212" t="s">
        <v>43</v>
      </c>
      <c r="J3212" t="s">
        <v>1518</v>
      </c>
      <c r="K3212" t="s">
        <v>43</v>
      </c>
      <c r="L3212" s="9">
        <v>-46852.42</v>
      </c>
      <c r="M3212" s="10">
        <v>44531</v>
      </c>
      <c r="N3212" t="s">
        <v>44</v>
      </c>
      <c r="O3212" t="s">
        <v>45</v>
      </c>
      <c r="P3212" t="s">
        <v>3838</v>
      </c>
      <c r="Q3212" t="s">
        <v>3839</v>
      </c>
      <c r="R3212" t="s">
        <v>3840</v>
      </c>
      <c r="S3212" s="11">
        <v>44568</v>
      </c>
      <c r="T3212" t="s">
        <v>259</v>
      </c>
      <c r="U3212">
        <v>34</v>
      </c>
      <c r="V3212" t="s">
        <v>3861</v>
      </c>
      <c r="W3212" t="s">
        <v>3840</v>
      </c>
      <c r="Y3212" s="11">
        <v>44568</v>
      </c>
      <c r="AA3212" t="s">
        <v>3862</v>
      </c>
      <c r="AD3212" t="s">
        <v>2996</v>
      </c>
      <c r="AH3212" t="str">
        <f t="shared" si="50"/>
        <v>E35120 Corporate Expenses</v>
      </c>
      <c r="AI3212" t="str">
        <f>VLOOKUP(B3212,'cc Lookup'!A:E,5,0)</f>
        <v>Corporate Exp</v>
      </c>
      <c r="AJ3212" t="s">
        <v>5428</v>
      </c>
    </row>
    <row r="3213" spans="1:36" x14ac:dyDescent="0.35">
      <c r="A3213" t="s">
        <v>36</v>
      </c>
      <c r="B3213" s="8" t="s">
        <v>1788</v>
      </c>
      <c r="C3213" s="8" t="s">
        <v>38</v>
      </c>
      <c r="D3213" s="8" t="s">
        <v>39</v>
      </c>
      <c r="E3213" s="8" t="s">
        <v>39</v>
      </c>
      <c r="F3213" s="8" t="s">
        <v>40</v>
      </c>
      <c r="G3213" t="s">
        <v>1789</v>
      </c>
      <c r="H3213" t="s">
        <v>42</v>
      </c>
      <c r="I3213" t="s">
        <v>43</v>
      </c>
      <c r="J3213" t="s">
        <v>43</v>
      </c>
      <c r="K3213" t="s">
        <v>43</v>
      </c>
      <c r="L3213" s="9">
        <v>-71434.710000000006</v>
      </c>
      <c r="M3213" s="10">
        <v>44531</v>
      </c>
      <c r="N3213" t="s">
        <v>44</v>
      </c>
      <c r="O3213" t="s">
        <v>45</v>
      </c>
      <c r="P3213" t="s">
        <v>3867</v>
      </c>
      <c r="Q3213" t="s">
        <v>3868</v>
      </c>
      <c r="R3213" t="s">
        <v>3869</v>
      </c>
      <c r="S3213" s="11">
        <v>44571</v>
      </c>
      <c r="T3213" t="s">
        <v>259</v>
      </c>
      <c r="U3213">
        <v>56</v>
      </c>
      <c r="V3213" t="s">
        <v>3870</v>
      </c>
      <c r="W3213" t="s">
        <v>3869</v>
      </c>
      <c r="Y3213" s="11">
        <v>44571</v>
      </c>
      <c r="AA3213" t="s">
        <v>3870</v>
      </c>
      <c r="AH3213" t="str">
        <f t="shared" si="50"/>
        <v>E35121 Prior Year Charges</v>
      </c>
      <c r="AI3213" t="str">
        <f>VLOOKUP(B3213,'cc Lookup'!A:E,5,0)</f>
        <v>Finance</v>
      </c>
      <c r="AJ3213" t="s">
        <v>5428</v>
      </c>
    </row>
    <row r="3214" spans="1:36" x14ac:dyDescent="0.35">
      <c r="A3214" t="s">
        <v>36</v>
      </c>
      <c r="B3214" s="8" t="s">
        <v>142</v>
      </c>
      <c r="C3214" s="8" t="s">
        <v>38</v>
      </c>
      <c r="D3214" s="8" t="s">
        <v>39</v>
      </c>
      <c r="E3214" s="8" t="s">
        <v>39</v>
      </c>
      <c r="F3214" s="8" t="s">
        <v>40</v>
      </c>
      <c r="G3214" t="s">
        <v>144</v>
      </c>
      <c r="H3214" t="s">
        <v>42</v>
      </c>
      <c r="I3214" t="s">
        <v>43</v>
      </c>
      <c r="J3214" t="s">
        <v>43</v>
      </c>
      <c r="K3214" t="s">
        <v>43</v>
      </c>
      <c r="L3214" s="9">
        <v>14850</v>
      </c>
      <c r="M3214" s="10">
        <v>44531</v>
      </c>
      <c r="N3214" t="s">
        <v>44</v>
      </c>
      <c r="O3214" t="s">
        <v>45</v>
      </c>
      <c r="P3214" t="s">
        <v>3932</v>
      </c>
      <c r="Q3214" t="s">
        <v>3933</v>
      </c>
      <c r="R3214" t="s">
        <v>3934</v>
      </c>
      <c r="S3214" s="11">
        <v>44567</v>
      </c>
      <c r="T3214" t="s">
        <v>259</v>
      </c>
      <c r="U3214">
        <v>38</v>
      </c>
      <c r="V3214" t="s">
        <v>3935</v>
      </c>
      <c r="W3214" t="s">
        <v>3934</v>
      </c>
      <c r="Y3214" s="11">
        <v>44567</v>
      </c>
      <c r="AA3214" t="s">
        <v>3935</v>
      </c>
      <c r="AH3214" t="str">
        <f t="shared" si="50"/>
        <v>E35930 Estates &amp; Facilities</v>
      </c>
      <c r="AI3214" t="str">
        <f>VLOOKUP(B3214,'cc Lookup'!A:E,5,0)</f>
        <v>Estates</v>
      </c>
      <c r="AJ3214" t="s">
        <v>5428</v>
      </c>
    </row>
    <row r="3215" spans="1:36" x14ac:dyDescent="0.35">
      <c r="A3215" t="s">
        <v>36</v>
      </c>
      <c r="B3215" s="8" t="s">
        <v>72</v>
      </c>
      <c r="C3215" s="8" t="s">
        <v>38</v>
      </c>
      <c r="D3215" s="8" t="s">
        <v>39</v>
      </c>
      <c r="E3215" s="8" t="s">
        <v>39</v>
      </c>
      <c r="F3215" s="8" t="s">
        <v>40</v>
      </c>
      <c r="G3215" t="s">
        <v>73</v>
      </c>
      <c r="H3215" t="s">
        <v>42</v>
      </c>
      <c r="I3215" t="s">
        <v>43</v>
      </c>
      <c r="J3215" t="s">
        <v>43</v>
      </c>
      <c r="K3215" t="s">
        <v>43</v>
      </c>
      <c r="L3215" s="9">
        <v>51665</v>
      </c>
      <c r="M3215" s="10">
        <v>44562</v>
      </c>
      <c r="N3215" t="s">
        <v>44</v>
      </c>
      <c r="O3215" t="s">
        <v>45</v>
      </c>
      <c r="P3215" t="s">
        <v>3953</v>
      </c>
      <c r="Q3215" t="s">
        <v>3954</v>
      </c>
      <c r="R3215" t="s">
        <v>3955</v>
      </c>
      <c r="S3215" s="11">
        <v>44595</v>
      </c>
      <c r="T3215" t="s">
        <v>259</v>
      </c>
      <c r="U3215">
        <v>32</v>
      </c>
      <c r="V3215" t="s">
        <v>3959</v>
      </c>
      <c r="W3215" t="s">
        <v>3955</v>
      </c>
      <c r="Y3215" s="11">
        <v>44595</v>
      </c>
      <c r="AA3215" t="s">
        <v>3960</v>
      </c>
      <c r="AD3215" t="s">
        <v>3717</v>
      </c>
      <c r="AH3215" t="str">
        <f t="shared" si="50"/>
        <v>E35120 Corporate Expenses</v>
      </c>
      <c r="AI3215" t="str">
        <f>VLOOKUP(B3215,'cc Lookup'!A:E,5,0)</f>
        <v>Corporate Exp</v>
      </c>
      <c r="AJ3215" t="s">
        <v>5428</v>
      </c>
    </row>
    <row r="3216" spans="1:36" x14ac:dyDescent="0.35">
      <c r="A3216" t="s">
        <v>36</v>
      </c>
      <c r="B3216" s="8" t="s">
        <v>72</v>
      </c>
      <c r="C3216" s="8" t="s">
        <v>38</v>
      </c>
      <c r="D3216" s="8" t="s">
        <v>39</v>
      </c>
      <c r="E3216" s="8" t="s">
        <v>39</v>
      </c>
      <c r="F3216" s="8" t="s">
        <v>40</v>
      </c>
      <c r="G3216" t="s">
        <v>73</v>
      </c>
      <c r="H3216" t="s">
        <v>42</v>
      </c>
      <c r="I3216" t="s">
        <v>43</v>
      </c>
      <c r="J3216" t="s">
        <v>43</v>
      </c>
      <c r="K3216" t="s">
        <v>43</v>
      </c>
      <c r="L3216" s="9">
        <v>-1187</v>
      </c>
      <c r="M3216" s="10">
        <v>44562</v>
      </c>
      <c r="N3216" t="s">
        <v>44</v>
      </c>
      <c r="O3216" t="s">
        <v>45</v>
      </c>
      <c r="P3216" t="s">
        <v>3953</v>
      </c>
      <c r="Q3216" t="s">
        <v>3954</v>
      </c>
      <c r="R3216" t="s">
        <v>3955</v>
      </c>
      <c r="S3216" s="11">
        <v>44595</v>
      </c>
      <c r="T3216" t="s">
        <v>259</v>
      </c>
      <c r="U3216">
        <v>33</v>
      </c>
      <c r="V3216" t="s">
        <v>3961</v>
      </c>
      <c r="W3216" t="s">
        <v>3955</v>
      </c>
      <c r="Y3216" s="11">
        <v>44595</v>
      </c>
      <c r="AA3216" t="s">
        <v>3961</v>
      </c>
      <c r="AH3216" t="str">
        <f t="shared" si="50"/>
        <v>E35120 Corporate Expenses</v>
      </c>
      <c r="AI3216" t="str">
        <f>VLOOKUP(B3216,'cc Lookup'!A:E,5,0)</f>
        <v>Corporate Exp</v>
      </c>
      <c r="AJ3216" t="s">
        <v>5428</v>
      </c>
    </row>
    <row r="3217" spans="1:36" x14ac:dyDescent="0.35">
      <c r="A3217" t="s">
        <v>36</v>
      </c>
      <c r="B3217" s="8" t="s">
        <v>72</v>
      </c>
      <c r="C3217" s="8" t="s">
        <v>38</v>
      </c>
      <c r="D3217" s="8" t="s">
        <v>39</v>
      </c>
      <c r="E3217" s="8" t="s">
        <v>1517</v>
      </c>
      <c r="F3217" s="8" t="s">
        <v>40</v>
      </c>
      <c r="G3217" t="s">
        <v>73</v>
      </c>
      <c r="H3217" t="s">
        <v>42</v>
      </c>
      <c r="I3217" t="s">
        <v>43</v>
      </c>
      <c r="J3217" t="s">
        <v>1518</v>
      </c>
      <c r="K3217" t="s">
        <v>43</v>
      </c>
      <c r="L3217" s="9">
        <v>-30714.36</v>
      </c>
      <c r="M3217" s="10">
        <v>44562</v>
      </c>
      <c r="N3217" t="s">
        <v>44</v>
      </c>
      <c r="O3217" t="s">
        <v>45</v>
      </c>
      <c r="P3217" t="s">
        <v>3953</v>
      </c>
      <c r="Q3217" t="s">
        <v>3954</v>
      </c>
      <c r="R3217" t="s">
        <v>3955</v>
      </c>
      <c r="S3217" s="11">
        <v>44595</v>
      </c>
      <c r="T3217" t="s">
        <v>259</v>
      </c>
      <c r="U3217">
        <v>34</v>
      </c>
      <c r="V3217" t="s">
        <v>3977</v>
      </c>
      <c r="W3217" t="s">
        <v>3955</v>
      </c>
      <c r="Y3217" s="11">
        <v>44595</v>
      </c>
      <c r="AA3217" t="s">
        <v>3978</v>
      </c>
      <c r="AD3217" t="s">
        <v>2996</v>
      </c>
      <c r="AH3217" t="str">
        <f t="shared" si="50"/>
        <v>E35120 Corporate Expenses</v>
      </c>
      <c r="AI3217" t="str">
        <f>VLOOKUP(B3217,'cc Lookup'!A:E,5,0)</f>
        <v>Corporate Exp</v>
      </c>
      <c r="AJ3217" t="s">
        <v>5428</v>
      </c>
    </row>
    <row r="3218" spans="1:36" x14ac:dyDescent="0.35">
      <c r="A3218" t="s">
        <v>36</v>
      </c>
      <c r="B3218" s="8" t="s">
        <v>1788</v>
      </c>
      <c r="C3218" s="8" t="s">
        <v>38</v>
      </c>
      <c r="D3218" s="8" t="s">
        <v>39</v>
      </c>
      <c r="E3218" s="8" t="s">
        <v>39</v>
      </c>
      <c r="F3218" s="8" t="s">
        <v>40</v>
      </c>
      <c r="G3218" t="s">
        <v>1789</v>
      </c>
      <c r="H3218" t="s">
        <v>42</v>
      </c>
      <c r="I3218" t="s">
        <v>43</v>
      </c>
      <c r="J3218" t="s">
        <v>43</v>
      </c>
      <c r="K3218" t="s">
        <v>43</v>
      </c>
      <c r="L3218" s="9">
        <v>-71434.710000000006</v>
      </c>
      <c r="M3218" s="10">
        <v>44562</v>
      </c>
      <c r="N3218" t="s">
        <v>44</v>
      </c>
      <c r="O3218" t="s">
        <v>45</v>
      </c>
      <c r="P3218" t="s">
        <v>1790</v>
      </c>
      <c r="Q3218" t="s">
        <v>3983</v>
      </c>
      <c r="R3218" t="s">
        <v>3984</v>
      </c>
      <c r="S3218" s="11">
        <v>44599</v>
      </c>
      <c r="T3218" t="s">
        <v>259</v>
      </c>
      <c r="U3218">
        <v>62</v>
      </c>
      <c r="V3218" t="s">
        <v>3985</v>
      </c>
      <c r="W3218" t="s">
        <v>3984</v>
      </c>
      <c r="Y3218" s="11">
        <v>44599</v>
      </c>
      <c r="AA3218" t="s">
        <v>3985</v>
      </c>
      <c r="AH3218" t="str">
        <f t="shared" si="50"/>
        <v>E35121 Prior Year Charges</v>
      </c>
      <c r="AI3218" t="str">
        <f>VLOOKUP(B3218,'cc Lookup'!A:E,5,0)</f>
        <v>Finance</v>
      </c>
      <c r="AJ3218" t="s">
        <v>5428</v>
      </c>
    </row>
    <row r="3219" spans="1:36" x14ac:dyDescent="0.35">
      <c r="A3219" t="s">
        <v>36</v>
      </c>
      <c r="B3219" s="8" t="s">
        <v>142</v>
      </c>
      <c r="C3219" s="8" t="s">
        <v>38</v>
      </c>
      <c r="D3219" s="8" t="s">
        <v>39</v>
      </c>
      <c r="E3219" s="8" t="s">
        <v>39</v>
      </c>
      <c r="F3219" s="8" t="s">
        <v>40</v>
      </c>
      <c r="G3219" t="s">
        <v>144</v>
      </c>
      <c r="H3219" t="s">
        <v>42</v>
      </c>
      <c r="I3219" t="s">
        <v>43</v>
      </c>
      <c r="J3219" t="s">
        <v>43</v>
      </c>
      <c r="K3219" t="s">
        <v>43</v>
      </c>
      <c r="L3219" s="9">
        <v>19800</v>
      </c>
      <c r="M3219" s="10">
        <v>44562</v>
      </c>
      <c r="N3219" t="s">
        <v>44</v>
      </c>
      <c r="O3219" t="s">
        <v>45</v>
      </c>
      <c r="P3219" t="s">
        <v>956</v>
      </c>
      <c r="Q3219" t="s">
        <v>4032</v>
      </c>
      <c r="R3219" t="s">
        <v>4033</v>
      </c>
      <c r="S3219" s="11">
        <v>44594</v>
      </c>
      <c r="T3219" t="s">
        <v>259</v>
      </c>
      <c r="U3219">
        <v>41</v>
      </c>
      <c r="V3219" t="s">
        <v>4034</v>
      </c>
      <c r="W3219" t="s">
        <v>4033</v>
      </c>
      <c r="Y3219" s="11">
        <v>44594</v>
      </c>
      <c r="AA3219" t="s">
        <v>4034</v>
      </c>
      <c r="AH3219" t="str">
        <f t="shared" si="50"/>
        <v>E35930 Estates &amp; Facilities</v>
      </c>
      <c r="AI3219" t="str">
        <f>VLOOKUP(B3219,'cc Lookup'!A:E,5,0)</f>
        <v>Estates</v>
      </c>
      <c r="AJ3219" t="s">
        <v>5428</v>
      </c>
    </row>
    <row r="3220" spans="1:36" x14ac:dyDescent="0.35">
      <c r="A3220" t="s">
        <v>36</v>
      </c>
      <c r="B3220" s="8" t="s">
        <v>72</v>
      </c>
      <c r="C3220" s="8" t="s">
        <v>38</v>
      </c>
      <c r="D3220" s="8" t="s">
        <v>39</v>
      </c>
      <c r="E3220" s="8" t="s">
        <v>39</v>
      </c>
      <c r="F3220" s="8" t="s">
        <v>40</v>
      </c>
      <c r="G3220" t="s">
        <v>73</v>
      </c>
      <c r="H3220" t="s">
        <v>42</v>
      </c>
      <c r="I3220" t="s">
        <v>43</v>
      </c>
      <c r="J3220" t="s">
        <v>43</v>
      </c>
      <c r="K3220" t="s">
        <v>43</v>
      </c>
      <c r="L3220" s="9">
        <v>1187</v>
      </c>
      <c r="M3220" s="10">
        <v>44593</v>
      </c>
      <c r="N3220" t="s">
        <v>44</v>
      </c>
      <c r="O3220" t="s">
        <v>45</v>
      </c>
      <c r="P3220" t="s">
        <v>4053</v>
      </c>
      <c r="Q3220" t="s">
        <v>4054</v>
      </c>
      <c r="R3220" t="s">
        <v>4055</v>
      </c>
      <c r="S3220" s="11">
        <v>44627</v>
      </c>
      <c r="T3220" t="s">
        <v>259</v>
      </c>
      <c r="U3220">
        <v>41</v>
      </c>
      <c r="V3220" t="s">
        <v>4056</v>
      </c>
      <c r="W3220" t="s">
        <v>4055</v>
      </c>
      <c r="Y3220" s="11">
        <v>44627</v>
      </c>
      <c r="AA3220" t="s">
        <v>4056</v>
      </c>
      <c r="AH3220" t="str">
        <f t="shared" si="50"/>
        <v>E35120 Corporate Expenses</v>
      </c>
      <c r="AI3220" t="str">
        <f>VLOOKUP(B3220,'cc Lookup'!A:E,5,0)</f>
        <v>Corporate Exp</v>
      </c>
      <c r="AJ3220" t="s">
        <v>5428</v>
      </c>
    </row>
    <row r="3221" spans="1:36" x14ac:dyDescent="0.35">
      <c r="A3221" t="s">
        <v>36</v>
      </c>
      <c r="B3221" s="8" t="s">
        <v>72</v>
      </c>
      <c r="C3221" s="8" t="s">
        <v>38</v>
      </c>
      <c r="D3221" s="8" t="s">
        <v>39</v>
      </c>
      <c r="E3221" s="8" t="s">
        <v>39</v>
      </c>
      <c r="F3221" s="8" t="s">
        <v>40</v>
      </c>
      <c r="G3221" t="s">
        <v>73</v>
      </c>
      <c r="H3221" t="s">
        <v>42</v>
      </c>
      <c r="I3221" t="s">
        <v>43</v>
      </c>
      <c r="J3221" t="s">
        <v>43</v>
      </c>
      <c r="K3221" t="s">
        <v>43</v>
      </c>
      <c r="L3221" s="9">
        <v>63427</v>
      </c>
      <c r="M3221" s="10">
        <v>44593</v>
      </c>
      <c r="N3221" t="s">
        <v>44</v>
      </c>
      <c r="O3221" t="s">
        <v>45</v>
      </c>
      <c r="P3221" t="s">
        <v>4053</v>
      </c>
      <c r="Q3221" t="s">
        <v>4054</v>
      </c>
      <c r="R3221" t="s">
        <v>4055</v>
      </c>
      <c r="S3221" s="11">
        <v>44627</v>
      </c>
      <c r="T3221" t="s">
        <v>259</v>
      </c>
      <c r="U3221">
        <v>42</v>
      </c>
      <c r="V3221" t="s">
        <v>4057</v>
      </c>
      <c r="W3221" t="s">
        <v>4055</v>
      </c>
      <c r="Y3221" s="11">
        <v>44627</v>
      </c>
      <c r="AA3221" t="s">
        <v>4058</v>
      </c>
      <c r="AD3221" t="s">
        <v>3717</v>
      </c>
      <c r="AH3221" t="str">
        <f t="shared" si="50"/>
        <v>E35120 Corporate Expenses</v>
      </c>
      <c r="AI3221" t="str">
        <f>VLOOKUP(B3221,'cc Lookup'!A:E,5,0)</f>
        <v>Corporate Exp</v>
      </c>
      <c r="AJ3221" t="s">
        <v>5428</v>
      </c>
    </row>
    <row r="3222" spans="1:36" x14ac:dyDescent="0.35">
      <c r="A3222" t="s">
        <v>36</v>
      </c>
      <c r="B3222" s="8" t="s">
        <v>72</v>
      </c>
      <c r="C3222" s="8" t="s">
        <v>38</v>
      </c>
      <c r="D3222" s="8" t="s">
        <v>39</v>
      </c>
      <c r="E3222" s="8" t="s">
        <v>39</v>
      </c>
      <c r="F3222" s="8" t="s">
        <v>40</v>
      </c>
      <c r="G3222" t="s">
        <v>73</v>
      </c>
      <c r="H3222" t="s">
        <v>42</v>
      </c>
      <c r="I3222" t="s">
        <v>43</v>
      </c>
      <c r="J3222" t="s">
        <v>43</v>
      </c>
      <c r="K3222" t="s">
        <v>43</v>
      </c>
      <c r="L3222" s="9">
        <v>-964</v>
      </c>
      <c r="M3222" s="10">
        <v>44593</v>
      </c>
      <c r="N3222" t="s">
        <v>44</v>
      </c>
      <c r="O3222" t="s">
        <v>45</v>
      </c>
      <c r="P3222" t="s">
        <v>4053</v>
      </c>
      <c r="Q3222" t="s">
        <v>4054</v>
      </c>
      <c r="R3222" t="s">
        <v>4055</v>
      </c>
      <c r="S3222" s="11">
        <v>44627</v>
      </c>
      <c r="T3222" t="s">
        <v>259</v>
      </c>
      <c r="U3222">
        <v>43</v>
      </c>
      <c r="V3222" t="s">
        <v>4056</v>
      </c>
      <c r="W3222" t="s">
        <v>4055</v>
      </c>
      <c r="Y3222" s="11">
        <v>44627</v>
      </c>
      <c r="AA3222" t="s">
        <v>4056</v>
      </c>
      <c r="AH3222" t="str">
        <f t="shared" si="50"/>
        <v>E35120 Corporate Expenses</v>
      </c>
      <c r="AI3222" t="str">
        <f>VLOOKUP(B3222,'cc Lookup'!A:E,5,0)</f>
        <v>Corporate Exp</v>
      </c>
      <c r="AJ3222" t="s">
        <v>5428</v>
      </c>
    </row>
    <row r="3223" spans="1:36" x14ac:dyDescent="0.35">
      <c r="A3223" t="s">
        <v>36</v>
      </c>
      <c r="B3223" s="8" t="s">
        <v>72</v>
      </c>
      <c r="C3223" s="8" t="s">
        <v>38</v>
      </c>
      <c r="D3223" s="8" t="s">
        <v>39</v>
      </c>
      <c r="E3223" s="8" t="s">
        <v>39</v>
      </c>
      <c r="F3223" s="8" t="s">
        <v>40</v>
      </c>
      <c r="G3223" t="s">
        <v>73</v>
      </c>
      <c r="H3223" t="s">
        <v>42</v>
      </c>
      <c r="I3223" t="s">
        <v>43</v>
      </c>
      <c r="J3223" t="s">
        <v>43</v>
      </c>
      <c r="K3223" t="s">
        <v>43</v>
      </c>
      <c r="L3223" s="9">
        <v>-51665</v>
      </c>
      <c r="M3223" s="10">
        <v>44593</v>
      </c>
      <c r="N3223" t="s">
        <v>44</v>
      </c>
      <c r="O3223" t="s">
        <v>45</v>
      </c>
      <c r="P3223" t="s">
        <v>4053</v>
      </c>
      <c r="Q3223" t="s">
        <v>4054</v>
      </c>
      <c r="R3223" t="s">
        <v>4055</v>
      </c>
      <c r="S3223" s="11">
        <v>44627</v>
      </c>
      <c r="T3223" t="s">
        <v>259</v>
      </c>
      <c r="U3223">
        <v>44</v>
      </c>
      <c r="V3223" t="s">
        <v>4057</v>
      </c>
      <c r="W3223" t="s">
        <v>4055</v>
      </c>
      <c r="Y3223" s="11">
        <v>44627</v>
      </c>
      <c r="AA3223" t="s">
        <v>4058</v>
      </c>
      <c r="AD3223" t="s">
        <v>3717</v>
      </c>
      <c r="AH3223" t="str">
        <f t="shared" si="50"/>
        <v>E35120 Corporate Expenses</v>
      </c>
      <c r="AI3223" t="str">
        <f>VLOOKUP(B3223,'cc Lookup'!A:E,5,0)</f>
        <v>Corporate Exp</v>
      </c>
      <c r="AJ3223" t="s">
        <v>5428</v>
      </c>
    </row>
    <row r="3224" spans="1:36" x14ac:dyDescent="0.35">
      <c r="A3224" t="s">
        <v>36</v>
      </c>
      <c r="B3224" s="8" t="s">
        <v>72</v>
      </c>
      <c r="C3224" s="8" t="s">
        <v>38</v>
      </c>
      <c r="D3224" s="8" t="s">
        <v>39</v>
      </c>
      <c r="E3224" s="8" t="s">
        <v>39</v>
      </c>
      <c r="F3224" s="8" t="s">
        <v>40</v>
      </c>
      <c r="G3224" t="s">
        <v>73</v>
      </c>
      <c r="H3224" t="s">
        <v>42</v>
      </c>
      <c r="I3224" t="s">
        <v>43</v>
      </c>
      <c r="J3224" t="s">
        <v>43</v>
      </c>
      <c r="K3224" t="s">
        <v>43</v>
      </c>
      <c r="L3224" s="9">
        <v>51665</v>
      </c>
      <c r="M3224" s="10">
        <v>44593</v>
      </c>
      <c r="N3224" t="s">
        <v>44</v>
      </c>
      <c r="O3224" t="s">
        <v>45</v>
      </c>
      <c r="P3224" t="s">
        <v>4044</v>
      </c>
      <c r="Q3224" t="s">
        <v>4045</v>
      </c>
      <c r="R3224" t="s">
        <v>4046</v>
      </c>
      <c r="S3224" s="11">
        <v>44623</v>
      </c>
      <c r="T3224" t="s">
        <v>259</v>
      </c>
      <c r="U3224">
        <v>33</v>
      </c>
      <c r="V3224" t="s">
        <v>4057</v>
      </c>
      <c r="W3224" t="s">
        <v>4046</v>
      </c>
      <c r="Y3224" s="11">
        <v>44623</v>
      </c>
      <c r="AA3224" t="s">
        <v>4058</v>
      </c>
      <c r="AD3224" t="s">
        <v>3717</v>
      </c>
      <c r="AH3224" t="str">
        <f t="shared" si="50"/>
        <v>E35120 Corporate Expenses</v>
      </c>
      <c r="AI3224" t="str">
        <f>VLOOKUP(B3224,'cc Lookup'!A:E,5,0)</f>
        <v>Corporate Exp</v>
      </c>
      <c r="AJ3224" t="s">
        <v>5428</v>
      </c>
    </row>
    <row r="3225" spans="1:36" x14ac:dyDescent="0.35">
      <c r="A3225" t="s">
        <v>36</v>
      </c>
      <c r="B3225" s="8" t="s">
        <v>72</v>
      </c>
      <c r="C3225" s="8" t="s">
        <v>38</v>
      </c>
      <c r="D3225" s="8" t="s">
        <v>39</v>
      </c>
      <c r="E3225" s="8" t="s">
        <v>39</v>
      </c>
      <c r="F3225" s="8" t="s">
        <v>40</v>
      </c>
      <c r="G3225" t="s">
        <v>73</v>
      </c>
      <c r="H3225" t="s">
        <v>42</v>
      </c>
      <c r="I3225" t="s">
        <v>43</v>
      </c>
      <c r="J3225" t="s">
        <v>43</v>
      </c>
      <c r="K3225" t="s">
        <v>43</v>
      </c>
      <c r="L3225" s="9">
        <v>-1187</v>
      </c>
      <c r="M3225" s="10">
        <v>44593</v>
      </c>
      <c r="N3225" t="s">
        <v>44</v>
      </c>
      <c r="O3225" t="s">
        <v>45</v>
      </c>
      <c r="P3225" t="s">
        <v>4044</v>
      </c>
      <c r="Q3225" t="s">
        <v>4045</v>
      </c>
      <c r="R3225" t="s">
        <v>4046</v>
      </c>
      <c r="S3225" s="11">
        <v>44623</v>
      </c>
      <c r="T3225" t="s">
        <v>259</v>
      </c>
      <c r="U3225">
        <v>34</v>
      </c>
      <c r="V3225" t="s">
        <v>4056</v>
      </c>
      <c r="W3225" t="s">
        <v>4046</v>
      </c>
      <c r="Y3225" s="11">
        <v>44623</v>
      </c>
      <c r="AA3225" t="s">
        <v>4056</v>
      </c>
      <c r="AH3225" t="str">
        <f t="shared" si="50"/>
        <v>E35120 Corporate Expenses</v>
      </c>
      <c r="AI3225" t="str">
        <f>VLOOKUP(B3225,'cc Lookup'!A:E,5,0)</f>
        <v>Corporate Exp</v>
      </c>
      <c r="AJ3225" t="s">
        <v>5428</v>
      </c>
    </row>
    <row r="3226" spans="1:36" x14ac:dyDescent="0.35">
      <c r="A3226" t="s">
        <v>36</v>
      </c>
      <c r="B3226" s="8" t="s">
        <v>72</v>
      </c>
      <c r="C3226" s="8" t="s">
        <v>38</v>
      </c>
      <c r="D3226" s="8" t="s">
        <v>39</v>
      </c>
      <c r="E3226" s="8" t="s">
        <v>1517</v>
      </c>
      <c r="F3226" s="8" t="s">
        <v>40</v>
      </c>
      <c r="G3226" t="s">
        <v>73</v>
      </c>
      <c r="H3226" t="s">
        <v>42</v>
      </c>
      <c r="I3226" t="s">
        <v>43</v>
      </c>
      <c r="J3226" t="s">
        <v>1518</v>
      </c>
      <c r="K3226" t="s">
        <v>43</v>
      </c>
      <c r="L3226" s="9">
        <v>30714.36</v>
      </c>
      <c r="M3226" s="10">
        <v>44593</v>
      </c>
      <c r="N3226" t="s">
        <v>44</v>
      </c>
      <c r="O3226" t="s">
        <v>45</v>
      </c>
      <c r="P3226" t="s">
        <v>4053</v>
      </c>
      <c r="Q3226" t="s">
        <v>4054</v>
      </c>
      <c r="R3226" t="s">
        <v>4055</v>
      </c>
      <c r="S3226" s="11">
        <v>44627</v>
      </c>
      <c r="T3226" t="s">
        <v>259</v>
      </c>
      <c r="U3226">
        <v>45</v>
      </c>
      <c r="V3226" t="s">
        <v>4077</v>
      </c>
      <c r="W3226" t="s">
        <v>4055</v>
      </c>
      <c r="Y3226" s="11">
        <v>44627</v>
      </c>
      <c r="AA3226" t="s">
        <v>4078</v>
      </c>
      <c r="AD3226" t="s">
        <v>2996</v>
      </c>
      <c r="AH3226" t="str">
        <f t="shared" si="50"/>
        <v>E35120 Corporate Expenses</v>
      </c>
      <c r="AI3226" t="str">
        <f>VLOOKUP(B3226,'cc Lookup'!A:E,5,0)</f>
        <v>Corporate Exp</v>
      </c>
      <c r="AJ3226" t="s">
        <v>5428</v>
      </c>
    </row>
    <row r="3227" spans="1:36" x14ac:dyDescent="0.35">
      <c r="A3227" t="s">
        <v>36</v>
      </c>
      <c r="B3227" s="8" t="s">
        <v>72</v>
      </c>
      <c r="C3227" s="8" t="s">
        <v>38</v>
      </c>
      <c r="D3227" s="8" t="s">
        <v>39</v>
      </c>
      <c r="E3227" s="8" t="s">
        <v>1517</v>
      </c>
      <c r="F3227" s="8" t="s">
        <v>40</v>
      </c>
      <c r="G3227" t="s">
        <v>73</v>
      </c>
      <c r="H3227" t="s">
        <v>42</v>
      </c>
      <c r="I3227" t="s">
        <v>43</v>
      </c>
      <c r="J3227" t="s">
        <v>1518</v>
      </c>
      <c r="K3227" t="s">
        <v>43</v>
      </c>
      <c r="L3227" s="9">
        <v>-16138.05</v>
      </c>
      <c r="M3227" s="10">
        <v>44593</v>
      </c>
      <c r="N3227" t="s">
        <v>44</v>
      </c>
      <c r="O3227" t="s">
        <v>45</v>
      </c>
      <c r="P3227" t="s">
        <v>4053</v>
      </c>
      <c r="Q3227" t="s">
        <v>4054</v>
      </c>
      <c r="R3227" t="s">
        <v>4055</v>
      </c>
      <c r="S3227" s="11">
        <v>44627</v>
      </c>
      <c r="T3227" t="s">
        <v>259</v>
      </c>
      <c r="U3227">
        <v>46</v>
      </c>
      <c r="V3227" t="s">
        <v>4077</v>
      </c>
      <c r="W3227" t="s">
        <v>4055</v>
      </c>
      <c r="Y3227" s="11">
        <v>44627</v>
      </c>
      <c r="AA3227" t="s">
        <v>4078</v>
      </c>
      <c r="AD3227" t="s">
        <v>2996</v>
      </c>
      <c r="AH3227" t="str">
        <f t="shared" si="50"/>
        <v>E35120 Corporate Expenses</v>
      </c>
      <c r="AI3227" t="str">
        <f>VLOOKUP(B3227,'cc Lookup'!A:E,5,0)</f>
        <v>Corporate Exp</v>
      </c>
      <c r="AJ3227" t="s">
        <v>5428</v>
      </c>
    </row>
    <row r="3228" spans="1:36" x14ac:dyDescent="0.35">
      <c r="A3228" t="s">
        <v>36</v>
      </c>
      <c r="B3228" s="8" t="s">
        <v>72</v>
      </c>
      <c r="C3228" s="8" t="s">
        <v>38</v>
      </c>
      <c r="D3228" s="8" t="s">
        <v>39</v>
      </c>
      <c r="E3228" s="8" t="s">
        <v>1517</v>
      </c>
      <c r="F3228" s="8" t="s">
        <v>40</v>
      </c>
      <c r="G3228" t="s">
        <v>73</v>
      </c>
      <c r="H3228" t="s">
        <v>42</v>
      </c>
      <c r="I3228" t="s">
        <v>43</v>
      </c>
      <c r="J3228" t="s">
        <v>1518</v>
      </c>
      <c r="K3228" t="s">
        <v>43</v>
      </c>
      <c r="L3228" s="9">
        <v>-30714.36</v>
      </c>
      <c r="M3228" s="10">
        <v>44593</v>
      </c>
      <c r="N3228" t="s">
        <v>44</v>
      </c>
      <c r="O3228" t="s">
        <v>45</v>
      </c>
      <c r="P3228" t="s">
        <v>4044</v>
      </c>
      <c r="Q3228" t="s">
        <v>4045</v>
      </c>
      <c r="R3228" t="s">
        <v>4046</v>
      </c>
      <c r="S3228" s="11">
        <v>44623</v>
      </c>
      <c r="T3228" t="s">
        <v>259</v>
      </c>
      <c r="U3228">
        <v>35</v>
      </c>
      <c r="V3228" t="s">
        <v>4077</v>
      </c>
      <c r="W3228" t="s">
        <v>4046</v>
      </c>
      <c r="Y3228" s="11">
        <v>44623</v>
      </c>
      <c r="AA3228" t="s">
        <v>4078</v>
      </c>
      <c r="AD3228" t="s">
        <v>2996</v>
      </c>
      <c r="AH3228" t="str">
        <f t="shared" si="50"/>
        <v>E35120 Corporate Expenses</v>
      </c>
      <c r="AI3228" t="str">
        <f>VLOOKUP(B3228,'cc Lookup'!A:E,5,0)</f>
        <v>Corporate Exp</v>
      </c>
      <c r="AJ3228" t="s">
        <v>5428</v>
      </c>
    </row>
    <row r="3229" spans="1:36" x14ac:dyDescent="0.35">
      <c r="A3229" t="s">
        <v>36</v>
      </c>
      <c r="B3229" s="8" t="s">
        <v>1788</v>
      </c>
      <c r="C3229" s="8" t="s">
        <v>38</v>
      </c>
      <c r="D3229" s="8" t="s">
        <v>39</v>
      </c>
      <c r="E3229" s="8" t="s">
        <v>39</v>
      </c>
      <c r="F3229" s="8" t="s">
        <v>40</v>
      </c>
      <c r="G3229" t="s">
        <v>1789</v>
      </c>
      <c r="H3229" t="s">
        <v>42</v>
      </c>
      <c r="I3229" t="s">
        <v>43</v>
      </c>
      <c r="J3229" t="s">
        <v>43</v>
      </c>
      <c r="K3229" t="s">
        <v>43</v>
      </c>
      <c r="L3229" s="9">
        <v>-71434.710000000006</v>
      </c>
      <c r="M3229" s="10">
        <v>44593</v>
      </c>
      <c r="N3229" t="s">
        <v>44</v>
      </c>
      <c r="O3229" t="s">
        <v>45</v>
      </c>
      <c r="P3229" t="s">
        <v>1790</v>
      </c>
      <c r="Q3229" t="s">
        <v>4081</v>
      </c>
      <c r="R3229" t="s">
        <v>4082</v>
      </c>
      <c r="S3229" s="11">
        <v>44627</v>
      </c>
      <c r="T3229" t="s">
        <v>259</v>
      </c>
      <c r="U3229">
        <v>62</v>
      </c>
      <c r="V3229" t="s">
        <v>3985</v>
      </c>
      <c r="W3229" t="s">
        <v>4082</v>
      </c>
      <c r="Y3229" s="11">
        <v>44627</v>
      </c>
      <c r="AA3229" t="s">
        <v>3985</v>
      </c>
      <c r="AH3229" t="str">
        <f t="shared" si="50"/>
        <v>E35121 Prior Year Charges</v>
      </c>
      <c r="AI3229" t="str">
        <f>VLOOKUP(B3229,'cc Lookup'!A:E,5,0)</f>
        <v>Finance</v>
      </c>
      <c r="AJ3229" t="s">
        <v>5428</v>
      </c>
    </row>
    <row r="3230" spans="1:36" x14ac:dyDescent="0.35">
      <c r="A3230" t="s">
        <v>36</v>
      </c>
      <c r="B3230" s="8" t="s">
        <v>142</v>
      </c>
      <c r="C3230" s="8" t="s">
        <v>38</v>
      </c>
      <c r="D3230" s="8" t="s">
        <v>39</v>
      </c>
      <c r="E3230" s="8" t="s">
        <v>39</v>
      </c>
      <c r="F3230" s="8" t="s">
        <v>40</v>
      </c>
      <c r="G3230" t="s">
        <v>144</v>
      </c>
      <c r="H3230" t="s">
        <v>42</v>
      </c>
      <c r="I3230" t="s">
        <v>43</v>
      </c>
      <c r="J3230" t="s">
        <v>43</v>
      </c>
      <c r="K3230" t="s">
        <v>43</v>
      </c>
      <c r="L3230" s="9">
        <v>19800</v>
      </c>
      <c r="M3230" s="10">
        <v>44593</v>
      </c>
      <c r="N3230" t="s">
        <v>44</v>
      </c>
      <c r="O3230" t="s">
        <v>45</v>
      </c>
      <c r="P3230" t="s">
        <v>956</v>
      </c>
      <c r="Q3230" t="s">
        <v>4178</v>
      </c>
      <c r="R3230" t="s">
        <v>4179</v>
      </c>
      <c r="S3230" s="11">
        <v>44623</v>
      </c>
      <c r="T3230" t="s">
        <v>259</v>
      </c>
      <c r="U3230">
        <v>39</v>
      </c>
      <c r="V3230" t="s">
        <v>4180</v>
      </c>
      <c r="W3230" t="s">
        <v>4179</v>
      </c>
      <c r="Y3230" s="11">
        <v>44623</v>
      </c>
      <c r="AA3230" t="s">
        <v>4180</v>
      </c>
      <c r="AH3230" t="str">
        <f t="shared" si="50"/>
        <v>E35930 Estates &amp; Facilities</v>
      </c>
      <c r="AI3230" t="str">
        <f>VLOOKUP(B3230,'cc Lookup'!A:E,5,0)</f>
        <v>Estates</v>
      </c>
      <c r="AJ3230" t="s">
        <v>5428</v>
      </c>
    </row>
    <row r="3231" spans="1:36" x14ac:dyDescent="0.35">
      <c r="A3231" t="s">
        <v>36</v>
      </c>
      <c r="B3231" s="8" t="s">
        <v>72</v>
      </c>
      <c r="C3231" s="8" t="s">
        <v>38</v>
      </c>
      <c r="D3231" s="8" t="s">
        <v>39</v>
      </c>
      <c r="E3231" s="8" t="s">
        <v>39</v>
      </c>
      <c r="F3231" s="8" t="s">
        <v>40</v>
      </c>
      <c r="G3231" t="s">
        <v>73</v>
      </c>
      <c r="H3231" t="s">
        <v>42</v>
      </c>
      <c r="I3231" t="s">
        <v>43</v>
      </c>
      <c r="J3231" t="s">
        <v>43</v>
      </c>
      <c r="K3231" t="s">
        <v>43</v>
      </c>
      <c r="L3231" s="9">
        <v>24136</v>
      </c>
      <c r="M3231" s="10">
        <v>44621</v>
      </c>
      <c r="N3231" t="s">
        <v>44</v>
      </c>
      <c r="O3231" t="s">
        <v>45</v>
      </c>
      <c r="P3231" t="s">
        <v>4206</v>
      </c>
      <c r="Q3231" t="s">
        <v>4207</v>
      </c>
      <c r="R3231" t="s">
        <v>4208</v>
      </c>
      <c r="S3231" s="11">
        <v>44656</v>
      </c>
      <c r="T3231" t="s">
        <v>259</v>
      </c>
      <c r="U3231">
        <v>15</v>
      </c>
      <c r="V3231" t="s">
        <v>4214</v>
      </c>
      <c r="W3231" t="s">
        <v>4208</v>
      </c>
      <c r="Y3231" s="11">
        <v>44656</v>
      </c>
      <c r="AA3231" t="s">
        <v>4215</v>
      </c>
      <c r="AD3231" t="s">
        <v>4216</v>
      </c>
      <c r="AH3231" t="str">
        <f t="shared" si="50"/>
        <v>E35120 Corporate Expenses</v>
      </c>
      <c r="AI3231" t="str">
        <f>VLOOKUP(B3231,'cc Lookup'!A:E,5,0)</f>
        <v>Corporate Exp</v>
      </c>
      <c r="AJ3231" t="s">
        <v>5428</v>
      </c>
    </row>
    <row r="3232" spans="1:36" x14ac:dyDescent="0.35">
      <c r="A3232" t="s">
        <v>36</v>
      </c>
      <c r="B3232" s="8" t="s">
        <v>72</v>
      </c>
      <c r="C3232" s="8" t="s">
        <v>38</v>
      </c>
      <c r="D3232" s="8" t="s">
        <v>39</v>
      </c>
      <c r="E3232" s="8" t="s">
        <v>39</v>
      </c>
      <c r="F3232" s="8" t="s">
        <v>40</v>
      </c>
      <c r="G3232" t="s">
        <v>73</v>
      </c>
      <c r="H3232" t="s">
        <v>42</v>
      </c>
      <c r="I3232" t="s">
        <v>43</v>
      </c>
      <c r="J3232" t="s">
        <v>43</v>
      </c>
      <c r="K3232" t="s">
        <v>43</v>
      </c>
      <c r="L3232" s="9">
        <v>-717</v>
      </c>
      <c r="M3232" s="10">
        <v>44621</v>
      </c>
      <c r="N3232" t="s">
        <v>44</v>
      </c>
      <c r="O3232" t="s">
        <v>45</v>
      </c>
      <c r="P3232" t="s">
        <v>4206</v>
      </c>
      <c r="Q3232" t="s">
        <v>4207</v>
      </c>
      <c r="R3232" t="s">
        <v>4208</v>
      </c>
      <c r="S3232" s="11">
        <v>44656</v>
      </c>
      <c r="T3232" t="s">
        <v>259</v>
      </c>
      <c r="U3232">
        <v>16</v>
      </c>
      <c r="V3232" t="s">
        <v>4217</v>
      </c>
      <c r="W3232" t="s">
        <v>4208</v>
      </c>
      <c r="Y3232" s="11">
        <v>44656</v>
      </c>
      <c r="AA3232" t="s">
        <v>4217</v>
      </c>
      <c r="AH3232" t="str">
        <f t="shared" si="50"/>
        <v>E35120 Corporate Expenses</v>
      </c>
      <c r="AI3232" t="str">
        <f>VLOOKUP(B3232,'cc Lookup'!A:E,5,0)</f>
        <v>Corporate Exp</v>
      </c>
      <c r="AJ3232" t="s">
        <v>5428</v>
      </c>
    </row>
    <row r="3233" spans="1:36" x14ac:dyDescent="0.35">
      <c r="A3233" t="s">
        <v>36</v>
      </c>
      <c r="B3233" s="8" t="s">
        <v>1788</v>
      </c>
      <c r="C3233" s="8" t="s">
        <v>38</v>
      </c>
      <c r="D3233" s="8" t="s">
        <v>39</v>
      </c>
      <c r="E3233" s="8" t="s">
        <v>39</v>
      </c>
      <c r="F3233" s="8" t="s">
        <v>40</v>
      </c>
      <c r="G3233" t="s">
        <v>1789</v>
      </c>
      <c r="H3233" t="s">
        <v>42</v>
      </c>
      <c r="I3233" t="s">
        <v>43</v>
      </c>
      <c r="J3233" t="s">
        <v>43</v>
      </c>
      <c r="K3233" t="s">
        <v>43</v>
      </c>
      <c r="L3233" s="9">
        <v>139983.70000000001</v>
      </c>
      <c r="M3233" s="10">
        <v>44621</v>
      </c>
      <c r="N3233" t="s">
        <v>44</v>
      </c>
      <c r="O3233" t="s">
        <v>45</v>
      </c>
      <c r="P3233" t="s">
        <v>4240</v>
      </c>
      <c r="Q3233" t="s">
        <v>4241</v>
      </c>
      <c r="R3233" t="s">
        <v>4242</v>
      </c>
      <c r="S3233" s="11">
        <v>44659</v>
      </c>
      <c r="T3233" t="s">
        <v>259</v>
      </c>
      <c r="U3233">
        <v>34</v>
      </c>
      <c r="V3233" t="s">
        <v>4243</v>
      </c>
      <c r="W3233" t="s">
        <v>4242</v>
      </c>
      <c r="Y3233" s="11">
        <v>44659</v>
      </c>
      <c r="AA3233" t="s">
        <v>4243</v>
      </c>
      <c r="AH3233" t="str">
        <f t="shared" si="50"/>
        <v>E35121 Prior Year Charges</v>
      </c>
      <c r="AI3233" t="str">
        <f>VLOOKUP(B3233,'cc Lookup'!A:E,5,0)</f>
        <v>Finance</v>
      </c>
      <c r="AJ3233" t="s">
        <v>5428</v>
      </c>
    </row>
    <row r="3234" spans="1:36" x14ac:dyDescent="0.35">
      <c r="A3234" t="s">
        <v>36</v>
      </c>
      <c r="B3234" s="8" t="s">
        <v>1788</v>
      </c>
      <c r="C3234" s="8" t="s">
        <v>38</v>
      </c>
      <c r="D3234" s="8" t="s">
        <v>39</v>
      </c>
      <c r="E3234" s="8" t="s">
        <v>39</v>
      </c>
      <c r="F3234" s="8" t="s">
        <v>40</v>
      </c>
      <c r="G3234" t="s">
        <v>1789</v>
      </c>
      <c r="H3234" t="s">
        <v>42</v>
      </c>
      <c r="I3234" t="s">
        <v>43</v>
      </c>
      <c r="J3234" t="s">
        <v>43</v>
      </c>
      <c r="K3234" t="s">
        <v>43</v>
      </c>
      <c r="L3234" s="9">
        <v>-71434.710000000006</v>
      </c>
      <c r="M3234" s="10">
        <v>44621</v>
      </c>
      <c r="N3234" t="s">
        <v>44</v>
      </c>
      <c r="O3234" t="s">
        <v>45</v>
      </c>
      <c r="P3234" t="s">
        <v>1790</v>
      </c>
      <c r="Q3234" t="s">
        <v>4244</v>
      </c>
      <c r="R3234" t="s">
        <v>4245</v>
      </c>
      <c r="S3234" s="11">
        <v>44658</v>
      </c>
      <c r="T3234" t="s">
        <v>259</v>
      </c>
      <c r="U3234">
        <v>69</v>
      </c>
      <c r="V3234" t="s">
        <v>4243</v>
      </c>
      <c r="W3234" t="s">
        <v>4245</v>
      </c>
      <c r="Y3234" s="11">
        <v>44658</v>
      </c>
      <c r="AA3234" t="s">
        <v>4243</v>
      </c>
      <c r="AH3234" t="str">
        <f t="shared" si="50"/>
        <v>E35121 Prior Year Charges</v>
      </c>
      <c r="AI3234" t="str">
        <f>VLOOKUP(B3234,'cc Lookup'!A:E,5,0)</f>
        <v>Finance</v>
      </c>
      <c r="AJ3234" t="s">
        <v>5428</v>
      </c>
    </row>
    <row r="3235" spans="1:36" x14ac:dyDescent="0.35">
      <c r="A3235" t="s">
        <v>36</v>
      </c>
      <c r="B3235" s="8" t="s">
        <v>142</v>
      </c>
      <c r="C3235" s="8" t="s">
        <v>38</v>
      </c>
      <c r="D3235" s="8" t="s">
        <v>39</v>
      </c>
      <c r="E3235" s="8" t="s">
        <v>39</v>
      </c>
      <c r="F3235" s="8" t="s">
        <v>40</v>
      </c>
      <c r="G3235" t="s">
        <v>144</v>
      </c>
      <c r="H3235" t="s">
        <v>42</v>
      </c>
      <c r="I3235" t="s">
        <v>43</v>
      </c>
      <c r="J3235" t="s">
        <v>43</v>
      </c>
      <c r="K3235" t="s">
        <v>43</v>
      </c>
      <c r="L3235" s="9">
        <v>25500</v>
      </c>
      <c r="M3235" s="10">
        <v>44621</v>
      </c>
      <c r="N3235" t="s">
        <v>44</v>
      </c>
      <c r="O3235" t="s">
        <v>45</v>
      </c>
      <c r="P3235" t="s">
        <v>956</v>
      </c>
      <c r="Q3235" t="s">
        <v>4318</v>
      </c>
      <c r="R3235" t="s">
        <v>4319</v>
      </c>
      <c r="S3235" s="11">
        <v>44656</v>
      </c>
      <c r="T3235" t="s">
        <v>259</v>
      </c>
      <c r="U3235">
        <v>41</v>
      </c>
      <c r="V3235" t="s">
        <v>4320</v>
      </c>
      <c r="W3235" t="s">
        <v>4319</v>
      </c>
      <c r="Y3235" s="11">
        <v>44656</v>
      </c>
      <c r="AA3235" t="s">
        <v>4320</v>
      </c>
      <c r="AH3235" t="str">
        <f t="shared" si="50"/>
        <v>E35930 Estates &amp; Facilities</v>
      </c>
      <c r="AI3235" t="str">
        <f>VLOOKUP(B3235,'cc Lookup'!A:E,5,0)</f>
        <v>Estates</v>
      </c>
      <c r="AJ3235" t="s">
        <v>5428</v>
      </c>
    </row>
    <row r="3236" spans="1:36" x14ac:dyDescent="0.35">
      <c r="A3236" t="s">
        <v>36</v>
      </c>
      <c r="B3236" s="8" t="s">
        <v>72</v>
      </c>
      <c r="C3236" s="8" t="s">
        <v>38</v>
      </c>
      <c r="D3236" s="8" t="s">
        <v>39</v>
      </c>
      <c r="E3236" s="8" t="s">
        <v>39</v>
      </c>
      <c r="F3236" s="8" t="s">
        <v>40</v>
      </c>
      <c r="G3236" t="s">
        <v>73</v>
      </c>
      <c r="H3236" t="s">
        <v>42</v>
      </c>
      <c r="I3236" t="s">
        <v>43</v>
      </c>
      <c r="J3236" t="s">
        <v>43</v>
      </c>
      <c r="K3236" t="s">
        <v>43</v>
      </c>
      <c r="L3236" s="9">
        <v>35421.53</v>
      </c>
      <c r="M3236" s="10">
        <v>43556</v>
      </c>
      <c r="N3236" t="s">
        <v>44</v>
      </c>
      <c r="O3236" t="s">
        <v>45</v>
      </c>
      <c r="P3236" t="s">
        <v>74</v>
      </c>
      <c r="Q3236" t="s">
        <v>75</v>
      </c>
      <c r="R3236" t="s">
        <v>76</v>
      </c>
      <c r="S3236" s="11">
        <v>43592</v>
      </c>
      <c r="T3236" t="s">
        <v>69</v>
      </c>
      <c r="U3236">
        <v>4</v>
      </c>
      <c r="V3236" t="s">
        <v>77</v>
      </c>
      <c r="W3236" t="s">
        <v>76</v>
      </c>
      <c r="Y3236" s="11">
        <v>43592</v>
      </c>
      <c r="AA3236" t="s">
        <v>77</v>
      </c>
      <c r="AH3236" t="str">
        <f t="shared" si="50"/>
        <v>E35120 Corporate Expenses</v>
      </c>
      <c r="AI3236" t="str">
        <f>VLOOKUP(B3236,'cc Lookup'!A:E,5,0)</f>
        <v>Corporate Exp</v>
      </c>
      <c r="AJ3236" t="s">
        <v>5426</v>
      </c>
    </row>
    <row r="3237" spans="1:36" x14ac:dyDescent="0.35">
      <c r="A3237" t="s">
        <v>36</v>
      </c>
      <c r="B3237" s="8" t="s">
        <v>72</v>
      </c>
      <c r="C3237" s="8" t="s">
        <v>38</v>
      </c>
      <c r="D3237" s="8" t="s">
        <v>39</v>
      </c>
      <c r="E3237" s="8" t="s">
        <v>39</v>
      </c>
      <c r="F3237" s="8" t="s">
        <v>40</v>
      </c>
      <c r="G3237" t="s">
        <v>73</v>
      </c>
      <c r="H3237" t="s">
        <v>42</v>
      </c>
      <c r="I3237" t="s">
        <v>43</v>
      </c>
      <c r="J3237" t="s">
        <v>43</v>
      </c>
      <c r="K3237" t="s">
        <v>43</v>
      </c>
      <c r="L3237" s="9">
        <v>224916.43</v>
      </c>
      <c r="M3237" s="10">
        <v>43556</v>
      </c>
      <c r="N3237" t="s">
        <v>44</v>
      </c>
      <c r="O3237" t="s">
        <v>45</v>
      </c>
      <c r="P3237" t="s">
        <v>74</v>
      </c>
      <c r="Q3237" t="s">
        <v>75</v>
      </c>
      <c r="R3237" t="s">
        <v>76</v>
      </c>
      <c r="S3237" s="11">
        <v>43592</v>
      </c>
      <c r="T3237" t="s">
        <v>69</v>
      </c>
      <c r="U3237">
        <v>5</v>
      </c>
      <c r="V3237" t="s">
        <v>78</v>
      </c>
      <c r="W3237" t="s">
        <v>76</v>
      </c>
      <c r="Y3237" s="11">
        <v>43592</v>
      </c>
      <c r="AA3237" t="s">
        <v>78</v>
      </c>
      <c r="AH3237" t="str">
        <f t="shared" si="50"/>
        <v>E35120 Corporate Expenses</v>
      </c>
      <c r="AI3237" t="str">
        <f>VLOOKUP(B3237,'cc Lookup'!A:E,5,0)</f>
        <v>Corporate Exp</v>
      </c>
      <c r="AJ3237" t="s">
        <v>5426</v>
      </c>
    </row>
    <row r="3238" spans="1:36" x14ac:dyDescent="0.35">
      <c r="A3238" t="s">
        <v>36</v>
      </c>
      <c r="B3238" s="8" t="s">
        <v>37</v>
      </c>
      <c r="C3238" s="8" t="s">
        <v>38</v>
      </c>
      <c r="D3238" s="8" t="s">
        <v>39</v>
      </c>
      <c r="E3238" s="8" t="s">
        <v>39</v>
      </c>
      <c r="F3238" s="8" t="s">
        <v>40</v>
      </c>
      <c r="G3238" t="s">
        <v>41</v>
      </c>
      <c r="H3238" t="s">
        <v>42</v>
      </c>
      <c r="I3238" t="s">
        <v>43</v>
      </c>
      <c r="J3238" t="s">
        <v>43</v>
      </c>
      <c r="K3238" t="s">
        <v>43</v>
      </c>
      <c r="L3238" s="9">
        <v>-29990.92</v>
      </c>
      <c r="M3238" s="10">
        <v>43556</v>
      </c>
      <c r="N3238" t="s">
        <v>44</v>
      </c>
      <c r="O3238" t="s">
        <v>45</v>
      </c>
      <c r="P3238" t="s">
        <v>51</v>
      </c>
      <c r="Q3238" t="s">
        <v>52</v>
      </c>
      <c r="R3238" t="s">
        <v>53</v>
      </c>
      <c r="S3238" s="11">
        <v>43566</v>
      </c>
      <c r="T3238" t="s">
        <v>54</v>
      </c>
      <c r="U3238">
        <v>109</v>
      </c>
      <c r="V3238" t="s">
        <v>55</v>
      </c>
      <c r="W3238" t="s">
        <v>53</v>
      </c>
      <c r="Y3238" s="11">
        <v>43566</v>
      </c>
      <c r="AA3238" t="s">
        <v>55</v>
      </c>
      <c r="AH3238" t="str">
        <f t="shared" si="50"/>
        <v>E35005 Legal Services</v>
      </c>
      <c r="AI3238" t="str">
        <f>VLOOKUP(B3238,'cc Lookup'!A:E,5,0)</f>
        <v>Chief Executive Office</v>
      </c>
      <c r="AJ3238" t="s">
        <v>5426</v>
      </c>
    </row>
    <row r="3239" spans="1:36" x14ac:dyDescent="0.35">
      <c r="A3239" t="s">
        <v>36</v>
      </c>
      <c r="B3239" s="8" t="s">
        <v>72</v>
      </c>
      <c r="C3239" s="8" t="s">
        <v>38</v>
      </c>
      <c r="D3239" s="8" t="s">
        <v>39</v>
      </c>
      <c r="E3239" s="8" t="s">
        <v>39</v>
      </c>
      <c r="F3239" s="8" t="s">
        <v>40</v>
      </c>
      <c r="G3239" t="s">
        <v>73</v>
      </c>
      <c r="H3239" t="s">
        <v>42</v>
      </c>
      <c r="I3239" t="s">
        <v>43</v>
      </c>
      <c r="J3239" t="s">
        <v>43</v>
      </c>
      <c r="K3239" t="s">
        <v>43</v>
      </c>
      <c r="L3239" s="9">
        <v>-308654.06</v>
      </c>
      <c r="M3239" s="10">
        <v>43556</v>
      </c>
      <c r="N3239" t="s">
        <v>44</v>
      </c>
      <c r="O3239" t="s">
        <v>45</v>
      </c>
      <c r="P3239" t="s">
        <v>79</v>
      </c>
      <c r="Q3239" t="s">
        <v>80</v>
      </c>
      <c r="R3239" t="s">
        <v>81</v>
      </c>
      <c r="S3239" s="11">
        <v>43566</v>
      </c>
      <c r="T3239" t="s">
        <v>54</v>
      </c>
      <c r="U3239">
        <v>2</v>
      </c>
      <c r="V3239" t="s">
        <v>82</v>
      </c>
      <c r="W3239" t="s">
        <v>81</v>
      </c>
      <c r="Y3239" s="11">
        <v>43566</v>
      </c>
      <c r="AA3239" t="s">
        <v>82</v>
      </c>
      <c r="AH3239" t="str">
        <f t="shared" si="50"/>
        <v>E35120 Corporate Expenses</v>
      </c>
      <c r="AI3239" t="str">
        <f>VLOOKUP(B3239,'cc Lookup'!A:E,5,0)</f>
        <v>Corporate Exp</v>
      </c>
      <c r="AJ3239" t="s">
        <v>5426</v>
      </c>
    </row>
    <row r="3240" spans="1:36" x14ac:dyDescent="0.35">
      <c r="A3240" t="s">
        <v>36</v>
      </c>
      <c r="B3240" s="8" t="s">
        <v>142</v>
      </c>
      <c r="C3240" s="8" t="s">
        <v>143</v>
      </c>
      <c r="D3240" s="8" t="s">
        <v>39</v>
      </c>
      <c r="E3240" s="8" t="s">
        <v>39</v>
      </c>
      <c r="F3240" s="8" t="s">
        <v>40</v>
      </c>
      <c r="G3240" t="s">
        <v>144</v>
      </c>
      <c r="H3240" t="s">
        <v>145</v>
      </c>
      <c r="I3240" t="s">
        <v>43</v>
      </c>
      <c r="J3240" t="s">
        <v>43</v>
      </c>
      <c r="K3240" t="s">
        <v>43</v>
      </c>
      <c r="L3240" s="9">
        <v>1020</v>
      </c>
      <c r="M3240" s="10">
        <v>43586</v>
      </c>
      <c r="N3240" t="s">
        <v>44</v>
      </c>
      <c r="O3240" t="s">
        <v>45</v>
      </c>
      <c r="P3240" t="s">
        <v>310</v>
      </c>
      <c r="Q3240" t="s">
        <v>311</v>
      </c>
      <c r="R3240" t="s">
        <v>312</v>
      </c>
      <c r="S3240" s="11">
        <v>43595</v>
      </c>
      <c r="T3240" t="s">
        <v>54</v>
      </c>
      <c r="U3240">
        <v>363</v>
      </c>
      <c r="V3240" t="s">
        <v>150</v>
      </c>
      <c r="W3240" t="s">
        <v>312</v>
      </c>
      <c r="Y3240" s="11">
        <v>43595</v>
      </c>
      <c r="AA3240" t="s">
        <v>150</v>
      </c>
      <c r="AH3240" t="str">
        <f t="shared" si="50"/>
        <v>E35930 Estates &amp; Facilities</v>
      </c>
      <c r="AI3240" t="str">
        <f>VLOOKUP(B3240,'cc Lookup'!A:E,5,0)</f>
        <v>Estates</v>
      </c>
      <c r="AJ3240" t="s">
        <v>5426</v>
      </c>
    </row>
    <row r="3241" spans="1:36" x14ac:dyDescent="0.35">
      <c r="A3241" t="s">
        <v>36</v>
      </c>
      <c r="B3241" s="8" t="s">
        <v>142</v>
      </c>
      <c r="C3241" s="8" t="s">
        <v>143</v>
      </c>
      <c r="D3241" s="8" t="s">
        <v>39</v>
      </c>
      <c r="E3241" s="8" t="s">
        <v>39</v>
      </c>
      <c r="F3241" s="8" t="s">
        <v>40</v>
      </c>
      <c r="G3241" t="s">
        <v>144</v>
      </c>
      <c r="H3241" t="s">
        <v>145</v>
      </c>
      <c r="I3241" t="s">
        <v>43</v>
      </c>
      <c r="J3241" t="s">
        <v>43</v>
      </c>
      <c r="K3241" t="s">
        <v>43</v>
      </c>
      <c r="L3241" s="9">
        <v>-1020</v>
      </c>
      <c r="M3241" s="10">
        <v>43586</v>
      </c>
      <c r="N3241" t="s">
        <v>44</v>
      </c>
      <c r="O3241" t="s">
        <v>45</v>
      </c>
      <c r="P3241" t="s">
        <v>313</v>
      </c>
      <c r="Q3241" t="s">
        <v>314</v>
      </c>
      <c r="R3241" t="s">
        <v>315</v>
      </c>
      <c r="S3241" s="11">
        <v>43595</v>
      </c>
      <c r="T3241" t="s">
        <v>54</v>
      </c>
      <c r="U3241">
        <v>363</v>
      </c>
      <c r="V3241" t="s">
        <v>156</v>
      </c>
      <c r="W3241" t="s">
        <v>315</v>
      </c>
      <c r="Y3241" s="11">
        <v>43595</v>
      </c>
      <c r="AA3241" t="s">
        <v>156</v>
      </c>
      <c r="AH3241" t="str">
        <f t="shared" si="50"/>
        <v>E35930 Estates &amp; Facilities</v>
      </c>
      <c r="AI3241" t="str">
        <f>VLOOKUP(B3241,'cc Lookup'!A:E,5,0)</f>
        <v>Estates</v>
      </c>
      <c r="AJ3241" t="s">
        <v>5426</v>
      </c>
    </row>
    <row r="3242" spans="1:36" x14ac:dyDescent="0.35">
      <c r="A3242" t="s">
        <v>36</v>
      </c>
      <c r="B3242" s="8" t="s">
        <v>142</v>
      </c>
      <c r="C3242" s="8" t="s">
        <v>143</v>
      </c>
      <c r="D3242" s="8" t="s">
        <v>39</v>
      </c>
      <c r="E3242" s="8" t="s">
        <v>39</v>
      </c>
      <c r="F3242" s="8" t="s">
        <v>40</v>
      </c>
      <c r="G3242" t="s">
        <v>144</v>
      </c>
      <c r="H3242" t="s">
        <v>145</v>
      </c>
      <c r="I3242" t="s">
        <v>43</v>
      </c>
      <c r="J3242" t="s">
        <v>43</v>
      </c>
      <c r="K3242" t="s">
        <v>43</v>
      </c>
      <c r="L3242" s="9">
        <v>-1020</v>
      </c>
      <c r="M3242" s="10">
        <v>43586</v>
      </c>
      <c r="N3242" t="s">
        <v>44</v>
      </c>
      <c r="O3242" t="s">
        <v>45</v>
      </c>
      <c r="P3242" t="s">
        <v>316</v>
      </c>
      <c r="Q3242" t="s">
        <v>317</v>
      </c>
      <c r="R3242" t="s">
        <v>318</v>
      </c>
      <c r="S3242" s="11">
        <v>43595</v>
      </c>
      <c r="T3242" t="s">
        <v>54</v>
      </c>
      <c r="U3242">
        <v>363</v>
      </c>
      <c r="V3242" t="s">
        <v>150</v>
      </c>
      <c r="W3242" t="s">
        <v>318</v>
      </c>
      <c r="Y3242" s="11">
        <v>43595</v>
      </c>
      <c r="AA3242" t="s">
        <v>150</v>
      </c>
      <c r="AH3242" t="str">
        <f t="shared" si="50"/>
        <v>E35930 Estates &amp; Facilities</v>
      </c>
      <c r="AI3242" t="str">
        <f>VLOOKUP(B3242,'cc Lookup'!A:E,5,0)</f>
        <v>Estates</v>
      </c>
      <c r="AJ3242" t="s">
        <v>5426</v>
      </c>
    </row>
    <row r="3243" spans="1:36" x14ac:dyDescent="0.35">
      <c r="A3243" t="s">
        <v>36</v>
      </c>
      <c r="B3243" s="8" t="s">
        <v>37</v>
      </c>
      <c r="C3243" s="8" t="s">
        <v>38</v>
      </c>
      <c r="D3243" s="8" t="s">
        <v>39</v>
      </c>
      <c r="E3243" s="8" t="s">
        <v>39</v>
      </c>
      <c r="F3243" s="8" t="s">
        <v>40</v>
      </c>
      <c r="G3243" t="s">
        <v>41</v>
      </c>
      <c r="H3243" t="s">
        <v>42</v>
      </c>
      <c r="I3243" t="s">
        <v>43</v>
      </c>
      <c r="J3243" t="s">
        <v>43</v>
      </c>
      <c r="K3243" t="s">
        <v>43</v>
      </c>
      <c r="L3243" s="9">
        <v>-34867.75</v>
      </c>
      <c r="M3243" s="10">
        <v>43586</v>
      </c>
      <c r="N3243" t="s">
        <v>44</v>
      </c>
      <c r="O3243" t="s">
        <v>45</v>
      </c>
      <c r="P3243" t="s">
        <v>261</v>
      </c>
      <c r="Q3243" t="s">
        <v>262</v>
      </c>
      <c r="R3243" t="s">
        <v>263</v>
      </c>
      <c r="S3243" s="11">
        <v>43595</v>
      </c>
      <c r="T3243" t="s">
        <v>54</v>
      </c>
      <c r="U3243">
        <v>50</v>
      </c>
      <c r="V3243" t="s">
        <v>50</v>
      </c>
      <c r="W3243" t="s">
        <v>263</v>
      </c>
      <c r="Y3243" s="11">
        <v>43595</v>
      </c>
      <c r="AA3243" t="s">
        <v>50</v>
      </c>
      <c r="AH3243" t="str">
        <f t="shared" si="50"/>
        <v>E35005 Legal Services</v>
      </c>
      <c r="AI3243" t="str">
        <f>VLOOKUP(B3243,'cc Lookup'!A:E,5,0)</f>
        <v>Chief Executive Office</v>
      </c>
      <c r="AJ3243" t="s">
        <v>5426</v>
      </c>
    </row>
    <row r="3244" spans="1:36" x14ac:dyDescent="0.35">
      <c r="A3244" t="s">
        <v>36</v>
      </c>
      <c r="B3244" s="8" t="s">
        <v>72</v>
      </c>
      <c r="C3244" s="8" t="s">
        <v>38</v>
      </c>
      <c r="D3244" s="8" t="s">
        <v>39</v>
      </c>
      <c r="E3244" s="8" t="s">
        <v>39</v>
      </c>
      <c r="F3244" s="8" t="s">
        <v>40</v>
      </c>
      <c r="G3244" t="s">
        <v>73</v>
      </c>
      <c r="H3244" t="s">
        <v>42</v>
      </c>
      <c r="I3244" t="s">
        <v>43</v>
      </c>
      <c r="J3244" t="s">
        <v>43</v>
      </c>
      <c r="K3244" t="s">
        <v>43</v>
      </c>
      <c r="L3244" s="9">
        <v>-35421.53</v>
      </c>
      <c r="M3244" s="10">
        <v>43586</v>
      </c>
      <c r="N3244" t="s">
        <v>44</v>
      </c>
      <c r="O3244" t="s">
        <v>45</v>
      </c>
      <c r="P3244" t="s">
        <v>275</v>
      </c>
      <c r="Q3244" t="s">
        <v>276</v>
      </c>
      <c r="R3244" t="s">
        <v>277</v>
      </c>
      <c r="S3244" s="11">
        <v>43595</v>
      </c>
      <c r="T3244" t="s">
        <v>54</v>
      </c>
      <c r="U3244">
        <v>4</v>
      </c>
      <c r="V3244" t="s">
        <v>77</v>
      </c>
      <c r="W3244" t="s">
        <v>277</v>
      </c>
      <c r="Y3244" s="11">
        <v>43595</v>
      </c>
      <c r="AA3244" t="s">
        <v>77</v>
      </c>
      <c r="AH3244" t="str">
        <f t="shared" si="50"/>
        <v>E35120 Corporate Expenses</v>
      </c>
      <c r="AI3244" t="str">
        <f>VLOOKUP(B3244,'cc Lookup'!A:E,5,0)</f>
        <v>Corporate Exp</v>
      </c>
      <c r="AJ3244" t="s">
        <v>5426</v>
      </c>
    </row>
    <row r="3245" spans="1:36" x14ac:dyDescent="0.35">
      <c r="A3245" t="s">
        <v>36</v>
      </c>
      <c r="B3245" s="8" t="s">
        <v>72</v>
      </c>
      <c r="C3245" s="8" t="s">
        <v>38</v>
      </c>
      <c r="D3245" s="8" t="s">
        <v>39</v>
      </c>
      <c r="E3245" s="8" t="s">
        <v>39</v>
      </c>
      <c r="F3245" s="8" t="s">
        <v>40</v>
      </c>
      <c r="G3245" t="s">
        <v>73</v>
      </c>
      <c r="H3245" t="s">
        <v>42</v>
      </c>
      <c r="I3245" t="s">
        <v>43</v>
      </c>
      <c r="J3245" t="s">
        <v>43</v>
      </c>
      <c r="K3245" t="s">
        <v>43</v>
      </c>
      <c r="L3245" s="9">
        <v>-224916.43</v>
      </c>
      <c r="M3245" s="10">
        <v>43586</v>
      </c>
      <c r="N3245" t="s">
        <v>44</v>
      </c>
      <c r="O3245" t="s">
        <v>45</v>
      </c>
      <c r="P3245" t="s">
        <v>275</v>
      </c>
      <c r="Q3245" t="s">
        <v>276</v>
      </c>
      <c r="R3245" t="s">
        <v>277</v>
      </c>
      <c r="S3245" s="11">
        <v>43595</v>
      </c>
      <c r="T3245" t="s">
        <v>54</v>
      </c>
      <c r="U3245">
        <v>5</v>
      </c>
      <c r="V3245" t="s">
        <v>78</v>
      </c>
      <c r="W3245" t="s">
        <v>277</v>
      </c>
      <c r="Y3245" s="11">
        <v>43595</v>
      </c>
      <c r="AA3245" t="s">
        <v>78</v>
      </c>
      <c r="AH3245" t="str">
        <f t="shared" si="50"/>
        <v>E35120 Corporate Expenses</v>
      </c>
      <c r="AI3245" t="str">
        <f>VLOOKUP(B3245,'cc Lookup'!A:E,5,0)</f>
        <v>Corporate Exp</v>
      </c>
      <c r="AJ3245" t="s">
        <v>5426</v>
      </c>
    </row>
    <row r="3246" spans="1:36" x14ac:dyDescent="0.35">
      <c r="A3246" t="s">
        <v>36</v>
      </c>
      <c r="B3246" s="8" t="s">
        <v>142</v>
      </c>
      <c r="C3246" s="8" t="s">
        <v>38</v>
      </c>
      <c r="D3246" s="8" t="s">
        <v>39</v>
      </c>
      <c r="E3246" s="8" t="s">
        <v>39</v>
      </c>
      <c r="F3246" s="8" t="s">
        <v>40</v>
      </c>
      <c r="G3246" t="s">
        <v>144</v>
      </c>
      <c r="H3246" t="s">
        <v>42</v>
      </c>
      <c r="I3246" t="s">
        <v>43</v>
      </c>
      <c r="J3246" t="s">
        <v>43</v>
      </c>
      <c r="K3246" t="s">
        <v>43</v>
      </c>
      <c r="L3246" s="9">
        <v>-5500</v>
      </c>
      <c r="M3246" s="10">
        <v>43586</v>
      </c>
      <c r="N3246" t="s">
        <v>44</v>
      </c>
      <c r="O3246" t="s">
        <v>45</v>
      </c>
      <c r="P3246" t="s">
        <v>330</v>
      </c>
      <c r="Q3246" t="s">
        <v>331</v>
      </c>
      <c r="R3246" t="s">
        <v>332</v>
      </c>
      <c r="S3246" s="11">
        <v>43595</v>
      </c>
      <c r="T3246" t="s">
        <v>54</v>
      </c>
      <c r="U3246">
        <v>97</v>
      </c>
      <c r="V3246" t="s">
        <v>218</v>
      </c>
      <c r="W3246" t="s">
        <v>332</v>
      </c>
      <c r="Y3246" s="11">
        <v>43595</v>
      </c>
      <c r="AA3246" t="s">
        <v>218</v>
      </c>
      <c r="AH3246" t="str">
        <f t="shared" si="50"/>
        <v>E35930 Estates &amp; Facilities</v>
      </c>
      <c r="AI3246" t="str">
        <f>VLOOKUP(B3246,'cc Lookup'!A:E,5,0)</f>
        <v>Estates</v>
      </c>
      <c r="AJ3246" t="s">
        <v>5426</v>
      </c>
    </row>
    <row r="3247" spans="1:36" x14ac:dyDescent="0.35">
      <c r="A3247" t="s">
        <v>36</v>
      </c>
      <c r="B3247" s="8" t="s">
        <v>142</v>
      </c>
      <c r="C3247" s="8" t="s">
        <v>143</v>
      </c>
      <c r="D3247" s="8" t="s">
        <v>39</v>
      </c>
      <c r="E3247" s="8" t="s">
        <v>39</v>
      </c>
      <c r="F3247" s="8" t="s">
        <v>40</v>
      </c>
      <c r="G3247" t="s">
        <v>144</v>
      </c>
      <c r="H3247" t="s">
        <v>145</v>
      </c>
      <c r="I3247" t="s">
        <v>43</v>
      </c>
      <c r="J3247" t="s">
        <v>43</v>
      </c>
      <c r="K3247" t="s">
        <v>43</v>
      </c>
      <c r="L3247" s="9">
        <v>-1808</v>
      </c>
      <c r="M3247" s="10">
        <v>43617</v>
      </c>
      <c r="N3247" t="s">
        <v>44</v>
      </c>
      <c r="O3247" t="s">
        <v>45</v>
      </c>
      <c r="P3247" t="s">
        <v>444</v>
      </c>
      <c r="Q3247" t="s">
        <v>445</v>
      </c>
      <c r="R3247" t="s">
        <v>446</v>
      </c>
      <c r="S3247" s="11">
        <v>43627</v>
      </c>
      <c r="T3247" t="s">
        <v>54</v>
      </c>
      <c r="U3247">
        <v>69</v>
      </c>
      <c r="V3247" t="s">
        <v>309</v>
      </c>
      <c r="W3247" t="s">
        <v>446</v>
      </c>
      <c r="Y3247" s="11">
        <v>43627</v>
      </c>
      <c r="AA3247" t="s">
        <v>309</v>
      </c>
      <c r="AH3247" t="str">
        <f t="shared" si="50"/>
        <v>E35930 Estates &amp; Facilities</v>
      </c>
      <c r="AI3247" t="str">
        <f>VLOOKUP(B3247,'cc Lookup'!A:E,5,0)</f>
        <v>Estates</v>
      </c>
      <c r="AJ3247" t="s">
        <v>5426</v>
      </c>
    </row>
    <row r="3248" spans="1:36" x14ac:dyDescent="0.35">
      <c r="A3248" t="s">
        <v>36</v>
      </c>
      <c r="B3248" s="8" t="s">
        <v>37</v>
      </c>
      <c r="C3248" s="8" t="s">
        <v>38</v>
      </c>
      <c r="D3248" s="8" t="s">
        <v>39</v>
      </c>
      <c r="E3248" s="8" t="s">
        <v>39</v>
      </c>
      <c r="F3248" s="8" t="s">
        <v>40</v>
      </c>
      <c r="G3248" t="s">
        <v>41</v>
      </c>
      <c r="H3248" t="s">
        <v>42</v>
      </c>
      <c r="I3248" t="s">
        <v>43</v>
      </c>
      <c r="J3248" t="s">
        <v>43</v>
      </c>
      <c r="K3248" t="s">
        <v>43</v>
      </c>
      <c r="L3248" s="9">
        <v>-39744.58</v>
      </c>
      <c r="M3248" s="10">
        <v>43617</v>
      </c>
      <c r="N3248" t="s">
        <v>44</v>
      </c>
      <c r="O3248" t="s">
        <v>45</v>
      </c>
      <c r="P3248" t="s">
        <v>377</v>
      </c>
      <c r="Q3248" t="s">
        <v>378</v>
      </c>
      <c r="R3248" t="s">
        <v>379</v>
      </c>
      <c r="S3248" s="11">
        <v>43627</v>
      </c>
      <c r="T3248" t="s">
        <v>54</v>
      </c>
      <c r="U3248">
        <v>187</v>
      </c>
      <c r="V3248" t="s">
        <v>260</v>
      </c>
      <c r="W3248" t="s">
        <v>379</v>
      </c>
      <c r="Y3248" s="11">
        <v>43627</v>
      </c>
      <c r="AA3248" t="s">
        <v>260</v>
      </c>
      <c r="AH3248" t="str">
        <f t="shared" si="50"/>
        <v>E35005 Legal Services</v>
      </c>
      <c r="AI3248" t="str">
        <f>VLOOKUP(B3248,'cc Lookup'!A:E,5,0)</f>
        <v>Chief Executive Office</v>
      </c>
      <c r="AJ3248" t="s">
        <v>5426</v>
      </c>
    </row>
    <row r="3249" spans="1:36" x14ac:dyDescent="0.35">
      <c r="A3249" t="s">
        <v>36</v>
      </c>
      <c r="B3249" s="8" t="s">
        <v>72</v>
      </c>
      <c r="C3249" s="8" t="s">
        <v>38</v>
      </c>
      <c r="D3249" s="8" t="s">
        <v>39</v>
      </c>
      <c r="E3249" s="8" t="s">
        <v>39</v>
      </c>
      <c r="F3249" s="8" t="s">
        <v>40</v>
      </c>
      <c r="G3249" t="s">
        <v>73</v>
      </c>
      <c r="H3249" t="s">
        <v>42</v>
      </c>
      <c r="I3249" t="s">
        <v>43</v>
      </c>
      <c r="J3249" t="s">
        <v>43</v>
      </c>
      <c r="K3249" t="s">
        <v>43</v>
      </c>
      <c r="L3249" s="9">
        <v>-48864.37</v>
      </c>
      <c r="M3249" s="10">
        <v>43617</v>
      </c>
      <c r="N3249" t="s">
        <v>44</v>
      </c>
      <c r="O3249" t="s">
        <v>45</v>
      </c>
      <c r="P3249" t="s">
        <v>412</v>
      </c>
      <c r="Q3249" t="s">
        <v>413</v>
      </c>
      <c r="R3249" t="s">
        <v>414</v>
      </c>
      <c r="S3249" s="11">
        <v>43627</v>
      </c>
      <c r="T3249" t="s">
        <v>54</v>
      </c>
      <c r="U3249">
        <v>37</v>
      </c>
      <c r="V3249" t="s">
        <v>270</v>
      </c>
      <c r="W3249" t="s">
        <v>414</v>
      </c>
      <c r="Y3249" s="11">
        <v>43627</v>
      </c>
      <c r="AA3249" t="s">
        <v>270</v>
      </c>
      <c r="AH3249" t="str">
        <f t="shared" si="50"/>
        <v>E35120 Corporate Expenses</v>
      </c>
      <c r="AI3249" t="str">
        <f>VLOOKUP(B3249,'cc Lookup'!A:E,5,0)</f>
        <v>Corporate Exp</v>
      </c>
      <c r="AJ3249" t="s">
        <v>5426</v>
      </c>
    </row>
    <row r="3250" spans="1:36" x14ac:dyDescent="0.35">
      <c r="A3250" t="s">
        <v>36</v>
      </c>
      <c r="B3250" s="8" t="s">
        <v>72</v>
      </c>
      <c r="C3250" s="8" t="s">
        <v>38</v>
      </c>
      <c r="D3250" s="8" t="s">
        <v>39</v>
      </c>
      <c r="E3250" s="8" t="s">
        <v>39</v>
      </c>
      <c r="F3250" s="8" t="s">
        <v>40</v>
      </c>
      <c r="G3250" t="s">
        <v>73</v>
      </c>
      <c r="H3250" t="s">
        <v>42</v>
      </c>
      <c r="I3250" t="s">
        <v>43</v>
      </c>
      <c r="J3250" t="s">
        <v>43</v>
      </c>
      <c r="K3250" t="s">
        <v>43</v>
      </c>
      <c r="L3250" s="9">
        <v>-224790.71</v>
      </c>
      <c r="M3250" s="10">
        <v>43617</v>
      </c>
      <c r="N3250" t="s">
        <v>44</v>
      </c>
      <c r="O3250" t="s">
        <v>45</v>
      </c>
      <c r="P3250" t="s">
        <v>412</v>
      </c>
      <c r="Q3250" t="s">
        <v>413</v>
      </c>
      <c r="R3250" t="s">
        <v>414</v>
      </c>
      <c r="S3250" s="11">
        <v>43627</v>
      </c>
      <c r="T3250" t="s">
        <v>54</v>
      </c>
      <c r="U3250">
        <v>38</v>
      </c>
      <c r="V3250" t="s">
        <v>271</v>
      </c>
      <c r="W3250" t="s">
        <v>414</v>
      </c>
      <c r="Y3250" s="11">
        <v>43627</v>
      </c>
      <c r="AA3250" t="s">
        <v>271</v>
      </c>
      <c r="AH3250" t="str">
        <f t="shared" si="50"/>
        <v>E35120 Corporate Expenses</v>
      </c>
      <c r="AI3250" t="str">
        <f>VLOOKUP(B3250,'cc Lookup'!A:E,5,0)</f>
        <v>Corporate Exp</v>
      </c>
      <c r="AJ3250" t="s">
        <v>5426</v>
      </c>
    </row>
    <row r="3251" spans="1:36" x14ac:dyDescent="0.35">
      <c r="A3251" t="s">
        <v>36</v>
      </c>
      <c r="B3251" s="8" t="s">
        <v>72</v>
      </c>
      <c r="C3251" s="8" t="s">
        <v>38</v>
      </c>
      <c r="D3251" s="8" t="s">
        <v>39</v>
      </c>
      <c r="E3251" s="8" t="s">
        <v>39</v>
      </c>
      <c r="F3251" s="8" t="s">
        <v>40</v>
      </c>
      <c r="G3251" t="s">
        <v>73</v>
      </c>
      <c r="H3251" t="s">
        <v>42</v>
      </c>
      <c r="I3251" t="s">
        <v>43</v>
      </c>
      <c r="J3251" t="s">
        <v>43</v>
      </c>
      <c r="K3251" t="s">
        <v>43</v>
      </c>
      <c r="L3251" s="9">
        <v>133539.03</v>
      </c>
      <c r="M3251" s="10">
        <v>43617</v>
      </c>
      <c r="N3251" t="s">
        <v>44</v>
      </c>
      <c r="O3251" t="s">
        <v>45</v>
      </c>
      <c r="P3251" t="s">
        <v>412</v>
      </c>
      <c r="Q3251" t="s">
        <v>413</v>
      </c>
      <c r="R3251" t="s">
        <v>414</v>
      </c>
      <c r="S3251" s="11">
        <v>43627</v>
      </c>
      <c r="T3251" t="s">
        <v>54</v>
      </c>
      <c r="U3251">
        <v>39</v>
      </c>
      <c r="V3251" t="s">
        <v>272</v>
      </c>
      <c r="W3251" t="s">
        <v>414</v>
      </c>
      <c r="Y3251" s="11">
        <v>43627</v>
      </c>
      <c r="AA3251" t="s">
        <v>273</v>
      </c>
      <c r="AD3251" t="s">
        <v>274</v>
      </c>
      <c r="AH3251" t="str">
        <f t="shared" si="50"/>
        <v>E35120 Corporate Expenses</v>
      </c>
      <c r="AI3251" t="str">
        <f>VLOOKUP(B3251,'cc Lookup'!A:E,5,0)</f>
        <v>Corporate Exp</v>
      </c>
      <c r="AJ3251" t="s">
        <v>5426</v>
      </c>
    </row>
    <row r="3252" spans="1:36" x14ac:dyDescent="0.35">
      <c r="A3252" t="s">
        <v>36</v>
      </c>
      <c r="B3252" s="8" t="s">
        <v>299</v>
      </c>
      <c r="C3252" s="8" t="s">
        <v>38</v>
      </c>
      <c r="D3252" s="8" t="s">
        <v>39</v>
      </c>
      <c r="E3252" s="8" t="s">
        <v>39</v>
      </c>
      <c r="F3252" s="8" t="s">
        <v>40</v>
      </c>
      <c r="G3252" t="s">
        <v>300</v>
      </c>
      <c r="H3252" t="s">
        <v>42</v>
      </c>
      <c r="I3252" t="s">
        <v>43</v>
      </c>
      <c r="J3252" t="s">
        <v>43</v>
      </c>
      <c r="K3252" t="s">
        <v>43</v>
      </c>
      <c r="L3252" s="9">
        <v>-600</v>
      </c>
      <c r="M3252" s="10">
        <v>43617</v>
      </c>
      <c r="N3252" t="s">
        <v>44</v>
      </c>
      <c r="O3252" t="s">
        <v>45</v>
      </c>
      <c r="P3252" t="s">
        <v>438</v>
      </c>
      <c r="Q3252" t="s">
        <v>439</v>
      </c>
      <c r="R3252" t="s">
        <v>440</v>
      </c>
      <c r="S3252" s="11">
        <v>43627</v>
      </c>
      <c r="T3252" t="s">
        <v>54</v>
      </c>
      <c r="U3252">
        <v>200</v>
      </c>
      <c r="V3252" t="s">
        <v>304</v>
      </c>
      <c r="W3252" t="s">
        <v>440</v>
      </c>
      <c r="Y3252" s="11">
        <v>43627</v>
      </c>
      <c r="AA3252" t="s">
        <v>304</v>
      </c>
      <c r="AH3252" t="str">
        <f t="shared" si="50"/>
        <v>E35212 HR Advisory Team</v>
      </c>
      <c r="AI3252" t="str">
        <f>VLOOKUP(B3252,'cc Lookup'!A:E,5,0)</f>
        <v>HR</v>
      </c>
      <c r="AJ3252" t="s">
        <v>5426</v>
      </c>
    </row>
    <row r="3253" spans="1:36" x14ac:dyDescent="0.35">
      <c r="A3253" t="s">
        <v>36</v>
      </c>
      <c r="B3253" s="8" t="s">
        <v>142</v>
      </c>
      <c r="C3253" s="8" t="s">
        <v>38</v>
      </c>
      <c r="D3253" s="8" t="s">
        <v>39</v>
      </c>
      <c r="E3253" s="8" t="s">
        <v>39</v>
      </c>
      <c r="F3253" s="8" t="s">
        <v>40</v>
      </c>
      <c r="G3253" t="s">
        <v>144</v>
      </c>
      <c r="H3253" t="s">
        <v>42</v>
      </c>
      <c r="I3253" t="s">
        <v>43</v>
      </c>
      <c r="J3253" t="s">
        <v>43</v>
      </c>
      <c r="K3253" t="s">
        <v>43</v>
      </c>
      <c r="L3253" s="9">
        <v>-5500</v>
      </c>
      <c r="M3253" s="10">
        <v>43617</v>
      </c>
      <c r="N3253" t="s">
        <v>44</v>
      </c>
      <c r="O3253" t="s">
        <v>45</v>
      </c>
      <c r="P3253" t="s">
        <v>444</v>
      </c>
      <c r="Q3253" t="s">
        <v>445</v>
      </c>
      <c r="R3253" t="s">
        <v>446</v>
      </c>
      <c r="S3253" s="11">
        <v>43627</v>
      </c>
      <c r="T3253" t="s">
        <v>54</v>
      </c>
      <c r="U3253">
        <v>70</v>
      </c>
      <c r="V3253" t="s">
        <v>329</v>
      </c>
      <c r="W3253" t="s">
        <v>446</v>
      </c>
      <c r="Y3253" s="11">
        <v>43627</v>
      </c>
      <c r="AA3253" t="s">
        <v>329</v>
      </c>
      <c r="AH3253" t="str">
        <f t="shared" si="50"/>
        <v>E35930 Estates &amp; Facilities</v>
      </c>
      <c r="AI3253" t="str">
        <f>VLOOKUP(B3253,'cc Lookup'!A:E,5,0)</f>
        <v>Estates</v>
      </c>
      <c r="AJ3253" t="s">
        <v>5426</v>
      </c>
    </row>
    <row r="3254" spans="1:36" x14ac:dyDescent="0.35">
      <c r="A3254" t="s">
        <v>36</v>
      </c>
      <c r="B3254" s="8" t="s">
        <v>37</v>
      </c>
      <c r="C3254" s="8" t="s">
        <v>38</v>
      </c>
      <c r="D3254" s="8" t="s">
        <v>39</v>
      </c>
      <c r="E3254" s="8" t="s">
        <v>39</v>
      </c>
      <c r="F3254" s="8" t="s">
        <v>40</v>
      </c>
      <c r="G3254" t="s">
        <v>41</v>
      </c>
      <c r="H3254" t="s">
        <v>42</v>
      </c>
      <c r="I3254" t="s">
        <v>43</v>
      </c>
      <c r="J3254" t="s">
        <v>43</v>
      </c>
      <c r="K3254" t="s">
        <v>43</v>
      </c>
      <c r="L3254" s="9">
        <v>-39744.58</v>
      </c>
      <c r="M3254" s="10">
        <v>43647</v>
      </c>
      <c r="N3254" t="s">
        <v>44</v>
      </c>
      <c r="O3254" t="s">
        <v>45</v>
      </c>
      <c r="P3254" t="s">
        <v>504</v>
      </c>
      <c r="Q3254" t="s">
        <v>505</v>
      </c>
      <c r="R3254" t="s">
        <v>506</v>
      </c>
      <c r="S3254" s="11">
        <v>43655</v>
      </c>
      <c r="T3254" t="s">
        <v>54</v>
      </c>
      <c r="U3254">
        <v>79</v>
      </c>
      <c r="V3254" t="s">
        <v>376</v>
      </c>
      <c r="W3254" t="s">
        <v>506</v>
      </c>
      <c r="Y3254" s="11">
        <v>43655</v>
      </c>
      <c r="AA3254" t="s">
        <v>376</v>
      </c>
      <c r="AH3254" t="str">
        <f t="shared" si="50"/>
        <v>E35005 Legal Services</v>
      </c>
      <c r="AI3254" t="str">
        <f>VLOOKUP(B3254,'cc Lookup'!A:E,5,0)</f>
        <v>Chief Executive Office</v>
      </c>
      <c r="AJ3254" t="s">
        <v>5426</v>
      </c>
    </row>
    <row r="3255" spans="1:36" x14ac:dyDescent="0.35">
      <c r="A3255" t="s">
        <v>36</v>
      </c>
      <c r="B3255" s="8" t="s">
        <v>72</v>
      </c>
      <c r="C3255" s="8" t="s">
        <v>38</v>
      </c>
      <c r="D3255" s="8" t="s">
        <v>39</v>
      </c>
      <c r="E3255" s="8" t="s">
        <v>39</v>
      </c>
      <c r="F3255" s="8" t="s">
        <v>40</v>
      </c>
      <c r="G3255" t="s">
        <v>73</v>
      </c>
      <c r="H3255" t="s">
        <v>42</v>
      </c>
      <c r="I3255" t="s">
        <v>43</v>
      </c>
      <c r="J3255" t="s">
        <v>43</v>
      </c>
      <c r="K3255" t="s">
        <v>43</v>
      </c>
      <c r="L3255" s="9">
        <v>-2900</v>
      </c>
      <c r="M3255" s="10">
        <v>43647</v>
      </c>
      <c r="N3255" t="s">
        <v>44</v>
      </c>
      <c r="O3255" t="s">
        <v>45</v>
      </c>
      <c r="P3255" t="s">
        <v>521</v>
      </c>
      <c r="Q3255" t="s">
        <v>522</v>
      </c>
      <c r="R3255" t="s">
        <v>523</v>
      </c>
      <c r="S3255" s="11">
        <v>43655</v>
      </c>
      <c r="T3255" t="s">
        <v>54</v>
      </c>
      <c r="U3255">
        <v>69</v>
      </c>
      <c r="V3255" t="s">
        <v>411</v>
      </c>
      <c r="W3255" t="s">
        <v>523</v>
      </c>
      <c r="Y3255" s="11">
        <v>43655</v>
      </c>
      <c r="AA3255" t="s">
        <v>411</v>
      </c>
      <c r="AH3255" t="str">
        <f t="shared" si="50"/>
        <v>E35120 Corporate Expenses</v>
      </c>
      <c r="AI3255" t="str">
        <f>VLOOKUP(B3255,'cc Lookup'!A:E,5,0)</f>
        <v>Corporate Exp</v>
      </c>
      <c r="AJ3255" t="s">
        <v>5426</v>
      </c>
    </row>
    <row r="3256" spans="1:36" x14ac:dyDescent="0.35">
      <c r="A3256" t="s">
        <v>36</v>
      </c>
      <c r="B3256" s="8" t="s">
        <v>72</v>
      </c>
      <c r="C3256" s="8" t="s">
        <v>38</v>
      </c>
      <c r="D3256" s="8" t="s">
        <v>39</v>
      </c>
      <c r="E3256" s="8" t="s">
        <v>39</v>
      </c>
      <c r="F3256" s="8" t="s">
        <v>40</v>
      </c>
      <c r="G3256" t="s">
        <v>73</v>
      </c>
      <c r="H3256" t="s">
        <v>42</v>
      </c>
      <c r="I3256" t="s">
        <v>43</v>
      </c>
      <c r="J3256" t="s">
        <v>43</v>
      </c>
      <c r="K3256" t="s">
        <v>43</v>
      </c>
      <c r="L3256" s="9">
        <v>-130178</v>
      </c>
      <c r="M3256" s="10">
        <v>43647</v>
      </c>
      <c r="N3256" t="s">
        <v>44</v>
      </c>
      <c r="O3256" t="s">
        <v>45</v>
      </c>
      <c r="P3256" t="s">
        <v>524</v>
      </c>
      <c r="Q3256" t="s">
        <v>525</v>
      </c>
      <c r="R3256" t="s">
        <v>526</v>
      </c>
      <c r="S3256" s="11">
        <v>43655</v>
      </c>
      <c r="T3256" t="s">
        <v>54</v>
      </c>
      <c r="U3256">
        <v>30</v>
      </c>
      <c r="V3256" t="s">
        <v>399</v>
      </c>
      <c r="W3256" t="s">
        <v>526</v>
      </c>
      <c r="Y3256" s="11">
        <v>43655</v>
      </c>
      <c r="AA3256" t="s">
        <v>399</v>
      </c>
      <c r="AH3256" t="str">
        <f t="shared" si="50"/>
        <v>E35120 Corporate Expenses</v>
      </c>
      <c r="AI3256" t="str">
        <f>VLOOKUP(B3256,'cc Lookup'!A:E,5,0)</f>
        <v>Corporate Exp</v>
      </c>
      <c r="AJ3256" t="s">
        <v>5426</v>
      </c>
    </row>
    <row r="3257" spans="1:36" x14ac:dyDescent="0.35">
      <c r="A3257" t="s">
        <v>36</v>
      </c>
      <c r="B3257" s="8" t="s">
        <v>72</v>
      </c>
      <c r="C3257" s="8" t="s">
        <v>38</v>
      </c>
      <c r="D3257" s="8" t="s">
        <v>39</v>
      </c>
      <c r="E3257" s="8" t="s">
        <v>39</v>
      </c>
      <c r="F3257" s="8" t="s">
        <v>40</v>
      </c>
      <c r="G3257" t="s">
        <v>73</v>
      </c>
      <c r="H3257" t="s">
        <v>42</v>
      </c>
      <c r="I3257" t="s">
        <v>43</v>
      </c>
      <c r="J3257" t="s">
        <v>43</v>
      </c>
      <c r="K3257" t="s">
        <v>43</v>
      </c>
      <c r="L3257" s="9">
        <v>-224790.71</v>
      </c>
      <c r="M3257" s="10">
        <v>43647</v>
      </c>
      <c r="N3257" t="s">
        <v>44</v>
      </c>
      <c r="O3257" t="s">
        <v>45</v>
      </c>
      <c r="P3257" t="s">
        <v>524</v>
      </c>
      <c r="Q3257" t="s">
        <v>525</v>
      </c>
      <c r="R3257" t="s">
        <v>526</v>
      </c>
      <c r="S3257" s="11">
        <v>43655</v>
      </c>
      <c r="T3257" t="s">
        <v>54</v>
      </c>
      <c r="U3257">
        <v>31</v>
      </c>
      <c r="V3257" t="s">
        <v>400</v>
      </c>
      <c r="W3257" t="s">
        <v>526</v>
      </c>
      <c r="Y3257" s="11">
        <v>43655</v>
      </c>
      <c r="AA3257" t="s">
        <v>400</v>
      </c>
      <c r="AH3257" t="str">
        <f t="shared" si="50"/>
        <v>E35120 Corporate Expenses</v>
      </c>
      <c r="AI3257" t="str">
        <f>VLOOKUP(B3257,'cc Lookup'!A:E,5,0)</f>
        <v>Corporate Exp</v>
      </c>
      <c r="AJ3257" t="s">
        <v>5426</v>
      </c>
    </row>
    <row r="3258" spans="1:36" x14ac:dyDescent="0.35">
      <c r="A3258" t="s">
        <v>36</v>
      </c>
      <c r="B3258" s="8" t="s">
        <v>72</v>
      </c>
      <c r="C3258" s="8" t="s">
        <v>38</v>
      </c>
      <c r="D3258" s="8" t="s">
        <v>39</v>
      </c>
      <c r="E3258" s="8" t="s">
        <v>39</v>
      </c>
      <c r="F3258" s="8" t="s">
        <v>40</v>
      </c>
      <c r="G3258" t="s">
        <v>73</v>
      </c>
      <c r="H3258" t="s">
        <v>42</v>
      </c>
      <c r="I3258" t="s">
        <v>43</v>
      </c>
      <c r="J3258" t="s">
        <v>43</v>
      </c>
      <c r="K3258" t="s">
        <v>43</v>
      </c>
      <c r="L3258" s="9">
        <v>16.420000000000002</v>
      </c>
      <c r="M3258" s="10">
        <v>43647</v>
      </c>
      <c r="N3258" t="s">
        <v>44</v>
      </c>
      <c r="O3258" t="s">
        <v>45</v>
      </c>
      <c r="P3258" t="s">
        <v>524</v>
      </c>
      <c r="Q3258" t="s">
        <v>525</v>
      </c>
      <c r="R3258" t="s">
        <v>526</v>
      </c>
      <c r="S3258" s="11">
        <v>43655</v>
      </c>
      <c r="T3258" t="s">
        <v>54</v>
      </c>
      <c r="U3258">
        <v>32</v>
      </c>
      <c r="V3258" t="s">
        <v>401</v>
      </c>
      <c r="W3258" t="s">
        <v>526</v>
      </c>
      <c r="Y3258" s="11">
        <v>43655</v>
      </c>
      <c r="AA3258" t="s">
        <v>401</v>
      </c>
      <c r="AH3258" t="str">
        <f t="shared" si="50"/>
        <v>E35120 Corporate Expenses</v>
      </c>
      <c r="AI3258" t="str">
        <f>VLOOKUP(B3258,'cc Lookup'!A:E,5,0)</f>
        <v>Corporate Exp</v>
      </c>
      <c r="AJ3258" t="s">
        <v>5426</v>
      </c>
    </row>
    <row r="3259" spans="1:36" x14ac:dyDescent="0.35">
      <c r="A3259" t="s">
        <v>36</v>
      </c>
      <c r="B3259" s="8" t="s">
        <v>72</v>
      </c>
      <c r="C3259" s="8" t="s">
        <v>38</v>
      </c>
      <c r="D3259" s="8" t="s">
        <v>39</v>
      </c>
      <c r="E3259" s="8" t="s">
        <v>39</v>
      </c>
      <c r="F3259" s="8" t="s">
        <v>40</v>
      </c>
      <c r="G3259" t="s">
        <v>73</v>
      </c>
      <c r="H3259" t="s">
        <v>42</v>
      </c>
      <c r="I3259" t="s">
        <v>43</v>
      </c>
      <c r="J3259" t="s">
        <v>43</v>
      </c>
      <c r="K3259" t="s">
        <v>43</v>
      </c>
      <c r="L3259" s="9">
        <v>57717.04</v>
      </c>
      <c r="M3259" s="10">
        <v>43647</v>
      </c>
      <c r="N3259" t="s">
        <v>44</v>
      </c>
      <c r="O3259" t="s">
        <v>45</v>
      </c>
      <c r="P3259" t="s">
        <v>524</v>
      </c>
      <c r="Q3259" t="s">
        <v>525</v>
      </c>
      <c r="R3259" t="s">
        <v>526</v>
      </c>
      <c r="S3259" s="11">
        <v>43655</v>
      </c>
      <c r="T3259" t="s">
        <v>54</v>
      </c>
      <c r="U3259">
        <v>33</v>
      </c>
      <c r="V3259" t="s">
        <v>402</v>
      </c>
      <c r="W3259" t="s">
        <v>526</v>
      </c>
      <c r="Y3259" s="11">
        <v>43655</v>
      </c>
      <c r="AA3259" t="s">
        <v>402</v>
      </c>
      <c r="AH3259" t="str">
        <f t="shared" si="50"/>
        <v>E35120 Corporate Expenses</v>
      </c>
      <c r="AI3259" t="str">
        <f>VLOOKUP(B3259,'cc Lookup'!A:E,5,0)</f>
        <v>Corporate Exp</v>
      </c>
      <c r="AJ3259" t="s">
        <v>5426</v>
      </c>
    </row>
    <row r="3260" spans="1:36" x14ac:dyDescent="0.35">
      <c r="A3260" t="s">
        <v>36</v>
      </c>
      <c r="B3260" s="8" t="s">
        <v>72</v>
      </c>
      <c r="C3260" s="8" t="s">
        <v>38</v>
      </c>
      <c r="D3260" s="8" t="s">
        <v>39</v>
      </c>
      <c r="E3260" s="8" t="s">
        <v>39</v>
      </c>
      <c r="F3260" s="8" t="s">
        <v>40</v>
      </c>
      <c r="G3260" t="s">
        <v>73</v>
      </c>
      <c r="H3260" t="s">
        <v>42</v>
      </c>
      <c r="I3260" t="s">
        <v>43</v>
      </c>
      <c r="J3260" t="s">
        <v>43</v>
      </c>
      <c r="K3260" t="s">
        <v>43</v>
      </c>
      <c r="L3260" s="9">
        <v>133539.03</v>
      </c>
      <c r="M3260" s="10">
        <v>43647</v>
      </c>
      <c r="N3260" t="s">
        <v>44</v>
      </c>
      <c r="O3260" t="s">
        <v>45</v>
      </c>
      <c r="P3260" t="s">
        <v>524</v>
      </c>
      <c r="Q3260" t="s">
        <v>525</v>
      </c>
      <c r="R3260" t="s">
        <v>526</v>
      </c>
      <c r="S3260" s="11">
        <v>43655</v>
      </c>
      <c r="T3260" t="s">
        <v>54</v>
      </c>
      <c r="U3260">
        <v>34</v>
      </c>
      <c r="V3260" t="s">
        <v>272</v>
      </c>
      <c r="W3260" t="s">
        <v>526</v>
      </c>
      <c r="Y3260" s="11">
        <v>43655</v>
      </c>
      <c r="AA3260" t="s">
        <v>273</v>
      </c>
      <c r="AD3260" t="s">
        <v>274</v>
      </c>
      <c r="AH3260" t="str">
        <f t="shared" si="50"/>
        <v>E35120 Corporate Expenses</v>
      </c>
      <c r="AI3260" t="str">
        <f>VLOOKUP(B3260,'cc Lookup'!A:E,5,0)</f>
        <v>Corporate Exp</v>
      </c>
      <c r="AJ3260" t="s">
        <v>5426</v>
      </c>
    </row>
    <row r="3261" spans="1:36" x14ac:dyDescent="0.35">
      <c r="A3261" t="s">
        <v>36</v>
      </c>
      <c r="B3261" s="8" t="s">
        <v>72</v>
      </c>
      <c r="C3261" s="8" t="s">
        <v>38</v>
      </c>
      <c r="D3261" s="8" t="s">
        <v>39</v>
      </c>
      <c r="E3261" s="8" t="s">
        <v>39</v>
      </c>
      <c r="F3261" s="8" t="s">
        <v>40</v>
      </c>
      <c r="G3261" t="s">
        <v>73</v>
      </c>
      <c r="H3261" t="s">
        <v>42</v>
      </c>
      <c r="I3261" t="s">
        <v>43</v>
      </c>
      <c r="J3261" t="s">
        <v>43</v>
      </c>
      <c r="K3261" t="s">
        <v>43</v>
      </c>
      <c r="L3261" s="9">
        <v>-133539.03</v>
      </c>
      <c r="M3261" s="10">
        <v>43647</v>
      </c>
      <c r="N3261" t="s">
        <v>44</v>
      </c>
      <c r="O3261" t="s">
        <v>45</v>
      </c>
      <c r="P3261" t="s">
        <v>527</v>
      </c>
      <c r="Q3261" t="s">
        <v>528</v>
      </c>
      <c r="R3261" t="s">
        <v>529</v>
      </c>
      <c r="S3261" s="11">
        <v>43655</v>
      </c>
      <c r="T3261" t="s">
        <v>54</v>
      </c>
      <c r="U3261">
        <v>33</v>
      </c>
      <c r="V3261" t="s">
        <v>272</v>
      </c>
      <c r="W3261" t="s">
        <v>529</v>
      </c>
      <c r="Y3261" s="11">
        <v>43655</v>
      </c>
      <c r="AA3261" t="s">
        <v>273</v>
      </c>
      <c r="AD3261" t="s">
        <v>274</v>
      </c>
      <c r="AH3261" t="str">
        <f t="shared" si="50"/>
        <v>E35120 Corporate Expenses</v>
      </c>
      <c r="AI3261" t="str">
        <f>VLOOKUP(B3261,'cc Lookup'!A:E,5,0)</f>
        <v>Corporate Exp</v>
      </c>
      <c r="AJ3261" t="s">
        <v>5426</v>
      </c>
    </row>
    <row r="3262" spans="1:36" x14ac:dyDescent="0.35">
      <c r="A3262" t="s">
        <v>36</v>
      </c>
      <c r="B3262" s="8" t="s">
        <v>72</v>
      </c>
      <c r="C3262" s="8" t="s">
        <v>38</v>
      </c>
      <c r="D3262" s="8" t="s">
        <v>39</v>
      </c>
      <c r="E3262" s="8" t="s">
        <v>39</v>
      </c>
      <c r="F3262" s="8" t="s">
        <v>40</v>
      </c>
      <c r="G3262" t="s">
        <v>73</v>
      </c>
      <c r="H3262" t="s">
        <v>42</v>
      </c>
      <c r="I3262" t="s">
        <v>43</v>
      </c>
      <c r="J3262" t="s">
        <v>43</v>
      </c>
      <c r="K3262" t="s">
        <v>43</v>
      </c>
      <c r="L3262" s="9">
        <v>2900</v>
      </c>
      <c r="M3262" s="10">
        <v>43647</v>
      </c>
      <c r="N3262" t="s">
        <v>44</v>
      </c>
      <c r="O3262" t="s">
        <v>45</v>
      </c>
      <c r="P3262" t="s">
        <v>527</v>
      </c>
      <c r="Q3262" t="s">
        <v>528</v>
      </c>
      <c r="R3262" t="s">
        <v>529</v>
      </c>
      <c r="S3262" s="11">
        <v>43655</v>
      </c>
      <c r="T3262" t="s">
        <v>54</v>
      </c>
      <c r="U3262">
        <v>34</v>
      </c>
      <c r="V3262" t="s">
        <v>405</v>
      </c>
      <c r="W3262" t="s">
        <v>529</v>
      </c>
      <c r="Y3262" s="11">
        <v>43655</v>
      </c>
      <c r="AA3262" t="s">
        <v>405</v>
      </c>
      <c r="AH3262" t="str">
        <f t="shared" si="50"/>
        <v>E35120 Corporate Expenses</v>
      </c>
      <c r="AI3262" t="str">
        <f>VLOOKUP(B3262,'cc Lookup'!A:E,5,0)</f>
        <v>Corporate Exp</v>
      </c>
      <c r="AJ3262" t="s">
        <v>5426</v>
      </c>
    </row>
    <row r="3263" spans="1:36" x14ac:dyDescent="0.35">
      <c r="A3263" t="s">
        <v>36</v>
      </c>
      <c r="B3263" s="8" t="s">
        <v>72</v>
      </c>
      <c r="C3263" s="8" t="s">
        <v>38</v>
      </c>
      <c r="D3263" s="8" t="s">
        <v>39</v>
      </c>
      <c r="E3263" s="8" t="s">
        <v>39</v>
      </c>
      <c r="F3263" s="8" t="s">
        <v>40</v>
      </c>
      <c r="G3263" t="s">
        <v>73</v>
      </c>
      <c r="H3263" t="s">
        <v>42</v>
      </c>
      <c r="I3263" t="s">
        <v>43</v>
      </c>
      <c r="J3263" t="s">
        <v>43</v>
      </c>
      <c r="K3263" t="s">
        <v>43</v>
      </c>
      <c r="L3263" s="9">
        <v>120404.04</v>
      </c>
      <c r="M3263" s="10">
        <v>43647</v>
      </c>
      <c r="N3263" t="s">
        <v>44</v>
      </c>
      <c r="O3263" t="s">
        <v>45</v>
      </c>
      <c r="P3263" t="s">
        <v>527</v>
      </c>
      <c r="Q3263" t="s">
        <v>528</v>
      </c>
      <c r="R3263" t="s">
        <v>529</v>
      </c>
      <c r="S3263" s="11">
        <v>43655</v>
      </c>
      <c r="T3263" t="s">
        <v>54</v>
      </c>
      <c r="U3263">
        <v>35</v>
      </c>
      <c r="V3263" t="s">
        <v>406</v>
      </c>
      <c r="W3263" t="s">
        <v>529</v>
      </c>
      <c r="Y3263" s="11">
        <v>43655</v>
      </c>
      <c r="AA3263" t="s">
        <v>407</v>
      </c>
      <c r="AD3263" t="s">
        <v>274</v>
      </c>
      <c r="AH3263" t="str">
        <f t="shared" si="50"/>
        <v>E35120 Corporate Expenses</v>
      </c>
      <c r="AI3263" t="str">
        <f>VLOOKUP(B3263,'cc Lookup'!A:E,5,0)</f>
        <v>Corporate Exp</v>
      </c>
      <c r="AJ3263" t="s">
        <v>5426</v>
      </c>
    </row>
    <row r="3264" spans="1:36" x14ac:dyDescent="0.35">
      <c r="A3264" t="s">
        <v>36</v>
      </c>
      <c r="B3264" s="8" t="s">
        <v>142</v>
      </c>
      <c r="C3264" s="8" t="s">
        <v>38</v>
      </c>
      <c r="D3264" s="8" t="s">
        <v>39</v>
      </c>
      <c r="E3264" s="8" t="s">
        <v>39</v>
      </c>
      <c r="F3264" s="8" t="s">
        <v>40</v>
      </c>
      <c r="G3264" t="s">
        <v>144</v>
      </c>
      <c r="H3264" t="s">
        <v>42</v>
      </c>
      <c r="I3264" t="s">
        <v>43</v>
      </c>
      <c r="J3264" t="s">
        <v>43</v>
      </c>
      <c r="K3264" t="s">
        <v>43</v>
      </c>
      <c r="L3264" s="9">
        <v>-5500</v>
      </c>
      <c r="M3264" s="10">
        <v>43647</v>
      </c>
      <c r="N3264" t="s">
        <v>44</v>
      </c>
      <c r="O3264" t="s">
        <v>45</v>
      </c>
      <c r="P3264" t="s">
        <v>511</v>
      </c>
      <c r="Q3264" t="s">
        <v>512</v>
      </c>
      <c r="R3264" t="s">
        <v>513</v>
      </c>
      <c r="S3264" s="11">
        <v>43655</v>
      </c>
      <c r="T3264" t="s">
        <v>54</v>
      </c>
      <c r="U3264">
        <v>48</v>
      </c>
      <c r="V3264" t="s">
        <v>485</v>
      </c>
      <c r="W3264" t="s">
        <v>513</v>
      </c>
      <c r="Y3264" s="11">
        <v>43655</v>
      </c>
      <c r="AA3264" t="s">
        <v>485</v>
      </c>
      <c r="AH3264" t="str">
        <f t="shared" si="50"/>
        <v>E35930 Estates &amp; Facilities</v>
      </c>
      <c r="AI3264" t="str">
        <f>VLOOKUP(B3264,'cc Lookup'!A:E,5,0)</f>
        <v>Estates</v>
      </c>
      <c r="AJ3264" t="s">
        <v>5426</v>
      </c>
    </row>
    <row r="3265" spans="1:36" x14ac:dyDescent="0.35">
      <c r="A3265" t="s">
        <v>36</v>
      </c>
      <c r="B3265" s="8" t="s">
        <v>37</v>
      </c>
      <c r="C3265" s="8" t="s">
        <v>38</v>
      </c>
      <c r="D3265" s="8" t="s">
        <v>39</v>
      </c>
      <c r="E3265" s="8" t="s">
        <v>39</v>
      </c>
      <c r="F3265" s="8" t="s">
        <v>40</v>
      </c>
      <c r="G3265" t="s">
        <v>41</v>
      </c>
      <c r="H3265" t="s">
        <v>42</v>
      </c>
      <c r="I3265" t="s">
        <v>43</v>
      </c>
      <c r="J3265" t="s">
        <v>43</v>
      </c>
      <c r="K3265" t="s">
        <v>43</v>
      </c>
      <c r="L3265" s="9">
        <v>-14630</v>
      </c>
      <c r="M3265" s="10">
        <v>43678</v>
      </c>
      <c r="N3265" t="s">
        <v>44</v>
      </c>
      <c r="O3265" t="s">
        <v>45</v>
      </c>
      <c r="P3265" t="s">
        <v>610</v>
      </c>
      <c r="Q3265" t="s">
        <v>611</v>
      </c>
      <c r="R3265" t="s">
        <v>612</v>
      </c>
      <c r="S3265" s="11">
        <v>43686</v>
      </c>
      <c r="T3265" t="s">
        <v>54</v>
      </c>
      <c r="U3265">
        <v>197</v>
      </c>
      <c r="V3265" t="s">
        <v>503</v>
      </c>
      <c r="W3265" t="s">
        <v>612</v>
      </c>
      <c r="Y3265" s="11">
        <v>43686</v>
      </c>
      <c r="AA3265" t="s">
        <v>503</v>
      </c>
      <c r="AH3265" t="str">
        <f t="shared" si="50"/>
        <v>E35005 Legal Services</v>
      </c>
      <c r="AI3265" t="str">
        <f>VLOOKUP(B3265,'cc Lookup'!A:E,5,0)</f>
        <v>Chief Executive Office</v>
      </c>
      <c r="AJ3265" t="s">
        <v>5426</v>
      </c>
    </row>
    <row r="3266" spans="1:36" x14ac:dyDescent="0.35">
      <c r="A3266" t="s">
        <v>36</v>
      </c>
      <c r="B3266" s="8" t="s">
        <v>72</v>
      </c>
      <c r="C3266" s="8" t="s">
        <v>38</v>
      </c>
      <c r="D3266" s="8" t="s">
        <v>39</v>
      </c>
      <c r="E3266" s="8" t="s">
        <v>39</v>
      </c>
      <c r="F3266" s="8" t="s">
        <v>40</v>
      </c>
      <c r="G3266" t="s">
        <v>73</v>
      </c>
      <c r="H3266" t="s">
        <v>42</v>
      </c>
      <c r="I3266" t="s">
        <v>43</v>
      </c>
      <c r="J3266" t="s">
        <v>43</v>
      </c>
      <c r="K3266" t="s">
        <v>43</v>
      </c>
      <c r="L3266" s="9">
        <v>-92118</v>
      </c>
      <c r="M3266" s="10">
        <v>43678</v>
      </c>
      <c r="N3266" t="s">
        <v>44</v>
      </c>
      <c r="O3266" t="s">
        <v>45</v>
      </c>
      <c r="P3266" t="s">
        <v>624</v>
      </c>
      <c r="Q3266" t="s">
        <v>625</v>
      </c>
      <c r="R3266" t="s">
        <v>626</v>
      </c>
      <c r="S3266" s="11">
        <v>43686</v>
      </c>
      <c r="T3266" t="s">
        <v>54</v>
      </c>
      <c r="U3266">
        <v>29</v>
      </c>
      <c r="V3266" t="s">
        <v>516</v>
      </c>
      <c r="W3266" t="s">
        <v>626</v>
      </c>
      <c r="Y3266" s="11">
        <v>43686</v>
      </c>
      <c r="AA3266" t="s">
        <v>516</v>
      </c>
      <c r="AH3266" t="str">
        <f t="shared" si="50"/>
        <v>E35120 Corporate Expenses</v>
      </c>
      <c r="AI3266" t="str">
        <f>VLOOKUP(B3266,'cc Lookup'!A:E,5,0)</f>
        <v>Corporate Exp</v>
      </c>
      <c r="AJ3266" t="s">
        <v>5426</v>
      </c>
    </row>
    <row r="3267" spans="1:36" x14ac:dyDescent="0.35">
      <c r="A3267" t="s">
        <v>36</v>
      </c>
      <c r="B3267" s="8" t="s">
        <v>72</v>
      </c>
      <c r="C3267" s="8" t="s">
        <v>38</v>
      </c>
      <c r="D3267" s="8" t="s">
        <v>39</v>
      </c>
      <c r="E3267" s="8" t="s">
        <v>39</v>
      </c>
      <c r="F3267" s="8" t="s">
        <v>40</v>
      </c>
      <c r="G3267" t="s">
        <v>73</v>
      </c>
      <c r="H3267" t="s">
        <v>42</v>
      </c>
      <c r="I3267" t="s">
        <v>43</v>
      </c>
      <c r="J3267" t="s">
        <v>43</v>
      </c>
      <c r="K3267" t="s">
        <v>43</v>
      </c>
      <c r="L3267" s="9">
        <v>2654</v>
      </c>
      <c r="M3267" s="10">
        <v>43678</v>
      </c>
      <c r="N3267" t="s">
        <v>44</v>
      </c>
      <c r="O3267" t="s">
        <v>45</v>
      </c>
      <c r="P3267" t="s">
        <v>624</v>
      </c>
      <c r="Q3267" t="s">
        <v>625</v>
      </c>
      <c r="R3267" t="s">
        <v>626</v>
      </c>
      <c r="S3267" s="11">
        <v>43686</v>
      </c>
      <c r="T3267" t="s">
        <v>54</v>
      </c>
      <c r="U3267">
        <v>30</v>
      </c>
      <c r="V3267" t="s">
        <v>517</v>
      </c>
      <c r="W3267" t="s">
        <v>626</v>
      </c>
      <c r="Y3267" s="11">
        <v>43686</v>
      </c>
      <c r="AA3267" t="s">
        <v>517</v>
      </c>
      <c r="AH3267" t="str">
        <f t="shared" si="50"/>
        <v>E35120 Corporate Expenses</v>
      </c>
      <c r="AI3267" t="str">
        <f>VLOOKUP(B3267,'cc Lookup'!A:E,5,0)</f>
        <v>Corporate Exp</v>
      </c>
      <c r="AJ3267" t="s">
        <v>5426</v>
      </c>
    </row>
    <row r="3268" spans="1:36" x14ac:dyDescent="0.35">
      <c r="A3268" t="s">
        <v>36</v>
      </c>
      <c r="B3268" s="8" t="s">
        <v>72</v>
      </c>
      <c r="C3268" s="8" t="s">
        <v>38</v>
      </c>
      <c r="D3268" s="8" t="s">
        <v>39</v>
      </c>
      <c r="E3268" s="8" t="s">
        <v>39</v>
      </c>
      <c r="F3268" s="8" t="s">
        <v>40</v>
      </c>
      <c r="G3268" t="s">
        <v>73</v>
      </c>
      <c r="H3268" t="s">
        <v>42</v>
      </c>
      <c r="I3268" t="s">
        <v>43</v>
      </c>
      <c r="J3268" t="s">
        <v>43</v>
      </c>
      <c r="K3268" t="s">
        <v>43</v>
      </c>
      <c r="L3268" s="9">
        <v>106831.22</v>
      </c>
      <c r="M3268" s="10">
        <v>43678</v>
      </c>
      <c r="N3268" t="s">
        <v>44</v>
      </c>
      <c r="O3268" t="s">
        <v>45</v>
      </c>
      <c r="P3268" t="s">
        <v>624</v>
      </c>
      <c r="Q3268" t="s">
        <v>625</v>
      </c>
      <c r="R3268" t="s">
        <v>626</v>
      </c>
      <c r="S3268" s="11">
        <v>43686</v>
      </c>
      <c r="T3268" t="s">
        <v>54</v>
      </c>
      <c r="U3268">
        <v>31</v>
      </c>
      <c r="V3268" t="s">
        <v>518</v>
      </c>
      <c r="W3268" t="s">
        <v>626</v>
      </c>
      <c r="Y3268" s="11">
        <v>43686</v>
      </c>
      <c r="AA3268" t="s">
        <v>519</v>
      </c>
      <c r="AD3268" t="s">
        <v>520</v>
      </c>
      <c r="AH3268" t="str">
        <f t="shared" si="50"/>
        <v>E35120 Corporate Expenses</v>
      </c>
      <c r="AI3268" t="str">
        <f>VLOOKUP(B3268,'cc Lookup'!A:E,5,0)</f>
        <v>Corporate Exp</v>
      </c>
      <c r="AJ3268" t="s">
        <v>5426</v>
      </c>
    </row>
    <row r="3269" spans="1:36" x14ac:dyDescent="0.35">
      <c r="A3269" t="s">
        <v>36</v>
      </c>
      <c r="B3269" s="8" t="s">
        <v>37</v>
      </c>
      <c r="C3269" s="8" t="s">
        <v>38</v>
      </c>
      <c r="D3269" s="8" t="s">
        <v>39</v>
      </c>
      <c r="E3269" s="8" t="s">
        <v>39</v>
      </c>
      <c r="F3269" s="8" t="s">
        <v>40</v>
      </c>
      <c r="G3269" t="s">
        <v>41</v>
      </c>
      <c r="H3269" t="s">
        <v>42</v>
      </c>
      <c r="I3269" t="s">
        <v>43</v>
      </c>
      <c r="J3269" t="s">
        <v>43</v>
      </c>
      <c r="K3269" t="s">
        <v>43</v>
      </c>
      <c r="L3269" s="9">
        <v>-19006.830000000002</v>
      </c>
      <c r="M3269" s="10">
        <v>43709</v>
      </c>
      <c r="N3269" t="s">
        <v>44</v>
      </c>
      <c r="O3269" t="s">
        <v>45</v>
      </c>
      <c r="P3269" t="s">
        <v>695</v>
      </c>
      <c r="Q3269" t="s">
        <v>696</v>
      </c>
      <c r="R3269" t="s">
        <v>697</v>
      </c>
      <c r="S3269" s="11">
        <v>43718</v>
      </c>
      <c r="T3269" t="s">
        <v>54</v>
      </c>
      <c r="U3269">
        <v>13</v>
      </c>
      <c r="V3269" t="s">
        <v>609</v>
      </c>
      <c r="W3269" t="s">
        <v>697</v>
      </c>
      <c r="Y3269" s="11">
        <v>43718</v>
      </c>
      <c r="AA3269" t="s">
        <v>609</v>
      </c>
      <c r="AH3269" t="str">
        <f t="shared" ref="AH3269:AH3332" si="51">B3269&amp;" "&amp;G3269</f>
        <v>E35005 Legal Services</v>
      </c>
      <c r="AI3269" t="str">
        <f>VLOOKUP(B3269,'cc Lookup'!A:E,5,0)</f>
        <v>Chief Executive Office</v>
      </c>
      <c r="AJ3269" t="s">
        <v>5426</v>
      </c>
    </row>
    <row r="3270" spans="1:36" x14ac:dyDescent="0.35">
      <c r="A3270" t="s">
        <v>36</v>
      </c>
      <c r="B3270" s="8" t="s">
        <v>72</v>
      </c>
      <c r="C3270" s="8" t="s">
        <v>38</v>
      </c>
      <c r="D3270" s="8" t="s">
        <v>39</v>
      </c>
      <c r="E3270" s="8" t="s">
        <v>39</v>
      </c>
      <c r="F3270" s="8" t="s">
        <v>40</v>
      </c>
      <c r="G3270" t="s">
        <v>73</v>
      </c>
      <c r="H3270" t="s">
        <v>42</v>
      </c>
      <c r="I3270" t="s">
        <v>43</v>
      </c>
      <c r="J3270" t="s">
        <v>43</v>
      </c>
      <c r="K3270" t="s">
        <v>43</v>
      </c>
      <c r="L3270" s="9">
        <v>-113579</v>
      </c>
      <c r="M3270" s="10">
        <v>43709</v>
      </c>
      <c r="N3270" t="s">
        <v>44</v>
      </c>
      <c r="O3270" t="s">
        <v>45</v>
      </c>
      <c r="P3270" t="s">
        <v>700</v>
      </c>
      <c r="Q3270" t="s">
        <v>701</v>
      </c>
      <c r="R3270" t="s">
        <v>702</v>
      </c>
      <c r="S3270" s="11">
        <v>43718</v>
      </c>
      <c r="T3270" t="s">
        <v>54</v>
      </c>
      <c r="U3270">
        <v>16</v>
      </c>
      <c r="V3270" t="s">
        <v>623</v>
      </c>
      <c r="W3270" t="s">
        <v>702</v>
      </c>
      <c r="Y3270" s="11">
        <v>43718</v>
      </c>
      <c r="AA3270" t="s">
        <v>623</v>
      </c>
      <c r="AH3270" t="str">
        <f t="shared" si="51"/>
        <v>E35120 Corporate Expenses</v>
      </c>
      <c r="AI3270" t="str">
        <f>VLOOKUP(B3270,'cc Lookup'!A:E,5,0)</f>
        <v>Corporate Exp</v>
      </c>
      <c r="AJ3270" t="s">
        <v>5426</v>
      </c>
    </row>
    <row r="3271" spans="1:36" x14ac:dyDescent="0.35">
      <c r="A3271" t="s">
        <v>36</v>
      </c>
      <c r="B3271" s="8" t="s">
        <v>37</v>
      </c>
      <c r="C3271" s="8" t="s">
        <v>38</v>
      </c>
      <c r="D3271" s="8" t="s">
        <v>39</v>
      </c>
      <c r="E3271" s="8" t="s">
        <v>39</v>
      </c>
      <c r="F3271" s="8" t="s">
        <v>40</v>
      </c>
      <c r="G3271" t="s">
        <v>41</v>
      </c>
      <c r="H3271" t="s">
        <v>42</v>
      </c>
      <c r="I3271" t="s">
        <v>43</v>
      </c>
      <c r="J3271" t="s">
        <v>43</v>
      </c>
      <c r="K3271" t="s">
        <v>43</v>
      </c>
      <c r="L3271" s="9">
        <v>-23883.66</v>
      </c>
      <c r="M3271" s="10">
        <v>43739</v>
      </c>
      <c r="N3271" t="s">
        <v>44</v>
      </c>
      <c r="O3271" t="s">
        <v>45</v>
      </c>
      <c r="P3271" t="s">
        <v>778</v>
      </c>
      <c r="Q3271" t="s">
        <v>779</v>
      </c>
      <c r="R3271" t="s">
        <v>780</v>
      </c>
      <c r="S3271" s="11">
        <v>43747</v>
      </c>
      <c r="T3271" t="s">
        <v>54</v>
      </c>
      <c r="U3271">
        <v>10</v>
      </c>
      <c r="V3271" t="s">
        <v>694</v>
      </c>
      <c r="W3271" t="s">
        <v>780</v>
      </c>
      <c r="Y3271" s="11">
        <v>43747</v>
      </c>
      <c r="AA3271" t="s">
        <v>694</v>
      </c>
      <c r="AH3271" t="str">
        <f t="shared" si="51"/>
        <v>E35005 Legal Services</v>
      </c>
      <c r="AI3271" t="str">
        <f>VLOOKUP(B3271,'cc Lookup'!A:E,5,0)</f>
        <v>Chief Executive Office</v>
      </c>
      <c r="AJ3271" t="s">
        <v>5426</v>
      </c>
    </row>
    <row r="3272" spans="1:36" x14ac:dyDescent="0.35">
      <c r="A3272" t="s">
        <v>36</v>
      </c>
      <c r="B3272" s="8" t="s">
        <v>72</v>
      </c>
      <c r="C3272" s="8" t="s">
        <v>38</v>
      </c>
      <c r="D3272" s="8" t="s">
        <v>39</v>
      </c>
      <c r="E3272" s="8" t="s">
        <v>39</v>
      </c>
      <c r="F3272" s="8" t="s">
        <v>40</v>
      </c>
      <c r="G3272" t="s">
        <v>73</v>
      </c>
      <c r="H3272" t="s">
        <v>42</v>
      </c>
      <c r="I3272" t="s">
        <v>43</v>
      </c>
      <c r="J3272" t="s">
        <v>43</v>
      </c>
      <c r="K3272" t="s">
        <v>43</v>
      </c>
      <c r="L3272" s="9">
        <v>-5087.5</v>
      </c>
      <c r="M3272" s="10">
        <v>43739</v>
      </c>
      <c r="N3272" t="s">
        <v>44</v>
      </c>
      <c r="O3272" t="s">
        <v>45</v>
      </c>
      <c r="P3272" t="s">
        <v>783</v>
      </c>
      <c r="Q3272" t="s">
        <v>784</v>
      </c>
      <c r="R3272" t="s">
        <v>785</v>
      </c>
      <c r="S3272" s="11">
        <v>43747</v>
      </c>
      <c r="T3272" t="s">
        <v>54</v>
      </c>
      <c r="U3272">
        <v>37</v>
      </c>
      <c r="V3272" t="s">
        <v>703</v>
      </c>
      <c r="W3272" t="s">
        <v>785</v>
      </c>
      <c r="Y3272" s="11">
        <v>43747</v>
      </c>
      <c r="AA3272" t="s">
        <v>703</v>
      </c>
      <c r="AH3272" t="str">
        <f t="shared" si="51"/>
        <v>E35120 Corporate Expenses</v>
      </c>
      <c r="AI3272" t="str">
        <f>VLOOKUP(B3272,'cc Lookup'!A:E,5,0)</f>
        <v>Corporate Exp</v>
      </c>
      <c r="AJ3272" t="s">
        <v>5426</v>
      </c>
    </row>
    <row r="3273" spans="1:36" x14ac:dyDescent="0.35">
      <c r="A3273" t="s">
        <v>36</v>
      </c>
      <c r="B3273" s="8" t="s">
        <v>72</v>
      </c>
      <c r="C3273" s="8" t="s">
        <v>38</v>
      </c>
      <c r="D3273" s="8" t="s">
        <v>39</v>
      </c>
      <c r="E3273" s="8" t="s">
        <v>39</v>
      </c>
      <c r="F3273" s="8" t="s">
        <v>40</v>
      </c>
      <c r="G3273" t="s">
        <v>73</v>
      </c>
      <c r="H3273" t="s">
        <v>42</v>
      </c>
      <c r="I3273" t="s">
        <v>43</v>
      </c>
      <c r="J3273" t="s">
        <v>43</v>
      </c>
      <c r="K3273" t="s">
        <v>43</v>
      </c>
      <c r="L3273" s="9">
        <v>-17810</v>
      </c>
      <c r="M3273" s="10">
        <v>43739</v>
      </c>
      <c r="N3273" t="s">
        <v>44</v>
      </c>
      <c r="O3273" t="s">
        <v>45</v>
      </c>
      <c r="P3273" t="s">
        <v>783</v>
      </c>
      <c r="Q3273" t="s">
        <v>784</v>
      </c>
      <c r="R3273" t="s">
        <v>785</v>
      </c>
      <c r="S3273" s="11">
        <v>43747</v>
      </c>
      <c r="T3273" t="s">
        <v>54</v>
      </c>
      <c r="U3273">
        <v>38</v>
      </c>
      <c r="V3273" t="s">
        <v>704</v>
      </c>
      <c r="W3273" t="s">
        <v>785</v>
      </c>
      <c r="Y3273" s="11">
        <v>43747</v>
      </c>
      <c r="AA3273" t="s">
        <v>705</v>
      </c>
      <c r="AD3273" t="s">
        <v>706</v>
      </c>
      <c r="AH3273" t="str">
        <f t="shared" si="51"/>
        <v>E35120 Corporate Expenses</v>
      </c>
      <c r="AI3273" t="str">
        <f>VLOOKUP(B3273,'cc Lookup'!A:E,5,0)</f>
        <v>Corporate Exp</v>
      </c>
      <c r="AJ3273" t="s">
        <v>5426</v>
      </c>
    </row>
    <row r="3274" spans="1:36" x14ac:dyDescent="0.35">
      <c r="A3274" t="s">
        <v>36</v>
      </c>
      <c r="B3274" s="8" t="s">
        <v>72</v>
      </c>
      <c r="C3274" s="8" t="s">
        <v>38</v>
      </c>
      <c r="D3274" s="8" t="s">
        <v>39</v>
      </c>
      <c r="E3274" s="8" t="s">
        <v>39</v>
      </c>
      <c r="F3274" s="8" t="s">
        <v>40</v>
      </c>
      <c r="G3274" t="s">
        <v>73</v>
      </c>
      <c r="H3274" t="s">
        <v>42</v>
      </c>
      <c r="I3274" t="s">
        <v>43</v>
      </c>
      <c r="J3274" t="s">
        <v>43</v>
      </c>
      <c r="K3274" t="s">
        <v>43</v>
      </c>
      <c r="L3274" s="9">
        <v>-23293</v>
      </c>
      <c r="M3274" s="10">
        <v>43739</v>
      </c>
      <c r="N3274" t="s">
        <v>44</v>
      </c>
      <c r="O3274" t="s">
        <v>45</v>
      </c>
      <c r="P3274" t="s">
        <v>783</v>
      </c>
      <c r="Q3274" t="s">
        <v>784</v>
      </c>
      <c r="R3274" t="s">
        <v>785</v>
      </c>
      <c r="S3274" s="11">
        <v>43747</v>
      </c>
      <c r="T3274" t="s">
        <v>54</v>
      </c>
      <c r="U3274">
        <v>39</v>
      </c>
      <c r="V3274" t="s">
        <v>707</v>
      </c>
      <c r="W3274" t="s">
        <v>785</v>
      </c>
      <c r="Y3274" s="11">
        <v>43747</v>
      </c>
      <c r="AA3274" t="s">
        <v>707</v>
      </c>
      <c r="AH3274" t="str">
        <f t="shared" si="51"/>
        <v>E35120 Corporate Expenses</v>
      </c>
      <c r="AI3274" t="str">
        <f>VLOOKUP(B3274,'cc Lookup'!A:E,5,0)</f>
        <v>Corporate Exp</v>
      </c>
      <c r="AJ3274" t="s">
        <v>5426</v>
      </c>
    </row>
    <row r="3275" spans="1:36" x14ac:dyDescent="0.35">
      <c r="A3275" t="s">
        <v>36</v>
      </c>
      <c r="B3275" s="8" t="s">
        <v>72</v>
      </c>
      <c r="C3275" s="8" t="s">
        <v>38</v>
      </c>
      <c r="D3275" s="8" t="s">
        <v>39</v>
      </c>
      <c r="E3275" s="8" t="s">
        <v>39</v>
      </c>
      <c r="F3275" s="8" t="s">
        <v>40</v>
      </c>
      <c r="G3275" t="s">
        <v>73</v>
      </c>
      <c r="H3275" t="s">
        <v>42</v>
      </c>
      <c r="I3275" t="s">
        <v>43</v>
      </c>
      <c r="J3275" t="s">
        <v>43</v>
      </c>
      <c r="K3275" t="s">
        <v>43</v>
      </c>
      <c r="L3275" s="9">
        <v>2169</v>
      </c>
      <c r="M3275" s="10">
        <v>43739</v>
      </c>
      <c r="N3275" t="s">
        <v>44</v>
      </c>
      <c r="O3275" t="s">
        <v>45</v>
      </c>
      <c r="P3275" t="s">
        <v>783</v>
      </c>
      <c r="Q3275" t="s">
        <v>784</v>
      </c>
      <c r="R3275" t="s">
        <v>785</v>
      </c>
      <c r="S3275" s="11">
        <v>43747</v>
      </c>
      <c r="T3275" t="s">
        <v>54</v>
      </c>
      <c r="U3275">
        <v>40</v>
      </c>
      <c r="V3275" t="s">
        <v>517</v>
      </c>
      <c r="W3275" t="s">
        <v>785</v>
      </c>
      <c r="Y3275" s="11">
        <v>43747</v>
      </c>
      <c r="AA3275" t="s">
        <v>517</v>
      </c>
      <c r="AH3275" t="str">
        <f t="shared" si="51"/>
        <v>E35120 Corporate Expenses</v>
      </c>
      <c r="AI3275" t="str">
        <f>VLOOKUP(B3275,'cc Lookup'!A:E,5,0)</f>
        <v>Corporate Exp</v>
      </c>
      <c r="AJ3275" t="s">
        <v>5426</v>
      </c>
    </row>
    <row r="3276" spans="1:36" x14ac:dyDescent="0.35">
      <c r="A3276" t="s">
        <v>36</v>
      </c>
      <c r="B3276" s="8" t="s">
        <v>72</v>
      </c>
      <c r="C3276" s="8" t="s">
        <v>38</v>
      </c>
      <c r="D3276" s="8" t="s">
        <v>39</v>
      </c>
      <c r="E3276" s="8" t="s">
        <v>39</v>
      </c>
      <c r="F3276" s="8" t="s">
        <v>40</v>
      </c>
      <c r="G3276" t="s">
        <v>73</v>
      </c>
      <c r="H3276" t="s">
        <v>42</v>
      </c>
      <c r="I3276" t="s">
        <v>43</v>
      </c>
      <c r="J3276" t="s">
        <v>43</v>
      </c>
      <c r="K3276" t="s">
        <v>43</v>
      </c>
      <c r="L3276" s="9">
        <v>57717.04</v>
      </c>
      <c r="M3276" s="10">
        <v>43739</v>
      </c>
      <c r="N3276" t="s">
        <v>44</v>
      </c>
      <c r="O3276" t="s">
        <v>45</v>
      </c>
      <c r="P3276" t="s">
        <v>783</v>
      </c>
      <c r="Q3276" t="s">
        <v>784</v>
      </c>
      <c r="R3276" t="s">
        <v>785</v>
      </c>
      <c r="S3276" s="11">
        <v>43747</v>
      </c>
      <c r="T3276" t="s">
        <v>54</v>
      </c>
      <c r="U3276">
        <v>41</v>
      </c>
      <c r="V3276" t="s">
        <v>708</v>
      </c>
      <c r="W3276" t="s">
        <v>785</v>
      </c>
      <c r="Y3276" s="11">
        <v>43747</v>
      </c>
      <c r="AA3276" t="s">
        <v>708</v>
      </c>
      <c r="AH3276" t="str">
        <f t="shared" si="51"/>
        <v>E35120 Corporate Expenses</v>
      </c>
      <c r="AI3276" t="str">
        <f>VLOOKUP(B3276,'cc Lookup'!A:E,5,0)</f>
        <v>Corporate Exp</v>
      </c>
      <c r="AJ3276" t="s">
        <v>5426</v>
      </c>
    </row>
    <row r="3277" spans="1:36" x14ac:dyDescent="0.35">
      <c r="A3277" t="s">
        <v>36</v>
      </c>
      <c r="B3277" s="8" t="s">
        <v>72</v>
      </c>
      <c r="C3277" s="8" t="s">
        <v>38</v>
      </c>
      <c r="D3277" s="8" t="s">
        <v>39</v>
      </c>
      <c r="E3277" s="8" t="s">
        <v>39</v>
      </c>
      <c r="F3277" s="8" t="s">
        <v>40</v>
      </c>
      <c r="G3277" t="s">
        <v>73</v>
      </c>
      <c r="H3277" t="s">
        <v>42</v>
      </c>
      <c r="I3277" t="s">
        <v>43</v>
      </c>
      <c r="J3277" t="s">
        <v>43</v>
      </c>
      <c r="K3277" t="s">
        <v>43</v>
      </c>
      <c r="L3277" s="9">
        <v>80123.42</v>
      </c>
      <c r="M3277" s="10">
        <v>43739</v>
      </c>
      <c r="N3277" t="s">
        <v>44</v>
      </c>
      <c r="O3277" t="s">
        <v>45</v>
      </c>
      <c r="P3277" t="s">
        <v>783</v>
      </c>
      <c r="Q3277" t="s">
        <v>784</v>
      </c>
      <c r="R3277" t="s">
        <v>785</v>
      </c>
      <c r="S3277" s="11">
        <v>43747</v>
      </c>
      <c r="T3277" t="s">
        <v>54</v>
      </c>
      <c r="U3277">
        <v>42</v>
      </c>
      <c r="V3277" t="s">
        <v>518</v>
      </c>
      <c r="W3277" t="s">
        <v>785</v>
      </c>
      <c r="Y3277" s="11">
        <v>43747</v>
      </c>
      <c r="AA3277" t="s">
        <v>519</v>
      </c>
      <c r="AD3277" t="s">
        <v>520</v>
      </c>
      <c r="AH3277" t="str">
        <f t="shared" si="51"/>
        <v>E35120 Corporate Expenses</v>
      </c>
      <c r="AI3277" t="str">
        <f>VLOOKUP(B3277,'cc Lookup'!A:E,5,0)</f>
        <v>Corporate Exp</v>
      </c>
      <c r="AJ3277" t="s">
        <v>5426</v>
      </c>
    </row>
    <row r="3278" spans="1:36" x14ac:dyDescent="0.35">
      <c r="A3278" t="s">
        <v>36</v>
      </c>
      <c r="B3278" s="8" t="s">
        <v>37</v>
      </c>
      <c r="C3278" s="8" t="s">
        <v>38</v>
      </c>
      <c r="D3278" s="8" t="s">
        <v>39</v>
      </c>
      <c r="E3278" s="8" t="s">
        <v>39</v>
      </c>
      <c r="F3278" s="8" t="s">
        <v>40</v>
      </c>
      <c r="G3278" t="s">
        <v>41</v>
      </c>
      <c r="H3278" t="s">
        <v>42</v>
      </c>
      <c r="I3278" t="s">
        <v>43</v>
      </c>
      <c r="J3278" t="s">
        <v>43</v>
      </c>
      <c r="K3278" t="s">
        <v>43</v>
      </c>
      <c r="L3278" s="9">
        <v>-28760.49</v>
      </c>
      <c r="M3278" s="10">
        <v>43770</v>
      </c>
      <c r="N3278" t="s">
        <v>44</v>
      </c>
      <c r="O3278" t="s">
        <v>45</v>
      </c>
      <c r="P3278" t="s">
        <v>858</v>
      </c>
      <c r="Q3278" t="s">
        <v>859</v>
      </c>
      <c r="R3278" t="s">
        <v>860</v>
      </c>
      <c r="S3278" s="11">
        <v>43780</v>
      </c>
      <c r="T3278" t="s">
        <v>54</v>
      </c>
      <c r="U3278">
        <v>10</v>
      </c>
      <c r="V3278" t="s">
        <v>777</v>
      </c>
      <c r="W3278" t="s">
        <v>860</v>
      </c>
      <c r="Y3278" s="11">
        <v>43780</v>
      </c>
      <c r="AA3278" t="s">
        <v>777</v>
      </c>
      <c r="AH3278" t="str">
        <f t="shared" si="51"/>
        <v>E35005 Legal Services</v>
      </c>
      <c r="AI3278" t="str">
        <f>VLOOKUP(B3278,'cc Lookup'!A:E,5,0)</f>
        <v>Chief Executive Office</v>
      </c>
      <c r="AJ3278" t="s">
        <v>5426</v>
      </c>
    </row>
    <row r="3279" spans="1:36" x14ac:dyDescent="0.35">
      <c r="A3279" t="s">
        <v>36</v>
      </c>
      <c r="B3279" s="8" t="s">
        <v>72</v>
      </c>
      <c r="C3279" s="8" t="s">
        <v>38</v>
      </c>
      <c r="D3279" s="8" t="s">
        <v>39</v>
      </c>
      <c r="E3279" s="8" t="s">
        <v>39</v>
      </c>
      <c r="F3279" s="8" t="s">
        <v>40</v>
      </c>
      <c r="G3279" t="s">
        <v>73</v>
      </c>
      <c r="H3279" t="s">
        <v>42</v>
      </c>
      <c r="I3279" t="s">
        <v>43</v>
      </c>
      <c r="J3279" t="s">
        <v>43</v>
      </c>
      <c r="K3279" t="s">
        <v>43</v>
      </c>
      <c r="L3279" s="9">
        <v>-41254</v>
      </c>
      <c r="M3279" s="10">
        <v>43770</v>
      </c>
      <c r="N3279" t="s">
        <v>44</v>
      </c>
      <c r="O3279" t="s">
        <v>45</v>
      </c>
      <c r="P3279" t="s">
        <v>867</v>
      </c>
      <c r="Q3279" t="s">
        <v>868</v>
      </c>
      <c r="R3279" t="s">
        <v>869</v>
      </c>
      <c r="S3279" s="11">
        <v>43780</v>
      </c>
      <c r="T3279" t="s">
        <v>54</v>
      </c>
      <c r="U3279">
        <v>13</v>
      </c>
      <c r="V3279" t="s">
        <v>789</v>
      </c>
      <c r="W3279" t="s">
        <v>869</v>
      </c>
      <c r="Y3279" s="11">
        <v>43780</v>
      </c>
      <c r="AA3279" t="s">
        <v>789</v>
      </c>
      <c r="AH3279" t="str">
        <f t="shared" si="51"/>
        <v>E35120 Corporate Expenses</v>
      </c>
      <c r="AI3279" t="str">
        <f>VLOOKUP(B3279,'cc Lookup'!A:E,5,0)</f>
        <v>Corporate Exp</v>
      </c>
      <c r="AJ3279" t="s">
        <v>5426</v>
      </c>
    </row>
    <row r="3280" spans="1:36" x14ac:dyDescent="0.35">
      <c r="A3280" t="s">
        <v>36</v>
      </c>
      <c r="B3280" s="8" t="s">
        <v>72</v>
      </c>
      <c r="C3280" s="8" t="s">
        <v>38</v>
      </c>
      <c r="D3280" s="8" t="s">
        <v>39</v>
      </c>
      <c r="E3280" s="8" t="s">
        <v>39</v>
      </c>
      <c r="F3280" s="8" t="s">
        <v>40</v>
      </c>
      <c r="G3280" t="s">
        <v>73</v>
      </c>
      <c r="H3280" t="s">
        <v>42</v>
      </c>
      <c r="I3280" t="s">
        <v>43</v>
      </c>
      <c r="J3280" t="s">
        <v>43</v>
      </c>
      <c r="K3280" t="s">
        <v>43</v>
      </c>
      <c r="L3280" s="9">
        <v>-36214</v>
      </c>
      <c r="M3280" s="10">
        <v>43770</v>
      </c>
      <c r="N3280" t="s">
        <v>44</v>
      </c>
      <c r="O3280" t="s">
        <v>45</v>
      </c>
      <c r="P3280" t="s">
        <v>879</v>
      </c>
      <c r="Q3280" t="s">
        <v>880</v>
      </c>
      <c r="R3280" t="s">
        <v>881</v>
      </c>
      <c r="S3280" s="11">
        <v>43780</v>
      </c>
      <c r="T3280" t="s">
        <v>54</v>
      </c>
      <c r="U3280">
        <v>31</v>
      </c>
      <c r="V3280" t="s">
        <v>704</v>
      </c>
      <c r="W3280" t="s">
        <v>881</v>
      </c>
      <c r="Y3280" s="11">
        <v>43780</v>
      </c>
      <c r="AA3280" t="s">
        <v>705</v>
      </c>
      <c r="AD3280" t="s">
        <v>706</v>
      </c>
      <c r="AH3280" t="str">
        <f t="shared" si="51"/>
        <v>E35120 Corporate Expenses</v>
      </c>
      <c r="AI3280" t="str">
        <f>VLOOKUP(B3280,'cc Lookup'!A:E,5,0)</f>
        <v>Corporate Exp</v>
      </c>
      <c r="AJ3280" t="s">
        <v>5426</v>
      </c>
    </row>
    <row r="3281" spans="1:36" x14ac:dyDescent="0.35">
      <c r="A3281" t="s">
        <v>36</v>
      </c>
      <c r="B3281" s="8" t="s">
        <v>72</v>
      </c>
      <c r="C3281" s="8" t="s">
        <v>38</v>
      </c>
      <c r="D3281" s="8" t="s">
        <v>39</v>
      </c>
      <c r="E3281" s="8" t="s">
        <v>39</v>
      </c>
      <c r="F3281" s="8" t="s">
        <v>40</v>
      </c>
      <c r="G3281" t="s">
        <v>73</v>
      </c>
      <c r="H3281" t="s">
        <v>42</v>
      </c>
      <c r="I3281" t="s">
        <v>43</v>
      </c>
      <c r="J3281" t="s">
        <v>43</v>
      </c>
      <c r="K3281" t="s">
        <v>43</v>
      </c>
      <c r="L3281" s="9">
        <v>1923</v>
      </c>
      <c r="M3281" s="10">
        <v>43770</v>
      </c>
      <c r="N3281" t="s">
        <v>44</v>
      </c>
      <c r="O3281" t="s">
        <v>45</v>
      </c>
      <c r="P3281" t="s">
        <v>879</v>
      </c>
      <c r="Q3281" t="s">
        <v>880</v>
      </c>
      <c r="R3281" t="s">
        <v>881</v>
      </c>
      <c r="S3281" s="11">
        <v>43780</v>
      </c>
      <c r="T3281" t="s">
        <v>54</v>
      </c>
      <c r="U3281">
        <v>32</v>
      </c>
      <c r="V3281" t="s">
        <v>517</v>
      </c>
      <c r="W3281" t="s">
        <v>881</v>
      </c>
      <c r="Y3281" s="11">
        <v>43780</v>
      </c>
      <c r="AA3281" t="s">
        <v>517</v>
      </c>
      <c r="AH3281" t="str">
        <f t="shared" si="51"/>
        <v>E35120 Corporate Expenses</v>
      </c>
      <c r="AI3281" t="str">
        <f>VLOOKUP(B3281,'cc Lookup'!A:E,5,0)</f>
        <v>Corporate Exp</v>
      </c>
      <c r="AJ3281" t="s">
        <v>5426</v>
      </c>
    </row>
    <row r="3282" spans="1:36" x14ac:dyDescent="0.35">
      <c r="A3282" t="s">
        <v>36</v>
      </c>
      <c r="B3282" s="8" t="s">
        <v>72</v>
      </c>
      <c r="C3282" s="8" t="s">
        <v>38</v>
      </c>
      <c r="D3282" s="8" t="s">
        <v>39</v>
      </c>
      <c r="E3282" s="8" t="s">
        <v>39</v>
      </c>
      <c r="F3282" s="8" t="s">
        <v>40</v>
      </c>
      <c r="G3282" t="s">
        <v>73</v>
      </c>
      <c r="H3282" t="s">
        <v>42</v>
      </c>
      <c r="I3282" t="s">
        <v>43</v>
      </c>
      <c r="J3282" t="s">
        <v>43</v>
      </c>
      <c r="K3282" t="s">
        <v>43</v>
      </c>
      <c r="L3282" s="9">
        <v>66550.600000000006</v>
      </c>
      <c r="M3282" s="10">
        <v>43770</v>
      </c>
      <c r="N3282" t="s">
        <v>44</v>
      </c>
      <c r="O3282" t="s">
        <v>45</v>
      </c>
      <c r="P3282" t="s">
        <v>879</v>
      </c>
      <c r="Q3282" t="s">
        <v>880</v>
      </c>
      <c r="R3282" t="s">
        <v>881</v>
      </c>
      <c r="S3282" s="11">
        <v>43780</v>
      </c>
      <c r="T3282" t="s">
        <v>54</v>
      </c>
      <c r="U3282">
        <v>33</v>
      </c>
      <c r="V3282" t="s">
        <v>518</v>
      </c>
      <c r="W3282" t="s">
        <v>881</v>
      </c>
      <c r="Y3282" s="11">
        <v>43780</v>
      </c>
      <c r="AA3282" t="s">
        <v>519</v>
      </c>
      <c r="AD3282" t="s">
        <v>520</v>
      </c>
      <c r="AH3282" t="str">
        <f t="shared" si="51"/>
        <v>E35120 Corporate Expenses</v>
      </c>
      <c r="AI3282" t="str">
        <f>VLOOKUP(B3282,'cc Lookup'!A:E,5,0)</f>
        <v>Corporate Exp</v>
      </c>
      <c r="AJ3282" t="s">
        <v>5426</v>
      </c>
    </row>
    <row r="3283" spans="1:36" x14ac:dyDescent="0.35">
      <c r="A3283" t="s">
        <v>36</v>
      </c>
      <c r="B3283" s="8" t="s">
        <v>142</v>
      </c>
      <c r="C3283" s="8" t="s">
        <v>38</v>
      </c>
      <c r="D3283" s="8" t="s">
        <v>39</v>
      </c>
      <c r="E3283" s="8" t="s">
        <v>39</v>
      </c>
      <c r="F3283" s="8" t="s">
        <v>40</v>
      </c>
      <c r="G3283" t="s">
        <v>144</v>
      </c>
      <c r="H3283" t="s">
        <v>42</v>
      </c>
      <c r="I3283" t="s">
        <v>43</v>
      </c>
      <c r="J3283" t="s">
        <v>43</v>
      </c>
      <c r="K3283" t="s">
        <v>43</v>
      </c>
      <c r="L3283" s="9">
        <v>-5266</v>
      </c>
      <c r="M3283" s="10">
        <v>43770</v>
      </c>
      <c r="N3283" t="s">
        <v>44</v>
      </c>
      <c r="O3283" t="s">
        <v>45</v>
      </c>
      <c r="P3283" t="s">
        <v>867</v>
      </c>
      <c r="Q3283" t="s">
        <v>868</v>
      </c>
      <c r="R3283" t="s">
        <v>869</v>
      </c>
      <c r="S3283" s="11">
        <v>43780</v>
      </c>
      <c r="T3283" t="s">
        <v>54</v>
      </c>
      <c r="U3283">
        <v>14</v>
      </c>
      <c r="V3283" t="s">
        <v>834</v>
      </c>
      <c r="W3283" t="s">
        <v>869</v>
      </c>
      <c r="Y3283" s="11">
        <v>43780</v>
      </c>
      <c r="AA3283" t="s">
        <v>834</v>
      </c>
      <c r="AH3283" t="str">
        <f t="shared" si="51"/>
        <v>E35930 Estates &amp; Facilities</v>
      </c>
      <c r="AI3283" t="str">
        <f>VLOOKUP(B3283,'cc Lookup'!A:E,5,0)</f>
        <v>Estates</v>
      </c>
      <c r="AJ3283" t="s">
        <v>5426</v>
      </c>
    </row>
    <row r="3284" spans="1:36" x14ac:dyDescent="0.35">
      <c r="A3284" t="s">
        <v>36</v>
      </c>
      <c r="B3284" s="8" t="s">
        <v>37</v>
      </c>
      <c r="C3284" s="8" t="s">
        <v>38</v>
      </c>
      <c r="D3284" s="8" t="s">
        <v>39</v>
      </c>
      <c r="E3284" s="8" t="s">
        <v>39</v>
      </c>
      <c r="F3284" s="8" t="s">
        <v>40</v>
      </c>
      <c r="G3284" t="s">
        <v>41</v>
      </c>
      <c r="H3284" t="s">
        <v>42</v>
      </c>
      <c r="I3284" t="s">
        <v>43</v>
      </c>
      <c r="J3284" t="s">
        <v>43</v>
      </c>
      <c r="K3284" t="s">
        <v>43</v>
      </c>
      <c r="L3284" s="9">
        <v>-28760.49</v>
      </c>
      <c r="M3284" s="10">
        <v>43800</v>
      </c>
      <c r="N3284" t="s">
        <v>44</v>
      </c>
      <c r="O3284" t="s">
        <v>45</v>
      </c>
      <c r="P3284" t="s">
        <v>978</v>
      </c>
      <c r="Q3284" t="s">
        <v>979</v>
      </c>
      <c r="R3284" t="s">
        <v>980</v>
      </c>
      <c r="S3284" s="11">
        <v>43809</v>
      </c>
      <c r="T3284" t="s">
        <v>54</v>
      </c>
      <c r="U3284">
        <v>8</v>
      </c>
      <c r="V3284" t="s">
        <v>857</v>
      </c>
      <c r="W3284" t="s">
        <v>980</v>
      </c>
      <c r="Y3284" s="11">
        <v>43809</v>
      </c>
      <c r="AA3284" t="s">
        <v>857</v>
      </c>
      <c r="AH3284" t="str">
        <f t="shared" si="51"/>
        <v>E35005 Legal Services</v>
      </c>
      <c r="AI3284" t="str">
        <f>VLOOKUP(B3284,'cc Lookup'!A:E,5,0)</f>
        <v>Chief Executive Office</v>
      </c>
      <c r="AJ3284" t="s">
        <v>5426</v>
      </c>
    </row>
    <row r="3285" spans="1:36" x14ac:dyDescent="0.35">
      <c r="A3285" t="s">
        <v>36</v>
      </c>
      <c r="B3285" s="8" t="s">
        <v>72</v>
      </c>
      <c r="C3285" s="8" t="s">
        <v>38</v>
      </c>
      <c r="D3285" s="8" t="s">
        <v>39</v>
      </c>
      <c r="E3285" s="8" t="s">
        <v>39</v>
      </c>
      <c r="F3285" s="8" t="s">
        <v>40</v>
      </c>
      <c r="G3285" t="s">
        <v>73</v>
      </c>
      <c r="H3285" t="s">
        <v>42</v>
      </c>
      <c r="I3285" t="s">
        <v>43</v>
      </c>
      <c r="J3285" t="s">
        <v>43</v>
      </c>
      <c r="K3285" t="s">
        <v>43</v>
      </c>
      <c r="L3285" s="9">
        <v>-53430</v>
      </c>
      <c r="M3285" s="10">
        <v>43800</v>
      </c>
      <c r="N3285" t="s">
        <v>44</v>
      </c>
      <c r="O3285" t="s">
        <v>45</v>
      </c>
      <c r="P3285" t="s">
        <v>993</v>
      </c>
      <c r="Q3285" t="s">
        <v>994</v>
      </c>
      <c r="R3285" t="s">
        <v>995</v>
      </c>
      <c r="S3285" s="11">
        <v>43809</v>
      </c>
      <c r="T3285" t="s">
        <v>54</v>
      </c>
      <c r="U3285">
        <v>20</v>
      </c>
      <c r="V3285" t="s">
        <v>874</v>
      </c>
      <c r="W3285" t="s">
        <v>995</v>
      </c>
      <c r="Y3285" s="11">
        <v>43809</v>
      </c>
      <c r="AA3285" t="s">
        <v>705</v>
      </c>
      <c r="AD3285" t="s">
        <v>875</v>
      </c>
      <c r="AH3285" t="str">
        <f t="shared" si="51"/>
        <v>E35120 Corporate Expenses</v>
      </c>
      <c r="AI3285" t="str">
        <f>VLOOKUP(B3285,'cc Lookup'!A:E,5,0)</f>
        <v>Corporate Exp</v>
      </c>
      <c r="AJ3285" t="s">
        <v>5426</v>
      </c>
    </row>
    <row r="3286" spans="1:36" x14ac:dyDescent="0.35">
      <c r="A3286" t="s">
        <v>36</v>
      </c>
      <c r="B3286" s="8" t="s">
        <v>72</v>
      </c>
      <c r="C3286" s="8" t="s">
        <v>38</v>
      </c>
      <c r="D3286" s="8" t="s">
        <v>39</v>
      </c>
      <c r="E3286" s="8" t="s">
        <v>39</v>
      </c>
      <c r="F3286" s="8" t="s">
        <v>40</v>
      </c>
      <c r="G3286" t="s">
        <v>73</v>
      </c>
      <c r="H3286" t="s">
        <v>42</v>
      </c>
      <c r="I3286" t="s">
        <v>43</v>
      </c>
      <c r="J3286" t="s">
        <v>43</v>
      </c>
      <c r="K3286" t="s">
        <v>43</v>
      </c>
      <c r="L3286" s="9">
        <v>1692</v>
      </c>
      <c r="M3286" s="10">
        <v>43800</v>
      </c>
      <c r="N3286" t="s">
        <v>44</v>
      </c>
      <c r="O3286" t="s">
        <v>45</v>
      </c>
      <c r="P3286" t="s">
        <v>993</v>
      </c>
      <c r="Q3286" t="s">
        <v>994</v>
      </c>
      <c r="R3286" t="s">
        <v>995</v>
      </c>
      <c r="S3286" s="11">
        <v>43809</v>
      </c>
      <c r="T3286" t="s">
        <v>54</v>
      </c>
      <c r="U3286">
        <v>21</v>
      </c>
      <c r="V3286" t="s">
        <v>876</v>
      </c>
      <c r="W3286" t="s">
        <v>995</v>
      </c>
      <c r="Y3286" s="11">
        <v>43809</v>
      </c>
      <c r="AA3286" t="s">
        <v>876</v>
      </c>
      <c r="AH3286" t="str">
        <f t="shared" si="51"/>
        <v>E35120 Corporate Expenses</v>
      </c>
      <c r="AI3286" t="str">
        <f>VLOOKUP(B3286,'cc Lookup'!A:E,5,0)</f>
        <v>Corporate Exp</v>
      </c>
      <c r="AJ3286" t="s">
        <v>5426</v>
      </c>
    </row>
    <row r="3287" spans="1:36" x14ac:dyDescent="0.35">
      <c r="A3287" t="s">
        <v>36</v>
      </c>
      <c r="B3287" s="8" t="s">
        <v>72</v>
      </c>
      <c r="C3287" s="8" t="s">
        <v>38</v>
      </c>
      <c r="D3287" s="8" t="s">
        <v>39</v>
      </c>
      <c r="E3287" s="8" t="s">
        <v>39</v>
      </c>
      <c r="F3287" s="8" t="s">
        <v>40</v>
      </c>
      <c r="G3287" t="s">
        <v>73</v>
      </c>
      <c r="H3287" t="s">
        <v>42</v>
      </c>
      <c r="I3287" t="s">
        <v>43</v>
      </c>
      <c r="J3287" t="s">
        <v>43</v>
      </c>
      <c r="K3287" t="s">
        <v>43</v>
      </c>
      <c r="L3287" s="9">
        <v>53853.440000000002</v>
      </c>
      <c r="M3287" s="10">
        <v>43800</v>
      </c>
      <c r="N3287" t="s">
        <v>44</v>
      </c>
      <c r="O3287" t="s">
        <v>45</v>
      </c>
      <c r="P3287" t="s">
        <v>993</v>
      </c>
      <c r="Q3287" t="s">
        <v>994</v>
      </c>
      <c r="R3287" t="s">
        <v>995</v>
      </c>
      <c r="S3287" s="11">
        <v>43809</v>
      </c>
      <c r="T3287" t="s">
        <v>54</v>
      </c>
      <c r="U3287">
        <v>22</v>
      </c>
      <c r="V3287" t="s">
        <v>877</v>
      </c>
      <c r="W3287" t="s">
        <v>995</v>
      </c>
      <c r="Y3287" s="11">
        <v>43809</v>
      </c>
      <c r="AA3287" t="s">
        <v>519</v>
      </c>
      <c r="AD3287" t="s">
        <v>878</v>
      </c>
      <c r="AH3287" t="str">
        <f t="shared" si="51"/>
        <v>E35120 Corporate Expenses</v>
      </c>
      <c r="AI3287" t="str">
        <f>VLOOKUP(B3287,'cc Lookup'!A:E,5,0)</f>
        <v>Corporate Exp</v>
      </c>
      <c r="AJ3287" t="s">
        <v>5426</v>
      </c>
    </row>
    <row r="3288" spans="1:36" x14ac:dyDescent="0.35">
      <c r="A3288" t="s">
        <v>36</v>
      </c>
      <c r="B3288" s="8" t="s">
        <v>72</v>
      </c>
      <c r="C3288" s="8" t="s">
        <v>38</v>
      </c>
      <c r="D3288" s="8" t="s">
        <v>39</v>
      </c>
      <c r="E3288" s="8" t="s">
        <v>39</v>
      </c>
      <c r="F3288" s="8" t="s">
        <v>40</v>
      </c>
      <c r="G3288" t="s">
        <v>73</v>
      </c>
      <c r="H3288" t="s">
        <v>42</v>
      </c>
      <c r="I3288" t="s">
        <v>43</v>
      </c>
      <c r="J3288" t="s">
        <v>43</v>
      </c>
      <c r="K3288" t="s">
        <v>43</v>
      </c>
      <c r="L3288" s="9">
        <v>-33500</v>
      </c>
      <c r="M3288" s="10">
        <v>43800</v>
      </c>
      <c r="N3288" t="s">
        <v>44</v>
      </c>
      <c r="O3288" t="s">
        <v>45</v>
      </c>
      <c r="P3288" t="s">
        <v>983</v>
      </c>
      <c r="Q3288" t="s">
        <v>984</v>
      </c>
      <c r="R3288" t="s">
        <v>985</v>
      </c>
      <c r="S3288" s="11">
        <v>43809</v>
      </c>
      <c r="T3288" t="s">
        <v>54</v>
      </c>
      <c r="U3288">
        <v>19</v>
      </c>
      <c r="V3288" t="s">
        <v>870</v>
      </c>
      <c r="W3288" t="s">
        <v>985</v>
      </c>
      <c r="Y3288" s="11">
        <v>43809</v>
      </c>
      <c r="AA3288" t="s">
        <v>870</v>
      </c>
      <c r="AH3288" t="str">
        <f t="shared" si="51"/>
        <v>E35120 Corporate Expenses</v>
      </c>
      <c r="AI3288" t="str">
        <f>VLOOKUP(B3288,'cc Lookup'!A:E,5,0)</f>
        <v>Corporate Exp</v>
      </c>
      <c r="AJ3288" t="s">
        <v>5426</v>
      </c>
    </row>
    <row r="3289" spans="1:36" x14ac:dyDescent="0.35">
      <c r="A3289" t="s">
        <v>36</v>
      </c>
      <c r="B3289" s="8" t="s">
        <v>142</v>
      </c>
      <c r="C3289" s="8" t="s">
        <v>38</v>
      </c>
      <c r="D3289" s="8" t="s">
        <v>39</v>
      </c>
      <c r="E3289" s="8" t="s">
        <v>39</v>
      </c>
      <c r="F3289" s="8" t="s">
        <v>40</v>
      </c>
      <c r="G3289" t="s">
        <v>144</v>
      </c>
      <c r="H3289" t="s">
        <v>42</v>
      </c>
      <c r="I3289" t="s">
        <v>43</v>
      </c>
      <c r="J3289" t="s">
        <v>43</v>
      </c>
      <c r="K3289" t="s">
        <v>43</v>
      </c>
      <c r="L3289" s="9">
        <v>-5308</v>
      </c>
      <c r="M3289" s="10">
        <v>43800</v>
      </c>
      <c r="N3289" t="s">
        <v>44</v>
      </c>
      <c r="O3289" t="s">
        <v>45</v>
      </c>
      <c r="P3289" t="s">
        <v>1116</v>
      </c>
      <c r="Q3289" t="s">
        <v>1117</v>
      </c>
      <c r="R3289" t="s">
        <v>1118</v>
      </c>
      <c r="S3289" s="11">
        <v>43809</v>
      </c>
      <c r="T3289" t="s">
        <v>54</v>
      </c>
      <c r="U3289">
        <v>89</v>
      </c>
      <c r="V3289" t="s">
        <v>959</v>
      </c>
      <c r="W3289" t="s">
        <v>1118</v>
      </c>
      <c r="Y3289" s="11">
        <v>43809</v>
      </c>
      <c r="AA3289" t="s">
        <v>959</v>
      </c>
      <c r="AH3289" t="str">
        <f t="shared" si="51"/>
        <v>E35930 Estates &amp; Facilities</v>
      </c>
      <c r="AI3289" t="str">
        <f>VLOOKUP(B3289,'cc Lookup'!A:E,5,0)</f>
        <v>Estates</v>
      </c>
      <c r="AJ3289" t="s">
        <v>5426</v>
      </c>
    </row>
    <row r="3290" spans="1:36" x14ac:dyDescent="0.35">
      <c r="A3290" t="s">
        <v>36</v>
      </c>
      <c r="B3290" s="8" t="s">
        <v>37</v>
      </c>
      <c r="C3290" s="8" t="s">
        <v>38</v>
      </c>
      <c r="D3290" s="8" t="s">
        <v>39</v>
      </c>
      <c r="E3290" s="8" t="s">
        <v>39</v>
      </c>
      <c r="F3290" s="8" t="s">
        <v>40</v>
      </c>
      <c r="G3290" t="s">
        <v>41</v>
      </c>
      <c r="H3290" t="s">
        <v>42</v>
      </c>
      <c r="I3290" t="s">
        <v>43</v>
      </c>
      <c r="J3290" t="s">
        <v>43</v>
      </c>
      <c r="K3290" t="s">
        <v>43</v>
      </c>
      <c r="L3290" s="9">
        <v>-33637.32</v>
      </c>
      <c r="M3290" s="10">
        <v>43831</v>
      </c>
      <c r="N3290" t="s">
        <v>44</v>
      </c>
      <c r="O3290" t="s">
        <v>45</v>
      </c>
      <c r="P3290" t="s">
        <v>1137</v>
      </c>
      <c r="Q3290" t="s">
        <v>1138</v>
      </c>
      <c r="R3290" t="s">
        <v>1139</v>
      </c>
      <c r="S3290" s="11">
        <v>43840</v>
      </c>
      <c r="T3290" t="s">
        <v>54</v>
      </c>
      <c r="U3290">
        <v>34</v>
      </c>
      <c r="V3290" t="s">
        <v>977</v>
      </c>
      <c r="W3290" t="s">
        <v>1139</v>
      </c>
      <c r="Y3290" s="11">
        <v>43840</v>
      </c>
      <c r="AA3290" t="s">
        <v>977</v>
      </c>
      <c r="AH3290" t="str">
        <f t="shared" si="51"/>
        <v>E35005 Legal Services</v>
      </c>
      <c r="AI3290" t="str">
        <f>VLOOKUP(B3290,'cc Lookup'!A:E,5,0)</f>
        <v>Chief Executive Office</v>
      </c>
      <c r="AJ3290" t="s">
        <v>5426</v>
      </c>
    </row>
    <row r="3291" spans="1:36" x14ac:dyDescent="0.35">
      <c r="A3291" t="s">
        <v>36</v>
      </c>
      <c r="B3291" s="8" t="s">
        <v>72</v>
      </c>
      <c r="C3291" s="8" t="s">
        <v>38</v>
      </c>
      <c r="D3291" s="8" t="s">
        <v>39</v>
      </c>
      <c r="E3291" s="8" t="s">
        <v>39</v>
      </c>
      <c r="F3291" s="8" t="s">
        <v>40</v>
      </c>
      <c r="G3291" t="s">
        <v>73</v>
      </c>
      <c r="H3291" t="s">
        <v>42</v>
      </c>
      <c r="I3291" t="s">
        <v>43</v>
      </c>
      <c r="J3291" t="s">
        <v>43</v>
      </c>
      <c r="K3291" t="s">
        <v>43</v>
      </c>
      <c r="L3291" s="9">
        <v>-7000</v>
      </c>
      <c r="M3291" s="10">
        <v>43831</v>
      </c>
      <c r="N3291" t="s">
        <v>44</v>
      </c>
      <c r="O3291" t="s">
        <v>45</v>
      </c>
      <c r="P3291" t="s">
        <v>1142</v>
      </c>
      <c r="Q3291" t="s">
        <v>1143</v>
      </c>
      <c r="R3291" t="s">
        <v>1144</v>
      </c>
      <c r="S3291" s="11">
        <v>43840</v>
      </c>
      <c r="T3291" t="s">
        <v>54</v>
      </c>
      <c r="U3291">
        <v>37</v>
      </c>
      <c r="V3291" t="s">
        <v>987</v>
      </c>
      <c r="W3291" t="s">
        <v>1144</v>
      </c>
      <c r="Y3291" s="11">
        <v>43840</v>
      </c>
      <c r="AA3291" t="s">
        <v>987</v>
      </c>
      <c r="AH3291" t="str">
        <f t="shared" si="51"/>
        <v>E35120 Corporate Expenses</v>
      </c>
      <c r="AI3291" t="str">
        <f>VLOOKUP(B3291,'cc Lookup'!A:E,5,0)</f>
        <v>Corporate Exp</v>
      </c>
      <c r="AJ3291" t="s">
        <v>5426</v>
      </c>
    </row>
    <row r="3292" spans="1:36" x14ac:dyDescent="0.35">
      <c r="A3292" t="s">
        <v>36</v>
      </c>
      <c r="B3292" s="8" t="s">
        <v>72</v>
      </c>
      <c r="C3292" s="8" t="s">
        <v>38</v>
      </c>
      <c r="D3292" s="8" t="s">
        <v>39</v>
      </c>
      <c r="E3292" s="8" t="s">
        <v>39</v>
      </c>
      <c r="F3292" s="8" t="s">
        <v>40</v>
      </c>
      <c r="G3292" t="s">
        <v>73</v>
      </c>
      <c r="H3292" t="s">
        <v>42</v>
      </c>
      <c r="I3292" t="s">
        <v>43</v>
      </c>
      <c r="J3292" t="s">
        <v>43</v>
      </c>
      <c r="K3292" t="s">
        <v>43</v>
      </c>
      <c r="L3292" s="9">
        <v>-74209</v>
      </c>
      <c r="M3292" s="10">
        <v>43831</v>
      </c>
      <c r="N3292" t="s">
        <v>44</v>
      </c>
      <c r="O3292" t="s">
        <v>45</v>
      </c>
      <c r="P3292" t="s">
        <v>1142</v>
      </c>
      <c r="Q3292" t="s">
        <v>1143</v>
      </c>
      <c r="R3292" t="s">
        <v>1144</v>
      </c>
      <c r="S3292" s="11">
        <v>43840</v>
      </c>
      <c r="T3292" t="s">
        <v>54</v>
      </c>
      <c r="U3292">
        <v>38</v>
      </c>
      <c r="V3292" t="s">
        <v>988</v>
      </c>
      <c r="W3292" t="s">
        <v>1144</v>
      </c>
      <c r="Y3292" s="11">
        <v>43840</v>
      </c>
      <c r="AA3292" t="s">
        <v>705</v>
      </c>
      <c r="AD3292" t="s">
        <v>989</v>
      </c>
      <c r="AH3292" t="str">
        <f t="shared" si="51"/>
        <v>E35120 Corporate Expenses</v>
      </c>
      <c r="AI3292" t="str">
        <f>VLOOKUP(B3292,'cc Lookup'!A:E,5,0)</f>
        <v>Corporate Exp</v>
      </c>
      <c r="AJ3292" t="s">
        <v>5426</v>
      </c>
    </row>
    <row r="3293" spans="1:36" x14ac:dyDescent="0.35">
      <c r="A3293" t="s">
        <v>36</v>
      </c>
      <c r="B3293" s="8" t="s">
        <v>72</v>
      </c>
      <c r="C3293" s="8" t="s">
        <v>38</v>
      </c>
      <c r="D3293" s="8" t="s">
        <v>39</v>
      </c>
      <c r="E3293" s="8" t="s">
        <v>39</v>
      </c>
      <c r="F3293" s="8" t="s">
        <v>40</v>
      </c>
      <c r="G3293" t="s">
        <v>73</v>
      </c>
      <c r="H3293" t="s">
        <v>42</v>
      </c>
      <c r="I3293" t="s">
        <v>43</v>
      </c>
      <c r="J3293" t="s">
        <v>43</v>
      </c>
      <c r="K3293" t="s">
        <v>43</v>
      </c>
      <c r="L3293" s="9">
        <v>1414</v>
      </c>
      <c r="M3293" s="10">
        <v>43831</v>
      </c>
      <c r="N3293" t="s">
        <v>44</v>
      </c>
      <c r="O3293" t="s">
        <v>45</v>
      </c>
      <c r="P3293" t="s">
        <v>1142</v>
      </c>
      <c r="Q3293" t="s">
        <v>1143</v>
      </c>
      <c r="R3293" t="s">
        <v>1144</v>
      </c>
      <c r="S3293" s="11">
        <v>43840</v>
      </c>
      <c r="T3293" t="s">
        <v>54</v>
      </c>
      <c r="U3293">
        <v>39</v>
      </c>
      <c r="V3293" t="s">
        <v>990</v>
      </c>
      <c r="W3293" t="s">
        <v>1144</v>
      </c>
      <c r="Y3293" s="11">
        <v>43840</v>
      </c>
      <c r="AA3293" t="s">
        <v>990</v>
      </c>
      <c r="AH3293" t="str">
        <f t="shared" si="51"/>
        <v>E35120 Corporate Expenses</v>
      </c>
      <c r="AI3293" t="str">
        <f>VLOOKUP(B3293,'cc Lookup'!A:E,5,0)</f>
        <v>Corporate Exp</v>
      </c>
      <c r="AJ3293" t="s">
        <v>5426</v>
      </c>
    </row>
    <row r="3294" spans="1:36" x14ac:dyDescent="0.35">
      <c r="A3294" t="s">
        <v>36</v>
      </c>
      <c r="B3294" s="8" t="s">
        <v>72</v>
      </c>
      <c r="C3294" s="8" t="s">
        <v>38</v>
      </c>
      <c r="D3294" s="8" t="s">
        <v>39</v>
      </c>
      <c r="E3294" s="8" t="s">
        <v>39</v>
      </c>
      <c r="F3294" s="8" t="s">
        <v>40</v>
      </c>
      <c r="G3294" t="s">
        <v>73</v>
      </c>
      <c r="H3294" t="s">
        <v>42</v>
      </c>
      <c r="I3294" t="s">
        <v>43</v>
      </c>
      <c r="J3294" t="s">
        <v>43</v>
      </c>
      <c r="K3294" t="s">
        <v>43</v>
      </c>
      <c r="L3294" s="9">
        <v>38529.29</v>
      </c>
      <c r="M3294" s="10">
        <v>43831</v>
      </c>
      <c r="N3294" t="s">
        <v>44</v>
      </c>
      <c r="O3294" t="s">
        <v>45</v>
      </c>
      <c r="P3294" t="s">
        <v>1142</v>
      </c>
      <c r="Q3294" t="s">
        <v>1143</v>
      </c>
      <c r="R3294" t="s">
        <v>1144</v>
      </c>
      <c r="S3294" s="11">
        <v>43840</v>
      </c>
      <c r="T3294" t="s">
        <v>54</v>
      </c>
      <c r="U3294">
        <v>40</v>
      </c>
      <c r="V3294" t="s">
        <v>991</v>
      </c>
      <c r="W3294" t="s">
        <v>1144</v>
      </c>
      <c r="Y3294" s="11">
        <v>43840</v>
      </c>
      <c r="AA3294" t="s">
        <v>519</v>
      </c>
      <c r="AD3294" t="s">
        <v>992</v>
      </c>
      <c r="AH3294" t="str">
        <f t="shared" si="51"/>
        <v>E35120 Corporate Expenses</v>
      </c>
      <c r="AI3294" t="str">
        <f>VLOOKUP(B3294,'cc Lookup'!A:E,5,0)</f>
        <v>Corporate Exp</v>
      </c>
      <c r="AJ3294" t="s">
        <v>5426</v>
      </c>
    </row>
    <row r="3295" spans="1:36" x14ac:dyDescent="0.35">
      <c r="A3295" t="s">
        <v>36</v>
      </c>
      <c r="B3295" s="8" t="s">
        <v>142</v>
      </c>
      <c r="C3295" s="8" t="s">
        <v>38</v>
      </c>
      <c r="D3295" s="8" t="s">
        <v>39</v>
      </c>
      <c r="E3295" s="8" t="s">
        <v>39</v>
      </c>
      <c r="F3295" s="8" t="s">
        <v>40</v>
      </c>
      <c r="G3295" t="s">
        <v>144</v>
      </c>
      <c r="H3295" t="s">
        <v>42</v>
      </c>
      <c r="I3295" t="s">
        <v>43</v>
      </c>
      <c r="J3295" t="s">
        <v>43</v>
      </c>
      <c r="K3295" t="s">
        <v>43</v>
      </c>
      <c r="L3295" s="9">
        <v>-5290</v>
      </c>
      <c r="M3295" s="10">
        <v>43831</v>
      </c>
      <c r="N3295" t="s">
        <v>44</v>
      </c>
      <c r="O3295" t="s">
        <v>45</v>
      </c>
      <c r="P3295" t="s">
        <v>1245</v>
      </c>
      <c r="Q3295" t="s">
        <v>1246</v>
      </c>
      <c r="R3295" t="s">
        <v>1247</v>
      </c>
      <c r="S3295" s="11">
        <v>43840</v>
      </c>
      <c r="T3295" t="s">
        <v>54</v>
      </c>
      <c r="U3295">
        <v>83</v>
      </c>
      <c r="V3295" t="s">
        <v>1115</v>
      </c>
      <c r="W3295" t="s">
        <v>1247</v>
      </c>
      <c r="Y3295" s="11">
        <v>43840</v>
      </c>
      <c r="AA3295" t="s">
        <v>1115</v>
      </c>
      <c r="AH3295" t="str">
        <f t="shared" si="51"/>
        <v>E35930 Estates &amp; Facilities</v>
      </c>
      <c r="AI3295" t="str">
        <f>VLOOKUP(B3295,'cc Lookup'!A:E,5,0)</f>
        <v>Estates</v>
      </c>
      <c r="AJ3295" t="s">
        <v>5426</v>
      </c>
    </row>
    <row r="3296" spans="1:36" x14ac:dyDescent="0.35">
      <c r="A3296" t="s">
        <v>36</v>
      </c>
      <c r="B3296" s="8" t="s">
        <v>37</v>
      </c>
      <c r="C3296" s="8" t="s">
        <v>38</v>
      </c>
      <c r="D3296" s="8" t="s">
        <v>39</v>
      </c>
      <c r="E3296" s="8" t="s">
        <v>39</v>
      </c>
      <c r="F3296" s="8" t="s">
        <v>40</v>
      </c>
      <c r="G3296" t="s">
        <v>41</v>
      </c>
      <c r="H3296" t="s">
        <v>42</v>
      </c>
      <c r="I3296" t="s">
        <v>43</v>
      </c>
      <c r="J3296" t="s">
        <v>43</v>
      </c>
      <c r="K3296" t="s">
        <v>43</v>
      </c>
      <c r="L3296" s="9">
        <v>-36139</v>
      </c>
      <c r="M3296" s="10">
        <v>43862</v>
      </c>
      <c r="N3296" t="s">
        <v>44</v>
      </c>
      <c r="O3296" t="s">
        <v>45</v>
      </c>
      <c r="P3296" t="s">
        <v>1286</v>
      </c>
      <c r="Q3296" t="s">
        <v>1287</v>
      </c>
      <c r="R3296" t="s">
        <v>1288</v>
      </c>
      <c r="S3296" s="11">
        <v>43872</v>
      </c>
      <c r="T3296" t="s">
        <v>54</v>
      </c>
      <c r="U3296">
        <v>32</v>
      </c>
      <c r="V3296" t="s">
        <v>1136</v>
      </c>
      <c r="W3296" t="s">
        <v>1288</v>
      </c>
      <c r="Y3296" s="11">
        <v>43872</v>
      </c>
      <c r="AA3296" t="s">
        <v>1136</v>
      </c>
      <c r="AH3296" t="str">
        <f t="shared" si="51"/>
        <v>E35005 Legal Services</v>
      </c>
      <c r="AI3296" t="str">
        <f>VLOOKUP(B3296,'cc Lookup'!A:E,5,0)</f>
        <v>Chief Executive Office</v>
      </c>
      <c r="AJ3296" t="s">
        <v>5426</v>
      </c>
    </row>
    <row r="3297" spans="1:36" x14ac:dyDescent="0.35">
      <c r="A3297" t="s">
        <v>36</v>
      </c>
      <c r="B3297" s="8" t="s">
        <v>72</v>
      </c>
      <c r="C3297" s="8" t="s">
        <v>38</v>
      </c>
      <c r="D3297" s="8" t="s">
        <v>39</v>
      </c>
      <c r="E3297" s="8" t="s">
        <v>39</v>
      </c>
      <c r="F3297" s="8" t="s">
        <v>40</v>
      </c>
      <c r="G3297" t="s">
        <v>73</v>
      </c>
      <c r="H3297" t="s">
        <v>42</v>
      </c>
      <c r="I3297" t="s">
        <v>43</v>
      </c>
      <c r="J3297" t="s">
        <v>43</v>
      </c>
      <c r="K3297" t="s">
        <v>43</v>
      </c>
      <c r="L3297" s="9">
        <v>-75693</v>
      </c>
      <c r="M3297" s="10">
        <v>43862</v>
      </c>
      <c r="N3297" t="s">
        <v>44</v>
      </c>
      <c r="O3297" t="s">
        <v>45</v>
      </c>
      <c r="P3297" t="s">
        <v>1291</v>
      </c>
      <c r="Q3297" t="s">
        <v>1292</v>
      </c>
      <c r="R3297" t="s">
        <v>1293</v>
      </c>
      <c r="S3297" s="11">
        <v>43872</v>
      </c>
      <c r="T3297" t="s">
        <v>54</v>
      </c>
      <c r="U3297">
        <v>35</v>
      </c>
      <c r="V3297" t="s">
        <v>1148</v>
      </c>
      <c r="W3297" t="s">
        <v>1293</v>
      </c>
      <c r="Y3297" s="11">
        <v>43872</v>
      </c>
      <c r="AA3297" t="s">
        <v>705</v>
      </c>
      <c r="AD3297" t="s">
        <v>1149</v>
      </c>
      <c r="AH3297" t="str">
        <f t="shared" si="51"/>
        <v>E35120 Corporate Expenses</v>
      </c>
      <c r="AI3297" t="str">
        <f>VLOOKUP(B3297,'cc Lookup'!A:E,5,0)</f>
        <v>Corporate Exp</v>
      </c>
      <c r="AJ3297" t="s">
        <v>5426</v>
      </c>
    </row>
    <row r="3298" spans="1:36" x14ac:dyDescent="0.35">
      <c r="A3298" t="s">
        <v>36</v>
      </c>
      <c r="B3298" s="8" t="s">
        <v>72</v>
      </c>
      <c r="C3298" s="8" t="s">
        <v>38</v>
      </c>
      <c r="D3298" s="8" t="s">
        <v>39</v>
      </c>
      <c r="E3298" s="8" t="s">
        <v>39</v>
      </c>
      <c r="F3298" s="8" t="s">
        <v>40</v>
      </c>
      <c r="G3298" t="s">
        <v>73</v>
      </c>
      <c r="H3298" t="s">
        <v>42</v>
      </c>
      <c r="I3298" t="s">
        <v>43</v>
      </c>
      <c r="J3298" t="s">
        <v>43</v>
      </c>
      <c r="K3298" t="s">
        <v>43</v>
      </c>
      <c r="L3298" s="9">
        <v>1192</v>
      </c>
      <c r="M3298" s="10">
        <v>43862</v>
      </c>
      <c r="N3298" t="s">
        <v>44</v>
      </c>
      <c r="O3298" t="s">
        <v>45</v>
      </c>
      <c r="P3298" t="s">
        <v>1291</v>
      </c>
      <c r="Q3298" t="s">
        <v>1292</v>
      </c>
      <c r="R3298" t="s">
        <v>1293</v>
      </c>
      <c r="S3298" s="11">
        <v>43872</v>
      </c>
      <c r="T3298" t="s">
        <v>54</v>
      </c>
      <c r="U3298">
        <v>36</v>
      </c>
      <c r="V3298" t="s">
        <v>1150</v>
      </c>
      <c r="W3298" t="s">
        <v>1293</v>
      </c>
      <c r="Y3298" s="11">
        <v>43872</v>
      </c>
      <c r="AA3298" t="s">
        <v>1150</v>
      </c>
      <c r="AH3298" t="str">
        <f t="shared" si="51"/>
        <v>E35120 Corporate Expenses</v>
      </c>
      <c r="AI3298" t="str">
        <f>VLOOKUP(B3298,'cc Lookup'!A:E,5,0)</f>
        <v>Corporate Exp</v>
      </c>
      <c r="AJ3298" t="s">
        <v>5426</v>
      </c>
    </row>
    <row r="3299" spans="1:36" x14ac:dyDescent="0.35">
      <c r="A3299" t="s">
        <v>36</v>
      </c>
      <c r="B3299" s="8" t="s">
        <v>72</v>
      </c>
      <c r="C3299" s="8" t="s">
        <v>38</v>
      </c>
      <c r="D3299" s="8" t="s">
        <v>39</v>
      </c>
      <c r="E3299" s="8" t="s">
        <v>39</v>
      </c>
      <c r="F3299" s="8" t="s">
        <v>40</v>
      </c>
      <c r="G3299" t="s">
        <v>73</v>
      </c>
      <c r="H3299" t="s">
        <v>42</v>
      </c>
      <c r="I3299" t="s">
        <v>43</v>
      </c>
      <c r="J3299" t="s">
        <v>43</v>
      </c>
      <c r="K3299" t="s">
        <v>43</v>
      </c>
      <c r="L3299" s="9">
        <v>26269.97</v>
      </c>
      <c r="M3299" s="10">
        <v>43862</v>
      </c>
      <c r="N3299" t="s">
        <v>44</v>
      </c>
      <c r="O3299" t="s">
        <v>45</v>
      </c>
      <c r="P3299" t="s">
        <v>1291</v>
      </c>
      <c r="Q3299" t="s">
        <v>1292</v>
      </c>
      <c r="R3299" t="s">
        <v>1293</v>
      </c>
      <c r="S3299" s="11">
        <v>43872</v>
      </c>
      <c r="T3299" t="s">
        <v>54</v>
      </c>
      <c r="U3299">
        <v>37</v>
      </c>
      <c r="V3299" t="s">
        <v>1151</v>
      </c>
      <c r="W3299" t="s">
        <v>1293</v>
      </c>
      <c r="Y3299" s="11">
        <v>43872</v>
      </c>
      <c r="AA3299" t="s">
        <v>519</v>
      </c>
      <c r="AD3299" t="s">
        <v>1152</v>
      </c>
      <c r="AH3299" t="str">
        <f t="shared" si="51"/>
        <v>E35120 Corporate Expenses</v>
      </c>
      <c r="AI3299" t="str">
        <f>VLOOKUP(B3299,'cc Lookup'!A:E,5,0)</f>
        <v>Corporate Exp</v>
      </c>
      <c r="AJ3299" t="s">
        <v>5426</v>
      </c>
    </row>
    <row r="3300" spans="1:36" x14ac:dyDescent="0.35">
      <c r="A3300" t="s">
        <v>36</v>
      </c>
      <c r="B3300" s="8" t="s">
        <v>142</v>
      </c>
      <c r="C3300" s="8" t="s">
        <v>38</v>
      </c>
      <c r="D3300" s="8" t="s">
        <v>39</v>
      </c>
      <c r="E3300" s="8" t="s">
        <v>39</v>
      </c>
      <c r="F3300" s="8" t="s">
        <v>40</v>
      </c>
      <c r="G3300" t="s">
        <v>144</v>
      </c>
      <c r="H3300" t="s">
        <v>42</v>
      </c>
      <c r="I3300" t="s">
        <v>43</v>
      </c>
      <c r="J3300" t="s">
        <v>43</v>
      </c>
      <c r="K3300" t="s">
        <v>43</v>
      </c>
      <c r="L3300" s="9">
        <v>-5268</v>
      </c>
      <c r="M3300" s="10">
        <v>43862</v>
      </c>
      <c r="N3300" t="s">
        <v>44</v>
      </c>
      <c r="O3300" t="s">
        <v>45</v>
      </c>
      <c r="P3300" t="s">
        <v>1374</v>
      </c>
      <c r="Q3300" t="s">
        <v>1375</v>
      </c>
      <c r="R3300" t="s">
        <v>1376</v>
      </c>
      <c r="S3300" s="11">
        <v>43872</v>
      </c>
      <c r="T3300" t="s">
        <v>54</v>
      </c>
      <c r="U3300">
        <v>78</v>
      </c>
      <c r="V3300" t="s">
        <v>1244</v>
      </c>
      <c r="W3300" t="s">
        <v>1376</v>
      </c>
      <c r="Y3300" s="11">
        <v>43872</v>
      </c>
      <c r="AA3300" t="s">
        <v>1244</v>
      </c>
      <c r="AH3300" t="str">
        <f t="shared" si="51"/>
        <v>E35930 Estates &amp; Facilities</v>
      </c>
      <c r="AI3300" t="str">
        <f>VLOOKUP(B3300,'cc Lookup'!A:E,5,0)</f>
        <v>Estates</v>
      </c>
      <c r="AJ3300" t="s">
        <v>5426</v>
      </c>
    </row>
    <row r="3301" spans="1:36" x14ac:dyDescent="0.35">
      <c r="A3301" t="s">
        <v>36</v>
      </c>
      <c r="B3301" s="8" t="s">
        <v>72</v>
      </c>
      <c r="C3301" s="8" t="s">
        <v>38</v>
      </c>
      <c r="D3301" s="8" t="s">
        <v>39</v>
      </c>
      <c r="E3301" s="8" t="s">
        <v>39</v>
      </c>
      <c r="F3301" s="8" t="s">
        <v>40</v>
      </c>
      <c r="G3301" t="s">
        <v>73</v>
      </c>
      <c r="H3301" t="s">
        <v>42</v>
      </c>
      <c r="I3301" t="s">
        <v>43</v>
      </c>
      <c r="J3301" t="s">
        <v>43</v>
      </c>
      <c r="K3301" t="s">
        <v>43</v>
      </c>
      <c r="L3301" s="9">
        <v>-90040</v>
      </c>
      <c r="M3301" s="10">
        <v>43891</v>
      </c>
      <c r="N3301" t="s">
        <v>44</v>
      </c>
      <c r="O3301" t="s">
        <v>45</v>
      </c>
      <c r="P3301" t="s">
        <v>1414</v>
      </c>
      <c r="Q3301" t="s">
        <v>1415</v>
      </c>
      <c r="R3301" t="s">
        <v>1416</v>
      </c>
      <c r="S3301" s="11">
        <v>43900</v>
      </c>
      <c r="T3301" t="s">
        <v>54</v>
      </c>
      <c r="U3301">
        <v>35</v>
      </c>
      <c r="V3301" t="s">
        <v>1297</v>
      </c>
      <c r="W3301" t="s">
        <v>1416</v>
      </c>
      <c r="Y3301" s="11">
        <v>43900</v>
      </c>
      <c r="AA3301" t="s">
        <v>705</v>
      </c>
      <c r="AD3301" t="s">
        <v>1298</v>
      </c>
      <c r="AH3301" t="str">
        <f t="shared" si="51"/>
        <v>E35120 Corporate Expenses</v>
      </c>
      <c r="AI3301" t="str">
        <f>VLOOKUP(B3301,'cc Lookup'!A:E,5,0)</f>
        <v>Corporate Exp</v>
      </c>
      <c r="AJ3301" t="s">
        <v>5426</v>
      </c>
    </row>
    <row r="3302" spans="1:36" x14ac:dyDescent="0.35">
      <c r="A3302" t="s">
        <v>36</v>
      </c>
      <c r="B3302" s="8" t="s">
        <v>72</v>
      </c>
      <c r="C3302" s="8" t="s">
        <v>38</v>
      </c>
      <c r="D3302" s="8" t="s">
        <v>39</v>
      </c>
      <c r="E3302" s="8" t="s">
        <v>39</v>
      </c>
      <c r="F3302" s="8" t="s">
        <v>40</v>
      </c>
      <c r="G3302" t="s">
        <v>73</v>
      </c>
      <c r="H3302" t="s">
        <v>42</v>
      </c>
      <c r="I3302" t="s">
        <v>43</v>
      </c>
      <c r="J3302" t="s">
        <v>43</v>
      </c>
      <c r="K3302" t="s">
        <v>43</v>
      </c>
      <c r="L3302" s="9">
        <v>961</v>
      </c>
      <c r="M3302" s="10">
        <v>43891</v>
      </c>
      <c r="N3302" t="s">
        <v>44</v>
      </c>
      <c r="O3302" t="s">
        <v>45</v>
      </c>
      <c r="P3302" t="s">
        <v>1414</v>
      </c>
      <c r="Q3302" t="s">
        <v>1415</v>
      </c>
      <c r="R3302" t="s">
        <v>1416</v>
      </c>
      <c r="S3302" s="11">
        <v>43900</v>
      </c>
      <c r="T3302" t="s">
        <v>54</v>
      </c>
      <c r="U3302">
        <v>36</v>
      </c>
      <c r="V3302" t="s">
        <v>1299</v>
      </c>
      <c r="W3302" t="s">
        <v>1416</v>
      </c>
      <c r="Y3302" s="11">
        <v>43900</v>
      </c>
      <c r="AA3302" t="s">
        <v>1299</v>
      </c>
      <c r="AH3302" t="str">
        <f t="shared" si="51"/>
        <v>E35120 Corporate Expenses</v>
      </c>
      <c r="AI3302" t="str">
        <f>VLOOKUP(B3302,'cc Lookup'!A:E,5,0)</f>
        <v>Corporate Exp</v>
      </c>
      <c r="AJ3302" t="s">
        <v>5426</v>
      </c>
    </row>
    <row r="3303" spans="1:36" x14ac:dyDescent="0.35">
      <c r="A3303" t="s">
        <v>36</v>
      </c>
      <c r="B3303" s="8" t="s">
        <v>72</v>
      </c>
      <c r="C3303" s="8" t="s">
        <v>38</v>
      </c>
      <c r="D3303" s="8" t="s">
        <v>39</v>
      </c>
      <c r="E3303" s="8" t="s">
        <v>39</v>
      </c>
      <c r="F3303" s="8" t="s">
        <v>40</v>
      </c>
      <c r="G3303" t="s">
        <v>73</v>
      </c>
      <c r="H3303" t="s">
        <v>42</v>
      </c>
      <c r="I3303" t="s">
        <v>43</v>
      </c>
      <c r="J3303" t="s">
        <v>43</v>
      </c>
      <c r="K3303" t="s">
        <v>43</v>
      </c>
      <c r="L3303" s="9">
        <v>13572.82</v>
      </c>
      <c r="M3303" s="10">
        <v>43891</v>
      </c>
      <c r="N3303" t="s">
        <v>44</v>
      </c>
      <c r="O3303" t="s">
        <v>45</v>
      </c>
      <c r="P3303" t="s">
        <v>1414</v>
      </c>
      <c r="Q3303" t="s">
        <v>1415</v>
      </c>
      <c r="R3303" t="s">
        <v>1416</v>
      </c>
      <c r="S3303" s="11">
        <v>43900</v>
      </c>
      <c r="T3303" t="s">
        <v>54</v>
      </c>
      <c r="U3303">
        <v>37</v>
      </c>
      <c r="V3303" t="s">
        <v>1300</v>
      </c>
      <c r="W3303" t="s">
        <v>1416</v>
      </c>
      <c r="Y3303" s="11">
        <v>43900</v>
      </c>
      <c r="AA3303" t="s">
        <v>519</v>
      </c>
      <c r="AD3303" t="s">
        <v>1301</v>
      </c>
      <c r="AH3303" t="str">
        <f t="shared" si="51"/>
        <v>E35120 Corporate Expenses</v>
      </c>
      <c r="AI3303" t="str">
        <f>VLOOKUP(B3303,'cc Lookup'!A:E,5,0)</f>
        <v>Corporate Exp</v>
      </c>
      <c r="AJ3303" t="s">
        <v>5426</v>
      </c>
    </row>
    <row r="3304" spans="1:36" x14ac:dyDescent="0.35">
      <c r="A3304" t="s">
        <v>36</v>
      </c>
      <c r="B3304" s="8" t="s">
        <v>72</v>
      </c>
      <c r="C3304" s="8" t="s">
        <v>38</v>
      </c>
      <c r="D3304" s="8" t="s">
        <v>39</v>
      </c>
      <c r="E3304" s="8" t="s">
        <v>39</v>
      </c>
      <c r="F3304" s="8" t="s">
        <v>40</v>
      </c>
      <c r="G3304" t="s">
        <v>73</v>
      </c>
      <c r="H3304" t="s">
        <v>42</v>
      </c>
      <c r="I3304" t="s">
        <v>43</v>
      </c>
      <c r="J3304" t="s">
        <v>43</v>
      </c>
      <c r="K3304" t="s">
        <v>43</v>
      </c>
      <c r="L3304" s="9">
        <v>13743</v>
      </c>
      <c r="M3304" s="10">
        <v>43891</v>
      </c>
      <c r="N3304" t="s">
        <v>44</v>
      </c>
      <c r="O3304" t="s">
        <v>45</v>
      </c>
      <c r="P3304" t="s">
        <v>1414</v>
      </c>
      <c r="Q3304" t="s">
        <v>1415</v>
      </c>
      <c r="R3304" t="s">
        <v>1416</v>
      </c>
      <c r="S3304" s="11">
        <v>43900</v>
      </c>
      <c r="T3304" t="s">
        <v>54</v>
      </c>
      <c r="U3304">
        <v>38</v>
      </c>
      <c r="V3304" t="s">
        <v>1302</v>
      </c>
      <c r="W3304" t="s">
        <v>1416</v>
      </c>
      <c r="Y3304" s="11">
        <v>43900</v>
      </c>
      <c r="AA3304" t="s">
        <v>1302</v>
      </c>
      <c r="AH3304" t="str">
        <f t="shared" si="51"/>
        <v>E35120 Corporate Expenses</v>
      </c>
      <c r="AI3304" t="str">
        <f>VLOOKUP(B3304,'cc Lookup'!A:E,5,0)</f>
        <v>Corporate Exp</v>
      </c>
      <c r="AJ3304" t="s">
        <v>5426</v>
      </c>
    </row>
    <row r="3305" spans="1:36" x14ac:dyDescent="0.35">
      <c r="A3305" t="s">
        <v>36</v>
      </c>
      <c r="B3305" s="8" t="s">
        <v>142</v>
      </c>
      <c r="C3305" s="8" t="s">
        <v>38</v>
      </c>
      <c r="D3305" s="8" t="s">
        <v>39</v>
      </c>
      <c r="E3305" s="8" t="s">
        <v>39</v>
      </c>
      <c r="F3305" s="8" t="s">
        <v>40</v>
      </c>
      <c r="G3305" t="s">
        <v>144</v>
      </c>
      <c r="H3305" t="s">
        <v>42</v>
      </c>
      <c r="I3305" t="s">
        <v>43</v>
      </c>
      <c r="J3305" t="s">
        <v>43</v>
      </c>
      <c r="K3305" t="s">
        <v>43</v>
      </c>
      <c r="L3305" s="9">
        <v>-5266</v>
      </c>
      <c r="M3305" s="10">
        <v>43891</v>
      </c>
      <c r="N3305" t="s">
        <v>44</v>
      </c>
      <c r="O3305" t="s">
        <v>45</v>
      </c>
      <c r="P3305" t="s">
        <v>1477</v>
      </c>
      <c r="Q3305" t="s">
        <v>1478</v>
      </c>
      <c r="R3305" t="s">
        <v>1479</v>
      </c>
      <c r="S3305" s="11">
        <v>43900</v>
      </c>
      <c r="T3305" t="s">
        <v>54</v>
      </c>
      <c r="U3305">
        <v>84</v>
      </c>
      <c r="V3305" t="s">
        <v>1373</v>
      </c>
      <c r="W3305" t="s">
        <v>1479</v>
      </c>
      <c r="Y3305" s="11">
        <v>43900</v>
      </c>
      <c r="AA3305" t="s">
        <v>1373</v>
      </c>
      <c r="AH3305" t="str">
        <f t="shared" si="51"/>
        <v>E35930 Estates &amp; Facilities</v>
      </c>
      <c r="AI3305" t="str">
        <f>VLOOKUP(B3305,'cc Lookup'!A:E,5,0)</f>
        <v>Estates</v>
      </c>
      <c r="AJ3305" t="s">
        <v>5426</v>
      </c>
    </row>
    <row r="3306" spans="1:36" x14ac:dyDescent="0.35">
      <c r="A3306" t="s">
        <v>36</v>
      </c>
      <c r="B3306" s="8" t="s">
        <v>72</v>
      </c>
      <c r="C3306" s="8" t="s">
        <v>38</v>
      </c>
      <c r="D3306" s="8" t="s">
        <v>39</v>
      </c>
      <c r="E3306" s="8" t="s">
        <v>39</v>
      </c>
      <c r="F3306" s="8" t="s">
        <v>40</v>
      </c>
      <c r="G3306" t="s">
        <v>73</v>
      </c>
      <c r="H3306" t="s">
        <v>42</v>
      </c>
      <c r="I3306" t="s">
        <v>43</v>
      </c>
      <c r="J3306" t="s">
        <v>43</v>
      </c>
      <c r="K3306" t="s">
        <v>43</v>
      </c>
      <c r="L3306" s="9">
        <v>-34121</v>
      </c>
      <c r="M3306" s="10">
        <v>43922</v>
      </c>
      <c r="N3306" t="s">
        <v>44</v>
      </c>
      <c r="O3306" t="s">
        <v>45</v>
      </c>
      <c r="P3306" t="s">
        <v>1487</v>
      </c>
      <c r="Q3306" t="s">
        <v>1488</v>
      </c>
      <c r="R3306" t="s">
        <v>1489</v>
      </c>
      <c r="S3306" s="11">
        <v>43938</v>
      </c>
      <c r="T3306" t="s">
        <v>54</v>
      </c>
      <c r="U3306">
        <v>18</v>
      </c>
      <c r="V3306" t="s">
        <v>1417</v>
      </c>
      <c r="W3306" t="s">
        <v>1489</v>
      </c>
      <c r="Y3306" s="11">
        <v>43938</v>
      </c>
      <c r="AA3306" t="s">
        <v>1418</v>
      </c>
      <c r="AD3306" t="s">
        <v>1419</v>
      </c>
      <c r="AH3306" t="str">
        <f t="shared" si="51"/>
        <v>E35120 Corporate Expenses</v>
      </c>
      <c r="AI3306" t="str">
        <f>VLOOKUP(B3306,'cc Lookup'!A:E,5,0)</f>
        <v>Corporate Exp</v>
      </c>
      <c r="AJ3306" t="s">
        <v>5427</v>
      </c>
    </row>
    <row r="3307" spans="1:36" x14ac:dyDescent="0.35">
      <c r="A3307" t="s">
        <v>36</v>
      </c>
      <c r="B3307" s="8" t="s">
        <v>72</v>
      </c>
      <c r="C3307" s="8" t="s">
        <v>38</v>
      </c>
      <c r="D3307" s="8" t="s">
        <v>39</v>
      </c>
      <c r="E3307" s="8" t="s">
        <v>39</v>
      </c>
      <c r="F3307" s="8" t="s">
        <v>40</v>
      </c>
      <c r="G3307" t="s">
        <v>73</v>
      </c>
      <c r="H3307" t="s">
        <v>42</v>
      </c>
      <c r="I3307" t="s">
        <v>43</v>
      </c>
      <c r="J3307" t="s">
        <v>43</v>
      </c>
      <c r="K3307" t="s">
        <v>43</v>
      </c>
      <c r="L3307" s="9">
        <v>715</v>
      </c>
      <c r="M3307" s="10">
        <v>43922</v>
      </c>
      <c r="N3307" t="s">
        <v>44</v>
      </c>
      <c r="O3307" t="s">
        <v>45</v>
      </c>
      <c r="P3307" t="s">
        <v>1487</v>
      </c>
      <c r="Q3307" t="s">
        <v>1488</v>
      </c>
      <c r="R3307" t="s">
        <v>1489</v>
      </c>
      <c r="S3307" s="11">
        <v>43938</v>
      </c>
      <c r="T3307" t="s">
        <v>54</v>
      </c>
      <c r="U3307">
        <v>19</v>
      </c>
      <c r="V3307" t="s">
        <v>1420</v>
      </c>
      <c r="W3307" t="s">
        <v>1489</v>
      </c>
      <c r="Y3307" s="11">
        <v>43938</v>
      </c>
      <c r="AA3307" t="s">
        <v>1420</v>
      </c>
      <c r="AH3307" t="str">
        <f t="shared" si="51"/>
        <v>E35120 Corporate Expenses</v>
      </c>
      <c r="AI3307" t="str">
        <f>VLOOKUP(B3307,'cc Lookup'!A:E,5,0)</f>
        <v>Corporate Exp</v>
      </c>
      <c r="AJ3307" t="s">
        <v>5427</v>
      </c>
    </row>
    <row r="3308" spans="1:36" x14ac:dyDescent="0.35">
      <c r="A3308" t="s">
        <v>36</v>
      </c>
      <c r="B3308" s="8" t="s">
        <v>72</v>
      </c>
      <c r="C3308" s="8" t="s">
        <v>38</v>
      </c>
      <c r="D3308" s="8" t="s">
        <v>39</v>
      </c>
      <c r="E3308" s="8" t="s">
        <v>1444</v>
      </c>
      <c r="F3308" s="8" t="s">
        <v>40</v>
      </c>
      <c r="G3308" t="s">
        <v>73</v>
      </c>
      <c r="H3308" t="s">
        <v>42</v>
      </c>
      <c r="I3308" t="s">
        <v>43</v>
      </c>
      <c r="J3308" t="s">
        <v>1445</v>
      </c>
      <c r="K3308" t="s">
        <v>43</v>
      </c>
      <c r="L3308" s="9">
        <v>-270.74</v>
      </c>
      <c r="M3308" s="10">
        <v>43922</v>
      </c>
      <c r="N3308" t="s">
        <v>44</v>
      </c>
      <c r="O3308" t="s">
        <v>45</v>
      </c>
      <c r="P3308" t="s">
        <v>1533</v>
      </c>
      <c r="Q3308" t="s">
        <v>1534</v>
      </c>
      <c r="R3308" t="s">
        <v>1535</v>
      </c>
      <c r="S3308" s="11">
        <v>43938</v>
      </c>
      <c r="T3308" t="s">
        <v>54</v>
      </c>
      <c r="U3308">
        <v>109</v>
      </c>
      <c r="V3308" t="s">
        <v>1449</v>
      </c>
      <c r="W3308" t="s">
        <v>1535</v>
      </c>
      <c r="Y3308" s="11">
        <v>43938</v>
      </c>
      <c r="AA3308" t="s">
        <v>1449</v>
      </c>
      <c r="AH3308" t="str">
        <f t="shared" si="51"/>
        <v>E35120 Corporate Expenses</v>
      </c>
      <c r="AI3308" t="str">
        <f>VLOOKUP(B3308,'cc Lookup'!A:E,5,0)</f>
        <v>Corporate Exp</v>
      </c>
      <c r="AJ3308" t="s">
        <v>5427</v>
      </c>
    </row>
    <row r="3309" spans="1:36" x14ac:dyDescent="0.35">
      <c r="A3309" t="s">
        <v>36</v>
      </c>
      <c r="B3309" s="8" t="s">
        <v>72</v>
      </c>
      <c r="C3309" s="8" t="s">
        <v>38</v>
      </c>
      <c r="D3309" s="8" t="s">
        <v>39</v>
      </c>
      <c r="E3309" s="8" t="s">
        <v>1444</v>
      </c>
      <c r="F3309" s="8" t="s">
        <v>40</v>
      </c>
      <c r="G3309" t="s">
        <v>73</v>
      </c>
      <c r="H3309" t="s">
        <v>42</v>
      </c>
      <c r="I3309" t="s">
        <v>43</v>
      </c>
      <c r="J3309" t="s">
        <v>1445</v>
      </c>
      <c r="K3309" t="s">
        <v>43</v>
      </c>
      <c r="L3309" s="9">
        <v>-2682.94</v>
      </c>
      <c r="M3309" s="10">
        <v>43922</v>
      </c>
      <c r="N3309" t="s">
        <v>44</v>
      </c>
      <c r="O3309" t="s">
        <v>45</v>
      </c>
      <c r="P3309" t="s">
        <v>1533</v>
      </c>
      <c r="Q3309" t="s">
        <v>1534</v>
      </c>
      <c r="R3309" t="s">
        <v>1535</v>
      </c>
      <c r="S3309" s="11">
        <v>43938</v>
      </c>
      <c r="T3309" t="s">
        <v>54</v>
      </c>
      <c r="U3309">
        <v>110</v>
      </c>
      <c r="V3309" t="s">
        <v>1450</v>
      </c>
      <c r="W3309" t="s">
        <v>1535</v>
      </c>
      <c r="Y3309" s="11">
        <v>43938</v>
      </c>
      <c r="AA3309" t="s">
        <v>1450</v>
      </c>
      <c r="AH3309" t="str">
        <f t="shared" si="51"/>
        <v>E35120 Corporate Expenses</v>
      </c>
      <c r="AI3309" t="str">
        <f>VLOOKUP(B3309,'cc Lookup'!A:E,5,0)</f>
        <v>Corporate Exp</v>
      </c>
      <c r="AJ3309" t="s">
        <v>5427</v>
      </c>
    </row>
    <row r="3310" spans="1:36" x14ac:dyDescent="0.35">
      <c r="A3310" t="s">
        <v>36</v>
      </c>
      <c r="B3310" s="8" t="s">
        <v>72</v>
      </c>
      <c r="C3310" s="8" t="s">
        <v>38</v>
      </c>
      <c r="D3310" s="8" t="s">
        <v>39</v>
      </c>
      <c r="E3310" s="8" t="s">
        <v>1444</v>
      </c>
      <c r="F3310" s="8" t="s">
        <v>40</v>
      </c>
      <c r="G3310" t="s">
        <v>73</v>
      </c>
      <c r="H3310" t="s">
        <v>42</v>
      </c>
      <c r="I3310" t="s">
        <v>43</v>
      </c>
      <c r="J3310" t="s">
        <v>1445</v>
      </c>
      <c r="K3310" t="s">
        <v>43</v>
      </c>
      <c r="L3310" s="9">
        <v>-2863.34</v>
      </c>
      <c r="M3310" s="10">
        <v>43922</v>
      </c>
      <c r="N3310" t="s">
        <v>44</v>
      </c>
      <c r="O3310" t="s">
        <v>45</v>
      </c>
      <c r="P3310" t="s">
        <v>1533</v>
      </c>
      <c r="Q3310" t="s">
        <v>1534</v>
      </c>
      <c r="R3310" t="s">
        <v>1535</v>
      </c>
      <c r="S3310" s="11">
        <v>43938</v>
      </c>
      <c r="T3310" t="s">
        <v>54</v>
      </c>
      <c r="U3310">
        <v>111</v>
      </c>
      <c r="V3310" t="s">
        <v>1451</v>
      </c>
      <c r="W3310" t="s">
        <v>1535</v>
      </c>
      <c r="Y3310" s="11">
        <v>43938</v>
      </c>
      <c r="AA3310" t="s">
        <v>1451</v>
      </c>
      <c r="AH3310" t="str">
        <f t="shared" si="51"/>
        <v>E35120 Corporate Expenses</v>
      </c>
      <c r="AI3310" t="str">
        <f>VLOOKUP(B3310,'cc Lookup'!A:E,5,0)</f>
        <v>Corporate Exp</v>
      </c>
      <c r="AJ3310" t="s">
        <v>5427</v>
      </c>
    </row>
    <row r="3311" spans="1:36" x14ac:dyDescent="0.35">
      <c r="A3311" t="s">
        <v>36</v>
      </c>
      <c r="B3311" s="8" t="s">
        <v>72</v>
      </c>
      <c r="C3311" s="8" t="s">
        <v>38</v>
      </c>
      <c r="D3311" s="8" t="s">
        <v>39</v>
      </c>
      <c r="E3311" s="8" t="s">
        <v>1444</v>
      </c>
      <c r="F3311" s="8" t="s">
        <v>40</v>
      </c>
      <c r="G3311" t="s">
        <v>73</v>
      </c>
      <c r="H3311" t="s">
        <v>42</v>
      </c>
      <c r="I3311" t="s">
        <v>43</v>
      </c>
      <c r="J3311" t="s">
        <v>1445</v>
      </c>
      <c r="K3311" t="s">
        <v>43</v>
      </c>
      <c r="L3311" s="9">
        <v>-4208.34</v>
      </c>
      <c r="M3311" s="10">
        <v>43922</v>
      </c>
      <c r="N3311" t="s">
        <v>44</v>
      </c>
      <c r="O3311" t="s">
        <v>45</v>
      </c>
      <c r="P3311" t="s">
        <v>1533</v>
      </c>
      <c r="Q3311" t="s">
        <v>1534</v>
      </c>
      <c r="R3311" t="s">
        <v>1535</v>
      </c>
      <c r="S3311" s="11">
        <v>43938</v>
      </c>
      <c r="T3311" t="s">
        <v>54</v>
      </c>
      <c r="U3311">
        <v>112</v>
      </c>
      <c r="V3311" t="s">
        <v>1452</v>
      </c>
      <c r="W3311" t="s">
        <v>1535</v>
      </c>
      <c r="Y3311" s="11">
        <v>43938</v>
      </c>
      <c r="AA3311" t="s">
        <v>1452</v>
      </c>
      <c r="AH3311" t="str">
        <f t="shared" si="51"/>
        <v>E35120 Corporate Expenses</v>
      </c>
      <c r="AI3311" t="str">
        <f>VLOOKUP(B3311,'cc Lookup'!A:E,5,0)</f>
        <v>Corporate Exp</v>
      </c>
      <c r="AJ3311" t="s">
        <v>5427</v>
      </c>
    </row>
    <row r="3312" spans="1:36" x14ac:dyDescent="0.35">
      <c r="A3312" t="s">
        <v>36</v>
      </c>
      <c r="B3312" s="8" t="s">
        <v>72</v>
      </c>
      <c r="C3312" s="8" t="s">
        <v>38</v>
      </c>
      <c r="D3312" s="8" t="s">
        <v>39</v>
      </c>
      <c r="E3312" s="8" t="s">
        <v>1444</v>
      </c>
      <c r="F3312" s="8" t="s">
        <v>40</v>
      </c>
      <c r="G3312" t="s">
        <v>73</v>
      </c>
      <c r="H3312" t="s">
        <v>42</v>
      </c>
      <c r="I3312" t="s">
        <v>43</v>
      </c>
      <c r="J3312" t="s">
        <v>1445</v>
      </c>
      <c r="K3312" t="s">
        <v>43</v>
      </c>
      <c r="L3312" s="9">
        <v>-4568.34</v>
      </c>
      <c r="M3312" s="10">
        <v>43922</v>
      </c>
      <c r="N3312" t="s">
        <v>44</v>
      </c>
      <c r="O3312" t="s">
        <v>45</v>
      </c>
      <c r="P3312" t="s">
        <v>1533</v>
      </c>
      <c r="Q3312" t="s">
        <v>1534</v>
      </c>
      <c r="R3312" t="s">
        <v>1535</v>
      </c>
      <c r="S3312" s="11">
        <v>43938</v>
      </c>
      <c r="T3312" t="s">
        <v>54</v>
      </c>
      <c r="U3312">
        <v>113</v>
      </c>
      <c r="V3312" t="s">
        <v>1453</v>
      </c>
      <c r="W3312" t="s">
        <v>1535</v>
      </c>
      <c r="Y3312" s="11">
        <v>43938</v>
      </c>
      <c r="AA3312" t="s">
        <v>1453</v>
      </c>
      <c r="AH3312" t="str">
        <f t="shared" si="51"/>
        <v>E35120 Corporate Expenses</v>
      </c>
      <c r="AI3312" t="str">
        <f>VLOOKUP(B3312,'cc Lookup'!A:E,5,0)</f>
        <v>Corporate Exp</v>
      </c>
      <c r="AJ3312" t="s">
        <v>5427</v>
      </c>
    </row>
    <row r="3313" spans="1:36" x14ac:dyDescent="0.35">
      <c r="A3313" t="s">
        <v>36</v>
      </c>
      <c r="B3313" s="8" t="s">
        <v>72</v>
      </c>
      <c r="C3313" s="8" t="s">
        <v>38</v>
      </c>
      <c r="D3313" s="8" t="s">
        <v>39</v>
      </c>
      <c r="E3313" s="8" t="s">
        <v>1444</v>
      </c>
      <c r="F3313" s="8" t="s">
        <v>40</v>
      </c>
      <c r="G3313" t="s">
        <v>73</v>
      </c>
      <c r="H3313" t="s">
        <v>42</v>
      </c>
      <c r="I3313" t="s">
        <v>43</v>
      </c>
      <c r="J3313" t="s">
        <v>1445</v>
      </c>
      <c r="K3313" t="s">
        <v>43</v>
      </c>
      <c r="L3313" s="9">
        <v>-10000</v>
      </c>
      <c r="M3313" s="10">
        <v>43922</v>
      </c>
      <c r="N3313" t="s">
        <v>44</v>
      </c>
      <c r="O3313" t="s">
        <v>45</v>
      </c>
      <c r="P3313" t="s">
        <v>1533</v>
      </c>
      <c r="Q3313" t="s">
        <v>1534</v>
      </c>
      <c r="R3313" t="s">
        <v>1535</v>
      </c>
      <c r="S3313" s="11">
        <v>43938</v>
      </c>
      <c r="T3313" t="s">
        <v>54</v>
      </c>
      <c r="U3313">
        <v>114</v>
      </c>
      <c r="V3313" t="s">
        <v>1454</v>
      </c>
      <c r="W3313" t="s">
        <v>1535</v>
      </c>
      <c r="Y3313" s="11">
        <v>43938</v>
      </c>
      <c r="AA3313" t="s">
        <v>1454</v>
      </c>
      <c r="AH3313" t="str">
        <f t="shared" si="51"/>
        <v>E35120 Corporate Expenses</v>
      </c>
      <c r="AI3313" t="str">
        <f>VLOOKUP(B3313,'cc Lookup'!A:E,5,0)</f>
        <v>Corporate Exp</v>
      </c>
      <c r="AJ3313" t="s">
        <v>5427</v>
      </c>
    </row>
    <row r="3314" spans="1:36" x14ac:dyDescent="0.35">
      <c r="A3314" t="s">
        <v>36</v>
      </c>
      <c r="B3314" s="8" t="s">
        <v>72</v>
      </c>
      <c r="C3314" s="8" t="s">
        <v>38</v>
      </c>
      <c r="D3314" s="8" t="s">
        <v>39</v>
      </c>
      <c r="E3314" s="8" t="s">
        <v>1444</v>
      </c>
      <c r="F3314" s="8" t="s">
        <v>40</v>
      </c>
      <c r="G3314" t="s">
        <v>73</v>
      </c>
      <c r="H3314" t="s">
        <v>42</v>
      </c>
      <c r="I3314" t="s">
        <v>43</v>
      </c>
      <c r="J3314" t="s">
        <v>1445</v>
      </c>
      <c r="K3314" t="s">
        <v>43</v>
      </c>
      <c r="L3314" s="9">
        <v>-13552.78</v>
      </c>
      <c r="M3314" s="10">
        <v>43922</v>
      </c>
      <c r="N3314" t="s">
        <v>44</v>
      </c>
      <c r="O3314" t="s">
        <v>45</v>
      </c>
      <c r="P3314" t="s">
        <v>1533</v>
      </c>
      <c r="Q3314" t="s">
        <v>1534</v>
      </c>
      <c r="R3314" t="s">
        <v>1535</v>
      </c>
      <c r="S3314" s="11">
        <v>43938</v>
      </c>
      <c r="T3314" t="s">
        <v>54</v>
      </c>
      <c r="U3314">
        <v>115</v>
      </c>
      <c r="V3314" t="s">
        <v>1455</v>
      </c>
      <c r="W3314" t="s">
        <v>1535</v>
      </c>
      <c r="Y3314" s="11">
        <v>43938</v>
      </c>
      <c r="AA3314" t="s">
        <v>1455</v>
      </c>
      <c r="AH3314" t="str">
        <f t="shared" si="51"/>
        <v>E35120 Corporate Expenses</v>
      </c>
      <c r="AI3314" t="str">
        <f>VLOOKUP(B3314,'cc Lookup'!A:E,5,0)</f>
        <v>Corporate Exp</v>
      </c>
      <c r="AJ3314" t="s">
        <v>5427</v>
      </c>
    </row>
    <row r="3315" spans="1:36" x14ac:dyDescent="0.35">
      <c r="A3315" t="s">
        <v>36</v>
      </c>
      <c r="B3315" s="8" t="s">
        <v>72</v>
      </c>
      <c r="C3315" s="8" t="s">
        <v>38</v>
      </c>
      <c r="D3315" s="8" t="s">
        <v>39</v>
      </c>
      <c r="E3315" s="8" t="s">
        <v>1444</v>
      </c>
      <c r="F3315" s="8" t="s">
        <v>40</v>
      </c>
      <c r="G3315" t="s">
        <v>73</v>
      </c>
      <c r="H3315" t="s">
        <v>42</v>
      </c>
      <c r="I3315" t="s">
        <v>43</v>
      </c>
      <c r="J3315" t="s">
        <v>1445</v>
      </c>
      <c r="K3315" t="s">
        <v>43</v>
      </c>
      <c r="L3315" s="9">
        <v>-13912.78</v>
      </c>
      <c r="M3315" s="10">
        <v>43922</v>
      </c>
      <c r="N3315" t="s">
        <v>44</v>
      </c>
      <c r="O3315" t="s">
        <v>45</v>
      </c>
      <c r="P3315" t="s">
        <v>1533</v>
      </c>
      <c r="Q3315" t="s">
        <v>1534</v>
      </c>
      <c r="R3315" t="s">
        <v>1535</v>
      </c>
      <c r="S3315" s="11">
        <v>43938</v>
      </c>
      <c r="T3315" t="s">
        <v>54</v>
      </c>
      <c r="U3315">
        <v>116</v>
      </c>
      <c r="V3315" t="s">
        <v>1456</v>
      </c>
      <c r="W3315" t="s">
        <v>1535</v>
      </c>
      <c r="Y3315" s="11">
        <v>43938</v>
      </c>
      <c r="AA3315" t="s">
        <v>1456</v>
      </c>
      <c r="AH3315" t="str">
        <f t="shared" si="51"/>
        <v>E35120 Corporate Expenses</v>
      </c>
      <c r="AI3315" t="str">
        <f>VLOOKUP(B3315,'cc Lookup'!A:E,5,0)</f>
        <v>Corporate Exp</v>
      </c>
      <c r="AJ3315" t="s">
        <v>5427</v>
      </c>
    </row>
    <row r="3316" spans="1:36" x14ac:dyDescent="0.35">
      <c r="A3316" t="s">
        <v>36</v>
      </c>
      <c r="B3316" s="8" t="s">
        <v>72</v>
      </c>
      <c r="C3316" s="8" t="s">
        <v>38</v>
      </c>
      <c r="D3316" s="8" t="s">
        <v>39</v>
      </c>
      <c r="E3316" s="8" t="s">
        <v>1444</v>
      </c>
      <c r="F3316" s="8" t="s">
        <v>40</v>
      </c>
      <c r="G3316" t="s">
        <v>73</v>
      </c>
      <c r="H3316" t="s">
        <v>42</v>
      </c>
      <c r="I3316" t="s">
        <v>43</v>
      </c>
      <c r="J3316" t="s">
        <v>1445</v>
      </c>
      <c r="K3316" t="s">
        <v>43</v>
      </c>
      <c r="L3316" s="9">
        <v>-23912.78</v>
      </c>
      <c r="M3316" s="10">
        <v>43922</v>
      </c>
      <c r="N3316" t="s">
        <v>44</v>
      </c>
      <c r="O3316" t="s">
        <v>45</v>
      </c>
      <c r="P3316" t="s">
        <v>1533</v>
      </c>
      <c r="Q3316" t="s">
        <v>1534</v>
      </c>
      <c r="R3316" t="s">
        <v>1535</v>
      </c>
      <c r="S3316" s="11">
        <v>43938</v>
      </c>
      <c r="T3316" t="s">
        <v>54</v>
      </c>
      <c r="U3316">
        <v>117</v>
      </c>
      <c r="V3316" t="s">
        <v>1454</v>
      </c>
      <c r="W3316" t="s">
        <v>1535</v>
      </c>
      <c r="Y3316" s="11">
        <v>43938</v>
      </c>
      <c r="AA3316" t="s">
        <v>1454</v>
      </c>
      <c r="AH3316" t="str">
        <f t="shared" si="51"/>
        <v>E35120 Corporate Expenses</v>
      </c>
      <c r="AI3316" t="str">
        <f>VLOOKUP(B3316,'cc Lookup'!A:E,5,0)</f>
        <v>Corporate Exp</v>
      </c>
      <c r="AJ3316" t="s">
        <v>5427</v>
      </c>
    </row>
    <row r="3317" spans="1:36" x14ac:dyDescent="0.35">
      <c r="A3317" t="s">
        <v>36</v>
      </c>
      <c r="B3317" s="8" t="s">
        <v>72</v>
      </c>
      <c r="C3317" s="8" t="s">
        <v>38</v>
      </c>
      <c r="D3317" s="8" t="s">
        <v>39</v>
      </c>
      <c r="E3317" s="8" t="s">
        <v>1444</v>
      </c>
      <c r="F3317" s="8" t="s">
        <v>40</v>
      </c>
      <c r="G3317" t="s">
        <v>73</v>
      </c>
      <c r="H3317" t="s">
        <v>42</v>
      </c>
      <c r="I3317" t="s">
        <v>43</v>
      </c>
      <c r="J3317" t="s">
        <v>1445</v>
      </c>
      <c r="K3317" t="s">
        <v>43</v>
      </c>
      <c r="L3317" s="9">
        <v>6817.06</v>
      </c>
      <c r="M3317" s="10">
        <v>43922</v>
      </c>
      <c r="N3317" t="s">
        <v>44</v>
      </c>
      <c r="O3317" t="s">
        <v>45</v>
      </c>
      <c r="P3317" t="s">
        <v>1533</v>
      </c>
      <c r="Q3317" t="s">
        <v>1534</v>
      </c>
      <c r="R3317" t="s">
        <v>1535</v>
      </c>
      <c r="S3317" s="11">
        <v>43938</v>
      </c>
      <c r="T3317" t="s">
        <v>54</v>
      </c>
      <c r="U3317">
        <v>118</v>
      </c>
      <c r="V3317" t="s">
        <v>1457</v>
      </c>
      <c r="W3317" t="s">
        <v>1535</v>
      </c>
      <c r="Y3317" s="11">
        <v>43938</v>
      </c>
      <c r="AA3317" t="s">
        <v>1457</v>
      </c>
      <c r="AH3317" t="str">
        <f t="shared" si="51"/>
        <v>E35120 Corporate Expenses</v>
      </c>
      <c r="AI3317" t="str">
        <f>VLOOKUP(B3317,'cc Lookup'!A:E,5,0)</f>
        <v>Corporate Exp</v>
      </c>
      <c r="AJ3317" t="s">
        <v>5427</v>
      </c>
    </row>
    <row r="3318" spans="1:36" x14ac:dyDescent="0.35">
      <c r="A3318" t="s">
        <v>36</v>
      </c>
      <c r="B3318" s="8" t="s">
        <v>72</v>
      </c>
      <c r="C3318" s="8" t="s">
        <v>38</v>
      </c>
      <c r="D3318" s="8" t="s">
        <v>39</v>
      </c>
      <c r="E3318" s="8" t="s">
        <v>1444</v>
      </c>
      <c r="F3318" s="8" t="s">
        <v>40</v>
      </c>
      <c r="G3318" t="s">
        <v>73</v>
      </c>
      <c r="H3318" t="s">
        <v>42</v>
      </c>
      <c r="I3318" t="s">
        <v>43</v>
      </c>
      <c r="J3318" t="s">
        <v>1445</v>
      </c>
      <c r="K3318" t="s">
        <v>43</v>
      </c>
      <c r="L3318" s="9">
        <v>6848.26</v>
      </c>
      <c r="M3318" s="10">
        <v>43922</v>
      </c>
      <c r="N3318" t="s">
        <v>44</v>
      </c>
      <c r="O3318" t="s">
        <v>45</v>
      </c>
      <c r="P3318" t="s">
        <v>1533</v>
      </c>
      <c r="Q3318" t="s">
        <v>1534</v>
      </c>
      <c r="R3318" t="s">
        <v>1535</v>
      </c>
      <c r="S3318" s="11">
        <v>43938</v>
      </c>
      <c r="T3318" t="s">
        <v>54</v>
      </c>
      <c r="U3318">
        <v>119</v>
      </c>
      <c r="V3318" t="s">
        <v>1458</v>
      </c>
      <c r="W3318" t="s">
        <v>1535</v>
      </c>
      <c r="Y3318" s="11">
        <v>43938</v>
      </c>
      <c r="AA3318" t="s">
        <v>1458</v>
      </c>
      <c r="AH3318" t="str">
        <f t="shared" si="51"/>
        <v>E35120 Corporate Expenses</v>
      </c>
      <c r="AI3318" t="str">
        <f>VLOOKUP(B3318,'cc Lookup'!A:E,5,0)</f>
        <v>Corporate Exp</v>
      </c>
      <c r="AJ3318" t="s">
        <v>5427</v>
      </c>
    </row>
    <row r="3319" spans="1:36" x14ac:dyDescent="0.35">
      <c r="A3319" t="s">
        <v>36</v>
      </c>
      <c r="B3319" s="8" t="s">
        <v>72</v>
      </c>
      <c r="C3319" s="8" t="s">
        <v>38</v>
      </c>
      <c r="D3319" s="8" t="s">
        <v>39</v>
      </c>
      <c r="E3319" s="8" t="s">
        <v>1444</v>
      </c>
      <c r="F3319" s="8" t="s">
        <v>40</v>
      </c>
      <c r="G3319" t="s">
        <v>73</v>
      </c>
      <c r="H3319" t="s">
        <v>42</v>
      </c>
      <c r="I3319" t="s">
        <v>43</v>
      </c>
      <c r="J3319" t="s">
        <v>1445</v>
      </c>
      <c r="K3319" t="s">
        <v>43</v>
      </c>
      <c r="L3319" s="9">
        <v>7053.86</v>
      </c>
      <c r="M3319" s="10">
        <v>43922</v>
      </c>
      <c r="N3319" t="s">
        <v>44</v>
      </c>
      <c r="O3319" t="s">
        <v>45</v>
      </c>
      <c r="P3319" t="s">
        <v>1533</v>
      </c>
      <c r="Q3319" t="s">
        <v>1534</v>
      </c>
      <c r="R3319" t="s">
        <v>1535</v>
      </c>
      <c r="S3319" s="11">
        <v>43938</v>
      </c>
      <c r="T3319" t="s">
        <v>54</v>
      </c>
      <c r="U3319">
        <v>120</v>
      </c>
      <c r="V3319" t="s">
        <v>1459</v>
      </c>
      <c r="W3319" t="s">
        <v>1535</v>
      </c>
      <c r="Y3319" s="11">
        <v>43938</v>
      </c>
      <c r="AA3319" t="s">
        <v>1459</v>
      </c>
      <c r="AH3319" t="str">
        <f t="shared" si="51"/>
        <v>E35120 Corporate Expenses</v>
      </c>
      <c r="AI3319" t="str">
        <f>VLOOKUP(B3319,'cc Lookup'!A:E,5,0)</f>
        <v>Corporate Exp</v>
      </c>
      <c r="AJ3319" t="s">
        <v>5427</v>
      </c>
    </row>
    <row r="3320" spans="1:36" x14ac:dyDescent="0.35">
      <c r="A3320" t="s">
        <v>36</v>
      </c>
      <c r="B3320" s="8" t="s">
        <v>738</v>
      </c>
      <c r="C3320" s="8" t="s">
        <v>38</v>
      </c>
      <c r="D3320" s="8" t="s">
        <v>1466</v>
      </c>
      <c r="E3320" s="8" t="s">
        <v>39</v>
      </c>
      <c r="F3320" s="8" t="s">
        <v>40</v>
      </c>
      <c r="G3320" t="s">
        <v>739</v>
      </c>
      <c r="H3320" t="s">
        <v>42</v>
      </c>
      <c r="I3320" t="s">
        <v>1467</v>
      </c>
      <c r="J3320" t="s">
        <v>43</v>
      </c>
      <c r="K3320" t="s">
        <v>43</v>
      </c>
      <c r="L3320" s="9">
        <v>-500</v>
      </c>
      <c r="M3320" s="10">
        <v>43922</v>
      </c>
      <c r="N3320" t="s">
        <v>44</v>
      </c>
      <c r="O3320" t="s">
        <v>45</v>
      </c>
      <c r="P3320" t="s">
        <v>1538</v>
      </c>
      <c r="Q3320" t="s">
        <v>1539</v>
      </c>
      <c r="R3320" t="s">
        <v>1540</v>
      </c>
      <c r="S3320" s="11">
        <v>43938</v>
      </c>
      <c r="T3320" t="s">
        <v>54</v>
      </c>
      <c r="U3320">
        <v>28</v>
      </c>
      <c r="V3320" t="s">
        <v>1470</v>
      </c>
      <c r="W3320" t="s">
        <v>1540</v>
      </c>
      <c r="Y3320" s="11">
        <v>43938</v>
      </c>
      <c r="AA3320" t="s">
        <v>1470</v>
      </c>
      <c r="AH3320" t="str">
        <f t="shared" si="51"/>
        <v>E35400 Strategic Partnerships</v>
      </c>
      <c r="AI3320" t="str">
        <f>VLOOKUP(B3320,'cc Lookup'!A:E,5,0)</f>
        <v>Finance</v>
      </c>
      <c r="AJ3320" t="s">
        <v>5427</v>
      </c>
    </row>
    <row r="3321" spans="1:36" x14ac:dyDescent="0.35">
      <c r="A3321" t="s">
        <v>36</v>
      </c>
      <c r="B3321" s="8" t="s">
        <v>133</v>
      </c>
      <c r="C3321" s="8" t="s">
        <v>38</v>
      </c>
      <c r="D3321" s="8" t="s">
        <v>39</v>
      </c>
      <c r="E3321" s="8" t="s">
        <v>39</v>
      </c>
      <c r="F3321" s="8" t="s">
        <v>40</v>
      </c>
      <c r="G3321" t="s">
        <v>134</v>
      </c>
      <c r="H3321" t="s">
        <v>42</v>
      </c>
      <c r="I3321" t="s">
        <v>43</v>
      </c>
      <c r="J3321" t="s">
        <v>43</v>
      </c>
      <c r="K3321" t="s">
        <v>43</v>
      </c>
      <c r="L3321" s="9">
        <v>-862.8</v>
      </c>
      <c r="M3321" s="10">
        <v>43922</v>
      </c>
      <c r="N3321" t="s">
        <v>44</v>
      </c>
      <c r="O3321" t="s">
        <v>45</v>
      </c>
      <c r="P3321" t="s">
        <v>1538</v>
      </c>
      <c r="Q3321" t="s">
        <v>1539</v>
      </c>
      <c r="R3321" t="s">
        <v>1540</v>
      </c>
      <c r="S3321" s="11">
        <v>43938</v>
      </c>
      <c r="T3321" t="s">
        <v>54</v>
      </c>
      <c r="U3321">
        <v>29</v>
      </c>
      <c r="V3321" t="s">
        <v>1471</v>
      </c>
      <c r="W3321" t="s">
        <v>1540</v>
      </c>
      <c r="Y3321" s="11">
        <v>43938</v>
      </c>
      <c r="AA3321" t="s">
        <v>1471</v>
      </c>
      <c r="AH3321" t="str">
        <f t="shared" si="51"/>
        <v>E35461 NHS 111 Set-up (Tender_Contract)</v>
      </c>
      <c r="AI3321" t="str">
        <f>VLOOKUP(B3321,'cc Lookup'!A:E,5,0)</f>
        <v>111 Set-up</v>
      </c>
      <c r="AJ3321" t="s">
        <v>5427</v>
      </c>
    </row>
    <row r="3322" spans="1:36" x14ac:dyDescent="0.35">
      <c r="A3322" t="s">
        <v>36</v>
      </c>
      <c r="B3322" s="8" t="s">
        <v>133</v>
      </c>
      <c r="C3322" s="8" t="s">
        <v>38</v>
      </c>
      <c r="D3322" s="8" t="s">
        <v>39</v>
      </c>
      <c r="E3322" s="8" t="s">
        <v>39</v>
      </c>
      <c r="F3322" s="8" t="s">
        <v>40</v>
      </c>
      <c r="G3322" t="s">
        <v>134</v>
      </c>
      <c r="H3322" t="s">
        <v>42</v>
      </c>
      <c r="I3322" t="s">
        <v>43</v>
      </c>
      <c r="J3322" t="s">
        <v>43</v>
      </c>
      <c r="K3322" t="s">
        <v>43</v>
      </c>
      <c r="L3322" s="9">
        <v>-3000</v>
      </c>
      <c r="M3322" s="10">
        <v>43922</v>
      </c>
      <c r="N3322" t="s">
        <v>44</v>
      </c>
      <c r="O3322" t="s">
        <v>45</v>
      </c>
      <c r="P3322" t="s">
        <v>1538</v>
      </c>
      <c r="Q3322" t="s">
        <v>1539</v>
      </c>
      <c r="R3322" t="s">
        <v>1540</v>
      </c>
      <c r="S3322" s="11">
        <v>43938</v>
      </c>
      <c r="T3322" t="s">
        <v>54</v>
      </c>
      <c r="U3322">
        <v>30</v>
      </c>
      <c r="V3322" t="s">
        <v>1472</v>
      </c>
      <c r="W3322" t="s">
        <v>1540</v>
      </c>
      <c r="Y3322" s="11">
        <v>43938</v>
      </c>
      <c r="AA3322" t="s">
        <v>1472</v>
      </c>
      <c r="AH3322" t="str">
        <f t="shared" si="51"/>
        <v>E35461 NHS 111 Set-up (Tender_Contract)</v>
      </c>
      <c r="AI3322" t="str">
        <f>VLOOKUP(B3322,'cc Lookup'!A:E,5,0)</f>
        <v>111 Set-up</v>
      </c>
      <c r="AJ3322" t="s">
        <v>5427</v>
      </c>
    </row>
    <row r="3323" spans="1:36" x14ac:dyDescent="0.35">
      <c r="A3323" t="s">
        <v>36</v>
      </c>
      <c r="B3323" s="8" t="s">
        <v>142</v>
      </c>
      <c r="C3323" s="8" t="s">
        <v>38</v>
      </c>
      <c r="D3323" s="8" t="s">
        <v>39</v>
      </c>
      <c r="E3323" s="8" t="s">
        <v>39</v>
      </c>
      <c r="F3323" s="8" t="s">
        <v>40</v>
      </c>
      <c r="G3323" t="s">
        <v>144</v>
      </c>
      <c r="H3323" t="s">
        <v>42</v>
      </c>
      <c r="I3323" t="s">
        <v>43</v>
      </c>
      <c r="J3323" t="s">
        <v>43</v>
      </c>
      <c r="K3323" t="s">
        <v>43</v>
      </c>
      <c r="L3323" s="9">
        <v>-5270</v>
      </c>
      <c r="M3323" s="10">
        <v>43922</v>
      </c>
      <c r="N3323" t="s">
        <v>44</v>
      </c>
      <c r="O3323" t="s">
        <v>45</v>
      </c>
      <c r="P3323" t="s">
        <v>1569</v>
      </c>
      <c r="Q3323" t="s">
        <v>1570</v>
      </c>
      <c r="R3323" t="s">
        <v>1571</v>
      </c>
      <c r="S3323" s="11">
        <v>43938</v>
      </c>
      <c r="T3323" t="s">
        <v>54</v>
      </c>
      <c r="U3323">
        <v>91</v>
      </c>
      <c r="V3323" t="s">
        <v>1476</v>
      </c>
      <c r="W3323" t="s">
        <v>1571</v>
      </c>
      <c r="Y3323" s="11">
        <v>43938</v>
      </c>
      <c r="AA3323" t="s">
        <v>1476</v>
      </c>
      <c r="AH3323" t="str">
        <f t="shared" si="51"/>
        <v>E35930 Estates &amp; Facilities</v>
      </c>
      <c r="AI3323" t="str">
        <f>VLOOKUP(B3323,'cc Lookup'!A:E,5,0)</f>
        <v>Estates</v>
      </c>
      <c r="AJ3323" t="s">
        <v>5427</v>
      </c>
    </row>
    <row r="3324" spans="1:36" x14ac:dyDescent="0.35">
      <c r="A3324" t="s">
        <v>36</v>
      </c>
      <c r="B3324" s="8" t="s">
        <v>72</v>
      </c>
      <c r="C3324" s="8" t="s">
        <v>38</v>
      </c>
      <c r="D3324" s="8" t="s">
        <v>39</v>
      </c>
      <c r="E3324" s="8" t="s">
        <v>39</v>
      </c>
      <c r="F3324" s="8" t="s">
        <v>40</v>
      </c>
      <c r="G3324" t="s">
        <v>73</v>
      </c>
      <c r="H3324" t="s">
        <v>42</v>
      </c>
      <c r="I3324" t="s">
        <v>43</v>
      </c>
      <c r="J3324" t="s">
        <v>43</v>
      </c>
      <c r="K3324" t="s">
        <v>43</v>
      </c>
      <c r="L3324" s="9">
        <v>-51181</v>
      </c>
      <c r="M3324" s="10">
        <v>43952</v>
      </c>
      <c r="N3324" t="s">
        <v>44</v>
      </c>
      <c r="O3324" t="s">
        <v>45</v>
      </c>
      <c r="P3324" t="s">
        <v>1609</v>
      </c>
      <c r="Q3324" t="s">
        <v>1610</v>
      </c>
      <c r="R3324" t="s">
        <v>1611</v>
      </c>
      <c r="S3324" s="11">
        <v>43963</v>
      </c>
      <c r="T3324" t="s">
        <v>54</v>
      </c>
      <c r="U3324">
        <v>20</v>
      </c>
      <c r="V3324" t="s">
        <v>1497</v>
      </c>
      <c r="W3324" t="s">
        <v>1611</v>
      </c>
      <c r="Y3324" s="11">
        <v>43963</v>
      </c>
      <c r="AA3324" t="s">
        <v>1418</v>
      </c>
      <c r="AD3324" t="s">
        <v>1498</v>
      </c>
      <c r="AH3324" t="str">
        <f t="shared" si="51"/>
        <v>E35120 Corporate Expenses</v>
      </c>
      <c r="AI3324" t="str">
        <f>VLOOKUP(B3324,'cc Lookup'!A:E,5,0)</f>
        <v>Corporate Exp</v>
      </c>
      <c r="AJ3324" t="s">
        <v>5427</v>
      </c>
    </row>
    <row r="3325" spans="1:36" x14ac:dyDescent="0.35">
      <c r="A3325" t="s">
        <v>36</v>
      </c>
      <c r="B3325" s="8" t="s">
        <v>72</v>
      </c>
      <c r="C3325" s="8" t="s">
        <v>38</v>
      </c>
      <c r="D3325" s="8" t="s">
        <v>39</v>
      </c>
      <c r="E3325" s="8" t="s">
        <v>39</v>
      </c>
      <c r="F3325" s="8" t="s">
        <v>40</v>
      </c>
      <c r="G3325" t="s">
        <v>73</v>
      </c>
      <c r="H3325" t="s">
        <v>42</v>
      </c>
      <c r="I3325" t="s">
        <v>43</v>
      </c>
      <c r="J3325" t="s">
        <v>43</v>
      </c>
      <c r="K3325" t="s">
        <v>43</v>
      </c>
      <c r="L3325" s="9">
        <v>477</v>
      </c>
      <c r="M3325" s="10">
        <v>43952</v>
      </c>
      <c r="N3325" t="s">
        <v>44</v>
      </c>
      <c r="O3325" t="s">
        <v>45</v>
      </c>
      <c r="P3325" t="s">
        <v>1609</v>
      </c>
      <c r="Q3325" t="s">
        <v>1610</v>
      </c>
      <c r="R3325" t="s">
        <v>1611</v>
      </c>
      <c r="S3325" s="11">
        <v>43963</v>
      </c>
      <c r="T3325" t="s">
        <v>54</v>
      </c>
      <c r="U3325">
        <v>21</v>
      </c>
      <c r="V3325" t="s">
        <v>1499</v>
      </c>
      <c r="W3325" t="s">
        <v>1611</v>
      </c>
      <c r="Y3325" s="11">
        <v>43963</v>
      </c>
      <c r="AA3325" t="s">
        <v>1499</v>
      </c>
      <c r="AH3325" t="str">
        <f t="shared" si="51"/>
        <v>E35120 Corporate Expenses</v>
      </c>
      <c r="AI3325" t="str">
        <f>VLOOKUP(B3325,'cc Lookup'!A:E,5,0)</f>
        <v>Corporate Exp</v>
      </c>
      <c r="AJ3325" t="s">
        <v>5427</v>
      </c>
    </row>
    <row r="3326" spans="1:36" x14ac:dyDescent="0.35">
      <c r="A3326" t="s">
        <v>36</v>
      </c>
      <c r="B3326" s="8" t="s">
        <v>72</v>
      </c>
      <c r="C3326" s="8" t="s">
        <v>38</v>
      </c>
      <c r="D3326" s="8" t="s">
        <v>39</v>
      </c>
      <c r="E3326" s="8" t="s">
        <v>39</v>
      </c>
      <c r="F3326" s="8" t="s">
        <v>40</v>
      </c>
      <c r="G3326" t="s">
        <v>73</v>
      </c>
      <c r="H3326" t="s">
        <v>42</v>
      </c>
      <c r="I3326" t="s">
        <v>43</v>
      </c>
      <c r="J3326" t="s">
        <v>43</v>
      </c>
      <c r="K3326" t="s">
        <v>43</v>
      </c>
      <c r="L3326" s="9">
        <v>155506.26</v>
      </c>
      <c r="M3326" s="10">
        <v>43952</v>
      </c>
      <c r="N3326" t="s">
        <v>44</v>
      </c>
      <c r="O3326" t="s">
        <v>45</v>
      </c>
      <c r="P3326" t="s">
        <v>1609</v>
      </c>
      <c r="Q3326" t="s">
        <v>1610</v>
      </c>
      <c r="R3326" t="s">
        <v>1611</v>
      </c>
      <c r="S3326" s="11">
        <v>43963</v>
      </c>
      <c r="T3326" t="s">
        <v>54</v>
      </c>
      <c r="U3326">
        <v>22</v>
      </c>
      <c r="V3326" t="s">
        <v>1500</v>
      </c>
      <c r="W3326" t="s">
        <v>1611</v>
      </c>
      <c r="Y3326" s="11">
        <v>43963</v>
      </c>
      <c r="AA3326" t="s">
        <v>519</v>
      </c>
      <c r="AD3326" t="s">
        <v>1501</v>
      </c>
      <c r="AH3326" t="str">
        <f t="shared" si="51"/>
        <v>E35120 Corporate Expenses</v>
      </c>
      <c r="AI3326" t="str">
        <f>VLOOKUP(B3326,'cc Lookup'!A:E,5,0)</f>
        <v>Corporate Exp</v>
      </c>
      <c r="AJ3326" t="s">
        <v>5427</v>
      </c>
    </row>
    <row r="3327" spans="1:36" x14ac:dyDescent="0.35">
      <c r="A3327" t="s">
        <v>36</v>
      </c>
      <c r="B3327" s="8" t="s">
        <v>72</v>
      </c>
      <c r="C3327" s="8" t="s">
        <v>38</v>
      </c>
      <c r="D3327" s="8" t="s">
        <v>39</v>
      </c>
      <c r="E3327" s="8" t="s">
        <v>39</v>
      </c>
      <c r="F3327" s="8" t="s">
        <v>40</v>
      </c>
      <c r="G3327" t="s">
        <v>73</v>
      </c>
      <c r="H3327" t="s">
        <v>42</v>
      </c>
      <c r="I3327" t="s">
        <v>43</v>
      </c>
      <c r="J3327" t="s">
        <v>43</v>
      </c>
      <c r="K3327" t="s">
        <v>43</v>
      </c>
      <c r="L3327" s="9">
        <v>-28000</v>
      </c>
      <c r="M3327" s="10">
        <v>43952</v>
      </c>
      <c r="N3327" t="s">
        <v>44</v>
      </c>
      <c r="O3327" t="s">
        <v>45</v>
      </c>
      <c r="P3327" t="s">
        <v>1612</v>
      </c>
      <c r="Q3327" t="s">
        <v>1613</v>
      </c>
      <c r="R3327" t="s">
        <v>1614</v>
      </c>
      <c r="S3327" s="11">
        <v>43963</v>
      </c>
      <c r="T3327" t="s">
        <v>54</v>
      </c>
      <c r="U3327">
        <v>64</v>
      </c>
      <c r="V3327" t="s">
        <v>1493</v>
      </c>
      <c r="W3327" t="s">
        <v>1614</v>
      </c>
      <c r="Y3327" s="11">
        <v>43963</v>
      </c>
      <c r="AA3327" t="s">
        <v>1493</v>
      </c>
      <c r="AH3327" t="str">
        <f t="shared" si="51"/>
        <v>E35120 Corporate Expenses</v>
      </c>
      <c r="AI3327" t="str">
        <f>VLOOKUP(B3327,'cc Lookup'!A:E,5,0)</f>
        <v>Corporate Exp</v>
      </c>
      <c r="AJ3327" t="s">
        <v>5427</v>
      </c>
    </row>
    <row r="3328" spans="1:36" x14ac:dyDescent="0.35">
      <c r="A3328" t="s">
        <v>36</v>
      </c>
      <c r="B3328" s="8" t="s">
        <v>133</v>
      </c>
      <c r="C3328" s="8" t="s">
        <v>38</v>
      </c>
      <c r="D3328" s="8" t="s">
        <v>39</v>
      </c>
      <c r="E3328" s="8" t="s">
        <v>39</v>
      </c>
      <c r="F3328" s="8" t="s">
        <v>40</v>
      </c>
      <c r="G3328" t="s">
        <v>134</v>
      </c>
      <c r="H3328" t="s">
        <v>42</v>
      </c>
      <c r="I3328" t="s">
        <v>43</v>
      </c>
      <c r="J3328" t="s">
        <v>43</v>
      </c>
      <c r="K3328" t="s">
        <v>43</v>
      </c>
      <c r="L3328" s="9">
        <v>-862.8</v>
      </c>
      <c r="M3328" s="10">
        <v>43952</v>
      </c>
      <c r="N3328" t="s">
        <v>44</v>
      </c>
      <c r="O3328" t="s">
        <v>45</v>
      </c>
      <c r="P3328" t="s">
        <v>1612</v>
      </c>
      <c r="Q3328" t="s">
        <v>1613</v>
      </c>
      <c r="R3328" t="s">
        <v>1614</v>
      </c>
      <c r="S3328" s="11">
        <v>43963</v>
      </c>
      <c r="T3328" t="s">
        <v>54</v>
      </c>
      <c r="U3328">
        <v>65</v>
      </c>
      <c r="V3328" t="s">
        <v>1541</v>
      </c>
      <c r="W3328" t="s">
        <v>1614</v>
      </c>
      <c r="Y3328" s="11">
        <v>43963</v>
      </c>
      <c r="AA3328" t="s">
        <v>1541</v>
      </c>
      <c r="AH3328" t="str">
        <f t="shared" si="51"/>
        <v>E35461 NHS 111 Set-up (Tender_Contract)</v>
      </c>
      <c r="AI3328" t="str">
        <f>VLOOKUP(B3328,'cc Lookup'!A:E,5,0)</f>
        <v>111 Set-up</v>
      </c>
      <c r="AJ3328" t="s">
        <v>5427</v>
      </c>
    </row>
    <row r="3329" spans="1:36" x14ac:dyDescent="0.35">
      <c r="A3329" t="s">
        <v>36</v>
      </c>
      <c r="B3329" s="8" t="s">
        <v>133</v>
      </c>
      <c r="C3329" s="8" t="s">
        <v>38</v>
      </c>
      <c r="D3329" s="8" t="s">
        <v>39</v>
      </c>
      <c r="E3329" s="8" t="s">
        <v>39</v>
      </c>
      <c r="F3329" s="8" t="s">
        <v>40</v>
      </c>
      <c r="G3329" t="s">
        <v>134</v>
      </c>
      <c r="H3329" t="s">
        <v>42</v>
      </c>
      <c r="I3329" t="s">
        <v>43</v>
      </c>
      <c r="J3329" t="s">
        <v>43</v>
      </c>
      <c r="K3329" t="s">
        <v>43</v>
      </c>
      <c r="L3329" s="9">
        <v>-3000</v>
      </c>
      <c r="M3329" s="10">
        <v>43952</v>
      </c>
      <c r="N3329" t="s">
        <v>44</v>
      </c>
      <c r="O3329" t="s">
        <v>45</v>
      </c>
      <c r="P3329" t="s">
        <v>1612</v>
      </c>
      <c r="Q3329" t="s">
        <v>1613</v>
      </c>
      <c r="R3329" t="s">
        <v>1614</v>
      </c>
      <c r="S3329" s="11">
        <v>43963</v>
      </c>
      <c r="T3329" t="s">
        <v>54</v>
      </c>
      <c r="U3329">
        <v>66</v>
      </c>
      <c r="V3329" t="s">
        <v>1542</v>
      </c>
      <c r="W3329" t="s">
        <v>1614</v>
      </c>
      <c r="Y3329" s="11">
        <v>43963</v>
      </c>
      <c r="AA3329" t="s">
        <v>1542</v>
      </c>
      <c r="AH3329" t="str">
        <f t="shared" si="51"/>
        <v>E35461 NHS 111 Set-up (Tender_Contract)</v>
      </c>
      <c r="AI3329" t="str">
        <f>VLOOKUP(B3329,'cc Lookup'!A:E,5,0)</f>
        <v>111 Set-up</v>
      </c>
      <c r="AJ3329" t="s">
        <v>5427</v>
      </c>
    </row>
    <row r="3330" spans="1:36" x14ac:dyDescent="0.35">
      <c r="A3330" t="s">
        <v>36</v>
      </c>
      <c r="B3330" s="8" t="s">
        <v>142</v>
      </c>
      <c r="C3330" s="8" t="s">
        <v>38</v>
      </c>
      <c r="D3330" s="8" t="s">
        <v>39</v>
      </c>
      <c r="E3330" s="8" t="s">
        <v>39</v>
      </c>
      <c r="F3330" s="8" t="s">
        <v>40</v>
      </c>
      <c r="G3330" t="s">
        <v>144</v>
      </c>
      <c r="H3330" t="s">
        <v>42</v>
      </c>
      <c r="I3330" t="s">
        <v>43</v>
      </c>
      <c r="J3330" t="s">
        <v>43</v>
      </c>
      <c r="K3330" t="s">
        <v>43</v>
      </c>
      <c r="L3330" s="9">
        <v>-10540</v>
      </c>
      <c r="M3330" s="10">
        <v>43952</v>
      </c>
      <c r="N3330" t="s">
        <v>44</v>
      </c>
      <c r="O3330" t="s">
        <v>45</v>
      </c>
      <c r="P3330" t="s">
        <v>1664</v>
      </c>
      <c r="Q3330" t="s">
        <v>1665</v>
      </c>
      <c r="R3330" t="s">
        <v>1666</v>
      </c>
      <c r="S3330" s="11">
        <v>43963</v>
      </c>
      <c r="T3330" t="s">
        <v>54</v>
      </c>
      <c r="U3330">
        <v>53</v>
      </c>
      <c r="V3330" t="s">
        <v>1568</v>
      </c>
      <c r="W3330" t="s">
        <v>1666</v>
      </c>
      <c r="Y3330" s="11">
        <v>43963</v>
      </c>
      <c r="AA3330" t="s">
        <v>1568</v>
      </c>
      <c r="AH3330" t="str">
        <f t="shared" si="51"/>
        <v>E35930 Estates &amp; Facilities</v>
      </c>
      <c r="AI3330" t="str">
        <f>VLOOKUP(B3330,'cc Lookup'!A:E,5,0)</f>
        <v>Estates</v>
      </c>
      <c r="AJ3330" t="s">
        <v>5427</v>
      </c>
    </row>
    <row r="3331" spans="1:36" x14ac:dyDescent="0.35">
      <c r="A3331" t="s">
        <v>36</v>
      </c>
      <c r="B3331" s="8" t="s">
        <v>72</v>
      </c>
      <c r="C3331" s="8" t="s">
        <v>38</v>
      </c>
      <c r="D3331" s="8" t="s">
        <v>39</v>
      </c>
      <c r="E3331" s="8" t="s">
        <v>39</v>
      </c>
      <c r="F3331" s="8" t="s">
        <v>40</v>
      </c>
      <c r="G3331" t="s">
        <v>73</v>
      </c>
      <c r="H3331" t="s">
        <v>42</v>
      </c>
      <c r="I3331" t="s">
        <v>43</v>
      </c>
      <c r="J3331" t="s">
        <v>43</v>
      </c>
      <c r="K3331" t="s">
        <v>43</v>
      </c>
      <c r="L3331" s="9">
        <v>-270.74</v>
      </c>
      <c r="M3331" s="10">
        <v>43983</v>
      </c>
      <c r="N3331" t="s">
        <v>44</v>
      </c>
      <c r="O3331" t="s">
        <v>45</v>
      </c>
      <c r="P3331" t="s">
        <v>1682</v>
      </c>
      <c r="Q3331" t="s">
        <v>1683</v>
      </c>
      <c r="R3331" t="s">
        <v>1684</v>
      </c>
      <c r="S3331" s="11">
        <v>43991</v>
      </c>
      <c r="T3331" t="s">
        <v>54</v>
      </c>
      <c r="U3331">
        <v>19</v>
      </c>
      <c r="V3331" t="s">
        <v>1598</v>
      </c>
      <c r="W3331" t="s">
        <v>1684</v>
      </c>
      <c r="Y3331" s="11">
        <v>43991</v>
      </c>
      <c r="AA3331" t="s">
        <v>1599</v>
      </c>
      <c r="AD3331" t="s">
        <v>1600</v>
      </c>
      <c r="AH3331" t="str">
        <f t="shared" si="51"/>
        <v>E35120 Corporate Expenses</v>
      </c>
      <c r="AI3331" t="str">
        <f>VLOOKUP(B3331,'cc Lookup'!A:E,5,0)</f>
        <v>Corporate Exp</v>
      </c>
      <c r="AJ3331" t="s">
        <v>5427</v>
      </c>
    </row>
    <row r="3332" spans="1:36" x14ac:dyDescent="0.35">
      <c r="A3332" t="s">
        <v>36</v>
      </c>
      <c r="B3332" s="8" t="s">
        <v>72</v>
      </c>
      <c r="C3332" s="8" t="s">
        <v>38</v>
      </c>
      <c r="D3332" s="8" t="s">
        <v>39</v>
      </c>
      <c r="E3332" s="8" t="s">
        <v>39</v>
      </c>
      <c r="F3332" s="8" t="s">
        <v>40</v>
      </c>
      <c r="G3332" t="s">
        <v>73</v>
      </c>
      <c r="H3332" t="s">
        <v>42</v>
      </c>
      <c r="I3332" t="s">
        <v>43</v>
      </c>
      <c r="J3332" t="s">
        <v>43</v>
      </c>
      <c r="K3332" t="s">
        <v>43</v>
      </c>
      <c r="L3332" s="9">
        <v>-1345</v>
      </c>
      <c r="M3332" s="10">
        <v>43983</v>
      </c>
      <c r="N3332" t="s">
        <v>44</v>
      </c>
      <c r="O3332" t="s">
        <v>45</v>
      </c>
      <c r="P3332" t="s">
        <v>1682</v>
      </c>
      <c r="Q3332" t="s">
        <v>1683</v>
      </c>
      <c r="R3332" t="s">
        <v>1684</v>
      </c>
      <c r="S3332" s="11">
        <v>43991</v>
      </c>
      <c r="T3332" t="s">
        <v>54</v>
      </c>
      <c r="U3332">
        <v>20</v>
      </c>
      <c r="V3332" t="s">
        <v>1601</v>
      </c>
      <c r="W3332" t="s">
        <v>1684</v>
      </c>
      <c r="Y3332" s="11">
        <v>43991</v>
      </c>
      <c r="AA3332" t="s">
        <v>1599</v>
      </c>
      <c r="AD3332" t="s">
        <v>1602</v>
      </c>
      <c r="AH3332" t="str">
        <f t="shared" si="51"/>
        <v>E35120 Corporate Expenses</v>
      </c>
      <c r="AI3332" t="str">
        <f>VLOOKUP(B3332,'cc Lookup'!A:E,5,0)</f>
        <v>Corporate Exp</v>
      </c>
      <c r="AJ3332" t="s">
        <v>5427</v>
      </c>
    </row>
    <row r="3333" spans="1:36" x14ac:dyDescent="0.35">
      <c r="A3333" t="s">
        <v>36</v>
      </c>
      <c r="B3333" s="8" t="s">
        <v>72</v>
      </c>
      <c r="C3333" s="8" t="s">
        <v>38</v>
      </c>
      <c r="D3333" s="8" t="s">
        <v>39</v>
      </c>
      <c r="E3333" s="8" t="s">
        <v>39</v>
      </c>
      <c r="F3333" s="8" t="s">
        <v>40</v>
      </c>
      <c r="G3333" t="s">
        <v>73</v>
      </c>
      <c r="H3333" t="s">
        <v>42</v>
      </c>
      <c r="I3333" t="s">
        <v>43</v>
      </c>
      <c r="J3333" t="s">
        <v>43</v>
      </c>
      <c r="K3333" t="s">
        <v>43</v>
      </c>
      <c r="L3333" s="9">
        <v>-2412.1999999999998</v>
      </c>
      <c r="M3333" s="10">
        <v>43983</v>
      </c>
      <c r="N3333" t="s">
        <v>44</v>
      </c>
      <c r="O3333" t="s">
        <v>45</v>
      </c>
      <c r="P3333" t="s">
        <v>1682</v>
      </c>
      <c r="Q3333" t="s">
        <v>1683</v>
      </c>
      <c r="R3333" t="s">
        <v>1684</v>
      </c>
      <c r="S3333" s="11">
        <v>43991</v>
      </c>
      <c r="T3333" t="s">
        <v>54</v>
      </c>
      <c r="U3333">
        <v>21</v>
      </c>
      <c r="V3333" t="s">
        <v>1603</v>
      </c>
      <c r="W3333" t="s">
        <v>1684</v>
      </c>
      <c r="Y3333" s="11">
        <v>43991</v>
      </c>
      <c r="AA3333" t="s">
        <v>1599</v>
      </c>
      <c r="AD3333" t="s">
        <v>1604</v>
      </c>
      <c r="AH3333" t="str">
        <f t="shared" ref="AH3333:AH3396" si="52">B3333&amp;" "&amp;G3333</f>
        <v>E35120 Corporate Expenses</v>
      </c>
      <c r="AI3333" t="str">
        <f>VLOOKUP(B3333,'cc Lookup'!A:E,5,0)</f>
        <v>Corporate Exp</v>
      </c>
      <c r="AJ3333" t="s">
        <v>5427</v>
      </c>
    </row>
    <row r="3334" spans="1:36" x14ac:dyDescent="0.35">
      <c r="A3334" t="s">
        <v>36</v>
      </c>
      <c r="B3334" s="8" t="s">
        <v>72</v>
      </c>
      <c r="C3334" s="8" t="s">
        <v>38</v>
      </c>
      <c r="D3334" s="8" t="s">
        <v>39</v>
      </c>
      <c r="E3334" s="8" t="s">
        <v>39</v>
      </c>
      <c r="F3334" s="8" t="s">
        <v>40</v>
      </c>
      <c r="G3334" t="s">
        <v>73</v>
      </c>
      <c r="H3334" t="s">
        <v>42</v>
      </c>
      <c r="I3334" t="s">
        <v>43</v>
      </c>
      <c r="J3334" t="s">
        <v>43</v>
      </c>
      <c r="K3334" t="s">
        <v>43</v>
      </c>
      <c r="L3334" s="9">
        <v>-9711.6</v>
      </c>
      <c r="M3334" s="10">
        <v>43983</v>
      </c>
      <c r="N3334" t="s">
        <v>44</v>
      </c>
      <c r="O3334" t="s">
        <v>45</v>
      </c>
      <c r="P3334" t="s">
        <v>1682</v>
      </c>
      <c r="Q3334" t="s">
        <v>1683</v>
      </c>
      <c r="R3334" t="s">
        <v>1684</v>
      </c>
      <c r="S3334" s="11">
        <v>43991</v>
      </c>
      <c r="T3334" t="s">
        <v>54</v>
      </c>
      <c r="U3334">
        <v>22</v>
      </c>
      <c r="V3334" t="s">
        <v>1605</v>
      </c>
      <c r="W3334" t="s">
        <v>1684</v>
      </c>
      <c r="Y3334" s="11">
        <v>43991</v>
      </c>
      <c r="AA3334" t="s">
        <v>1599</v>
      </c>
      <c r="AD3334" t="s">
        <v>1606</v>
      </c>
      <c r="AH3334" t="str">
        <f t="shared" si="52"/>
        <v>E35120 Corporate Expenses</v>
      </c>
      <c r="AI3334" t="str">
        <f>VLOOKUP(B3334,'cc Lookup'!A:E,5,0)</f>
        <v>Corporate Exp</v>
      </c>
      <c r="AJ3334" t="s">
        <v>5427</v>
      </c>
    </row>
    <row r="3335" spans="1:36" x14ac:dyDescent="0.35">
      <c r="A3335" t="s">
        <v>36</v>
      </c>
      <c r="B3335" s="8" t="s">
        <v>72</v>
      </c>
      <c r="C3335" s="8" t="s">
        <v>38</v>
      </c>
      <c r="D3335" s="8" t="s">
        <v>39</v>
      </c>
      <c r="E3335" s="8" t="s">
        <v>39</v>
      </c>
      <c r="F3335" s="8" t="s">
        <v>40</v>
      </c>
      <c r="G3335" t="s">
        <v>73</v>
      </c>
      <c r="H3335" t="s">
        <v>42</v>
      </c>
      <c r="I3335" t="s">
        <v>43</v>
      </c>
      <c r="J3335" t="s">
        <v>43</v>
      </c>
      <c r="K3335" t="s">
        <v>43</v>
      </c>
      <c r="L3335" s="9">
        <v>9500</v>
      </c>
      <c r="M3335" s="10">
        <v>43983</v>
      </c>
      <c r="N3335" t="s">
        <v>44</v>
      </c>
      <c r="O3335" t="s">
        <v>45</v>
      </c>
      <c r="P3335" t="s">
        <v>1682</v>
      </c>
      <c r="Q3335" t="s">
        <v>1683</v>
      </c>
      <c r="R3335" t="s">
        <v>1684</v>
      </c>
      <c r="S3335" s="11">
        <v>43991</v>
      </c>
      <c r="T3335" t="s">
        <v>54</v>
      </c>
      <c r="U3335">
        <v>23</v>
      </c>
      <c r="V3335" t="s">
        <v>1607</v>
      </c>
      <c r="W3335" t="s">
        <v>1684</v>
      </c>
      <c r="Y3335" s="11">
        <v>43991</v>
      </c>
      <c r="AA3335" t="s">
        <v>1599</v>
      </c>
      <c r="AD3335" t="s">
        <v>1608</v>
      </c>
      <c r="AH3335" t="str">
        <f t="shared" si="52"/>
        <v>E35120 Corporate Expenses</v>
      </c>
      <c r="AI3335" t="str">
        <f>VLOOKUP(B3335,'cc Lookup'!A:E,5,0)</f>
        <v>Corporate Exp</v>
      </c>
      <c r="AJ3335" t="s">
        <v>5427</v>
      </c>
    </row>
    <row r="3336" spans="1:36" x14ac:dyDescent="0.35">
      <c r="A3336" t="s">
        <v>36</v>
      </c>
      <c r="B3336" s="8" t="s">
        <v>72</v>
      </c>
      <c r="C3336" s="8" t="s">
        <v>38</v>
      </c>
      <c r="D3336" s="8" t="s">
        <v>39</v>
      </c>
      <c r="E3336" s="8" t="s">
        <v>39</v>
      </c>
      <c r="F3336" s="8" t="s">
        <v>40</v>
      </c>
      <c r="G3336" t="s">
        <v>73</v>
      </c>
      <c r="H3336" t="s">
        <v>42</v>
      </c>
      <c r="I3336" t="s">
        <v>43</v>
      </c>
      <c r="J3336" t="s">
        <v>43</v>
      </c>
      <c r="K3336" t="s">
        <v>43</v>
      </c>
      <c r="L3336" s="9">
        <v>-68811</v>
      </c>
      <c r="M3336" s="10">
        <v>43983</v>
      </c>
      <c r="N3336" t="s">
        <v>44</v>
      </c>
      <c r="O3336" t="s">
        <v>45</v>
      </c>
      <c r="P3336" t="s">
        <v>1672</v>
      </c>
      <c r="Q3336" t="s">
        <v>1673</v>
      </c>
      <c r="R3336" t="s">
        <v>1674</v>
      </c>
      <c r="S3336" s="11">
        <v>43991</v>
      </c>
      <c r="T3336" t="s">
        <v>54</v>
      </c>
      <c r="U3336">
        <v>40</v>
      </c>
      <c r="V3336" t="s">
        <v>1590</v>
      </c>
      <c r="W3336" t="s">
        <v>1674</v>
      </c>
      <c r="Y3336" s="11">
        <v>43991</v>
      </c>
      <c r="AA3336" t="s">
        <v>1418</v>
      </c>
      <c r="AD3336" t="s">
        <v>1591</v>
      </c>
      <c r="AH3336" t="str">
        <f t="shared" si="52"/>
        <v>E35120 Corporate Expenses</v>
      </c>
      <c r="AI3336" t="str">
        <f>VLOOKUP(B3336,'cc Lookup'!A:E,5,0)</f>
        <v>Corporate Exp</v>
      </c>
      <c r="AJ3336" t="s">
        <v>5427</v>
      </c>
    </row>
    <row r="3337" spans="1:36" x14ac:dyDescent="0.35">
      <c r="A3337" t="s">
        <v>36</v>
      </c>
      <c r="B3337" s="8" t="s">
        <v>72</v>
      </c>
      <c r="C3337" s="8" t="s">
        <v>38</v>
      </c>
      <c r="D3337" s="8" t="s">
        <v>39</v>
      </c>
      <c r="E3337" s="8" t="s">
        <v>39</v>
      </c>
      <c r="F3337" s="8" t="s">
        <v>40</v>
      </c>
      <c r="G3337" t="s">
        <v>73</v>
      </c>
      <c r="H3337" t="s">
        <v>42</v>
      </c>
      <c r="I3337" t="s">
        <v>43</v>
      </c>
      <c r="J3337" t="s">
        <v>43</v>
      </c>
      <c r="K3337" t="s">
        <v>43</v>
      </c>
      <c r="L3337" s="9">
        <v>230</v>
      </c>
      <c r="M3337" s="10">
        <v>43983</v>
      </c>
      <c r="N3337" t="s">
        <v>44</v>
      </c>
      <c r="O3337" t="s">
        <v>45</v>
      </c>
      <c r="P3337" t="s">
        <v>1672</v>
      </c>
      <c r="Q3337" t="s">
        <v>1673</v>
      </c>
      <c r="R3337" t="s">
        <v>1674</v>
      </c>
      <c r="S3337" s="11">
        <v>43991</v>
      </c>
      <c r="T3337" t="s">
        <v>54</v>
      </c>
      <c r="U3337">
        <v>41</v>
      </c>
      <c r="V3337" t="s">
        <v>1592</v>
      </c>
      <c r="W3337" t="s">
        <v>1674</v>
      </c>
      <c r="Y3337" s="11">
        <v>43991</v>
      </c>
      <c r="AA3337" t="s">
        <v>1592</v>
      </c>
      <c r="AH3337" t="str">
        <f t="shared" si="52"/>
        <v>E35120 Corporate Expenses</v>
      </c>
      <c r="AI3337" t="str">
        <f>VLOOKUP(B3337,'cc Lookup'!A:E,5,0)</f>
        <v>Corporate Exp</v>
      </c>
      <c r="AJ3337" t="s">
        <v>5427</v>
      </c>
    </row>
    <row r="3338" spans="1:36" x14ac:dyDescent="0.35">
      <c r="A3338" t="s">
        <v>36</v>
      </c>
      <c r="B3338" s="8" t="s">
        <v>72</v>
      </c>
      <c r="C3338" s="8" t="s">
        <v>38</v>
      </c>
      <c r="D3338" s="8" t="s">
        <v>39</v>
      </c>
      <c r="E3338" s="8" t="s">
        <v>39</v>
      </c>
      <c r="F3338" s="8" t="s">
        <v>40</v>
      </c>
      <c r="G3338" t="s">
        <v>73</v>
      </c>
      <c r="H3338" t="s">
        <v>42</v>
      </c>
      <c r="I3338" t="s">
        <v>43</v>
      </c>
      <c r="J3338" t="s">
        <v>43</v>
      </c>
      <c r="K3338" t="s">
        <v>43</v>
      </c>
      <c r="L3338" s="9">
        <v>141116.13</v>
      </c>
      <c r="M3338" s="10">
        <v>43983</v>
      </c>
      <c r="N3338" t="s">
        <v>44</v>
      </c>
      <c r="O3338" t="s">
        <v>45</v>
      </c>
      <c r="P3338" t="s">
        <v>1672</v>
      </c>
      <c r="Q3338" t="s">
        <v>1673</v>
      </c>
      <c r="R3338" t="s">
        <v>1674</v>
      </c>
      <c r="S3338" s="11">
        <v>43991</v>
      </c>
      <c r="T3338" t="s">
        <v>54</v>
      </c>
      <c r="U3338">
        <v>42</v>
      </c>
      <c r="V3338" t="s">
        <v>1593</v>
      </c>
      <c r="W3338" t="s">
        <v>1674</v>
      </c>
      <c r="Y3338" s="11">
        <v>43991</v>
      </c>
      <c r="AA3338" t="s">
        <v>519</v>
      </c>
      <c r="AD3338" t="s">
        <v>1594</v>
      </c>
      <c r="AH3338" t="str">
        <f t="shared" si="52"/>
        <v>E35120 Corporate Expenses</v>
      </c>
      <c r="AI3338" t="str">
        <f>VLOOKUP(B3338,'cc Lookup'!A:E,5,0)</f>
        <v>Corporate Exp</v>
      </c>
      <c r="AJ3338" t="s">
        <v>5427</v>
      </c>
    </row>
    <row r="3339" spans="1:36" x14ac:dyDescent="0.35">
      <c r="A3339" t="s">
        <v>36</v>
      </c>
      <c r="B3339" s="8" t="s">
        <v>72</v>
      </c>
      <c r="C3339" s="8" t="s">
        <v>38</v>
      </c>
      <c r="D3339" s="8" t="s">
        <v>39</v>
      </c>
      <c r="E3339" s="8" t="s">
        <v>1444</v>
      </c>
      <c r="F3339" s="8" t="s">
        <v>40</v>
      </c>
      <c r="G3339" t="s">
        <v>73</v>
      </c>
      <c r="H3339" t="s">
        <v>42</v>
      </c>
      <c r="I3339" t="s">
        <v>43</v>
      </c>
      <c r="J3339" t="s">
        <v>1445</v>
      </c>
      <c r="K3339" t="s">
        <v>43</v>
      </c>
      <c r="L3339" s="9">
        <v>-360</v>
      </c>
      <c r="M3339" s="10">
        <v>43983</v>
      </c>
      <c r="N3339" t="s">
        <v>44</v>
      </c>
      <c r="O3339" t="s">
        <v>45</v>
      </c>
      <c r="P3339" t="s">
        <v>1682</v>
      </c>
      <c r="Q3339" t="s">
        <v>1683</v>
      </c>
      <c r="R3339" t="s">
        <v>1684</v>
      </c>
      <c r="S3339" s="11">
        <v>43991</v>
      </c>
      <c r="T3339" t="s">
        <v>54</v>
      </c>
      <c r="U3339">
        <v>24</v>
      </c>
      <c r="V3339" t="s">
        <v>1635</v>
      </c>
      <c r="W3339" t="s">
        <v>1684</v>
      </c>
      <c r="Y3339" s="11">
        <v>43991</v>
      </c>
      <c r="AA3339" t="s">
        <v>1636</v>
      </c>
      <c r="AD3339" t="s">
        <v>1637</v>
      </c>
      <c r="AH3339" t="str">
        <f t="shared" si="52"/>
        <v>E35120 Corporate Expenses</v>
      </c>
      <c r="AI3339" t="str">
        <f>VLOOKUP(B3339,'cc Lookup'!A:E,5,0)</f>
        <v>Corporate Exp</v>
      </c>
      <c r="AJ3339" t="s">
        <v>5427</v>
      </c>
    </row>
    <row r="3340" spans="1:36" x14ac:dyDescent="0.35">
      <c r="A3340" t="s">
        <v>36</v>
      </c>
      <c r="B3340" s="8" t="s">
        <v>72</v>
      </c>
      <c r="C3340" s="8" t="s">
        <v>38</v>
      </c>
      <c r="D3340" s="8" t="s">
        <v>39</v>
      </c>
      <c r="E3340" s="8" t="s">
        <v>1444</v>
      </c>
      <c r="F3340" s="8" t="s">
        <v>40</v>
      </c>
      <c r="G3340" t="s">
        <v>73</v>
      </c>
      <c r="H3340" t="s">
        <v>42</v>
      </c>
      <c r="I3340" t="s">
        <v>43</v>
      </c>
      <c r="J3340" t="s">
        <v>1445</v>
      </c>
      <c r="K3340" t="s">
        <v>43</v>
      </c>
      <c r="L3340" s="9">
        <v>-8984.44</v>
      </c>
      <c r="M3340" s="10">
        <v>43983</v>
      </c>
      <c r="N3340" t="s">
        <v>44</v>
      </c>
      <c r="O3340" t="s">
        <v>45</v>
      </c>
      <c r="P3340" t="s">
        <v>1682</v>
      </c>
      <c r="Q3340" t="s">
        <v>1683</v>
      </c>
      <c r="R3340" t="s">
        <v>1684</v>
      </c>
      <c r="S3340" s="11">
        <v>43991</v>
      </c>
      <c r="T3340" t="s">
        <v>54</v>
      </c>
      <c r="U3340">
        <v>25</v>
      </c>
      <c r="V3340" t="s">
        <v>1638</v>
      </c>
      <c r="W3340" t="s">
        <v>1684</v>
      </c>
      <c r="Y3340" s="11">
        <v>43991</v>
      </c>
      <c r="AA3340" t="s">
        <v>1639</v>
      </c>
      <c r="AD3340" t="s">
        <v>1640</v>
      </c>
      <c r="AH3340" t="str">
        <f t="shared" si="52"/>
        <v>E35120 Corporate Expenses</v>
      </c>
      <c r="AI3340" t="str">
        <f>VLOOKUP(B3340,'cc Lookup'!A:E,5,0)</f>
        <v>Corporate Exp</v>
      </c>
      <c r="AJ3340" t="s">
        <v>5427</v>
      </c>
    </row>
    <row r="3341" spans="1:36" x14ac:dyDescent="0.35">
      <c r="A3341" t="s">
        <v>36</v>
      </c>
      <c r="B3341" s="8" t="s">
        <v>72</v>
      </c>
      <c r="C3341" s="8" t="s">
        <v>38</v>
      </c>
      <c r="D3341" s="8" t="s">
        <v>39</v>
      </c>
      <c r="E3341" s="8" t="s">
        <v>1444</v>
      </c>
      <c r="F3341" s="8" t="s">
        <v>40</v>
      </c>
      <c r="G3341" t="s">
        <v>73</v>
      </c>
      <c r="H3341" t="s">
        <v>42</v>
      </c>
      <c r="I3341" t="s">
        <v>43</v>
      </c>
      <c r="J3341" t="s">
        <v>1445</v>
      </c>
      <c r="K3341" t="s">
        <v>43</v>
      </c>
      <c r="L3341" s="9">
        <v>-270.74</v>
      </c>
      <c r="M3341" s="10">
        <v>43983</v>
      </c>
      <c r="N3341" t="s">
        <v>44</v>
      </c>
      <c r="O3341" t="s">
        <v>45</v>
      </c>
      <c r="P3341" t="s">
        <v>1672</v>
      </c>
      <c r="Q3341" t="s">
        <v>1673</v>
      </c>
      <c r="R3341" t="s">
        <v>1674</v>
      </c>
      <c r="S3341" s="11">
        <v>43991</v>
      </c>
      <c r="T3341" t="s">
        <v>54</v>
      </c>
      <c r="U3341">
        <v>43</v>
      </c>
      <c r="V3341" t="s">
        <v>1624</v>
      </c>
      <c r="W3341" t="s">
        <v>1674</v>
      </c>
      <c r="Y3341" s="11">
        <v>43991</v>
      </c>
      <c r="AA3341" t="s">
        <v>1624</v>
      </c>
      <c r="AH3341" t="str">
        <f t="shared" si="52"/>
        <v>E35120 Corporate Expenses</v>
      </c>
      <c r="AI3341" t="str">
        <f>VLOOKUP(B3341,'cc Lookup'!A:E,5,0)</f>
        <v>Corporate Exp</v>
      </c>
      <c r="AJ3341" t="s">
        <v>5427</v>
      </c>
    </row>
    <row r="3342" spans="1:36" x14ac:dyDescent="0.35">
      <c r="A3342" t="s">
        <v>36</v>
      </c>
      <c r="B3342" s="8" t="s">
        <v>72</v>
      </c>
      <c r="C3342" s="8" t="s">
        <v>38</v>
      </c>
      <c r="D3342" s="8" t="s">
        <v>39</v>
      </c>
      <c r="E3342" s="8" t="s">
        <v>1444</v>
      </c>
      <c r="F3342" s="8" t="s">
        <v>40</v>
      </c>
      <c r="G3342" t="s">
        <v>73</v>
      </c>
      <c r="H3342" t="s">
        <v>42</v>
      </c>
      <c r="I3342" t="s">
        <v>43</v>
      </c>
      <c r="J3342" t="s">
        <v>1445</v>
      </c>
      <c r="K3342" t="s">
        <v>43</v>
      </c>
      <c r="L3342" s="9">
        <v>-2682.94</v>
      </c>
      <c r="M3342" s="10">
        <v>43983</v>
      </c>
      <c r="N3342" t="s">
        <v>44</v>
      </c>
      <c r="O3342" t="s">
        <v>45</v>
      </c>
      <c r="P3342" t="s">
        <v>1672</v>
      </c>
      <c r="Q3342" t="s">
        <v>1673</v>
      </c>
      <c r="R3342" t="s">
        <v>1674</v>
      </c>
      <c r="S3342" s="11">
        <v>43991</v>
      </c>
      <c r="T3342" t="s">
        <v>54</v>
      </c>
      <c r="U3342">
        <v>44</v>
      </c>
      <c r="V3342" t="s">
        <v>1625</v>
      </c>
      <c r="W3342" t="s">
        <v>1674</v>
      </c>
      <c r="Y3342" s="11">
        <v>43991</v>
      </c>
      <c r="AA3342" t="s">
        <v>1625</v>
      </c>
      <c r="AH3342" t="str">
        <f t="shared" si="52"/>
        <v>E35120 Corporate Expenses</v>
      </c>
      <c r="AI3342" t="str">
        <f>VLOOKUP(B3342,'cc Lookup'!A:E,5,0)</f>
        <v>Corporate Exp</v>
      </c>
      <c r="AJ3342" t="s">
        <v>5427</v>
      </c>
    </row>
    <row r="3343" spans="1:36" x14ac:dyDescent="0.35">
      <c r="A3343" t="s">
        <v>36</v>
      </c>
      <c r="B3343" s="8" t="s">
        <v>72</v>
      </c>
      <c r="C3343" s="8" t="s">
        <v>38</v>
      </c>
      <c r="D3343" s="8" t="s">
        <v>39</v>
      </c>
      <c r="E3343" s="8" t="s">
        <v>1444</v>
      </c>
      <c r="F3343" s="8" t="s">
        <v>40</v>
      </c>
      <c r="G3343" t="s">
        <v>73</v>
      </c>
      <c r="H3343" t="s">
        <v>42</v>
      </c>
      <c r="I3343" t="s">
        <v>43</v>
      </c>
      <c r="J3343" t="s">
        <v>1445</v>
      </c>
      <c r="K3343" t="s">
        <v>43</v>
      </c>
      <c r="L3343" s="9">
        <v>-2863.34</v>
      </c>
      <c r="M3343" s="10">
        <v>43983</v>
      </c>
      <c r="N3343" t="s">
        <v>44</v>
      </c>
      <c r="O3343" t="s">
        <v>45</v>
      </c>
      <c r="P3343" t="s">
        <v>1672</v>
      </c>
      <c r="Q3343" t="s">
        <v>1673</v>
      </c>
      <c r="R3343" t="s">
        <v>1674</v>
      </c>
      <c r="S3343" s="11">
        <v>43991</v>
      </c>
      <c r="T3343" t="s">
        <v>54</v>
      </c>
      <c r="U3343">
        <v>45</v>
      </c>
      <c r="V3343" t="s">
        <v>1626</v>
      </c>
      <c r="W3343" t="s">
        <v>1674</v>
      </c>
      <c r="Y3343" s="11">
        <v>43991</v>
      </c>
      <c r="AA3343" t="s">
        <v>1626</v>
      </c>
      <c r="AH3343" t="str">
        <f t="shared" si="52"/>
        <v>E35120 Corporate Expenses</v>
      </c>
      <c r="AI3343" t="str">
        <f>VLOOKUP(B3343,'cc Lookup'!A:E,5,0)</f>
        <v>Corporate Exp</v>
      </c>
      <c r="AJ3343" t="s">
        <v>5427</v>
      </c>
    </row>
    <row r="3344" spans="1:36" x14ac:dyDescent="0.35">
      <c r="A3344" t="s">
        <v>36</v>
      </c>
      <c r="B3344" s="8" t="s">
        <v>72</v>
      </c>
      <c r="C3344" s="8" t="s">
        <v>38</v>
      </c>
      <c r="D3344" s="8" t="s">
        <v>39</v>
      </c>
      <c r="E3344" s="8" t="s">
        <v>1444</v>
      </c>
      <c r="F3344" s="8" t="s">
        <v>40</v>
      </c>
      <c r="G3344" t="s">
        <v>73</v>
      </c>
      <c r="H3344" t="s">
        <v>42</v>
      </c>
      <c r="I3344" t="s">
        <v>43</v>
      </c>
      <c r="J3344" t="s">
        <v>1445</v>
      </c>
      <c r="K3344" t="s">
        <v>43</v>
      </c>
      <c r="L3344" s="9">
        <v>-4208.34</v>
      </c>
      <c r="M3344" s="10">
        <v>43983</v>
      </c>
      <c r="N3344" t="s">
        <v>44</v>
      </c>
      <c r="O3344" t="s">
        <v>45</v>
      </c>
      <c r="P3344" t="s">
        <v>1672</v>
      </c>
      <c r="Q3344" t="s">
        <v>1673</v>
      </c>
      <c r="R3344" t="s">
        <v>1674</v>
      </c>
      <c r="S3344" s="11">
        <v>43991</v>
      </c>
      <c r="T3344" t="s">
        <v>54</v>
      </c>
      <c r="U3344">
        <v>46</v>
      </c>
      <c r="V3344" t="s">
        <v>1627</v>
      </c>
      <c r="W3344" t="s">
        <v>1674</v>
      </c>
      <c r="Y3344" s="11">
        <v>43991</v>
      </c>
      <c r="AA3344" t="s">
        <v>1627</v>
      </c>
      <c r="AH3344" t="str">
        <f t="shared" si="52"/>
        <v>E35120 Corporate Expenses</v>
      </c>
      <c r="AI3344" t="str">
        <f>VLOOKUP(B3344,'cc Lookup'!A:E,5,0)</f>
        <v>Corporate Exp</v>
      </c>
      <c r="AJ3344" t="s">
        <v>5427</v>
      </c>
    </row>
    <row r="3345" spans="1:36" x14ac:dyDescent="0.35">
      <c r="A3345" t="s">
        <v>36</v>
      </c>
      <c r="B3345" s="8" t="s">
        <v>72</v>
      </c>
      <c r="C3345" s="8" t="s">
        <v>38</v>
      </c>
      <c r="D3345" s="8" t="s">
        <v>39</v>
      </c>
      <c r="E3345" s="8" t="s">
        <v>1444</v>
      </c>
      <c r="F3345" s="8" t="s">
        <v>40</v>
      </c>
      <c r="G3345" t="s">
        <v>73</v>
      </c>
      <c r="H3345" t="s">
        <v>42</v>
      </c>
      <c r="I3345" t="s">
        <v>43</v>
      </c>
      <c r="J3345" t="s">
        <v>1445</v>
      </c>
      <c r="K3345" t="s">
        <v>43</v>
      </c>
      <c r="L3345" s="9">
        <v>-4568.34</v>
      </c>
      <c r="M3345" s="10">
        <v>43983</v>
      </c>
      <c r="N3345" t="s">
        <v>44</v>
      </c>
      <c r="O3345" t="s">
        <v>45</v>
      </c>
      <c r="P3345" t="s">
        <v>1672</v>
      </c>
      <c r="Q3345" t="s">
        <v>1673</v>
      </c>
      <c r="R3345" t="s">
        <v>1674</v>
      </c>
      <c r="S3345" s="11">
        <v>43991</v>
      </c>
      <c r="T3345" t="s">
        <v>54</v>
      </c>
      <c r="U3345">
        <v>47</v>
      </c>
      <c r="V3345" t="s">
        <v>1628</v>
      </c>
      <c r="W3345" t="s">
        <v>1674</v>
      </c>
      <c r="Y3345" s="11">
        <v>43991</v>
      </c>
      <c r="AA3345" t="s">
        <v>1628</v>
      </c>
      <c r="AH3345" t="str">
        <f t="shared" si="52"/>
        <v>E35120 Corporate Expenses</v>
      </c>
      <c r="AI3345" t="str">
        <f>VLOOKUP(B3345,'cc Lookup'!A:E,5,0)</f>
        <v>Corporate Exp</v>
      </c>
      <c r="AJ3345" t="s">
        <v>5427</v>
      </c>
    </row>
    <row r="3346" spans="1:36" x14ac:dyDescent="0.35">
      <c r="A3346" t="s">
        <v>36</v>
      </c>
      <c r="B3346" s="8" t="s">
        <v>72</v>
      </c>
      <c r="C3346" s="8" t="s">
        <v>38</v>
      </c>
      <c r="D3346" s="8" t="s">
        <v>39</v>
      </c>
      <c r="E3346" s="8" t="s">
        <v>1444</v>
      </c>
      <c r="F3346" s="8" t="s">
        <v>40</v>
      </c>
      <c r="G3346" t="s">
        <v>73</v>
      </c>
      <c r="H3346" t="s">
        <v>42</v>
      </c>
      <c r="I3346" t="s">
        <v>43</v>
      </c>
      <c r="J3346" t="s">
        <v>1445</v>
      </c>
      <c r="K3346" t="s">
        <v>43</v>
      </c>
      <c r="L3346" s="9">
        <v>-10000</v>
      </c>
      <c r="M3346" s="10">
        <v>43983</v>
      </c>
      <c r="N3346" t="s">
        <v>44</v>
      </c>
      <c r="O3346" t="s">
        <v>45</v>
      </c>
      <c r="P3346" t="s">
        <v>1672</v>
      </c>
      <c r="Q3346" t="s">
        <v>1673</v>
      </c>
      <c r="R3346" t="s">
        <v>1674</v>
      </c>
      <c r="S3346" s="11">
        <v>43991</v>
      </c>
      <c r="T3346" t="s">
        <v>54</v>
      </c>
      <c r="U3346">
        <v>48</v>
      </c>
      <c r="V3346" t="s">
        <v>1629</v>
      </c>
      <c r="W3346" t="s">
        <v>1674</v>
      </c>
      <c r="Y3346" s="11">
        <v>43991</v>
      </c>
      <c r="AA3346" t="s">
        <v>1629</v>
      </c>
      <c r="AH3346" t="str">
        <f t="shared" si="52"/>
        <v>E35120 Corporate Expenses</v>
      </c>
      <c r="AI3346" t="str">
        <f>VLOOKUP(B3346,'cc Lookup'!A:E,5,0)</f>
        <v>Corporate Exp</v>
      </c>
      <c r="AJ3346" t="s">
        <v>5427</v>
      </c>
    </row>
    <row r="3347" spans="1:36" x14ac:dyDescent="0.35">
      <c r="A3347" t="s">
        <v>36</v>
      </c>
      <c r="B3347" s="8" t="s">
        <v>72</v>
      </c>
      <c r="C3347" s="8" t="s">
        <v>38</v>
      </c>
      <c r="D3347" s="8" t="s">
        <v>39</v>
      </c>
      <c r="E3347" s="8" t="s">
        <v>1444</v>
      </c>
      <c r="F3347" s="8" t="s">
        <v>40</v>
      </c>
      <c r="G3347" t="s">
        <v>73</v>
      </c>
      <c r="H3347" t="s">
        <v>42</v>
      </c>
      <c r="I3347" t="s">
        <v>43</v>
      </c>
      <c r="J3347" t="s">
        <v>1445</v>
      </c>
      <c r="K3347" t="s">
        <v>43</v>
      </c>
      <c r="L3347" s="9">
        <v>-13552.78</v>
      </c>
      <c r="M3347" s="10">
        <v>43983</v>
      </c>
      <c r="N3347" t="s">
        <v>44</v>
      </c>
      <c r="O3347" t="s">
        <v>45</v>
      </c>
      <c r="P3347" t="s">
        <v>1672</v>
      </c>
      <c r="Q3347" t="s">
        <v>1673</v>
      </c>
      <c r="R3347" t="s">
        <v>1674</v>
      </c>
      <c r="S3347" s="11">
        <v>43991</v>
      </c>
      <c r="T3347" t="s">
        <v>54</v>
      </c>
      <c r="U3347">
        <v>49</v>
      </c>
      <c r="V3347" t="s">
        <v>1630</v>
      </c>
      <c r="W3347" t="s">
        <v>1674</v>
      </c>
      <c r="Y3347" s="11">
        <v>43991</v>
      </c>
      <c r="AA3347" t="s">
        <v>1630</v>
      </c>
      <c r="AH3347" t="str">
        <f t="shared" si="52"/>
        <v>E35120 Corporate Expenses</v>
      </c>
      <c r="AI3347" t="str">
        <f>VLOOKUP(B3347,'cc Lookup'!A:E,5,0)</f>
        <v>Corporate Exp</v>
      </c>
      <c r="AJ3347" t="s">
        <v>5427</v>
      </c>
    </row>
    <row r="3348" spans="1:36" x14ac:dyDescent="0.35">
      <c r="A3348" t="s">
        <v>36</v>
      </c>
      <c r="B3348" s="8" t="s">
        <v>72</v>
      </c>
      <c r="C3348" s="8" t="s">
        <v>38</v>
      </c>
      <c r="D3348" s="8" t="s">
        <v>39</v>
      </c>
      <c r="E3348" s="8" t="s">
        <v>1444</v>
      </c>
      <c r="F3348" s="8" t="s">
        <v>40</v>
      </c>
      <c r="G3348" t="s">
        <v>73</v>
      </c>
      <c r="H3348" t="s">
        <v>42</v>
      </c>
      <c r="I3348" t="s">
        <v>43</v>
      </c>
      <c r="J3348" t="s">
        <v>1445</v>
      </c>
      <c r="K3348" t="s">
        <v>43</v>
      </c>
      <c r="L3348" s="9">
        <v>-13912.78</v>
      </c>
      <c r="M3348" s="10">
        <v>43983</v>
      </c>
      <c r="N3348" t="s">
        <v>44</v>
      </c>
      <c r="O3348" t="s">
        <v>45</v>
      </c>
      <c r="P3348" t="s">
        <v>1672</v>
      </c>
      <c r="Q3348" t="s">
        <v>1673</v>
      </c>
      <c r="R3348" t="s">
        <v>1674</v>
      </c>
      <c r="S3348" s="11">
        <v>43991</v>
      </c>
      <c r="T3348" t="s">
        <v>54</v>
      </c>
      <c r="U3348">
        <v>50</v>
      </c>
      <c r="V3348" t="s">
        <v>1631</v>
      </c>
      <c r="W3348" t="s">
        <v>1674</v>
      </c>
      <c r="Y3348" s="11">
        <v>43991</v>
      </c>
      <c r="AA3348" t="s">
        <v>1631</v>
      </c>
      <c r="AH3348" t="str">
        <f t="shared" si="52"/>
        <v>E35120 Corporate Expenses</v>
      </c>
      <c r="AI3348" t="str">
        <f>VLOOKUP(B3348,'cc Lookup'!A:E,5,0)</f>
        <v>Corporate Exp</v>
      </c>
      <c r="AJ3348" t="s">
        <v>5427</v>
      </c>
    </row>
    <row r="3349" spans="1:36" x14ac:dyDescent="0.35">
      <c r="A3349" t="s">
        <v>36</v>
      </c>
      <c r="B3349" s="8" t="s">
        <v>72</v>
      </c>
      <c r="C3349" s="8" t="s">
        <v>38</v>
      </c>
      <c r="D3349" s="8" t="s">
        <v>39</v>
      </c>
      <c r="E3349" s="8" t="s">
        <v>1444</v>
      </c>
      <c r="F3349" s="8" t="s">
        <v>40</v>
      </c>
      <c r="G3349" t="s">
        <v>73</v>
      </c>
      <c r="H3349" t="s">
        <v>42</v>
      </c>
      <c r="I3349" t="s">
        <v>43</v>
      </c>
      <c r="J3349" t="s">
        <v>1445</v>
      </c>
      <c r="K3349" t="s">
        <v>43</v>
      </c>
      <c r="L3349" s="9">
        <v>-23912.78</v>
      </c>
      <c r="M3349" s="10">
        <v>43983</v>
      </c>
      <c r="N3349" t="s">
        <v>44</v>
      </c>
      <c r="O3349" t="s">
        <v>45</v>
      </c>
      <c r="P3349" t="s">
        <v>1672</v>
      </c>
      <c r="Q3349" t="s">
        <v>1673</v>
      </c>
      <c r="R3349" t="s">
        <v>1674</v>
      </c>
      <c r="S3349" s="11">
        <v>43991</v>
      </c>
      <c r="T3349" t="s">
        <v>54</v>
      </c>
      <c r="U3349">
        <v>51</v>
      </c>
      <c r="V3349" t="s">
        <v>1629</v>
      </c>
      <c r="W3349" t="s">
        <v>1674</v>
      </c>
      <c r="Y3349" s="11">
        <v>43991</v>
      </c>
      <c r="AA3349" t="s">
        <v>1629</v>
      </c>
      <c r="AH3349" t="str">
        <f t="shared" si="52"/>
        <v>E35120 Corporate Expenses</v>
      </c>
      <c r="AI3349" t="str">
        <f>VLOOKUP(B3349,'cc Lookup'!A:E,5,0)</f>
        <v>Corporate Exp</v>
      </c>
      <c r="AJ3349" t="s">
        <v>5427</v>
      </c>
    </row>
    <row r="3350" spans="1:36" x14ac:dyDescent="0.35">
      <c r="A3350" t="s">
        <v>36</v>
      </c>
      <c r="B3350" s="8" t="s">
        <v>72</v>
      </c>
      <c r="C3350" s="8" t="s">
        <v>38</v>
      </c>
      <c r="D3350" s="8" t="s">
        <v>39</v>
      </c>
      <c r="E3350" s="8" t="s">
        <v>1444</v>
      </c>
      <c r="F3350" s="8" t="s">
        <v>40</v>
      </c>
      <c r="G3350" t="s">
        <v>73</v>
      </c>
      <c r="H3350" t="s">
        <v>42</v>
      </c>
      <c r="I3350" t="s">
        <v>43</v>
      </c>
      <c r="J3350" t="s">
        <v>1445</v>
      </c>
      <c r="K3350" t="s">
        <v>43</v>
      </c>
      <c r="L3350" s="9">
        <v>6817.06</v>
      </c>
      <c r="M3350" s="10">
        <v>43983</v>
      </c>
      <c r="N3350" t="s">
        <v>44</v>
      </c>
      <c r="O3350" t="s">
        <v>45</v>
      </c>
      <c r="P3350" t="s">
        <v>1672</v>
      </c>
      <c r="Q3350" t="s">
        <v>1673</v>
      </c>
      <c r="R3350" t="s">
        <v>1674</v>
      </c>
      <c r="S3350" s="11">
        <v>43991</v>
      </c>
      <c r="T3350" t="s">
        <v>54</v>
      </c>
      <c r="U3350">
        <v>52</v>
      </c>
      <c r="V3350" t="s">
        <v>1632</v>
      </c>
      <c r="W3350" t="s">
        <v>1674</v>
      </c>
      <c r="Y3350" s="11">
        <v>43991</v>
      </c>
      <c r="AA3350" t="s">
        <v>1632</v>
      </c>
      <c r="AH3350" t="str">
        <f t="shared" si="52"/>
        <v>E35120 Corporate Expenses</v>
      </c>
      <c r="AI3350" t="str">
        <f>VLOOKUP(B3350,'cc Lookup'!A:E,5,0)</f>
        <v>Corporate Exp</v>
      </c>
      <c r="AJ3350" t="s">
        <v>5427</v>
      </c>
    </row>
    <row r="3351" spans="1:36" x14ac:dyDescent="0.35">
      <c r="A3351" t="s">
        <v>36</v>
      </c>
      <c r="B3351" s="8" t="s">
        <v>72</v>
      </c>
      <c r="C3351" s="8" t="s">
        <v>38</v>
      </c>
      <c r="D3351" s="8" t="s">
        <v>39</v>
      </c>
      <c r="E3351" s="8" t="s">
        <v>1444</v>
      </c>
      <c r="F3351" s="8" t="s">
        <v>40</v>
      </c>
      <c r="G3351" t="s">
        <v>73</v>
      </c>
      <c r="H3351" t="s">
        <v>42</v>
      </c>
      <c r="I3351" t="s">
        <v>43</v>
      </c>
      <c r="J3351" t="s">
        <v>1445</v>
      </c>
      <c r="K3351" t="s">
        <v>43</v>
      </c>
      <c r="L3351" s="9">
        <v>6848.26</v>
      </c>
      <c r="M3351" s="10">
        <v>43983</v>
      </c>
      <c r="N3351" t="s">
        <v>44</v>
      </c>
      <c r="O3351" t="s">
        <v>45</v>
      </c>
      <c r="P3351" t="s">
        <v>1672</v>
      </c>
      <c r="Q3351" t="s">
        <v>1673</v>
      </c>
      <c r="R3351" t="s">
        <v>1674</v>
      </c>
      <c r="S3351" s="11">
        <v>43991</v>
      </c>
      <c r="T3351" t="s">
        <v>54</v>
      </c>
      <c r="U3351">
        <v>53</v>
      </c>
      <c r="V3351" t="s">
        <v>1633</v>
      </c>
      <c r="W3351" t="s">
        <v>1674</v>
      </c>
      <c r="Y3351" s="11">
        <v>43991</v>
      </c>
      <c r="AA3351" t="s">
        <v>1633</v>
      </c>
      <c r="AH3351" t="str">
        <f t="shared" si="52"/>
        <v>E35120 Corporate Expenses</v>
      </c>
      <c r="AI3351" t="str">
        <f>VLOOKUP(B3351,'cc Lookup'!A:E,5,0)</f>
        <v>Corporate Exp</v>
      </c>
      <c r="AJ3351" t="s">
        <v>5427</v>
      </c>
    </row>
    <row r="3352" spans="1:36" x14ac:dyDescent="0.35">
      <c r="A3352" t="s">
        <v>36</v>
      </c>
      <c r="B3352" s="8" t="s">
        <v>72</v>
      </c>
      <c r="C3352" s="8" t="s">
        <v>38</v>
      </c>
      <c r="D3352" s="8" t="s">
        <v>39</v>
      </c>
      <c r="E3352" s="8" t="s">
        <v>1444</v>
      </c>
      <c r="F3352" s="8" t="s">
        <v>40</v>
      </c>
      <c r="G3352" t="s">
        <v>73</v>
      </c>
      <c r="H3352" t="s">
        <v>42</v>
      </c>
      <c r="I3352" t="s">
        <v>43</v>
      </c>
      <c r="J3352" t="s">
        <v>1445</v>
      </c>
      <c r="K3352" t="s">
        <v>43</v>
      </c>
      <c r="L3352" s="9">
        <v>7053.86</v>
      </c>
      <c r="M3352" s="10">
        <v>43983</v>
      </c>
      <c r="N3352" t="s">
        <v>44</v>
      </c>
      <c r="O3352" t="s">
        <v>45</v>
      </c>
      <c r="P3352" t="s">
        <v>1672</v>
      </c>
      <c r="Q3352" t="s">
        <v>1673</v>
      </c>
      <c r="R3352" t="s">
        <v>1674</v>
      </c>
      <c r="S3352" s="11">
        <v>43991</v>
      </c>
      <c r="T3352" t="s">
        <v>54</v>
      </c>
      <c r="U3352">
        <v>54</v>
      </c>
      <c r="V3352" t="s">
        <v>1634</v>
      </c>
      <c r="W3352" t="s">
        <v>1674</v>
      </c>
      <c r="Y3352" s="11">
        <v>43991</v>
      </c>
      <c r="AA3352" t="s">
        <v>1634</v>
      </c>
      <c r="AH3352" t="str">
        <f t="shared" si="52"/>
        <v>E35120 Corporate Expenses</v>
      </c>
      <c r="AI3352" t="str">
        <f>VLOOKUP(B3352,'cc Lookup'!A:E,5,0)</f>
        <v>Corporate Exp</v>
      </c>
      <c r="AJ3352" t="s">
        <v>5427</v>
      </c>
    </row>
    <row r="3353" spans="1:36" x14ac:dyDescent="0.35">
      <c r="A3353" t="s">
        <v>36</v>
      </c>
      <c r="B3353" s="8" t="s">
        <v>142</v>
      </c>
      <c r="C3353" s="8" t="s">
        <v>38</v>
      </c>
      <c r="D3353" s="8" t="s">
        <v>39</v>
      </c>
      <c r="E3353" s="8" t="s">
        <v>39</v>
      </c>
      <c r="F3353" s="8" t="s">
        <v>40</v>
      </c>
      <c r="G3353" t="s">
        <v>144</v>
      </c>
      <c r="H3353" t="s">
        <v>42</v>
      </c>
      <c r="I3353" t="s">
        <v>43</v>
      </c>
      <c r="J3353" t="s">
        <v>43</v>
      </c>
      <c r="K3353" t="s">
        <v>43</v>
      </c>
      <c r="L3353" s="9">
        <v>-1505</v>
      </c>
      <c r="M3353" s="10">
        <v>43983</v>
      </c>
      <c r="N3353" t="s">
        <v>44</v>
      </c>
      <c r="O3353" t="s">
        <v>45</v>
      </c>
      <c r="P3353" t="s">
        <v>1816</v>
      </c>
      <c r="Q3353" t="s">
        <v>1817</v>
      </c>
      <c r="R3353" t="s">
        <v>1818</v>
      </c>
      <c r="S3353" s="11">
        <v>43991</v>
      </c>
      <c r="T3353" t="s">
        <v>54</v>
      </c>
      <c r="U3353">
        <v>56</v>
      </c>
      <c r="V3353" t="s">
        <v>1663</v>
      </c>
      <c r="W3353" t="s">
        <v>1818</v>
      </c>
      <c r="Y3353" s="11">
        <v>43991</v>
      </c>
      <c r="AA3353" t="s">
        <v>1663</v>
      </c>
      <c r="AH3353" t="str">
        <f t="shared" si="52"/>
        <v>E35930 Estates &amp; Facilities</v>
      </c>
      <c r="AI3353" t="str">
        <f>VLOOKUP(B3353,'cc Lookup'!A:E,5,0)</f>
        <v>Estates</v>
      </c>
      <c r="AJ3353" t="s">
        <v>5427</v>
      </c>
    </row>
    <row r="3354" spans="1:36" x14ac:dyDescent="0.35">
      <c r="A3354" t="s">
        <v>36</v>
      </c>
      <c r="B3354" s="8" t="s">
        <v>72</v>
      </c>
      <c r="C3354" s="8" t="s">
        <v>38</v>
      </c>
      <c r="D3354" s="8" t="s">
        <v>39</v>
      </c>
      <c r="E3354" s="8" t="s">
        <v>39</v>
      </c>
      <c r="F3354" s="8" t="s">
        <v>40</v>
      </c>
      <c r="G3354" t="s">
        <v>73</v>
      </c>
      <c r="H3354" t="s">
        <v>42</v>
      </c>
      <c r="I3354" t="s">
        <v>43</v>
      </c>
      <c r="J3354" t="s">
        <v>43</v>
      </c>
      <c r="K3354" t="s">
        <v>43</v>
      </c>
      <c r="L3354" s="9">
        <v>-2900</v>
      </c>
      <c r="M3354" s="10">
        <v>44013</v>
      </c>
      <c r="N3354" t="s">
        <v>44</v>
      </c>
      <c r="O3354" t="s">
        <v>45</v>
      </c>
      <c r="P3354" t="s">
        <v>1832</v>
      </c>
      <c r="Q3354" t="s">
        <v>1833</v>
      </c>
      <c r="R3354" t="s">
        <v>1834</v>
      </c>
      <c r="S3354" s="11">
        <v>44021</v>
      </c>
      <c r="T3354" t="s">
        <v>54</v>
      </c>
      <c r="U3354">
        <v>208</v>
      </c>
      <c r="V3354" t="s">
        <v>1681</v>
      </c>
      <c r="W3354" t="s">
        <v>1834</v>
      </c>
      <c r="Y3354" s="11">
        <v>44021</v>
      </c>
      <c r="AA3354" t="s">
        <v>1681</v>
      </c>
      <c r="AH3354" t="str">
        <f t="shared" si="52"/>
        <v>E35120 Corporate Expenses</v>
      </c>
      <c r="AI3354" t="str">
        <f>VLOOKUP(B3354,'cc Lookup'!A:E,5,0)</f>
        <v>Corporate Exp</v>
      </c>
      <c r="AJ3354" t="s">
        <v>5427</v>
      </c>
    </row>
    <row r="3355" spans="1:36" x14ac:dyDescent="0.35">
      <c r="A3355" t="s">
        <v>36</v>
      </c>
      <c r="B3355" s="8" t="s">
        <v>72</v>
      </c>
      <c r="C3355" s="8" t="s">
        <v>38</v>
      </c>
      <c r="D3355" s="8" t="s">
        <v>39</v>
      </c>
      <c r="E3355" s="8" t="s">
        <v>39</v>
      </c>
      <c r="F3355" s="8" t="s">
        <v>40</v>
      </c>
      <c r="G3355" t="s">
        <v>73</v>
      </c>
      <c r="H3355" t="s">
        <v>42</v>
      </c>
      <c r="I3355" t="s">
        <v>43</v>
      </c>
      <c r="J3355" t="s">
        <v>43</v>
      </c>
      <c r="K3355" t="s">
        <v>43</v>
      </c>
      <c r="L3355" s="9">
        <v>-8</v>
      </c>
      <c r="M3355" s="10">
        <v>44013</v>
      </c>
      <c r="N3355" t="s">
        <v>44</v>
      </c>
      <c r="O3355" t="s">
        <v>45</v>
      </c>
      <c r="P3355" t="s">
        <v>1825</v>
      </c>
      <c r="Q3355" t="s">
        <v>1826</v>
      </c>
      <c r="R3355" t="s">
        <v>1827</v>
      </c>
      <c r="S3355" s="11">
        <v>44021</v>
      </c>
      <c r="T3355" t="s">
        <v>54</v>
      </c>
      <c r="U3355">
        <v>42</v>
      </c>
      <c r="V3355" t="s">
        <v>1675</v>
      </c>
      <c r="W3355" t="s">
        <v>1827</v>
      </c>
      <c r="Y3355" s="11">
        <v>44021</v>
      </c>
      <c r="AA3355" t="s">
        <v>1675</v>
      </c>
      <c r="AH3355" t="str">
        <f t="shared" si="52"/>
        <v>E35120 Corporate Expenses</v>
      </c>
      <c r="AI3355" t="str">
        <f>VLOOKUP(B3355,'cc Lookup'!A:E,5,0)</f>
        <v>Corporate Exp</v>
      </c>
      <c r="AJ3355" t="s">
        <v>5427</v>
      </c>
    </row>
    <row r="3356" spans="1:36" x14ac:dyDescent="0.35">
      <c r="A3356" t="s">
        <v>36</v>
      </c>
      <c r="B3356" s="8" t="s">
        <v>72</v>
      </c>
      <c r="C3356" s="8" t="s">
        <v>38</v>
      </c>
      <c r="D3356" s="8" t="s">
        <v>39</v>
      </c>
      <c r="E3356" s="8" t="s">
        <v>39</v>
      </c>
      <c r="F3356" s="8" t="s">
        <v>40</v>
      </c>
      <c r="G3356" t="s">
        <v>73</v>
      </c>
      <c r="H3356" t="s">
        <v>42</v>
      </c>
      <c r="I3356" t="s">
        <v>43</v>
      </c>
      <c r="J3356" t="s">
        <v>43</v>
      </c>
      <c r="K3356" t="s">
        <v>43</v>
      </c>
      <c r="L3356" s="9">
        <v>-85871</v>
      </c>
      <c r="M3356" s="10">
        <v>44013</v>
      </c>
      <c r="N3356" t="s">
        <v>44</v>
      </c>
      <c r="O3356" t="s">
        <v>45</v>
      </c>
      <c r="P3356" t="s">
        <v>1825</v>
      </c>
      <c r="Q3356" t="s">
        <v>1826</v>
      </c>
      <c r="R3356" t="s">
        <v>1827</v>
      </c>
      <c r="S3356" s="11">
        <v>44021</v>
      </c>
      <c r="T3356" t="s">
        <v>54</v>
      </c>
      <c r="U3356">
        <v>43</v>
      </c>
      <c r="V3356" t="s">
        <v>1676</v>
      </c>
      <c r="W3356" t="s">
        <v>1827</v>
      </c>
      <c r="Y3356" s="11">
        <v>44021</v>
      </c>
      <c r="AA3356" t="s">
        <v>1418</v>
      </c>
      <c r="AD3356" t="s">
        <v>1677</v>
      </c>
      <c r="AH3356" t="str">
        <f t="shared" si="52"/>
        <v>E35120 Corporate Expenses</v>
      </c>
      <c r="AI3356" t="str">
        <f>VLOOKUP(B3356,'cc Lookup'!A:E,5,0)</f>
        <v>Corporate Exp</v>
      </c>
      <c r="AJ3356" t="s">
        <v>5427</v>
      </c>
    </row>
    <row r="3357" spans="1:36" x14ac:dyDescent="0.35">
      <c r="A3357" t="s">
        <v>36</v>
      </c>
      <c r="B3357" s="8" t="s">
        <v>72</v>
      </c>
      <c r="C3357" s="8" t="s">
        <v>38</v>
      </c>
      <c r="D3357" s="8" t="s">
        <v>39</v>
      </c>
      <c r="E3357" s="8" t="s">
        <v>1517</v>
      </c>
      <c r="F3357" s="8" t="s">
        <v>40</v>
      </c>
      <c r="G3357" t="s">
        <v>73</v>
      </c>
      <c r="H3357" t="s">
        <v>42</v>
      </c>
      <c r="I3357" t="s">
        <v>43</v>
      </c>
      <c r="J3357" t="s">
        <v>1518</v>
      </c>
      <c r="K3357" t="s">
        <v>43</v>
      </c>
      <c r="L3357" s="9">
        <v>127190.2</v>
      </c>
      <c r="M3357" s="10">
        <v>44013</v>
      </c>
      <c r="N3357" t="s">
        <v>44</v>
      </c>
      <c r="O3357" t="s">
        <v>45</v>
      </c>
      <c r="P3357" t="s">
        <v>1825</v>
      </c>
      <c r="Q3357" t="s">
        <v>1826</v>
      </c>
      <c r="R3357" t="s">
        <v>1827</v>
      </c>
      <c r="S3357" s="11">
        <v>44021</v>
      </c>
      <c r="T3357" t="s">
        <v>54</v>
      </c>
      <c r="U3357">
        <v>44</v>
      </c>
      <c r="V3357" t="s">
        <v>1753</v>
      </c>
      <c r="W3357" t="s">
        <v>1827</v>
      </c>
      <c r="Y3357" s="11">
        <v>44021</v>
      </c>
      <c r="AA3357" t="s">
        <v>519</v>
      </c>
      <c r="AD3357" t="s">
        <v>1754</v>
      </c>
      <c r="AH3357" t="str">
        <f t="shared" si="52"/>
        <v>E35120 Corporate Expenses</v>
      </c>
      <c r="AI3357" t="str">
        <f>VLOOKUP(B3357,'cc Lookup'!A:E,5,0)</f>
        <v>Corporate Exp</v>
      </c>
      <c r="AJ3357" t="s">
        <v>5427</v>
      </c>
    </row>
    <row r="3358" spans="1:36" x14ac:dyDescent="0.35">
      <c r="A3358" t="s">
        <v>36</v>
      </c>
      <c r="B3358" s="8" t="s">
        <v>72</v>
      </c>
      <c r="C3358" s="8" t="s">
        <v>38</v>
      </c>
      <c r="D3358" s="8" t="s">
        <v>39</v>
      </c>
      <c r="E3358" s="8" t="s">
        <v>1444</v>
      </c>
      <c r="F3358" s="8" t="s">
        <v>40</v>
      </c>
      <c r="G3358" t="s">
        <v>73</v>
      </c>
      <c r="H3358" t="s">
        <v>42</v>
      </c>
      <c r="I3358" t="s">
        <v>43</v>
      </c>
      <c r="J3358" t="s">
        <v>1445</v>
      </c>
      <c r="K3358" t="s">
        <v>43</v>
      </c>
      <c r="L3358" s="9">
        <v>-270.74</v>
      </c>
      <c r="M3358" s="10">
        <v>44013</v>
      </c>
      <c r="N3358" t="s">
        <v>44</v>
      </c>
      <c r="O3358" t="s">
        <v>45</v>
      </c>
      <c r="P3358" t="s">
        <v>1825</v>
      </c>
      <c r="Q3358" t="s">
        <v>1826</v>
      </c>
      <c r="R3358" t="s">
        <v>1827</v>
      </c>
      <c r="S3358" s="11">
        <v>44021</v>
      </c>
      <c r="T3358" t="s">
        <v>54</v>
      </c>
      <c r="U3358">
        <v>45</v>
      </c>
      <c r="V3358" t="s">
        <v>1624</v>
      </c>
      <c r="W3358" t="s">
        <v>1827</v>
      </c>
      <c r="Y3358" s="11">
        <v>44021</v>
      </c>
      <c r="AA3358" t="s">
        <v>1624</v>
      </c>
      <c r="AH3358" t="str">
        <f t="shared" si="52"/>
        <v>E35120 Corporate Expenses</v>
      </c>
      <c r="AI3358" t="str">
        <f>VLOOKUP(B3358,'cc Lookup'!A:E,5,0)</f>
        <v>Corporate Exp</v>
      </c>
      <c r="AJ3358" t="s">
        <v>5427</v>
      </c>
    </row>
    <row r="3359" spans="1:36" x14ac:dyDescent="0.35">
      <c r="A3359" t="s">
        <v>36</v>
      </c>
      <c r="B3359" s="8" t="s">
        <v>72</v>
      </c>
      <c r="C3359" s="8" t="s">
        <v>38</v>
      </c>
      <c r="D3359" s="8" t="s">
        <v>39</v>
      </c>
      <c r="E3359" s="8" t="s">
        <v>1444</v>
      </c>
      <c r="F3359" s="8" t="s">
        <v>40</v>
      </c>
      <c r="G3359" t="s">
        <v>73</v>
      </c>
      <c r="H3359" t="s">
        <v>42</v>
      </c>
      <c r="I3359" t="s">
        <v>43</v>
      </c>
      <c r="J3359" t="s">
        <v>1445</v>
      </c>
      <c r="K3359" t="s">
        <v>43</v>
      </c>
      <c r="L3359" s="9">
        <v>-2682.94</v>
      </c>
      <c r="M3359" s="10">
        <v>44013</v>
      </c>
      <c r="N3359" t="s">
        <v>44</v>
      </c>
      <c r="O3359" t="s">
        <v>45</v>
      </c>
      <c r="P3359" t="s">
        <v>1825</v>
      </c>
      <c r="Q3359" t="s">
        <v>1826</v>
      </c>
      <c r="R3359" t="s">
        <v>1827</v>
      </c>
      <c r="S3359" s="11">
        <v>44021</v>
      </c>
      <c r="T3359" t="s">
        <v>54</v>
      </c>
      <c r="U3359">
        <v>46</v>
      </c>
      <c r="V3359" t="s">
        <v>1625</v>
      </c>
      <c r="W3359" t="s">
        <v>1827</v>
      </c>
      <c r="Y3359" s="11">
        <v>44021</v>
      </c>
      <c r="AA3359" t="s">
        <v>1625</v>
      </c>
      <c r="AH3359" t="str">
        <f t="shared" si="52"/>
        <v>E35120 Corporate Expenses</v>
      </c>
      <c r="AI3359" t="str">
        <f>VLOOKUP(B3359,'cc Lookup'!A:E,5,0)</f>
        <v>Corporate Exp</v>
      </c>
      <c r="AJ3359" t="s">
        <v>5427</v>
      </c>
    </row>
    <row r="3360" spans="1:36" x14ac:dyDescent="0.35">
      <c r="A3360" t="s">
        <v>36</v>
      </c>
      <c r="B3360" s="8" t="s">
        <v>72</v>
      </c>
      <c r="C3360" s="8" t="s">
        <v>38</v>
      </c>
      <c r="D3360" s="8" t="s">
        <v>39</v>
      </c>
      <c r="E3360" s="8" t="s">
        <v>1444</v>
      </c>
      <c r="F3360" s="8" t="s">
        <v>40</v>
      </c>
      <c r="G3360" t="s">
        <v>73</v>
      </c>
      <c r="H3360" t="s">
        <v>42</v>
      </c>
      <c r="I3360" t="s">
        <v>43</v>
      </c>
      <c r="J3360" t="s">
        <v>1445</v>
      </c>
      <c r="K3360" t="s">
        <v>43</v>
      </c>
      <c r="L3360" s="9">
        <v>-2863.34</v>
      </c>
      <c r="M3360" s="10">
        <v>44013</v>
      </c>
      <c r="N3360" t="s">
        <v>44</v>
      </c>
      <c r="O3360" t="s">
        <v>45</v>
      </c>
      <c r="P3360" t="s">
        <v>1825</v>
      </c>
      <c r="Q3360" t="s">
        <v>1826</v>
      </c>
      <c r="R3360" t="s">
        <v>1827</v>
      </c>
      <c r="S3360" s="11">
        <v>44021</v>
      </c>
      <c r="T3360" t="s">
        <v>54</v>
      </c>
      <c r="U3360">
        <v>47</v>
      </c>
      <c r="V3360" t="s">
        <v>1626</v>
      </c>
      <c r="W3360" t="s">
        <v>1827</v>
      </c>
      <c r="Y3360" s="11">
        <v>44021</v>
      </c>
      <c r="AA3360" t="s">
        <v>1626</v>
      </c>
      <c r="AH3360" t="str">
        <f t="shared" si="52"/>
        <v>E35120 Corporate Expenses</v>
      </c>
      <c r="AI3360" t="str">
        <f>VLOOKUP(B3360,'cc Lookup'!A:E,5,0)</f>
        <v>Corporate Exp</v>
      </c>
      <c r="AJ3360" t="s">
        <v>5427</v>
      </c>
    </row>
    <row r="3361" spans="1:36" x14ac:dyDescent="0.35">
      <c r="A3361" t="s">
        <v>36</v>
      </c>
      <c r="B3361" s="8" t="s">
        <v>72</v>
      </c>
      <c r="C3361" s="8" t="s">
        <v>38</v>
      </c>
      <c r="D3361" s="8" t="s">
        <v>39</v>
      </c>
      <c r="E3361" s="8" t="s">
        <v>1444</v>
      </c>
      <c r="F3361" s="8" t="s">
        <v>40</v>
      </c>
      <c r="G3361" t="s">
        <v>73</v>
      </c>
      <c r="H3361" t="s">
        <v>42</v>
      </c>
      <c r="I3361" t="s">
        <v>43</v>
      </c>
      <c r="J3361" t="s">
        <v>1445</v>
      </c>
      <c r="K3361" t="s">
        <v>43</v>
      </c>
      <c r="L3361" s="9">
        <v>-4208.34</v>
      </c>
      <c r="M3361" s="10">
        <v>44013</v>
      </c>
      <c r="N3361" t="s">
        <v>44</v>
      </c>
      <c r="O3361" t="s">
        <v>45</v>
      </c>
      <c r="P3361" t="s">
        <v>1825</v>
      </c>
      <c r="Q3361" t="s">
        <v>1826</v>
      </c>
      <c r="R3361" t="s">
        <v>1827</v>
      </c>
      <c r="S3361" s="11">
        <v>44021</v>
      </c>
      <c r="T3361" t="s">
        <v>54</v>
      </c>
      <c r="U3361">
        <v>48</v>
      </c>
      <c r="V3361" t="s">
        <v>1627</v>
      </c>
      <c r="W3361" t="s">
        <v>1827</v>
      </c>
      <c r="Y3361" s="11">
        <v>44021</v>
      </c>
      <c r="AA3361" t="s">
        <v>1627</v>
      </c>
      <c r="AH3361" t="str">
        <f t="shared" si="52"/>
        <v>E35120 Corporate Expenses</v>
      </c>
      <c r="AI3361" t="str">
        <f>VLOOKUP(B3361,'cc Lookup'!A:E,5,0)</f>
        <v>Corporate Exp</v>
      </c>
      <c r="AJ3361" t="s">
        <v>5427</v>
      </c>
    </row>
    <row r="3362" spans="1:36" x14ac:dyDescent="0.35">
      <c r="A3362" t="s">
        <v>36</v>
      </c>
      <c r="B3362" s="8" t="s">
        <v>72</v>
      </c>
      <c r="C3362" s="8" t="s">
        <v>38</v>
      </c>
      <c r="D3362" s="8" t="s">
        <v>39</v>
      </c>
      <c r="E3362" s="8" t="s">
        <v>1444</v>
      </c>
      <c r="F3362" s="8" t="s">
        <v>40</v>
      </c>
      <c r="G3362" t="s">
        <v>73</v>
      </c>
      <c r="H3362" t="s">
        <v>42</v>
      </c>
      <c r="I3362" t="s">
        <v>43</v>
      </c>
      <c r="J3362" t="s">
        <v>1445</v>
      </c>
      <c r="K3362" t="s">
        <v>43</v>
      </c>
      <c r="L3362" s="9">
        <v>6817.06</v>
      </c>
      <c r="M3362" s="10">
        <v>44013</v>
      </c>
      <c r="N3362" t="s">
        <v>44</v>
      </c>
      <c r="O3362" t="s">
        <v>45</v>
      </c>
      <c r="P3362" t="s">
        <v>1825</v>
      </c>
      <c r="Q3362" t="s">
        <v>1826</v>
      </c>
      <c r="R3362" t="s">
        <v>1827</v>
      </c>
      <c r="S3362" s="11">
        <v>44021</v>
      </c>
      <c r="T3362" t="s">
        <v>54</v>
      </c>
      <c r="U3362">
        <v>49</v>
      </c>
      <c r="V3362" t="s">
        <v>1632</v>
      </c>
      <c r="W3362" t="s">
        <v>1827</v>
      </c>
      <c r="Y3362" s="11">
        <v>44021</v>
      </c>
      <c r="AA3362" t="s">
        <v>1632</v>
      </c>
      <c r="AH3362" t="str">
        <f t="shared" si="52"/>
        <v>E35120 Corporate Expenses</v>
      </c>
      <c r="AI3362" t="str">
        <f>VLOOKUP(B3362,'cc Lookup'!A:E,5,0)</f>
        <v>Corporate Exp</v>
      </c>
      <c r="AJ3362" t="s">
        <v>5427</v>
      </c>
    </row>
    <row r="3363" spans="1:36" x14ac:dyDescent="0.35">
      <c r="A3363" t="s">
        <v>36</v>
      </c>
      <c r="B3363" s="8" t="s">
        <v>72</v>
      </c>
      <c r="C3363" s="8" t="s">
        <v>38</v>
      </c>
      <c r="D3363" s="8" t="s">
        <v>39</v>
      </c>
      <c r="E3363" s="8" t="s">
        <v>1444</v>
      </c>
      <c r="F3363" s="8" t="s">
        <v>40</v>
      </c>
      <c r="G3363" t="s">
        <v>73</v>
      </c>
      <c r="H3363" t="s">
        <v>42</v>
      </c>
      <c r="I3363" t="s">
        <v>43</v>
      </c>
      <c r="J3363" t="s">
        <v>1445</v>
      </c>
      <c r="K3363" t="s">
        <v>43</v>
      </c>
      <c r="L3363" s="9">
        <v>6848.26</v>
      </c>
      <c r="M3363" s="10">
        <v>44013</v>
      </c>
      <c r="N3363" t="s">
        <v>44</v>
      </c>
      <c r="O3363" t="s">
        <v>45</v>
      </c>
      <c r="P3363" t="s">
        <v>1825</v>
      </c>
      <c r="Q3363" t="s">
        <v>1826</v>
      </c>
      <c r="R3363" t="s">
        <v>1827</v>
      </c>
      <c r="S3363" s="11">
        <v>44021</v>
      </c>
      <c r="T3363" t="s">
        <v>54</v>
      </c>
      <c r="U3363">
        <v>50</v>
      </c>
      <c r="V3363" t="s">
        <v>1633</v>
      </c>
      <c r="W3363" t="s">
        <v>1827</v>
      </c>
      <c r="Y3363" s="11">
        <v>44021</v>
      </c>
      <c r="AA3363" t="s">
        <v>1633</v>
      </c>
      <c r="AH3363" t="str">
        <f t="shared" si="52"/>
        <v>E35120 Corporate Expenses</v>
      </c>
      <c r="AI3363" t="str">
        <f>VLOOKUP(B3363,'cc Lookup'!A:E,5,0)</f>
        <v>Corporate Exp</v>
      </c>
      <c r="AJ3363" t="s">
        <v>5427</v>
      </c>
    </row>
    <row r="3364" spans="1:36" x14ac:dyDescent="0.35">
      <c r="A3364" t="s">
        <v>36</v>
      </c>
      <c r="B3364" s="8" t="s">
        <v>72</v>
      </c>
      <c r="C3364" s="8" t="s">
        <v>38</v>
      </c>
      <c r="D3364" s="8" t="s">
        <v>39</v>
      </c>
      <c r="E3364" s="8" t="s">
        <v>1444</v>
      </c>
      <c r="F3364" s="8" t="s">
        <v>40</v>
      </c>
      <c r="G3364" t="s">
        <v>73</v>
      </c>
      <c r="H3364" t="s">
        <v>42</v>
      </c>
      <c r="I3364" t="s">
        <v>43</v>
      </c>
      <c r="J3364" t="s">
        <v>1445</v>
      </c>
      <c r="K3364" t="s">
        <v>43</v>
      </c>
      <c r="L3364" s="9">
        <v>7053.86</v>
      </c>
      <c r="M3364" s="10">
        <v>44013</v>
      </c>
      <c r="N3364" t="s">
        <v>44</v>
      </c>
      <c r="O3364" t="s">
        <v>45</v>
      </c>
      <c r="P3364" t="s">
        <v>1825</v>
      </c>
      <c r="Q3364" t="s">
        <v>1826</v>
      </c>
      <c r="R3364" t="s">
        <v>1827</v>
      </c>
      <c r="S3364" s="11">
        <v>44021</v>
      </c>
      <c r="T3364" t="s">
        <v>54</v>
      </c>
      <c r="U3364">
        <v>51</v>
      </c>
      <c r="V3364" t="s">
        <v>1634</v>
      </c>
      <c r="W3364" t="s">
        <v>1827</v>
      </c>
      <c r="Y3364" s="11">
        <v>44021</v>
      </c>
      <c r="AA3364" t="s">
        <v>1634</v>
      </c>
      <c r="AH3364" t="str">
        <f t="shared" si="52"/>
        <v>E35120 Corporate Expenses</v>
      </c>
      <c r="AI3364" t="str">
        <f>VLOOKUP(B3364,'cc Lookup'!A:E,5,0)</f>
        <v>Corporate Exp</v>
      </c>
      <c r="AJ3364" t="s">
        <v>5427</v>
      </c>
    </row>
    <row r="3365" spans="1:36" x14ac:dyDescent="0.35">
      <c r="A3365" t="s">
        <v>36</v>
      </c>
      <c r="B3365" s="8" t="s">
        <v>1788</v>
      </c>
      <c r="C3365" s="8" t="s">
        <v>38</v>
      </c>
      <c r="D3365" s="8" t="s">
        <v>39</v>
      </c>
      <c r="E3365" s="8" t="s">
        <v>39</v>
      </c>
      <c r="F3365" s="8" t="s">
        <v>40</v>
      </c>
      <c r="G3365" t="s">
        <v>1789</v>
      </c>
      <c r="H3365" t="s">
        <v>42</v>
      </c>
      <c r="I3365" t="s">
        <v>43</v>
      </c>
      <c r="J3365" t="s">
        <v>43</v>
      </c>
      <c r="K3365" t="s">
        <v>43</v>
      </c>
      <c r="L3365" s="9">
        <v>-92281.31</v>
      </c>
      <c r="M3365" s="10">
        <v>44013</v>
      </c>
      <c r="N3365" t="s">
        <v>44</v>
      </c>
      <c r="O3365" t="s">
        <v>45</v>
      </c>
      <c r="P3365" t="s">
        <v>1872</v>
      </c>
      <c r="Q3365" t="s">
        <v>1873</v>
      </c>
      <c r="R3365" t="s">
        <v>1874</v>
      </c>
      <c r="S3365" s="11">
        <v>44021</v>
      </c>
      <c r="T3365" t="s">
        <v>54</v>
      </c>
      <c r="U3365">
        <v>123</v>
      </c>
      <c r="V3365" t="s">
        <v>1793</v>
      </c>
      <c r="W3365" t="s">
        <v>1874</v>
      </c>
      <c r="Y3365" s="11">
        <v>44021</v>
      </c>
      <c r="AA3365" t="s">
        <v>1793</v>
      </c>
      <c r="AH3365" t="str">
        <f t="shared" si="52"/>
        <v>E35121 Prior Year Charges</v>
      </c>
      <c r="AI3365" t="str">
        <f>VLOOKUP(B3365,'cc Lookup'!A:E,5,0)</f>
        <v>Finance</v>
      </c>
      <c r="AJ3365" t="s">
        <v>5427</v>
      </c>
    </row>
    <row r="3366" spans="1:36" x14ac:dyDescent="0.35">
      <c r="A3366" t="s">
        <v>36</v>
      </c>
      <c r="B3366" s="8" t="s">
        <v>1788</v>
      </c>
      <c r="C3366" s="8" t="s">
        <v>38</v>
      </c>
      <c r="D3366" s="8" t="s">
        <v>39</v>
      </c>
      <c r="E3366" s="8" t="s">
        <v>39</v>
      </c>
      <c r="F3366" s="8" t="s">
        <v>40</v>
      </c>
      <c r="G3366" t="s">
        <v>1789</v>
      </c>
      <c r="H3366" t="s">
        <v>42</v>
      </c>
      <c r="I3366" t="s">
        <v>43</v>
      </c>
      <c r="J3366" t="s">
        <v>43</v>
      </c>
      <c r="K3366" t="s">
        <v>43</v>
      </c>
      <c r="L3366" s="9">
        <v>39603.980000000003</v>
      </c>
      <c r="M3366" s="10">
        <v>44013</v>
      </c>
      <c r="N3366" t="s">
        <v>44</v>
      </c>
      <c r="O3366" t="s">
        <v>45</v>
      </c>
      <c r="P3366" t="s">
        <v>1872</v>
      </c>
      <c r="Q3366" t="s">
        <v>1873</v>
      </c>
      <c r="R3366" t="s">
        <v>1874</v>
      </c>
      <c r="S3366" s="11">
        <v>44021</v>
      </c>
      <c r="T3366" t="s">
        <v>54</v>
      </c>
      <c r="U3366">
        <v>124</v>
      </c>
      <c r="V3366" t="s">
        <v>1793</v>
      </c>
      <c r="W3366" t="s">
        <v>1874</v>
      </c>
      <c r="Y3366" s="11">
        <v>44021</v>
      </c>
      <c r="AA3366" t="s">
        <v>1793</v>
      </c>
      <c r="AH3366" t="str">
        <f t="shared" si="52"/>
        <v>E35121 Prior Year Charges</v>
      </c>
      <c r="AI3366" t="str">
        <f>VLOOKUP(B3366,'cc Lookup'!A:E,5,0)</f>
        <v>Finance</v>
      </c>
      <c r="AJ3366" t="s">
        <v>5427</v>
      </c>
    </row>
    <row r="3367" spans="1:36" x14ac:dyDescent="0.35">
      <c r="A3367" t="s">
        <v>36</v>
      </c>
      <c r="B3367" s="8" t="s">
        <v>142</v>
      </c>
      <c r="C3367" s="8" t="s">
        <v>38</v>
      </c>
      <c r="D3367" s="8" t="s">
        <v>39</v>
      </c>
      <c r="E3367" s="8" t="s">
        <v>39</v>
      </c>
      <c r="F3367" s="8" t="s">
        <v>40</v>
      </c>
      <c r="G3367" t="s">
        <v>144</v>
      </c>
      <c r="H3367" t="s">
        <v>42</v>
      </c>
      <c r="I3367" t="s">
        <v>43</v>
      </c>
      <c r="J3367" t="s">
        <v>43</v>
      </c>
      <c r="K3367" t="s">
        <v>43</v>
      </c>
      <c r="L3367" s="9">
        <v>-5317</v>
      </c>
      <c r="M3367" s="10">
        <v>44013</v>
      </c>
      <c r="N3367" t="s">
        <v>44</v>
      </c>
      <c r="O3367" t="s">
        <v>45</v>
      </c>
      <c r="P3367" t="s">
        <v>1905</v>
      </c>
      <c r="Q3367" t="s">
        <v>1906</v>
      </c>
      <c r="R3367" t="s">
        <v>1907</v>
      </c>
      <c r="S3367" s="11">
        <v>44021</v>
      </c>
      <c r="T3367" t="s">
        <v>54</v>
      </c>
      <c r="U3367">
        <v>26</v>
      </c>
      <c r="V3367" t="s">
        <v>1815</v>
      </c>
      <c r="W3367" t="s">
        <v>1907</v>
      </c>
      <c r="Y3367" s="11">
        <v>44021</v>
      </c>
      <c r="AA3367" t="s">
        <v>1815</v>
      </c>
      <c r="AH3367" t="str">
        <f t="shared" si="52"/>
        <v>E35930 Estates &amp; Facilities</v>
      </c>
      <c r="AI3367" t="str">
        <f>VLOOKUP(B3367,'cc Lookup'!A:E,5,0)</f>
        <v>Estates</v>
      </c>
      <c r="AJ3367" t="s">
        <v>5427</v>
      </c>
    </row>
    <row r="3368" spans="1:36" x14ac:dyDescent="0.35">
      <c r="A3368" t="s">
        <v>36</v>
      </c>
      <c r="B3368" s="8" t="s">
        <v>72</v>
      </c>
      <c r="C3368" s="8" t="s">
        <v>38</v>
      </c>
      <c r="D3368" s="8" t="s">
        <v>39</v>
      </c>
      <c r="E3368" s="8" t="s">
        <v>39</v>
      </c>
      <c r="F3368" s="8" t="s">
        <v>40</v>
      </c>
      <c r="G3368" t="s">
        <v>73</v>
      </c>
      <c r="H3368" t="s">
        <v>42</v>
      </c>
      <c r="I3368" t="s">
        <v>43</v>
      </c>
      <c r="J3368" t="s">
        <v>43</v>
      </c>
      <c r="K3368" t="s">
        <v>43</v>
      </c>
      <c r="L3368" s="9">
        <v>-254</v>
      </c>
      <c r="M3368" s="10">
        <v>44044</v>
      </c>
      <c r="N3368" t="s">
        <v>44</v>
      </c>
      <c r="O3368" t="s">
        <v>45</v>
      </c>
      <c r="P3368" t="s">
        <v>1924</v>
      </c>
      <c r="Q3368" t="s">
        <v>1925</v>
      </c>
      <c r="R3368" t="s">
        <v>1926</v>
      </c>
      <c r="S3368" s="11">
        <v>44054</v>
      </c>
      <c r="T3368" t="s">
        <v>54</v>
      </c>
      <c r="U3368">
        <v>40</v>
      </c>
      <c r="V3368" t="s">
        <v>1829</v>
      </c>
      <c r="W3368" t="s">
        <v>1926</v>
      </c>
      <c r="Y3368" s="11">
        <v>44054</v>
      </c>
      <c r="AA3368" t="s">
        <v>1829</v>
      </c>
      <c r="AH3368" t="str">
        <f t="shared" si="52"/>
        <v>E35120 Corporate Expenses</v>
      </c>
      <c r="AI3368" t="str">
        <f>VLOOKUP(B3368,'cc Lookup'!A:E,5,0)</f>
        <v>Corporate Exp</v>
      </c>
      <c r="AJ3368" t="s">
        <v>5427</v>
      </c>
    </row>
    <row r="3369" spans="1:36" x14ac:dyDescent="0.35">
      <c r="A3369" t="s">
        <v>36</v>
      </c>
      <c r="B3369" s="8" t="s">
        <v>72</v>
      </c>
      <c r="C3369" s="8" t="s">
        <v>38</v>
      </c>
      <c r="D3369" s="8" t="s">
        <v>39</v>
      </c>
      <c r="E3369" s="8" t="s">
        <v>39</v>
      </c>
      <c r="F3369" s="8" t="s">
        <v>40</v>
      </c>
      <c r="G3369" t="s">
        <v>73</v>
      </c>
      <c r="H3369" t="s">
        <v>42</v>
      </c>
      <c r="I3369" t="s">
        <v>43</v>
      </c>
      <c r="J3369" t="s">
        <v>43</v>
      </c>
      <c r="K3369" t="s">
        <v>43</v>
      </c>
      <c r="L3369" s="9">
        <v>-103500</v>
      </c>
      <c r="M3369" s="10">
        <v>44044</v>
      </c>
      <c r="N3369" t="s">
        <v>44</v>
      </c>
      <c r="O3369" t="s">
        <v>45</v>
      </c>
      <c r="P3369" t="s">
        <v>1924</v>
      </c>
      <c r="Q3369" t="s">
        <v>1925</v>
      </c>
      <c r="R3369" t="s">
        <v>1926</v>
      </c>
      <c r="S3369" s="11">
        <v>44054</v>
      </c>
      <c r="T3369" t="s">
        <v>54</v>
      </c>
      <c r="U3369">
        <v>41</v>
      </c>
      <c r="V3369" t="s">
        <v>1830</v>
      </c>
      <c r="W3369" t="s">
        <v>1926</v>
      </c>
      <c r="Y3369" s="11">
        <v>44054</v>
      </c>
      <c r="AA3369" t="s">
        <v>1418</v>
      </c>
      <c r="AD3369" t="s">
        <v>1831</v>
      </c>
      <c r="AH3369" t="str">
        <f t="shared" si="52"/>
        <v>E35120 Corporate Expenses</v>
      </c>
      <c r="AI3369" t="str">
        <f>VLOOKUP(B3369,'cc Lookup'!A:E,5,0)</f>
        <v>Corporate Exp</v>
      </c>
      <c r="AJ3369" t="s">
        <v>5427</v>
      </c>
    </row>
    <row r="3370" spans="1:36" x14ac:dyDescent="0.35">
      <c r="A3370" t="s">
        <v>36</v>
      </c>
      <c r="B3370" s="8" t="s">
        <v>72</v>
      </c>
      <c r="C3370" s="8" t="s">
        <v>38</v>
      </c>
      <c r="D3370" s="8" t="s">
        <v>39</v>
      </c>
      <c r="E3370" s="8" t="s">
        <v>1517</v>
      </c>
      <c r="F3370" s="8" t="s">
        <v>40</v>
      </c>
      <c r="G3370" t="s">
        <v>73</v>
      </c>
      <c r="H3370" t="s">
        <v>42</v>
      </c>
      <c r="I3370" t="s">
        <v>43</v>
      </c>
      <c r="J3370" t="s">
        <v>1518</v>
      </c>
      <c r="K3370" t="s">
        <v>43</v>
      </c>
      <c r="L3370" s="9">
        <v>112800.07</v>
      </c>
      <c r="M3370" s="10">
        <v>44044</v>
      </c>
      <c r="N3370" t="s">
        <v>44</v>
      </c>
      <c r="O3370" t="s">
        <v>45</v>
      </c>
      <c r="P3370" t="s">
        <v>1924</v>
      </c>
      <c r="Q3370" t="s">
        <v>1925</v>
      </c>
      <c r="R3370" t="s">
        <v>1926</v>
      </c>
      <c r="S3370" s="11">
        <v>44054</v>
      </c>
      <c r="T3370" t="s">
        <v>54</v>
      </c>
      <c r="U3370">
        <v>42</v>
      </c>
      <c r="V3370" t="s">
        <v>1852</v>
      </c>
      <c r="W3370" t="s">
        <v>1926</v>
      </c>
      <c r="Y3370" s="11">
        <v>44054</v>
      </c>
      <c r="AA3370" t="s">
        <v>519</v>
      </c>
      <c r="AD3370" t="s">
        <v>1853</v>
      </c>
      <c r="AH3370" t="str">
        <f t="shared" si="52"/>
        <v>E35120 Corporate Expenses</v>
      </c>
      <c r="AI3370" t="str">
        <f>VLOOKUP(B3370,'cc Lookup'!A:E,5,0)</f>
        <v>Corporate Exp</v>
      </c>
      <c r="AJ3370" t="s">
        <v>5427</v>
      </c>
    </row>
    <row r="3371" spans="1:36" x14ac:dyDescent="0.35">
      <c r="A3371" t="s">
        <v>36</v>
      </c>
      <c r="B3371" s="8" t="s">
        <v>72</v>
      </c>
      <c r="C3371" s="8" t="s">
        <v>38</v>
      </c>
      <c r="D3371" s="8" t="s">
        <v>39</v>
      </c>
      <c r="E3371" s="8" t="s">
        <v>1444</v>
      </c>
      <c r="F3371" s="8" t="s">
        <v>40</v>
      </c>
      <c r="G3371" t="s">
        <v>73</v>
      </c>
      <c r="H3371" t="s">
        <v>42</v>
      </c>
      <c r="I3371" t="s">
        <v>43</v>
      </c>
      <c r="J3371" t="s">
        <v>1445</v>
      </c>
      <c r="K3371" t="s">
        <v>43</v>
      </c>
      <c r="L3371" s="9">
        <v>-1300</v>
      </c>
      <c r="M3371" s="10">
        <v>44044</v>
      </c>
      <c r="N3371" t="s">
        <v>44</v>
      </c>
      <c r="O3371" t="s">
        <v>45</v>
      </c>
      <c r="P3371" t="s">
        <v>1951</v>
      </c>
      <c r="Q3371" t="s">
        <v>1952</v>
      </c>
      <c r="R3371" t="s">
        <v>1953</v>
      </c>
      <c r="S3371" s="11">
        <v>44054</v>
      </c>
      <c r="T3371" t="s">
        <v>54</v>
      </c>
      <c r="U3371">
        <v>34</v>
      </c>
      <c r="V3371" t="s">
        <v>1863</v>
      </c>
      <c r="W3371" t="s">
        <v>1953</v>
      </c>
      <c r="Y3371" s="11">
        <v>44054</v>
      </c>
      <c r="AA3371" t="s">
        <v>1864</v>
      </c>
      <c r="AD3371" t="s">
        <v>1865</v>
      </c>
      <c r="AH3371" t="str">
        <f t="shared" si="52"/>
        <v>E35120 Corporate Expenses</v>
      </c>
      <c r="AI3371" t="str">
        <f>VLOOKUP(B3371,'cc Lookup'!A:E,5,0)</f>
        <v>Corporate Exp</v>
      </c>
      <c r="AJ3371" t="s">
        <v>5427</v>
      </c>
    </row>
    <row r="3372" spans="1:36" x14ac:dyDescent="0.35">
      <c r="A3372" t="s">
        <v>36</v>
      </c>
      <c r="B3372" s="8" t="s">
        <v>72</v>
      </c>
      <c r="C3372" s="8" t="s">
        <v>38</v>
      </c>
      <c r="D3372" s="8" t="s">
        <v>39</v>
      </c>
      <c r="E3372" s="8" t="s">
        <v>1444</v>
      </c>
      <c r="F3372" s="8" t="s">
        <v>40</v>
      </c>
      <c r="G3372" t="s">
        <v>73</v>
      </c>
      <c r="H3372" t="s">
        <v>42</v>
      </c>
      <c r="I3372" t="s">
        <v>43</v>
      </c>
      <c r="J3372" t="s">
        <v>1445</v>
      </c>
      <c r="K3372" t="s">
        <v>43</v>
      </c>
      <c r="L3372" s="9">
        <v>-10000</v>
      </c>
      <c r="M3372" s="10">
        <v>44044</v>
      </c>
      <c r="N3372" t="s">
        <v>44</v>
      </c>
      <c r="O3372" t="s">
        <v>45</v>
      </c>
      <c r="P3372" t="s">
        <v>1951</v>
      </c>
      <c r="Q3372" t="s">
        <v>1952</v>
      </c>
      <c r="R3372" t="s">
        <v>1953</v>
      </c>
      <c r="S3372" s="11">
        <v>44054</v>
      </c>
      <c r="T3372" t="s">
        <v>54</v>
      </c>
      <c r="U3372">
        <v>35</v>
      </c>
      <c r="V3372" t="s">
        <v>1866</v>
      </c>
      <c r="W3372" t="s">
        <v>1953</v>
      </c>
      <c r="Y3372" s="11">
        <v>44054</v>
      </c>
      <c r="AA3372" t="s">
        <v>1864</v>
      </c>
      <c r="AD3372" t="s">
        <v>1867</v>
      </c>
      <c r="AH3372" t="str">
        <f t="shared" si="52"/>
        <v>E35120 Corporate Expenses</v>
      </c>
      <c r="AI3372" t="str">
        <f>VLOOKUP(B3372,'cc Lookup'!A:E,5,0)</f>
        <v>Corporate Exp</v>
      </c>
      <c r="AJ3372" t="s">
        <v>5427</v>
      </c>
    </row>
    <row r="3373" spans="1:36" x14ac:dyDescent="0.35">
      <c r="A3373" t="s">
        <v>36</v>
      </c>
      <c r="B3373" s="8" t="s">
        <v>72</v>
      </c>
      <c r="C3373" s="8" t="s">
        <v>38</v>
      </c>
      <c r="D3373" s="8" t="s">
        <v>39</v>
      </c>
      <c r="E3373" s="8" t="s">
        <v>1444</v>
      </c>
      <c r="F3373" s="8" t="s">
        <v>40</v>
      </c>
      <c r="G3373" t="s">
        <v>73</v>
      </c>
      <c r="H3373" t="s">
        <v>42</v>
      </c>
      <c r="I3373" t="s">
        <v>43</v>
      </c>
      <c r="J3373" t="s">
        <v>1445</v>
      </c>
      <c r="K3373" t="s">
        <v>43</v>
      </c>
      <c r="L3373" s="9">
        <v>-2682.94</v>
      </c>
      <c r="M3373" s="10">
        <v>44044</v>
      </c>
      <c r="N3373" t="s">
        <v>44</v>
      </c>
      <c r="O3373" t="s">
        <v>45</v>
      </c>
      <c r="P3373" t="s">
        <v>1924</v>
      </c>
      <c r="Q3373" t="s">
        <v>1925</v>
      </c>
      <c r="R3373" t="s">
        <v>1926</v>
      </c>
      <c r="S3373" s="11">
        <v>44054</v>
      </c>
      <c r="T3373" t="s">
        <v>54</v>
      </c>
      <c r="U3373">
        <v>43</v>
      </c>
      <c r="V3373" t="s">
        <v>1854</v>
      </c>
      <c r="W3373" t="s">
        <v>1926</v>
      </c>
      <c r="Y3373" s="11">
        <v>44054</v>
      </c>
      <c r="AA3373" t="s">
        <v>1854</v>
      </c>
      <c r="AH3373" t="str">
        <f t="shared" si="52"/>
        <v>E35120 Corporate Expenses</v>
      </c>
      <c r="AI3373" t="str">
        <f>VLOOKUP(B3373,'cc Lookup'!A:E,5,0)</f>
        <v>Corporate Exp</v>
      </c>
      <c r="AJ3373" t="s">
        <v>5427</v>
      </c>
    </row>
    <row r="3374" spans="1:36" x14ac:dyDescent="0.35">
      <c r="A3374" t="s">
        <v>36</v>
      </c>
      <c r="B3374" s="8" t="s">
        <v>72</v>
      </c>
      <c r="C3374" s="8" t="s">
        <v>38</v>
      </c>
      <c r="D3374" s="8" t="s">
        <v>39</v>
      </c>
      <c r="E3374" s="8" t="s">
        <v>1444</v>
      </c>
      <c r="F3374" s="8" t="s">
        <v>40</v>
      </c>
      <c r="G3374" t="s">
        <v>73</v>
      </c>
      <c r="H3374" t="s">
        <v>42</v>
      </c>
      <c r="I3374" t="s">
        <v>43</v>
      </c>
      <c r="J3374" t="s">
        <v>1445</v>
      </c>
      <c r="K3374" t="s">
        <v>43</v>
      </c>
      <c r="L3374" s="9">
        <v>-2863.34</v>
      </c>
      <c r="M3374" s="10">
        <v>44044</v>
      </c>
      <c r="N3374" t="s">
        <v>44</v>
      </c>
      <c r="O3374" t="s">
        <v>45</v>
      </c>
      <c r="P3374" t="s">
        <v>1924</v>
      </c>
      <c r="Q3374" t="s">
        <v>1925</v>
      </c>
      <c r="R3374" t="s">
        <v>1926</v>
      </c>
      <c r="S3374" s="11">
        <v>44054</v>
      </c>
      <c r="T3374" t="s">
        <v>54</v>
      </c>
      <c r="U3374">
        <v>44</v>
      </c>
      <c r="V3374" t="s">
        <v>1855</v>
      </c>
      <c r="W3374" t="s">
        <v>1926</v>
      </c>
      <c r="Y3374" s="11">
        <v>44054</v>
      </c>
      <c r="AA3374" t="s">
        <v>1855</v>
      </c>
      <c r="AH3374" t="str">
        <f t="shared" si="52"/>
        <v>E35120 Corporate Expenses</v>
      </c>
      <c r="AI3374" t="str">
        <f>VLOOKUP(B3374,'cc Lookup'!A:E,5,0)</f>
        <v>Corporate Exp</v>
      </c>
      <c r="AJ3374" t="s">
        <v>5427</v>
      </c>
    </row>
    <row r="3375" spans="1:36" x14ac:dyDescent="0.35">
      <c r="A3375" t="s">
        <v>36</v>
      </c>
      <c r="B3375" s="8" t="s">
        <v>72</v>
      </c>
      <c r="C3375" s="8" t="s">
        <v>38</v>
      </c>
      <c r="D3375" s="8" t="s">
        <v>39</v>
      </c>
      <c r="E3375" s="8" t="s">
        <v>1444</v>
      </c>
      <c r="F3375" s="8" t="s">
        <v>40</v>
      </c>
      <c r="G3375" t="s">
        <v>73</v>
      </c>
      <c r="H3375" t="s">
        <v>42</v>
      </c>
      <c r="I3375" t="s">
        <v>43</v>
      </c>
      <c r="J3375" t="s">
        <v>1445</v>
      </c>
      <c r="K3375" t="s">
        <v>43</v>
      </c>
      <c r="L3375" s="9">
        <v>-4208.34</v>
      </c>
      <c r="M3375" s="10">
        <v>44044</v>
      </c>
      <c r="N3375" t="s">
        <v>44</v>
      </c>
      <c r="O3375" t="s">
        <v>45</v>
      </c>
      <c r="P3375" t="s">
        <v>1924</v>
      </c>
      <c r="Q3375" t="s">
        <v>1925</v>
      </c>
      <c r="R3375" t="s">
        <v>1926</v>
      </c>
      <c r="S3375" s="11">
        <v>44054</v>
      </c>
      <c r="T3375" t="s">
        <v>54</v>
      </c>
      <c r="U3375">
        <v>45</v>
      </c>
      <c r="V3375" t="s">
        <v>1856</v>
      </c>
      <c r="W3375" t="s">
        <v>1926</v>
      </c>
      <c r="Y3375" s="11">
        <v>44054</v>
      </c>
      <c r="AA3375" t="s">
        <v>1856</v>
      </c>
      <c r="AH3375" t="str">
        <f t="shared" si="52"/>
        <v>E35120 Corporate Expenses</v>
      </c>
      <c r="AI3375" t="str">
        <f>VLOOKUP(B3375,'cc Lookup'!A:E,5,0)</f>
        <v>Corporate Exp</v>
      </c>
      <c r="AJ3375" t="s">
        <v>5427</v>
      </c>
    </row>
    <row r="3376" spans="1:36" x14ac:dyDescent="0.35">
      <c r="A3376" t="s">
        <v>36</v>
      </c>
      <c r="B3376" s="8" t="s">
        <v>72</v>
      </c>
      <c r="C3376" s="8" t="s">
        <v>38</v>
      </c>
      <c r="D3376" s="8" t="s">
        <v>39</v>
      </c>
      <c r="E3376" s="8" t="s">
        <v>1444</v>
      </c>
      <c r="F3376" s="8" t="s">
        <v>40</v>
      </c>
      <c r="G3376" t="s">
        <v>73</v>
      </c>
      <c r="H3376" t="s">
        <v>42</v>
      </c>
      <c r="I3376" t="s">
        <v>43</v>
      </c>
      <c r="J3376" t="s">
        <v>1445</v>
      </c>
      <c r="K3376" t="s">
        <v>43</v>
      </c>
      <c r="L3376" s="9">
        <v>6817.06</v>
      </c>
      <c r="M3376" s="10">
        <v>44044</v>
      </c>
      <c r="N3376" t="s">
        <v>44</v>
      </c>
      <c r="O3376" t="s">
        <v>45</v>
      </c>
      <c r="P3376" t="s">
        <v>1924</v>
      </c>
      <c r="Q3376" t="s">
        <v>1925</v>
      </c>
      <c r="R3376" t="s">
        <v>1926</v>
      </c>
      <c r="S3376" s="11">
        <v>44054</v>
      </c>
      <c r="T3376" t="s">
        <v>54</v>
      </c>
      <c r="U3376">
        <v>46</v>
      </c>
      <c r="V3376" t="s">
        <v>1857</v>
      </c>
      <c r="W3376" t="s">
        <v>1926</v>
      </c>
      <c r="Y3376" s="11">
        <v>44054</v>
      </c>
      <c r="AA3376" t="s">
        <v>1857</v>
      </c>
      <c r="AH3376" t="str">
        <f t="shared" si="52"/>
        <v>E35120 Corporate Expenses</v>
      </c>
      <c r="AI3376" t="str">
        <f>VLOOKUP(B3376,'cc Lookup'!A:E,5,0)</f>
        <v>Corporate Exp</v>
      </c>
      <c r="AJ3376" t="s">
        <v>5427</v>
      </c>
    </row>
    <row r="3377" spans="1:36" x14ac:dyDescent="0.35">
      <c r="A3377" t="s">
        <v>36</v>
      </c>
      <c r="B3377" s="8" t="s">
        <v>72</v>
      </c>
      <c r="C3377" s="8" t="s">
        <v>38</v>
      </c>
      <c r="D3377" s="8" t="s">
        <v>39</v>
      </c>
      <c r="E3377" s="8" t="s">
        <v>1444</v>
      </c>
      <c r="F3377" s="8" t="s">
        <v>40</v>
      </c>
      <c r="G3377" t="s">
        <v>73</v>
      </c>
      <c r="H3377" t="s">
        <v>42</v>
      </c>
      <c r="I3377" t="s">
        <v>43</v>
      </c>
      <c r="J3377" t="s">
        <v>1445</v>
      </c>
      <c r="K3377" t="s">
        <v>43</v>
      </c>
      <c r="L3377" s="9">
        <v>6848.26</v>
      </c>
      <c r="M3377" s="10">
        <v>44044</v>
      </c>
      <c r="N3377" t="s">
        <v>44</v>
      </c>
      <c r="O3377" t="s">
        <v>45</v>
      </c>
      <c r="P3377" t="s">
        <v>1924</v>
      </c>
      <c r="Q3377" t="s">
        <v>1925</v>
      </c>
      <c r="R3377" t="s">
        <v>1926</v>
      </c>
      <c r="S3377" s="11">
        <v>44054</v>
      </c>
      <c r="T3377" t="s">
        <v>54</v>
      </c>
      <c r="U3377">
        <v>47</v>
      </c>
      <c r="V3377" t="s">
        <v>1858</v>
      </c>
      <c r="W3377" t="s">
        <v>1926</v>
      </c>
      <c r="Y3377" s="11">
        <v>44054</v>
      </c>
      <c r="AA3377" t="s">
        <v>1858</v>
      </c>
      <c r="AH3377" t="str">
        <f t="shared" si="52"/>
        <v>E35120 Corporate Expenses</v>
      </c>
      <c r="AI3377" t="str">
        <f>VLOOKUP(B3377,'cc Lookup'!A:E,5,0)</f>
        <v>Corporate Exp</v>
      </c>
      <c r="AJ3377" t="s">
        <v>5427</v>
      </c>
    </row>
    <row r="3378" spans="1:36" x14ac:dyDescent="0.35">
      <c r="A3378" t="s">
        <v>36</v>
      </c>
      <c r="B3378" s="8" t="s">
        <v>72</v>
      </c>
      <c r="C3378" s="8" t="s">
        <v>38</v>
      </c>
      <c r="D3378" s="8" t="s">
        <v>39</v>
      </c>
      <c r="E3378" s="8" t="s">
        <v>1444</v>
      </c>
      <c r="F3378" s="8" t="s">
        <v>40</v>
      </c>
      <c r="G3378" t="s">
        <v>73</v>
      </c>
      <c r="H3378" t="s">
        <v>42</v>
      </c>
      <c r="I3378" t="s">
        <v>43</v>
      </c>
      <c r="J3378" t="s">
        <v>1445</v>
      </c>
      <c r="K3378" t="s">
        <v>43</v>
      </c>
      <c r="L3378" s="9">
        <v>7053.86</v>
      </c>
      <c r="M3378" s="10">
        <v>44044</v>
      </c>
      <c r="N3378" t="s">
        <v>44</v>
      </c>
      <c r="O3378" t="s">
        <v>45</v>
      </c>
      <c r="P3378" t="s">
        <v>1924</v>
      </c>
      <c r="Q3378" t="s">
        <v>1925</v>
      </c>
      <c r="R3378" t="s">
        <v>1926</v>
      </c>
      <c r="S3378" s="11">
        <v>44054</v>
      </c>
      <c r="T3378" t="s">
        <v>54</v>
      </c>
      <c r="U3378">
        <v>48</v>
      </c>
      <c r="V3378" t="s">
        <v>1859</v>
      </c>
      <c r="W3378" t="s">
        <v>1926</v>
      </c>
      <c r="Y3378" s="11">
        <v>44054</v>
      </c>
      <c r="AA3378" t="s">
        <v>1859</v>
      </c>
      <c r="AH3378" t="str">
        <f t="shared" si="52"/>
        <v>E35120 Corporate Expenses</v>
      </c>
      <c r="AI3378" t="str">
        <f>VLOOKUP(B3378,'cc Lookup'!A:E,5,0)</f>
        <v>Corporate Exp</v>
      </c>
      <c r="AJ3378" t="s">
        <v>5427</v>
      </c>
    </row>
    <row r="3379" spans="1:36" x14ac:dyDescent="0.35">
      <c r="A3379" t="s">
        <v>36</v>
      </c>
      <c r="B3379" s="8" t="s">
        <v>1788</v>
      </c>
      <c r="C3379" s="8" t="s">
        <v>38</v>
      </c>
      <c r="D3379" s="8" t="s">
        <v>39</v>
      </c>
      <c r="E3379" s="8" t="s">
        <v>39</v>
      </c>
      <c r="F3379" s="8" t="s">
        <v>40</v>
      </c>
      <c r="G3379" t="s">
        <v>1789</v>
      </c>
      <c r="H3379" t="s">
        <v>42</v>
      </c>
      <c r="I3379" t="s">
        <v>43</v>
      </c>
      <c r="J3379" t="s">
        <v>43</v>
      </c>
      <c r="K3379" t="s">
        <v>43</v>
      </c>
      <c r="L3379" s="9">
        <v>-224166.6</v>
      </c>
      <c r="M3379" s="10">
        <v>44044</v>
      </c>
      <c r="N3379" t="s">
        <v>44</v>
      </c>
      <c r="O3379" t="s">
        <v>45</v>
      </c>
      <c r="P3379" t="s">
        <v>2001</v>
      </c>
      <c r="Q3379" t="s">
        <v>2002</v>
      </c>
      <c r="R3379" t="s">
        <v>2003</v>
      </c>
      <c r="S3379" s="11">
        <v>44054</v>
      </c>
      <c r="T3379" t="s">
        <v>54</v>
      </c>
      <c r="U3379">
        <v>190</v>
      </c>
      <c r="V3379" t="s">
        <v>1871</v>
      </c>
      <c r="W3379" t="s">
        <v>2003</v>
      </c>
      <c r="Y3379" s="11">
        <v>44054</v>
      </c>
      <c r="AA3379" t="s">
        <v>1871</v>
      </c>
      <c r="AH3379" t="str">
        <f t="shared" si="52"/>
        <v>E35121 Prior Year Charges</v>
      </c>
      <c r="AI3379" t="str">
        <f>VLOOKUP(B3379,'cc Lookup'!A:E,5,0)</f>
        <v>Finance</v>
      </c>
      <c r="AJ3379" t="s">
        <v>5427</v>
      </c>
    </row>
    <row r="3380" spans="1:36" x14ac:dyDescent="0.35">
      <c r="A3380" t="s">
        <v>36</v>
      </c>
      <c r="B3380" s="8" t="s">
        <v>1788</v>
      </c>
      <c r="C3380" s="8" t="s">
        <v>38</v>
      </c>
      <c r="D3380" s="8" t="s">
        <v>39</v>
      </c>
      <c r="E3380" s="8" t="s">
        <v>39</v>
      </c>
      <c r="F3380" s="8" t="s">
        <v>40</v>
      </c>
      <c r="G3380" t="s">
        <v>1789</v>
      </c>
      <c r="H3380" t="s">
        <v>42</v>
      </c>
      <c r="I3380" t="s">
        <v>43</v>
      </c>
      <c r="J3380" t="s">
        <v>43</v>
      </c>
      <c r="K3380" t="s">
        <v>43</v>
      </c>
      <c r="L3380" s="9">
        <v>171842.87</v>
      </c>
      <c r="M3380" s="10">
        <v>44044</v>
      </c>
      <c r="N3380" t="s">
        <v>44</v>
      </c>
      <c r="O3380" t="s">
        <v>45</v>
      </c>
      <c r="P3380" t="s">
        <v>2001</v>
      </c>
      <c r="Q3380" t="s">
        <v>2002</v>
      </c>
      <c r="R3380" t="s">
        <v>2003</v>
      </c>
      <c r="S3380" s="11">
        <v>44054</v>
      </c>
      <c r="T3380" t="s">
        <v>54</v>
      </c>
      <c r="U3380">
        <v>191</v>
      </c>
      <c r="V3380" t="s">
        <v>1871</v>
      </c>
      <c r="W3380" t="s">
        <v>2003</v>
      </c>
      <c r="Y3380" s="11">
        <v>44054</v>
      </c>
      <c r="AA3380" t="s">
        <v>1871</v>
      </c>
      <c r="AH3380" t="str">
        <f t="shared" si="52"/>
        <v>E35121 Prior Year Charges</v>
      </c>
      <c r="AI3380" t="str">
        <f>VLOOKUP(B3380,'cc Lookup'!A:E,5,0)</f>
        <v>Finance</v>
      </c>
      <c r="AJ3380" t="s">
        <v>5427</v>
      </c>
    </row>
    <row r="3381" spans="1:36" x14ac:dyDescent="0.35">
      <c r="A3381" t="s">
        <v>36</v>
      </c>
      <c r="B3381" s="8" t="s">
        <v>142</v>
      </c>
      <c r="C3381" s="8" t="s">
        <v>38</v>
      </c>
      <c r="D3381" s="8" t="s">
        <v>39</v>
      </c>
      <c r="E3381" s="8" t="s">
        <v>39</v>
      </c>
      <c r="F3381" s="8" t="s">
        <v>40</v>
      </c>
      <c r="G3381" t="s">
        <v>144</v>
      </c>
      <c r="H3381" t="s">
        <v>42</v>
      </c>
      <c r="I3381" t="s">
        <v>43</v>
      </c>
      <c r="J3381" t="s">
        <v>43</v>
      </c>
      <c r="K3381" t="s">
        <v>43</v>
      </c>
      <c r="L3381" s="9">
        <v>-5480</v>
      </c>
      <c r="M3381" s="10">
        <v>44044</v>
      </c>
      <c r="N3381" t="s">
        <v>44</v>
      </c>
      <c r="O3381" t="s">
        <v>45</v>
      </c>
      <c r="P3381" t="s">
        <v>2033</v>
      </c>
      <c r="Q3381" t="s">
        <v>2034</v>
      </c>
      <c r="R3381" t="s">
        <v>2035</v>
      </c>
      <c r="S3381" s="11">
        <v>44054</v>
      </c>
      <c r="T3381" t="s">
        <v>54</v>
      </c>
      <c r="U3381">
        <v>31</v>
      </c>
      <c r="V3381" t="s">
        <v>1904</v>
      </c>
      <c r="W3381" t="s">
        <v>2035</v>
      </c>
      <c r="Y3381" s="11">
        <v>44054</v>
      </c>
      <c r="AA3381" t="s">
        <v>1904</v>
      </c>
      <c r="AH3381" t="str">
        <f t="shared" si="52"/>
        <v>E35930 Estates &amp; Facilities</v>
      </c>
      <c r="AI3381" t="str">
        <f>VLOOKUP(B3381,'cc Lookup'!A:E,5,0)</f>
        <v>Estates</v>
      </c>
      <c r="AJ3381" t="s">
        <v>5427</v>
      </c>
    </row>
    <row r="3382" spans="1:36" x14ac:dyDescent="0.35">
      <c r="A3382" t="s">
        <v>36</v>
      </c>
      <c r="B3382" s="8" t="s">
        <v>72</v>
      </c>
      <c r="C3382" s="8" t="s">
        <v>38</v>
      </c>
      <c r="D3382" s="8" t="s">
        <v>39</v>
      </c>
      <c r="E3382" s="8" t="s">
        <v>39</v>
      </c>
      <c r="F3382" s="8" t="s">
        <v>40</v>
      </c>
      <c r="G3382" t="s">
        <v>73</v>
      </c>
      <c r="H3382" t="s">
        <v>42</v>
      </c>
      <c r="I3382" t="s">
        <v>43</v>
      </c>
      <c r="J3382" t="s">
        <v>43</v>
      </c>
      <c r="K3382" t="s">
        <v>43</v>
      </c>
      <c r="L3382" s="9">
        <v>-501</v>
      </c>
      <c r="M3382" s="10">
        <v>44075</v>
      </c>
      <c r="N3382" t="s">
        <v>44</v>
      </c>
      <c r="O3382" t="s">
        <v>45</v>
      </c>
      <c r="P3382" t="s">
        <v>2055</v>
      </c>
      <c r="Q3382" t="s">
        <v>2056</v>
      </c>
      <c r="R3382" t="s">
        <v>2057</v>
      </c>
      <c r="S3382" s="11">
        <v>44083</v>
      </c>
      <c r="T3382" t="s">
        <v>54</v>
      </c>
      <c r="U3382">
        <v>21</v>
      </c>
      <c r="V3382" t="s">
        <v>1933</v>
      </c>
      <c r="W3382" t="s">
        <v>2057</v>
      </c>
      <c r="Y3382" s="11">
        <v>44083</v>
      </c>
      <c r="AA3382" t="s">
        <v>1933</v>
      </c>
      <c r="AH3382" t="str">
        <f t="shared" si="52"/>
        <v>E35120 Corporate Expenses</v>
      </c>
      <c r="AI3382" t="str">
        <f>VLOOKUP(B3382,'cc Lookup'!A:E,5,0)</f>
        <v>Corporate Exp</v>
      </c>
      <c r="AJ3382" t="s">
        <v>5427</v>
      </c>
    </row>
    <row r="3383" spans="1:36" x14ac:dyDescent="0.35">
      <c r="A3383" t="s">
        <v>36</v>
      </c>
      <c r="B3383" s="8" t="s">
        <v>72</v>
      </c>
      <c r="C3383" s="8" t="s">
        <v>38</v>
      </c>
      <c r="D3383" s="8" t="s">
        <v>39</v>
      </c>
      <c r="E3383" s="8" t="s">
        <v>39</v>
      </c>
      <c r="F3383" s="8" t="s">
        <v>40</v>
      </c>
      <c r="G3383" t="s">
        <v>73</v>
      </c>
      <c r="H3383" t="s">
        <v>42</v>
      </c>
      <c r="I3383" t="s">
        <v>43</v>
      </c>
      <c r="J3383" t="s">
        <v>43</v>
      </c>
      <c r="K3383" t="s">
        <v>43</v>
      </c>
      <c r="L3383" s="9">
        <v>12818</v>
      </c>
      <c r="M3383" s="10">
        <v>44075</v>
      </c>
      <c r="N3383" t="s">
        <v>44</v>
      </c>
      <c r="O3383" t="s">
        <v>45</v>
      </c>
      <c r="P3383" t="s">
        <v>2055</v>
      </c>
      <c r="Q3383" t="s">
        <v>2056</v>
      </c>
      <c r="R3383" t="s">
        <v>2057</v>
      </c>
      <c r="S3383" s="11">
        <v>44083</v>
      </c>
      <c r="T3383" t="s">
        <v>54</v>
      </c>
      <c r="U3383">
        <v>22</v>
      </c>
      <c r="V3383" t="s">
        <v>1934</v>
      </c>
      <c r="W3383" t="s">
        <v>2057</v>
      </c>
      <c r="Y3383" s="11">
        <v>44083</v>
      </c>
      <c r="AA3383" t="s">
        <v>1935</v>
      </c>
      <c r="AD3383" t="s">
        <v>1936</v>
      </c>
      <c r="AH3383" t="str">
        <f t="shared" si="52"/>
        <v>E35120 Corporate Expenses</v>
      </c>
      <c r="AI3383" t="str">
        <f>VLOOKUP(B3383,'cc Lookup'!A:E,5,0)</f>
        <v>Corporate Exp</v>
      </c>
      <c r="AJ3383" t="s">
        <v>5427</v>
      </c>
    </row>
    <row r="3384" spans="1:36" x14ac:dyDescent="0.35">
      <c r="A3384" t="s">
        <v>36</v>
      </c>
      <c r="B3384" s="8" t="s">
        <v>72</v>
      </c>
      <c r="C3384" s="8" t="s">
        <v>38</v>
      </c>
      <c r="D3384" s="8" t="s">
        <v>39</v>
      </c>
      <c r="E3384" s="8" t="s">
        <v>39</v>
      </c>
      <c r="F3384" s="8" t="s">
        <v>40</v>
      </c>
      <c r="G3384" t="s">
        <v>73</v>
      </c>
      <c r="H3384" t="s">
        <v>42</v>
      </c>
      <c r="I3384" t="s">
        <v>43</v>
      </c>
      <c r="J3384" t="s">
        <v>43</v>
      </c>
      <c r="K3384" t="s">
        <v>43</v>
      </c>
      <c r="L3384" s="9">
        <v>-20105</v>
      </c>
      <c r="M3384" s="10">
        <v>44075</v>
      </c>
      <c r="N3384" t="s">
        <v>44</v>
      </c>
      <c r="O3384" t="s">
        <v>45</v>
      </c>
      <c r="P3384" t="s">
        <v>2049</v>
      </c>
      <c r="Q3384" t="s">
        <v>2050</v>
      </c>
      <c r="R3384" t="s">
        <v>2051</v>
      </c>
      <c r="S3384" s="11">
        <v>44083</v>
      </c>
      <c r="T3384" t="s">
        <v>54</v>
      </c>
      <c r="U3384">
        <v>15</v>
      </c>
      <c r="V3384" t="s">
        <v>1929</v>
      </c>
      <c r="W3384" t="s">
        <v>2051</v>
      </c>
      <c r="Y3384" s="11">
        <v>44083</v>
      </c>
      <c r="AA3384" t="s">
        <v>1929</v>
      </c>
      <c r="AH3384" t="str">
        <f t="shared" si="52"/>
        <v>E35120 Corporate Expenses</v>
      </c>
      <c r="AI3384" t="str">
        <f>VLOOKUP(B3384,'cc Lookup'!A:E,5,0)</f>
        <v>Corporate Exp</v>
      </c>
      <c r="AJ3384" t="s">
        <v>5427</v>
      </c>
    </row>
    <row r="3385" spans="1:36" x14ac:dyDescent="0.35">
      <c r="A3385" t="s">
        <v>36</v>
      </c>
      <c r="B3385" s="8" t="s">
        <v>72</v>
      </c>
      <c r="C3385" s="8" t="s">
        <v>38</v>
      </c>
      <c r="D3385" s="8" t="s">
        <v>39</v>
      </c>
      <c r="E3385" s="8" t="s">
        <v>1517</v>
      </c>
      <c r="F3385" s="8" t="s">
        <v>40</v>
      </c>
      <c r="G3385" t="s">
        <v>73</v>
      </c>
      <c r="H3385" t="s">
        <v>42</v>
      </c>
      <c r="I3385" t="s">
        <v>43</v>
      </c>
      <c r="J3385" t="s">
        <v>1518</v>
      </c>
      <c r="K3385" t="s">
        <v>43</v>
      </c>
      <c r="L3385" s="9">
        <v>98409.93</v>
      </c>
      <c r="M3385" s="10">
        <v>44075</v>
      </c>
      <c r="N3385" t="s">
        <v>44</v>
      </c>
      <c r="O3385" t="s">
        <v>45</v>
      </c>
      <c r="P3385" t="s">
        <v>2055</v>
      </c>
      <c r="Q3385" t="s">
        <v>2056</v>
      </c>
      <c r="R3385" t="s">
        <v>2057</v>
      </c>
      <c r="S3385" s="11">
        <v>44083</v>
      </c>
      <c r="T3385" t="s">
        <v>54</v>
      </c>
      <c r="U3385">
        <v>23</v>
      </c>
      <c r="V3385" t="s">
        <v>1949</v>
      </c>
      <c r="W3385" t="s">
        <v>2057</v>
      </c>
      <c r="Y3385" s="11">
        <v>44083</v>
      </c>
      <c r="AA3385" t="s">
        <v>519</v>
      </c>
      <c r="AD3385" t="s">
        <v>1950</v>
      </c>
      <c r="AH3385" t="str">
        <f t="shared" si="52"/>
        <v>E35120 Corporate Expenses</v>
      </c>
      <c r="AI3385" t="str">
        <f>VLOOKUP(B3385,'cc Lookup'!A:E,5,0)</f>
        <v>Corporate Exp</v>
      </c>
      <c r="AJ3385" t="s">
        <v>5427</v>
      </c>
    </row>
    <row r="3386" spans="1:36" x14ac:dyDescent="0.35">
      <c r="A3386" t="s">
        <v>36</v>
      </c>
      <c r="B3386" s="8" t="s">
        <v>1788</v>
      </c>
      <c r="C3386" s="8" t="s">
        <v>38</v>
      </c>
      <c r="D3386" s="8" t="s">
        <v>39</v>
      </c>
      <c r="E3386" s="8" t="s">
        <v>39</v>
      </c>
      <c r="F3386" s="8" t="s">
        <v>40</v>
      </c>
      <c r="G3386" t="s">
        <v>1789</v>
      </c>
      <c r="H3386" t="s">
        <v>42</v>
      </c>
      <c r="I3386" t="s">
        <v>43</v>
      </c>
      <c r="J3386" t="s">
        <v>43</v>
      </c>
      <c r="K3386" t="s">
        <v>43</v>
      </c>
      <c r="L3386" s="9">
        <v>-145258.29</v>
      </c>
      <c r="M3386" s="10">
        <v>44075</v>
      </c>
      <c r="N3386" t="s">
        <v>44</v>
      </c>
      <c r="O3386" t="s">
        <v>45</v>
      </c>
      <c r="P3386" t="s">
        <v>2095</v>
      </c>
      <c r="Q3386" t="s">
        <v>2096</v>
      </c>
      <c r="R3386" t="s">
        <v>2097</v>
      </c>
      <c r="S3386" s="11">
        <v>44083</v>
      </c>
      <c r="T3386" t="s">
        <v>54</v>
      </c>
      <c r="U3386">
        <v>298</v>
      </c>
      <c r="V3386" t="s">
        <v>2000</v>
      </c>
      <c r="W3386" t="s">
        <v>2097</v>
      </c>
      <c r="Y3386" s="11">
        <v>44083</v>
      </c>
      <c r="AA3386" t="s">
        <v>2000</v>
      </c>
      <c r="AH3386" t="str">
        <f t="shared" si="52"/>
        <v>E35121 Prior Year Charges</v>
      </c>
      <c r="AI3386" t="str">
        <f>VLOOKUP(B3386,'cc Lookup'!A:E,5,0)</f>
        <v>Finance</v>
      </c>
      <c r="AJ3386" t="s">
        <v>5427</v>
      </c>
    </row>
    <row r="3387" spans="1:36" x14ac:dyDescent="0.35">
      <c r="A3387" t="s">
        <v>36</v>
      </c>
      <c r="B3387" s="8" t="s">
        <v>1788</v>
      </c>
      <c r="C3387" s="8" t="s">
        <v>38</v>
      </c>
      <c r="D3387" s="8" t="s">
        <v>39</v>
      </c>
      <c r="E3387" s="8" t="s">
        <v>39</v>
      </c>
      <c r="F3387" s="8" t="s">
        <v>40</v>
      </c>
      <c r="G3387" t="s">
        <v>1789</v>
      </c>
      <c r="H3387" t="s">
        <v>42</v>
      </c>
      <c r="I3387" t="s">
        <v>43</v>
      </c>
      <c r="J3387" t="s">
        <v>43</v>
      </c>
      <c r="K3387" t="s">
        <v>43</v>
      </c>
      <c r="L3387" s="9">
        <v>-500000</v>
      </c>
      <c r="M3387" s="10">
        <v>44075</v>
      </c>
      <c r="N3387" t="s">
        <v>44</v>
      </c>
      <c r="O3387" t="s">
        <v>45</v>
      </c>
      <c r="P3387" t="s">
        <v>2095</v>
      </c>
      <c r="Q3387" t="s">
        <v>2096</v>
      </c>
      <c r="R3387" t="s">
        <v>2097</v>
      </c>
      <c r="S3387" s="11">
        <v>44083</v>
      </c>
      <c r="T3387" t="s">
        <v>54</v>
      </c>
      <c r="U3387">
        <v>299</v>
      </c>
      <c r="V3387" t="s">
        <v>2000</v>
      </c>
      <c r="W3387" t="s">
        <v>2097</v>
      </c>
      <c r="Y3387" s="11">
        <v>44083</v>
      </c>
      <c r="AA3387" t="s">
        <v>2000</v>
      </c>
      <c r="AH3387" t="str">
        <f t="shared" si="52"/>
        <v>E35121 Prior Year Charges</v>
      </c>
      <c r="AI3387" t="str">
        <f>VLOOKUP(B3387,'cc Lookup'!A:E,5,0)</f>
        <v>Finance</v>
      </c>
      <c r="AJ3387" t="s">
        <v>5427</v>
      </c>
    </row>
    <row r="3388" spans="1:36" x14ac:dyDescent="0.35">
      <c r="A3388" t="s">
        <v>36</v>
      </c>
      <c r="B3388" s="8" t="s">
        <v>1788</v>
      </c>
      <c r="C3388" s="8" t="s">
        <v>38</v>
      </c>
      <c r="D3388" s="8" t="s">
        <v>39</v>
      </c>
      <c r="E3388" s="8" t="s">
        <v>39</v>
      </c>
      <c r="F3388" s="8" t="s">
        <v>40</v>
      </c>
      <c r="G3388" t="s">
        <v>1789</v>
      </c>
      <c r="H3388" t="s">
        <v>42</v>
      </c>
      <c r="I3388" t="s">
        <v>43</v>
      </c>
      <c r="J3388" t="s">
        <v>43</v>
      </c>
      <c r="K3388" t="s">
        <v>43</v>
      </c>
      <c r="L3388" s="9">
        <v>88571.520000000004</v>
      </c>
      <c r="M3388" s="10">
        <v>44075</v>
      </c>
      <c r="N3388" t="s">
        <v>44</v>
      </c>
      <c r="O3388" t="s">
        <v>45</v>
      </c>
      <c r="P3388" t="s">
        <v>2095</v>
      </c>
      <c r="Q3388" t="s">
        <v>2096</v>
      </c>
      <c r="R3388" t="s">
        <v>2097</v>
      </c>
      <c r="S3388" s="11">
        <v>44083</v>
      </c>
      <c r="T3388" t="s">
        <v>54</v>
      </c>
      <c r="U3388">
        <v>300</v>
      </c>
      <c r="V3388" t="s">
        <v>2000</v>
      </c>
      <c r="W3388" t="s">
        <v>2097</v>
      </c>
      <c r="Y3388" s="11">
        <v>44083</v>
      </c>
      <c r="AA3388" t="s">
        <v>2000</v>
      </c>
      <c r="AH3388" t="str">
        <f t="shared" si="52"/>
        <v>E35121 Prior Year Charges</v>
      </c>
      <c r="AI3388" t="str">
        <f>VLOOKUP(B3388,'cc Lookup'!A:E,5,0)</f>
        <v>Finance</v>
      </c>
      <c r="AJ3388" t="s">
        <v>5427</v>
      </c>
    </row>
    <row r="3389" spans="1:36" x14ac:dyDescent="0.35">
      <c r="A3389" t="s">
        <v>36</v>
      </c>
      <c r="B3389" s="8" t="s">
        <v>1788</v>
      </c>
      <c r="C3389" s="8" t="s">
        <v>38</v>
      </c>
      <c r="D3389" s="8" t="s">
        <v>39</v>
      </c>
      <c r="E3389" s="8" t="s">
        <v>39</v>
      </c>
      <c r="F3389" s="8" t="s">
        <v>40</v>
      </c>
      <c r="G3389" t="s">
        <v>1789</v>
      </c>
      <c r="H3389" t="s">
        <v>42</v>
      </c>
      <c r="I3389" t="s">
        <v>43</v>
      </c>
      <c r="J3389" t="s">
        <v>43</v>
      </c>
      <c r="K3389" t="s">
        <v>43</v>
      </c>
      <c r="L3389" s="9">
        <v>500000</v>
      </c>
      <c r="M3389" s="10">
        <v>44075</v>
      </c>
      <c r="N3389" t="s">
        <v>44</v>
      </c>
      <c r="O3389" t="s">
        <v>45</v>
      </c>
      <c r="P3389" t="s">
        <v>2095</v>
      </c>
      <c r="Q3389" t="s">
        <v>2096</v>
      </c>
      <c r="R3389" t="s">
        <v>2097</v>
      </c>
      <c r="S3389" s="11">
        <v>44083</v>
      </c>
      <c r="T3389" t="s">
        <v>54</v>
      </c>
      <c r="U3389">
        <v>301</v>
      </c>
      <c r="V3389" t="s">
        <v>2000</v>
      </c>
      <c r="W3389" t="s">
        <v>2097</v>
      </c>
      <c r="Y3389" s="11">
        <v>44083</v>
      </c>
      <c r="AA3389" t="s">
        <v>2000</v>
      </c>
      <c r="AH3389" t="str">
        <f t="shared" si="52"/>
        <v>E35121 Prior Year Charges</v>
      </c>
      <c r="AI3389" t="str">
        <f>VLOOKUP(B3389,'cc Lookup'!A:E,5,0)</f>
        <v>Finance</v>
      </c>
      <c r="AJ3389" t="s">
        <v>5427</v>
      </c>
    </row>
    <row r="3390" spans="1:36" x14ac:dyDescent="0.35">
      <c r="A3390" t="s">
        <v>36</v>
      </c>
      <c r="B3390" s="8" t="s">
        <v>921</v>
      </c>
      <c r="C3390" s="8" t="s">
        <v>38</v>
      </c>
      <c r="D3390" s="8" t="s">
        <v>39</v>
      </c>
      <c r="E3390" s="8" t="s">
        <v>39</v>
      </c>
      <c r="F3390" s="8" t="s">
        <v>40</v>
      </c>
      <c r="G3390" t="s">
        <v>922</v>
      </c>
      <c r="H3390" t="s">
        <v>42</v>
      </c>
      <c r="I3390" t="s">
        <v>43</v>
      </c>
      <c r="J3390" t="s">
        <v>43</v>
      </c>
      <c r="K3390" t="s">
        <v>43</v>
      </c>
      <c r="L3390" s="9">
        <v>7547.5</v>
      </c>
      <c r="M3390" s="10">
        <v>44075</v>
      </c>
      <c r="N3390" t="s">
        <v>44</v>
      </c>
      <c r="O3390" t="s">
        <v>45</v>
      </c>
      <c r="P3390" t="s">
        <v>2098</v>
      </c>
      <c r="Q3390" t="s">
        <v>2099</v>
      </c>
      <c r="R3390" t="s">
        <v>2100</v>
      </c>
      <c r="S3390" s="11">
        <v>44083</v>
      </c>
      <c r="T3390" t="s">
        <v>54</v>
      </c>
      <c r="U3390">
        <v>19</v>
      </c>
      <c r="V3390" t="s">
        <v>2010</v>
      </c>
      <c r="W3390" t="s">
        <v>2100</v>
      </c>
      <c r="Y3390" s="11">
        <v>44083</v>
      </c>
      <c r="AA3390" t="s">
        <v>2010</v>
      </c>
      <c r="AH3390" t="str">
        <f t="shared" si="52"/>
        <v>E35210 Employee Service Centre</v>
      </c>
      <c r="AI3390" t="str">
        <f>VLOOKUP(B3390,'cc Lookup'!A:E,5,0)</f>
        <v>HR</v>
      </c>
      <c r="AJ3390" t="s">
        <v>5427</v>
      </c>
    </row>
    <row r="3391" spans="1:36" x14ac:dyDescent="0.35">
      <c r="A3391" t="s">
        <v>36</v>
      </c>
      <c r="B3391" s="8" t="s">
        <v>1064</v>
      </c>
      <c r="C3391" s="8" t="s">
        <v>38</v>
      </c>
      <c r="D3391" s="8" t="s">
        <v>39</v>
      </c>
      <c r="E3391" s="8" t="s">
        <v>39</v>
      </c>
      <c r="F3391" s="8" t="s">
        <v>40</v>
      </c>
      <c r="G3391" t="s">
        <v>1065</v>
      </c>
      <c r="H3391" t="s">
        <v>42</v>
      </c>
      <c r="I3391" t="s">
        <v>43</v>
      </c>
      <c r="J3391" t="s">
        <v>43</v>
      </c>
      <c r="K3391" t="s">
        <v>43</v>
      </c>
      <c r="L3391" s="9">
        <v>805</v>
      </c>
      <c r="M3391" s="10">
        <v>44075</v>
      </c>
      <c r="N3391" t="s">
        <v>44</v>
      </c>
      <c r="O3391" t="s">
        <v>45</v>
      </c>
      <c r="P3391" t="s">
        <v>2098</v>
      </c>
      <c r="Q3391" t="s">
        <v>2099</v>
      </c>
      <c r="R3391" t="s">
        <v>2100</v>
      </c>
      <c r="S3391" s="11">
        <v>44083</v>
      </c>
      <c r="T3391" t="s">
        <v>54</v>
      </c>
      <c r="U3391">
        <v>20</v>
      </c>
      <c r="V3391" t="s">
        <v>2017</v>
      </c>
      <c r="W3391" t="s">
        <v>2100</v>
      </c>
      <c r="Y3391" s="11">
        <v>44083</v>
      </c>
      <c r="AA3391" t="s">
        <v>2017</v>
      </c>
      <c r="AH3391" t="str">
        <f t="shared" si="52"/>
        <v>E35211 Employee Resourcing</v>
      </c>
      <c r="AI3391" t="str">
        <f>VLOOKUP(B3391,'cc Lookup'!A:E,5,0)</f>
        <v>HR</v>
      </c>
      <c r="AJ3391" t="s">
        <v>5427</v>
      </c>
    </row>
    <row r="3392" spans="1:36" x14ac:dyDescent="0.35">
      <c r="A3392" t="s">
        <v>36</v>
      </c>
      <c r="B3392" s="8" t="s">
        <v>1064</v>
      </c>
      <c r="C3392" s="8" t="s">
        <v>38</v>
      </c>
      <c r="D3392" s="8" t="s">
        <v>39</v>
      </c>
      <c r="E3392" s="8" t="s">
        <v>39</v>
      </c>
      <c r="F3392" s="8" t="s">
        <v>40</v>
      </c>
      <c r="G3392" t="s">
        <v>1065</v>
      </c>
      <c r="H3392" t="s">
        <v>42</v>
      </c>
      <c r="I3392" t="s">
        <v>43</v>
      </c>
      <c r="J3392" t="s">
        <v>43</v>
      </c>
      <c r="K3392" t="s">
        <v>43</v>
      </c>
      <c r="L3392" s="9">
        <v>920</v>
      </c>
      <c r="M3392" s="10">
        <v>44075</v>
      </c>
      <c r="N3392" t="s">
        <v>44</v>
      </c>
      <c r="O3392" t="s">
        <v>45</v>
      </c>
      <c r="P3392" t="s">
        <v>2098</v>
      </c>
      <c r="Q3392" t="s">
        <v>2099</v>
      </c>
      <c r="R3392" t="s">
        <v>2100</v>
      </c>
      <c r="S3392" s="11">
        <v>44083</v>
      </c>
      <c r="T3392" t="s">
        <v>54</v>
      </c>
      <c r="U3392">
        <v>21</v>
      </c>
      <c r="V3392" t="s">
        <v>2018</v>
      </c>
      <c r="W3392" t="s">
        <v>2100</v>
      </c>
      <c r="Y3392" s="11">
        <v>44083</v>
      </c>
      <c r="AA3392" t="s">
        <v>2018</v>
      </c>
      <c r="AH3392" t="str">
        <f t="shared" si="52"/>
        <v>E35211 Employee Resourcing</v>
      </c>
      <c r="AI3392" t="str">
        <f>VLOOKUP(B3392,'cc Lookup'!A:E,5,0)</f>
        <v>HR</v>
      </c>
      <c r="AJ3392" t="s">
        <v>5427</v>
      </c>
    </row>
    <row r="3393" spans="1:36" x14ac:dyDescent="0.35">
      <c r="A3393" t="s">
        <v>36</v>
      </c>
      <c r="B3393" s="8" t="s">
        <v>1064</v>
      </c>
      <c r="C3393" s="8" t="s">
        <v>38</v>
      </c>
      <c r="D3393" s="8" t="s">
        <v>39</v>
      </c>
      <c r="E3393" s="8" t="s">
        <v>39</v>
      </c>
      <c r="F3393" s="8" t="s">
        <v>40</v>
      </c>
      <c r="G3393" t="s">
        <v>1065</v>
      </c>
      <c r="H3393" t="s">
        <v>42</v>
      </c>
      <c r="I3393" t="s">
        <v>43</v>
      </c>
      <c r="J3393" t="s">
        <v>43</v>
      </c>
      <c r="K3393" t="s">
        <v>43</v>
      </c>
      <c r="L3393" s="9">
        <v>3597.6</v>
      </c>
      <c r="M3393" s="10">
        <v>44075</v>
      </c>
      <c r="N3393" t="s">
        <v>44</v>
      </c>
      <c r="O3393" t="s">
        <v>45</v>
      </c>
      <c r="P3393" t="s">
        <v>2098</v>
      </c>
      <c r="Q3393" t="s">
        <v>2099</v>
      </c>
      <c r="R3393" t="s">
        <v>2100</v>
      </c>
      <c r="S3393" s="11">
        <v>44083</v>
      </c>
      <c r="T3393" t="s">
        <v>54</v>
      </c>
      <c r="U3393">
        <v>22</v>
      </c>
      <c r="V3393" t="s">
        <v>2019</v>
      </c>
      <c r="W3393" t="s">
        <v>2100</v>
      </c>
      <c r="Y3393" s="11">
        <v>44083</v>
      </c>
      <c r="AA3393" t="s">
        <v>2019</v>
      </c>
      <c r="AH3393" t="str">
        <f t="shared" si="52"/>
        <v>E35211 Employee Resourcing</v>
      </c>
      <c r="AI3393" t="str">
        <f>VLOOKUP(B3393,'cc Lookup'!A:E,5,0)</f>
        <v>HR</v>
      </c>
      <c r="AJ3393" t="s">
        <v>5427</v>
      </c>
    </row>
    <row r="3394" spans="1:36" x14ac:dyDescent="0.35">
      <c r="A3394" t="s">
        <v>36</v>
      </c>
      <c r="B3394" s="8" t="s">
        <v>1064</v>
      </c>
      <c r="C3394" s="8" t="s">
        <v>38</v>
      </c>
      <c r="D3394" s="8" t="s">
        <v>39</v>
      </c>
      <c r="E3394" s="8" t="s">
        <v>39</v>
      </c>
      <c r="F3394" s="8" t="s">
        <v>40</v>
      </c>
      <c r="G3394" t="s">
        <v>1065</v>
      </c>
      <c r="H3394" t="s">
        <v>42</v>
      </c>
      <c r="I3394" t="s">
        <v>43</v>
      </c>
      <c r="J3394" t="s">
        <v>43</v>
      </c>
      <c r="K3394" t="s">
        <v>43</v>
      </c>
      <c r="L3394" s="9">
        <v>5750</v>
      </c>
      <c r="M3394" s="10">
        <v>44075</v>
      </c>
      <c r="N3394" t="s">
        <v>44</v>
      </c>
      <c r="O3394" t="s">
        <v>45</v>
      </c>
      <c r="P3394" t="s">
        <v>2098</v>
      </c>
      <c r="Q3394" t="s">
        <v>2099</v>
      </c>
      <c r="R3394" t="s">
        <v>2100</v>
      </c>
      <c r="S3394" s="11">
        <v>44083</v>
      </c>
      <c r="T3394" t="s">
        <v>54</v>
      </c>
      <c r="U3394">
        <v>23</v>
      </c>
      <c r="V3394" t="s">
        <v>2020</v>
      </c>
      <c r="W3394" t="s">
        <v>2100</v>
      </c>
      <c r="Y3394" s="11">
        <v>44083</v>
      </c>
      <c r="AA3394" t="s">
        <v>2020</v>
      </c>
      <c r="AH3394" t="str">
        <f t="shared" si="52"/>
        <v>E35211 Employee Resourcing</v>
      </c>
      <c r="AI3394" t="str">
        <f>VLOOKUP(B3394,'cc Lookup'!A:E,5,0)</f>
        <v>HR</v>
      </c>
      <c r="AJ3394" t="s">
        <v>5427</v>
      </c>
    </row>
    <row r="3395" spans="1:36" x14ac:dyDescent="0.35">
      <c r="A3395" t="s">
        <v>36</v>
      </c>
      <c r="B3395" s="8" t="s">
        <v>142</v>
      </c>
      <c r="C3395" s="8" t="s">
        <v>38</v>
      </c>
      <c r="D3395" s="8" t="s">
        <v>39</v>
      </c>
      <c r="E3395" s="8" t="s">
        <v>39</v>
      </c>
      <c r="F3395" s="8" t="s">
        <v>40</v>
      </c>
      <c r="G3395" t="s">
        <v>144</v>
      </c>
      <c r="H3395" t="s">
        <v>42</v>
      </c>
      <c r="I3395" t="s">
        <v>43</v>
      </c>
      <c r="J3395" t="s">
        <v>43</v>
      </c>
      <c r="K3395" t="s">
        <v>43</v>
      </c>
      <c r="L3395" s="9">
        <v>-5429</v>
      </c>
      <c r="M3395" s="10">
        <v>44075</v>
      </c>
      <c r="N3395" t="s">
        <v>44</v>
      </c>
      <c r="O3395" t="s">
        <v>45</v>
      </c>
      <c r="P3395" t="s">
        <v>2139</v>
      </c>
      <c r="Q3395" t="s">
        <v>2140</v>
      </c>
      <c r="R3395" t="s">
        <v>2141</v>
      </c>
      <c r="S3395" s="11">
        <v>44083</v>
      </c>
      <c r="T3395" t="s">
        <v>54</v>
      </c>
      <c r="U3395">
        <v>30</v>
      </c>
      <c r="V3395" t="s">
        <v>2032</v>
      </c>
      <c r="W3395" t="s">
        <v>2141</v>
      </c>
      <c r="Y3395" s="11">
        <v>44083</v>
      </c>
      <c r="AA3395" t="s">
        <v>2032</v>
      </c>
      <c r="AH3395" t="str">
        <f t="shared" si="52"/>
        <v>E35930 Estates &amp; Facilities</v>
      </c>
      <c r="AI3395" t="str">
        <f>VLOOKUP(B3395,'cc Lookup'!A:E,5,0)</f>
        <v>Estates</v>
      </c>
      <c r="AJ3395" t="s">
        <v>5427</v>
      </c>
    </row>
    <row r="3396" spans="1:36" x14ac:dyDescent="0.35">
      <c r="A3396" t="s">
        <v>36</v>
      </c>
      <c r="B3396" s="8" t="s">
        <v>72</v>
      </c>
      <c r="C3396" s="8" t="s">
        <v>38</v>
      </c>
      <c r="D3396" s="8" t="s">
        <v>39</v>
      </c>
      <c r="E3396" s="8" t="s">
        <v>39</v>
      </c>
      <c r="F3396" s="8" t="s">
        <v>40</v>
      </c>
      <c r="G3396" t="s">
        <v>73</v>
      </c>
      <c r="H3396" t="s">
        <v>42</v>
      </c>
      <c r="I3396" t="s">
        <v>43</v>
      </c>
      <c r="J3396" t="s">
        <v>43</v>
      </c>
      <c r="K3396" t="s">
        <v>43</v>
      </c>
      <c r="L3396" s="9">
        <v>-739</v>
      </c>
      <c r="M3396" s="10">
        <v>44105</v>
      </c>
      <c r="N3396" t="s">
        <v>44</v>
      </c>
      <c r="O3396" t="s">
        <v>45</v>
      </c>
      <c r="P3396" t="s">
        <v>2151</v>
      </c>
      <c r="Q3396" t="s">
        <v>2152</v>
      </c>
      <c r="R3396" t="s">
        <v>2153</v>
      </c>
      <c r="S3396" s="11">
        <v>44113</v>
      </c>
      <c r="T3396" t="s">
        <v>54</v>
      </c>
      <c r="U3396">
        <v>37</v>
      </c>
      <c r="V3396" t="s">
        <v>2053</v>
      </c>
      <c r="W3396" t="s">
        <v>2153</v>
      </c>
      <c r="Y3396" s="11">
        <v>44113</v>
      </c>
      <c r="AA3396" t="s">
        <v>2053</v>
      </c>
      <c r="AH3396" t="str">
        <f t="shared" si="52"/>
        <v>E35120 Corporate Expenses</v>
      </c>
      <c r="AI3396" t="str">
        <f>VLOOKUP(B3396,'cc Lookup'!A:E,5,0)</f>
        <v>Corporate Exp</v>
      </c>
      <c r="AJ3396" t="s">
        <v>5427</v>
      </c>
    </row>
    <row r="3397" spans="1:36" x14ac:dyDescent="0.35">
      <c r="A3397" t="s">
        <v>36</v>
      </c>
      <c r="B3397" s="8" t="s">
        <v>72</v>
      </c>
      <c r="C3397" s="8" t="s">
        <v>38</v>
      </c>
      <c r="D3397" s="8" t="s">
        <v>39</v>
      </c>
      <c r="E3397" s="8" t="s">
        <v>39</v>
      </c>
      <c r="F3397" s="8" t="s">
        <v>40</v>
      </c>
      <c r="G3397" t="s">
        <v>73</v>
      </c>
      <c r="H3397" t="s">
        <v>42</v>
      </c>
      <c r="I3397" t="s">
        <v>43</v>
      </c>
      <c r="J3397" t="s">
        <v>43</v>
      </c>
      <c r="K3397" t="s">
        <v>43</v>
      </c>
      <c r="L3397" s="9">
        <v>-20000</v>
      </c>
      <c r="M3397" s="10">
        <v>44105</v>
      </c>
      <c r="N3397" t="s">
        <v>44</v>
      </c>
      <c r="O3397" t="s">
        <v>45</v>
      </c>
      <c r="P3397" t="s">
        <v>2151</v>
      </c>
      <c r="Q3397" t="s">
        <v>2152</v>
      </c>
      <c r="R3397" t="s">
        <v>2153</v>
      </c>
      <c r="S3397" s="11">
        <v>44113</v>
      </c>
      <c r="T3397" t="s">
        <v>54</v>
      </c>
      <c r="U3397">
        <v>38</v>
      </c>
      <c r="V3397" t="s">
        <v>2054</v>
      </c>
      <c r="W3397" t="s">
        <v>2153</v>
      </c>
      <c r="Y3397" s="11">
        <v>44113</v>
      </c>
      <c r="AA3397" t="s">
        <v>2054</v>
      </c>
      <c r="AH3397" t="str">
        <f t="shared" ref="AH3397:AH3460" si="53">B3397&amp;" "&amp;G3397</f>
        <v>E35120 Corporate Expenses</v>
      </c>
      <c r="AI3397" t="str">
        <f>VLOOKUP(B3397,'cc Lookup'!A:E,5,0)</f>
        <v>Corporate Exp</v>
      </c>
      <c r="AJ3397" t="s">
        <v>5427</v>
      </c>
    </row>
    <row r="3398" spans="1:36" x14ac:dyDescent="0.35">
      <c r="A3398" t="s">
        <v>36</v>
      </c>
      <c r="B3398" s="8" t="s">
        <v>72</v>
      </c>
      <c r="C3398" s="8" t="s">
        <v>38</v>
      </c>
      <c r="D3398" s="8" t="s">
        <v>39</v>
      </c>
      <c r="E3398" s="8" t="s">
        <v>1517</v>
      </c>
      <c r="F3398" s="8" t="s">
        <v>40</v>
      </c>
      <c r="G3398" t="s">
        <v>73</v>
      </c>
      <c r="H3398" t="s">
        <v>42</v>
      </c>
      <c r="I3398" t="s">
        <v>43</v>
      </c>
      <c r="J3398" t="s">
        <v>1518</v>
      </c>
      <c r="K3398" t="s">
        <v>43</v>
      </c>
      <c r="L3398" s="9">
        <v>84484</v>
      </c>
      <c r="M3398" s="10">
        <v>44105</v>
      </c>
      <c r="N3398" t="s">
        <v>44</v>
      </c>
      <c r="O3398" t="s">
        <v>45</v>
      </c>
      <c r="P3398" t="s">
        <v>2151</v>
      </c>
      <c r="Q3398" t="s">
        <v>2152</v>
      </c>
      <c r="R3398" t="s">
        <v>2153</v>
      </c>
      <c r="S3398" s="11">
        <v>44113</v>
      </c>
      <c r="T3398" t="s">
        <v>54</v>
      </c>
      <c r="U3398">
        <v>39</v>
      </c>
      <c r="V3398" t="s">
        <v>2068</v>
      </c>
      <c r="W3398" t="s">
        <v>2153</v>
      </c>
      <c r="Y3398" s="11">
        <v>44113</v>
      </c>
      <c r="AA3398" t="s">
        <v>519</v>
      </c>
      <c r="AD3398" t="s">
        <v>2069</v>
      </c>
      <c r="AH3398" t="str">
        <f t="shared" si="53"/>
        <v>E35120 Corporate Expenses</v>
      </c>
      <c r="AI3398" t="str">
        <f>VLOOKUP(B3398,'cc Lookup'!A:E,5,0)</f>
        <v>Corporate Exp</v>
      </c>
      <c r="AJ3398" t="s">
        <v>5427</v>
      </c>
    </row>
    <row r="3399" spans="1:36" x14ac:dyDescent="0.35">
      <c r="A3399" t="s">
        <v>36</v>
      </c>
      <c r="B3399" s="8" t="s">
        <v>1788</v>
      </c>
      <c r="C3399" s="8" t="s">
        <v>38</v>
      </c>
      <c r="D3399" s="8" t="s">
        <v>39</v>
      </c>
      <c r="E3399" s="8" t="s">
        <v>39</v>
      </c>
      <c r="F3399" s="8" t="s">
        <v>40</v>
      </c>
      <c r="G3399" t="s">
        <v>1789</v>
      </c>
      <c r="H3399" t="s">
        <v>42</v>
      </c>
      <c r="I3399" t="s">
        <v>43</v>
      </c>
      <c r="J3399" t="s">
        <v>43</v>
      </c>
      <c r="K3399" t="s">
        <v>43</v>
      </c>
      <c r="L3399" s="9">
        <v>-117363.53</v>
      </c>
      <c r="M3399" s="10">
        <v>44105</v>
      </c>
      <c r="N3399" t="s">
        <v>44</v>
      </c>
      <c r="O3399" t="s">
        <v>45</v>
      </c>
      <c r="P3399" t="s">
        <v>2171</v>
      </c>
      <c r="Q3399" t="s">
        <v>2172</v>
      </c>
      <c r="R3399" t="s">
        <v>2173</v>
      </c>
      <c r="S3399" s="11">
        <v>44113</v>
      </c>
      <c r="T3399" t="s">
        <v>54</v>
      </c>
      <c r="U3399">
        <v>229</v>
      </c>
      <c r="V3399" t="s">
        <v>2090</v>
      </c>
      <c r="W3399" t="s">
        <v>2173</v>
      </c>
      <c r="Y3399" s="11">
        <v>44113</v>
      </c>
      <c r="AA3399" t="s">
        <v>2090</v>
      </c>
      <c r="AH3399" t="str">
        <f t="shared" si="53"/>
        <v>E35121 Prior Year Charges</v>
      </c>
      <c r="AI3399" t="str">
        <f>VLOOKUP(B3399,'cc Lookup'!A:E,5,0)</f>
        <v>Finance</v>
      </c>
      <c r="AJ3399" t="s">
        <v>5427</v>
      </c>
    </row>
    <row r="3400" spans="1:36" x14ac:dyDescent="0.35">
      <c r="A3400" t="s">
        <v>36</v>
      </c>
      <c r="B3400" s="8" t="s">
        <v>1788</v>
      </c>
      <c r="C3400" s="8" t="s">
        <v>38</v>
      </c>
      <c r="D3400" s="8" t="s">
        <v>39</v>
      </c>
      <c r="E3400" s="8" t="s">
        <v>39</v>
      </c>
      <c r="F3400" s="8" t="s">
        <v>40</v>
      </c>
      <c r="G3400" t="s">
        <v>1789</v>
      </c>
      <c r="H3400" t="s">
        <v>42</v>
      </c>
      <c r="I3400" t="s">
        <v>43</v>
      </c>
      <c r="J3400" t="s">
        <v>43</v>
      </c>
      <c r="K3400" t="s">
        <v>43</v>
      </c>
      <c r="L3400" s="9">
        <v>3840</v>
      </c>
      <c r="M3400" s="10">
        <v>44105</v>
      </c>
      <c r="N3400" t="s">
        <v>44</v>
      </c>
      <c r="O3400" t="s">
        <v>45</v>
      </c>
      <c r="P3400" t="s">
        <v>2171</v>
      </c>
      <c r="Q3400" t="s">
        <v>2172</v>
      </c>
      <c r="R3400" t="s">
        <v>2173</v>
      </c>
      <c r="S3400" s="11">
        <v>44113</v>
      </c>
      <c r="T3400" t="s">
        <v>54</v>
      </c>
      <c r="U3400">
        <v>230</v>
      </c>
      <c r="V3400" t="s">
        <v>2090</v>
      </c>
      <c r="W3400" t="s">
        <v>2173</v>
      </c>
      <c r="Y3400" s="11">
        <v>44113</v>
      </c>
      <c r="AA3400" t="s">
        <v>2090</v>
      </c>
      <c r="AH3400" t="str">
        <f t="shared" si="53"/>
        <v>E35121 Prior Year Charges</v>
      </c>
      <c r="AI3400" t="str">
        <f>VLOOKUP(B3400,'cc Lookup'!A:E,5,0)</f>
        <v>Finance</v>
      </c>
      <c r="AJ3400" t="s">
        <v>5427</v>
      </c>
    </row>
    <row r="3401" spans="1:36" x14ac:dyDescent="0.35">
      <c r="A3401" t="s">
        <v>36</v>
      </c>
      <c r="B3401" s="8" t="s">
        <v>1788</v>
      </c>
      <c r="C3401" s="8" t="s">
        <v>38</v>
      </c>
      <c r="D3401" s="8" t="s">
        <v>39</v>
      </c>
      <c r="E3401" s="8" t="s">
        <v>39</v>
      </c>
      <c r="F3401" s="8" t="s">
        <v>40</v>
      </c>
      <c r="G3401" t="s">
        <v>1789</v>
      </c>
      <c r="H3401" t="s">
        <v>42</v>
      </c>
      <c r="I3401" t="s">
        <v>43</v>
      </c>
      <c r="J3401" t="s">
        <v>43</v>
      </c>
      <c r="K3401" t="s">
        <v>43</v>
      </c>
      <c r="L3401" s="9">
        <v>56836.76</v>
      </c>
      <c r="M3401" s="10">
        <v>44105</v>
      </c>
      <c r="N3401" t="s">
        <v>44</v>
      </c>
      <c r="O3401" t="s">
        <v>45</v>
      </c>
      <c r="P3401" t="s">
        <v>2174</v>
      </c>
      <c r="Q3401" t="s">
        <v>2175</v>
      </c>
      <c r="R3401" t="s">
        <v>2176</v>
      </c>
      <c r="S3401" s="11">
        <v>44113</v>
      </c>
      <c r="T3401" t="s">
        <v>54</v>
      </c>
      <c r="U3401">
        <v>64</v>
      </c>
      <c r="V3401" t="s">
        <v>2094</v>
      </c>
      <c r="W3401" t="s">
        <v>2176</v>
      </c>
      <c r="Y3401" s="11">
        <v>44113</v>
      </c>
      <c r="AA3401" t="s">
        <v>2094</v>
      </c>
      <c r="AH3401" t="str">
        <f t="shared" si="53"/>
        <v>E35121 Prior Year Charges</v>
      </c>
      <c r="AI3401" t="str">
        <f>VLOOKUP(B3401,'cc Lookup'!A:E,5,0)</f>
        <v>Finance</v>
      </c>
      <c r="AJ3401" t="s">
        <v>5427</v>
      </c>
    </row>
    <row r="3402" spans="1:36" x14ac:dyDescent="0.35">
      <c r="A3402" t="s">
        <v>36</v>
      </c>
      <c r="B3402" s="8" t="s">
        <v>1064</v>
      </c>
      <c r="C3402" s="8" t="s">
        <v>38</v>
      </c>
      <c r="D3402" s="8" t="s">
        <v>39</v>
      </c>
      <c r="E3402" s="8" t="s">
        <v>39</v>
      </c>
      <c r="F3402" s="8" t="s">
        <v>40</v>
      </c>
      <c r="G3402" t="s">
        <v>1065</v>
      </c>
      <c r="H3402" t="s">
        <v>42</v>
      </c>
      <c r="I3402" t="s">
        <v>43</v>
      </c>
      <c r="J3402" t="s">
        <v>43</v>
      </c>
      <c r="K3402" t="s">
        <v>43</v>
      </c>
      <c r="L3402" s="9">
        <v>805</v>
      </c>
      <c r="M3402" s="10">
        <v>44105</v>
      </c>
      <c r="N3402" t="s">
        <v>44</v>
      </c>
      <c r="O3402" t="s">
        <v>45</v>
      </c>
      <c r="P3402" t="s">
        <v>2182</v>
      </c>
      <c r="Q3402" t="s">
        <v>2183</v>
      </c>
      <c r="R3402" t="s">
        <v>2184</v>
      </c>
      <c r="S3402" s="11">
        <v>44113</v>
      </c>
      <c r="T3402" t="s">
        <v>54</v>
      </c>
      <c r="U3402">
        <v>15</v>
      </c>
      <c r="V3402" t="s">
        <v>2113</v>
      </c>
      <c r="W3402" t="s">
        <v>2184</v>
      </c>
      <c r="Y3402" s="11">
        <v>44113</v>
      </c>
      <c r="AA3402" t="s">
        <v>2113</v>
      </c>
      <c r="AH3402" t="str">
        <f t="shared" si="53"/>
        <v>E35211 Employee Resourcing</v>
      </c>
      <c r="AI3402" t="str">
        <f>VLOOKUP(B3402,'cc Lookup'!A:E,5,0)</f>
        <v>HR</v>
      </c>
      <c r="AJ3402" t="s">
        <v>5427</v>
      </c>
    </row>
    <row r="3403" spans="1:36" x14ac:dyDescent="0.35">
      <c r="A3403" t="s">
        <v>36</v>
      </c>
      <c r="B3403" s="8" t="s">
        <v>1064</v>
      </c>
      <c r="C3403" s="8" t="s">
        <v>38</v>
      </c>
      <c r="D3403" s="8" t="s">
        <v>39</v>
      </c>
      <c r="E3403" s="8" t="s">
        <v>39</v>
      </c>
      <c r="F3403" s="8" t="s">
        <v>40</v>
      </c>
      <c r="G3403" t="s">
        <v>1065</v>
      </c>
      <c r="H3403" t="s">
        <v>42</v>
      </c>
      <c r="I3403" t="s">
        <v>43</v>
      </c>
      <c r="J3403" t="s">
        <v>43</v>
      </c>
      <c r="K3403" t="s">
        <v>43</v>
      </c>
      <c r="L3403" s="9">
        <v>920</v>
      </c>
      <c r="M3403" s="10">
        <v>44105</v>
      </c>
      <c r="N3403" t="s">
        <v>44</v>
      </c>
      <c r="O3403" t="s">
        <v>45</v>
      </c>
      <c r="P3403" t="s">
        <v>2182</v>
      </c>
      <c r="Q3403" t="s">
        <v>2183</v>
      </c>
      <c r="R3403" t="s">
        <v>2184</v>
      </c>
      <c r="S3403" s="11">
        <v>44113</v>
      </c>
      <c r="T3403" t="s">
        <v>54</v>
      </c>
      <c r="U3403">
        <v>16</v>
      </c>
      <c r="V3403" t="s">
        <v>2114</v>
      </c>
      <c r="W3403" t="s">
        <v>2184</v>
      </c>
      <c r="Y3403" s="11">
        <v>44113</v>
      </c>
      <c r="AA3403" t="s">
        <v>2114</v>
      </c>
      <c r="AH3403" t="str">
        <f t="shared" si="53"/>
        <v>E35211 Employee Resourcing</v>
      </c>
      <c r="AI3403" t="str">
        <f>VLOOKUP(B3403,'cc Lookup'!A:E,5,0)</f>
        <v>HR</v>
      </c>
      <c r="AJ3403" t="s">
        <v>5427</v>
      </c>
    </row>
    <row r="3404" spans="1:36" x14ac:dyDescent="0.35">
      <c r="A3404" t="s">
        <v>36</v>
      </c>
      <c r="B3404" s="8" t="s">
        <v>1064</v>
      </c>
      <c r="C3404" s="8" t="s">
        <v>38</v>
      </c>
      <c r="D3404" s="8" t="s">
        <v>39</v>
      </c>
      <c r="E3404" s="8" t="s">
        <v>39</v>
      </c>
      <c r="F3404" s="8" t="s">
        <v>40</v>
      </c>
      <c r="G3404" t="s">
        <v>1065</v>
      </c>
      <c r="H3404" t="s">
        <v>42</v>
      </c>
      <c r="I3404" t="s">
        <v>43</v>
      </c>
      <c r="J3404" t="s">
        <v>43</v>
      </c>
      <c r="K3404" t="s">
        <v>43</v>
      </c>
      <c r="L3404" s="9">
        <v>3597.6</v>
      </c>
      <c r="M3404" s="10">
        <v>44105</v>
      </c>
      <c r="N3404" t="s">
        <v>44</v>
      </c>
      <c r="O3404" t="s">
        <v>45</v>
      </c>
      <c r="P3404" t="s">
        <v>2182</v>
      </c>
      <c r="Q3404" t="s">
        <v>2183</v>
      </c>
      <c r="R3404" t="s">
        <v>2184</v>
      </c>
      <c r="S3404" s="11">
        <v>44113</v>
      </c>
      <c r="T3404" t="s">
        <v>54</v>
      </c>
      <c r="U3404">
        <v>17</v>
      </c>
      <c r="V3404" t="s">
        <v>2115</v>
      </c>
      <c r="W3404" t="s">
        <v>2184</v>
      </c>
      <c r="Y3404" s="11">
        <v>44113</v>
      </c>
      <c r="AA3404" t="s">
        <v>2115</v>
      </c>
      <c r="AH3404" t="str">
        <f t="shared" si="53"/>
        <v>E35211 Employee Resourcing</v>
      </c>
      <c r="AI3404" t="str">
        <f>VLOOKUP(B3404,'cc Lookup'!A:E,5,0)</f>
        <v>HR</v>
      </c>
      <c r="AJ3404" t="s">
        <v>5427</v>
      </c>
    </row>
    <row r="3405" spans="1:36" x14ac:dyDescent="0.35">
      <c r="A3405" t="s">
        <v>36</v>
      </c>
      <c r="B3405" s="8" t="s">
        <v>142</v>
      </c>
      <c r="C3405" s="8" t="s">
        <v>38</v>
      </c>
      <c r="D3405" s="8" t="s">
        <v>39</v>
      </c>
      <c r="E3405" s="8" t="s">
        <v>39</v>
      </c>
      <c r="F3405" s="8" t="s">
        <v>40</v>
      </c>
      <c r="G3405" t="s">
        <v>144</v>
      </c>
      <c r="H3405" t="s">
        <v>42</v>
      </c>
      <c r="I3405" t="s">
        <v>43</v>
      </c>
      <c r="J3405" t="s">
        <v>43</v>
      </c>
      <c r="K3405" t="s">
        <v>43</v>
      </c>
      <c r="L3405" s="9">
        <v>-5363</v>
      </c>
      <c r="M3405" s="10">
        <v>44105</v>
      </c>
      <c r="N3405" t="s">
        <v>44</v>
      </c>
      <c r="O3405" t="s">
        <v>45</v>
      </c>
      <c r="P3405" t="s">
        <v>2196</v>
      </c>
      <c r="Q3405" t="s">
        <v>2197</v>
      </c>
      <c r="R3405" t="s">
        <v>2198</v>
      </c>
      <c r="S3405" s="11">
        <v>44113</v>
      </c>
      <c r="T3405" t="s">
        <v>54</v>
      </c>
      <c r="U3405">
        <v>24</v>
      </c>
      <c r="V3405" t="s">
        <v>2138</v>
      </c>
      <c r="W3405" t="s">
        <v>2198</v>
      </c>
      <c r="Y3405" s="11">
        <v>44113</v>
      </c>
      <c r="AA3405" t="s">
        <v>2138</v>
      </c>
      <c r="AH3405" t="str">
        <f t="shared" si="53"/>
        <v>E35930 Estates &amp; Facilities</v>
      </c>
      <c r="AI3405" t="str">
        <f>VLOOKUP(B3405,'cc Lookup'!A:E,5,0)</f>
        <v>Estates</v>
      </c>
      <c r="AJ3405" t="s">
        <v>5427</v>
      </c>
    </row>
    <row r="3406" spans="1:36" x14ac:dyDescent="0.35">
      <c r="A3406" t="s">
        <v>36</v>
      </c>
      <c r="B3406" s="8" t="s">
        <v>142</v>
      </c>
      <c r="C3406" s="8" t="s">
        <v>38</v>
      </c>
      <c r="D3406" s="8" t="s">
        <v>39</v>
      </c>
      <c r="E3406" s="8" t="s">
        <v>39</v>
      </c>
      <c r="F3406" s="8" t="s">
        <v>40</v>
      </c>
      <c r="G3406" t="s">
        <v>144</v>
      </c>
      <c r="H3406" t="s">
        <v>42</v>
      </c>
      <c r="I3406" t="s">
        <v>43</v>
      </c>
      <c r="J3406" t="s">
        <v>43</v>
      </c>
      <c r="K3406" t="s">
        <v>43</v>
      </c>
      <c r="L3406" s="9">
        <v>-5550</v>
      </c>
      <c r="M3406" s="10">
        <v>44105</v>
      </c>
      <c r="N3406" t="s">
        <v>44</v>
      </c>
      <c r="O3406" t="s">
        <v>45</v>
      </c>
      <c r="P3406" t="s">
        <v>2199</v>
      </c>
      <c r="Q3406" t="s">
        <v>2200</v>
      </c>
      <c r="R3406" t="s">
        <v>2201</v>
      </c>
      <c r="S3406" s="11">
        <v>44134</v>
      </c>
      <c r="T3406" t="s">
        <v>54</v>
      </c>
      <c r="U3406">
        <v>67</v>
      </c>
      <c r="V3406" t="s">
        <v>2134</v>
      </c>
      <c r="W3406" t="s">
        <v>2201</v>
      </c>
      <c r="Y3406" s="11">
        <v>44134</v>
      </c>
      <c r="AA3406" t="s">
        <v>2134</v>
      </c>
      <c r="AH3406" t="str">
        <f t="shared" si="53"/>
        <v>E35930 Estates &amp; Facilities</v>
      </c>
      <c r="AI3406" t="str">
        <f>VLOOKUP(B3406,'cc Lookup'!A:E,5,0)</f>
        <v>Estates</v>
      </c>
      <c r="AJ3406" t="s">
        <v>5427</v>
      </c>
    </row>
    <row r="3407" spans="1:36" x14ac:dyDescent="0.35">
      <c r="A3407" t="s">
        <v>36</v>
      </c>
      <c r="B3407" s="8" t="s">
        <v>72</v>
      </c>
      <c r="C3407" s="8" t="s">
        <v>38</v>
      </c>
      <c r="D3407" s="8" t="s">
        <v>39</v>
      </c>
      <c r="E3407" s="8" t="s">
        <v>39</v>
      </c>
      <c r="F3407" s="8" t="s">
        <v>40</v>
      </c>
      <c r="G3407" t="s">
        <v>73</v>
      </c>
      <c r="H3407" t="s">
        <v>42</v>
      </c>
      <c r="I3407" t="s">
        <v>43</v>
      </c>
      <c r="J3407" t="s">
        <v>43</v>
      </c>
      <c r="K3407" t="s">
        <v>43</v>
      </c>
      <c r="L3407" s="9">
        <v>-985</v>
      </c>
      <c r="M3407" s="10">
        <v>44136</v>
      </c>
      <c r="N3407" t="s">
        <v>44</v>
      </c>
      <c r="O3407" t="s">
        <v>45</v>
      </c>
      <c r="P3407" t="s">
        <v>2219</v>
      </c>
      <c r="Q3407" t="s">
        <v>2220</v>
      </c>
      <c r="R3407" t="s">
        <v>2221</v>
      </c>
      <c r="S3407" s="11">
        <v>44145</v>
      </c>
      <c r="T3407" t="s">
        <v>54</v>
      </c>
      <c r="U3407">
        <v>33</v>
      </c>
      <c r="V3407" t="s">
        <v>2155</v>
      </c>
      <c r="W3407" t="s">
        <v>2221</v>
      </c>
      <c r="Y3407" s="11">
        <v>44145</v>
      </c>
      <c r="AA3407" t="s">
        <v>2155</v>
      </c>
      <c r="AH3407" t="str">
        <f t="shared" si="53"/>
        <v>E35120 Corporate Expenses</v>
      </c>
      <c r="AI3407" t="str">
        <f>VLOOKUP(B3407,'cc Lookup'!A:E,5,0)</f>
        <v>Corporate Exp</v>
      </c>
      <c r="AJ3407" t="s">
        <v>5427</v>
      </c>
    </row>
    <row r="3408" spans="1:36" x14ac:dyDescent="0.35">
      <c r="A3408" t="s">
        <v>36</v>
      </c>
      <c r="B3408" s="8" t="s">
        <v>72</v>
      </c>
      <c r="C3408" s="8" t="s">
        <v>38</v>
      </c>
      <c r="D3408" s="8" t="s">
        <v>39</v>
      </c>
      <c r="E3408" s="8" t="s">
        <v>39</v>
      </c>
      <c r="F3408" s="8" t="s">
        <v>40</v>
      </c>
      <c r="G3408" t="s">
        <v>73</v>
      </c>
      <c r="H3408" t="s">
        <v>42</v>
      </c>
      <c r="I3408" t="s">
        <v>43</v>
      </c>
      <c r="J3408" t="s">
        <v>43</v>
      </c>
      <c r="K3408" t="s">
        <v>43</v>
      </c>
      <c r="L3408" s="9">
        <v>-12355</v>
      </c>
      <c r="M3408" s="10">
        <v>44136</v>
      </c>
      <c r="N3408" t="s">
        <v>44</v>
      </c>
      <c r="O3408" t="s">
        <v>45</v>
      </c>
      <c r="P3408" t="s">
        <v>2219</v>
      </c>
      <c r="Q3408" t="s">
        <v>2220</v>
      </c>
      <c r="R3408" t="s">
        <v>2221</v>
      </c>
      <c r="S3408" s="11">
        <v>44145</v>
      </c>
      <c r="T3408" t="s">
        <v>54</v>
      </c>
      <c r="U3408">
        <v>34</v>
      </c>
      <c r="V3408" t="s">
        <v>2156</v>
      </c>
      <c r="W3408" t="s">
        <v>2221</v>
      </c>
      <c r="Y3408" s="11">
        <v>44145</v>
      </c>
      <c r="AA3408" t="s">
        <v>2156</v>
      </c>
      <c r="AH3408" t="str">
        <f t="shared" si="53"/>
        <v>E35120 Corporate Expenses</v>
      </c>
      <c r="AI3408" t="str">
        <f>VLOOKUP(B3408,'cc Lookup'!A:E,5,0)</f>
        <v>Corporate Exp</v>
      </c>
      <c r="AJ3408" t="s">
        <v>5427</v>
      </c>
    </row>
    <row r="3409" spans="1:36" x14ac:dyDescent="0.35">
      <c r="A3409" t="s">
        <v>36</v>
      </c>
      <c r="B3409" s="8" t="s">
        <v>72</v>
      </c>
      <c r="C3409" s="8" t="s">
        <v>38</v>
      </c>
      <c r="D3409" s="8" t="s">
        <v>39</v>
      </c>
      <c r="E3409" s="8" t="s">
        <v>39</v>
      </c>
      <c r="F3409" s="8" t="s">
        <v>40</v>
      </c>
      <c r="G3409" t="s">
        <v>73</v>
      </c>
      <c r="H3409" t="s">
        <v>42</v>
      </c>
      <c r="I3409" t="s">
        <v>43</v>
      </c>
      <c r="J3409" t="s">
        <v>43</v>
      </c>
      <c r="K3409" t="s">
        <v>43</v>
      </c>
      <c r="L3409" s="9">
        <v>-13245</v>
      </c>
      <c r="M3409" s="10">
        <v>44136</v>
      </c>
      <c r="N3409" t="s">
        <v>44</v>
      </c>
      <c r="O3409" t="s">
        <v>45</v>
      </c>
      <c r="P3409" t="s">
        <v>2219</v>
      </c>
      <c r="Q3409" t="s">
        <v>2220</v>
      </c>
      <c r="R3409" t="s">
        <v>2221</v>
      </c>
      <c r="S3409" s="11">
        <v>44145</v>
      </c>
      <c r="T3409" t="s">
        <v>54</v>
      </c>
      <c r="U3409">
        <v>35</v>
      </c>
      <c r="V3409" t="s">
        <v>2157</v>
      </c>
      <c r="W3409" t="s">
        <v>2221</v>
      </c>
      <c r="Y3409" s="11">
        <v>44145</v>
      </c>
      <c r="AA3409" t="s">
        <v>2158</v>
      </c>
      <c r="AD3409" t="s">
        <v>2159</v>
      </c>
      <c r="AH3409" t="str">
        <f t="shared" si="53"/>
        <v>E35120 Corporate Expenses</v>
      </c>
      <c r="AI3409" t="str">
        <f>VLOOKUP(B3409,'cc Lookup'!A:E,5,0)</f>
        <v>Corporate Exp</v>
      </c>
      <c r="AJ3409" t="s">
        <v>5427</v>
      </c>
    </row>
    <row r="3410" spans="1:36" x14ac:dyDescent="0.35">
      <c r="A3410" t="s">
        <v>36</v>
      </c>
      <c r="B3410" s="8" t="s">
        <v>72</v>
      </c>
      <c r="C3410" s="8" t="s">
        <v>38</v>
      </c>
      <c r="D3410" s="8" t="s">
        <v>39</v>
      </c>
      <c r="E3410" s="8" t="s">
        <v>1517</v>
      </c>
      <c r="F3410" s="8" t="s">
        <v>40</v>
      </c>
      <c r="G3410" t="s">
        <v>73</v>
      </c>
      <c r="H3410" t="s">
        <v>42</v>
      </c>
      <c r="I3410" t="s">
        <v>43</v>
      </c>
      <c r="J3410" t="s">
        <v>1518</v>
      </c>
      <c r="K3410" t="s">
        <v>43</v>
      </c>
      <c r="L3410" s="9">
        <v>70093.87</v>
      </c>
      <c r="M3410" s="10">
        <v>44136</v>
      </c>
      <c r="N3410" t="s">
        <v>44</v>
      </c>
      <c r="O3410" t="s">
        <v>45</v>
      </c>
      <c r="P3410" t="s">
        <v>2219</v>
      </c>
      <c r="Q3410" t="s">
        <v>2220</v>
      </c>
      <c r="R3410" t="s">
        <v>2221</v>
      </c>
      <c r="S3410" s="11">
        <v>44145</v>
      </c>
      <c r="T3410" t="s">
        <v>54</v>
      </c>
      <c r="U3410">
        <v>36</v>
      </c>
      <c r="V3410" t="s">
        <v>2165</v>
      </c>
      <c r="W3410" t="s">
        <v>2221</v>
      </c>
      <c r="Y3410" s="11">
        <v>44145</v>
      </c>
      <c r="AA3410" t="s">
        <v>519</v>
      </c>
      <c r="AD3410" t="s">
        <v>2166</v>
      </c>
      <c r="AH3410" t="str">
        <f t="shared" si="53"/>
        <v>E35120 Corporate Expenses</v>
      </c>
      <c r="AI3410" t="str">
        <f>VLOOKUP(B3410,'cc Lookup'!A:E,5,0)</f>
        <v>Corporate Exp</v>
      </c>
      <c r="AJ3410" t="s">
        <v>5427</v>
      </c>
    </row>
    <row r="3411" spans="1:36" x14ac:dyDescent="0.35">
      <c r="A3411" t="s">
        <v>36</v>
      </c>
      <c r="B3411" s="8" t="s">
        <v>142</v>
      </c>
      <c r="C3411" s="8" t="s">
        <v>38</v>
      </c>
      <c r="D3411" s="8" t="s">
        <v>39</v>
      </c>
      <c r="E3411" s="8" t="s">
        <v>39</v>
      </c>
      <c r="F3411" s="8" t="s">
        <v>40</v>
      </c>
      <c r="G3411" t="s">
        <v>144</v>
      </c>
      <c r="H3411" t="s">
        <v>42</v>
      </c>
      <c r="I3411" t="s">
        <v>43</v>
      </c>
      <c r="J3411" t="s">
        <v>43</v>
      </c>
      <c r="K3411" t="s">
        <v>43</v>
      </c>
      <c r="L3411" s="9">
        <v>-5437</v>
      </c>
      <c r="M3411" s="10">
        <v>44136</v>
      </c>
      <c r="N3411" t="s">
        <v>44</v>
      </c>
      <c r="O3411" t="s">
        <v>45</v>
      </c>
      <c r="P3411" t="s">
        <v>2359</v>
      </c>
      <c r="Q3411" t="s">
        <v>2360</v>
      </c>
      <c r="R3411" t="s">
        <v>2361</v>
      </c>
      <c r="S3411" s="11">
        <v>44145</v>
      </c>
      <c r="T3411" t="s">
        <v>54</v>
      </c>
      <c r="U3411">
        <v>22</v>
      </c>
      <c r="V3411" t="s">
        <v>2195</v>
      </c>
      <c r="W3411" t="s">
        <v>2361</v>
      </c>
      <c r="Y3411" s="11">
        <v>44145</v>
      </c>
      <c r="AA3411" t="s">
        <v>2195</v>
      </c>
      <c r="AH3411" t="str">
        <f t="shared" si="53"/>
        <v>E35930 Estates &amp; Facilities</v>
      </c>
      <c r="AI3411" t="str">
        <f>VLOOKUP(B3411,'cc Lookup'!A:E,5,0)</f>
        <v>Estates</v>
      </c>
      <c r="AJ3411" t="s">
        <v>5427</v>
      </c>
    </row>
    <row r="3412" spans="1:36" x14ac:dyDescent="0.35">
      <c r="A3412" t="s">
        <v>36</v>
      </c>
      <c r="B3412" s="8" t="s">
        <v>142</v>
      </c>
      <c r="C3412" s="8" t="s">
        <v>38</v>
      </c>
      <c r="D3412" s="8" t="s">
        <v>39</v>
      </c>
      <c r="E3412" s="8" t="s">
        <v>39</v>
      </c>
      <c r="F3412" s="8" t="s">
        <v>40</v>
      </c>
      <c r="G3412" t="s">
        <v>144</v>
      </c>
      <c r="H3412" t="s">
        <v>42</v>
      </c>
      <c r="I3412" t="s">
        <v>43</v>
      </c>
      <c r="J3412" t="s">
        <v>43</v>
      </c>
      <c r="K3412" t="s">
        <v>43</v>
      </c>
      <c r="L3412" s="9">
        <v>-5550</v>
      </c>
      <c r="M3412" s="10">
        <v>44136</v>
      </c>
      <c r="N3412" t="s">
        <v>44</v>
      </c>
      <c r="O3412" t="s">
        <v>45</v>
      </c>
      <c r="P3412" t="s">
        <v>2362</v>
      </c>
      <c r="Q3412" t="s">
        <v>2363</v>
      </c>
      <c r="R3412" t="s">
        <v>2364</v>
      </c>
      <c r="S3412" s="11">
        <v>44145</v>
      </c>
      <c r="T3412" t="s">
        <v>54</v>
      </c>
      <c r="U3412">
        <v>12</v>
      </c>
      <c r="V3412" t="s">
        <v>2134</v>
      </c>
      <c r="W3412" t="s">
        <v>2364</v>
      </c>
      <c r="Y3412" s="11">
        <v>44145</v>
      </c>
      <c r="AA3412" t="s">
        <v>2134</v>
      </c>
      <c r="AH3412" t="str">
        <f t="shared" si="53"/>
        <v>E35930 Estates &amp; Facilities</v>
      </c>
      <c r="AI3412" t="str">
        <f>VLOOKUP(B3412,'cc Lookup'!A:E,5,0)</f>
        <v>Estates</v>
      </c>
      <c r="AJ3412" t="s">
        <v>5427</v>
      </c>
    </row>
    <row r="3413" spans="1:36" x14ac:dyDescent="0.35">
      <c r="A3413" t="s">
        <v>36</v>
      </c>
      <c r="B3413" s="8" t="s">
        <v>72</v>
      </c>
      <c r="C3413" s="8" t="s">
        <v>38</v>
      </c>
      <c r="D3413" s="8" t="s">
        <v>39</v>
      </c>
      <c r="E3413" s="8" t="s">
        <v>39</v>
      </c>
      <c r="F3413" s="8" t="s">
        <v>40</v>
      </c>
      <c r="G3413" t="s">
        <v>73</v>
      </c>
      <c r="H3413" t="s">
        <v>42</v>
      </c>
      <c r="I3413" t="s">
        <v>43</v>
      </c>
      <c r="J3413" t="s">
        <v>43</v>
      </c>
      <c r="K3413" t="s">
        <v>43</v>
      </c>
      <c r="L3413" s="9">
        <v>-1224</v>
      </c>
      <c r="M3413" s="10">
        <v>44166</v>
      </c>
      <c r="N3413" t="s">
        <v>44</v>
      </c>
      <c r="O3413" t="s">
        <v>45</v>
      </c>
      <c r="P3413" t="s">
        <v>2439</v>
      </c>
      <c r="Q3413" t="s">
        <v>2440</v>
      </c>
      <c r="R3413" t="s">
        <v>2441</v>
      </c>
      <c r="S3413" s="11">
        <v>44174</v>
      </c>
      <c r="T3413" t="s">
        <v>54</v>
      </c>
      <c r="U3413">
        <v>33</v>
      </c>
      <c r="V3413" t="s">
        <v>2223</v>
      </c>
      <c r="W3413" t="s">
        <v>2441</v>
      </c>
      <c r="Y3413" s="11">
        <v>44174</v>
      </c>
      <c r="AA3413" t="s">
        <v>2223</v>
      </c>
      <c r="AH3413" t="str">
        <f t="shared" si="53"/>
        <v>E35120 Corporate Expenses</v>
      </c>
      <c r="AI3413" t="str">
        <f>VLOOKUP(B3413,'cc Lookup'!A:E,5,0)</f>
        <v>Corporate Exp</v>
      </c>
      <c r="AJ3413" t="s">
        <v>5427</v>
      </c>
    </row>
    <row r="3414" spans="1:36" x14ac:dyDescent="0.35">
      <c r="A3414" t="s">
        <v>36</v>
      </c>
      <c r="B3414" s="8" t="s">
        <v>72</v>
      </c>
      <c r="C3414" s="8" t="s">
        <v>38</v>
      </c>
      <c r="D3414" s="8" t="s">
        <v>39</v>
      </c>
      <c r="E3414" s="8" t="s">
        <v>39</v>
      </c>
      <c r="F3414" s="8" t="s">
        <v>40</v>
      </c>
      <c r="G3414" t="s">
        <v>73</v>
      </c>
      <c r="H3414" t="s">
        <v>42</v>
      </c>
      <c r="I3414" t="s">
        <v>43</v>
      </c>
      <c r="J3414" t="s">
        <v>43</v>
      </c>
      <c r="K3414" t="s">
        <v>43</v>
      </c>
      <c r="L3414" s="9">
        <v>-6400</v>
      </c>
      <c r="M3414" s="10">
        <v>44166</v>
      </c>
      <c r="N3414" t="s">
        <v>44</v>
      </c>
      <c r="O3414" t="s">
        <v>45</v>
      </c>
      <c r="P3414" t="s">
        <v>2439</v>
      </c>
      <c r="Q3414" t="s">
        <v>2440</v>
      </c>
      <c r="R3414" t="s">
        <v>2441</v>
      </c>
      <c r="S3414" s="11">
        <v>44174</v>
      </c>
      <c r="T3414" t="s">
        <v>54</v>
      </c>
      <c r="U3414">
        <v>34</v>
      </c>
      <c r="V3414" t="s">
        <v>2224</v>
      </c>
      <c r="W3414" t="s">
        <v>2441</v>
      </c>
      <c r="Y3414" s="11">
        <v>44174</v>
      </c>
      <c r="AA3414" t="s">
        <v>2224</v>
      </c>
      <c r="AH3414" t="str">
        <f t="shared" si="53"/>
        <v>E35120 Corporate Expenses</v>
      </c>
      <c r="AI3414" t="str">
        <f>VLOOKUP(B3414,'cc Lookup'!A:E,5,0)</f>
        <v>Corporate Exp</v>
      </c>
      <c r="AJ3414" t="s">
        <v>5427</v>
      </c>
    </row>
    <row r="3415" spans="1:36" x14ac:dyDescent="0.35">
      <c r="A3415" t="s">
        <v>36</v>
      </c>
      <c r="B3415" s="8" t="s">
        <v>72</v>
      </c>
      <c r="C3415" s="8" t="s">
        <v>38</v>
      </c>
      <c r="D3415" s="8" t="s">
        <v>39</v>
      </c>
      <c r="E3415" s="8" t="s">
        <v>39</v>
      </c>
      <c r="F3415" s="8" t="s">
        <v>40</v>
      </c>
      <c r="G3415" t="s">
        <v>73</v>
      </c>
      <c r="H3415" t="s">
        <v>42</v>
      </c>
      <c r="I3415" t="s">
        <v>43</v>
      </c>
      <c r="J3415" t="s">
        <v>43</v>
      </c>
      <c r="K3415" t="s">
        <v>43</v>
      </c>
      <c r="L3415" s="9">
        <v>-26063</v>
      </c>
      <c r="M3415" s="10">
        <v>44166</v>
      </c>
      <c r="N3415" t="s">
        <v>44</v>
      </c>
      <c r="O3415" t="s">
        <v>45</v>
      </c>
      <c r="P3415" t="s">
        <v>2439</v>
      </c>
      <c r="Q3415" t="s">
        <v>2440</v>
      </c>
      <c r="R3415" t="s">
        <v>2441</v>
      </c>
      <c r="S3415" s="11">
        <v>44174</v>
      </c>
      <c r="T3415" t="s">
        <v>54</v>
      </c>
      <c r="U3415">
        <v>35</v>
      </c>
      <c r="V3415" t="s">
        <v>2225</v>
      </c>
      <c r="W3415" t="s">
        <v>2441</v>
      </c>
      <c r="Y3415" s="11">
        <v>44174</v>
      </c>
      <c r="AA3415" t="s">
        <v>2158</v>
      </c>
      <c r="AD3415" t="s">
        <v>2226</v>
      </c>
      <c r="AH3415" t="str">
        <f t="shared" si="53"/>
        <v>E35120 Corporate Expenses</v>
      </c>
      <c r="AI3415" t="str">
        <f>VLOOKUP(B3415,'cc Lookup'!A:E,5,0)</f>
        <v>Corporate Exp</v>
      </c>
      <c r="AJ3415" t="s">
        <v>5427</v>
      </c>
    </row>
    <row r="3416" spans="1:36" x14ac:dyDescent="0.35">
      <c r="A3416" t="s">
        <v>36</v>
      </c>
      <c r="B3416" s="8" t="s">
        <v>72</v>
      </c>
      <c r="C3416" s="8" t="s">
        <v>38</v>
      </c>
      <c r="D3416" s="8" t="s">
        <v>39</v>
      </c>
      <c r="E3416" s="8" t="s">
        <v>39</v>
      </c>
      <c r="F3416" s="8" t="s">
        <v>40</v>
      </c>
      <c r="G3416" t="s">
        <v>73</v>
      </c>
      <c r="H3416" t="s">
        <v>42</v>
      </c>
      <c r="I3416" t="s">
        <v>43</v>
      </c>
      <c r="J3416" t="s">
        <v>43</v>
      </c>
      <c r="K3416" t="s">
        <v>43</v>
      </c>
      <c r="L3416" s="9">
        <v>10307</v>
      </c>
      <c r="M3416" s="10">
        <v>44166</v>
      </c>
      <c r="N3416" t="s">
        <v>44</v>
      </c>
      <c r="O3416" t="s">
        <v>45</v>
      </c>
      <c r="P3416" t="s">
        <v>2447</v>
      </c>
      <c r="Q3416" t="s">
        <v>2448</v>
      </c>
      <c r="R3416" t="s">
        <v>2449</v>
      </c>
      <c r="S3416" s="11">
        <v>44174</v>
      </c>
      <c r="T3416" t="s">
        <v>54</v>
      </c>
      <c r="U3416">
        <v>14</v>
      </c>
      <c r="V3416" t="s">
        <v>2229</v>
      </c>
      <c r="W3416" t="s">
        <v>2449</v>
      </c>
      <c r="Y3416" s="11">
        <v>44174</v>
      </c>
      <c r="AA3416" t="s">
        <v>2230</v>
      </c>
      <c r="AD3416" t="s">
        <v>2231</v>
      </c>
      <c r="AH3416" t="str">
        <f t="shared" si="53"/>
        <v>E35120 Corporate Expenses</v>
      </c>
      <c r="AI3416" t="str">
        <f>VLOOKUP(B3416,'cc Lookup'!A:E,5,0)</f>
        <v>Corporate Exp</v>
      </c>
      <c r="AJ3416" t="s">
        <v>5427</v>
      </c>
    </row>
    <row r="3417" spans="1:36" x14ac:dyDescent="0.35">
      <c r="A3417" t="s">
        <v>36</v>
      </c>
      <c r="B3417" s="8" t="s">
        <v>72</v>
      </c>
      <c r="C3417" s="8" t="s">
        <v>38</v>
      </c>
      <c r="D3417" s="8" t="s">
        <v>39</v>
      </c>
      <c r="E3417" s="8" t="s">
        <v>39</v>
      </c>
      <c r="F3417" s="8" t="s">
        <v>40</v>
      </c>
      <c r="G3417" t="s">
        <v>73</v>
      </c>
      <c r="H3417" t="s">
        <v>42</v>
      </c>
      <c r="I3417" t="s">
        <v>43</v>
      </c>
      <c r="J3417" t="s">
        <v>43</v>
      </c>
      <c r="K3417" t="s">
        <v>43</v>
      </c>
      <c r="L3417" s="9">
        <v>26063</v>
      </c>
      <c r="M3417" s="10">
        <v>44166</v>
      </c>
      <c r="N3417" t="s">
        <v>44</v>
      </c>
      <c r="O3417" t="s">
        <v>45</v>
      </c>
      <c r="P3417" t="s">
        <v>2447</v>
      </c>
      <c r="Q3417" t="s">
        <v>2448</v>
      </c>
      <c r="R3417" t="s">
        <v>2449</v>
      </c>
      <c r="S3417" s="11">
        <v>44174</v>
      </c>
      <c r="T3417" t="s">
        <v>54</v>
      </c>
      <c r="U3417">
        <v>15</v>
      </c>
      <c r="V3417" t="s">
        <v>2225</v>
      </c>
      <c r="W3417" t="s">
        <v>2449</v>
      </c>
      <c r="Y3417" s="11">
        <v>44174</v>
      </c>
      <c r="AA3417" t="s">
        <v>2158</v>
      </c>
      <c r="AD3417" t="s">
        <v>2226</v>
      </c>
      <c r="AH3417" t="str">
        <f t="shared" si="53"/>
        <v>E35120 Corporate Expenses</v>
      </c>
      <c r="AI3417" t="str">
        <f>VLOOKUP(B3417,'cc Lookup'!A:E,5,0)</f>
        <v>Corporate Exp</v>
      </c>
      <c r="AJ3417" t="s">
        <v>5427</v>
      </c>
    </row>
    <row r="3418" spans="1:36" x14ac:dyDescent="0.35">
      <c r="A3418" t="s">
        <v>36</v>
      </c>
      <c r="B3418" s="8" t="s">
        <v>72</v>
      </c>
      <c r="C3418" s="8" t="s">
        <v>38</v>
      </c>
      <c r="D3418" s="8" t="s">
        <v>39</v>
      </c>
      <c r="E3418" s="8" t="s">
        <v>1517</v>
      </c>
      <c r="F3418" s="8" t="s">
        <v>40</v>
      </c>
      <c r="G3418" t="s">
        <v>73</v>
      </c>
      <c r="H3418" t="s">
        <v>42</v>
      </c>
      <c r="I3418" t="s">
        <v>43</v>
      </c>
      <c r="J3418" t="s">
        <v>1518</v>
      </c>
      <c r="K3418" t="s">
        <v>43</v>
      </c>
      <c r="L3418" s="9">
        <v>56167.93</v>
      </c>
      <c r="M3418" s="10">
        <v>44166</v>
      </c>
      <c r="N3418" t="s">
        <v>44</v>
      </c>
      <c r="O3418" t="s">
        <v>45</v>
      </c>
      <c r="P3418" t="s">
        <v>2439</v>
      </c>
      <c r="Q3418" t="s">
        <v>2440</v>
      </c>
      <c r="R3418" t="s">
        <v>2441</v>
      </c>
      <c r="S3418" s="11">
        <v>44174</v>
      </c>
      <c r="T3418" t="s">
        <v>54</v>
      </c>
      <c r="U3418">
        <v>36</v>
      </c>
      <c r="V3418" t="s">
        <v>2251</v>
      </c>
      <c r="W3418" t="s">
        <v>2441</v>
      </c>
      <c r="Y3418" s="11">
        <v>44174</v>
      </c>
      <c r="AA3418" t="s">
        <v>519</v>
      </c>
      <c r="AD3418" t="s">
        <v>2252</v>
      </c>
      <c r="AH3418" t="str">
        <f t="shared" si="53"/>
        <v>E35120 Corporate Expenses</v>
      </c>
      <c r="AI3418" t="str">
        <f>VLOOKUP(B3418,'cc Lookup'!A:E,5,0)</f>
        <v>Corporate Exp</v>
      </c>
      <c r="AJ3418" t="s">
        <v>5427</v>
      </c>
    </row>
    <row r="3419" spans="1:36" x14ac:dyDescent="0.35">
      <c r="A3419" t="s">
        <v>36</v>
      </c>
      <c r="B3419" s="8" t="s">
        <v>1064</v>
      </c>
      <c r="C3419" s="8" t="s">
        <v>38</v>
      </c>
      <c r="D3419" s="8" t="s">
        <v>39</v>
      </c>
      <c r="E3419" s="8" t="s">
        <v>39</v>
      </c>
      <c r="F3419" s="8" t="s">
        <v>40</v>
      </c>
      <c r="G3419" t="s">
        <v>1065</v>
      </c>
      <c r="H3419" t="s">
        <v>42</v>
      </c>
      <c r="I3419" t="s">
        <v>43</v>
      </c>
      <c r="J3419" t="s">
        <v>43</v>
      </c>
      <c r="K3419" t="s">
        <v>43</v>
      </c>
      <c r="L3419" s="9">
        <v>805</v>
      </c>
      <c r="M3419" s="10">
        <v>44166</v>
      </c>
      <c r="N3419" t="s">
        <v>44</v>
      </c>
      <c r="O3419" t="s">
        <v>45</v>
      </c>
      <c r="P3419" t="s">
        <v>2447</v>
      </c>
      <c r="Q3419" t="s">
        <v>2448</v>
      </c>
      <c r="R3419" t="s">
        <v>2449</v>
      </c>
      <c r="S3419" s="11">
        <v>44174</v>
      </c>
      <c r="T3419" t="s">
        <v>54</v>
      </c>
      <c r="U3419">
        <v>16</v>
      </c>
      <c r="V3419" t="s">
        <v>2299</v>
      </c>
      <c r="W3419" t="s">
        <v>2449</v>
      </c>
      <c r="Y3419" s="11">
        <v>44174</v>
      </c>
      <c r="AA3419" t="s">
        <v>2299</v>
      </c>
      <c r="AH3419" t="str">
        <f t="shared" si="53"/>
        <v>E35211 Employee Resourcing</v>
      </c>
      <c r="AI3419" t="str">
        <f>VLOOKUP(B3419,'cc Lookup'!A:E,5,0)</f>
        <v>HR</v>
      </c>
      <c r="AJ3419" t="s">
        <v>5427</v>
      </c>
    </row>
    <row r="3420" spans="1:36" x14ac:dyDescent="0.35">
      <c r="A3420" t="s">
        <v>36</v>
      </c>
      <c r="B3420" s="8" t="s">
        <v>1064</v>
      </c>
      <c r="C3420" s="8" t="s">
        <v>38</v>
      </c>
      <c r="D3420" s="8" t="s">
        <v>39</v>
      </c>
      <c r="E3420" s="8" t="s">
        <v>39</v>
      </c>
      <c r="F3420" s="8" t="s">
        <v>40</v>
      </c>
      <c r="G3420" t="s">
        <v>1065</v>
      </c>
      <c r="H3420" t="s">
        <v>42</v>
      </c>
      <c r="I3420" t="s">
        <v>43</v>
      </c>
      <c r="J3420" t="s">
        <v>43</v>
      </c>
      <c r="K3420" t="s">
        <v>43</v>
      </c>
      <c r="L3420" s="9">
        <v>920</v>
      </c>
      <c r="M3420" s="10">
        <v>44166</v>
      </c>
      <c r="N3420" t="s">
        <v>44</v>
      </c>
      <c r="O3420" t="s">
        <v>45</v>
      </c>
      <c r="P3420" t="s">
        <v>2447</v>
      </c>
      <c r="Q3420" t="s">
        <v>2448</v>
      </c>
      <c r="R3420" t="s">
        <v>2449</v>
      </c>
      <c r="S3420" s="11">
        <v>44174</v>
      </c>
      <c r="T3420" t="s">
        <v>54</v>
      </c>
      <c r="U3420">
        <v>17</v>
      </c>
      <c r="V3420" t="s">
        <v>2300</v>
      </c>
      <c r="W3420" t="s">
        <v>2449</v>
      </c>
      <c r="Y3420" s="11">
        <v>44174</v>
      </c>
      <c r="AA3420" t="s">
        <v>2300</v>
      </c>
      <c r="AH3420" t="str">
        <f t="shared" si="53"/>
        <v>E35211 Employee Resourcing</v>
      </c>
      <c r="AI3420" t="str">
        <f>VLOOKUP(B3420,'cc Lookup'!A:E,5,0)</f>
        <v>HR</v>
      </c>
      <c r="AJ3420" t="s">
        <v>5427</v>
      </c>
    </row>
    <row r="3421" spans="1:36" x14ac:dyDescent="0.35">
      <c r="A3421" t="s">
        <v>36</v>
      </c>
      <c r="B3421" s="8" t="s">
        <v>142</v>
      </c>
      <c r="C3421" s="8" t="s">
        <v>38</v>
      </c>
      <c r="D3421" s="8" t="s">
        <v>39</v>
      </c>
      <c r="E3421" s="8" t="s">
        <v>39</v>
      </c>
      <c r="F3421" s="8" t="s">
        <v>40</v>
      </c>
      <c r="G3421" t="s">
        <v>144</v>
      </c>
      <c r="H3421" t="s">
        <v>42</v>
      </c>
      <c r="I3421" t="s">
        <v>43</v>
      </c>
      <c r="J3421" t="s">
        <v>43</v>
      </c>
      <c r="K3421" t="s">
        <v>43</v>
      </c>
      <c r="L3421" s="9">
        <v>-5390</v>
      </c>
      <c r="M3421" s="10">
        <v>44166</v>
      </c>
      <c r="N3421" t="s">
        <v>44</v>
      </c>
      <c r="O3421" t="s">
        <v>45</v>
      </c>
      <c r="P3421" t="s">
        <v>2571</v>
      </c>
      <c r="Q3421" t="s">
        <v>2572</v>
      </c>
      <c r="R3421" t="s">
        <v>2573</v>
      </c>
      <c r="S3421" s="11">
        <v>44174</v>
      </c>
      <c r="T3421" t="s">
        <v>54</v>
      </c>
      <c r="U3421">
        <v>30</v>
      </c>
      <c r="V3421" t="s">
        <v>2358</v>
      </c>
      <c r="W3421" t="s">
        <v>2573</v>
      </c>
      <c r="Y3421" s="11">
        <v>44174</v>
      </c>
      <c r="AA3421" t="s">
        <v>2358</v>
      </c>
      <c r="AH3421" t="str">
        <f t="shared" si="53"/>
        <v>E35930 Estates &amp; Facilities</v>
      </c>
      <c r="AI3421" t="str">
        <f>VLOOKUP(B3421,'cc Lookup'!A:E,5,0)</f>
        <v>Estates</v>
      </c>
      <c r="AJ3421" t="s">
        <v>5427</v>
      </c>
    </row>
    <row r="3422" spans="1:36" x14ac:dyDescent="0.35">
      <c r="A3422" t="s">
        <v>36</v>
      </c>
      <c r="B3422" s="8" t="s">
        <v>72</v>
      </c>
      <c r="C3422" s="8" t="s">
        <v>38</v>
      </c>
      <c r="D3422" s="8" t="s">
        <v>39</v>
      </c>
      <c r="E3422" s="8" t="s">
        <v>39</v>
      </c>
      <c r="F3422" s="8" t="s">
        <v>40</v>
      </c>
      <c r="G3422" t="s">
        <v>73</v>
      </c>
      <c r="H3422" t="s">
        <v>42</v>
      </c>
      <c r="I3422" t="s">
        <v>43</v>
      </c>
      <c r="J3422" t="s">
        <v>43</v>
      </c>
      <c r="K3422" t="s">
        <v>43</v>
      </c>
      <c r="L3422" s="9">
        <v>1434</v>
      </c>
      <c r="M3422" s="10">
        <v>44197</v>
      </c>
      <c r="N3422" t="s">
        <v>44</v>
      </c>
      <c r="O3422" t="s">
        <v>45</v>
      </c>
      <c r="P3422" t="s">
        <v>2663</v>
      </c>
      <c r="Q3422" t="s">
        <v>2664</v>
      </c>
      <c r="R3422" t="s">
        <v>2665</v>
      </c>
      <c r="S3422" s="11">
        <v>44208</v>
      </c>
      <c r="T3422" t="s">
        <v>54</v>
      </c>
      <c r="U3422">
        <v>17</v>
      </c>
      <c r="V3422" t="s">
        <v>2445</v>
      </c>
      <c r="W3422" t="s">
        <v>2665</v>
      </c>
      <c r="Y3422" s="11">
        <v>44208</v>
      </c>
      <c r="AA3422" t="s">
        <v>2445</v>
      </c>
      <c r="AH3422" t="str">
        <f t="shared" si="53"/>
        <v>E35120 Corporate Expenses</v>
      </c>
      <c r="AI3422" t="str">
        <f>VLOOKUP(B3422,'cc Lookup'!A:E,5,0)</f>
        <v>Corporate Exp</v>
      </c>
      <c r="AJ3422" t="s">
        <v>5427</v>
      </c>
    </row>
    <row r="3423" spans="1:36" x14ac:dyDescent="0.35">
      <c r="A3423" t="s">
        <v>36</v>
      </c>
      <c r="B3423" s="8" t="s">
        <v>72</v>
      </c>
      <c r="C3423" s="8" t="s">
        <v>38</v>
      </c>
      <c r="D3423" s="8" t="s">
        <v>39</v>
      </c>
      <c r="E3423" s="8" t="s">
        <v>39</v>
      </c>
      <c r="F3423" s="8" t="s">
        <v>40</v>
      </c>
      <c r="G3423" t="s">
        <v>73</v>
      </c>
      <c r="H3423" t="s">
        <v>42</v>
      </c>
      <c r="I3423" t="s">
        <v>43</v>
      </c>
      <c r="J3423" t="s">
        <v>43</v>
      </c>
      <c r="K3423" t="s">
        <v>43</v>
      </c>
      <c r="L3423" s="9">
        <v>-3000</v>
      </c>
      <c r="M3423" s="10">
        <v>44197</v>
      </c>
      <c r="N3423" t="s">
        <v>44</v>
      </c>
      <c r="O3423" t="s">
        <v>45</v>
      </c>
      <c r="P3423" t="s">
        <v>2653</v>
      </c>
      <c r="Q3423" t="s">
        <v>2654</v>
      </c>
      <c r="R3423" t="s">
        <v>2655</v>
      </c>
      <c r="S3423" s="11">
        <v>44208</v>
      </c>
      <c r="T3423" t="s">
        <v>54</v>
      </c>
      <c r="U3423">
        <v>17</v>
      </c>
      <c r="V3423" t="s">
        <v>2446</v>
      </c>
      <c r="W3423" t="s">
        <v>2655</v>
      </c>
      <c r="Y3423" s="11">
        <v>44208</v>
      </c>
      <c r="AA3423" t="s">
        <v>2446</v>
      </c>
      <c r="AH3423" t="str">
        <f t="shared" si="53"/>
        <v>E35120 Corporate Expenses</v>
      </c>
      <c r="AI3423" t="str">
        <f>VLOOKUP(B3423,'cc Lookup'!A:E,5,0)</f>
        <v>Corporate Exp</v>
      </c>
      <c r="AJ3423" t="s">
        <v>5427</v>
      </c>
    </row>
    <row r="3424" spans="1:36" x14ac:dyDescent="0.35">
      <c r="A3424" t="s">
        <v>36</v>
      </c>
      <c r="B3424" s="8" t="s">
        <v>72</v>
      </c>
      <c r="C3424" s="8" t="s">
        <v>38</v>
      </c>
      <c r="D3424" s="8" t="s">
        <v>39</v>
      </c>
      <c r="E3424" s="8" t="s">
        <v>1517</v>
      </c>
      <c r="F3424" s="8" t="s">
        <v>40</v>
      </c>
      <c r="G3424" t="s">
        <v>73</v>
      </c>
      <c r="H3424" t="s">
        <v>42</v>
      </c>
      <c r="I3424" t="s">
        <v>43</v>
      </c>
      <c r="J3424" t="s">
        <v>1518</v>
      </c>
      <c r="K3424" t="s">
        <v>43</v>
      </c>
      <c r="L3424" s="9">
        <v>41777.800000000003</v>
      </c>
      <c r="M3424" s="10">
        <v>44197</v>
      </c>
      <c r="N3424" t="s">
        <v>44</v>
      </c>
      <c r="O3424" t="s">
        <v>45</v>
      </c>
      <c r="P3424" t="s">
        <v>2663</v>
      </c>
      <c r="Q3424" t="s">
        <v>2664</v>
      </c>
      <c r="R3424" t="s">
        <v>2665</v>
      </c>
      <c r="S3424" s="11">
        <v>44208</v>
      </c>
      <c r="T3424" t="s">
        <v>54</v>
      </c>
      <c r="U3424">
        <v>18</v>
      </c>
      <c r="V3424" t="s">
        <v>2461</v>
      </c>
      <c r="W3424" t="s">
        <v>2665</v>
      </c>
      <c r="Y3424" s="11">
        <v>44208</v>
      </c>
      <c r="AA3424" t="s">
        <v>519</v>
      </c>
      <c r="AD3424" t="s">
        <v>2462</v>
      </c>
      <c r="AH3424" t="str">
        <f t="shared" si="53"/>
        <v>E35120 Corporate Expenses</v>
      </c>
      <c r="AI3424" t="str">
        <f>VLOOKUP(B3424,'cc Lookup'!A:E,5,0)</f>
        <v>Corporate Exp</v>
      </c>
      <c r="AJ3424" t="s">
        <v>5427</v>
      </c>
    </row>
    <row r="3425" spans="1:36" x14ac:dyDescent="0.35">
      <c r="A3425" t="s">
        <v>36</v>
      </c>
      <c r="B3425" s="8" t="s">
        <v>72</v>
      </c>
      <c r="C3425" s="8" t="s">
        <v>38</v>
      </c>
      <c r="D3425" s="8" t="s">
        <v>39</v>
      </c>
      <c r="E3425" s="8" t="s">
        <v>1444</v>
      </c>
      <c r="F3425" s="8" t="s">
        <v>40</v>
      </c>
      <c r="G3425" t="s">
        <v>73</v>
      </c>
      <c r="H3425" t="s">
        <v>42</v>
      </c>
      <c r="I3425" t="s">
        <v>43</v>
      </c>
      <c r="J3425" t="s">
        <v>1445</v>
      </c>
      <c r="K3425" t="s">
        <v>43</v>
      </c>
      <c r="L3425" s="9">
        <v>-270.74</v>
      </c>
      <c r="M3425" s="10">
        <v>44197</v>
      </c>
      <c r="N3425" t="s">
        <v>44</v>
      </c>
      <c r="O3425" t="s">
        <v>45</v>
      </c>
      <c r="P3425" t="s">
        <v>2677</v>
      </c>
      <c r="Q3425" t="s">
        <v>2678</v>
      </c>
      <c r="R3425" t="s">
        <v>2679</v>
      </c>
      <c r="S3425" s="11">
        <v>44208</v>
      </c>
      <c r="T3425" t="s">
        <v>54</v>
      </c>
      <c r="U3425">
        <v>7</v>
      </c>
      <c r="V3425" t="s">
        <v>2466</v>
      </c>
      <c r="W3425" t="s">
        <v>2679</v>
      </c>
      <c r="Y3425" s="11">
        <v>44208</v>
      </c>
      <c r="AA3425" t="s">
        <v>2466</v>
      </c>
      <c r="AH3425" t="str">
        <f t="shared" si="53"/>
        <v>E35120 Corporate Expenses</v>
      </c>
      <c r="AI3425" t="str">
        <f>VLOOKUP(B3425,'cc Lookup'!A:E,5,0)</f>
        <v>Corporate Exp</v>
      </c>
      <c r="AJ3425" t="s">
        <v>5427</v>
      </c>
    </row>
    <row r="3426" spans="1:36" x14ac:dyDescent="0.35">
      <c r="A3426" t="s">
        <v>36</v>
      </c>
      <c r="B3426" s="8" t="s">
        <v>72</v>
      </c>
      <c r="C3426" s="8" t="s">
        <v>38</v>
      </c>
      <c r="D3426" s="8" t="s">
        <v>39</v>
      </c>
      <c r="E3426" s="8" t="s">
        <v>1444</v>
      </c>
      <c r="F3426" s="8" t="s">
        <v>40</v>
      </c>
      <c r="G3426" t="s">
        <v>73</v>
      </c>
      <c r="H3426" t="s">
        <v>42</v>
      </c>
      <c r="I3426" t="s">
        <v>43</v>
      </c>
      <c r="J3426" t="s">
        <v>1445</v>
      </c>
      <c r="K3426" t="s">
        <v>43</v>
      </c>
      <c r="L3426" s="9">
        <v>270.74</v>
      </c>
      <c r="M3426" s="10">
        <v>44197</v>
      </c>
      <c r="N3426" t="s">
        <v>44</v>
      </c>
      <c r="O3426" t="s">
        <v>45</v>
      </c>
      <c r="P3426" t="s">
        <v>2680</v>
      </c>
      <c r="Q3426" t="s">
        <v>2681</v>
      </c>
      <c r="R3426" t="s">
        <v>2682</v>
      </c>
      <c r="S3426" s="11">
        <v>44208</v>
      </c>
      <c r="T3426" t="s">
        <v>54</v>
      </c>
      <c r="U3426">
        <v>7</v>
      </c>
      <c r="V3426" t="s">
        <v>2466</v>
      </c>
      <c r="W3426" t="s">
        <v>2682</v>
      </c>
      <c r="Y3426" s="11">
        <v>44208</v>
      </c>
      <c r="AA3426" t="s">
        <v>2466</v>
      </c>
      <c r="AH3426" t="str">
        <f t="shared" si="53"/>
        <v>E35120 Corporate Expenses</v>
      </c>
      <c r="AI3426" t="str">
        <f>VLOOKUP(B3426,'cc Lookup'!A:E,5,0)</f>
        <v>Corporate Exp</v>
      </c>
      <c r="AJ3426" t="s">
        <v>5427</v>
      </c>
    </row>
    <row r="3427" spans="1:36" x14ac:dyDescent="0.35">
      <c r="A3427" t="s">
        <v>36</v>
      </c>
      <c r="B3427" s="8" t="s">
        <v>72</v>
      </c>
      <c r="C3427" s="8" t="s">
        <v>38</v>
      </c>
      <c r="D3427" s="8" t="s">
        <v>127</v>
      </c>
      <c r="E3427" s="8" t="s">
        <v>39</v>
      </c>
      <c r="F3427" s="8" t="s">
        <v>40</v>
      </c>
      <c r="G3427" t="s">
        <v>73</v>
      </c>
      <c r="H3427" t="s">
        <v>42</v>
      </c>
      <c r="I3427" t="s">
        <v>128</v>
      </c>
      <c r="J3427" t="s">
        <v>43</v>
      </c>
      <c r="K3427" t="s">
        <v>43</v>
      </c>
      <c r="L3427" s="9">
        <v>-420</v>
      </c>
      <c r="M3427" s="10">
        <v>44197</v>
      </c>
      <c r="N3427" t="s">
        <v>44</v>
      </c>
      <c r="O3427" t="s">
        <v>45</v>
      </c>
      <c r="P3427" t="s">
        <v>2683</v>
      </c>
      <c r="Q3427" t="s">
        <v>2684</v>
      </c>
      <c r="R3427" t="s">
        <v>2685</v>
      </c>
      <c r="S3427" s="11">
        <v>44208</v>
      </c>
      <c r="T3427" t="s">
        <v>54</v>
      </c>
      <c r="U3427">
        <v>6</v>
      </c>
      <c r="V3427" t="s">
        <v>2479</v>
      </c>
      <c r="W3427" t="s">
        <v>2685</v>
      </c>
      <c r="Y3427" s="11">
        <v>44208</v>
      </c>
      <c r="AA3427" t="s">
        <v>2479</v>
      </c>
      <c r="AH3427" t="str">
        <f t="shared" si="53"/>
        <v>E35120 Corporate Expenses</v>
      </c>
      <c r="AI3427" t="str">
        <f>VLOOKUP(B3427,'cc Lookup'!A:E,5,0)</f>
        <v>Corporate Exp</v>
      </c>
      <c r="AJ3427" t="s">
        <v>5427</v>
      </c>
    </row>
    <row r="3428" spans="1:36" x14ac:dyDescent="0.35">
      <c r="A3428" t="s">
        <v>36</v>
      </c>
      <c r="B3428" s="8" t="s">
        <v>72</v>
      </c>
      <c r="C3428" s="8" t="s">
        <v>38</v>
      </c>
      <c r="D3428" s="8" t="s">
        <v>127</v>
      </c>
      <c r="E3428" s="8" t="s">
        <v>39</v>
      </c>
      <c r="F3428" s="8" t="s">
        <v>40</v>
      </c>
      <c r="G3428" t="s">
        <v>73</v>
      </c>
      <c r="H3428" t="s">
        <v>42</v>
      </c>
      <c r="I3428" t="s">
        <v>128</v>
      </c>
      <c r="J3428" t="s">
        <v>43</v>
      </c>
      <c r="K3428" t="s">
        <v>43</v>
      </c>
      <c r="L3428" s="9">
        <v>4266.3999999999996</v>
      </c>
      <c r="M3428" s="10">
        <v>44197</v>
      </c>
      <c r="N3428" t="s">
        <v>44</v>
      </c>
      <c r="O3428" t="s">
        <v>45</v>
      </c>
      <c r="P3428" t="s">
        <v>2683</v>
      </c>
      <c r="Q3428" t="s">
        <v>2684</v>
      </c>
      <c r="R3428" t="s">
        <v>2685</v>
      </c>
      <c r="S3428" s="11">
        <v>44208</v>
      </c>
      <c r="T3428" t="s">
        <v>54</v>
      </c>
      <c r="U3428">
        <v>7</v>
      </c>
      <c r="V3428" t="s">
        <v>2480</v>
      </c>
      <c r="W3428" t="s">
        <v>2685</v>
      </c>
      <c r="Y3428" s="11">
        <v>44208</v>
      </c>
      <c r="AA3428" t="s">
        <v>2481</v>
      </c>
      <c r="AD3428" t="s">
        <v>2259</v>
      </c>
      <c r="AH3428" t="str">
        <f t="shared" si="53"/>
        <v>E35120 Corporate Expenses</v>
      </c>
      <c r="AI3428" t="str">
        <f>VLOOKUP(B3428,'cc Lookup'!A:E,5,0)</f>
        <v>Corporate Exp</v>
      </c>
      <c r="AJ3428" t="s">
        <v>5427</v>
      </c>
    </row>
    <row r="3429" spans="1:36" x14ac:dyDescent="0.35">
      <c r="A3429" t="s">
        <v>36</v>
      </c>
      <c r="B3429" s="8" t="s">
        <v>72</v>
      </c>
      <c r="C3429" s="8" t="s">
        <v>38</v>
      </c>
      <c r="D3429" s="8" t="s">
        <v>127</v>
      </c>
      <c r="E3429" s="8" t="s">
        <v>39</v>
      </c>
      <c r="F3429" s="8" t="s">
        <v>40</v>
      </c>
      <c r="G3429" t="s">
        <v>73</v>
      </c>
      <c r="H3429" t="s">
        <v>42</v>
      </c>
      <c r="I3429" t="s">
        <v>128</v>
      </c>
      <c r="J3429" t="s">
        <v>43</v>
      </c>
      <c r="K3429" t="s">
        <v>43</v>
      </c>
      <c r="L3429" s="9">
        <v>-4266.3999999999996</v>
      </c>
      <c r="M3429" s="10">
        <v>44197</v>
      </c>
      <c r="N3429" t="s">
        <v>44</v>
      </c>
      <c r="O3429" t="s">
        <v>45</v>
      </c>
      <c r="P3429" t="s">
        <v>2686</v>
      </c>
      <c r="Q3429" t="s">
        <v>2687</v>
      </c>
      <c r="R3429" t="s">
        <v>2688</v>
      </c>
      <c r="S3429" s="11">
        <v>44208</v>
      </c>
      <c r="T3429" t="s">
        <v>54</v>
      </c>
      <c r="U3429">
        <v>6</v>
      </c>
      <c r="V3429" t="s">
        <v>2480</v>
      </c>
      <c r="W3429" t="s">
        <v>2688</v>
      </c>
      <c r="Y3429" s="11">
        <v>44208</v>
      </c>
      <c r="AA3429" t="s">
        <v>2481</v>
      </c>
      <c r="AD3429" t="s">
        <v>2259</v>
      </c>
      <c r="AH3429" t="str">
        <f t="shared" si="53"/>
        <v>E35120 Corporate Expenses</v>
      </c>
      <c r="AI3429" t="str">
        <f>VLOOKUP(B3429,'cc Lookup'!A:E,5,0)</f>
        <v>Corporate Exp</v>
      </c>
      <c r="AJ3429" t="s">
        <v>5427</v>
      </c>
    </row>
    <row r="3430" spans="1:36" x14ac:dyDescent="0.35">
      <c r="A3430" t="s">
        <v>36</v>
      </c>
      <c r="B3430" s="8" t="s">
        <v>72</v>
      </c>
      <c r="C3430" s="8" t="s">
        <v>38</v>
      </c>
      <c r="D3430" s="8" t="s">
        <v>127</v>
      </c>
      <c r="E3430" s="8" t="s">
        <v>39</v>
      </c>
      <c r="F3430" s="8" t="s">
        <v>40</v>
      </c>
      <c r="G3430" t="s">
        <v>73</v>
      </c>
      <c r="H3430" t="s">
        <v>42</v>
      </c>
      <c r="I3430" t="s">
        <v>128</v>
      </c>
      <c r="J3430" t="s">
        <v>43</v>
      </c>
      <c r="K3430" t="s">
        <v>43</v>
      </c>
      <c r="L3430" s="9">
        <v>420</v>
      </c>
      <c r="M3430" s="10">
        <v>44197</v>
      </c>
      <c r="N3430" t="s">
        <v>44</v>
      </c>
      <c r="O3430" t="s">
        <v>45</v>
      </c>
      <c r="P3430" t="s">
        <v>2686</v>
      </c>
      <c r="Q3430" t="s">
        <v>2687</v>
      </c>
      <c r="R3430" t="s">
        <v>2688</v>
      </c>
      <c r="S3430" s="11">
        <v>44208</v>
      </c>
      <c r="T3430" t="s">
        <v>54</v>
      </c>
      <c r="U3430">
        <v>7</v>
      </c>
      <c r="V3430" t="s">
        <v>2479</v>
      </c>
      <c r="W3430" t="s">
        <v>2688</v>
      </c>
      <c r="Y3430" s="11">
        <v>44208</v>
      </c>
      <c r="AA3430" t="s">
        <v>2479</v>
      </c>
      <c r="AH3430" t="str">
        <f t="shared" si="53"/>
        <v>E35120 Corporate Expenses</v>
      </c>
      <c r="AI3430" t="str">
        <f>VLOOKUP(B3430,'cc Lookup'!A:E,5,0)</f>
        <v>Corporate Exp</v>
      </c>
      <c r="AJ3430" t="s">
        <v>5427</v>
      </c>
    </row>
    <row r="3431" spans="1:36" x14ac:dyDescent="0.35">
      <c r="A3431" t="s">
        <v>36</v>
      </c>
      <c r="B3431" s="8" t="s">
        <v>1788</v>
      </c>
      <c r="C3431" s="8" t="s">
        <v>38</v>
      </c>
      <c r="D3431" s="8" t="s">
        <v>39</v>
      </c>
      <c r="E3431" s="8" t="s">
        <v>39</v>
      </c>
      <c r="F3431" s="8" t="s">
        <v>40</v>
      </c>
      <c r="G3431" t="s">
        <v>1789</v>
      </c>
      <c r="H3431" t="s">
        <v>42</v>
      </c>
      <c r="I3431" t="s">
        <v>43</v>
      </c>
      <c r="J3431" t="s">
        <v>43</v>
      </c>
      <c r="K3431" t="s">
        <v>43</v>
      </c>
      <c r="L3431" s="9">
        <v>270.74</v>
      </c>
      <c r="M3431" s="10">
        <v>44197</v>
      </c>
      <c r="N3431" t="s">
        <v>44</v>
      </c>
      <c r="O3431" t="s">
        <v>45</v>
      </c>
      <c r="P3431" t="s">
        <v>2677</v>
      </c>
      <c r="Q3431" t="s">
        <v>2678</v>
      </c>
      <c r="R3431" t="s">
        <v>2679</v>
      </c>
      <c r="S3431" s="11">
        <v>44208</v>
      </c>
      <c r="T3431" t="s">
        <v>54</v>
      </c>
      <c r="U3431">
        <v>8</v>
      </c>
      <c r="V3431" t="s">
        <v>2466</v>
      </c>
      <c r="W3431" t="s">
        <v>2679</v>
      </c>
      <c r="Y3431" s="11">
        <v>44208</v>
      </c>
      <c r="AA3431" t="s">
        <v>2466</v>
      </c>
      <c r="AH3431" t="str">
        <f t="shared" si="53"/>
        <v>E35121 Prior Year Charges</v>
      </c>
      <c r="AI3431" t="str">
        <f>VLOOKUP(B3431,'cc Lookup'!A:E,5,0)</f>
        <v>Finance</v>
      </c>
      <c r="AJ3431" t="s">
        <v>5427</v>
      </c>
    </row>
    <row r="3432" spans="1:36" x14ac:dyDescent="0.35">
      <c r="A3432" t="s">
        <v>36</v>
      </c>
      <c r="B3432" s="8" t="s">
        <v>1788</v>
      </c>
      <c r="C3432" s="8" t="s">
        <v>38</v>
      </c>
      <c r="D3432" s="8" t="s">
        <v>39</v>
      </c>
      <c r="E3432" s="8" t="s">
        <v>39</v>
      </c>
      <c r="F3432" s="8" t="s">
        <v>40</v>
      </c>
      <c r="G3432" t="s">
        <v>1789</v>
      </c>
      <c r="H3432" t="s">
        <v>42</v>
      </c>
      <c r="I3432" t="s">
        <v>43</v>
      </c>
      <c r="J3432" t="s">
        <v>43</v>
      </c>
      <c r="K3432" t="s">
        <v>43</v>
      </c>
      <c r="L3432" s="9">
        <v>-270.74</v>
      </c>
      <c r="M3432" s="10">
        <v>44197</v>
      </c>
      <c r="N3432" t="s">
        <v>44</v>
      </c>
      <c r="O3432" t="s">
        <v>45</v>
      </c>
      <c r="P3432" t="s">
        <v>2680</v>
      </c>
      <c r="Q3432" t="s">
        <v>2681</v>
      </c>
      <c r="R3432" t="s">
        <v>2682</v>
      </c>
      <c r="S3432" s="11">
        <v>44208</v>
      </c>
      <c r="T3432" t="s">
        <v>54</v>
      </c>
      <c r="U3432">
        <v>8</v>
      </c>
      <c r="V3432" t="s">
        <v>2466</v>
      </c>
      <c r="W3432" t="s">
        <v>2682</v>
      </c>
      <c r="Y3432" s="11">
        <v>44208</v>
      </c>
      <c r="AA3432" t="s">
        <v>2466</v>
      </c>
      <c r="AH3432" t="str">
        <f t="shared" si="53"/>
        <v>E35121 Prior Year Charges</v>
      </c>
      <c r="AI3432" t="str">
        <f>VLOOKUP(B3432,'cc Lookup'!A:E,5,0)</f>
        <v>Finance</v>
      </c>
      <c r="AJ3432" t="s">
        <v>5427</v>
      </c>
    </row>
    <row r="3433" spans="1:36" x14ac:dyDescent="0.35">
      <c r="A3433" t="s">
        <v>36</v>
      </c>
      <c r="B3433" s="8" t="s">
        <v>921</v>
      </c>
      <c r="C3433" s="8" t="s">
        <v>38</v>
      </c>
      <c r="D3433" s="8" t="s">
        <v>39</v>
      </c>
      <c r="E3433" s="8" t="s">
        <v>39</v>
      </c>
      <c r="F3433" s="8" t="s">
        <v>40</v>
      </c>
      <c r="G3433" t="s">
        <v>922</v>
      </c>
      <c r="H3433" t="s">
        <v>42</v>
      </c>
      <c r="I3433" t="s">
        <v>43</v>
      </c>
      <c r="J3433" t="s">
        <v>43</v>
      </c>
      <c r="K3433" t="s">
        <v>43</v>
      </c>
      <c r="L3433" s="9">
        <v>132.30000000000001</v>
      </c>
      <c r="M3433" s="10">
        <v>44197</v>
      </c>
      <c r="N3433" t="s">
        <v>44</v>
      </c>
      <c r="O3433" t="s">
        <v>45</v>
      </c>
      <c r="P3433" t="s">
        <v>2683</v>
      </c>
      <c r="Q3433" t="s">
        <v>2684</v>
      </c>
      <c r="R3433" t="s">
        <v>2685</v>
      </c>
      <c r="S3433" s="11">
        <v>44208</v>
      </c>
      <c r="T3433" t="s">
        <v>54</v>
      </c>
      <c r="U3433">
        <v>8</v>
      </c>
      <c r="V3433" t="s">
        <v>2486</v>
      </c>
      <c r="W3433" t="s">
        <v>2685</v>
      </c>
      <c r="Y3433" s="11">
        <v>44208</v>
      </c>
      <c r="AA3433" t="s">
        <v>2487</v>
      </c>
      <c r="AD3433" t="s">
        <v>2103</v>
      </c>
      <c r="AH3433" t="str">
        <f t="shared" si="53"/>
        <v>E35210 Employee Service Centre</v>
      </c>
      <c r="AI3433" t="str">
        <f>VLOOKUP(B3433,'cc Lookup'!A:E,5,0)</f>
        <v>HR</v>
      </c>
      <c r="AJ3433" t="s">
        <v>5427</v>
      </c>
    </row>
    <row r="3434" spans="1:36" x14ac:dyDescent="0.35">
      <c r="A3434" t="s">
        <v>36</v>
      </c>
      <c r="B3434" s="8" t="s">
        <v>921</v>
      </c>
      <c r="C3434" s="8" t="s">
        <v>38</v>
      </c>
      <c r="D3434" s="8" t="s">
        <v>39</v>
      </c>
      <c r="E3434" s="8" t="s">
        <v>39</v>
      </c>
      <c r="F3434" s="8" t="s">
        <v>40</v>
      </c>
      <c r="G3434" t="s">
        <v>922</v>
      </c>
      <c r="H3434" t="s">
        <v>42</v>
      </c>
      <c r="I3434" t="s">
        <v>43</v>
      </c>
      <c r="J3434" t="s">
        <v>43</v>
      </c>
      <c r="K3434" t="s">
        <v>43</v>
      </c>
      <c r="L3434" s="9">
        <v>-132.30000000000001</v>
      </c>
      <c r="M3434" s="10">
        <v>44197</v>
      </c>
      <c r="N3434" t="s">
        <v>44</v>
      </c>
      <c r="O3434" t="s">
        <v>45</v>
      </c>
      <c r="P3434" t="s">
        <v>2686</v>
      </c>
      <c r="Q3434" t="s">
        <v>2687</v>
      </c>
      <c r="R3434" t="s">
        <v>2688</v>
      </c>
      <c r="S3434" s="11">
        <v>44208</v>
      </c>
      <c r="T3434" t="s">
        <v>54</v>
      </c>
      <c r="U3434">
        <v>8</v>
      </c>
      <c r="V3434" t="s">
        <v>2486</v>
      </c>
      <c r="W3434" t="s">
        <v>2688</v>
      </c>
      <c r="Y3434" s="11">
        <v>44208</v>
      </c>
      <c r="AA3434" t="s">
        <v>2487</v>
      </c>
      <c r="AD3434" t="s">
        <v>2103</v>
      </c>
      <c r="AH3434" t="str">
        <f t="shared" si="53"/>
        <v>E35210 Employee Service Centre</v>
      </c>
      <c r="AI3434" t="str">
        <f>VLOOKUP(B3434,'cc Lookup'!A:E,5,0)</f>
        <v>HR</v>
      </c>
      <c r="AJ3434" t="s">
        <v>5427</v>
      </c>
    </row>
    <row r="3435" spans="1:36" x14ac:dyDescent="0.35">
      <c r="A3435" t="s">
        <v>36</v>
      </c>
      <c r="B3435" s="8" t="s">
        <v>1064</v>
      </c>
      <c r="C3435" s="8" t="s">
        <v>38</v>
      </c>
      <c r="D3435" s="8" t="s">
        <v>39</v>
      </c>
      <c r="E3435" s="8" t="s">
        <v>39</v>
      </c>
      <c r="F3435" s="8" t="s">
        <v>40</v>
      </c>
      <c r="G3435" t="s">
        <v>1065</v>
      </c>
      <c r="H3435" t="s">
        <v>42</v>
      </c>
      <c r="I3435" t="s">
        <v>43</v>
      </c>
      <c r="J3435" t="s">
        <v>43</v>
      </c>
      <c r="K3435" t="s">
        <v>43</v>
      </c>
      <c r="L3435" s="9">
        <v>-4266.3999999999996</v>
      </c>
      <c r="M3435" s="10">
        <v>44197</v>
      </c>
      <c r="N3435" t="s">
        <v>44</v>
      </c>
      <c r="O3435" t="s">
        <v>45</v>
      </c>
      <c r="P3435" t="s">
        <v>2683</v>
      </c>
      <c r="Q3435" t="s">
        <v>2684</v>
      </c>
      <c r="R3435" t="s">
        <v>2685</v>
      </c>
      <c r="S3435" s="11">
        <v>44208</v>
      </c>
      <c r="T3435" t="s">
        <v>54</v>
      </c>
      <c r="U3435">
        <v>9</v>
      </c>
      <c r="V3435" t="s">
        <v>2480</v>
      </c>
      <c r="W3435" t="s">
        <v>2685</v>
      </c>
      <c r="Y3435" s="11">
        <v>44208</v>
      </c>
      <c r="AA3435" t="s">
        <v>2481</v>
      </c>
      <c r="AD3435" t="s">
        <v>2259</v>
      </c>
      <c r="AH3435" t="str">
        <f t="shared" si="53"/>
        <v>E35211 Employee Resourcing</v>
      </c>
      <c r="AI3435" t="str">
        <f>VLOOKUP(B3435,'cc Lookup'!A:E,5,0)</f>
        <v>HR</v>
      </c>
      <c r="AJ3435" t="s">
        <v>5427</v>
      </c>
    </row>
    <row r="3436" spans="1:36" x14ac:dyDescent="0.35">
      <c r="A3436" t="s">
        <v>36</v>
      </c>
      <c r="B3436" s="8" t="s">
        <v>1064</v>
      </c>
      <c r="C3436" s="8" t="s">
        <v>38</v>
      </c>
      <c r="D3436" s="8" t="s">
        <v>39</v>
      </c>
      <c r="E3436" s="8" t="s">
        <v>39</v>
      </c>
      <c r="F3436" s="8" t="s">
        <v>40</v>
      </c>
      <c r="G3436" t="s">
        <v>1065</v>
      </c>
      <c r="H3436" t="s">
        <v>42</v>
      </c>
      <c r="I3436" t="s">
        <v>43</v>
      </c>
      <c r="J3436" t="s">
        <v>43</v>
      </c>
      <c r="K3436" t="s">
        <v>43</v>
      </c>
      <c r="L3436" s="9">
        <v>4266.3999999999996</v>
      </c>
      <c r="M3436" s="10">
        <v>44197</v>
      </c>
      <c r="N3436" t="s">
        <v>44</v>
      </c>
      <c r="O3436" t="s">
        <v>45</v>
      </c>
      <c r="P3436" t="s">
        <v>2686</v>
      </c>
      <c r="Q3436" t="s">
        <v>2687</v>
      </c>
      <c r="R3436" t="s">
        <v>2688</v>
      </c>
      <c r="S3436" s="11">
        <v>44208</v>
      </c>
      <c r="T3436" t="s">
        <v>54</v>
      </c>
      <c r="U3436">
        <v>9</v>
      </c>
      <c r="V3436" t="s">
        <v>2480</v>
      </c>
      <c r="W3436" t="s">
        <v>2688</v>
      </c>
      <c r="Y3436" s="11">
        <v>44208</v>
      </c>
      <c r="AA3436" t="s">
        <v>2481</v>
      </c>
      <c r="AD3436" t="s">
        <v>2259</v>
      </c>
      <c r="AH3436" t="str">
        <f t="shared" si="53"/>
        <v>E35211 Employee Resourcing</v>
      </c>
      <c r="AI3436" t="str">
        <f>VLOOKUP(B3436,'cc Lookup'!A:E,5,0)</f>
        <v>HR</v>
      </c>
      <c r="AJ3436" t="s">
        <v>5427</v>
      </c>
    </row>
    <row r="3437" spans="1:36" x14ac:dyDescent="0.35">
      <c r="A3437" t="s">
        <v>36</v>
      </c>
      <c r="B3437" s="8" t="s">
        <v>299</v>
      </c>
      <c r="C3437" s="8" t="s">
        <v>38</v>
      </c>
      <c r="D3437" s="8" t="s">
        <v>39</v>
      </c>
      <c r="E3437" s="8" t="s">
        <v>39</v>
      </c>
      <c r="F3437" s="8" t="s">
        <v>40</v>
      </c>
      <c r="G3437" t="s">
        <v>300</v>
      </c>
      <c r="H3437" t="s">
        <v>42</v>
      </c>
      <c r="I3437" t="s">
        <v>43</v>
      </c>
      <c r="J3437" t="s">
        <v>43</v>
      </c>
      <c r="K3437" t="s">
        <v>43</v>
      </c>
      <c r="L3437" s="9">
        <v>420</v>
      </c>
      <c r="M3437" s="10">
        <v>44197</v>
      </c>
      <c r="N3437" t="s">
        <v>44</v>
      </c>
      <c r="O3437" t="s">
        <v>45</v>
      </c>
      <c r="P3437" t="s">
        <v>2683</v>
      </c>
      <c r="Q3437" t="s">
        <v>2684</v>
      </c>
      <c r="R3437" t="s">
        <v>2685</v>
      </c>
      <c r="S3437" s="11">
        <v>44208</v>
      </c>
      <c r="T3437" t="s">
        <v>54</v>
      </c>
      <c r="U3437">
        <v>10</v>
      </c>
      <c r="V3437" t="s">
        <v>2479</v>
      </c>
      <c r="W3437" t="s">
        <v>2685</v>
      </c>
      <c r="Y3437" s="11">
        <v>44208</v>
      </c>
      <c r="AA3437" t="s">
        <v>2479</v>
      </c>
      <c r="AH3437" t="str">
        <f t="shared" si="53"/>
        <v>E35212 HR Advisory Team</v>
      </c>
      <c r="AI3437" t="str">
        <f>VLOOKUP(B3437,'cc Lookup'!A:E,5,0)</f>
        <v>HR</v>
      </c>
      <c r="AJ3437" t="s">
        <v>5427</v>
      </c>
    </row>
    <row r="3438" spans="1:36" x14ac:dyDescent="0.35">
      <c r="A3438" t="s">
        <v>36</v>
      </c>
      <c r="B3438" s="8" t="s">
        <v>299</v>
      </c>
      <c r="C3438" s="8" t="s">
        <v>38</v>
      </c>
      <c r="D3438" s="8" t="s">
        <v>39</v>
      </c>
      <c r="E3438" s="8" t="s">
        <v>39</v>
      </c>
      <c r="F3438" s="8" t="s">
        <v>40</v>
      </c>
      <c r="G3438" t="s">
        <v>300</v>
      </c>
      <c r="H3438" t="s">
        <v>42</v>
      </c>
      <c r="I3438" t="s">
        <v>43</v>
      </c>
      <c r="J3438" t="s">
        <v>43</v>
      </c>
      <c r="K3438" t="s">
        <v>43</v>
      </c>
      <c r="L3438" s="9">
        <v>-420</v>
      </c>
      <c r="M3438" s="10">
        <v>44197</v>
      </c>
      <c r="N3438" t="s">
        <v>44</v>
      </c>
      <c r="O3438" t="s">
        <v>45</v>
      </c>
      <c r="P3438" t="s">
        <v>2686</v>
      </c>
      <c r="Q3438" t="s">
        <v>2687</v>
      </c>
      <c r="R3438" t="s">
        <v>2688</v>
      </c>
      <c r="S3438" s="11">
        <v>44208</v>
      </c>
      <c r="T3438" t="s">
        <v>54</v>
      </c>
      <c r="U3438">
        <v>10</v>
      </c>
      <c r="V3438" t="s">
        <v>2479</v>
      </c>
      <c r="W3438" t="s">
        <v>2688</v>
      </c>
      <c r="Y3438" s="11">
        <v>44208</v>
      </c>
      <c r="AA3438" t="s">
        <v>2479</v>
      </c>
      <c r="AH3438" t="str">
        <f t="shared" si="53"/>
        <v>E35212 HR Advisory Team</v>
      </c>
      <c r="AI3438" t="str">
        <f>VLOOKUP(B3438,'cc Lookup'!A:E,5,0)</f>
        <v>HR</v>
      </c>
      <c r="AJ3438" t="s">
        <v>5427</v>
      </c>
    </row>
    <row r="3439" spans="1:36" x14ac:dyDescent="0.35">
      <c r="A3439" t="s">
        <v>36</v>
      </c>
      <c r="B3439" s="8" t="s">
        <v>142</v>
      </c>
      <c r="C3439" s="8" t="s">
        <v>38</v>
      </c>
      <c r="D3439" s="8" t="s">
        <v>39</v>
      </c>
      <c r="E3439" s="8" t="s">
        <v>39</v>
      </c>
      <c r="F3439" s="8" t="s">
        <v>40</v>
      </c>
      <c r="G3439" t="s">
        <v>144</v>
      </c>
      <c r="H3439" t="s">
        <v>42</v>
      </c>
      <c r="I3439" t="s">
        <v>43</v>
      </c>
      <c r="J3439" t="s">
        <v>43</v>
      </c>
      <c r="K3439" t="s">
        <v>43</v>
      </c>
      <c r="L3439" s="9">
        <v>-5375</v>
      </c>
      <c r="M3439" s="10">
        <v>44197</v>
      </c>
      <c r="N3439" t="s">
        <v>44</v>
      </c>
      <c r="O3439" t="s">
        <v>45</v>
      </c>
      <c r="P3439" t="s">
        <v>2732</v>
      </c>
      <c r="Q3439" t="s">
        <v>2733</v>
      </c>
      <c r="R3439" t="s">
        <v>2734</v>
      </c>
      <c r="S3439" s="11">
        <v>44208</v>
      </c>
      <c r="T3439" t="s">
        <v>54</v>
      </c>
      <c r="U3439">
        <v>26</v>
      </c>
      <c r="V3439" t="s">
        <v>2570</v>
      </c>
      <c r="W3439" t="s">
        <v>2734</v>
      </c>
      <c r="Y3439" s="11">
        <v>44208</v>
      </c>
      <c r="AA3439" t="s">
        <v>2570</v>
      </c>
      <c r="AH3439" t="str">
        <f t="shared" si="53"/>
        <v>E35930 Estates &amp; Facilities</v>
      </c>
      <c r="AI3439" t="str">
        <f>VLOOKUP(B3439,'cc Lookup'!A:E,5,0)</f>
        <v>Estates</v>
      </c>
      <c r="AJ3439" t="s">
        <v>5427</v>
      </c>
    </row>
    <row r="3440" spans="1:36" x14ac:dyDescent="0.35">
      <c r="A3440" t="s">
        <v>36</v>
      </c>
      <c r="B3440" s="8" t="s">
        <v>72</v>
      </c>
      <c r="C3440" s="8" t="s">
        <v>38</v>
      </c>
      <c r="D3440" s="8" t="s">
        <v>39</v>
      </c>
      <c r="E3440" s="8" t="s">
        <v>39</v>
      </c>
      <c r="F3440" s="8" t="s">
        <v>40</v>
      </c>
      <c r="G3440" t="s">
        <v>73</v>
      </c>
      <c r="H3440" t="s">
        <v>42</v>
      </c>
      <c r="I3440" t="s">
        <v>43</v>
      </c>
      <c r="J3440" t="s">
        <v>43</v>
      </c>
      <c r="K3440" t="s">
        <v>43</v>
      </c>
      <c r="L3440" s="9">
        <v>-10307</v>
      </c>
      <c r="M3440" s="10">
        <v>44228</v>
      </c>
      <c r="N3440" t="s">
        <v>44</v>
      </c>
      <c r="O3440" t="s">
        <v>45</v>
      </c>
      <c r="P3440" t="s">
        <v>2768</v>
      </c>
      <c r="Q3440" t="s">
        <v>2769</v>
      </c>
      <c r="R3440" t="s">
        <v>2770</v>
      </c>
      <c r="S3440" s="11">
        <v>44236</v>
      </c>
      <c r="T3440" t="s">
        <v>54</v>
      </c>
      <c r="U3440">
        <v>31</v>
      </c>
      <c r="V3440" t="s">
        <v>2659</v>
      </c>
      <c r="W3440" t="s">
        <v>2770</v>
      </c>
      <c r="Y3440" s="11">
        <v>44236</v>
      </c>
      <c r="AA3440" t="s">
        <v>2660</v>
      </c>
      <c r="AD3440" t="s">
        <v>2661</v>
      </c>
      <c r="AH3440" t="str">
        <f t="shared" si="53"/>
        <v>E35120 Corporate Expenses</v>
      </c>
      <c r="AI3440" t="str">
        <f>VLOOKUP(B3440,'cc Lookup'!A:E,5,0)</f>
        <v>Corporate Exp</v>
      </c>
      <c r="AJ3440" t="s">
        <v>5427</v>
      </c>
    </row>
    <row r="3441" spans="1:36" x14ac:dyDescent="0.35">
      <c r="A3441" t="s">
        <v>36</v>
      </c>
      <c r="B3441" s="8" t="s">
        <v>72</v>
      </c>
      <c r="C3441" s="8" t="s">
        <v>38</v>
      </c>
      <c r="D3441" s="8" t="s">
        <v>39</v>
      </c>
      <c r="E3441" s="8" t="s">
        <v>39</v>
      </c>
      <c r="F3441" s="8" t="s">
        <v>40</v>
      </c>
      <c r="G3441" t="s">
        <v>73</v>
      </c>
      <c r="H3441" t="s">
        <v>42</v>
      </c>
      <c r="I3441" t="s">
        <v>43</v>
      </c>
      <c r="J3441" t="s">
        <v>43</v>
      </c>
      <c r="K3441" t="s">
        <v>43</v>
      </c>
      <c r="L3441" s="9">
        <v>1187</v>
      </c>
      <c r="M3441" s="10">
        <v>44228</v>
      </c>
      <c r="N3441" t="s">
        <v>44</v>
      </c>
      <c r="O3441" t="s">
        <v>45</v>
      </c>
      <c r="P3441" t="s">
        <v>2768</v>
      </c>
      <c r="Q3441" t="s">
        <v>2769</v>
      </c>
      <c r="R3441" t="s">
        <v>2770</v>
      </c>
      <c r="S3441" s="11">
        <v>44236</v>
      </c>
      <c r="T3441" t="s">
        <v>54</v>
      </c>
      <c r="U3441">
        <v>32</v>
      </c>
      <c r="V3441" t="s">
        <v>2662</v>
      </c>
      <c r="W3441" t="s">
        <v>2770</v>
      </c>
      <c r="Y3441" s="11">
        <v>44236</v>
      </c>
      <c r="AA3441" t="s">
        <v>2662</v>
      </c>
      <c r="AH3441" t="str">
        <f t="shared" si="53"/>
        <v>E35120 Corporate Expenses</v>
      </c>
      <c r="AI3441" t="str">
        <f>VLOOKUP(B3441,'cc Lookup'!A:E,5,0)</f>
        <v>Corporate Exp</v>
      </c>
      <c r="AJ3441" t="s">
        <v>5427</v>
      </c>
    </row>
    <row r="3442" spans="1:36" x14ac:dyDescent="0.35">
      <c r="A3442" t="s">
        <v>36</v>
      </c>
      <c r="B3442" s="8" t="s">
        <v>72</v>
      </c>
      <c r="C3442" s="8" t="s">
        <v>38</v>
      </c>
      <c r="D3442" s="8" t="s">
        <v>39</v>
      </c>
      <c r="E3442" s="8" t="s">
        <v>1517</v>
      </c>
      <c r="F3442" s="8" t="s">
        <v>40</v>
      </c>
      <c r="G3442" t="s">
        <v>73</v>
      </c>
      <c r="H3442" t="s">
        <v>42</v>
      </c>
      <c r="I3442" t="s">
        <v>43</v>
      </c>
      <c r="J3442" t="s">
        <v>1518</v>
      </c>
      <c r="K3442" t="s">
        <v>43</v>
      </c>
      <c r="L3442" s="9">
        <v>27387.67</v>
      </c>
      <c r="M3442" s="10">
        <v>44228</v>
      </c>
      <c r="N3442" t="s">
        <v>44</v>
      </c>
      <c r="O3442" t="s">
        <v>45</v>
      </c>
      <c r="P3442" t="s">
        <v>2768</v>
      </c>
      <c r="Q3442" t="s">
        <v>2769</v>
      </c>
      <c r="R3442" t="s">
        <v>2770</v>
      </c>
      <c r="S3442" s="11">
        <v>44236</v>
      </c>
      <c r="T3442" t="s">
        <v>54</v>
      </c>
      <c r="U3442">
        <v>33</v>
      </c>
      <c r="V3442" t="s">
        <v>2675</v>
      </c>
      <c r="W3442" t="s">
        <v>2770</v>
      </c>
      <c r="Y3442" s="11">
        <v>44236</v>
      </c>
      <c r="AA3442" t="s">
        <v>519</v>
      </c>
      <c r="AD3442" t="s">
        <v>2676</v>
      </c>
      <c r="AH3442" t="str">
        <f t="shared" si="53"/>
        <v>E35120 Corporate Expenses</v>
      </c>
      <c r="AI3442" t="str">
        <f>VLOOKUP(B3442,'cc Lookup'!A:E,5,0)</f>
        <v>Corporate Exp</v>
      </c>
      <c r="AJ3442" t="s">
        <v>5427</v>
      </c>
    </row>
    <row r="3443" spans="1:36" x14ac:dyDescent="0.35">
      <c r="A3443" t="s">
        <v>36</v>
      </c>
      <c r="B3443" s="8" t="s">
        <v>142</v>
      </c>
      <c r="C3443" s="8" t="s">
        <v>38</v>
      </c>
      <c r="D3443" s="8" t="s">
        <v>39</v>
      </c>
      <c r="E3443" s="8" t="s">
        <v>39</v>
      </c>
      <c r="F3443" s="8" t="s">
        <v>40</v>
      </c>
      <c r="G3443" t="s">
        <v>144</v>
      </c>
      <c r="H3443" t="s">
        <v>42</v>
      </c>
      <c r="I3443" t="s">
        <v>43</v>
      </c>
      <c r="J3443" t="s">
        <v>43</v>
      </c>
      <c r="K3443" t="s">
        <v>43</v>
      </c>
      <c r="L3443" s="9">
        <v>-5338</v>
      </c>
      <c r="M3443" s="10">
        <v>44228</v>
      </c>
      <c r="N3443" t="s">
        <v>44</v>
      </c>
      <c r="O3443" t="s">
        <v>45</v>
      </c>
      <c r="P3443" t="s">
        <v>2828</v>
      </c>
      <c r="Q3443" t="s">
        <v>2829</v>
      </c>
      <c r="R3443" t="s">
        <v>2830</v>
      </c>
      <c r="S3443" s="11">
        <v>44236</v>
      </c>
      <c r="T3443" t="s">
        <v>54</v>
      </c>
      <c r="U3443">
        <v>28</v>
      </c>
      <c r="V3443" t="s">
        <v>2731</v>
      </c>
      <c r="W3443" t="s">
        <v>2830</v>
      </c>
      <c r="Y3443" s="11">
        <v>44236</v>
      </c>
      <c r="AA3443" t="s">
        <v>2731</v>
      </c>
      <c r="AH3443" t="str">
        <f t="shared" si="53"/>
        <v>E35930 Estates &amp; Facilities</v>
      </c>
      <c r="AI3443" t="str">
        <f>VLOOKUP(B3443,'cc Lookup'!A:E,5,0)</f>
        <v>Estates</v>
      </c>
      <c r="AJ3443" t="s">
        <v>5427</v>
      </c>
    </row>
    <row r="3444" spans="1:36" x14ac:dyDescent="0.35">
      <c r="A3444" t="s">
        <v>36</v>
      </c>
      <c r="B3444" s="8" t="s">
        <v>72</v>
      </c>
      <c r="C3444" s="8" t="s">
        <v>38</v>
      </c>
      <c r="D3444" s="8" t="s">
        <v>39</v>
      </c>
      <c r="E3444" s="8" t="s">
        <v>39</v>
      </c>
      <c r="F3444" s="8" t="s">
        <v>40</v>
      </c>
      <c r="G3444" t="s">
        <v>73</v>
      </c>
      <c r="H3444" t="s">
        <v>42</v>
      </c>
      <c r="I3444" t="s">
        <v>43</v>
      </c>
      <c r="J3444" t="s">
        <v>43</v>
      </c>
      <c r="K3444" t="s">
        <v>43</v>
      </c>
      <c r="L3444" s="9">
        <v>-2405</v>
      </c>
      <c r="M3444" s="10">
        <v>44256</v>
      </c>
      <c r="N3444" t="s">
        <v>44</v>
      </c>
      <c r="O3444" t="s">
        <v>45</v>
      </c>
      <c r="P3444" t="s">
        <v>2851</v>
      </c>
      <c r="Q3444" t="s">
        <v>2852</v>
      </c>
      <c r="R3444" t="s">
        <v>2853</v>
      </c>
      <c r="S3444" s="11">
        <v>44264</v>
      </c>
      <c r="T3444" t="s">
        <v>54</v>
      </c>
      <c r="U3444">
        <v>30</v>
      </c>
      <c r="V3444" t="s">
        <v>2774</v>
      </c>
      <c r="W3444" t="s">
        <v>2853</v>
      </c>
      <c r="Y3444" s="11">
        <v>44264</v>
      </c>
      <c r="AA3444" t="s">
        <v>2774</v>
      </c>
      <c r="AH3444" t="str">
        <f t="shared" si="53"/>
        <v>E35120 Corporate Expenses</v>
      </c>
      <c r="AI3444" t="str">
        <f>VLOOKUP(B3444,'cc Lookup'!A:E,5,0)</f>
        <v>Corporate Exp</v>
      </c>
      <c r="AJ3444" t="s">
        <v>5427</v>
      </c>
    </row>
    <row r="3445" spans="1:36" x14ac:dyDescent="0.35">
      <c r="A3445" t="s">
        <v>36</v>
      </c>
      <c r="B3445" s="8" t="s">
        <v>72</v>
      </c>
      <c r="C3445" s="8" t="s">
        <v>38</v>
      </c>
      <c r="D3445" s="8" t="s">
        <v>39</v>
      </c>
      <c r="E3445" s="8" t="s">
        <v>39</v>
      </c>
      <c r="F3445" s="8" t="s">
        <v>40</v>
      </c>
      <c r="G3445" t="s">
        <v>73</v>
      </c>
      <c r="H3445" t="s">
        <v>42</v>
      </c>
      <c r="I3445" t="s">
        <v>43</v>
      </c>
      <c r="J3445" t="s">
        <v>43</v>
      </c>
      <c r="K3445" t="s">
        <v>43</v>
      </c>
      <c r="L3445" s="9">
        <v>-19616</v>
      </c>
      <c r="M3445" s="10">
        <v>44256</v>
      </c>
      <c r="N3445" t="s">
        <v>44</v>
      </c>
      <c r="O3445" t="s">
        <v>45</v>
      </c>
      <c r="P3445" t="s">
        <v>2851</v>
      </c>
      <c r="Q3445" t="s">
        <v>2852</v>
      </c>
      <c r="R3445" t="s">
        <v>2853</v>
      </c>
      <c r="S3445" s="11">
        <v>44264</v>
      </c>
      <c r="T3445" t="s">
        <v>54</v>
      </c>
      <c r="U3445">
        <v>31</v>
      </c>
      <c r="V3445" t="s">
        <v>2775</v>
      </c>
      <c r="W3445" t="s">
        <v>2853</v>
      </c>
      <c r="Y3445" s="11">
        <v>44264</v>
      </c>
      <c r="AA3445" t="s">
        <v>2660</v>
      </c>
      <c r="AD3445" t="s">
        <v>2776</v>
      </c>
      <c r="AH3445" t="str">
        <f t="shared" si="53"/>
        <v>E35120 Corporate Expenses</v>
      </c>
      <c r="AI3445" t="str">
        <f>VLOOKUP(B3445,'cc Lookup'!A:E,5,0)</f>
        <v>Corporate Exp</v>
      </c>
      <c r="AJ3445" t="s">
        <v>5427</v>
      </c>
    </row>
    <row r="3446" spans="1:36" x14ac:dyDescent="0.35">
      <c r="A3446" t="s">
        <v>36</v>
      </c>
      <c r="B3446" s="8" t="s">
        <v>72</v>
      </c>
      <c r="C3446" s="8" t="s">
        <v>38</v>
      </c>
      <c r="D3446" s="8" t="s">
        <v>39</v>
      </c>
      <c r="E3446" s="8" t="s">
        <v>39</v>
      </c>
      <c r="F3446" s="8" t="s">
        <v>40</v>
      </c>
      <c r="G3446" t="s">
        <v>73</v>
      </c>
      <c r="H3446" t="s">
        <v>42</v>
      </c>
      <c r="I3446" t="s">
        <v>43</v>
      </c>
      <c r="J3446" t="s">
        <v>43</v>
      </c>
      <c r="K3446" t="s">
        <v>43</v>
      </c>
      <c r="L3446" s="9">
        <v>964</v>
      </c>
      <c r="M3446" s="10">
        <v>44256</v>
      </c>
      <c r="N3446" t="s">
        <v>44</v>
      </c>
      <c r="O3446" t="s">
        <v>45</v>
      </c>
      <c r="P3446" t="s">
        <v>2851</v>
      </c>
      <c r="Q3446" t="s">
        <v>2852</v>
      </c>
      <c r="R3446" t="s">
        <v>2853</v>
      </c>
      <c r="S3446" s="11">
        <v>44264</v>
      </c>
      <c r="T3446" t="s">
        <v>54</v>
      </c>
      <c r="U3446">
        <v>32</v>
      </c>
      <c r="V3446" t="s">
        <v>2777</v>
      </c>
      <c r="W3446" t="s">
        <v>2853</v>
      </c>
      <c r="Y3446" s="11">
        <v>44264</v>
      </c>
      <c r="AA3446" t="s">
        <v>2777</v>
      </c>
      <c r="AH3446" t="str">
        <f t="shared" si="53"/>
        <v>E35120 Corporate Expenses</v>
      </c>
      <c r="AI3446" t="str">
        <f>VLOOKUP(B3446,'cc Lookup'!A:E,5,0)</f>
        <v>Corporate Exp</v>
      </c>
      <c r="AJ3446" t="s">
        <v>5427</v>
      </c>
    </row>
    <row r="3447" spans="1:36" x14ac:dyDescent="0.35">
      <c r="A3447" t="s">
        <v>36</v>
      </c>
      <c r="B3447" s="8" t="s">
        <v>72</v>
      </c>
      <c r="C3447" s="8" t="s">
        <v>38</v>
      </c>
      <c r="D3447" s="8" t="s">
        <v>39</v>
      </c>
      <c r="E3447" s="8" t="s">
        <v>39</v>
      </c>
      <c r="F3447" s="8" t="s">
        <v>40</v>
      </c>
      <c r="G3447" t="s">
        <v>73</v>
      </c>
      <c r="H3447" t="s">
        <v>42</v>
      </c>
      <c r="I3447" t="s">
        <v>43</v>
      </c>
      <c r="J3447" t="s">
        <v>43</v>
      </c>
      <c r="K3447" t="s">
        <v>43</v>
      </c>
      <c r="L3447" s="9">
        <v>6005</v>
      </c>
      <c r="M3447" s="10">
        <v>44256</v>
      </c>
      <c r="N3447" t="s">
        <v>44</v>
      </c>
      <c r="O3447" t="s">
        <v>45</v>
      </c>
      <c r="P3447" t="s">
        <v>2860</v>
      </c>
      <c r="Q3447" t="s">
        <v>2861</v>
      </c>
      <c r="R3447" t="s">
        <v>2862</v>
      </c>
      <c r="S3447" s="11">
        <v>44264</v>
      </c>
      <c r="T3447" t="s">
        <v>54</v>
      </c>
      <c r="U3447">
        <v>55</v>
      </c>
      <c r="V3447" t="s">
        <v>2781</v>
      </c>
      <c r="W3447" t="s">
        <v>2862</v>
      </c>
      <c r="Y3447" s="11">
        <v>44264</v>
      </c>
      <c r="AA3447" t="s">
        <v>2782</v>
      </c>
      <c r="AD3447" t="s">
        <v>2783</v>
      </c>
      <c r="AH3447" t="str">
        <f t="shared" si="53"/>
        <v>E35120 Corporate Expenses</v>
      </c>
      <c r="AI3447" t="str">
        <f>VLOOKUP(B3447,'cc Lookup'!A:E,5,0)</f>
        <v>Corporate Exp</v>
      </c>
      <c r="AJ3447" t="s">
        <v>5427</v>
      </c>
    </row>
    <row r="3448" spans="1:36" x14ac:dyDescent="0.35">
      <c r="A3448" t="s">
        <v>36</v>
      </c>
      <c r="B3448" s="8" t="s">
        <v>72</v>
      </c>
      <c r="C3448" s="8" t="s">
        <v>38</v>
      </c>
      <c r="D3448" s="8" t="s">
        <v>39</v>
      </c>
      <c r="E3448" s="8" t="s">
        <v>39</v>
      </c>
      <c r="F3448" s="8" t="s">
        <v>40</v>
      </c>
      <c r="G3448" t="s">
        <v>73</v>
      </c>
      <c r="H3448" t="s">
        <v>42</v>
      </c>
      <c r="I3448" t="s">
        <v>43</v>
      </c>
      <c r="J3448" t="s">
        <v>43</v>
      </c>
      <c r="K3448" t="s">
        <v>43</v>
      </c>
      <c r="L3448" s="9">
        <v>10548</v>
      </c>
      <c r="M3448" s="10">
        <v>44256</v>
      </c>
      <c r="N3448" t="s">
        <v>44</v>
      </c>
      <c r="O3448" t="s">
        <v>45</v>
      </c>
      <c r="P3448" t="s">
        <v>2860</v>
      </c>
      <c r="Q3448" t="s">
        <v>2861</v>
      </c>
      <c r="R3448" t="s">
        <v>2862</v>
      </c>
      <c r="S3448" s="11">
        <v>44264</v>
      </c>
      <c r="T3448" t="s">
        <v>54</v>
      </c>
      <c r="U3448">
        <v>56</v>
      </c>
      <c r="V3448" t="s">
        <v>2784</v>
      </c>
      <c r="W3448" t="s">
        <v>2862</v>
      </c>
      <c r="Y3448" s="11">
        <v>44264</v>
      </c>
      <c r="AA3448" t="s">
        <v>2230</v>
      </c>
      <c r="AD3448" t="s">
        <v>2783</v>
      </c>
      <c r="AH3448" t="str">
        <f t="shared" si="53"/>
        <v>E35120 Corporate Expenses</v>
      </c>
      <c r="AI3448" t="str">
        <f>VLOOKUP(B3448,'cc Lookup'!A:E,5,0)</f>
        <v>Corporate Exp</v>
      </c>
      <c r="AJ3448" t="s">
        <v>5427</v>
      </c>
    </row>
    <row r="3449" spans="1:36" x14ac:dyDescent="0.35">
      <c r="A3449" t="s">
        <v>36</v>
      </c>
      <c r="B3449" s="8" t="s">
        <v>72</v>
      </c>
      <c r="C3449" s="8" t="s">
        <v>38</v>
      </c>
      <c r="D3449" s="8" t="s">
        <v>39</v>
      </c>
      <c r="E3449" s="8" t="s">
        <v>39</v>
      </c>
      <c r="F3449" s="8" t="s">
        <v>40</v>
      </c>
      <c r="G3449" t="s">
        <v>73</v>
      </c>
      <c r="H3449" t="s">
        <v>42</v>
      </c>
      <c r="I3449" t="s">
        <v>43</v>
      </c>
      <c r="J3449" t="s">
        <v>43</v>
      </c>
      <c r="K3449" t="s">
        <v>43</v>
      </c>
      <c r="L3449" s="9">
        <v>19616</v>
      </c>
      <c r="M3449" s="10">
        <v>44256</v>
      </c>
      <c r="N3449" t="s">
        <v>44</v>
      </c>
      <c r="O3449" t="s">
        <v>45</v>
      </c>
      <c r="P3449" t="s">
        <v>2860</v>
      </c>
      <c r="Q3449" t="s">
        <v>2861</v>
      </c>
      <c r="R3449" t="s">
        <v>2862</v>
      </c>
      <c r="S3449" s="11">
        <v>44264</v>
      </c>
      <c r="T3449" t="s">
        <v>54</v>
      </c>
      <c r="U3449">
        <v>57</v>
      </c>
      <c r="V3449" t="s">
        <v>2775</v>
      </c>
      <c r="W3449" t="s">
        <v>2862</v>
      </c>
      <c r="Y3449" s="11">
        <v>44264</v>
      </c>
      <c r="AA3449" t="s">
        <v>2660</v>
      </c>
      <c r="AD3449" t="s">
        <v>2776</v>
      </c>
      <c r="AH3449" t="str">
        <f t="shared" si="53"/>
        <v>E35120 Corporate Expenses</v>
      </c>
      <c r="AI3449" t="str">
        <f>VLOOKUP(B3449,'cc Lookup'!A:E,5,0)</f>
        <v>Corporate Exp</v>
      </c>
      <c r="AJ3449" t="s">
        <v>5427</v>
      </c>
    </row>
    <row r="3450" spans="1:36" x14ac:dyDescent="0.35">
      <c r="A3450" t="s">
        <v>36</v>
      </c>
      <c r="B3450" s="8" t="s">
        <v>72</v>
      </c>
      <c r="C3450" s="8" t="s">
        <v>38</v>
      </c>
      <c r="D3450" s="8" t="s">
        <v>39</v>
      </c>
      <c r="E3450" s="8" t="s">
        <v>1517</v>
      </c>
      <c r="F3450" s="8" t="s">
        <v>40</v>
      </c>
      <c r="G3450" t="s">
        <v>73</v>
      </c>
      <c r="H3450" t="s">
        <v>42</v>
      </c>
      <c r="I3450" t="s">
        <v>43</v>
      </c>
      <c r="J3450" t="s">
        <v>1518</v>
      </c>
      <c r="K3450" t="s">
        <v>43</v>
      </c>
      <c r="L3450" s="9">
        <v>14390.13</v>
      </c>
      <c r="M3450" s="10">
        <v>44256</v>
      </c>
      <c r="N3450" t="s">
        <v>44</v>
      </c>
      <c r="O3450" t="s">
        <v>45</v>
      </c>
      <c r="P3450" t="s">
        <v>2851</v>
      </c>
      <c r="Q3450" t="s">
        <v>2852</v>
      </c>
      <c r="R3450" t="s">
        <v>2853</v>
      </c>
      <c r="S3450" s="11">
        <v>44264</v>
      </c>
      <c r="T3450" t="s">
        <v>54</v>
      </c>
      <c r="U3450">
        <v>33</v>
      </c>
      <c r="V3450" t="s">
        <v>2791</v>
      </c>
      <c r="W3450" t="s">
        <v>2853</v>
      </c>
      <c r="Y3450" s="11">
        <v>44264</v>
      </c>
      <c r="AA3450" t="s">
        <v>519</v>
      </c>
      <c r="AD3450" t="s">
        <v>2792</v>
      </c>
      <c r="AH3450" t="str">
        <f t="shared" si="53"/>
        <v>E35120 Corporate Expenses</v>
      </c>
      <c r="AI3450" t="str">
        <f>VLOOKUP(B3450,'cc Lookup'!A:E,5,0)</f>
        <v>Corporate Exp</v>
      </c>
      <c r="AJ3450" t="s">
        <v>5427</v>
      </c>
    </row>
    <row r="3451" spans="1:36" x14ac:dyDescent="0.35">
      <c r="A3451" t="s">
        <v>36</v>
      </c>
      <c r="B3451" s="8" t="s">
        <v>142</v>
      </c>
      <c r="C3451" s="8" t="s">
        <v>38</v>
      </c>
      <c r="D3451" s="8" t="s">
        <v>39</v>
      </c>
      <c r="E3451" s="8" t="s">
        <v>39</v>
      </c>
      <c r="F3451" s="8" t="s">
        <v>40</v>
      </c>
      <c r="G3451" t="s">
        <v>144</v>
      </c>
      <c r="H3451" t="s">
        <v>42</v>
      </c>
      <c r="I3451" t="s">
        <v>43</v>
      </c>
      <c r="J3451" t="s">
        <v>43</v>
      </c>
      <c r="K3451" t="s">
        <v>43</v>
      </c>
      <c r="L3451" s="9">
        <v>-10676</v>
      </c>
      <c r="M3451" s="10">
        <v>44256</v>
      </c>
      <c r="N3451" t="s">
        <v>44</v>
      </c>
      <c r="O3451" t="s">
        <v>45</v>
      </c>
      <c r="P3451" t="s">
        <v>2915</v>
      </c>
      <c r="Q3451" t="s">
        <v>2916</v>
      </c>
      <c r="R3451" t="s">
        <v>2917</v>
      </c>
      <c r="S3451" s="11">
        <v>44264</v>
      </c>
      <c r="T3451" t="s">
        <v>54</v>
      </c>
      <c r="U3451">
        <v>15</v>
      </c>
      <c r="V3451" t="s">
        <v>2827</v>
      </c>
      <c r="W3451" t="s">
        <v>2917</v>
      </c>
      <c r="Y3451" s="11">
        <v>44264</v>
      </c>
      <c r="AA3451" t="s">
        <v>2827</v>
      </c>
      <c r="AH3451" t="str">
        <f t="shared" si="53"/>
        <v>E35930 Estates &amp; Facilities</v>
      </c>
      <c r="AI3451" t="str">
        <f>VLOOKUP(B3451,'cc Lookup'!A:E,5,0)</f>
        <v>Estates</v>
      </c>
      <c r="AJ3451" t="s">
        <v>5427</v>
      </c>
    </row>
    <row r="3452" spans="1:36" x14ac:dyDescent="0.35">
      <c r="A3452" t="s">
        <v>36</v>
      </c>
      <c r="B3452" s="8" t="s">
        <v>72</v>
      </c>
      <c r="C3452" s="8" t="s">
        <v>38</v>
      </c>
      <c r="D3452" s="8" t="s">
        <v>39</v>
      </c>
      <c r="E3452" s="8" t="s">
        <v>39</v>
      </c>
      <c r="F3452" s="8" t="s">
        <v>40</v>
      </c>
      <c r="G3452" t="s">
        <v>73</v>
      </c>
      <c r="H3452" t="s">
        <v>42</v>
      </c>
      <c r="I3452" t="s">
        <v>43</v>
      </c>
      <c r="J3452" t="s">
        <v>43</v>
      </c>
      <c r="K3452" t="s">
        <v>43</v>
      </c>
      <c r="L3452" s="9">
        <v>-1635</v>
      </c>
      <c r="M3452" s="10">
        <v>44287</v>
      </c>
      <c r="N3452" t="s">
        <v>44</v>
      </c>
      <c r="O3452" t="s">
        <v>45</v>
      </c>
      <c r="P3452" t="s">
        <v>2949</v>
      </c>
      <c r="Q3452" t="s">
        <v>2950</v>
      </c>
      <c r="R3452" t="s">
        <v>2951</v>
      </c>
      <c r="S3452" s="11">
        <v>44301</v>
      </c>
      <c r="T3452" t="s">
        <v>54</v>
      </c>
      <c r="U3452">
        <v>11</v>
      </c>
      <c r="V3452" t="s">
        <v>2858</v>
      </c>
      <c r="W3452" t="s">
        <v>2951</v>
      </c>
      <c r="Y3452" s="11">
        <v>44301</v>
      </c>
      <c r="AA3452" t="s">
        <v>2858</v>
      </c>
      <c r="AH3452" t="str">
        <f t="shared" si="53"/>
        <v>E35120 Corporate Expenses</v>
      </c>
      <c r="AI3452" t="str">
        <f>VLOOKUP(B3452,'cc Lookup'!A:E,5,0)</f>
        <v>Corporate Exp</v>
      </c>
      <c r="AJ3452" t="s">
        <v>5428</v>
      </c>
    </row>
    <row r="3453" spans="1:36" x14ac:dyDescent="0.35">
      <c r="A3453" t="s">
        <v>36</v>
      </c>
      <c r="B3453" s="8" t="s">
        <v>72</v>
      </c>
      <c r="C3453" s="8" t="s">
        <v>38</v>
      </c>
      <c r="D3453" s="8" t="s">
        <v>39</v>
      </c>
      <c r="E3453" s="8" t="s">
        <v>39</v>
      </c>
      <c r="F3453" s="8" t="s">
        <v>40</v>
      </c>
      <c r="G3453" t="s">
        <v>73</v>
      </c>
      <c r="H3453" t="s">
        <v>42</v>
      </c>
      <c r="I3453" t="s">
        <v>43</v>
      </c>
      <c r="J3453" t="s">
        <v>43</v>
      </c>
      <c r="K3453" t="s">
        <v>43</v>
      </c>
      <c r="L3453" s="9">
        <v>717</v>
      </c>
      <c r="M3453" s="10">
        <v>44287</v>
      </c>
      <c r="N3453" t="s">
        <v>44</v>
      </c>
      <c r="O3453" t="s">
        <v>45</v>
      </c>
      <c r="P3453" t="s">
        <v>2949</v>
      </c>
      <c r="Q3453" t="s">
        <v>2950</v>
      </c>
      <c r="R3453" t="s">
        <v>2951</v>
      </c>
      <c r="S3453" s="11">
        <v>44301</v>
      </c>
      <c r="T3453" t="s">
        <v>54</v>
      </c>
      <c r="U3453">
        <v>12</v>
      </c>
      <c r="V3453" t="s">
        <v>2859</v>
      </c>
      <c r="W3453" t="s">
        <v>2951</v>
      </c>
      <c r="Y3453" s="11">
        <v>44301</v>
      </c>
      <c r="AA3453" t="s">
        <v>2859</v>
      </c>
      <c r="AH3453" t="str">
        <f t="shared" si="53"/>
        <v>E35120 Corporate Expenses</v>
      </c>
      <c r="AI3453" t="str">
        <f>VLOOKUP(B3453,'cc Lookup'!A:E,5,0)</f>
        <v>Corporate Exp</v>
      </c>
      <c r="AJ3453" t="s">
        <v>5428</v>
      </c>
    </row>
    <row r="3454" spans="1:36" x14ac:dyDescent="0.35">
      <c r="A3454" t="s">
        <v>36</v>
      </c>
      <c r="B3454" s="8" t="s">
        <v>72</v>
      </c>
      <c r="C3454" s="8" t="s">
        <v>38</v>
      </c>
      <c r="D3454" s="8" t="s">
        <v>39</v>
      </c>
      <c r="E3454" s="8" t="s">
        <v>39</v>
      </c>
      <c r="F3454" s="8" t="s">
        <v>40</v>
      </c>
      <c r="G3454" t="s">
        <v>73</v>
      </c>
      <c r="H3454" t="s">
        <v>42</v>
      </c>
      <c r="I3454" t="s">
        <v>43</v>
      </c>
      <c r="J3454" t="s">
        <v>43</v>
      </c>
      <c r="K3454" t="s">
        <v>43</v>
      </c>
      <c r="L3454" s="9">
        <v>-9000</v>
      </c>
      <c r="M3454" s="10">
        <v>44287</v>
      </c>
      <c r="N3454" t="s">
        <v>44</v>
      </c>
      <c r="O3454" t="s">
        <v>45</v>
      </c>
      <c r="P3454" t="s">
        <v>2956</v>
      </c>
      <c r="Q3454" t="s">
        <v>2957</v>
      </c>
      <c r="R3454" t="s">
        <v>2958</v>
      </c>
      <c r="S3454" s="11">
        <v>44301</v>
      </c>
      <c r="T3454" t="s">
        <v>54</v>
      </c>
      <c r="U3454">
        <v>4</v>
      </c>
      <c r="V3454" t="s">
        <v>2857</v>
      </c>
      <c r="W3454" t="s">
        <v>2958</v>
      </c>
      <c r="Y3454" s="11">
        <v>44301</v>
      </c>
      <c r="AA3454" t="s">
        <v>2857</v>
      </c>
      <c r="AH3454" t="str">
        <f t="shared" si="53"/>
        <v>E35120 Corporate Expenses</v>
      </c>
      <c r="AI3454" t="str">
        <f>VLOOKUP(B3454,'cc Lookup'!A:E,5,0)</f>
        <v>Corporate Exp</v>
      </c>
      <c r="AJ3454" t="s">
        <v>5428</v>
      </c>
    </row>
    <row r="3455" spans="1:36" x14ac:dyDescent="0.35">
      <c r="A3455" t="s">
        <v>36</v>
      </c>
      <c r="B3455" s="8" t="s">
        <v>72</v>
      </c>
      <c r="C3455" s="8" t="s">
        <v>38</v>
      </c>
      <c r="D3455" s="8" t="s">
        <v>39</v>
      </c>
      <c r="E3455" s="8" t="s">
        <v>1517</v>
      </c>
      <c r="F3455" s="8" t="s">
        <v>40</v>
      </c>
      <c r="G3455" t="s">
        <v>73</v>
      </c>
      <c r="H3455" t="s">
        <v>42</v>
      </c>
      <c r="I3455" t="s">
        <v>43</v>
      </c>
      <c r="J3455" t="s">
        <v>1518</v>
      </c>
      <c r="K3455" t="s">
        <v>43</v>
      </c>
      <c r="L3455" s="9">
        <v>189492</v>
      </c>
      <c r="M3455" s="10">
        <v>44287</v>
      </c>
      <c r="N3455" t="s">
        <v>44</v>
      </c>
      <c r="O3455" t="s">
        <v>57</v>
      </c>
      <c r="P3455" t="s">
        <v>2992</v>
      </c>
      <c r="Q3455" t="s">
        <v>2993</v>
      </c>
      <c r="R3455" t="s">
        <v>2994</v>
      </c>
      <c r="S3455" s="11">
        <v>44316</v>
      </c>
      <c r="T3455" t="s">
        <v>54</v>
      </c>
      <c r="U3455">
        <v>12</v>
      </c>
      <c r="V3455" t="s">
        <v>2995</v>
      </c>
      <c r="W3455" t="s">
        <v>285</v>
      </c>
      <c r="X3455">
        <v>42914366</v>
      </c>
      <c r="Y3455" s="11">
        <v>44316</v>
      </c>
      <c r="AB3455" s="11">
        <v>44299</v>
      </c>
      <c r="AD3455" t="s">
        <v>2996</v>
      </c>
      <c r="AH3455" t="str">
        <f t="shared" si="53"/>
        <v>E35120 Corporate Expenses</v>
      </c>
      <c r="AI3455" t="str">
        <f>VLOOKUP(B3455,'cc Lookup'!A:E,5,0)</f>
        <v>Corporate Exp</v>
      </c>
      <c r="AJ3455" t="s">
        <v>5428</v>
      </c>
    </row>
    <row r="3456" spans="1:36" x14ac:dyDescent="0.35">
      <c r="A3456" t="s">
        <v>36</v>
      </c>
      <c r="B3456" s="8" t="s">
        <v>142</v>
      </c>
      <c r="C3456" s="8" t="s">
        <v>38</v>
      </c>
      <c r="D3456" s="8" t="s">
        <v>39</v>
      </c>
      <c r="E3456" s="8" t="s">
        <v>39</v>
      </c>
      <c r="F3456" s="8" t="s">
        <v>40</v>
      </c>
      <c r="G3456" t="s">
        <v>144</v>
      </c>
      <c r="H3456" t="s">
        <v>42</v>
      </c>
      <c r="I3456" t="s">
        <v>43</v>
      </c>
      <c r="J3456" t="s">
        <v>43</v>
      </c>
      <c r="K3456" t="s">
        <v>43</v>
      </c>
      <c r="L3456" s="9">
        <v>-5273</v>
      </c>
      <c r="M3456" s="10">
        <v>44287</v>
      </c>
      <c r="N3456" t="s">
        <v>44</v>
      </c>
      <c r="O3456" t="s">
        <v>45</v>
      </c>
      <c r="P3456" t="s">
        <v>3015</v>
      </c>
      <c r="Q3456" t="s">
        <v>3016</v>
      </c>
      <c r="R3456" t="s">
        <v>3017</v>
      </c>
      <c r="S3456" s="11">
        <v>44301</v>
      </c>
      <c r="T3456" t="s">
        <v>54</v>
      </c>
      <c r="U3456">
        <v>43</v>
      </c>
      <c r="V3456" t="s">
        <v>2914</v>
      </c>
      <c r="W3456" t="s">
        <v>3017</v>
      </c>
      <c r="Y3456" s="11">
        <v>44301</v>
      </c>
      <c r="AA3456" t="s">
        <v>2914</v>
      </c>
      <c r="AH3456" t="str">
        <f t="shared" si="53"/>
        <v>E35930 Estates &amp; Facilities</v>
      </c>
      <c r="AI3456" t="str">
        <f>VLOOKUP(B3456,'cc Lookup'!A:E,5,0)</f>
        <v>Estates</v>
      </c>
      <c r="AJ3456" t="s">
        <v>5428</v>
      </c>
    </row>
    <row r="3457" spans="1:36" x14ac:dyDescent="0.35">
      <c r="A3457" t="s">
        <v>36</v>
      </c>
      <c r="B3457" s="8" t="s">
        <v>72</v>
      </c>
      <c r="C3457" s="8" t="s">
        <v>38</v>
      </c>
      <c r="D3457" s="8" t="s">
        <v>39</v>
      </c>
      <c r="E3457" s="8" t="s">
        <v>39</v>
      </c>
      <c r="F3457" s="8" t="s">
        <v>40</v>
      </c>
      <c r="G3457" t="s">
        <v>73</v>
      </c>
      <c r="H3457" t="s">
        <v>42</v>
      </c>
      <c r="I3457" t="s">
        <v>43</v>
      </c>
      <c r="J3457" t="s">
        <v>43</v>
      </c>
      <c r="K3457" t="s">
        <v>43</v>
      </c>
      <c r="L3457" s="9">
        <v>-10207</v>
      </c>
      <c r="M3457" s="10">
        <v>44317</v>
      </c>
      <c r="N3457" t="s">
        <v>44</v>
      </c>
      <c r="O3457" t="s">
        <v>45</v>
      </c>
      <c r="P3457" t="s">
        <v>3046</v>
      </c>
      <c r="Q3457" t="s">
        <v>3047</v>
      </c>
      <c r="R3457" t="s">
        <v>3048</v>
      </c>
      <c r="S3457" s="11">
        <v>44328</v>
      </c>
      <c r="T3457" t="s">
        <v>54</v>
      </c>
      <c r="U3457">
        <v>38</v>
      </c>
      <c r="V3457" t="s">
        <v>2952</v>
      </c>
      <c r="W3457" t="s">
        <v>3048</v>
      </c>
      <c r="Y3457" s="11">
        <v>44328</v>
      </c>
      <c r="AA3457" t="s">
        <v>2953</v>
      </c>
      <c r="AD3457" t="s">
        <v>2954</v>
      </c>
      <c r="AH3457" t="str">
        <f t="shared" si="53"/>
        <v>E35120 Corporate Expenses</v>
      </c>
      <c r="AI3457" t="str">
        <f>VLOOKUP(B3457,'cc Lookup'!A:E,5,0)</f>
        <v>Corporate Exp</v>
      </c>
      <c r="AJ3457" t="s">
        <v>5428</v>
      </c>
    </row>
    <row r="3458" spans="1:36" x14ac:dyDescent="0.35">
      <c r="A3458" t="s">
        <v>36</v>
      </c>
      <c r="B3458" s="8" t="s">
        <v>72</v>
      </c>
      <c r="C3458" s="8" t="s">
        <v>38</v>
      </c>
      <c r="D3458" s="8" t="s">
        <v>39</v>
      </c>
      <c r="E3458" s="8" t="s">
        <v>39</v>
      </c>
      <c r="F3458" s="8" t="s">
        <v>40</v>
      </c>
      <c r="G3458" t="s">
        <v>73</v>
      </c>
      <c r="H3458" t="s">
        <v>42</v>
      </c>
      <c r="I3458" t="s">
        <v>43</v>
      </c>
      <c r="J3458" t="s">
        <v>43</v>
      </c>
      <c r="K3458" t="s">
        <v>43</v>
      </c>
      <c r="L3458" s="9">
        <v>478</v>
      </c>
      <c r="M3458" s="10">
        <v>44317</v>
      </c>
      <c r="N3458" t="s">
        <v>44</v>
      </c>
      <c r="O3458" t="s">
        <v>45</v>
      </c>
      <c r="P3458" t="s">
        <v>3046</v>
      </c>
      <c r="Q3458" t="s">
        <v>3047</v>
      </c>
      <c r="R3458" t="s">
        <v>3048</v>
      </c>
      <c r="S3458" s="11">
        <v>44328</v>
      </c>
      <c r="T3458" t="s">
        <v>54</v>
      </c>
      <c r="U3458">
        <v>39</v>
      </c>
      <c r="V3458" t="s">
        <v>2955</v>
      </c>
      <c r="W3458" t="s">
        <v>3048</v>
      </c>
      <c r="Y3458" s="11">
        <v>44328</v>
      </c>
      <c r="AA3458" t="s">
        <v>2955</v>
      </c>
      <c r="AH3458" t="str">
        <f t="shared" si="53"/>
        <v>E35120 Corporate Expenses</v>
      </c>
      <c r="AI3458" t="str">
        <f>VLOOKUP(B3458,'cc Lookup'!A:E,5,0)</f>
        <v>Corporate Exp</v>
      </c>
      <c r="AJ3458" t="s">
        <v>5428</v>
      </c>
    </row>
    <row r="3459" spans="1:36" x14ac:dyDescent="0.35">
      <c r="A3459" t="s">
        <v>36</v>
      </c>
      <c r="B3459" s="8" t="s">
        <v>72</v>
      </c>
      <c r="C3459" s="8" t="s">
        <v>38</v>
      </c>
      <c r="D3459" s="8" t="s">
        <v>39</v>
      </c>
      <c r="E3459" s="8" t="s">
        <v>1517</v>
      </c>
      <c r="F3459" s="8" t="s">
        <v>40</v>
      </c>
      <c r="G3459" t="s">
        <v>73</v>
      </c>
      <c r="H3459" t="s">
        <v>42</v>
      </c>
      <c r="I3459" t="s">
        <v>43</v>
      </c>
      <c r="J3459" t="s">
        <v>1518</v>
      </c>
      <c r="K3459" t="s">
        <v>43</v>
      </c>
      <c r="L3459" s="9">
        <v>-189492</v>
      </c>
      <c r="M3459" s="10">
        <v>44317</v>
      </c>
      <c r="N3459" t="s">
        <v>44</v>
      </c>
      <c r="O3459" t="s">
        <v>57</v>
      </c>
      <c r="P3459" t="s">
        <v>3060</v>
      </c>
      <c r="Q3459" t="s">
        <v>3061</v>
      </c>
      <c r="R3459" t="s">
        <v>3062</v>
      </c>
      <c r="S3459" s="11">
        <v>44316</v>
      </c>
      <c r="T3459" t="s">
        <v>54</v>
      </c>
      <c r="U3459">
        <v>12</v>
      </c>
      <c r="V3459" t="s">
        <v>2995</v>
      </c>
      <c r="W3459" t="s">
        <v>285</v>
      </c>
      <c r="X3459">
        <v>42914366</v>
      </c>
      <c r="Y3459" s="11">
        <v>44316</v>
      </c>
      <c r="AB3459" s="11">
        <v>44299</v>
      </c>
      <c r="AD3459" t="s">
        <v>2996</v>
      </c>
      <c r="AH3459" t="str">
        <f t="shared" si="53"/>
        <v>E35120 Corporate Expenses</v>
      </c>
      <c r="AI3459" t="str">
        <f>VLOOKUP(B3459,'cc Lookup'!A:E,5,0)</f>
        <v>Corporate Exp</v>
      </c>
      <c r="AJ3459" t="s">
        <v>5428</v>
      </c>
    </row>
    <row r="3460" spans="1:36" x14ac:dyDescent="0.35">
      <c r="A3460" t="s">
        <v>36</v>
      </c>
      <c r="B3460" s="8" t="s">
        <v>72</v>
      </c>
      <c r="C3460" s="8" t="s">
        <v>38</v>
      </c>
      <c r="D3460" s="8" t="s">
        <v>39</v>
      </c>
      <c r="E3460" s="8" t="s">
        <v>1517</v>
      </c>
      <c r="F3460" s="8" t="s">
        <v>40</v>
      </c>
      <c r="G3460" t="s">
        <v>73</v>
      </c>
      <c r="H3460" t="s">
        <v>42</v>
      </c>
      <c r="I3460" t="s">
        <v>43</v>
      </c>
      <c r="J3460" t="s">
        <v>1518</v>
      </c>
      <c r="K3460" t="s">
        <v>43</v>
      </c>
      <c r="L3460" s="9">
        <v>174395.11</v>
      </c>
      <c r="M3460" s="10">
        <v>44317</v>
      </c>
      <c r="N3460" t="s">
        <v>44</v>
      </c>
      <c r="O3460" t="s">
        <v>45</v>
      </c>
      <c r="P3460" t="s">
        <v>3046</v>
      </c>
      <c r="Q3460" t="s">
        <v>3047</v>
      </c>
      <c r="R3460" t="s">
        <v>3048</v>
      </c>
      <c r="S3460" s="11">
        <v>44328</v>
      </c>
      <c r="T3460" t="s">
        <v>54</v>
      </c>
      <c r="U3460">
        <v>40</v>
      </c>
      <c r="V3460" t="s">
        <v>2997</v>
      </c>
      <c r="W3460" t="s">
        <v>3048</v>
      </c>
      <c r="Y3460" s="11">
        <v>44328</v>
      </c>
      <c r="AA3460" t="s">
        <v>2998</v>
      </c>
      <c r="AD3460" t="s">
        <v>2999</v>
      </c>
      <c r="AH3460" t="str">
        <f t="shared" si="53"/>
        <v>E35120 Corporate Expenses</v>
      </c>
      <c r="AI3460" t="str">
        <f>VLOOKUP(B3460,'cc Lookup'!A:E,5,0)</f>
        <v>Corporate Exp</v>
      </c>
      <c r="AJ3460" t="s">
        <v>5428</v>
      </c>
    </row>
    <row r="3461" spans="1:36" x14ac:dyDescent="0.35">
      <c r="A3461" t="s">
        <v>36</v>
      </c>
      <c r="B3461" s="8" t="s">
        <v>142</v>
      </c>
      <c r="C3461" s="8" t="s">
        <v>38</v>
      </c>
      <c r="D3461" s="8" t="s">
        <v>39</v>
      </c>
      <c r="E3461" s="8" t="s">
        <v>39</v>
      </c>
      <c r="F3461" s="8" t="s">
        <v>40</v>
      </c>
      <c r="G3461" t="s">
        <v>144</v>
      </c>
      <c r="H3461" t="s">
        <v>42</v>
      </c>
      <c r="I3461" t="s">
        <v>43</v>
      </c>
      <c r="J3461" t="s">
        <v>43</v>
      </c>
      <c r="K3461" t="s">
        <v>43</v>
      </c>
      <c r="L3461" s="9">
        <v>-4950</v>
      </c>
      <c r="M3461" s="10">
        <v>44317</v>
      </c>
      <c r="N3461" t="s">
        <v>44</v>
      </c>
      <c r="O3461" t="s">
        <v>45</v>
      </c>
      <c r="P3461" t="s">
        <v>3132</v>
      </c>
      <c r="Q3461" t="s">
        <v>3133</v>
      </c>
      <c r="R3461" t="s">
        <v>3134</v>
      </c>
      <c r="S3461" s="11">
        <v>44328</v>
      </c>
      <c r="T3461" t="s">
        <v>54</v>
      </c>
      <c r="U3461">
        <v>63</v>
      </c>
      <c r="V3461" t="s">
        <v>3014</v>
      </c>
      <c r="W3461" t="s">
        <v>3134</v>
      </c>
      <c r="Y3461" s="11">
        <v>44328</v>
      </c>
      <c r="AA3461" t="s">
        <v>3014</v>
      </c>
      <c r="AH3461" t="str">
        <f t="shared" ref="AH3461:AH3524" si="54">B3461&amp;" "&amp;G3461</f>
        <v>E35930 Estates &amp; Facilities</v>
      </c>
      <c r="AI3461" t="str">
        <f>VLOOKUP(B3461,'cc Lookup'!A:E,5,0)</f>
        <v>Estates</v>
      </c>
      <c r="AJ3461" t="s">
        <v>5428</v>
      </c>
    </row>
    <row r="3462" spans="1:36" x14ac:dyDescent="0.35">
      <c r="A3462" t="s">
        <v>36</v>
      </c>
      <c r="B3462" s="8" t="s">
        <v>1788</v>
      </c>
      <c r="C3462" s="8" t="s">
        <v>143</v>
      </c>
      <c r="D3462" s="8" t="s">
        <v>39</v>
      </c>
      <c r="E3462" s="8" t="s">
        <v>39</v>
      </c>
      <c r="F3462" s="8" t="s">
        <v>40</v>
      </c>
      <c r="G3462" t="s">
        <v>1789</v>
      </c>
      <c r="H3462" t="s">
        <v>145</v>
      </c>
      <c r="I3462" t="s">
        <v>43</v>
      </c>
      <c r="J3462" t="s">
        <v>43</v>
      </c>
      <c r="K3462" t="s">
        <v>43</v>
      </c>
      <c r="L3462" s="9">
        <v>58.72</v>
      </c>
      <c r="M3462" s="10">
        <v>44348</v>
      </c>
      <c r="N3462" t="s">
        <v>44</v>
      </c>
      <c r="O3462" t="s">
        <v>45</v>
      </c>
      <c r="P3462" t="s">
        <v>3189</v>
      </c>
      <c r="Q3462" t="s">
        <v>3190</v>
      </c>
      <c r="R3462" t="s">
        <v>3191</v>
      </c>
      <c r="S3462" s="11">
        <v>44377</v>
      </c>
      <c r="T3462" t="s">
        <v>54</v>
      </c>
      <c r="U3462">
        <v>75</v>
      </c>
      <c r="V3462" t="s">
        <v>3192</v>
      </c>
      <c r="W3462" t="s">
        <v>3191</v>
      </c>
      <c r="Y3462" s="11">
        <v>44377</v>
      </c>
      <c r="AA3462" t="s">
        <v>3192</v>
      </c>
      <c r="AH3462" t="str">
        <f t="shared" si="54"/>
        <v>E35121 Prior Year Charges</v>
      </c>
      <c r="AI3462" t="str">
        <f>VLOOKUP(B3462,'cc Lookup'!A:E,5,0)</f>
        <v>Finance</v>
      </c>
      <c r="AJ3462" t="s">
        <v>5428</v>
      </c>
    </row>
    <row r="3463" spans="1:36" x14ac:dyDescent="0.35">
      <c r="A3463" t="s">
        <v>36</v>
      </c>
      <c r="B3463" s="8" t="s">
        <v>1788</v>
      </c>
      <c r="C3463" s="8" t="s">
        <v>143</v>
      </c>
      <c r="D3463" s="8" t="s">
        <v>39</v>
      </c>
      <c r="E3463" s="8" t="s">
        <v>1401</v>
      </c>
      <c r="F3463" s="8" t="s">
        <v>40</v>
      </c>
      <c r="G3463" t="s">
        <v>1789</v>
      </c>
      <c r="H3463" t="s">
        <v>145</v>
      </c>
      <c r="I3463" t="s">
        <v>43</v>
      </c>
      <c r="J3463" t="s">
        <v>1402</v>
      </c>
      <c r="K3463" t="s">
        <v>43</v>
      </c>
      <c r="L3463" s="9">
        <v>3538.64</v>
      </c>
      <c r="M3463" s="10">
        <v>44348</v>
      </c>
      <c r="N3463" t="s">
        <v>44</v>
      </c>
      <c r="O3463" t="s">
        <v>45</v>
      </c>
      <c r="P3463" t="s">
        <v>3189</v>
      </c>
      <c r="Q3463" t="s">
        <v>3190</v>
      </c>
      <c r="R3463" t="s">
        <v>3191</v>
      </c>
      <c r="S3463" s="11">
        <v>44377</v>
      </c>
      <c r="T3463" t="s">
        <v>54</v>
      </c>
      <c r="U3463">
        <v>76</v>
      </c>
      <c r="V3463" t="s">
        <v>3192</v>
      </c>
      <c r="W3463" t="s">
        <v>3191</v>
      </c>
      <c r="Y3463" s="11">
        <v>44377</v>
      </c>
      <c r="AA3463" t="s">
        <v>3192</v>
      </c>
      <c r="AH3463" t="str">
        <f t="shared" si="54"/>
        <v>E35121 Prior Year Charges</v>
      </c>
      <c r="AI3463" t="str">
        <f>VLOOKUP(B3463,'cc Lookup'!A:E,5,0)</f>
        <v>Finance</v>
      </c>
      <c r="AJ3463" t="s">
        <v>5428</v>
      </c>
    </row>
    <row r="3464" spans="1:36" x14ac:dyDescent="0.35">
      <c r="A3464" t="s">
        <v>36</v>
      </c>
      <c r="B3464" s="8" t="s">
        <v>37</v>
      </c>
      <c r="C3464" s="8" t="s">
        <v>38</v>
      </c>
      <c r="D3464" s="8" t="s">
        <v>39</v>
      </c>
      <c r="E3464" s="8" t="s">
        <v>39</v>
      </c>
      <c r="F3464" s="8" t="s">
        <v>40</v>
      </c>
      <c r="G3464" t="s">
        <v>41</v>
      </c>
      <c r="H3464" t="s">
        <v>42</v>
      </c>
      <c r="I3464" t="s">
        <v>43</v>
      </c>
      <c r="J3464" t="s">
        <v>43</v>
      </c>
      <c r="K3464" t="s">
        <v>43</v>
      </c>
      <c r="L3464" s="9">
        <v>-120</v>
      </c>
      <c r="M3464" s="10">
        <v>44348</v>
      </c>
      <c r="N3464" t="s">
        <v>44</v>
      </c>
      <c r="O3464" t="s">
        <v>45</v>
      </c>
      <c r="P3464" t="s">
        <v>3151</v>
      </c>
      <c r="Q3464" t="s">
        <v>3152</v>
      </c>
      <c r="R3464" t="s">
        <v>3153</v>
      </c>
      <c r="S3464" s="11">
        <v>44356</v>
      </c>
      <c r="T3464" t="s">
        <v>54</v>
      </c>
      <c r="U3464">
        <v>29</v>
      </c>
      <c r="V3464" t="s">
        <v>3040</v>
      </c>
      <c r="W3464" t="s">
        <v>3153</v>
      </c>
      <c r="Y3464" s="11">
        <v>44356</v>
      </c>
      <c r="AA3464" t="s">
        <v>3041</v>
      </c>
      <c r="AD3464" t="s">
        <v>3042</v>
      </c>
      <c r="AH3464" t="str">
        <f t="shared" si="54"/>
        <v>E35005 Legal Services</v>
      </c>
      <c r="AI3464" t="str">
        <f>VLOOKUP(B3464,'cc Lookup'!A:E,5,0)</f>
        <v>Chief Executive Office</v>
      </c>
      <c r="AJ3464" t="s">
        <v>5428</v>
      </c>
    </row>
    <row r="3465" spans="1:36" x14ac:dyDescent="0.35">
      <c r="A3465" t="s">
        <v>36</v>
      </c>
      <c r="B3465" s="8" t="s">
        <v>37</v>
      </c>
      <c r="C3465" s="8" t="s">
        <v>38</v>
      </c>
      <c r="D3465" s="8" t="s">
        <v>39</v>
      </c>
      <c r="E3465" s="8" t="s">
        <v>39</v>
      </c>
      <c r="F3465" s="8" t="s">
        <v>40</v>
      </c>
      <c r="G3465" t="s">
        <v>41</v>
      </c>
      <c r="H3465" t="s">
        <v>42</v>
      </c>
      <c r="I3465" t="s">
        <v>43</v>
      </c>
      <c r="J3465" t="s">
        <v>43</v>
      </c>
      <c r="K3465" t="s">
        <v>43</v>
      </c>
      <c r="L3465" s="9">
        <v>-600</v>
      </c>
      <c r="M3465" s="10">
        <v>44348</v>
      </c>
      <c r="N3465" t="s">
        <v>44</v>
      </c>
      <c r="O3465" t="s">
        <v>45</v>
      </c>
      <c r="P3465" t="s">
        <v>3151</v>
      </c>
      <c r="Q3465" t="s">
        <v>3152</v>
      </c>
      <c r="R3465" t="s">
        <v>3153</v>
      </c>
      <c r="S3465" s="11">
        <v>44356</v>
      </c>
      <c r="T3465" t="s">
        <v>54</v>
      </c>
      <c r="U3465">
        <v>30</v>
      </c>
      <c r="V3465" t="s">
        <v>3040</v>
      </c>
      <c r="W3465" t="s">
        <v>3153</v>
      </c>
      <c r="Y3465" s="11">
        <v>44356</v>
      </c>
      <c r="AA3465" t="s">
        <v>3041</v>
      </c>
      <c r="AD3465" t="s">
        <v>3042</v>
      </c>
      <c r="AH3465" t="str">
        <f t="shared" si="54"/>
        <v>E35005 Legal Services</v>
      </c>
      <c r="AI3465" t="str">
        <f>VLOOKUP(B3465,'cc Lookup'!A:E,5,0)</f>
        <v>Chief Executive Office</v>
      </c>
      <c r="AJ3465" t="s">
        <v>5428</v>
      </c>
    </row>
    <row r="3466" spans="1:36" x14ac:dyDescent="0.35">
      <c r="A3466" t="s">
        <v>36</v>
      </c>
      <c r="B3466" s="8" t="s">
        <v>72</v>
      </c>
      <c r="C3466" s="8" t="s">
        <v>38</v>
      </c>
      <c r="D3466" s="8" t="s">
        <v>39</v>
      </c>
      <c r="E3466" s="8" t="s">
        <v>39</v>
      </c>
      <c r="F3466" s="8" t="s">
        <v>40</v>
      </c>
      <c r="G3466" t="s">
        <v>73</v>
      </c>
      <c r="H3466" t="s">
        <v>42</v>
      </c>
      <c r="I3466" t="s">
        <v>43</v>
      </c>
      <c r="J3466" t="s">
        <v>43</v>
      </c>
      <c r="K3466" t="s">
        <v>43</v>
      </c>
      <c r="L3466" s="9">
        <v>-20755</v>
      </c>
      <c r="M3466" s="10">
        <v>44348</v>
      </c>
      <c r="N3466" t="s">
        <v>44</v>
      </c>
      <c r="O3466" t="s">
        <v>45</v>
      </c>
      <c r="P3466" t="s">
        <v>3157</v>
      </c>
      <c r="Q3466" t="s">
        <v>3158</v>
      </c>
      <c r="R3466" t="s">
        <v>3159</v>
      </c>
      <c r="S3466" s="11">
        <v>44356</v>
      </c>
      <c r="T3466" t="s">
        <v>54</v>
      </c>
      <c r="U3466">
        <v>34</v>
      </c>
      <c r="V3466" t="s">
        <v>3052</v>
      </c>
      <c r="W3466" t="s">
        <v>3159</v>
      </c>
      <c r="Y3466" s="11">
        <v>44356</v>
      </c>
      <c r="AA3466" t="s">
        <v>2953</v>
      </c>
      <c r="AD3466" t="s">
        <v>3053</v>
      </c>
      <c r="AH3466" t="str">
        <f t="shared" si="54"/>
        <v>E35120 Corporate Expenses</v>
      </c>
      <c r="AI3466" t="str">
        <f>VLOOKUP(B3466,'cc Lookup'!A:E,5,0)</f>
        <v>Corporate Exp</v>
      </c>
      <c r="AJ3466" t="s">
        <v>5428</v>
      </c>
    </row>
    <row r="3467" spans="1:36" x14ac:dyDescent="0.35">
      <c r="A3467" t="s">
        <v>36</v>
      </c>
      <c r="B3467" s="8" t="s">
        <v>72</v>
      </c>
      <c r="C3467" s="8" t="s">
        <v>38</v>
      </c>
      <c r="D3467" s="8" t="s">
        <v>39</v>
      </c>
      <c r="E3467" s="8" t="s">
        <v>39</v>
      </c>
      <c r="F3467" s="8" t="s">
        <v>40</v>
      </c>
      <c r="G3467" t="s">
        <v>73</v>
      </c>
      <c r="H3467" t="s">
        <v>42</v>
      </c>
      <c r="I3467" t="s">
        <v>43</v>
      </c>
      <c r="J3467" t="s">
        <v>43</v>
      </c>
      <c r="K3467" t="s">
        <v>43</v>
      </c>
      <c r="L3467" s="9">
        <v>231</v>
      </c>
      <c r="M3467" s="10">
        <v>44348</v>
      </c>
      <c r="N3467" t="s">
        <v>44</v>
      </c>
      <c r="O3467" t="s">
        <v>45</v>
      </c>
      <c r="P3467" t="s">
        <v>3157</v>
      </c>
      <c r="Q3467" t="s">
        <v>3158</v>
      </c>
      <c r="R3467" t="s">
        <v>3159</v>
      </c>
      <c r="S3467" s="11">
        <v>44356</v>
      </c>
      <c r="T3467" t="s">
        <v>54</v>
      </c>
      <c r="U3467">
        <v>35</v>
      </c>
      <c r="V3467" t="s">
        <v>3054</v>
      </c>
      <c r="W3467" t="s">
        <v>3159</v>
      </c>
      <c r="Y3467" s="11">
        <v>44356</v>
      </c>
      <c r="AA3467" t="s">
        <v>3054</v>
      </c>
      <c r="AH3467" t="str">
        <f t="shared" si="54"/>
        <v>E35120 Corporate Expenses</v>
      </c>
      <c r="AI3467" t="str">
        <f>VLOOKUP(B3467,'cc Lookup'!A:E,5,0)</f>
        <v>Corporate Exp</v>
      </c>
      <c r="AJ3467" t="s">
        <v>5428</v>
      </c>
    </row>
    <row r="3468" spans="1:36" x14ac:dyDescent="0.35">
      <c r="A3468" t="s">
        <v>36</v>
      </c>
      <c r="B3468" s="8" t="s">
        <v>72</v>
      </c>
      <c r="C3468" s="8" t="s">
        <v>38</v>
      </c>
      <c r="D3468" s="8" t="s">
        <v>39</v>
      </c>
      <c r="E3468" s="8" t="s">
        <v>1517</v>
      </c>
      <c r="F3468" s="8" t="s">
        <v>40</v>
      </c>
      <c r="G3468" t="s">
        <v>73</v>
      </c>
      <c r="H3468" t="s">
        <v>42</v>
      </c>
      <c r="I3468" t="s">
        <v>43</v>
      </c>
      <c r="J3468" t="s">
        <v>1518</v>
      </c>
      <c r="K3468" t="s">
        <v>43</v>
      </c>
      <c r="L3468" s="9">
        <v>158257.04999999999</v>
      </c>
      <c r="M3468" s="10">
        <v>44348</v>
      </c>
      <c r="N3468" t="s">
        <v>44</v>
      </c>
      <c r="O3468" t="s">
        <v>45</v>
      </c>
      <c r="P3468" t="s">
        <v>3157</v>
      </c>
      <c r="Q3468" t="s">
        <v>3158</v>
      </c>
      <c r="R3468" t="s">
        <v>3159</v>
      </c>
      <c r="S3468" s="11">
        <v>44356</v>
      </c>
      <c r="T3468" t="s">
        <v>54</v>
      </c>
      <c r="U3468">
        <v>36</v>
      </c>
      <c r="V3468" t="s">
        <v>3063</v>
      </c>
      <c r="W3468" t="s">
        <v>3159</v>
      </c>
      <c r="Y3468" s="11">
        <v>44356</v>
      </c>
      <c r="AA3468" t="s">
        <v>2998</v>
      </c>
      <c r="AD3468" t="s">
        <v>3064</v>
      </c>
      <c r="AH3468" t="str">
        <f t="shared" si="54"/>
        <v>E35120 Corporate Expenses</v>
      </c>
      <c r="AI3468" t="str">
        <f>VLOOKUP(B3468,'cc Lookup'!A:E,5,0)</f>
        <v>Corporate Exp</v>
      </c>
      <c r="AJ3468" t="s">
        <v>5428</v>
      </c>
    </row>
    <row r="3469" spans="1:36" x14ac:dyDescent="0.35">
      <c r="A3469" t="s">
        <v>36</v>
      </c>
      <c r="B3469" s="8" t="s">
        <v>1788</v>
      </c>
      <c r="C3469" s="8" t="s">
        <v>38</v>
      </c>
      <c r="D3469" s="8" t="s">
        <v>39</v>
      </c>
      <c r="E3469" s="8" t="s">
        <v>39</v>
      </c>
      <c r="F3469" s="8" t="s">
        <v>40</v>
      </c>
      <c r="G3469" t="s">
        <v>1789</v>
      </c>
      <c r="H3469" t="s">
        <v>42</v>
      </c>
      <c r="I3469" t="s">
        <v>43</v>
      </c>
      <c r="J3469" t="s">
        <v>43</v>
      </c>
      <c r="K3469" t="s">
        <v>43</v>
      </c>
      <c r="L3469" s="9">
        <v>6814.5</v>
      </c>
      <c r="M3469" s="10">
        <v>44348</v>
      </c>
      <c r="N3469" t="s">
        <v>44</v>
      </c>
      <c r="O3469" t="s">
        <v>45</v>
      </c>
      <c r="P3469" t="s">
        <v>3195</v>
      </c>
      <c r="Q3469" t="s">
        <v>3196</v>
      </c>
      <c r="R3469" t="s">
        <v>3197</v>
      </c>
      <c r="S3469" s="11">
        <v>44356</v>
      </c>
      <c r="T3469" t="s">
        <v>54</v>
      </c>
      <c r="U3469">
        <v>234</v>
      </c>
      <c r="V3469" t="s">
        <v>3074</v>
      </c>
      <c r="W3469" t="s">
        <v>3197</v>
      </c>
      <c r="Y3469" s="11">
        <v>44356</v>
      </c>
      <c r="AA3469" t="s">
        <v>3074</v>
      </c>
      <c r="AH3469" t="str">
        <f t="shared" si="54"/>
        <v>E35121 Prior Year Charges</v>
      </c>
      <c r="AI3469" t="str">
        <f>VLOOKUP(B3469,'cc Lookup'!A:E,5,0)</f>
        <v>Finance</v>
      </c>
      <c r="AJ3469" t="s">
        <v>5428</v>
      </c>
    </row>
    <row r="3470" spans="1:36" x14ac:dyDescent="0.35">
      <c r="A3470" t="s">
        <v>36</v>
      </c>
      <c r="B3470" s="8" t="s">
        <v>1788</v>
      </c>
      <c r="C3470" s="8" t="s">
        <v>38</v>
      </c>
      <c r="D3470" s="8" t="s">
        <v>39</v>
      </c>
      <c r="E3470" s="8" t="s">
        <v>39</v>
      </c>
      <c r="F3470" s="8" t="s">
        <v>40</v>
      </c>
      <c r="G3470" t="s">
        <v>1789</v>
      </c>
      <c r="H3470" t="s">
        <v>42</v>
      </c>
      <c r="I3470" t="s">
        <v>43</v>
      </c>
      <c r="J3470" t="s">
        <v>43</v>
      </c>
      <c r="K3470" t="s">
        <v>43</v>
      </c>
      <c r="L3470" s="9">
        <v>-59836.79</v>
      </c>
      <c r="M3470" s="10">
        <v>44348</v>
      </c>
      <c r="N3470" t="s">
        <v>44</v>
      </c>
      <c r="O3470" t="s">
        <v>45</v>
      </c>
      <c r="P3470" t="s">
        <v>3189</v>
      </c>
      <c r="Q3470" t="s">
        <v>3190</v>
      </c>
      <c r="R3470" t="s">
        <v>3191</v>
      </c>
      <c r="S3470" s="11">
        <v>44377</v>
      </c>
      <c r="T3470" t="s">
        <v>54</v>
      </c>
      <c r="U3470">
        <v>78</v>
      </c>
      <c r="V3470" t="s">
        <v>3192</v>
      </c>
      <c r="W3470" t="s">
        <v>3191</v>
      </c>
      <c r="Y3470" s="11">
        <v>44377</v>
      </c>
      <c r="AA3470" t="s">
        <v>3192</v>
      </c>
      <c r="AH3470" t="str">
        <f t="shared" si="54"/>
        <v>E35121 Prior Year Charges</v>
      </c>
      <c r="AI3470" t="str">
        <f>VLOOKUP(B3470,'cc Lookup'!A:E,5,0)</f>
        <v>Finance</v>
      </c>
      <c r="AJ3470" t="s">
        <v>5428</v>
      </c>
    </row>
    <row r="3471" spans="1:36" x14ac:dyDescent="0.35">
      <c r="A3471" t="s">
        <v>36</v>
      </c>
      <c r="B3471" s="8" t="s">
        <v>1788</v>
      </c>
      <c r="C3471" s="8" t="s">
        <v>38</v>
      </c>
      <c r="D3471" s="8" t="s">
        <v>39</v>
      </c>
      <c r="E3471" s="8" t="s">
        <v>253</v>
      </c>
      <c r="F3471" s="8" t="s">
        <v>40</v>
      </c>
      <c r="G3471" t="s">
        <v>1789</v>
      </c>
      <c r="H3471" t="s">
        <v>42</v>
      </c>
      <c r="I3471" t="s">
        <v>43</v>
      </c>
      <c r="J3471" t="s">
        <v>255</v>
      </c>
      <c r="K3471" t="s">
        <v>43</v>
      </c>
      <c r="L3471" s="9">
        <v>-9</v>
      </c>
      <c r="M3471" s="10">
        <v>44348</v>
      </c>
      <c r="N3471" t="s">
        <v>44</v>
      </c>
      <c r="O3471" t="s">
        <v>45</v>
      </c>
      <c r="P3471" t="s">
        <v>3189</v>
      </c>
      <c r="Q3471" t="s">
        <v>3190</v>
      </c>
      <c r="R3471" t="s">
        <v>3191</v>
      </c>
      <c r="S3471" s="11">
        <v>44377</v>
      </c>
      <c r="T3471" t="s">
        <v>54</v>
      </c>
      <c r="U3471">
        <v>79</v>
      </c>
      <c r="V3471" t="s">
        <v>3192</v>
      </c>
      <c r="W3471" t="s">
        <v>3191</v>
      </c>
      <c r="Y3471" s="11">
        <v>44377</v>
      </c>
      <c r="AA3471" t="s">
        <v>3192</v>
      </c>
      <c r="AH3471" t="str">
        <f t="shared" si="54"/>
        <v>E35121 Prior Year Charges</v>
      </c>
      <c r="AI3471" t="str">
        <f>VLOOKUP(B3471,'cc Lookup'!A:E,5,0)</f>
        <v>Finance</v>
      </c>
      <c r="AJ3471" t="s">
        <v>5428</v>
      </c>
    </row>
    <row r="3472" spans="1:36" x14ac:dyDescent="0.35">
      <c r="A3472" t="s">
        <v>36</v>
      </c>
      <c r="B3472" s="8" t="s">
        <v>1064</v>
      </c>
      <c r="C3472" s="8" t="s">
        <v>38</v>
      </c>
      <c r="D3472" s="8" t="s">
        <v>39</v>
      </c>
      <c r="E3472" s="8" t="s">
        <v>39</v>
      </c>
      <c r="F3472" s="8" t="s">
        <v>40</v>
      </c>
      <c r="G3472" t="s">
        <v>1065</v>
      </c>
      <c r="H3472" t="s">
        <v>42</v>
      </c>
      <c r="I3472" t="s">
        <v>43</v>
      </c>
      <c r="J3472" t="s">
        <v>43</v>
      </c>
      <c r="K3472" t="s">
        <v>43</v>
      </c>
      <c r="L3472" s="9">
        <v>-75</v>
      </c>
      <c r="M3472" s="10">
        <v>44348</v>
      </c>
      <c r="N3472" t="s">
        <v>44</v>
      </c>
      <c r="O3472" t="s">
        <v>45</v>
      </c>
      <c r="P3472" t="s">
        <v>3202</v>
      </c>
      <c r="Q3472" t="s">
        <v>3203</v>
      </c>
      <c r="R3472" t="s">
        <v>3204</v>
      </c>
      <c r="S3472" s="11">
        <v>44356</v>
      </c>
      <c r="T3472" t="s">
        <v>54</v>
      </c>
      <c r="U3472">
        <v>122</v>
      </c>
      <c r="V3472" t="s">
        <v>3089</v>
      </c>
      <c r="W3472" t="s">
        <v>3204</v>
      </c>
      <c r="Y3472" s="11">
        <v>44356</v>
      </c>
      <c r="AA3472" t="s">
        <v>3089</v>
      </c>
      <c r="AH3472" t="str">
        <f t="shared" si="54"/>
        <v>E35211 Employee Resourcing</v>
      </c>
      <c r="AI3472" t="str">
        <f>VLOOKUP(B3472,'cc Lookup'!A:E,5,0)</f>
        <v>HR</v>
      </c>
      <c r="AJ3472" t="s">
        <v>5428</v>
      </c>
    </row>
    <row r="3473" spans="1:36" x14ac:dyDescent="0.35">
      <c r="A3473" t="s">
        <v>36</v>
      </c>
      <c r="B3473" s="8" t="s">
        <v>1064</v>
      </c>
      <c r="C3473" s="8" t="s">
        <v>38</v>
      </c>
      <c r="D3473" s="8" t="s">
        <v>39</v>
      </c>
      <c r="E3473" s="8" t="s">
        <v>39</v>
      </c>
      <c r="F3473" s="8" t="s">
        <v>40</v>
      </c>
      <c r="G3473" t="s">
        <v>1065</v>
      </c>
      <c r="H3473" t="s">
        <v>42</v>
      </c>
      <c r="I3473" t="s">
        <v>43</v>
      </c>
      <c r="J3473" t="s">
        <v>43</v>
      </c>
      <c r="K3473" t="s">
        <v>43</v>
      </c>
      <c r="L3473" s="9">
        <v>-75</v>
      </c>
      <c r="M3473" s="10">
        <v>44348</v>
      </c>
      <c r="N3473" t="s">
        <v>44</v>
      </c>
      <c r="O3473" t="s">
        <v>45</v>
      </c>
      <c r="P3473" t="s">
        <v>3202</v>
      </c>
      <c r="Q3473" t="s">
        <v>3203</v>
      </c>
      <c r="R3473" t="s">
        <v>3204</v>
      </c>
      <c r="S3473" s="11">
        <v>44356</v>
      </c>
      <c r="T3473" t="s">
        <v>54</v>
      </c>
      <c r="U3473">
        <v>123</v>
      </c>
      <c r="V3473" t="s">
        <v>3089</v>
      </c>
      <c r="W3473" t="s">
        <v>3204</v>
      </c>
      <c r="Y3473" s="11">
        <v>44356</v>
      </c>
      <c r="AA3473" t="s">
        <v>3089</v>
      </c>
      <c r="AH3473" t="str">
        <f t="shared" si="54"/>
        <v>E35211 Employee Resourcing</v>
      </c>
      <c r="AI3473" t="str">
        <f>VLOOKUP(B3473,'cc Lookup'!A:E,5,0)</f>
        <v>HR</v>
      </c>
      <c r="AJ3473" t="s">
        <v>5428</v>
      </c>
    </row>
    <row r="3474" spans="1:36" x14ac:dyDescent="0.35">
      <c r="A3474" t="s">
        <v>36</v>
      </c>
      <c r="B3474" s="8" t="s">
        <v>142</v>
      </c>
      <c r="C3474" s="8" t="s">
        <v>38</v>
      </c>
      <c r="D3474" s="8" t="s">
        <v>39</v>
      </c>
      <c r="E3474" s="8" t="s">
        <v>39</v>
      </c>
      <c r="F3474" s="8" t="s">
        <v>40</v>
      </c>
      <c r="G3474" t="s">
        <v>144</v>
      </c>
      <c r="H3474" t="s">
        <v>42</v>
      </c>
      <c r="I3474" t="s">
        <v>43</v>
      </c>
      <c r="J3474" t="s">
        <v>43</v>
      </c>
      <c r="K3474" t="s">
        <v>43</v>
      </c>
      <c r="L3474" s="9">
        <v>-4950</v>
      </c>
      <c r="M3474" s="10">
        <v>44348</v>
      </c>
      <c r="N3474" t="s">
        <v>44</v>
      </c>
      <c r="O3474" t="s">
        <v>45</v>
      </c>
      <c r="P3474" t="s">
        <v>3265</v>
      </c>
      <c r="Q3474" t="s">
        <v>3266</v>
      </c>
      <c r="R3474" t="s">
        <v>3267</v>
      </c>
      <c r="S3474" s="11">
        <v>44356</v>
      </c>
      <c r="T3474" t="s">
        <v>54</v>
      </c>
      <c r="U3474">
        <v>57</v>
      </c>
      <c r="V3474" t="s">
        <v>3131</v>
      </c>
      <c r="W3474" t="s">
        <v>3267</v>
      </c>
      <c r="Y3474" s="11">
        <v>44356</v>
      </c>
      <c r="AA3474" t="s">
        <v>3131</v>
      </c>
      <c r="AH3474" t="str">
        <f t="shared" si="54"/>
        <v>E35930 Estates &amp; Facilities</v>
      </c>
      <c r="AI3474" t="str">
        <f>VLOOKUP(B3474,'cc Lookup'!A:E,5,0)</f>
        <v>Estates</v>
      </c>
      <c r="AJ3474" t="s">
        <v>5428</v>
      </c>
    </row>
    <row r="3475" spans="1:36" x14ac:dyDescent="0.35">
      <c r="A3475" t="s">
        <v>36</v>
      </c>
      <c r="B3475" s="8" t="s">
        <v>1788</v>
      </c>
      <c r="C3475" s="8" t="s">
        <v>143</v>
      </c>
      <c r="D3475" s="8" t="s">
        <v>39</v>
      </c>
      <c r="E3475" s="8" t="s">
        <v>39</v>
      </c>
      <c r="F3475" s="8" t="s">
        <v>40</v>
      </c>
      <c r="G3475" t="s">
        <v>1789</v>
      </c>
      <c r="H3475" t="s">
        <v>145</v>
      </c>
      <c r="I3475" t="s">
        <v>43</v>
      </c>
      <c r="J3475" t="s">
        <v>43</v>
      </c>
      <c r="K3475" t="s">
        <v>43</v>
      </c>
      <c r="L3475" s="9">
        <v>58.72</v>
      </c>
      <c r="M3475" s="10">
        <v>44378</v>
      </c>
      <c r="N3475" t="s">
        <v>44</v>
      </c>
      <c r="O3475" t="s">
        <v>45</v>
      </c>
      <c r="P3475" t="s">
        <v>3334</v>
      </c>
      <c r="Q3475" t="s">
        <v>3335</v>
      </c>
      <c r="R3475" t="s">
        <v>3336</v>
      </c>
      <c r="S3475" s="11">
        <v>44386</v>
      </c>
      <c r="T3475" t="s">
        <v>54</v>
      </c>
      <c r="U3475">
        <v>395</v>
      </c>
      <c r="V3475" t="s">
        <v>3188</v>
      </c>
      <c r="W3475" t="s">
        <v>3336</v>
      </c>
      <c r="Y3475" s="11">
        <v>44386</v>
      </c>
      <c r="AA3475" t="s">
        <v>3188</v>
      </c>
      <c r="AH3475" t="str">
        <f t="shared" si="54"/>
        <v>E35121 Prior Year Charges</v>
      </c>
      <c r="AI3475" t="str">
        <f>VLOOKUP(B3475,'cc Lookup'!A:E,5,0)</f>
        <v>Finance</v>
      </c>
      <c r="AJ3475" t="s">
        <v>5428</v>
      </c>
    </row>
    <row r="3476" spans="1:36" x14ac:dyDescent="0.35">
      <c r="A3476" t="s">
        <v>36</v>
      </c>
      <c r="B3476" s="8" t="s">
        <v>1788</v>
      </c>
      <c r="C3476" s="8" t="s">
        <v>143</v>
      </c>
      <c r="D3476" s="8" t="s">
        <v>39</v>
      </c>
      <c r="E3476" s="8" t="s">
        <v>1401</v>
      </c>
      <c r="F3476" s="8" t="s">
        <v>40</v>
      </c>
      <c r="G3476" t="s">
        <v>1789</v>
      </c>
      <c r="H3476" t="s">
        <v>145</v>
      </c>
      <c r="I3476" t="s">
        <v>43</v>
      </c>
      <c r="J3476" t="s">
        <v>1402</v>
      </c>
      <c r="K3476" t="s">
        <v>43</v>
      </c>
      <c r="L3476" s="9">
        <v>3538.64</v>
      </c>
      <c r="M3476" s="10">
        <v>44378</v>
      </c>
      <c r="N3476" t="s">
        <v>44</v>
      </c>
      <c r="O3476" t="s">
        <v>45</v>
      </c>
      <c r="P3476" t="s">
        <v>3334</v>
      </c>
      <c r="Q3476" t="s">
        <v>3335</v>
      </c>
      <c r="R3476" t="s">
        <v>3336</v>
      </c>
      <c r="S3476" s="11">
        <v>44386</v>
      </c>
      <c r="T3476" t="s">
        <v>54</v>
      </c>
      <c r="U3476">
        <v>396</v>
      </c>
      <c r="V3476" t="s">
        <v>3193</v>
      </c>
      <c r="W3476" t="s">
        <v>3336</v>
      </c>
      <c r="Y3476" s="11">
        <v>44386</v>
      </c>
      <c r="AA3476" t="s">
        <v>3193</v>
      </c>
      <c r="AH3476" t="str">
        <f t="shared" si="54"/>
        <v>E35121 Prior Year Charges</v>
      </c>
      <c r="AI3476" t="str">
        <f>VLOOKUP(B3476,'cc Lookup'!A:E,5,0)</f>
        <v>Finance</v>
      </c>
      <c r="AJ3476" t="s">
        <v>5428</v>
      </c>
    </row>
    <row r="3477" spans="1:36" x14ac:dyDescent="0.35">
      <c r="A3477" t="s">
        <v>36</v>
      </c>
      <c r="B3477" s="8" t="s">
        <v>72</v>
      </c>
      <c r="C3477" s="8" t="s">
        <v>38</v>
      </c>
      <c r="D3477" s="8" t="s">
        <v>39</v>
      </c>
      <c r="E3477" s="8" t="s">
        <v>39</v>
      </c>
      <c r="F3477" s="8" t="s">
        <v>40</v>
      </c>
      <c r="G3477" t="s">
        <v>73</v>
      </c>
      <c r="H3477" t="s">
        <v>42</v>
      </c>
      <c r="I3477" t="s">
        <v>43</v>
      </c>
      <c r="J3477" t="s">
        <v>43</v>
      </c>
      <c r="K3477" t="s">
        <v>43</v>
      </c>
      <c r="L3477" s="9">
        <v>-2900</v>
      </c>
      <c r="M3477" s="10">
        <v>44378</v>
      </c>
      <c r="N3477" t="s">
        <v>44</v>
      </c>
      <c r="O3477" t="s">
        <v>45</v>
      </c>
      <c r="P3477" t="s">
        <v>3308</v>
      </c>
      <c r="Q3477" t="s">
        <v>3309</v>
      </c>
      <c r="R3477" t="s">
        <v>3310</v>
      </c>
      <c r="S3477" s="11">
        <v>44386</v>
      </c>
      <c r="T3477" t="s">
        <v>54</v>
      </c>
      <c r="U3477">
        <v>99</v>
      </c>
      <c r="V3477" t="s">
        <v>3170</v>
      </c>
      <c r="W3477" t="s">
        <v>3310</v>
      </c>
      <c r="Y3477" s="11">
        <v>44386</v>
      </c>
      <c r="AA3477" t="s">
        <v>3170</v>
      </c>
      <c r="AH3477" t="str">
        <f t="shared" si="54"/>
        <v>E35120 Corporate Expenses</v>
      </c>
      <c r="AI3477" t="str">
        <f>VLOOKUP(B3477,'cc Lookup'!A:E,5,0)</f>
        <v>Corporate Exp</v>
      </c>
      <c r="AJ3477" t="s">
        <v>5428</v>
      </c>
    </row>
    <row r="3478" spans="1:36" x14ac:dyDescent="0.35">
      <c r="A3478" t="s">
        <v>36</v>
      </c>
      <c r="B3478" s="8" t="s">
        <v>72</v>
      </c>
      <c r="C3478" s="8" t="s">
        <v>38</v>
      </c>
      <c r="D3478" s="8" t="s">
        <v>39</v>
      </c>
      <c r="E3478" s="8" t="s">
        <v>39</v>
      </c>
      <c r="F3478" s="8" t="s">
        <v>40</v>
      </c>
      <c r="G3478" t="s">
        <v>73</v>
      </c>
      <c r="H3478" t="s">
        <v>42</v>
      </c>
      <c r="I3478" t="s">
        <v>43</v>
      </c>
      <c r="J3478" t="s">
        <v>43</v>
      </c>
      <c r="K3478" t="s">
        <v>43</v>
      </c>
      <c r="L3478" s="9">
        <v>-8</v>
      </c>
      <c r="M3478" s="10">
        <v>44378</v>
      </c>
      <c r="N3478" t="s">
        <v>44</v>
      </c>
      <c r="O3478" t="s">
        <v>45</v>
      </c>
      <c r="P3478" t="s">
        <v>3301</v>
      </c>
      <c r="Q3478" t="s">
        <v>3302</v>
      </c>
      <c r="R3478" t="s">
        <v>3303</v>
      </c>
      <c r="S3478" s="11">
        <v>44386</v>
      </c>
      <c r="T3478" t="s">
        <v>54</v>
      </c>
      <c r="U3478">
        <v>33</v>
      </c>
      <c r="V3478" t="s">
        <v>3160</v>
      </c>
      <c r="W3478" t="s">
        <v>3303</v>
      </c>
      <c r="Y3478" s="11">
        <v>44386</v>
      </c>
      <c r="AA3478" t="s">
        <v>3160</v>
      </c>
      <c r="AH3478" t="str">
        <f t="shared" si="54"/>
        <v>E35120 Corporate Expenses</v>
      </c>
      <c r="AI3478" t="str">
        <f>VLOOKUP(B3478,'cc Lookup'!A:E,5,0)</f>
        <v>Corporate Exp</v>
      </c>
      <c r="AJ3478" t="s">
        <v>5428</v>
      </c>
    </row>
    <row r="3479" spans="1:36" x14ac:dyDescent="0.35">
      <c r="A3479" t="s">
        <v>36</v>
      </c>
      <c r="B3479" s="8" t="s">
        <v>72</v>
      </c>
      <c r="C3479" s="8" t="s">
        <v>38</v>
      </c>
      <c r="D3479" s="8" t="s">
        <v>39</v>
      </c>
      <c r="E3479" s="8" t="s">
        <v>39</v>
      </c>
      <c r="F3479" s="8" t="s">
        <v>40</v>
      </c>
      <c r="G3479" t="s">
        <v>73</v>
      </c>
      <c r="H3479" t="s">
        <v>42</v>
      </c>
      <c r="I3479" t="s">
        <v>43</v>
      </c>
      <c r="J3479" t="s">
        <v>43</v>
      </c>
      <c r="K3479" t="s">
        <v>43</v>
      </c>
      <c r="L3479" s="9">
        <v>-30962</v>
      </c>
      <c r="M3479" s="10">
        <v>44378</v>
      </c>
      <c r="N3479" t="s">
        <v>44</v>
      </c>
      <c r="O3479" t="s">
        <v>45</v>
      </c>
      <c r="P3479" t="s">
        <v>3301</v>
      </c>
      <c r="Q3479" t="s">
        <v>3302</v>
      </c>
      <c r="R3479" t="s">
        <v>3303</v>
      </c>
      <c r="S3479" s="11">
        <v>44386</v>
      </c>
      <c r="T3479" t="s">
        <v>54</v>
      </c>
      <c r="U3479">
        <v>34</v>
      </c>
      <c r="V3479" t="s">
        <v>3161</v>
      </c>
      <c r="W3479" t="s">
        <v>3303</v>
      </c>
      <c r="Y3479" s="11">
        <v>44386</v>
      </c>
      <c r="AA3479" t="s">
        <v>3162</v>
      </c>
      <c r="AD3479" t="s">
        <v>3163</v>
      </c>
      <c r="AH3479" t="str">
        <f t="shared" si="54"/>
        <v>E35120 Corporate Expenses</v>
      </c>
      <c r="AI3479" t="str">
        <f>VLOOKUP(B3479,'cc Lookup'!A:E,5,0)</f>
        <v>Corporate Exp</v>
      </c>
      <c r="AJ3479" t="s">
        <v>5428</v>
      </c>
    </row>
    <row r="3480" spans="1:36" x14ac:dyDescent="0.35">
      <c r="A3480" t="s">
        <v>36</v>
      </c>
      <c r="B3480" s="8" t="s">
        <v>72</v>
      </c>
      <c r="C3480" s="8" t="s">
        <v>38</v>
      </c>
      <c r="D3480" s="8" t="s">
        <v>39</v>
      </c>
      <c r="E3480" s="8" t="s">
        <v>39</v>
      </c>
      <c r="F3480" s="8" t="s">
        <v>40</v>
      </c>
      <c r="G3480" t="s">
        <v>73</v>
      </c>
      <c r="H3480" t="s">
        <v>42</v>
      </c>
      <c r="I3480" t="s">
        <v>43</v>
      </c>
      <c r="J3480" t="s">
        <v>43</v>
      </c>
      <c r="K3480" t="s">
        <v>43</v>
      </c>
      <c r="L3480" s="9">
        <v>8</v>
      </c>
      <c r="M3480" s="10">
        <v>44378</v>
      </c>
      <c r="N3480" t="s">
        <v>44</v>
      </c>
      <c r="O3480" t="s">
        <v>45</v>
      </c>
      <c r="P3480" t="s">
        <v>3311</v>
      </c>
      <c r="Q3480" t="s">
        <v>3312</v>
      </c>
      <c r="R3480" t="s">
        <v>3313</v>
      </c>
      <c r="S3480" s="11">
        <v>44386</v>
      </c>
      <c r="T3480" t="s">
        <v>54</v>
      </c>
      <c r="U3480">
        <v>35</v>
      </c>
      <c r="V3480" t="s">
        <v>3160</v>
      </c>
      <c r="W3480" t="s">
        <v>3313</v>
      </c>
      <c r="Y3480" s="11">
        <v>44386</v>
      </c>
      <c r="AA3480" t="s">
        <v>3160</v>
      </c>
      <c r="AH3480" t="str">
        <f t="shared" si="54"/>
        <v>E35120 Corporate Expenses</v>
      </c>
      <c r="AI3480" t="str">
        <f>VLOOKUP(B3480,'cc Lookup'!A:E,5,0)</f>
        <v>Corporate Exp</v>
      </c>
      <c r="AJ3480" t="s">
        <v>5428</v>
      </c>
    </row>
    <row r="3481" spans="1:36" x14ac:dyDescent="0.35">
      <c r="A3481" t="s">
        <v>36</v>
      </c>
      <c r="B3481" s="8" t="s">
        <v>72</v>
      </c>
      <c r="C3481" s="8" t="s">
        <v>38</v>
      </c>
      <c r="D3481" s="8" t="s">
        <v>39</v>
      </c>
      <c r="E3481" s="8" t="s">
        <v>39</v>
      </c>
      <c r="F3481" s="8" t="s">
        <v>40</v>
      </c>
      <c r="G3481" t="s">
        <v>73</v>
      </c>
      <c r="H3481" t="s">
        <v>42</v>
      </c>
      <c r="I3481" t="s">
        <v>43</v>
      </c>
      <c r="J3481" t="s">
        <v>43</v>
      </c>
      <c r="K3481" t="s">
        <v>43</v>
      </c>
      <c r="L3481" s="9">
        <v>2900</v>
      </c>
      <c r="M3481" s="10">
        <v>44378</v>
      </c>
      <c r="N3481" t="s">
        <v>44</v>
      </c>
      <c r="O3481" t="s">
        <v>45</v>
      </c>
      <c r="P3481" t="s">
        <v>3311</v>
      </c>
      <c r="Q3481" t="s">
        <v>3312</v>
      </c>
      <c r="R3481" t="s">
        <v>3313</v>
      </c>
      <c r="S3481" s="11">
        <v>44386</v>
      </c>
      <c r="T3481" t="s">
        <v>54</v>
      </c>
      <c r="U3481">
        <v>36</v>
      </c>
      <c r="V3481" t="s">
        <v>3167</v>
      </c>
      <c r="W3481" t="s">
        <v>3313</v>
      </c>
      <c r="Y3481" s="11">
        <v>44386</v>
      </c>
      <c r="AA3481" t="s">
        <v>3167</v>
      </c>
      <c r="AH3481" t="str">
        <f t="shared" si="54"/>
        <v>E35120 Corporate Expenses</v>
      </c>
      <c r="AI3481" t="str">
        <f>VLOOKUP(B3481,'cc Lookup'!A:E,5,0)</f>
        <v>Corporate Exp</v>
      </c>
      <c r="AJ3481" t="s">
        <v>5428</v>
      </c>
    </row>
    <row r="3482" spans="1:36" x14ac:dyDescent="0.35">
      <c r="A3482" t="s">
        <v>36</v>
      </c>
      <c r="B3482" s="8" t="s">
        <v>72</v>
      </c>
      <c r="C3482" s="8" t="s">
        <v>38</v>
      </c>
      <c r="D3482" s="8" t="s">
        <v>39</v>
      </c>
      <c r="E3482" s="8" t="s">
        <v>1517</v>
      </c>
      <c r="F3482" s="8" t="s">
        <v>40</v>
      </c>
      <c r="G3482" t="s">
        <v>73</v>
      </c>
      <c r="H3482" t="s">
        <v>42</v>
      </c>
      <c r="I3482" t="s">
        <v>43</v>
      </c>
      <c r="J3482" t="s">
        <v>1518</v>
      </c>
      <c r="K3482" t="s">
        <v>43</v>
      </c>
      <c r="L3482" s="9">
        <v>142639.57999999999</v>
      </c>
      <c r="M3482" s="10">
        <v>44378</v>
      </c>
      <c r="N3482" t="s">
        <v>44</v>
      </c>
      <c r="O3482" t="s">
        <v>45</v>
      </c>
      <c r="P3482" t="s">
        <v>3301</v>
      </c>
      <c r="Q3482" t="s">
        <v>3302</v>
      </c>
      <c r="R3482" t="s">
        <v>3303</v>
      </c>
      <c r="S3482" s="11">
        <v>44386</v>
      </c>
      <c r="T3482" t="s">
        <v>54</v>
      </c>
      <c r="U3482">
        <v>35</v>
      </c>
      <c r="V3482" t="s">
        <v>3178</v>
      </c>
      <c r="W3482" t="s">
        <v>3303</v>
      </c>
      <c r="Y3482" s="11">
        <v>44386</v>
      </c>
      <c r="AA3482" t="s">
        <v>2998</v>
      </c>
      <c r="AD3482" t="s">
        <v>3179</v>
      </c>
      <c r="AH3482" t="str">
        <f t="shared" si="54"/>
        <v>E35120 Corporate Expenses</v>
      </c>
      <c r="AI3482" t="str">
        <f>VLOOKUP(B3482,'cc Lookup'!A:E,5,0)</f>
        <v>Corporate Exp</v>
      </c>
      <c r="AJ3482" t="s">
        <v>5428</v>
      </c>
    </row>
    <row r="3483" spans="1:36" x14ac:dyDescent="0.35">
      <c r="A3483" t="s">
        <v>36</v>
      </c>
      <c r="B3483" s="8" t="s">
        <v>1788</v>
      </c>
      <c r="C3483" s="8" t="s">
        <v>38</v>
      </c>
      <c r="D3483" s="8" t="s">
        <v>39</v>
      </c>
      <c r="E3483" s="8" t="s">
        <v>39</v>
      </c>
      <c r="F3483" s="8" t="s">
        <v>40</v>
      </c>
      <c r="G3483" t="s">
        <v>1789</v>
      </c>
      <c r="H3483" t="s">
        <v>42</v>
      </c>
      <c r="I3483" t="s">
        <v>43</v>
      </c>
      <c r="J3483" t="s">
        <v>43</v>
      </c>
      <c r="K3483" t="s">
        <v>43</v>
      </c>
      <c r="L3483" s="9">
        <v>-53022.29</v>
      </c>
      <c r="M3483" s="10">
        <v>44378</v>
      </c>
      <c r="N3483" t="s">
        <v>44</v>
      </c>
      <c r="O3483" t="s">
        <v>45</v>
      </c>
      <c r="P3483" t="s">
        <v>3334</v>
      </c>
      <c r="Q3483" t="s">
        <v>3335</v>
      </c>
      <c r="R3483" t="s">
        <v>3336</v>
      </c>
      <c r="S3483" s="11">
        <v>44386</v>
      </c>
      <c r="T3483" t="s">
        <v>54</v>
      </c>
      <c r="U3483">
        <v>398</v>
      </c>
      <c r="V3483" t="s">
        <v>3194</v>
      </c>
      <c r="W3483" t="s">
        <v>3336</v>
      </c>
      <c r="Y3483" s="11">
        <v>44386</v>
      </c>
      <c r="AA3483" t="s">
        <v>3194</v>
      </c>
      <c r="AH3483" t="str">
        <f t="shared" si="54"/>
        <v>E35121 Prior Year Charges</v>
      </c>
      <c r="AI3483" t="str">
        <f>VLOOKUP(B3483,'cc Lookup'!A:E,5,0)</f>
        <v>Finance</v>
      </c>
      <c r="AJ3483" t="s">
        <v>5428</v>
      </c>
    </row>
    <row r="3484" spans="1:36" x14ac:dyDescent="0.35">
      <c r="A3484" t="s">
        <v>36</v>
      </c>
      <c r="B3484" s="8" t="s">
        <v>1788</v>
      </c>
      <c r="C3484" s="8" t="s">
        <v>38</v>
      </c>
      <c r="D3484" s="8" t="s">
        <v>39</v>
      </c>
      <c r="E3484" s="8" t="s">
        <v>253</v>
      </c>
      <c r="F3484" s="8" t="s">
        <v>40</v>
      </c>
      <c r="G3484" t="s">
        <v>1789</v>
      </c>
      <c r="H3484" t="s">
        <v>42</v>
      </c>
      <c r="I3484" t="s">
        <v>43</v>
      </c>
      <c r="J3484" t="s">
        <v>255</v>
      </c>
      <c r="K3484" t="s">
        <v>43</v>
      </c>
      <c r="L3484" s="9">
        <v>-9</v>
      </c>
      <c r="M3484" s="10">
        <v>44378</v>
      </c>
      <c r="N3484" t="s">
        <v>44</v>
      </c>
      <c r="O3484" t="s">
        <v>45</v>
      </c>
      <c r="P3484" t="s">
        <v>3334</v>
      </c>
      <c r="Q3484" t="s">
        <v>3335</v>
      </c>
      <c r="R3484" t="s">
        <v>3336</v>
      </c>
      <c r="S3484" s="11">
        <v>44386</v>
      </c>
      <c r="T3484" t="s">
        <v>54</v>
      </c>
      <c r="U3484">
        <v>399</v>
      </c>
      <c r="V3484" t="s">
        <v>3198</v>
      </c>
      <c r="W3484" t="s">
        <v>3336</v>
      </c>
      <c r="Y3484" s="11">
        <v>44386</v>
      </c>
      <c r="AA3484" t="s">
        <v>3198</v>
      </c>
      <c r="AH3484" t="str">
        <f t="shared" si="54"/>
        <v>E35121 Prior Year Charges</v>
      </c>
      <c r="AI3484" t="str">
        <f>VLOOKUP(B3484,'cc Lookup'!A:E,5,0)</f>
        <v>Finance</v>
      </c>
      <c r="AJ3484" t="s">
        <v>5428</v>
      </c>
    </row>
    <row r="3485" spans="1:36" x14ac:dyDescent="0.35">
      <c r="A3485" t="s">
        <v>36</v>
      </c>
      <c r="B3485" s="8" t="s">
        <v>142</v>
      </c>
      <c r="C3485" s="8" t="s">
        <v>38</v>
      </c>
      <c r="D3485" s="8" t="s">
        <v>39</v>
      </c>
      <c r="E3485" s="8" t="s">
        <v>39</v>
      </c>
      <c r="F3485" s="8" t="s">
        <v>40</v>
      </c>
      <c r="G3485" t="s">
        <v>144</v>
      </c>
      <c r="H3485" t="s">
        <v>42</v>
      </c>
      <c r="I3485" t="s">
        <v>43</v>
      </c>
      <c r="J3485" t="s">
        <v>43</v>
      </c>
      <c r="K3485" t="s">
        <v>43</v>
      </c>
      <c r="L3485" s="9">
        <v>-4950</v>
      </c>
      <c r="M3485" s="10">
        <v>44378</v>
      </c>
      <c r="N3485" t="s">
        <v>44</v>
      </c>
      <c r="O3485" t="s">
        <v>45</v>
      </c>
      <c r="P3485" t="s">
        <v>3355</v>
      </c>
      <c r="Q3485" t="s">
        <v>3356</v>
      </c>
      <c r="R3485" t="s">
        <v>3357</v>
      </c>
      <c r="S3485" s="11">
        <v>44386</v>
      </c>
      <c r="T3485" t="s">
        <v>54</v>
      </c>
      <c r="U3485">
        <v>50</v>
      </c>
      <c r="V3485" t="s">
        <v>3264</v>
      </c>
      <c r="W3485" t="s">
        <v>3357</v>
      </c>
      <c r="Y3485" s="11">
        <v>44386</v>
      </c>
      <c r="AA3485" t="s">
        <v>3264</v>
      </c>
      <c r="AH3485" t="str">
        <f t="shared" si="54"/>
        <v>E35930 Estates &amp; Facilities</v>
      </c>
      <c r="AI3485" t="str">
        <f>VLOOKUP(B3485,'cc Lookup'!A:E,5,0)</f>
        <v>Estates</v>
      </c>
      <c r="AJ3485" t="s">
        <v>5428</v>
      </c>
    </row>
    <row r="3486" spans="1:36" x14ac:dyDescent="0.35">
      <c r="A3486" t="s">
        <v>36</v>
      </c>
      <c r="B3486" s="8" t="s">
        <v>1788</v>
      </c>
      <c r="C3486" s="8" t="s">
        <v>143</v>
      </c>
      <c r="D3486" s="8" t="s">
        <v>39</v>
      </c>
      <c r="E3486" s="8" t="s">
        <v>39</v>
      </c>
      <c r="F3486" s="8" t="s">
        <v>40</v>
      </c>
      <c r="G3486" t="s">
        <v>1789</v>
      </c>
      <c r="H3486" t="s">
        <v>145</v>
      </c>
      <c r="I3486" t="s">
        <v>43</v>
      </c>
      <c r="J3486" t="s">
        <v>43</v>
      </c>
      <c r="K3486" t="s">
        <v>43</v>
      </c>
      <c r="L3486" s="9">
        <v>3597.36</v>
      </c>
      <c r="M3486" s="10">
        <v>44409</v>
      </c>
      <c r="N3486" t="s">
        <v>44</v>
      </c>
      <c r="O3486" t="s">
        <v>45</v>
      </c>
      <c r="P3486" t="s">
        <v>3386</v>
      </c>
      <c r="Q3486" t="s">
        <v>3387</v>
      </c>
      <c r="R3486" t="s">
        <v>3388</v>
      </c>
      <c r="S3486" s="11">
        <v>44418</v>
      </c>
      <c r="T3486" t="s">
        <v>54</v>
      </c>
      <c r="U3486">
        <v>134</v>
      </c>
      <c r="V3486" t="s">
        <v>3333</v>
      </c>
      <c r="W3486" t="s">
        <v>3388</v>
      </c>
      <c r="Y3486" s="11">
        <v>44418</v>
      </c>
      <c r="AA3486" t="s">
        <v>3333</v>
      </c>
      <c r="AH3486" t="str">
        <f t="shared" si="54"/>
        <v>E35121 Prior Year Charges</v>
      </c>
      <c r="AI3486" t="str">
        <f>VLOOKUP(B3486,'cc Lookup'!A:E,5,0)</f>
        <v>Finance</v>
      </c>
      <c r="AJ3486" t="s">
        <v>5428</v>
      </c>
    </row>
    <row r="3487" spans="1:36" x14ac:dyDescent="0.35">
      <c r="A3487" t="s">
        <v>36</v>
      </c>
      <c r="B3487" s="8" t="s">
        <v>142</v>
      </c>
      <c r="C3487" s="8" t="s">
        <v>143</v>
      </c>
      <c r="D3487" s="8" t="s">
        <v>39</v>
      </c>
      <c r="E3487" s="8" t="s">
        <v>39</v>
      </c>
      <c r="F3487" s="8" t="s">
        <v>40</v>
      </c>
      <c r="G3487" t="s">
        <v>144</v>
      </c>
      <c r="H3487" t="s">
        <v>145</v>
      </c>
      <c r="I3487" t="s">
        <v>43</v>
      </c>
      <c r="J3487" t="s">
        <v>43</v>
      </c>
      <c r="K3487" t="s">
        <v>43</v>
      </c>
      <c r="L3487" s="9">
        <v>-73.56</v>
      </c>
      <c r="M3487" s="10">
        <v>44409</v>
      </c>
      <c r="N3487" t="s">
        <v>44</v>
      </c>
      <c r="O3487" t="s">
        <v>45</v>
      </c>
      <c r="P3487" t="s">
        <v>3419</v>
      </c>
      <c r="Q3487" t="s">
        <v>3420</v>
      </c>
      <c r="R3487" t="s">
        <v>3421</v>
      </c>
      <c r="S3487" s="11">
        <v>44418</v>
      </c>
      <c r="T3487" t="s">
        <v>54</v>
      </c>
      <c r="U3487">
        <v>142</v>
      </c>
      <c r="V3487" t="s">
        <v>3346</v>
      </c>
      <c r="W3487" t="s">
        <v>3421</v>
      </c>
      <c r="Y3487" s="11">
        <v>44418</v>
      </c>
      <c r="AA3487" t="s">
        <v>3346</v>
      </c>
      <c r="AH3487" t="str">
        <f t="shared" si="54"/>
        <v>E35930 Estates &amp; Facilities</v>
      </c>
      <c r="AI3487" t="str">
        <f>VLOOKUP(B3487,'cc Lookup'!A:E,5,0)</f>
        <v>Estates</v>
      </c>
      <c r="AJ3487" t="s">
        <v>5428</v>
      </c>
    </row>
    <row r="3488" spans="1:36" x14ac:dyDescent="0.35">
      <c r="A3488" t="s">
        <v>36</v>
      </c>
      <c r="B3488" s="8" t="s">
        <v>72</v>
      </c>
      <c r="C3488" s="8" t="s">
        <v>38</v>
      </c>
      <c r="D3488" s="8" t="s">
        <v>39</v>
      </c>
      <c r="E3488" s="8" t="s">
        <v>39</v>
      </c>
      <c r="F3488" s="8" t="s">
        <v>40</v>
      </c>
      <c r="G3488" t="s">
        <v>73</v>
      </c>
      <c r="H3488" t="s">
        <v>42</v>
      </c>
      <c r="I3488" t="s">
        <v>43</v>
      </c>
      <c r="J3488" t="s">
        <v>43</v>
      </c>
      <c r="K3488" t="s">
        <v>43</v>
      </c>
      <c r="L3488" s="9">
        <v>-41510</v>
      </c>
      <c r="M3488" s="10">
        <v>44409</v>
      </c>
      <c r="N3488" t="s">
        <v>44</v>
      </c>
      <c r="O3488" t="s">
        <v>45</v>
      </c>
      <c r="P3488" t="s">
        <v>3372</v>
      </c>
      <c r="Q3488" t="s">
        <v>3373</v>
      </c>
      <c r="R3488" t="s">
        <v>3374</v>
      </c>
      <c r="S3488" s="11">
        <v>44418</v>
      </c>
      <c r="T3488" t="s">
        <v>54</v>
      </c>
      <c r="U3488">
        <v>35</v>
      </c>
      <c r="V3488" t="s">
        <v>3305</v>
      </c>
      <c r="W3488" t="s">
        <v>3374</v>
      </c>
      <c r="Y3488" s="11">
        <v>44418</v>
      </c>
      <c r="AA3488" t="s">
        <v>3162</v>
      </c>
      <c r="AD3488" t="s">
        <v>3306</v>
      </c>
      <c r="AH3488" t="str">
        <f t="shared" si="54"/>
        <v>E35120 Corporate Expenses</v>
      </c>
      <c r="AI3488" t="str">
        <f>VLOOKUP(B3488,'cc Lookup'!A:E,5,0)</f>
        <v>Corporate Exp</v>
      </c>
      <c r="AJ3488" t="s">
        <v>5428</v>
      </c>
    </row>
    <row r="3489" spans="1:36" x14ac:dyDescent="0.35">
      <c r="A3489" t="s">
        <v>36</v>
      </c>
      <c r="B3489" s="8" t="s">
        <v>72</v>
      </c>
      <c r="C3489" s="8" t="s">
        <v>38</v>
      </c>
      <c r="D3489" s="8" t="s">
        <v>39</v>
      </c>
      <c r="E3489" s="8" t="s">
        <v>39</v>
      </c>
      <c r="F3489" s="8" t="s">
        <v>40</v>
      </c>
      <c r="G3489" t="s">
        <v>73</v>
      </c>
      <c r="H3489" t="s">
        <v>42</v>
      </c>
      <c r="I3489" t="s">
        <v>43</v>
      </c>
      <c r="J3489" t="s">
        <v>43</v>
      </c>
      <c r="K3489" t="s">
        <v>43</v>
      </c>
      <c r="L3489" s="9">
        <v>2653</v>
      </c>
      <c r="M3489" s="10">
        <v>44409</v>
      </c>
      <c r="N3489" t="s">
        <v>44</v>
      </c>
      <c r="O3489" t="s">
        <v>45</v>
      </c>
      <c r="P3489" t="s">
        <v>3372</v>
      </c>
      <c r="Q3489" t="s">
        <v>3373</v>
      </c>
      <c r="R3489" t="s">
        <v>3374</v>
      </c>
      <c r="S3489" s="11">
        <v>44418</v>
      </c>
      <c r="T3489" t="s">
        <v>54</v>
      </c>
      <c r="U3489">
        <v>36</v>
      </c>
      <c r="V3489" t="s">
        <v>3307</v>
      </c>
      <c r="W3489" t="s">
        <v>3374</v>
      </c>
      <c r="Y3489" s="11">
        <v>44418</v>
      </c>
      <c r="AA3489" t="s">
        <v>3307</v>
      </c>
      <c r="AH3489" t="str">
        <f t="shared" si="54"/>
        <v>E35120 Corporate Expenses</v>
      </c>
      <c r="AI3489" t="str">
        <f>VLOOKUP(B3489,'cc Lookup'!A:E,5,0)</f>
        <v>Corporate Exp</v>
      </c>
      <c r="AJ3489" t="s">
        <v>5428</v>
      </c>
    </row>
    <row r="3490" spans="1:36" x14ac:dyDescent="0.35">
      <c r="A3490" t="s">
        <v>36</v>
      </c>
      <c r="B3490" s="8" t="s">
        <v>72</v>
      </c>
      <c r="C3490" s="8" t="s">
        <v>38</v>
      </c>
      <c r="D3490" s="8" t="s">
        <v>39</v>
      </c>
      <c r="E3490" s="8" t="s">
        <v>1517</v>
      </c>
      <c r="F3490" s="8" t="s">
        <v>40</v>
      </c>
      <c r="G3490" t="s">
        <v>73</v>
      </c>
      <c r="H3490" t="s">
        <v>42</v>
      </c>
      <c r="I3490" t="s">
        <v>43</v>
      </c>
      <c r="J3490" t="s">
        <v>1518</v>
      </c>
      <c r="K3490" t="s">
        <v>43</v>
      </c>
      <c r="L3490" s="9">
        <v>126501.53</v>
      </c>
      <c r="M3490" s="10">
        <v>44409</v>
      </c>
      <c r="N3490" t="s">
        <v>44</v>
      </c>
      <c r="O3490" t="s">
        <v>45</v>
      </c>
      <c r="P3490" t="s">
        <v>3372</v>
      </c>
      <c r="Q3490" t="s">
        <v>3373</v>
      </c>
      <c r="R3490" t="s">
        <v>3374</v>
      </c>
      <c r="S3490" s="11">
        <v>44418</v>
      </c>
      <c r="T3490" t="s">
        <v>54</v>
      </c>
      <c r="U3490">
        <v>37</v>
      </c>
      <c r="V3490" t="s">
        <v>3327</v>
      </c>
      <c r="W3490" t="s">
        <v>3374</v>
      </c>
      <c r="Y3490" s="11">
        <v>44418</v>
      </c>
      <c r="AA3490" t="s">
        <v>3328</v>
      </c>
      <c r="AD3490" t="s">
        <v>3329</v>
      </c>
      <c r="AH3490" t="str">
        <f t="shared" si="54"/>
        <v>E35120 Corporate Expenses</v>
      </c>
      <c r="AI3490" t="str">
        <f>VLOOKUP(B3490,'cc Lookup'!A:E,5,0)</f>
        <v>Corporate Exp</v>
      </c>
      <c r="AJ3490" t="s">
        <v>5428</v>
      </c>
    </row>
    <row r="3491" spans="1:36" x14ac:dyDescent="0.35">
      <c r="A3491" t="s">
        <v>36</v>
      </c>
      <c r="B3491" s="8" t="s">
        <v>1788</v>
      </c>
      <c r="C3491" s="8" t="s">
        <v>38</v>
      </c>
      <c r="D3491" s="8" t="s">
        <v>39</v>
      </c>
      <c r="E3491" s="8" t="s">
        <v>39</v>
      </c>
      <c r="F3491" s="8" t="s">
        <v>40</v>
      </c>
      <c r="G3491" t="s">
        <v>1789</v>
      </c>
      <c r="H3491" t="s">
        <v>42</v>
      </c>
      <c r="I3491" t="s">
        <v>43</v>
      </c>
      <c r="J3491" t="s">
        <v>43</v>
      </c>
      <c r="K3491" t="s">
        <v>43</v>
      </c>
      <c r="L3491" s="9">
        <v>-53031.29</v>
      </c>
      <c r="M3491" s="10">
        <v>44409</v>
      </c>
      <c r="N3491" t="s">
        <v>44</v>
      </c>
      <c r="O3491" t="s">
        <v>45</v>
      </c>
      <c r="P3491" t="s">
        <v>3386</v>
      </c>
      <c r="Q3491" t="s">
        <v>3387</v>
      </c>
      <c r="R3491" t="s">
        <v>3388</v>
      </c>
      <c r="S3491" s="11">
        <v>44418</v>
      </c>
      <c r="T3491" t="s">
        <v>54</v>
      </c>
      <c r="U3491">
        <v>136</v>
      </c>
      <c r="V3491" t="s">
        <v>3337</v>
      </c>
      <c r="W3491" t="s">
        <v>3388</v>
      </c>
      <c r="Y3491" s="11">
        <v>44418</v>
      </c>
      <c r="AA3491" t="s">
        <v>3337</v>
      </c>
      <c r="AH3491" t="str">
        <f t="shared" si="54"/>
        <v>E35121 Prior Year Charges</v>
      </c>
      <c r="AI3491" t="str">
        <f>VLOOKUP(B3491,'cc Lookup'!A:E,5,0)</f>
        <v>Finance</v>
      </c>
      <c r="AJ3491" t="s">
        <v>5428</v>
      </c>
    </row>
    <row r="3492" spans="1:36" x14ac:dyDescent="0.35">
      <c r="A3492" t="s">
        <v>36</v>
      </c>
      <c r="B3492" s="8" t="s">
        <v>142</v>
      </c>
      <c r="C3492" s="8" t="s">
        <v>38</v>
      </c>
      <c r="D3492" s="8" t="s">
        <v>39</v>
      </c>
      <c r="E3492" s="8" t="s">
        <v>39</v>
      </c>
      <c r="F3492" s="8" t="s">
        <v>40</v>
      </c>
      <c r="G3492" t="s">
        <v>144</v>
      </c>
      <c r="H3492" t="s">
        <v>42</v>
      </c>
      <c r="I3492" t="s">
        <v>43</v>
      </c>
      <c r="J3492" t="s">
        <v>43</v>
      </c>
      <c r="K3492" t="s">
        <v>43</v>
      </c>
      <c r="L3492" s="9">
        <v>-4950</v>
      </c>
      <c r="M3492" s="10">
        <v>44409</v>
      </c>
      <c r="N3492" t="s">
        <v>44</v>
      </c>
      <c r="O3492" t="s">
        <v>45</v>
      </c>
      <c r="P3492" t="s">
        <v>3458</v>
      </c>
      <c r="Q3492" t="s">
        <v>3459</v>
      </c>
      <c r="R3492" t="s">
        <v>3460</v>
      </c>
      <c r="S3492" s="11">
        <v>44418</v>
      </c>
      <c r="T3492" t="s">
        <v>54</v>
      </c>
      <c r="U3492">
        <v>52</v>
      </c>
      <c r="V3492" t="s">
        <v>3354</v>
      </c>
      <c r="W3492" t="s">
        <v>3460</v>
      </c>
      <c r="Y3492" s="11">
        <v>44418</v>
      </c>
      <c r="AA3492" t="s">
        <v>3354</v>
      </c>
      <c r="AH3492" t="str">
        <f t="shared" si="54"/>
        <v>E35930 Estates &amp; Facilities</v>
      </c>
      <c r="AI3492" t="str">
        <f>VLOOKUP(B3492,'cc Lookup'!A:E,5,0)</f>
        <v>Estates</v>
      </c>
      <c r="AJ3492" t="s">
        <v>5428</v>
      </c>
    </row>
    <row r="3493" spans="1:36" x14ac:dyDescent="0.35">
      <c r="A3493" t="s">
        <v>36</v>
      </c>
      <c r="B3493" s="8" t="s">
        <v>72</v>
      </c>
      <c r="C3493" s="8" t="s">
        <v>38</v>
      </c>
      <c r="D3493" s="8" t="s">
        <v>39</v>
      </c>
      <c r="E3493" s="8" t="s">
        <v>39</v>
      </c>
      <c r="F3493" s="8" t="s">
        <v>40</v>
      </c>
      <c r="G3493" t="s">
        <v>73</v>
      </c>
      <c r="H3493" t="s">
        <v>42</v>
      </c>
      <c r="I3493" t="s">
        <v>43</v>
      </c>
      <c r="J3493" t="s">
        <v>43</v>
      </c>
      <c r="K3493" t="s">
        <v>43</v>
      </c>
      <c r="L3493" s="9">
        <v>-52057</v>
      </c>
      <c r="M3493" s="10">
        <v>44440</v>
      </c>
      <c r="N3493" t="s">
        <v>44</v>
      </c>
      <c r="O3493" t="s">
        <v>45</v>
      </c>
      <c r="P3493" t="s">
        <v>3487</v>
      </c>
      <c r="Q3493" t="s">
        <v>3488</v>
      </c>
      <c r="R3493" t="s">
        <v>3489</v>
      </c>
      <c r="S3493" s="11">
        <v>44448</v>
      </c>
      <c r="T3493" t="s">
        <v>54</v>
      </c>
      <c r="U3493">
        <v>36</v>
      </c>
      <c r="V3493" t="s">
        <v>3376</v>
      </c>
      <c r="W3493" t="s">
        <v>3489</v>
      </c>
      <c r="Y3493" s="11">
        <v>44448</v>
      </c>
      <c r="AA3493" t="s">
        <v>3377</v>
      </c>
      <c r="AD3493" t="s">
        <v>2790</v>
      </c>
      <c r="AH3493" t="str">
        <f t="shared" si="54"/>
        <v>E35120 Corporate Expenses</v>
      </c>
      <c r="AI3493" t="str">
        <f>VLOOKUP(B3493,'cc Lookup'!A:E,5,0)</f>
        <v>Corporate Exp</v>
      </c>
      <c r="AJ3493" t="s">
        <v>5428</v>
      </c>
    </row>
    <row r="3494" spans="1:36" x14ac:dyDescent="0.35">
      <c r="A3494" t="s">
        <v>36</v>
      </c>
      <c r="B3494" s="8" t="s">
        <v>72</v>
      </c>
      <c r="C3494" s="8" t="s">
        <v>38</v>
      </c>
      <c r="D3494" s="8" t="s">
        <v>39</v>
      </c>
      <c r="E3494" s="8" t="s">
        <v>39</v>
      </c>
      <c r="F3494" s="8" t="s">
        <v>40</v>
      </c>
      <c r="G3494" t="s">
        <v>73</v>
      </c>
      <c r="H3494" t="s">
        <v>42</v>
      </c>
      <c r="I3494" t="s">
        <v>43</v>
      </c>
      <c r="J3494" t="s">
        <v>43</v>
      </c>
      <c r="K3494" t="s">
        <v>43</v>
      </c>
      <c r="L3494" s="9">
        <v>2406</v>
      </c>
      <c r="M3494" s="10">
        <v>44440</v>
      </c>
      <c r="N3494" t="s">
        <v>44</v>
      </c>
      <c r="O3494" t="s">
        <v>45</v>
      </c>
      <c r="P3494" t="s">
        <v>3487</v>
      </c>
      <c r="Q3494" t="s">
        <v>3488</v>
      </c>
      <c r="R3494" t="s">
        <v>3489</v>
      </c>
      <c r="S3494" s="11">
        <v>44448</v>
      </c>
      <c r="T3494" t="s">
        <v>54</v>
      </c>
      <c r="U3494">
        <v>37</v>
      </c>
      <c r="V3494" t="s">
        <v>3378</v>
      </c>
      <c r="W3494" t="s">
        <v>3489</v>
      </c>
      <c r="Y3494" s="11">
        <v>44448</v>
      </c>
      <c r="AA3494" t="s">
        <v>3378</v>
      </c>
      <c r="AH3494" t="str">
        <f t="shared" si="54"/>
        <v>E35120 Corporate Expenses</v>
      </c>
      <c r="AI3494" t="str">
        <f>VLOOKUP(B3494,'cc Lookup'!A:E,5,0)</f>
        <v>Corporate Exp</v>
      </c>
      <c r="AJ3494" t="s">
        <v>5428</v>
      </c>
    </row>
    <row r="3495" spans="1:36" x14ac:dyDescent="0.35">
      <c r="A3495" t="s">
        <v>36</v>
      </c>
      <c r="B3495" s="8" t="s">
        <v>72</v>
      </c>
      <c r="C3495" s="8" t="s">
        <v>38</v>
      </c>
      <c r="D3495" s="8" t="s">
        <v>39</v>
      </c>
      <c r="E3495" s="8" t="s">
        <v>1517</v>
      </c>
      <c r="F3495" s="8" t="s">
        <v>40</v>
      </c>
      <c r="G3495" t="s">
        <v>73</v>
      </c>
      <c r="H3495" t="s">
        <v>42</v>
      </c>
      <c r="I3495" t="s">
        <v>43</v>
      </c>
      <c r="J3495" t="s">
        <v>1518</v>
      </c>
      <c r="K3495" t="s">
        <v>43</v>
      </c>
      <c r="L3495" s="9">
        <v>110363.47</v>
      </c>
      <c r="M3495" s="10">
        <v>44440</v>
      </c>
      <c r="N3495" t="s">
        <v>44</v>
      </c>
      <c r="O3495" t="s">
        <v>45</v>
      </c>
      <c r="P3495" t="s">
        <v>3487</v>
      </c>
      <c r="Q3495" t="s">
        <v>3488</v>
      </c>
      <c r="R3495" t="s">
        <v>3489</v>
      </c>
      <c r="S3495" s="11">
        <v>44448</v>
      </c>
      <c r="T3495" t="s">
        <v>54</v>
      </c>
      <c r="U3495">
        <v>38</v>
      </c>
      <c r="V3495" t="s">
        <v>3384</v>
      </c>
      <c r="W3495" t="s">
        <v>3489</v>
      </c>
      <c r="Y3495" s="11">
        <v>44448</v>
      </c>
      <c r="AA3495" t="s">
        <v>3385</v>
      </c>
      <c r="AD3495" t="s">
        <v>2996</v>
      </c>
      <c r="AH3495" t="str">
        <f t="shared" si="54"/>
        <v>E35120 Corporate Expenses</v>
      </c>
      <c r="AI3495" t="str">
        <f>VLOOKUP(B3495,'cc Lookup'!A:E,5,0)</f>
        <v>Corporate Exp</v>
      </c>
      <c r="AJ3495" t="s">
        <v>5428</v>
      </c>
    </row>
    <row r="3496" spans="1:36" x14ac:dyDescent="0.35">
      <c r="A3496" t="s">
        <v>36</v>
      </c>
      <c r="B3496" s="8" t="s">
        <v>1788</v>
      </c>
      <c r="C3496" s="8" t="s">
        <v>38</v>
      </c>
      <c r="D3496" s="8" t="s">
        <v>39</v>
      </c>
      <c r="E3496" s="8" t="s">
        <v>39</v>
      </c>
      <c r="F3496" s="8" t="s">
        <v>40</v>
      </c>
      <c r="G3496" t="s">
        <v>1789</v>
      </c>
      <c r="H3496" t="s">
        <v>42</v>
      </c>
      <c r="I3496" t="s">
        <v>43</v>
      </c>
      <c r="J3496" t="s">
        <v>43</v>
      </c>
      <c r="K3496" t="s">
        <v>43</v>
      </c>
      <c r="L3496" s="9">
        <v>65278.41</v>
      </c>
      <c r="M3496" s="10">
        <v>44440</v>
      </c>
      <c r="N3496" t="s">
        <v>44</v>
      </c>
      <c r="O3496" t="s">
        <v>45</v>
      </c>
      <c r="P3496" t="s">
        <v>3505</v>
      </c>
      <c r="Q3496" t="s">
        <v>3506</v>
      </c>
      <c r="R3496" t="s">
        <v>3507</v>
      </c>
      <c r="S3496" s="11">
        <v>44448</v>
      </c>
      <c r="T3496" t="s">
        <v>54</v>
      </c>
      <c r="U3496">
        <v>46</v>
      </c>
      <c r="V3496" t="s">
        <v>3396</v>
      </c>
      <c r="W3496" t="s">
        <v>3507</v>
      </c>
      <c r="Y3496" s="11">
        <v>44448</v>
      </c>
      <c r="AA3496" t="s">
        <v>3396</v>
      </c>
      <c r="AH3496" t="str">
        <f t="shared" si="54"/>
        <v>E35121 Prior Year Charges</v>
      </c>
      <c r="AI3496" t="str">
        <f>VLOOKUP(B3496,'cc Lookup'!A:E,5,0)</f>
        <v>Finance</v>
      </c>
      <c r="AJ3496" t="s">
        <v>5428</v>
      </c>
    </row>
    <row r="3497" spans="1:36" x14ac:dyDescent="0.35">
      <c r="A3497" t="s">
        <v>36</v>
      </c>
      <c r="B3497" s="8" t="s">
        <v>142</v>
      </c>
      <c r="C3497" s="8" t="s">
        <v>38</v>
      </c>
      <c r="D3497" s="8" t="s">
        <v>39</v>
      </c>
      <c r="E3497" s="8" t="s">
        <v>39</v>
      </c>
      <c r="F3497" s="8" t="s">
        <v>40</v>
      </c>
      <c r="G3497" t="s">
        <v>144</v>
      </c>
      <c r="H3497" t="s">
        <v>42</v>
      </c>
      <c r="I3497" t="s">
        <v>43</v>
      </c>
      <c r="J3497" t="s">
        <v>43</v>
      </c>
      <c r="K3497" t="s">
        <v>43</v>
      </c>
      <c r="L3497" s="9">
        <v>-4950</v>
      </c>
      <c r="M3497" s="10">
        <v>44440</v>
      </c>
      <c r="N3497" t="s">
        <v>44</v>
      </c>
      <c r="O3497" t="s">
        <v>45</v>
      </c>
      <c r="P3497" t="s">
        <v>3594</v>
      </c>
      <c r="Q3497" t="s">
        <v>3595</v>
      </c>
      <c r="R3497" t="s">
        <v>3596</v>
      </c>
      <c r="S3497" s="11">
        <v>44448</v>
      </c>
      <c r="T3497" t="s">
        <v>54</v>
      </c>
      <c r="U3497">
        <v>45</v>
      </c>
      <c r="V3497" t="s">
        <v>3457</v>
      </c>
      <c r="W3497" t="s">
        <v>3596</v>
      </c>
      <c r="Y3497" s="11">
        <v>44448</v>
      </c>
      <c r="AA3497" t="s">
        <v>3457</v>
      </c>
      <c r="AH3497" t="str">
        <f t="shared" si="54"/>
        <v>E35930 Estates &amp; Facilities</v>
      </c>
      <c r="AI3497" t="str">
        <f>VLOOKUP(B3497,'cc Lookup'!A:E,5,0)</f>
        <v>Estates</v>
      </c>
      <c r="AJ3497" t="s">
        <v>5428</v>
      </c>
    </row>
    <row r="3498" spans="1:36" x14ac:dyDescent="0.35">
      <c r="A3498" t="s">
        <v>36</v>
      </c>
      <c r="B3498" s="8" t="s">
        <v>72</v>
      </c>
      <c r="C3498" s="8" t="s">
        <v>38</v>
      </c>
      <c r="D3498" s="8" t="s">
        <v>39</v>
      </c>
      <c r="E3498" s="8" t="s">
        <v>39</v>
      </c>
      <c r="F3498" s="8" t="s">
        <v>40</v>
      </c>
      <c r="G3498" t="s">
        <v>73</v>
      </c>
      <c r="H3498" t="s">
        <v>42</v>
      </c>
      <c r="I3498" t="s">
        <v>43</v>
      </c>
      <c r="J3498" t="s">
        <v>43</v>
      </c>
      <c r="K3498" t="s">
        <v>43</v>
      </c>
      <c r="L3498" s="9">
        <v>-62264</v>
      </c>
      <c r="M3498" s="10">
        <v>44470</v>
      </c>
      <c r="N3498" t="s">
        <v>44</v>
      </c>
      <c r="O3498" t="s">
        <v>45</v>
      </c>
      <c r="P3498" t="s">
        <v>3639</v>
      </c>
      <c r="Q3498" t="s">
        <v>3640</v>
      </c>
      <c r="R3498" t="s">
        <v>3641</v>
      </c>
      <c r="S3498" s="11">
        <v>44480</v>
      </c>
      <c r="T3498" t="s">
        <v>54</v>
      </c>
      <c r="U3498">
        <v>33</v>
      </c>
      <c r="V3498" t="s">
        <v>3491</v>
      </c>
      <c r="W3498" t="s">
        <v>3641</v>
      </c>
      <c r="Y3498" s="11">
        <v>44480</v>
      </c>
      <c r="AA3498" t="s">
        <v>3492</v>
      </c>
      <c r="AD3498" t="s">
        <v>2790</v>
      </c>
      <c r="AH3498" t="str">
        <f t="shared" si="54"/>
        <v>E35120 Corporate Expenses</v>
      </c>
      <c r="AI3498" t="str">
        <f>VLOOKUP(B3498,'cc Lookup'!A:E,5,0)</f>
        <v>Corporate Exp</v>
      </c>
      <c r="AJ3498" t="s">
        <v>5428</v>
      </c>
    </row>
    <row r="3499" spans="1:36" x14ac:dyDescent="0.35">
      <c r="A3499" t="s">
        <v>36</v>
      </c>
      <c r="B3499" s="8" t="s">
        <v>72</v>
      </c>
      <c r="C3499" s="8" t="s">
        <v>38</v>
      </c>
      <c r="D3499" s="8" t="s">
        <v>39</v>
      </c>
      <c r="E3499" s="8" t="s">
        <v>39</v>
      </c>
      <c r="F3499" s="8" t="s">
        <v>40</v>
      </c>
      <c r="G3499" t="s">
        <v>73</v>
      </c>
      <c r="H3499" t="s">
        <v>42</v>
      </c>
      <c r="I3499" t="s">
        <v>43</v>
      </c>
      <c r="J3499" t="s">
        <v>43</v>
      </c>
      <c r="K3499" t="s">
        <v>43</v>
      </c>
      <c r="L3499" s="9">
        <v>2167</v>
      </c>
      <c r="M3499" s="10">
        <v>44470</v>
      </c>
      <c r="N3499" t="s">
        <v>44</v>
      </c>
      <c r="O3499" t="s">
        <v>45</v>
      </c>
      <c r="P3499" t="s">
        <v>3639</v>
      </c>
      <c r="Q3499" t="s">
        <v>3640</v>
      </c>
      <c r="R3499" t="s">
        <v>3641</v>
      </c>
      <c r="S3499" s="11">
        <v>44480</v>
      </c>
      <c r="T3499" t="s">
        <v>54</v>
      </c>
      <c r="U3499">
        <v>34</v>
      </c>
      <c r="V3499" t="s">
        <v>3493</v>
      </c>
      <c r="W3499" t="s">
        <v>3641</v>
      </c>
      <c r="Y3499" s="11">
        <v>44480</v>
      </c>
      <c r="AA3499" t="s">
        <v>3493</v>
      </c>
      <c r="AH3499" t="str">
        <f t="shared" si="54"/>
        <v>E35120 Corporate Expenses</v>
      </c>
      <c r="AI3499" t="str">
        <f>VLOOKUP(B3499,'cc Lookup'!A:E,5,0)</f>
        <v>Corporate Exp</v>
      </c>
      <c r="AJ3499" t="s">
        <v>5428</v>
      </c>
    </row>
    <row r="3500" spans="1:36" x14ac:dyDescent="0.35">
      <c r="A3500" t="s">
        <v>36</v>
      </c>
      <c r="B3500" s="8" t="s">
        <v>72</v>
      </c>
      <c r="C3500" s="8" t="s">
        <v>38</v>
      </c>
      <c r="D3500" s="8" t="s">
        <v>39</v>
      </c>
      <c r="E3500" s="8" t="s">
        <v>1517</v>
      </c>
      <c r="F3500" s="8" t="s">
        <v>40</v>
      </c>
      <c r="G3500" t="s">
        <v>73</v>
      </c>
      <c r="H3500" t="s">
        <v>42</v>
      </c>
      <c r="I3500" t="s">
        <v>43</v>
      </c>
      <c r="J3500" t="s">
        <v>1518</v>
      </c>
      <c r="K3500" t="s">
        <v>43</v>
      </c>
      <c r="L3500" s="9">
        <v>94746</v>
      </c>
      <c r="M3500" s="10">
        <v>44470</v>
      </c>
      <c r="N3500" t="s">
        <v>44</v>
      </c>
      <c r="O3500" t="s">
        <v>45</v>
      </c>
      <c r="P3500" t="s">
        <v>3639</v>
      </c>
      <c r="Q3500" t="s">
        <v>3640</v>
      </c>
      <c r="R3500" t="s">
        <v>3641</v>
      </c>
      <c r="S3500" s="11">
        <v>44480</v>
      </c>
      <c r="T3500" t="s">
        <v>54</v>
      </c>
      <c r="U3500">
        <v>35</v>
      </c>
      <c r="V3500" t="s">
        <v>3499</v>
      </c>
      <c r="W3500" t="s">
        <v>3641</v>
      </c>
      <c r="Y3500" s="11">
        <v>44480</v>
      </c>
      <c r="AA3500" t="s">
        <v>3500</v>
      </c>
      <c r="AD3500" t="s">
        <v>2996</v>
      </c>
      <c r="AH3500" t="str">
        <f t="shared" si="54"/>
        <v>E35120 Corporate Expenses</v>
      </c>
      <c r="AI3500" t="str">
        <f>VLOOKUP(B3500,'cc Lookup'!A:E,5,0)</f>
        <v>Corporate Exp</v>
      </c>
      <c r="AJ3500" t="s">
        <v>5428</v>
      </c>
    </row>
    <row r="3501" spans="1:36" x14ac:dyDescent="0.35">
      <c r="A3501" t="s">
        <v>36</v>
      </c>
      <c r="B3501" s="8" t="s">
        <v>1788</v>
      </c>
      <c r="C3501" s="8" t="s">
        <v>38</v>
      </c>
      <c r="D3501" s="8" t="s">
        <v>39</v>
      </c>
      <c r="E3501" s="8" t="s">
        <v>39</v>
      </c>
      <c r="F3501" s="8" t="s">
        <v>40</v>
      </c>
      <c r="G3501" t="s">
        <v>1789</v>
      </c>
      <c r="H3501" t="s">
        <v>42</v>
      </c>
      <c r="I3501" t="s">
        <v>43</v>
      </c>
      <c r="J3501" t="s">
        <v>43</v>
      </c>
      <c r="K3501" t="s">
        <v>43</v>
      </c>
      <c r="L3501" s="9">
        <v>65278.41</v>
      </c>
      <c r="M3501" s="10">
        <v>44470</v>
      </c>
      <c r="N3501" t="s">
        <v>44</v>
      </c>
      <c r="O3501" t="s">
        <v>45</v>
      </c>
      <c r="P3501" t="s">
        <v>3661</v>
      </c>
      <c r="Q3501" t="s">
        <v>3662</v>
      </c>
      <c r="R3501" t="s">
        <v>3663</v>
      </c>
      <c r="S3501" s="11">
        <v>44480</v>
      </c>
      <c r="T3501" t="s">
        <v>54</v>
      </c>
      <c r="U3501">
        <v>48</v>
      </c>
      <c r="V3501" t="s">
        <v>3504</v>
      </c>
      <c r="W3501" t="s">
        <v>3663</v>
      </c>
      <c r="Y3501" s="11">
        <v>44480</v>
      </c>
      <c r="AA3501" t="s">
        <v>3504</v>
      </c>
      <c r="AH3501" t="str">
        <f t="shared" si="54"/>
        <v>E35121 Prior Year Charges</v>
      </c>
      <c r="AI3501" t="str">
        <f>VLOOKUP(B3501,'cc Lookup'!A:E,5,0)</f>
        <v>Finance</v>
      </c>
      <c r="AJ3501" t="s">
        <v>5428</v>
      </c>
    </row>
    <row r="3502" spans="1:36" x14ac:dyDescent="0.35">
      <c r="A3502" t="s">
        <v>36</v>
      </c>
      <c r="B3502" s="8" t="s">
        <v>72</v>
      </c>
      <c r="C3502" s="8" t="s">
        <v>38</v>
      </c>
      <c r="D3502" s="8" t="s">
        <v>39</v>
      </c>
      <c r="E3502" s="8" t="s">
        <v>39</v>
      </c>
      <c r="F3502" s="8" t="s">
        <v>40</v>
      </c>
      <c r="G3502" t="s">
        <v>73</v>
      </c>
      <c r="H3502" t="s">
        <v>42</v>
      </c>
      <c r="I3502" t="s">
        <v>43</v>
      </c>
      <c r="J3502" t="s">
        <v>43</v>
      </c>
      <c r="K3502" t="s">
        <v>43</v>
      </c>
      <c r="L3502" s="9">
        <v>-72812</v>
      </c>
      <c r="M3502" s="10">
        <v>44501</v>
      </c>
      <c r="N3502" t="s">
        <v>44</v>
      </c>
      <c r="O3502" t="s">
        <v>45</v>
      </c>
      <c r="P3502" t="s">
        <v>3711</v>
      </c>
      <c r="Q3502" t="s">
        <v>3712</v>
      </c>
      <c r="R3502" t="s">
        <v>3713</v>
      </c>
      <c r="S3502" s="11">
        <v>44509</v>
      </c>
      <c r="T3502" t="s">
        <v>54</v>
      </c>
      <c r="U3502">
        <v>35</v>
      </c>
      <c r="V3502" t="s">
        <v>3643</v>
      </c>
      <c r="W3502" t="s">
        <v>3713</v>
      </c>
      <c r="Y3502" s="11">
        <v>44509</v>
      </c>
      <c r="AA3502" t="s">
        <v>3644</v>
      </c>
      <c r="AD3502" t="s">
        <v>2790</v>
      </c>
      <c r="AH3502" t="str">
        <f t="shared" si="54"/>
        <v>E35120 Corporate Expenses</v>
      </c>
      <c r="AI3502" t="str">
        <f>VLOOKUP(B3502,'cc Lookup'!A:E,5,0)</f>
        <v>Corporate Exp</v>
      </c>
      <c r="AJ3502" t="s">
        <v>5428</v>
      </c>
    </row>
    <row r="3503" spans="1:36" x14ac:dyDescent="0.35">
      <c r="A3503" t="s">
        <v>36</v>
      </c>
      <c r="B3503" s="8" t="s">
        <v>72</v>
      </c>
      <c r="C3503" s="8" t="s">
        <v>38</v>
      </c>
      <c r="D3503" s="8" t="s">
        <v>39</v>
      </c>
      <c r="E3503" s="8" t="s">
        <v>39</v>
      </c>
      <c r="F3503" s="8" t="s">
        <v>40</v>
      </c>
      <c r="G3503" t="s">
        <v>73</v>
      </c>
      <c r="H3503" t="s">
        <v>42</v>
      </c>
      <c r="I3503" t="s">
        <v>43</v>
      </c>
      <c r="J3503" t="s">
        <v>43</v>
      </c>
      <c r="K3503" t="s">
        <v>43</v>
      </c>
      <c r="L3503" s="9">
        <v>1920</v>
      </c>
      <c r="M3503" s="10">
        <v>44501</v>
      </c>
      <c r="N3503" t="s">
        <v>44</v>
      </c>
      <c r="O3503" t="s">
        <v>45</v>
      </c>
      <c r="P3503" t="s">
        <v>3711</v>
      </c>
      <c r="Q3503" t="s">
        <v>3712</v>
      </c>
      <c r="R3503" t="s">
        <v>3713</v>
      </c>
      <c r="S3503" s="11">
        <v>44509</v>
      </c>
      <c r="T3503" t="s">
        <v>54</v>
      </c>
      <c r="U3503">
        <v>36</v>
      </c>
      <c r="V3503" t="s">
        <v>3645</v>
      </c>
      <c r="W3503" t="s">
        <v>3713</v>
      </c>
      <c r="Y3503" s="11">
        <v>44509</v>
      </c>
      <c r="AA3503" t="s">
        <v>3645</v>
      </c>
      <c r="AH3503" t="str">
        <f t="shared" si="54"/>
        <v>E35120 Corporate Expenses</v>
      </c>
      <c r="AI3503" t="str">
        <f>VLOOKUP(B3503,'cc Lookup'!A:E,5,0)</f>
        <v>Corporate Exp</v>
      </c>
      <c r="AJ3503" t="s">
        <v>5428</v>
      </c>
    </row>
    <row r="3504" spans="1:36" x14ac:dyDescent="0.35">
      <c r="A3504" t="s">
        <v>36</v>
      </c>
      <c r="B3504" s="8" t="s">
        <v>72</v>
      </c>
      <c r="C3504" s="8" t="s">
        <v>38</v>
      </c>
      <c r="D3504" s="8" t="s">
        <v>39</v>
      </c>
      <c r="E3504" s="8" t="s">
        <v>1517</v>
      </c>
      <c r="F3504" s="8" t="s">
        <v>40</v>
      </c>
      <c r="G3504" t="s">
        <v>73</v>
      </c>
      <c r="H3504" t="s">
        <v>42</v>
      </c>
      <c r="I3504" t="s">
        <v>43</v>
      </c>
      <c r="J3504" t="s">
        <v>1518</v>
      </c>
      <c r="K3504" t="s">
        <v>43</v>
      </c>
      <c r="L3504" s="9">
        <v>78607.95</v>
      </c>
      <c r="M3504" s="10">
        <v>44501</v>
      </c>
      <c r="N3504" t="s">
        <v>44</v>
      </c>
      <c r="O3504" t="s">
        <v>45</v>
      </c>
      <c r="P3504" t="s">
        <v>3711</v>
      </c>
      <c r="Q3504" t="s">
        <v>3712</v>
      </c>
      <c r="R3504" t="s">
        <v>3713</v>
      </c>
      <c r="S3504" s="11">
        <v>44509</v>
      </c>
      <c r="T3504" t="s">
        <v>54</v>
      </c>
      <c r="U3504">
        <v>37</v>
      </c>
      <c r="V3504" t="s">
        <v>3651</v>
      </c>
      <c r="W3504" t="s">
        <v>3713</v>
      </c>
      <c r="Y3504" s="11">
        <v>44509</v>
      </c>
      <c r="AA3504" t="s">
        <v>3652</v>
      </c>
      <c r="AD3504" t="s">
        <v>2996</v>
      </c>
      <c r="AH3504" t="str">
        <f t="shared" si="54"/>
        <v>E35120 Corporate Expenses</v>
      </c>
      <c r="AI3504" t="str">
        <f>VLOOKUP(B3504,'cc Lookup'!A:E,5,0)</f>
        <v>Corporate Exp</v>
      </c>
      <c r="AJ3504" t="s">
        <v>5428</v>
      </c>
    </row>
    <row r="3505" spans="1:36" x14ac:dyDescent="0.35">
      <c r="A3505" t="s">
        <v>36</v>
      </c>
      <c r="B3505" s="8" t="s">
        <v>1788</v>
      </c>
      <c r="C3505" s="8" t="s">
        <v>38</v>
      </c>
      <c r="D3505" s="8" t="s">
        <v>39</v>
      </c>
      <c r="E3505" s="8" t="s">
        <v>39</v>
      </c>
      <c r="F3505" s="8" t="s">
        <v>40</v>
      </c>
      <c r="G3505" t="s">
        <v>1789</v>
      </c>
      <c r="H3505" t="s">
        <v>42</v>
      </c>
      <c r="I3505" t="s">
        <v>43</v>
      </c>
      <c r="J3505" t="s">
        <v>43</v>
      </c>
      <c r="K3505" t="s">
        <v>43</v>
      </c>
      <c r="L3505" s="9">
        <v>65278.41</v>
      </c>
      <c r="M3505" s="10">
        <v>44501</v>
      </c>
      <c r="N3505" t="s">
        <v>44</v>
      </c>
      <c r="O3505" t="s">
        <v>45</v>
      </c>
      <c r="P3505" t="s">
        <v>3745</v>
      </c>
      <c r="Q3505" t="s">
        <v>3746</v>
      </c>
      <c r="R3505" t="s">
        <v>3747</v>
      </c>
      <c r="S3505" s="11">
        <v>44509</v>
      </c>
      <c r="T3505" t="s">
        <v>54</v>
      </c>
      <c r="U3505">
        <v>54</v>
      </c>
      <c r="V3505" t="s">
        <v>3660</v>
      </c>
      <c r="W3505" t="s">
        <v>3747</v>
      </c>
      <c r="Y3505" s="11">
        <v>44509</v>
      </c>
      <c r="AA3505" t="s">
        <v>3660</v>
      </c>
      <c r="AH3505" t="str">
        <f t="shared" si="54"/>
        <v>E35121 Prior Year Charges</v>
      </c>
      <c r="AI3505" t="str">
        <f>VLOOKUP(B3505,'cc Lookup'!A:E,5,0)</f>
        <v>Finance</v>
      </c>
      <c r="AJ3505" t="s">
        <v>5428</v>
      </c>
    </row>
    <row r="3506" spans="1:36" x14ac:dyDescent="0.35">
      <c r="A3506" t="s">
        <v>36</v>
      </c>
      <c r="B3506" s="8" t="s">
        <v>142</v>
      </c>
      <c r="C3506" s="8" t="s">
        <v>38</v>
      </c>
      <c r="D3506" s="8" t="s">
        <v>39</v>
      </c>
      <c r="E3506" s="8" t="s">
        <v>39</v>
      </c>
      <c r="F3506" s="8" t="s">
        <v>40</v>
      </c>
      <c r="G3506" t="s">
        <v>144</v>
      </c>
      <c r="H3506" t="s">
        <v>42</v>
      </c>
      <c r="I3506" t="s">
        <v>43</v>
      </c>
      <c r="J3506" t="s">
        <v>43</v>
      </c>
      <c r="K3506" t="s">
        <v>43</v>
      </c>
      <c r="L3506" s="9">
        <v>-4950</v>
      </c>
      <c r="M3506" s="10">
        <v>44501</v>
      </c>
      <c r="N3506" t="s">
        <v>44</v>
      </c>
      <c r="O3506" t="s">
        <v>45</v>
      </c>
      <c r="P3506" t="s">
        <v>3813</v>
      </c>
      <c r="Q3506" t="s">
        <v>3814</v>
      </c>
      <c r="R3506" t="s">
        <v>3815</v>
      </c>
      <c r="S3506" s="11">
        <v>44509</v>
      </c>
      <c r="T3506" t="s">
        <v>54</v>
      </c>
      <c r="U3506">
        <v>40</v>
      </c>
      <c r="V3506" t="s">
        <v>3700</v>
      </c>
      <c r="W3506" t="s">
        <v>3815</v>
      </c>
      <c r="Y3506" s="11">
        <v>44509</v>
      </c>
      <c r="AA3506" t="s">
        <v>3700</v>
      </c>
      <c r="AH3506" t="str">
        <f t="shared" si="54"/>
        <v>E35930 Estates &amp; Facilities</v>
      </c>
      <c r="AI3506" t="str">
        <f>VLOOKUP(B3506,'cc Lookup'!A:E,5,0)</f>
        <v>Estates</v>
      </c>
      <c r="AJ3506" t="s">
        <v>5428</v>
      </c>
    </row>
    <row r="3507" spans="1:36" x14ac:dyDescent="0.35">
      <c r="A3507" t="s">
        <v>36</v>
      </c>
      <c r="B3507" s="8" t="s">
        <v>142</v>
      </c>
      <c r="C3507" s="8" t="s">
        <v>38</v>
      </c>
      <c r="D3507" s="8" t="s">
        <v>39</v>
      </c>
      <c r="E3507" s="8" t="s">
        <v>39</v>
      </c>
      <c r="F3507" s="8" t="s">
        <v>40</v>
      </c>
      <c r="G3507" t="s">
        <v>144</v>
      </c>
      <c r="H3507" t="s">
        <v>42</v>
      </c>
      <c r="I3507" t="s">
        <v>43</v>
      </c>
      <c r="J3507" t="s">
        <v>43</v>
      </c>
      <c r="K3507" t="s">
        <v>43</v>
      </c>
      <c r="L3507" s="9">
        <v>-438</v>
      </c>
      <c r="M3507" s="10">
        <v>44501</v>
      </c>
      <c r="N3507" t="s">
        <v>44</v>
      </c>
      <c r="O3507" t="s">
        <v>45</v>
      </c>
      <c r="P3507" t="s">
        <v>3816</v>
      </c>
      <c r="Q3507" t="s">
        <v>3817</v>
      </c>
      <c r="R3507" t="s">
        <v>3818</v>
      </c>
      <c r="S3507" s="11">
        <v>44509</v>
      </c>
      <c r="T3507" t="s">
        <v>54</v>
      </c>
      <c r="U3507">
        <v>185</v>
      </c>
      <c r="V3507" t="s">
        <v>3696</v>
      </c>
      <c r="W3507" t="s">
        <v>3818</v>
      </c>
      <c r="Y3507" s="11">
        <v>44509</v>
      </c>
      <c r="AA3507" t="s">
        <v>3696</v>
      </c>
      <c r="AH3507" t="str">
        <f t="shared" si="54"/>
        <v>E35930 Estates &amp; Facilities</v>
      </c>
      <c r="AI3507" t="str">
        <f>VLOOKUP(B3507,'cc Lookup'!A:E,5,0)</f>
        <v>Estates</v>
      </c>
      <c r="AJ3507" t="s">
        <v>5428</v>
      </c>
    </row>
    <row r="3508" spans="1:36" x14ac:dyDescent="0.35">
      <c r="A3508" t="s">
        <v>36</v>
      </c>
      <c r="B3508" s="8" t="s">
        <v>3831</v>
      </c>
      <c r="C3508" s="8" t="s">
        <v>143</v>
      </c>
      <c r="D3508" s="8" t="s">
        <v>39</v>
      </c>
      <c r="E3508" s="8" t="s">
        <v>39</v>
      </c>
      <c r="F3508" s="8" t="s">
        <v>40</v>
      </c>
      <c r="G3508" t="s">
        <v>3832</v>
      </c>
      <c r="H3508" t="s">
        <v>145</v>
      </c>
      <c r="I3508" t="s">
        <v>43</v>
      </c>
      <c r="J3508" t="s">
        <v>43</v>
      </c>
      <c r="K3508" t="s">
        <v>43</v>
      </c>
      <c r="L3508" s="9">
        <v>-59.04</v>
      </c>
      <c r="M3508" s="10">
        <v>44531</v>
      </c>
      <c r="N3508" t="s">
        <v>44</v>
      </c>
      <c r="O3508" t="s">
        <v>45</v>
      </c>
      <c r="P3508" t="s">
        <v>3947</v>
      </c>
      <c r="Q3508" t="s">
        <v>3948</v>
      </c>
      <c r="R3508" t="s">
        <v>3949</v>
      </c>
      <c r="S3508" s="11">
        <v>44539</v>
      </c>
      <c r="T3508" t="s">
        <v>54</v>
      </c>
      <c r="U3508">
        <v>162</v>
      </c>
      <c r="V3508" t="s">
        <v>3837</v>
      </c>
      <c r="W3508" t="s">
        <v>3949</v>
      </c>
      <c r="Y3508" s="11">
        <v>44539</v>
      </c>
      <c r="AA3508" t="s">
        <v>3837</v>
      </c>
      <c r="AH3508" t="str">
        <f t="shared" si="54"/>
        <v>E36063 EAST OUMs</v>
      </c>
      <c r="AI3508" t="str">
        <f>VLOOKUP(B3508,'cc Lookup'!A:E,5,0)</f>
        <v>East Operating Units</v>
      </c>
      <c r="AJ3508" t="s">
        <v>5428</v>
      </c>
    </row>
    <row r="3509" spans="1:36" x14ac:dyDescent="0.35">
      <c r="A3509" t="s">
        <v>36</v>
      </c>
      <c r="B3509" s="8" t="s">
        <v>3831</v>
      </c>
      <c r="C3509" s="8" t="s">
        <v>143</v>
      </c>
      <c r="D3509" s="8" t="s">
        <v>39</v>
      </c>
      <c r="E3509" s="8" t="s">
        <v>39</v>
      </c>
      <c r="F3509" s="8" t="s">
        <v>40</v>
      </c>
      <c r="G3509" t="s">
        <v>3832</v>
      </c>
      <c r="H3509" t="s">
        <v>145</v>
      </c>
      <c r="I3509" t="s">
        <v>43</v>
      </c>
      <c r="J3509" t="s">
        <v>43</v>
      </c>
      <c r="K3509" t="s">
        <v>43</v>
      </c>
      <c r="L3509" s="9">
        <v>-93.36</v>
      </c>
      <c r="M3509" s="10">
        <v>44531</v>
      </c>
      <c r="N3509" t="s">
        <v>44</v>
      </c>
      <c r="O3509" t="s">
        <v>45</v>
      </c>
      <c r="P3509" t="s">
        <v>3947</v>
      </c>
      <c r="Q3509" t="s">
        <v>3948</v>
      </c>
      <c r="R3509" t="s">
        <v>3949</v>
      </c>
      <c r="S3509" s="11">
        <v>44539</v>
      </c>
      <c r="T3509" t="s">
        <v>54</v>
      </c>
      <c r="U3509">
        <v>163</v>
      </c>
      <c r="V3509" t="s">
        <v>3837</v>
      </c>
      <c r="W3509" t="s">
        <v>3949</v>
      </c>
      <c r="Y3509" s="11">
        <v>44539</v>
      </c>
      <c r="AA3509" t="s">
        <v>3837</v>
      </c>
      <c r="AH3509" t="str">
        <f t="shared" si="54"/>
        <v>E36063 EAST OUMs</v>
      </c>
      <c r="AI3509" t="str">
        <f>VLOOKUP(B3509,'cc Lookup'!A:E,5,0)</f>
        <v>East Operating Units</v>
      </c>
      <c r="AJ3509" t="s">
        <v>5428</v>
      </c>
    </row>
    <row r="3510" spans="1:36" x14ac:dyDescent="0.35">
      <c r="A3510" t="s">
        <v>36</v>
      </c>
      <c r="B3510" s="8" t="s">
        <v>72</v>
      </c>
      <c r="C3510" s="8" t="s">
        <v>38</v>
      </c>
      <c r="D3510" s="8" t="s">
        <v>39</v>
      </c>
      <c r="E3510" s="8" t="s">
        <v>39</v>
      </c>
      <c r="F3510" s="8" t="s">
        <v>40</v>
      </c>
      <c r="G3510" t="s">
        <v>73</v>
      </c>
      <c r="H3510" t="s">
        <v>42</v>
      </c>
      <c r="I3510" t="s">
        <v>43</v>
      </c>
      <c r="J3510" t="s">
        <v>43</v>
      </c>
      <c r="K3510" t="s">
        <v>43</v>
      </c>
      <c r="L3510" s="9">
        <v>-25623</v>
      </c>
      <c r="M3510" s="10">
        <v>44531</v>
      </c>
      <c r="N3510" t="s">
        <v>44</v>
      </c>
      <c r="O3510" t="s">
        <v>45</v>
      </c>
      <c r="P3510" t="s">
        <v>3841</v>
      </c>
      <c r="Q3510" t="s">
        <v>3842</v>
      </c>
      <c r="R3510" t="s">
        <v>3843</v>
      </c>
      <c r="S3510" s="11">
        <v>44539</v>
      </c>
      <c r="T3510" t="s">
        <v>54</v>
      </c>
      <c r="U3510">
        <v>34</v>
      </c>
      <c r="V3510" t="s">
        <v>3715</v>
      </c>
      <c r="W3510" t="s">
        <v>3843</v>
      </c>
      <c r="Y3510" s="11">
        <v>44539</v>
      </c>
      <c r="AA3510" t="s">
        <v>3716</v>
      </c>
      <c r="AD3510" t="s">
        <v>3717</v>
      </c>
      <c r="AH3510" t="str">
        <f t="shared" si="54"/>
        <v>E35120 Corporate Expenses</v>
      </c>
      <c r="AI3510" t="str">
        <f>VLOOKUP(B3510,'cc Lookup'!A:E,5,0)</f>
        <v>Corporate Exp</v>
      </c>
      <c r="AJ3510" t="s">
        <v>5428</v>
      </c>
    </row>
    <row r="3511" spans="1:36" x14ac:dyDescent="0.35">
      <c r="A3511" t="s">
        <v>36</v>
      </c>
      <c r="B3511" s="8" t="s">
        <v>72</v>
      </c>
      <c r="C3511" s="8" t="s">
        <v>38</v>
      </c>
      <c r="D3511" s="8" t="s">
        <v>39</v>
      </c>
      <c r="E3511" s="8" t="s">
        <v>39</v>
      </c>
      <c r="F3511" s="8" t="s">
        <v>40</v>
      </c>
      <c r="G3511" t="s">
        <v>73</v>
      </c>
      <c r="H3511" t="s">
        <v>42</v>
      </c>
      <c r="I3511" t="s">
        <v>43</v>
      </c>
      <c r="J3511" t="s">
        <v>43</v>
      </c>
      <c r="K3511" t="s">
        <v>43</v>
      </c>
      <c r="L3511" s="9">
        <v>1681</v>
      </c>
      <c r="M3511" s="10">
        <v>44531</v>
      </c>
      <c r="N3511" t="s">
        <v>44</v>
      </c>
      <c r="O3511" t="s">
        <v>45</v>
      </c>
      <c r="P3511" t="s">
        <v>3841</v>
      </c>
      <c r="Q3511" t="s">
        <v>3842</v>
      </c>
      <c r="R3511" t="s">
        <v>3843</v>
      </c>
      <c r="S3511" s="11">
        <v>44539</v>
      </c>
      <c r="T3511" t="s">
        <v>54</v>
      </c>
      <c r="U3511">
        <v>35</v>
      </c>
      <c r="V3511" t="s">
        <v>3718</v>
      </c>
      <c r="W3511" t="s">
        <v>3843</v>
      </c>
      <c r="Y3511" s="11">
        <v>44539</v>
      </c>
      <c r="AA3511" t="s">
        <v>3718</v>
      </c>
      <c r="AH3511" t="str">
        <f t="shared" si="54"/>
        <v>E35120 Corporate Expenses</v>
      </c>
      <c r="AI3511" t="str">
        <f>VLOOKUP(B3511,'cc Lookup'!A:E,5,0)</f>
        <v>Corporate Exp</v>
      </c>
      <c r="AJ3511" t="s">
        <v>5428</v>
      </c>
    </row>
    <row r="3512" spans="1:36" x14ac:dyDescent="0.35">
      <c r="A3512" t="s">
        <v>36</v>
      </c>
      <c r="B3512" s="8" t="s">
        <v>72</v>
      </c>
      <c r="C3512" s="8" t="s">
        <v>38</v>
      </c>
      <c r="D3512" s="8" t="s">
        <v>39</v>
      </c>
      <c r="E3512" s="8" t="s">
        <v>1517</v>
      </c>
      <c r="F3512" s="8" t="s">
        <v>40</v>
      </c>
      <c r="G3512" t="s">
        <v>73</v>
      </c>
      <c r="H3512" t="s">
        <v>42</v>
      </c>
      <c r="I3512" t="s">
        <v>43</v>
      </c>
      <c r="J3512" t="s">
        <v>1518</v>
      </c>
      <c r="K3512" t="s">
        <v>43</v>
      </c>
      <c r="L3512" s="9">
        <v>62990.47</v>
      </c>
      <c r="M3512" s="10">
        <v>44531</v>
      </c>
      <c r="N3512" t="s">
        <v>44</v>
      </c>
      <c r="O3512" t="s">
        <v>45</v>
      </c>
      <c r="P3512" t="s">
        <v>3841</v>
      </c>
      <c r="Q3512" t="s">
        <v>3842</v>
      </c>
      <c r="R3512" t="s">
        <v>3843</v>
      </c>
      <c r="S3512" s="11">
        <v>44539</v>
      </c>
      <c r="T3512" t="s">
        <v>54</v>
      </c>
      <c r="U3512">
        <v>36</v>
      </c>
      <c r="V3512" t="s">
        <v>3735</v>
      </c>
      <c r="W3512" t="s">
        <v>3843</v>
      </c>
      <c r="Y3512" s="11">
        <v>44539</v>
      </c>
      <c r="AA3512" t="s">
        <v>3736</v>
      </c>
      <c r="AD3512" t="s">
        <v>2996</v>
      </c>
      <c r="AH3512" t="str">
        <f t="shared" si="54"/>
        <v>E35120 Corporate Expenses</v>
      </c>
      <c r="AI3512" t="str">
        <f>VLOOKUP(B3512,'cc Lookup'!A:E,5,0)</f>
        <v>Corporate Exp</v>
      </c>
      <c r="AJ3512" t="s">
        <v>5428</v>
      </c>
    </row>
    <row r="3513" spans="1:36" x14ac:dyDescent="0.35">
      <c r="A3513" t="s">
        <v>36</v>
      </c>
      <c r="B3513" s="8" t="s">
        <v>1788</v>
      </c>
      <c r="C3513" s="8" t="s">
        <v>38</v>
      </c>
      <c r="D3513" s="8" t="s">
        <v>39</v>
      </c>
      <c r="E3513" s="8" t="s">
        <v>39</v>
      </c>
      <c r="F3513" s="8" t="s">
        <v>40</v>
      </c>
      <c r="G3513" t="s">
        <v>1789</v>
      </c>
      <c r="H3513" t="s">
        <v>42</v>
      </c>
      <c r="I3513" t="s">
        <v>43</v>
      </c>
      <c r="J3513" t="s">
        <v>43</v>
      </c>
      <c r="K3513" t="s">
        <v>43</v>
      </c>
      <c r="L3513" s="9">
        <v>65278.41</v>
      </c>
      <c r="M3513" s="10">
        <v>44531</v>
      </c>
      <c r="N3513" t="s">
        <v>44</v>
      </c>
      <c r="O3513" t="s">
        <v>45</v>
      </c>
      <c r="P3513" t="s">
        <v>3871</v>
      </c>
      <c r="Q3513" t="s">
        <v>3872</v>
      </c>
      <c r="R3513" t="s">
        <v>3873</v>
      </c>
      <c r="S3513" s="11">
        <v>44539</v>
      </c>
      <c r="T3513" t="s">
        <v>54</v>
      </c>
      <c r="U3513">
        <v>54</v>
      </c>
      <c r="V3513" t="s">
        <v>3744</v>
      </c>
      <c r="W3513" t="s">
        <v>3873</v>
      </c>
      <c r="Y3513" s="11">
        <v>44539</v>
      </c>
      <c r="AA3513" t="s">
        <v>3744</v>
      </c>
      <c r="AH3513" t="str">
        <f t="shared" si="54"/>
        <v>E35121 Prior Year Charges</v>
      </c>
      <c r="AI3513" t="str">
        <f>VLOOKUP(B3513,'cc Lookup'!A:E,5,0)</f>
        <v>Finance</v>
      </c>
      <c r="AJ3513" t="s">
        <v>5428</v>
      </c>
    </row>
    <row r="3514" spans="1:36" x14ac:dyDescent="0.35">
      <c r="A3514" t="s">
        <v>36</v>
      </c>
      <c r="B3514" s="8" t="s">
        <v>142</v>
      </c>
      <c r="C3514" s="8" t="s">
        <v>38</v>
      </c>
      <c r="D3514" s="8" t="s">
        <v>39</v>
      </c>
      <c r="E3514" s="8" t="s">
        <v>39</v>
      </c>
      <c r="F3514" s="8" t="s">
        <v>40</v>
      </c>
      <c r="G3514" t="s">
        <v>144</v>
      </c>
      <c r="H3514" t="s">
        <v>42</v>
      </c>
      <c r="I3514" t="s">
        <v>43</v>
      </c>
      <c r="J3514" t="s">
        <v>43</v>
      </c>
      <c r="K3514" t="s">
        <v>43</v>
      </c>
      <c r="L3514" s="9">
        <v>-946</v>
      </c>
      <c r="M3514" s="10">
        <v>44531</v>
      </c>
      <c r="N3514" t="s">
        <v>44</v>
      </c>
      <c r="O3514" t="s">
        <v>45</v>
      </c>
      <c r="P3514" t="s">
        <v>3936</v>
      </c>
      <c r="Q3514" t="s">
        <v>3937</v>
      </c>
      <c r="R3514" t="s">
        <v>3938</v>
      </c>
      <c r="S3514" s="11">
        <v>44539</v>
      </c>
      <c r="T3514" t="s">
        <v>54</v>
      </c>
      <c r="U3514">
        <v>42</v>
      </c>
      <c r="V3514" t="s">
        <v>3811</v>
      </c>
      <c r="W3514" t="s">
        <v>3938</v>
      </c>
      <c r="Y3514" s="11">
        <v>44539</v>
      </c>
      <c r="AA3514" t="s">
        <v>3811</v>
      </c>
      <c r="AH3514" t="str">
        <f t="shared" si="54"/>
        <v>E35930 Estates &amp; Facilities</v>
      </c>
      <c r="AI3514" t="str">
        <f>VLOOKUP(B3514,'cc Lookup'!A:E,5,0)</f>
        <v>Estates</v>
      </c>
      <c r="AJ3514" t="s">
        <v>5428</v>
      </c>
    </row>
    <row r="3515" spans="1:36" x14ac:dyDescent="0.35">
      <c r="A3515" t="s">
        <v>36</v>
      </c>
      <c r="B3515" s="8" t="s">
        <v>142</v>
      </c>
      <c r="C3515" s="8" t="s">
        <v>38</v>
      </c>
      <c r="D3515" s="8" t="s">
        <v>39</v>
      </c>
      <c r="E3515" s="8" t="s">
        <v>39</v>
      </c>
      <c r="F3515" s="8" t="s">
        <v>40</v>
      </c>
      <c r="G3515" t="s">
        <v>144</v>
      </c>
      <c r="H3515" t="s">
        <v>42</v>
      </c>
      <c r="I3515" t="s">
        <v>43</v>
      </c>
      <c r="J3515" t="s">
        <v>43</v>
      </c>
      <c r="K3515" t="s">
        <v>43</v>
      </c>
      <c r="L3515" s="9">
        <v>-9900</v>
      </c>
      <c r="M3515" s="10">
        <v>44531</v>
      </c>
      <c r="N3515" t="s">
        <v>44</v>
      </c>
      <c r="O3515" t="s">
        <v>45</v>
      </c>
      <c r="P3515" t="s">
        <v>3936</v>
      </c>
      <c r="Q3515" t="s">
        <v>3937</v>
      </c>
      <c r="R3515" t="s">
        <v>3938</v>
      </c>
      <c r="S3515" s="11">
        <v>44539</v>
      </c>
      <c r="T3515" t="s">
        <v>54</v>
      </c>
      <c r="U3515">
        <v>43</v>
      </c>
      <c r="V3515" t="s">
        <v>3812</v>
      </c>
      <c r="W3515" t="s">
        <v>3938</v>
      </c>
      <c r="Y3515" s="11">
        <v>44539</v>
      </c>
      <c r="AA3515" t="s">
        <v>3812</v>
      </c>
      <c r="AH3515" t="str">
        <f t="shared" si="54"/>
        <v>E35930 Estates &amp; Facilities</v>
      </c>
      <c r="AI3515" t="str">
        <f>VLOOKUP(B3515,'cc Lookup'!A:E,5,0)</f>
        <v>Estates</v>
      </c>
      <c r="AJ3515" t="s">
        <v>5428</v>
      </c>
    </row>
    <row r="3516" spans="1:36" x14ac:dyDescent="0.35">
      <c r="A3516" t="s">
        <v>36</v>
      </c>
      <c r="B3516" s="8" t="s">
        <v>142</v>
      </c>
      <c r="C3516" s="8" t="s">
        <v>143</v>
      </c>
      <c r="D3516" s="8" t="s">
        <v>39</v>
      </c>
      <c r="E3516" s="8" t="s">
        <v>39</v>
      </c>
      <c r="F3516" s="8" t="s">
        <v>40</v>
      </c>
      <c r="G3516" t="s">
        <v>144</v>
      </c>
      <c r="H3516" t="s">
        <v>145</v>
      </c>
      <c r="I3516" t="s">
        <v>43</v>
      </c>
      <c r="J3516" t="s">
        <v>43</v>
      </c>
      <c r="K3516" t="s">
        <v>43</v>
      </c>
      <c r="L3516" s="9">
        <v>-106.56</v>
      </c>
      <c r="M3516" s="10">
        <v>44562</v>
      </c>
      <c r="N3516" t="s">
        <v>44</v>
      </c>
      <c r="O3516" t="s">
        <v>45</v>
      </c>
      <c r="P3516" t="s">
        <v>3989</v>
      </c>
      <c r="Q3516" t="s">
        <v>3990</v>
      </c>
      <c r="R3516" t="s">
        <v>3991</v>
      </c>
      <c r="S3516" s="11">
        <v>44573</v>
      </c>
      <c r="T3516" t="s">
        <v>54</v>
      </c>
      <c r="U3516">
        <v>164</v>
      </c>
      <c r="V3516" t="s">
        <v>3881</v>
      </c>
      <c r="W3516" t="s">
        <v>3991</v>
      </c>
      <c r="Y3516" s="11">
        <v>44573</v>
      </c>
      <c r="AA3516" t="s">
        <v>3881</v>
      </c>
      <c r="AH3516" t="str">
        <f t="shared" si="54"/>
        <v>E35930 Estates &amp; Facilities</v>
      </c>
      <c r="AI3516" t="str">
        <f>VLOOKUP(B3516,'cc Lookup'!A:E,5,0)</f>
        <v>Estates</v>
      </c>
      <c r="AJ3516" t="s">
        <v>5428</v>
      </c>
    </row>
    <row r="3517" spans="1:36" x14ac:dyDescent="0.35">
      <c r="A3517" t="s">
        <v>36</v>
      </c>
      <c r="B3517" s="8" t="s">
        <v>142</v>
      </c>
      <c r="C3517" s="8" t="s">
        <v>143</v>
      </c>
      <c r="D3517" s="8" t="s">
        <v>39</v>
      </c>
      <c r="E3517" s="8" t="s">
        <v>39</v>
      </c>
      <c r="F3517" s="8" t="s">
        <v>40</v>
      </c>
      <c r="G3517" t="s">
        <v>144</v>
      </c>
      <c r="H3517" t="s">
        <v>145</v>
      </c>
      <c r="I3517" t="s">
        <v>43</v>
      </c>
      <c r="J3517" t="s">
        <v>43</v>
      </c>
      <c r="K3517" t="s">
        <v>43</v>
      </c>
      <c r="L3517" s="9">
        <v>-262</v>
      </c>
      <c r="M3517" s="10">
        <v>44562</v>
      </c>
      <c r="N3517" t="s">
        <v>44</v>
      </c>
      <c r="O3517" t="s">
        <v>45</v>
      </c>
      <c r="P3517" t="s">
        <v>3989</v>
      </c>
      <c r="Q3517" t="s">
        <v>3990</v>
      </c>
      <c r="R3517" t="s">
        <v>3991</v>
      </c>
      <c r="S3517" s="11">
        <v>44573</v>
      </c>
      <c r="T3517" t="s">
        <v>54</v>
      </c>
      <c r="U3517">
        <v>165</v>
      </c>
      <c r="V3517" t="s">
        <v>3882</v>
      </c>
      <c r="W3517" t="s">
        <v>3991</v>
      </c>
      <c r="Y3517" s="11">
        <v>44573</v>
      </c>
      <c r="AA3517" t="s">
        <v>3882</v>
      </c>
      <c r="AH3517" t="str">
        <f t="shared" si="54"/>
        <v>E35930 Estates &amp; Facilities</v>
      </c>
      <c r="AI3517" t="str">
        <f>VLOOKUP(B3517,'cc Lookup'!A:E,5,0)</f>
        <v>Estates</v>
      </c>
      <c r="AJ3517" t="s">
        <v>5428</v>
      </c>
    </row>
    <row r="3518" spans="1:36" x14ac:dyDescent="0.35">
      <c r="A3518" t="s">
        <v>36</v>
      </c>
      <c r="B3518" s="8" t="s">
        <v>72</v>
      </c>
      <c r="C3518" s="8" t="s">
        <v>38</v>
      </c>
      <c r="D3518" s="8" t="s">
        <v>39</v>
      </c>
      <c r="E3518" s="8" t="s">
        <v>39</v>
      </c>
      <c r="F3518" s="8" t="s">
        <v>40</v>
      </c>
      <c r="G3518" t="s">
        <v>73</v>
      </c>
      <c r="H3518" t="s">
        <v>42</v>
      </c>
      <c r="I3518" t="s">
        <v>43</v>
      </c>
      <c r="J3518" t="s">
        <v>43</v>
      </c>
      <c r="K3518" t="s">
        <v>43</v>
      </c>
      <c r="L3518" s="9">
        <v>-38644</v>
      </c>
      <c r="M3518" s="10">
        <v>44562</v>
      </c>
      <c r="N3518" t="s">
        <v>44</v>
      </c>
      <c r="O3518" t="s">
        <v>45</v>
      </c>
      <c r="P3518" t="s">
        <v>3956</v>
      </c>
      <c r="Q3518" t="s">
        <v>3957</v>
      </c>
      <c r="R3518" t="s">
        <v>3958</v>
      </c>
      <c r="S3518" s="11">
        <v>44573</v>
      </c>
      <c r="T3518" t="s">
        <v>54</v>
      </c>
      <c r="U3518">
        <v>32</v>
      </c>
      <c r="V3518" t="s">
        <v>3844</v>
      </c>
      <c r="W3518" t="s">
        <v>3958</v>
      </c>
      <c r="Y3518" s="11">
        <v>44573</v>
      </c>
      <c r="AA3518" t="s">
        <v>3845</v>
      </c>
      <c r="AD3518" t="s">
        <v>3717</v>
      </c>
      <c r="AH3518" t="str">
        <f t="shared" si="54"/>
        <v>E35120 Corporate Expenses</v>
      </c>
      <c r="AI3518" t="str">
        <f>VLOOKUP(B3518,'cc Lookup'!A:E,5,0)</f>
        <v>Corporate Exp</v>
      </c>
      <c r="AJ3518" t="s">
        <v>5428</v>
      </c>
    </row>
    <row r="3519" spans="1:36" x14ac:dyDescent="0.35">
      <c r="A3519" t="s">
        <v>36</v>
      </c>
      <c r="B3519" s="8" t="s">
        <v>72</v>
      </c>
      <c r="C3519" s="8" t="s">
        <v>38</v>
      </c>
      <c r="D3519" s="8" t="s">
        <v>39</v>
      </c>
      <c r="E3519" s="8" t="s">
        <v>39</v>
      </c>
      <c r="F3519" s="8" t="s">
        <v>40</v>
      </c>
      <c r="G3519" t="s">
        <v>73</v>
      </c>
      <c r="H3519" t="s">
        <v>42</v>
      </c>
      <c r="I3519" t="s">
        <v>43</v>
      </c>
      <c r="J3519" t="s">
        <v>43</v>
      </c>
      <c r="K3519" t="s">
        <v>43</v>
      </c>
      <c r="L3519" s="9">
        <v>1434</v>
      </c>
      <c r="M3519" s="10">
        <v>44562</v>
      </c>
      <c r="N3519" t="s">
        <v>44</v>
      </c>
      <c r="O3519" t="s">
        <v>45</v>
      </c>
      <c r="P3519" t="s">
        <v>3956</v>
      </c>
      <c r="Q3519" t="s">
        <v>3957</v>
      </c>
      <c r="R3519" t="s">
        <v>3958</v>
      </c>
      <c r="S3519" s="11">
        <v>44573</v>
      </c>
      <c r="T3519" t="s">
        <v>54</v>
      </c>
      <c r="U3519">
        <v>33</v>
      </c>
      <c r="V3519" t="s">
        <v>3846</v>
      </c>
      <c r="W3519" t="s">
        <v>3958</v>
      </c>
      <c r="Y3519" s="11">
        <v>44573</v>
      </c>
      <c r="AA3519" t="s">
        <v>3846</v>
      </c>
      <c r="AH3519" t="str">
        <f t="shared" si="54"/>
        <v>E35120 Corporate Expenses</v>
      </c>
      <c r="AI3519" t="str">
        <f>VLOOKUP(B3519,'cc Lookup'!A:E,5,0)</f>
        <v>Corporate Exp</v>
      </c>
      <c r="AJ3519" t="s">
        <v>5428</v>
      </c>
    </row>
    <row r="3520" spans="1:36" x14ac:dyDescent="0.35">
      <c r="A3520" t="s">
        <v>36</v>
      </c>
      <c r="B3520" s="8" t="s">
        <v>72</v>
      </c>
      <c r="C3520" s="8" t="s">
        <v>38</v>
      </c>
      <c r="D3520" s="8" t="s">
        <v>39</v>
      </c>
      <c r="E3520" s="8" t="s">
        <v>1517</v>
      </c>
      <c r="F3520" s="8" t="s">
        <v>40</v>
      </c>
      <c r="G3520" t="s">
        <v>73</v>
      </c>
      <c r="H3520" t="s">
        <v>42</v>
      </c>
      <c r="I3520" t="s">
        <v>43</v>
      </c>
      <c r="J3520" t="s">
        <v>1518</v>
      </c>
      <c r="K3520" t="s">
        <v>43</v>
      </c>
      <c r="L3520" s="9">
        <v>46852.42</v>
      </c>
      <c r="M3520" s="10">
        <v>44562</v>
      </c>
      <c r="N3520" t="s">
        <v>44</v>
      </c>
      <c r="O3520" t="s">
        <v>45</v>
      </c>
      <c r="P3520" t="s">
        <v>3956</v>
      </c>
      <c r="Q3520" t="s">
        <v>3957</v>
      </c>
      <c r="R3520" t="s">
        <v>3958</v>
      </c>
      <c r="S3520" s="11">
        <v>44573</v>
      </c>
      <c r="T3520" t="s">
        <v>54</v>
      </c>
      <c r="U3520">
        <v>34</v>
      </c>
      <c r="V3520" t="s">
        <v>3861</v>
      </c>
      <c r="W3520" t="s">
        <v>3958</v>
      </c>
      <c r="Y3520" s="11">
        <v>44573</v>
      </c>
      <c r="AA3520" t="s">
        <v>3862</v>
      </c>
      <c r="AD3520" t="s">
        <v>2996</v>
      </c>
      <c r="AH3520" t="str">
        <f t="shared" si="54"/>
        <v>E35120 Corporate Expenses</v>
      </c>
      <c r="AI3520" t="str">
        <f>VLOOKUP(B3520,'cc Lookup'!A:E,5,0)</f>
        <v>Corporate Exp</v>
      </c>
      <c r="AJ3520" t="s">
        <v>5428</v>
      </c>
    </row>
    <row r="3521" spans="1:36" x14ac:dyDescent="0.35">
      <c r="A3521" t="s">
        <v>36</v>
      </c>
      <c r="B3521" s="8" t="s">
        <v>1788</v>
      </c>
      <c r="C3521" s="8" t="s">
        <v>38</v>
      </c>
      <c r="D3521" s="8" t="s">
        <v>39</v>
      </c>
      <c r="E3521" s="8" t="s">
        <v>39</v>
      </c>
      <c r="F3521" s="8" t="s">
        <v>40</v>
      </c>
      <c r="G3521" t="s">
        <v>1789</v>
      </c>
      <c r="H3521" t="s">
        <v>42</v>
      </c>
      <c r="I3521" t="s">
        <v>43</v>
      </c>
      <c r="J3521" t="s">
        <v>43</v>
      </c>
      <c r="K3521" t="s">
        <v>43</v>
      </c>
      <c r="L3521" s="9">
        <v>71434.710000000006</v>
      </c>
      <c r="M3521" s="10">
        <v>44562</v>
      </c>
      <c r="N3521" t="s">
        <v>44</v>
      </c>
      <c r="O3521" t="s">
        <v>45</v>
      </c>
      <c r="P3521" t="s">
        <v>3986</v>
      </c>
      <c r="Q3521" t="s">
        <v>3987</v>
      </c>
      <c r="R3521" t="s">
        <v>3988</v>
      </c>
      <c r="S3521" s="11">
        <v>44573</v>
      </c>
      <c r="T3521" t="s">
        <v>54</v>
      </c>
      <c r="U3521">
        <v>56</v>
      </c>
      <c r="V3521" t="s">
        <v>3870</v>
      </c>
      <c r="W3521" t="s">
        <v>3988</v>
      </c>
      <c r="Y3521" s="11">
        <v>44573</v>
      </c>
      <c r="AA3521" t="s">
        <v>3870</v>
      </c>
      <c r="AH3521" t="str">
        <f t="shared" si="54"/>
        <v>E35121 Prior Year Charges</v>
      </c>
      <c r="AI3521" t="str">
        <f>VLOOKUP(B3521,'cc Lookup'!A:E,5,0)</f>
        <v>Finance</v>
      </c>
      <c r="AJ3521" t="s">
        <v>5428</v>
      </c>
    </row>
    <row r="3522" spans="1:36" x14ac:dyDescent="0.35">
      <c r="A3522" t="s">
        <v>36</v>
      </c>
      <c r="B3522" s="8" t="s">
        <v>142</v>
      </c>
      <c r="C3522" s="8" t="s">
        <v>38</v>
      </c>
      <c r="D3522" s="8" t="s">
        <v>39</v>
      </c>
      <c r="E3522" s="8" t="s">
        <v>39</v>
      </c>
      <c r="F3522" s="8" t="s">
        <v>40</v>
      </c>
      <c r="G3522" t="s">
        <v>144</v>
      </c>
      <c r="H3522" t="s">
        <v>42</v>
      </c>
      <c r="I3522" t="s">
        <v>43</v>
      </c>
      <c r="J3522" t="s">
        <v>43</v>
      </c>
      <c r="K3522" t="s">
        <v>43</v>
      </c>
      <c r="L3522" s="9">
        <v>-14850</v>
      </c>
      <c r="M3522" s="10">
        <v>44562</v>
      </c>
      <c r="N3522" t="s">
        <v>44</v>
      </c>
      <c r="O3522" t="s">
        <v>45</v>
      </c>
      <c r="P3522" t="s">
        <v>4035</v>
      </c>
      <c r="Q3522" t="s">
        <v>4036</v>
      </c>
      <c r="R3522" t="s">
        <v>4037</v>
      </c>
      <c r="S3522" s="11">
        <v>44573</v>
      </c>
      <c r="T3522" t="s">
        <v>54</v>
      </c>
      <c r="U3522">
        <v>38</v>
      </c>
      <c r="V3522" t="s">
        <v>3935</v>
      </c>
      <c r="W3522" t="s">
        <v>4037</v>
      </c>
      <c r="Y3522" s="11">
        <v>44573</v>
      </c>
      <c r="AA3522" t="s">
        <v>3935</v>
      </c>
      <c r="AH3522" t="str">
        <f t="shared" si="54"/>
        <v>E35930 Estates &amp; Facilities</v>
      </c>
      <c r="AI3522" t="str">
        <f>VLOOKUP(B3522,'cc Lookup'!A:E,5,0)</f>
        <v>Estates</v>
      </c>
      <c r="AJ3522" t="s">
        <v>5428</v>
      </c>
    </row>
    <row r="3523" spans="1:36" x14ac:dyDescent="0.35">
      <c r="A3523" t="s">
        <v>36</v>
      </c>
      <c r="B3523" s="8" t="s">
        <v>72</v>
      </c>
      <c r="C3523" s="8" t="s">
        <v>38</v>
      </c>
      <c r="D3523" s="8" t="s">
        <v>39</v>
      </c>
      <c r="E3523" s="8" t="s">
        <v>39</v>
      </c>
      <c r="F3523" s="8" t="s">
        <v>40</v>
      </c>
      <c r="G3523" t="s">
        <v>73</v>
      </c>
      <c r="H3523" t="s">
        <v>42</v>
      </c>
      <c r="I3523" t="s">
        <v>43</v>
      </c>
      <c r="J3523" t="s">
        <v>43</v>
      </c>
      <c r="K3523" t="s">
        <v>43</v>
      </c>
      <c r="L3523" s="9">
        <v>-51665</v>
      </c>
      <c r="M3523" s="10">
        <v>44593</v>
      </c>
      <c r="N3523" t="s">
        <v>44</v>
      </c>
      <c r="O3523" t="s">
        <v>45</v>
      </c>
      <c r="P3523" t="s">
        <v>4047</v>
      </c>
      <c r="Q3523" t="s">
        <v>4048</v>
      </c>
      <c r="R3523" t="s">
        <v>4049</v>
      </c>
      <c r="S3523" s="11">
        <v>44601</v>
      </c>
      <c r="T3523" t="s">
        <v>54</v>
      </c>
      <c r="U3523">
        <v>32</v>
      </c>
      <c r="V3523" t="s">
        <v>3959</v>
      </c>
      <c r="W3523" t="s">
        <v>4049</v>
      </c>
      <c r="Y3523" s="11">
        <v>44601</v>
      </c>
      <c r="AA3523" t="s">
        <v>3960</v>
      </c>
      <c r="AD3523" t="s">
        <v>3717</v>
      </c>
      <c r="AH3523" t="str">
        <f t="shared" si="54"/>
        <v>E35120 Corporate Expenses</v>
      </c>
      <c r="AI3523" t="str">
        <f>VLOOKUP(B3523,'cc Lookup'!A:E,5,0)</f>
        <v>Corporate Exp</v>
      </c>
      <c r="AJ3523" t="s">
        <v>5428</v>
      </c>
    </row>
    <row r="3524" spans="1:36" x14ac:dyDescent="0.35">
      <c r="A3524" t="s">
        <v>36</v>
      </c>
      <c r="B3524" s="8" t="s">
        <v>72</v>
      </c>
      <c r="C3524" s="8" t="s">
        <v>38</v>
      </c>
      <c r="D3524" s="8" t="s">
        <v>39</v>
      </c>
      <c r="E3524" s="8" t="s">
        <v>39</v>
      </c>
      <c r="F3524" s="8" t="s">
        <v>40</v>
      </c>
      <c r="G3524" t="s">
        <v>73</v>
      </c>
      <c r="H3524" t="s">
        <v>42</v>
      </c>
      <c r="I3524" t="s">
        <v>43</v>
      </c>
      <c r="J3524" t="s">
        <v>43</v>
      </c>
      <c r="K3524" t="s">
        <v>43</v>
      </c>
      <c r="L3524" s="9">
        <v>1187</v>
      </c>
      <c r="M3524" s="10">
        <v>44593</v>
      </c>
      <c r="N3524" t="s">
        <v>44</v>
      </c>
      <c r="O3524" t="s">
        <v>45</v>
      </c>
      <c r="P3524" t="s">
        <v>4047</v>
      </c>
      <c r="Q3524" t="s">
        <v>4048</v>
      </c>
      <c r="R3524" t="s">
        <v>4049</v>
      </c>
      <c r="S3524" s="11">
        <v>44601</v>
      </c>
      <c r="T3524" t="s">
        <v>54</v>
      </c>
      <c r="U3524">
        <v>33</v>
      </c>
      <c r="V3524" t="s">
        <v>3961</v>
      </c>
      <c r="W3524" t="s">
        <v>4049</v>
      </c>
      <c r="Y3524" s="11">
        <v>44601</v>
      </c>
      <c r="AA3524" t="s">
        <v>3961</v>
      </c>
      <c r="AH3524" t="str">
        <f t="shared" si="54"/>
        <v>E35120 Corporate Expenses</v>
      </c>
      <c r="AI3524" t="str">
        <f>VLOOKUP(B3524,'cc Lookup'!A:E,5,0)</f>
        <v>Corporate Exp</v>
      </c>
      <c r="AJ3524" t="s">
        <v>5428</v>
      </c>
    </row>
    <row r="3525" spans="1:36" x14ac:dyDescent="0.35">
      <c r="A3525" t="s">
        <v>36</v>
      </c>
      <c r="B3525" s="8" t="s">
        <v>72</v>
      </c>
      <c r="C3525" s="8" t="s">
        <v>38</v>
      </c>
      <c r="D3525" s="8" t="s">
        <v>39</v>
      </c>
      <c r="E3525" s="8" t="s">
        <v>1517</v>
      </c>
      <c r="F3525" s="8" t="s">
        <v>40</v>
      </c>
      <c r="G3525" t="s">
        <v>73</v>
      </c>
      <c r="H3525" t="s">
        <v>42</v>
      </c>
      <c r="I3525" t="s">
        <v>43</v>
      </c>
      <c r="J3525" t="s">
        <v>1518</v>
      </c>
      <c r="K3525" t="s">
        <v>43</v>
      </c>
      <c r="L3525" s="9">
        <v>30714.36</v>
      </c>
      <c r="M3525" s="10">
        <v>44593</v>
      </c>
      <c r="N3525" t="s">
        <v>44</v>
      </c>
      <c r="O3525" t="s">
        <v>45</v>
      </c>
      <c r="P3525" t="s">
        <v>4047</v>
      </c>
      <c r="Q3525" t="s">
        <v>4048</v>
      </c>
      <c r="R3525" t="s">
        <v>4049</v>
      </c>
      <c r="S3525" s="11">
        <v>44601</v>
      </c>
      <c r="T3525" t="s">
        <v>54</v>
      </c>
      <c r="U3525">
        <v>34</v>
      </c>
      <c r="V3525" t="s">
        <v>3977</v>
      </c>
      <c r="W3525" t="s">
        <v>4049</v>
      </c>
      <c r="Y3525" s="11">
        <v>44601</v>
      </c>
      <c r="AA3525" t="s">
        <v>3978</v>
      </c>
      <c r="AD3525" t="s">
        <v>2996</v>
      </c>
      <c r="AH3525" t="str">
        <f t="shared" ref="AH3525:AH3589" si="55">B3525&amp;" "&amp;G3525</f>
        <v>E35120 Corporate Expenses</v>
      </c>
      <c r="AI3525" t="str">
        <f>VLOOKUP(B3525,'cc Lookup'!A:E,5,0)</f>
        <v>Corporate Exp</v>
      </c>
      <c r="AJ3525" t="s">
        <v>5428</v>
      </c>
    </row>
    <row r="3526" spans="1:36" x14ac:dyDescent="0.35">
      <c r="A3526" t="s">
        <v>36</v>
      </c>
      <c r="B3526" s="8" t="s">
        <v>1788</v>
      </c>
      <c r="C3526" s="8" t="s">
        <v>38</v>
      </c>
      <c r="D3526" s="8" t="s">
        <v>39</v>
      </c>
      <c r="E3526" s="8" t="s">
        <v>39</v>
      </c>
      <c r="F3526" s="8" t="s">
        <v>40</v>
      </c>
      <c r="G3526" t="s">
        <v>1789</v>
      </c>
      <c r="H3526" t="s">
        <v>42</v>
      </c>
      <c r="I3526" t="s">
        <v>43</v>
      </c>
      <c r="J3526" t="s">
        <v>43</v>
      </c>
      <c r="K3526" t="s">
        <v>43</v>
      </c>
      <c r="L3526" s="9">
        <v>71434.710000000006</v>
      </c>
      <c r="M3526" s="10">
        <v>44593</v>
      </c>
      <c r="N3526" t="s">
        <v>44</v>
      </c>
      <c r="O3526" t="s">
        <v>45</v>
      </c>
      <c r="P3526" t="s">
        <v>4083</v>
      </c>
      <c r="Q3526" t="s">
        <v>4084</v>
      </c>
      <c r="R3526" t="s">
        <v>4085</v>
      </c>
      <c r="S3526" s="11">
        <v>44601</v>
      </c>
      <c r="T3526" t="s">
        <v>54</v>
      </c>
      <c r="U3526">
        <v>62</v>
      </c>
      <c r="V3526" t="s">
        <v>3985</v>
      </c>
      <c r="W3526" t="s">
        <v>4085</v>
      </c>
      <c r="Y3526" s="11">
        <v>44601</v>
      </c>
      <c r="AA3526" t="s">
        <v>3985</v>
      </c>
      <c r="AH3526" t="str">
        <f t="shared" si="55"/>
        <v>E35121 Prior Year Charges</v>
      </c>
      <c r="AI3526" t="str">
        <f>VLOOKUP(B3526,'cc Lookup'!A:E,5,0)</f>
        <v>Finance</v>
      </c>
      <c r="AJ3526" t="s">
        <v>5428</v>
      </c>
    </row>
    <row r="3527" spans="1:36" x14ac:dyDescent="0.35">
      <c r="A3527" t="s">
        <v>36</v>
      </c>
      <c r="B3527" s="8" t="s">
        <v>142</v>
      </c>
      <c r="C3527" s="8" t="s">
        <v>38</v>
      </c>
      <c r="D3527" s="8" t="s">
        <v>39</v>
      </c>
      <c r="E3527" s="8" t="s">
        <v>39</v>
      </c>
      <c r="F3527" s="8" t="s">
        <v>40</v>
      </c>
      <c r="G3527" t="s">
        <v>144</v>
      </c>
      <c r="H3527" t="s">
        <v>42</v>
      </c>
      <c r="I3527" t="s">
        <v>43</v>
      </c>
      <c r="J3527" t="s">
        <v>43</v>
      </c>
      <c r="K3527" t="s">
        <v>43</v>
      </c>
      <c r="L3527" s="9">
        <v>-19800</v>
      </c>
      <c r="M3527" s="10">
        <v>44593</v>
      </c>
      <c r="N3527" t="s">
        <v>44</v>
      </c>
      <c r="O3527" t="s">
        <v>45</v>
      </c>
      <c r="P3527" t="s">
        <v>4181</v>
      </c>
      <c r="Q3527" t="s">
        <v>4182</v>
      </c>
      <c r="R3527" t="s">
        <v>4183</v>
      </c>
      <c r="S3527" s="11">
        <v>44601</v>
      </c>
      <c r="T3527" t="s">
        <v>54</v>
      </c>
      <c r="U3527">
        <v>41</v>
      </c>
      <c r="V3527" t="s">
        <v>4034</v>
      </c>
      <c r="W3527" t="s">
        <v>4183</v>
      </c>
      <c r="Y3527" s="11">
        <v>44601</v>
      </c>
      <c r="AA3527" t="s">
        <v>4034</v>
      </c>
      <c r="AH3527" t="str">
        <f t="shared" si="55"/>
        <v>E35930 Estates &amp; Facilities</v>
      </c>
      <c r="AI3527" t="str">
        <f>VLOOKUP(B3527,'cc Lookup'!A:E,5,0)</f>
        <v>Estates</v>
      </c>
      <c r="AJ3527" t="s">
        <v>5428</v>
      </c>
    </row>
    <row r="3528" spans="1:36" x14ac:dyDescent="0.35">
      <c r="A3528" t="s">
        <v>36</v>
      </c>
      <c r="B3528" s="8" t="s">
        <v>72</v>
      </c>
      <c r="C3528" s="8" t="s">
        <v>38</v>
      </c>
      <c r="D3528" s="8" t="s">
        <v>39</v>
      </c>
      <c r="E3528" s="8" t="s">
        <v>39</v>
      </c>
      <c r="F3528" s="8" t="s">
        <v>40</v>
      </c>
      <c r="G3528" t="s">
        <v>73</v>
      </c>
      <c r="H3528" t="s">
        <v>42</v>
      </c>
      <c r="I3528" t="s">
        <v>43</v>
      </c>
      <c r="J3528" t="s">
        <v>43</v>
      </c>
      <c r="K3528" t="s">
        <v>43</v>
      </c>
      <c r="L3528" s="9">
        <v>-51665</v>
      </c>
      <c r="M3528" s="10">
        <v>44621</v>
      </c>
      <c r="N3528" t="s">
        <v>44</v>
      </c>
      <c r="O3528" t="s">
        <v>45</v>
      </c>
      <c r="P3528" t="s">
        <v>4209</v>
      </c>
      <c r="Q3528" t="s">
        <v>4210</v>
      </c>
      <c r="R3528" t="s">
        <v>4211</v>
      </c>
      <c r="S3528" s="11">
        <v>44629</v>
      </c>
      <c r="T3528" t="s">
        <v>54</v>
      </c>
      <c r="U3528">
        <v>33</v>
      </c>
      <c r="V3528" t="s">
        <v>4057</v>
      </c>
      <c r="W3528" t="s">
        <v>4211</v>
      </c>
      <c r="Y3528" s="11">
        <v>44629</v>
      </c>
      <c r="AA3528" t="s">
        <v>4058</v>
      </c>
      <c r="AD3528" t="s">
        <v>3717</v>
      </c>
      <c r="AH3528" t="str">
        <f t="shared" si="55"/>
        <v>E35120 Corporate Expenses</v>
      </c>
      <c r="AI3528" t="str">
        <f>VLOOKUP(B3528,'cc Lookup'!A:E,5,0)</f>
        <v>Corporate Exp</v>
      </c>
      <c r="AJ3528" t="s">
        <v>5428</v>
      </c>
    </row>
    <row r="3529" spans="1:36" x14ac:dyDescent="0.35">
      <c r="A3529" t="s">
        <v>36</v>
      </c>
      <c r="B3529" s="8" t="s">
        <v>72</v>
      </c>
      <c r="C3529" s="8" t="s">
        <v>38</v>
      </c>
      <c r="D3529" s="8" t="s">
        <v>39</v>
      </c>
      <c r="E3529" s="8" t="s">
        <v>39</v>
      </c>
      <c r="F3529" s="8" t="s">
        <v>40</v>
      </c>
      <c r="G3529" t="s">
        <v>73</v>
      </c>
      <c r="H3529" t="s">
        <v>42</v>
      </c>
      <c r="I3529" t="s">
        <v>43</v>
      </c>
      <c r="J3529" t="s">
        <v>43</v>
      </c>
      <c r="K3529" t="s">
        <v>43</v>
      </c>
      <c r="L3529" s="9">
        <v>1187</v>
      </c>
      <c r="M3529" s="10">
        <v>44621</v>
      </c>
      <c r="N3529" t="s">
        <v>44</v>
      </c>
      <c r="O3529" t="s">
        <v>45</v>
      </c>
      <c r="P3529" t="s">
        <v>4209</v>
      </c>
      <c r="Q3529" t="s">
        <v>4210</v>
      </c>
      <c r="R3529" t="s">
        <v>4211</v>
      </c>
      <c r="S3529" s="11">
        <v>44629</v>
      </c>
      <c r="T3529" t="s">
        <v>54</v>
      </c>
      <c r="U3529">
        <v>34</v>
      </c>
      <c r="V3529" t="s">
        <v>4056</v>
      </c>
      <c r="W3529" t="s">
        <v>4211</v>
      </c>
      <c r="Y3529" s="11">
        <v>44629</v>
      </c>
      <c r="AA3529" t="s">
        <v>4056</v>
      </c>
      <c r="AH3529" t="str">
        <f t="shared" si="55"/>
        <v>E35120 Corporate Expenses</v>
      </c>
      <c r="AI3529" t="str">
        <f>VLOOKUP(B3529,'cc Lookup'!A:E,5,0)</f>
        <v>Corporate Exp</v>
      </c>
      <c r="AJ3529" t="s">
        <v>5428</v>
      </c>
    </row>
    <row r="3530" spans="1:36" x14ac:dyDescent="0.35">
      <c r="A3530" t="s">
        <v>36</v>
      </c>
      <c r="B3530" s="8" t="s">
        <v>72</v>
      </c>
      <c r="C3530" s="8" t="s">
        <v>38</v>
      </c>
      <c r="D3530" s="8" t="s">
        <v>39</v>
      </c>
      <c r="E3530" s="8" t="s">
        <v>39</v>
      </c>
      <c r="F3530" s="8" t="s">
        <v>40</v>
      </c>
      <c r="G3530" t="s">
        <v>73</v>
      </c>
      <c r="H3530" t="s">
        <v>42</v>
      </c>
      <c r="I3530" t="s">
        <v>43</v>
      </c>
      <c r="J3530" t="s">
        <v>43</v>
      </c>
      <c r="K3530" t="s">
        <v>43</v>
      </c>
      <c r="L3530" s="9">
        <v>-1187</v>
      </c>
      <c r="M3530" s="10">
        <v>44621</v>
      </c>
      <c r="N3530" t="s">
        <v>44</v>
      </c>
      <c r="O3530" t="s">
        <v>45</v>
      </c>
      <c r="P3530" t="s">
        <v>4218</v>
      </c>
      <c r="Q3530" t="s">
        <v>4219</v>
      </c>
      <c r="R3530" t="s">
        <v>4220</v>
      </c>
      <c r="S3530" s="11">
        <v>44629</v>
      </c>
      <c r="T3530" t="s">
        <v>54</v>
      </c>
      <c r="U3530">
        <v>41</v>
      </c>
      <c r="V3530" t="s">
        <v>4056</v>
      </c>
      <c r="W3530" t="s">
        <v>4220</v>
      </c>
      <c r="Y3530" s="11">
        <v>44629</v>
      </c>
      <c r="AA3530" t="s">
        <v>4056</v>
      </c>
      <c r="AH3530" t="str">
        <f t="shared" si="55"/>
        <v>E35120 Corporate Expenses</v>
      </c>
      <c r="AI3530" t="str">
        <f>VLOOKUP(B3530,'cc Lookup'!A:E,5,0)</f>
        <v>Corporate Exp</v>
      </c>
      <c r="AJ3530" t="s">
        <v>5428</v>
      </c>
    </row>
    <row r="3531" spans="1:36" x14ac:dyDescent="0.35">
      <c r="A3531" t="s">
        <v>36</v>
      </c>
      <c r="B3531" s="8" t="s">
        <v>72</v>
      </c>
      <c r="C3531" s="8" t="s">
        <v>38</v>
      </c>
      <c r="D3531" s="8" t="s">
        <v>39</v>
      </c>
      <c r="E3531" s="8" t="s">
        <v>39</v>
      </c>
      <c r="F3531" s="8" t="s">
        <v>40</v>
      </c>
      <c r="G3531" t="s">
        <v>73</v>
      </c>
      <c r="H3531" t="s">
        <v>42</v>
      </c>
      <c r="I3531" t="s">
        <v>43</v>
      </c>
      <c r="J3531" t="s">
        <v>43</v>
      </c>
      <c r="K3531" t="s">
        <v>43</v>
      </c>
      <c r="L3531" s="9">
        <v>-63427</v>
      </c>
      <c r="M3531" s="10">
        <v>44621</v>
      </c>
      <c r="N3531" t="s">
        <v>44</v>
      </c>
      <c r="O3531" t="s">
        <v>45</v>
      </c>
      <c r="P3531" t="s">
        <v>4218</v>
      </c>
      <c r="Q3531" t="s">
        <v>4219</v>
      </c>
      <c r="R3531" t="s">
        <v>4220</v>
      </c>
      <c r="S3531" s="11">
        <v>44629</v>
      </c>
      <c r="T3531" t="s">
        <v>54</v>
      </c>
      <c r="U3531">
        <v>42</v>
      </c>
      <c r="V3531" t="s">
        <v>4057</v>
      </c>
      <c r="W3531" t="s">
        <v>4220</v>
      </c>
      <c r="Y3531" s="11">
        <v>44629</v>
      </c>
      <c r="AA3531" t="s">
        <v>4058</v>
      </c>
      <c r="AD3531" t="s">
        <v>3717</v>
      </c>
      <c r="AH3531" t="str">
        <f t="shared" si="55"/>
        <v>E35120 Corporate Expenses</v>
      </c>
      <c r="AI3531" t="str">
        <f>VLOOKUP(B3531,'cc Lookup'!A:E,5,0)</f>
        <v>Corporate Exp</v>
      </c>
      <c r="AJ3531" t="s">
        <v>5428</v>
      </c>
    </row>
    <row r="3532" spans="1:36" x14ac:dyDescent="0.35">
      <c r="A3532" t="s">
        <v>36</v>
      </c>
      <c r="B3532" s="8" t="s">
        <v>72</v>
      </c>
      <c r="C3532" s="8" t="s">
        <v>38</v>
      </c>
      <c r="D3532" s="8" t="s">
        <v>39</v>
      </c>
      <c r="E3532" s="8" t="s">
        <v>39</v>
      </c>
      <c r="F3532" s="8" t="s">
        <v>40</v>
      </c>
      <c r="G3532" t="s">
        <v>73</v>
      </c>
      <c r="H3532" t="s">
        <v>42</v>
      </c>
      <c r="I3532" t="s">
        <v>43</v>
      </c>
      <c r="J3532" t="s">
        <v>43</v>
      </c>
      <c r="K3532" t="s">
        <v>43</v>
      </c>
      <c r="L3532" s="9">
        <v>964</v>
      </c>
      <c r="M3532" s="10">
        <v>44621</v>
      </c>
      <c r="N3532" t="s">
        <v>44</v>
      </c>
      <c r="O3532" t="s">
        <v>45</v>
      </c>
      <c r="P3532" t="s">
        <v>4218</v>
      </c>
      <c r="Q3532" t="s">
        <v>4219</v>
      </c>
      <c r="R3532" t="s">
        <v>4220</v>
      </c>
      <c r="S3532" s="11">
        <v>44629</v>
      </c>
      <c r="T3532" t="s">
        <v>54</v>
      </c>
      <c r="U3532">
        <v>43</v>
      </c>
      <c r="V3532" t="s">
        <v>4056</v>
      </c>
      <c r="W3532" t="s">
        <v>4220</v>
      </c>
      <c r="Y3532" s="11">
        <v>44629</v>
      </c>
      <c r="AA3532" t="s">
        <v>4056</v>
      </c>
      <c r="AH3532" t="str">
        <f t="shared" si="55"/>
        <v>E35120 Corporate Expenses</v>
      </c>
      <c r="AI3532" t="str">
        <f>VLOOKUP(B3532,'cc Lookup'!A:E,5,0)</f>
        <v>Corporate Exp</v>
      </c>
      <c r="AJ3532" t="s">
        <v>5428</v>
      </c>
    </row>
    <row r="3533" spans="1:36" x14ac:dyDescent="0.35">
      <c r="A3533" t="s">
        <v>36</v>
      </c>
      <c r="B3533" s="8" t="s">
        <v>72</v>
      </c>
      <c r="C3533" s="8" t="s">
        <v>38</v>
      </c>
      <c r="D3533" s="8" t="s">
        <v>39</v>
      </c>
      <c r="E3533" s="8" t="s">
        <v>39</v>
      </c>
      <c r="F3533" s="8" t="s">
        <v>40</v>
      </c>
      <c r="G3533" t="s">
        <v>73</v>
      </c>
      <c r="H3533" t="s">
        <v>42</v>
      </c>
      <c r="I3533" t="s">
        <v>43</v>
      </c>
      <c r="J3533" t="s">
        <v>43</v>
      </c>
      <c r="K3533" t="s">
        <v>43</v>
      </c>
      <c r="L3533" s="9">
        <v>51665</v>
      </c>
      <c r="M3533" s="10">
        <v>44621</v>
      </c>
      <c r="N3533" t="s">
        <v>44</v>
      </c>
      <c r="O3533" t="s">
        <v>45</v>
      </c>
      <c r="P3533" t="s">
        <v>4218</v>
      </c>
      <c r="Q3533" t="s">
        <v>4219</v>
      </c>
      <c r="R3533" t="s">
        <v>4220</v>
      </c>
      <c r="S3533" s="11">
        <v>44629</v>
      </c>
      <c r="T3533" t="s">
        <v>54</v>
      </c>
      <c r="U3533">
        <v>44</v>
      </c>
      <c r="V3533" t="s">
        <v>4057</v>
      </c>
      <c r="W3533" t="s">
        <v>4220</v>
      </c>
      <c r="Y3533" s="11">
        <v>44629</v>
      </c>
      <c r="AA3533" t="s">
        <v>4058</v>
      </c>
      <c r="AD3533" t="s">
        <v>3717</v>
      </c>
      <c r="AH3533" t="str">
        <f t="shared" si="55"/>
        <v>E35120 Corporate Expenses</v>
      </c>
      <c r="AI3533" t="str">
        <f>VLOOKUP(B3533,'cc Lookup'!A:E,5,0)</f>
        <v>Corporate Exp</v>
      </c>
      <c r="AJ3533" t="s">
        <v>5428</v>
      </c>
    </row>
    <row r="3534" spans="1:36" x14ac:dyDescent="0.35">
      <c r="A3534" t="s">
        <v>36</v>
      </c>
      <c r="B3534" s="8" t="s">
        <v>72</v>
      </c>
      <c r="C3534" s="8" t="s">
        <v>38</v>
      </c>
      <c r="D3534" s="8" t="s">
        <v>39</v>
      </c>
      <c r="E3534" s="8" t="s">
        <v>1517</v>
      </c>
      <c r="F3534" s="8" t="s">
        <v>40</v>
      </c>
      <c r="G3534" t="s">
        <v>73</v>
      </c>
      <c r="H3534" t="s">
        <v>42</v>
      </c>
      <c r="I3534" t="s">
        <v>43</v>
      </c>
      <c r="J3534" t="s">
        <v>1518</v>
      </c>
      <c r="K3534" t="s">
        <v>43</v>
      </c>
      <c r="L3534" s="9">
        <v>30714.36</v>
      </c>
      <c r="M3534" s="10">
        <v>44621</v>
      </c>
      <c r="N3534" t="s">
        <v>44</v>
      </c>
      <c r="O3534" t="s">
        <v>45</v>
      </c>
      <c r="P3534" t="s">
        <v>4209</v>
      </c>
      <c r="Q3534" t="s">
        <v>4210</v>
      </c>
      <c r="R3534" t="s">
        <v>4211</v>
      </c>
      <c r="S3534" s="11">
        <v>44629</v>
      </c>
      <c r="T3534" t="s">
        <v>54</v>
      </c>
      <c r="U3534">
        <v>35</v>
      </c>
      <c r="V3534" t="s">
        <v>4077</v>
      </c>
      <c r="W3534" t="s">
        <v>4211</v>
      </c>
      <c r="Y3534" s="11">
        <v>44629</v>
      </c>
      <c r="AA3534" t="s">
        <v>4078</v>
      </c>
      <c r="AD3534" t="s">
        <v>2996</v>
      </c>
      <c r="AH3534" t="str">
        <f t="shared" si="55"/>
        <v>E35120 Corporate Expenses</v>
      </c>
      <c r="AI3534" t="str">
        <f>VLOOKUP(B3534,'cc Lookup'!A:E,5,0)</f>
        <v>Corporate Exp</v>
      </c>
      <c r="AJ3534" t="s">
        <v>5428</v>
      </c>
    </row>
    <row r="3535" spans="1:36" x14ac:dyDescent="0.35">
      <c r="A3535" t="s">
        <v>36</v>
      </c>
      <c r="B3535" s="8" t="s">
        <v>72</v>
      </c>
      <c r="C3535" s="8" t="s">
        <v>38</v>
      </c>
      <c r="D3535" s="8" t="s">
        <v>39</v>
      </c>
      <c r="E3535" s="8" t="s">
        <v>1517</v>
      </c>
      <c r="F3535" s="8" t="s">
        <v>40</v>
      </c>
      <c r="G3535" t="s">
        <v>73</v>
      </c>
      <c r="H3535" t="s">
        <v>42</v>
      </c>
      <c r="I3535" t="s">
        <v>43</v>
      </c>
      <c r="J3535" t="s">
        <v>1518</v>
      </c>
      <c r="K3535" t="s">
        <v>43</v>
      </c>
      <c r="L3535" s="9">
        <v>-30714.36</v>
      </c>
      <c r="M3535" s="10">
        <v>44621</v>
      </c>
      <c r="N3535" t="s">
        <v>44</v>
      </c>
      <c r="O3535" t="s">
        <v>45</v>
      </c>
      <c r="P3535" t="s">
        <v>4218</v>
      </c>
      <c r="Q3535" t="s">
        <v>4219</v>
      </c>
      <c r="R3535" t="s">
        <v>4220</v>
      </c>
      <c r="S3535" s="11">
        <v>44629</v>
      </c>
      <c r="T3535" t="s">
        <v>54</v>
      </c>
      <c r="U3535">
        <v>45</v>
      </c>
      <c r="V3535" t="s">
        <v>4077</v>
      </c>
      <c r="W3535" t="s">
        <v>4220</v>
      </c>
      <c r="Y3535" s="11">
        <v>44629</v>
      </c>
      <c r="AA3535" t="s">
        <v>4078</v>
      </c>
      <c r="AD3535" t="s">
        <v>2996</v>
      </c>
      <c r="AH3535" t="str">
        <f t="shared" si="55"/>
        <v>E35120 Corporate Expenses</v>
      </c>
      <c r="AI3535" t="str">
        <f>VLOOKUP(B3535,'cc Lookup'!A:E,5,0)</f>
        <v>Corporate Exp</v>
      </c>
      <c r="AJ3535" t="s">
        <v>5428</v>
      </c>
    </row>
    <row r="3536" spans="1:36" x14ac:dyDescent="0.35">
      <c r="A3536" t="s">
        <v>36</v>
      </c>
      <c r="B3536" s="8" t="s">
        <v>72</v>
      </c>
      <c r="C3536" s="8" t="s">
        <v>38</v>
      </c>
      <c r="D3536" s="8" t="s">
        <v>39</v>
      </c>
      <c r="E3536" s="8" t="s">
        <v>1517</v>
      </c>
      <c r="F3536" s="8" t="s">
        <v>40</v>
      </c>
      <c r="G3536" t="s">
        <v>73</v>
      </c>
      <c r="H3536" t="s">
        <v>42</v>
      </c>
      <c r="I3536" t="s">
        <v>43</v>
      </c>
      <c r="J3536" t="s">
        <v>1518</v>
      </c>
      <c r="K3536" t="s">
        <v>43</v>
      </c>
      <c r="L3536" s="9">
        <v>16138.05</v>
      </c>
      <c r="M3536" s="10">
        <v>44621</v>
      </c>
      <c r="N3536" t="s">
        <v>44</v>
      </c>
      <c r="O3536" t="s">
        <v>45</v>
      </c>
      <c r="P3536" t="s">
        <v>4218</v>
      </c>
      <c r="Q3536" t="s">
        <v>4219</v>
      </c>
      <c r="R3536" t="s">
        <v>4220</v>
      </c>
      <c r="S3536" s="11">
        <v>44629</v>
      </c>
      <c r="T3536" t="s">
        <v>54</v>
      </c>
      <c r="U3536">
        <v>46</v>
      </c>
      <c r="V3536" t="s">
        <v>4077</v>
      </c>
      <c r="W3536" t="s">
        <v>4220</v>
      </c>
      <c r="Y3536" s="11">
        <v>44629</v>
      </c>
      <c r="AA3536" t="s">
        <v>4078</v>
      </c>
      <c r="AD3536" t="s">
        <v>2996</v>
      </c>
      <c r="AH3536" t="str">
        <f t="shared" si="55"/>
        <v>E35120 Corporate Expenses</v>
      </c>
      <c r="AI3536" t="str">
        <f>VLOOKUP(B3536,'cc Lookup'!A:E,5,0)</f>
        <v>Corporate Exp</v>
      </c>
      <c r="AJ3536" t="s">
        <v>5428</v>
      </c>
    </row>
    <row r="3537" spans="1:36" x14ac:dyDescent="0.35">
      <c r="A3537" t="s">
        <v>36</v>
      </c>
      <c r="B3537" s="8" t="s">
        <v>1788</v>
      </c>
      <c r="C3537" s="8" t="s">
        <v>38</v>
      </c>
      <c r="D3537" s="8" t="s">
        <v>39</v>
      </c>
      <c r="E3537" s="8" t="s">
        <v>39</v>
      </c>
      <c r="F3537" s="8" t="s">
        <v>40</v>
      </c>
      <c r="G3537" t="s">
        <v>1789</v>
      </c>
      <c r="H3537" t="s">
        <v>42</v>
      </c>
      <c r="I3537" t="s">
        <v>43</v>
      </c>
      <c r="J3537" t="s">
        <v>43</v>
      </c>
      <c r="K3537" t="s">
        <v>43</v>
      </c>
      <c r="L3537" s="9">
        <v>71434.710000000006</v>
      </c>
      <c r="M3537" s="10">
        <v>44621</v>
      </c>
      <c r="N3537" t="s">
        <v>44</v>
      </c>
      <c r="O3537" t="s">
        <v>45</v>
      </c>
      <c r="P3537" t="s">
        <v>4246</v>
      </c>
      <c r="Q3537" t="s">
        <v>4247</v>
      </c>
      <c r="R3537" t="s">
        <v>4248</v>
      </c>
      <c r="S3537" s="11">
        <v>44629</v>
      </c>
      <c r="T3537" t="s">
        <v>54</v>
      </c>
      <c r="U3537">
        <v>62</v>
      </c>
      <c r="V3537" t="s">
        <v>3985</v>
      </c>
      <c r="W3537" t="s">
        <v>4248</v>
      </c>
      <c r="Y3537" s="11">
        <v>44629</v>
      </c>
      <c r="AA3537" t="s">
        <v>3985</v>
      </c>
      <c r="AH3537" t="str">
        <f t="shared" si="55"/>
        <v>E35121 Prior Year Charges</v>
      </c>
      <c r="AI3537" t="str">
        <f>VLOOKUP(B3537,'cc Lookup'!A:E,5,0)</f>
        <v>Finance</v>
      </c>
      <c r="AJ3537" t="s">
        <v>5428</v>
      </c>
    </row>
    <row r="3538" spans="1:36" x14ac:dyDescent="0.35">
      <c r="A3538" t="s">
        <v>36</v>
      </c>
      <c r="B3538" s="8" t="s">
        <v>142</v>
      </c>
      <c r="C3538" s="8" t="s">
        <v>38</v>
      </c>
      <c r="D3538" s="8" t="s">
        <v>39</v>
      </c>
      <c r="E3538" s="8" t="s">
        <v>39</v>
      </c>
      <c r="F3538" s="8" t="s">
        <v>40</v>
      </c>
      <c r="G3538" t="s">
        <v>144</v>
      </c>
      <c r="H3538" t="s">
        <v>42</v>
      </c>
      <c r="I3538" t="s">
        <v>43</v>
      </c>
      <c r="J3538" t="s">
        <v>43</v>
      </c>
      <c r="K3538" t="s">
        <v>43</v>
      </c>
      <c r="L3538" s="9">
        <v>-19800</v>
      </c>
      <c r="M3538" s="10">
        <v>44621</v>
      </c>
      <c r="N3538" t="s">
        <v>44</v>
      </c>
      <c r="O3538" t="s">
        <v>45</v>
      </c>
      <c r="P3538" t="s">
        <v>4321</v>
      </c>
      <c r="Q3538" t="s">
        <v>4322</v>
      </c>
      <c r="R3538" t="s">
        <v>4323</v>
      </c>
      <c r="S3538" s="11">
        <v>44629</v>
      </c>
      <c r="T3538" t="s">
        <v>54</v>
      </c>
      <c r="U3538">
        <v>39</v>
      </c>
      <c r="V3538" t="s">
        <v>4180</v>
      </c>
      <c r="W3538" t="s">
        <v>4323</v>
      </c>
      <c r="Y3538" s="11">
        <v>44629</v>
      </c>
      <c r="AA3538" t="s">
        <v>4180</v>
      </c>
      <c r="AH3538" t="str">
        <f t="shared" si="55"/>
        <v>E35930 Estates &amp; Facilities</v>
      </c>
      <c r="AI3538" t="str">
        <f>VLOOKUP(B3538,'cc Lookup'!A:E,5,0)</f>
        <v>Estates</v>
      </c>
      <c r="AJ3538" t="s">
        <v>5428</v>
      </c>
    </row>
    <row r="3539" spans="1:36" x14ac:dyDescent="0.35">
      <c r="A3539" t="s">
        <v>36</v>
      </c>
      <c r="B3539" s="8" t="s">
        <v>37</v>
      </c>
      <c r="C3539" s="8" t="s">
        <v>38</v>
      </c>
      <c r="D3539" s="8" t="s">
        <v>39</v>
      </c>
      <c r="E3539" s="8" t="s">
        <v>39</v>
      </c>
      <c r="F3539" s="8" t="s">
        <v>40</v>
      </c>
      <c r="G3539" t="s">
        <v>41</v>
      </c>
      <c r="H3539" t="s">
        <v>42</v>
      </c>
      <c r="I3539" t="s">
        <v>43</v>
      </c>
      <c r="J3539" t="s">
        <v>43</v>
      </c>
      <c r="K3539" t="s">
        <v>43</v>
      </c>
      <c r="L3539" s="9">
        <v>34867.75</v>
      </c>
      <c r="M3539" s="10">
        <v>43556</v>
      </c>
      <c r="N3539" t="s">
        <v>44</v>
      </c>
      <c r="O3539" t="s">
        <v>45</v>
      </c>
      <c r="P3539" t="s">
        <v>46</v>
      </c>
      <c r="Q3539" t="s">
        <v>47</v>
      </c>
      <c r="R3539" t="s">
        <v>48</v>
      </c>
      <c r="S3539" s="11">
        <v>43592</v>
      </c>
      <c r="T3539" t="s">
        <v>49</v>
      </c>
      <c r="U3539">
        <v>50</v>
      </c>
      <c r="V3539" t="s">
        <v>50</v>
      </c>
      <c r="W3539" t="s">
        <v>48</v>
      </c>
      <c r="Y3539" s="11">
        <v>43592</v>
      </c>
      <c r="AA3539" t="s">
        <v>50</v>
      </c>
      <c r="AH3539" t="str">
        <f t="shared" si="55"/>
        <v>E35005 Legal Services</v>
      </c>
      <c r="AI3539" t="str">
        <f>VLOOKUP(B3539,'cc Lookup'!A:E,5,0)</f>
        <v>Chief Executive Office</v>
      </c>
      <c r="AJ3539" t="s">
        <v>5426</v>
      </c>
    </row>
    <row r="3540" spans="1:36" x14ac:dyDescent="0.35">
      <c r="A3540" t="s">
        <v>36</v>
      </c>
      <c r="B3540" s="8" t="s">
        <v>142</v>
      </c>
      <c r="C3540" s="8" t="s">
        <v>143</v>
      </c>
      <c r="D3540" s="8" t="s">
        <v>39</v>
      </c>
      <c r="E3540" s="8" t="s">
        <v>39</v>
      </c>
      <c r="F3540" s="8" t="s">
        <v>40</v>
      </c>
      <c r="G3540" t="s">
        <v>144</v>
      </c>
      <c r="H3540" t="s">
        <v>145</v>
      </c>
      <c r="I3540" t="s">
        <v>43</v>
      </c>
      <c r="J3540" t="s">
        <v>43</v>
      </c>
      <c r="K3540" t="s">
        <v>43</v>
      </c>
      <c r="L3540" s="9">
        <v>-1020</v>
      </c>
      <c r="M3540" s="10">
        <v>43556</v>
      </c>
      <c r="N3540" t="s">
        <v>44</v>
      </c>
      <c r="O3540" t="s">
        <v>45</v>
      </c>
      <c r="P3540" t="s">
        <v>146</v>
      </c>
      <c r="Q3540" t="s">
        <v>147</v>
      </c>
      <c r="R3540" t="s">
        <v>148</v>
      </c>
      <c r="S3540" s="11">
        <v>43593</v>
      </c>
      <c r="T3540" t="s">
        <v>149</v>
      </c>
      <c r="U3540">
        <v>363</v>
      </c>
      <c r="V3540" t="s">
        <v>150</v>
      </c>
      <c r="W3540" t="s">
        <v>148</v>
      </c>
      <c r="Y3540" s="11">
        <v>43593</v>
      </c>
      <c r="AA3540" t="s">
        <v>150</v>
      </c>
      <c r="AH3540" t="str">
        <f t="shared" si="55"/>
        <v>E35930 Estates &amp; Facilities</v>
      </c>
      <c r="AI3540" t="str">
        <f>VLOOKUP(B3540,'cc Lookup'!A:E,5,0)</f>
        <v>Estates</v>
      </c>
      <c r="AJ3540" t="s">
        <v>5426</v>
      </c>
    </row>
    <row r="3541" spans="1:36" x14ac:dyDescent="0.35">
      <c r="A3541" t="s">
        <v>36</v>
      </c>
      <c r="B3541" s="8" t="s">
        <v>142</v>
      </c>
      <c r="C3541" s="8" t="s">
        <v>143</v>
      </c>
      <c r="D3541" s="8" t="s">
        <v>39</v>
      </c>
      <c r="E3541" s="8" t="s">
        <v>39</v>
      </c>
      <c r="F3541" s="8" t="s">
        <v>40</v>
      </c>
      <c r="G3541" t="s">
        <v>144</v>
      </c>
      <c r="H3541" t="s">
        <v>145</v>
      </c>
      <c r="I3541" t="s">
        <v>43</v>
      </c>
      <c r="J3541" t="s">
        <v>43</v>
      </c>
      <c r="K3541" t="s">
        <v>43</v>
      </c>
      <c r="L3541" s="9">
        <v>1020</v>
      </c>
      <c r="M3541" s="10">
        <v>43556</v>
      </c>
      <c r="N3541" t="s">
        <v>44</v>
      </c>
      <c r="O3541" t="s">
        <v>45</v>
      </c>
      <c r="P3541" t="s">
        <v>146</v>
      </c>
      <c r="Q3541" t="s">
        <v>151</v>
      </c>
      <c r="R3541" t="s">
        <v>152</v>
      </c>
      <c r="S3541" s="11">
        <v>43594</v>
      </c>
      <c r="T3541" t="s">
        <v>149</v>
      </c>
      <c r="U3541">
        <v>363</v>
      </c>
      <c r="V3541" t="s">
        <v>150</v>
      </c>
      <c r="W3541" t="s">
        <v>152</v>
      </c>
      <c r="Y3541" s="11">
        <v>43594</v>
      </c>
      <c r="AA3541" t="s">
        <v>150</v>
      </c>
      <c r="AH3541" t="str">
        <f t="shared" si="55"/>
        <v>E35930 Estates &amp; Facilities</v>
      </c>
      <c r="AI3541" t="str">
        <f>VLOOKUP(B3541,'cc Lookup'!A:E,5,0)</f>
        <v>Estates</v>
      </c>
      <c r="AJ3541" t="s">
        <v>5426</v>
      </c>
    </row>
    <row r="3542" spans="1:36" x14ac:dyDescent="0.35">
      <c r="A3542" t="s">
        <v>36</v>
      </c>
      <c r="B3542" s="8" t="s">
        <v>142</v>
      </c>
      <c r="C3542" s="8" t="s">
        <v>143</v>
      </c>
      <c r="D3542" s="8" t="s">
        <v>39</v>
      </c>
      <c r="E3542" s="8" t="s">
        <v>39</v>
      </c>
      <c r="F3542" s="8" t="s">
        <v>40</v>
      </c>
      <c r="G3542" t="s">
        <v>144</v>
      </c>
      <c r="H3542" t="s">
        <v>145</v>
      </c>
      <c r="I3542" t="s">
        <v>43</v>
      </c>
      <c r="J3542" t="s">
        <v>43</v>
      </c>
      <c r="K3542" t="s">
        <v>43</v>
      </c>
      <c r="L3542" s="9">
        <v>1020</v>
      </c>
      <c r="M3542" s="10">
        <v>43556</v>
      </c>
      <c r="N3542" t="s">
        <v>44</v>
      </c>
      <c r="O3542" t="s">
        <v>45</v>
      </c>
      <c r="P3542" t="s">
        <v>153</v>
      </c>
      <c r="Q3542" t="s">
        <v>154</v>
      </c>
      <c r="R3542" t="s">
        <v>155</v>
      </c>
      <c r="S3542" s="11">
        <v>43594</v>
      </c>
      <c r="T3542" t="s">
        <v>149</v>
      </c>
      <c r="U3542">
        <v>363</v>
      </c>
      <c r="V3542" t="s">
        <v>156</v>
      </c>
      <c r="W3542" t="s">
        <v>155</v>
      </c>
      <c r="Y3542" s="11">
        <v>43594</v>
      </c>
      <c r="AA3542" t="s">
        <v>156</v>
      </c>
      <c r="AH3542" t="str">
        <f t="shared" si="55"/>
        <v>E35930 Estates &amp; Facilities</v>
      </c>
      <c r="AI3542" t="str">
        <f>VLOOKUP(B3542,'cc Lookup'!A:E,5,0)</f>
        <v>Estates</v>
      </c>
      <c r="AJ3542" t="s">
        <v>5426</v>
      </c>
    </row>
    <row r="3543" spans="1:36" x14ac:dyDescent="0.35">
      <c r="A3543" t="s">
        <v>36</v>
      </c>
      <c r="B3543" s="8" t="s">
        <v>142</v>
      </c>
      <c r="C3543" s="8" t="s">
        <v>38</v>
      </c>
      <c r="D3543" s="8" t="s">
        <v>39</v>
      </c>
      <c r="E3543" s="8" t="s">
        <v>39</v>
      </c>
      <c r="F3543" s="8" t="s">
        <v>40</v>
      </c>
      <c r="G3543" t="s">
        <v>144</v>
      </c>
      <c r="H3543" t="s">
        <v>42</v>
      </c>
      <c r="I3543" t="s">
        <v>43</v>
      </c>
      <c r="J3543" t="s">
        <v>43</v>
      </c>
      <c r="K3543" t="s">
        <v>43</v>
      </c>
      <c r="L3543" s="9">
        <v>5500</v>
      </c>
      <c r="M3543" s="10">
        <v>43556</v>
      </c>
      <c r="N3543" t="s">
        <v>44</v>
      </c>
      <c r="O3543" t="s">
        <v>45</v>
      </c>
      <c r="P3543" t="s">
        <v>215</v>
      </c>
      <c r="Q3543" t="s">
        <v>216</v>
      </c>
      <c r="R3543" t="s">
        <v>217</v>
      </c>
      <c r="S3543" s="11">
        <v>43588</v>
      </c>
      <c r="T3543" t="s">
        <v>149</v>
      </c>
      <c r="U3543">
        <v>97</v>
      </c>
      <c r="V3543" t="s">
        <v>218</v>
      </c>
      <c r="W3543" t="s">
        <v>217</v>
      </c>
      <c r="Y3543" s="11">
        <v>43588</v>
      </c>
      <c r="AA3543" t="s">
        <v>218</v>
      </c>
      <c r="AH3543" t="str">
        <f t="shared" si="55"/>
        <v>E35930 Estates &amp; Facilities</v>
      </c>
      <c r="AI3543" t="str">
        <f>VLOOKUP(B3543,'cc Lookup'!A:E,5,0)</f>
        <v>Estates</v>
      </c>
      <c r="AJ3543" t="s">
        <v>5426</v>
      </c>
    </row>
    <row r="3544" spans="1:36" x14ac:dyDescent="0.35">
      <c r="A3544" t="s">
        <v>36</v>
      </c>
      <c r="B3544" s="8" t="s">
        <v>299</v>
      </c>
      <c r="C3544" s="8" t="s">
        <v>38</v>
      </c>
      <c r="D3544" s="8" t="s">
        <v>39</v>
      </c>
      <c r="E3544" s="8" t="s">
        <v>39</v>
      </c>
      <c r="F3544" s="8" t="s">
        <v>40</v>
      </c>
      <c r="G3544" t="s">
        <v>300</v>
      </c>
      <c r="H3544" t="s">
        <v>42</v>
      </c>
      <c r="I3544" t="s">
        <v>43</v>
      </c>
      <c r="J3544" t="s">
        <v>43</v>
      </c>
      <c r="K3544" t="s">
        <v>43</v>
      </c>
      <c r="L3544" s="9">
        <v>600</v>
      </c>
      <c r="M3544" s="10">
        <v>43586</v>
      </c>
      <c r="N3544" t="s">
        <v>44</v>
      </c>
      <c r="O3544" t="s">
        <v>45</v>
      </c>
      <c r="P3544" t="s">
        <v>301</v>
      </c>
      <c r="Q3544" t="s">
        <v>302</v>
      </c>
      <c r="R3544" t="s">
        <v>303</v>
      </c>
      <c r="S3544" s="11">
        <v>43622</v>
      </c>
      <c r="T3544" t="s">
        <v>149</v>
      </c>
      <c r="U3544">
        <v>200</v>
      </c>
      <c r="V3544" t="s">
        <v>304</v>
      </c>
      <c r="W3544" t="s">
        <v>303</v>
      </c>
      <c r="Y3544" s="11">
        <v>43622</v>
      </c>
      <c r="AA3544" t="s">
        <v>304</v>
      </c>
      <c r="AH3544" t="str">
        <f t="shared" si="55"/>
        <v>E35212 HR Advisory Team</v>
      </c>
      <c r="AI3544" t="str">
        <f>VLOOKUP(B3544,'cc Lookup'!A:E,5,0)</f>
        <v>HR</v>
      </c>
      <c r="AJ3544" t="s">
        <v>5426</v>
      </c>
    </row>
    <row r="3545" spans="1:36" x14ac:dyDescent="0.35">
      <c r="A3545" t="s">
        <v>36</v>
      </c>
      <c r="B3545" s="8" t="s">
        <v>72</v>
      </c>
      <c r="C3545" s="8" t="s">
        <v>38</v>
      </c>
      <c r="D3545" s="8" t="s">
        <v>39</v>
      </c>
      <c r="E3545" s="8" t="s">
        <v>39</v>
      </c>
      <c r="F3545" s="8" t="s">
        <v>40</v>
      </c>
      <c r="G3545" t="s">
        <v>73</v>
      </c>
      <c r="H3545" t="s">
        <v>42</v>
      </c>
      <c r="I3545" t="s">
        <v>43</v>
      </c>
      <c r="J3545" t="s">
        <v>43</v>
      </c>
      <c r="K3545" t="s">
        <v>43</v>
      </c>
      <c r="L3545" s="9">
        <v>2900</v>
      </c>
      <c r="M3545" s="10">
        <v>43617</v>
      </c>
      <c r="N3545" t="s">
        <v>44</v>
      </c>
      <c r="O3545" t="s">
        <v>45</v>
      </c>
      <c r="P3545" t="s">
        <v>408</v>
      </c>
      <c r="Q3545" t="s">
        <v>409</v>
      </c>
      <c r="R3545" t="s">
        <v>410</v>
      </c>
      <c r="S3545" s="11">
        <v>43648</v>
      </c>
      <c r="T3545" t="s">
        <v>149</v>
      </c>
      <c r="U3545">
        <v>69</v>
      </c>
      <c r="V3545" t="s">
        <v>411</v>
      </c>
      <c r="W3545" t="s">
        <v>410</v>
      </c>
      <c r="Y3545" s="11">
        <v>43648</v>
      </c>
      <c r="AA3545" t="s">
        <v>411</v>
      </c>
      <c r="AH3545" t="str">
        <f t="shared" si="55"/>
        <v>E35120 Corporate Expenses</v>
      </c>
      <c r="AI3545" t="str">
        <f>VLOOKUP(B3545,'cc Lookup'!A:E,5,0)</f>
        <v>Corporate Exp</v>
      </c>
      <c r="AJ3545" t="s">
        <v>5426</v>
      </c>
    </row>
    <row r="3546" spans="1:36" x14ac:dyDescent="0.35">
      <c r="A3546" t="s">
        <v>36</v>
      </c>
      <c r="B3546" s="8" t="s">
        <v>142</v>
      </c>
      <c r="C3546" s="8" t="s">
        <v>38</v>
      </c>
      <c r="D3546" s="8" t="s">
        <v>39</v>
      </c>
      <c r="E3546" s="8" t="s">
        <v>39</v>
      </c>
      <c r="F3546" s="8" t="s">
        <v>40</v>
      </c>
      <c r="G3546" t="s">
        <v>144</v>
      </c>
      <c r="H3546" t="s">
        <v>42</v>
      </c>
      <c r="I3546" t="s">
        <v>43</v>
      </c>
      <c r="J3546" t="s">
        <v>43</v>
      </c>
      <c r="K3546" t="s">
        <v>43</v>
      </c>
      <c r="L3546" s="9">
        <v>5500</v>
      </c>
      <c r="M3546" s="10">
        <v>43617</v>
      </c>
      <c r="N3546" t="s">
        <v>44</v>
      </c>
      <c r="O3546" t="s">
        <v>45</v>
      </c>
      <c r="P3546" t="s">
        <v>390</v>
      </c>
      <c r="Q3546" t="s">
        <v>391</v>
      </c>
      <c r="R3546" t="s">
        <v>392</v>
      </c>
      <c r="S3546" s="11">
        <v>43649</v>
      </c>
      <c r="T3546" t="s">
        <v>149</v>
      </c>
      <c r="U3546">
        <v>48</v>
      </c>
      <c r="V3546" t="s">
        <v>485</v>
      </c>
      <c r="W3546" t="s">
        <v>392</v>
      </c>
      <c r="Y3546" s="11">
        <v>43649</v>
      </c>
      <c r="AA3546" t="s">
        <v>485</v>
      </c>
      <c r="AH3546" t="str">
        <f t="shared" si="55"/>
        <v>E35930 Estates &amp; Facilities</v>
      </c>
      <c r="AI3546" t="str">
        <f>VLOOKUP(B3546,'cc Lookup'!A:E,5,0)</f>
        <v>Estates</v>
      </c>
      <c r="AJ3546" t="s">
        <v>5426</v>
      </c>
    </row>
    <row r="3547" spans="1:36" x14ac:dyDescent="0.35">
      <c r="A3547" t="s">
        <v>36</v>
      </c>
      <c r="B3547" s="8" t="s">
        <v>37</v>
      </c>
      <c r="C3547" s="8" t="s">
        <v>38</v>
      </c>
      <c r="D3547" s="8" t="s">
        <v>39</v>
      </c>
      <c r="E3547" s="8" t="s">
        <v>39</v>
      </c>
      <c r="F3547" s="8" t="s">
        <v>40</v>
      </c>
      <c r="G3547" t="s">
        <v>41</v>
      </c>
      <c r="H3547" t="s">
        <v>42</v>
      </c>
      <c r="I3547" t="s">
        <v>43</v>
      </c>
      <c r="J3547" t="s">
        <v>43</v>
      </c>
      <c r="K3547" t="s">
        <v>43</v>
      </c>
      <c r="L3547" s="9">
        <v>28760.49</v>
      </c>
      <c r="M3547" s="10">
        <v>43770</v>
      </c>
      <c r="N3547" t="s">
        <v>44</v>
      </c>
      <c r="O3547" t="s">
        <v>45</v>
      </c>
      <c r="P3547" t="s">
        <v>854</v>
      </c>
      <c r="Q3547" t="s">
        <v>855</v>
      </c>
      <c r="R3547" t="s">
        <v>856</v>
      </c>
      <c r="S3547" s="11">
        <v>43803</v>
      </c>
      <c r="T3547" t="s">
        <v>149</v>
      </c>
      <c r="U3547">
        <v>8</v>
      </c>
      <c r="V3547" t="s">
        <v>857</v>
      </c>
      <c r="W3547" t="s">
        <v>856</v>
      </c>
      <c r="Y3547" s="11">
        <v>43803</v>
      </c>
      <c r="AA3547" t="s">
        <v>857</v>
      </c>
      <c r="AH3547" t="str">
        <f t="shared" si="55"/>
        <v>E35005 Legal Services</v>
      </c>
      <c r="AI3547" t="str">
        <f>VLOOKUP(B3547,'cc Lookup'!A:E,5,0)</f>
        <v>Chief Executive Office</v>
      </c>
      <c r="AJ3547" t="s">
        <v>5426</v>
      </c>
    </row>
    <row r="3548" spans="1:36" x14ac:dyDescent="0.35">
      <c r="A3548" t="s">
        <v>36</v>
      </c>
      <c r="B3548" s="8" t="s">
        <v>72</v>
      </c>
      <c r="C3548" s="8" t="s">
        <v>38</v>
      </c>
      <c r="D3548" s="8" t="s">
        <v>39</v>
      </c>
      <c r="E3548" s="8" t="s">
        <v>39</v>
      </c>
      <c r="F3548" s="8" t="s">
        <v>40</v>
      </c>
      <c r="G3548" t="s">
        <v>73</v>
      </c>
      <c r="H3548" t="s">
        <v>42</v>
      </c>
      <c r="I3548" t="s">
        <v>43</v>
      </c>
      <c r="J3548" t="s">
        <v>43</v>
      </c>
      <c r="K3548" t="s">
        <v>43</v>
      </c>
      <c r="L3548" s="9">
        <v>33500</v>
      </c>
      <c r="M3548" s="10">
        <v>43770</v>
      </c>
      <c r="N3548" t="s">
        <v>44</v>
      </c>
      <c r="O3548" t="s">
        <v>45</v>
      </c>
      <c r="P3548" t="s">
        <v>396</v>
      </c>
      <c r="Q3548" t="s">
        <v>865</v>
      </c>
      <c r="R3548" t="s">
        <v>866</v>
      </c>
      <c r="S3548" s="11">
        <v>43803</v>
      </c>
      <c r="T3548" t="s">
        <v>149</v>
      </c>
      <c r="U3548">
        <v>19</v>
      </c>
      <c r="V3548" t="s">
        <v>870</v>
      </c>
      <c r="W3548" t="s">
        <v>866</v>
      </c>
      <c r="Y3548" s="11">
        <v>43803</v>
      </c>
      <c r="AA3548" t="s">
        <v>870</v>
      </c>
      <c r="AH3548" t="str">
        <f t="shared" si="55"/>
        <v>E35120 Corporate Expenses</v>
      </c>
      <c r="AI3548" t="str">
        <f>VLOOKUP(B3548,'cc Lookup'!A:E,5,0)</f>
        <v>Corporate Exp</v>
      </c>
      <c r="AJ3548" t="s">
        <v>5426</v>
      </c>
    </row>
    <row r="3549" spans="1:36" x14ac:dyDescent="0.35">
      <c r="A3549" t="s">
        <v>36</v>
      </c>
      <c r="B3549" s="8" t="s">
        <v>72</v>
      </c>
      <c r="C3549" s="8" t="s">
        <v>38</v>
      </c>
      <c r="D3549" s="8" t="s">
        <v>39</v>
      </c>
      <c r="E3549" s="8" t="s">
        <v>39</v>
      </c>
      <c r="F3549" s="8" t="s">
        <v>40</v>
      </c>
      <c r="G3549" t="s">
        <v>73</v>
      </c>
      <c r="H3549" t="s">
        <v>42</v>
      </c>
      <c r="I3549" t="s">
        <v>43</v>
      </c>
      <c r="J3549" t="s">
        <v>43</v>
      </c>
      <c r="K3549" t="s">
        <v>43</v>
      </c>
      <c r="L3549" s="9">
        <v>53430</v>
      </c>
      <c r="M3549" s="10">
        <v>43770</v>
      </c>
      <c r="N3549" t="s">
        <v>44</v>
      </c>
      <c r="O3549" t="s">
        <v>45</v>
      </c>
      <c r="P3549" t="s">
        <v>871</v>
      </c>
      <c r="Q3549" t="s">
        <v>872</v>
      </c>
      <c r="R3549" t="s">
        <v>873</v>
      </c>
      <c r="S3549" s="11">
        <v>43803</v>
      </c>
      <c r="T3549" t="s">
        <v>149</v>
      </c>
      <c r="U3549">
        <v>20</v>
      </c>
      <c r="V3549" t="s">
        <v>874</v>
      </c>
      <c r="W3549" t="s">
        <v>873</v>
      </c>
      <c r="Y3549" s="11">
        <v>43803</v>
      </c>
      <c r="AA3549" t="s">
        <v>705</v>
      </c>
      <c r="AD3549" t="s">
        <v>875</v>
      </c>
      <c r="AH3549" t="str">
        <f t="shared" si="55"/>
        <v>E35120 Corporate Expenses</v>
      </c>
      <c r="AI3549" t="str">
        <f>VLOOKUP(B3549,'cc Lookup'!A:E,5,0)</f>
        <v>Corporate Exp</v>
      </c>
      <c r="AJ3549" t="s">
        <v>5426</v>
      </c>
    </row>
    <row r="3550" spans="1:36" x14ac:dyDescent="0.35">
      <c r="A3550" t="s">
        <v>36</v>
      </c>
      <c r="B3550" s="8" t="s">
        <v>72</v>
      </c>
      <c r="C3550" s="8" t="s">
        <v>38</v>
      </c>
      <c r="D3550" s="8" t="s">
        <v>39</v>
      </c>
      <c r="E3550" s="8" t="s">
        <v>39</v>
      </c>
      <c r="F3550" s="8" t="s">
        <v>40</v>
      </c>
      <c r="G3550" t="s">
        <v>73</v>
      </c>
      <c r="H3550" t="s">
        <v>42</v>
      </c>
      <c r="I3550" t="s">
        <v>43</v>
      </c>
      <c r="J3550" t="s">
        <v>43</v>
      </c>
      <c r="K3550" t="s">
        <v>43</v>
      </c>
      <c r="L3550" s="9">
        <v>-1692</v>
      </c>
      <c r="M3550" s="10">
        <v>43770</v>
      </c>
      <c r="N3550" t="s">
        <v>44</v>
      </c>
      <c r="O3550" t="s">
        <v>45</v>
      </c>
      <c r="P3550" t="s">
        <v>871</v>
      </c>
      <c r="Q3550" t="s">
        <v>872</v>
      </c>
      <c r="R3550" t="s">
        <v>873</v>
      </c>
      <c r="S3550" s="11">
        <v>43803</v>
      </c>
      <c r="T3550" t="s">
        <v>149</v>
      </c>
      <c r="U3550">
        <v>21</v>
      </c>
      <c r="V3550" t="s">
        <v>876</v>
      </c>
      <c r="W3550" t="s">
        <v>873</v>
      </c>
      <c r="Y3550" s="11">
        <v>43803</v>
      </c>
      <c r="AA3550" t="s">
        <v>876</v>
      </c>
      <c r="AH3550" t="str">
        <f t="shared" si="55"/>
        <v>E35120 Corporate Expenses</v>
      </c>
      <c r="AI3550" t="str">
        <f>VLOOKUP(B3550,'cc Lookup'!A:E,5,0)</f>
        <v>Corporate Exp</v>
      </c>
      <c r="AJ3550" t="s">
        <v>5426</v>
      </c>
    </row>
    <row r="3551" spans="1:36" x14ac:dyDescent="0.35">
      <c r="A3551" t="s">
        <v>36</v>
      </c>
      <c r="B3551" s="8" t="s">
        <v>72</v>
      </c>
      <c r="C3551" s="8" t="s">
        <v>38</v>
      </c>
      <c r="D3551" s="8" t="s">
        <v>39</v>
      </c>
      <c r="E3551" s="8" t="s">
        <v>39</v>
      </c>
      <c r="F3551" s="8" t="s">
        <v>40</v>
      </c>
      <c r="G3551" t="s">
        <v>73</v>
      </c>
      <c r="H3551" t="s">
        <v>42</v>
      </c>
      <c r="I3551" t="s">
        <v>43</v>
      </c>
      <c r="J3551" t="s">
        <v>43</v>
      </c>
      <c r="K3551" t="s">
        <v>43</v>
      </c>
      <c r="L3551" s="9">
        <v>-53853.440000000002</v>
      </c>
      <c r="M3551" s="10">
        <v>43770</v>
      </c>
      <c r="N3551" t="s">
        <v>44</v>
      </c>
      <c r="O3551" t="s">
        <v>45</v>
      </c>
      <c r="P3551" t="s">
        <v>871</v>
      </c>
      <c r="Q3551" t="s">
        <v>872</v>
      </c>
      <c r="R3551" t="s">
        <v>873</v>
      </c>
      <c r="S3551" s="11">
        <v>43803</v>
      </c>
      <c r="T3551" t="s">
        <v>149</v>
      </c>
      <c r="U3551">
        <v>22</v>
      </c>
      <c r="V3551" t="s">
        <v>877</v>
      </c>
      <c r="W3551" t="s">
        <v>873</v>
      </c>
      <c r="Y3551" s="11">
        <v>43803</v>
      </c>
      <c r="AA3551" t="s">
        <v>519</v>
      </c>
      <c r="AD3551" t="s">
        <v>878</v>
      </c>
      <c r="AH3551" t="str">
        <f t="shared" si="55"/>
        <v>E35120 Corporate Expenses</v>
      </c>
      <c r="AI3551" t="str">
        <f>VLOOKUP(B3551,'cc Lookup'!A:E,5,0)</f>
        <v>Corporate Exp</v>
      </c>
      <c r="AJ3551" t="s">
        <v>5426</v>
      </c>
    </row>
    <row r="3552" spans="1:36" x14ac:dyDescent="0.35">
      <c r="A3552" t="s">
        <v>36</v>
      </c>
      <c r="B3552" s="8" t="s">
        <v>72</v>
      </c>
      <c r="C3552" s="8" t="s">
        <v>38</v>
      </c>
      <c r="D3552" s="8" t="s">
        <v>39</v>
      </c>
      <c r="E3552" s="8" t="s">
        <v>1444</v>
      </c>
      <c r="F3552" s="8" t="s">
        <v>40</v>
      </c>
      <c r="G3552" t="s">
        <v>73</v>
      </c>
      <c r="H3552" t="s">
        <v>42</v>
      </c>
      <c r="I3552" t="s">
        <v>43</v>
      </c>
      <c r="J3552" t="s">
        <v>1445</v>
      </c>
      <c r="K3552" t="s">
        <v>43</v>
      </c>
      <c r="L3552" s="9">
        <v>270.74</v>
      </c>
      <c r="M3552" s="10">
        <v>43891</v>
      </c>
      <c r="N3552" t="s">
        <v>44</v>
      </c>
      <c r="O3552" t="s">
        <v>45</v>
      </c>
      <c r="P3552" t="s">
        <v>1446</v>
      </c>
      <c r="Q3552" t="s">
        <v>1447</v>
      </c>
      <c r="R3552" t="s">
        <v>1448</v>
      </c>
      <c r="S3552" s="11">
        <v>43924</v>
      </c>
      <c r="T3552" t="s">
        <v>149</v>
      </c>
      <c r="U3552">
        <v>109</v>
      </c>
      <c r="V3552" t="s">
        <v>1449</v>
      </c>
      <c r="W3552" t="s">
        <v>1448</v>
      </c>
      <c r="Y3552" s="11">
        <v>43924</v>
      </c>
      <c r="AA3552" t="s">
        <v>1449</v>
      </c>
      <c r="AH3552" t="str">
        <f t="shared" si="55"/>
        <v>E35120 Corporate Expenses</v>
      </c>
      <c r="AI3552" t="str">
        <f>VLOOKUP(B3552,'cc Lookup'!A:E,5,0)</f>
        <v>Corporate Exp</v>
      </c>
      <c r="AJ3552" t="s">
        <v>5426</v>
      </c>
    </row>
    <row r="3553" spans="1:36" x14ac:dyDescent="0.35">
      <c r="A3553" t="s">
        <v>36</v>
      </c>
      <c r="B3553" s="8" t="s">
        <v>72</v>
      </c>
      <c r="C3553" s="8" t="s">
        <v>38</v>
      </c>
      <c r="D3553" s="8" t="s">
        <v>39</v>
      </c>
      <c r="E3553" s="8" t="s">
        <v>1444</v>
      </c>
      <c r="F3553" s="8" t="s">
        <v>40</v>
      </c>
      <c r="G3553" t="s">
        <v>73</v>
      </c>
      <c r="H3553" t="s">
        <v>42</v>
      </c>
      <c r="I3553" t="s">
        <v>43</v>
      </c>
      <c r="J3553" t="s">
        <v>1445</v>
      </c>
      <c r="K3553" t="s">
        <v>43</v>
      </c>
      <c r="L3553" s="9">
        <v>2682.94</v>
      </c>
      <c r="M3553" s="10">
        <v>43891</v>
      </c>
      <c r="N3553" t="s">
        <v>44</v>
      </c>
      <c r="O3553" t="s">
        <v>45</v>
      </c>
      <c r="P3553" t="s">
        <v>1446</v>
      </c>
      <c r="Q3553" t="s">
        <v>1447</v>
      </c>
      <c r="R3553" t="s">
        <v>1448</v>
      </c>
      <c r="S3553" s="11">
        <v>43924</v>
      </c>
      <c r="T3553" t="s">
        <v>149</v>
      </c>
      <c r="U3553">
        <v>110</v>
      </c>
      <c r="V3553" t="s">
        <v>1450</v>
      </c>
      <c r="W3553" t="s">
        <v>1448</v>
      </c>
      <c r="Y3553" s="11">
        <v>43924</v>
      </c>
      <c r="AA3553" t="s">
        <v>1450</v>
      </c>
      <c r="AH3553" t="str">
        <f t="shared" si="55"/>
        <v>E35120 Corporate Expenses</v>
      </c>
      <c r="AI3553" t="str">
        <f>VLOOKUP(B3553,'cc Lookup'!A:E,5,0)</f>
        <v>Corporate Exp</v>
      </c>
      <c r="AJ3553" t="s">
        <v>5426</v>
      </c>
    </row>
    <row r="3554" spans="1:36" x14ac:dyDescent="0.35">
      <c r="A3554" t="s">
        <v>36</v>
      </c>
      <c r="B3554" s="8" t="s">
        <v>72</v>
      </c>
      <c r="C3554" s="8" t="s">
        <v>38</v>
      </c>
      <c r="D3554" s="8" t="s">
        <v>39</v>
      </c>
      <c r="E3554" s="8" t="s">
        <v>1444</v>
      </c>
      <c r="F3554" s="8" t="s">
        <v>40</v>
      </c>
      <c r="G3554" t="s">
        <v>73</v>
      </c>
      <c r="H3554" t="s">
        <v>42</v>
      </c>
      <c r="I3554" t="s">
        <v>43</v>
      </c>
      <c r="J3554" t="s">
        <v>1445</v>
      </c>
      <c r="K3554" t="s">
        <v>43</v>
      </c>
      <c r="L3554" s="9">
        <v>2863.34</v>
      </c>
      <c r="M3554" s="10">
        <v>43891</v>
      </c>
      <c r="N3554" t="s">
        <v>44</v>
      </c>
      <c r="O3554" t="s">
        <v>45</v>
      </c>
      <c r="P3554" t="s">
        <v>1446</v>
      </c>
      <c r="Q3554" t="s">
        <v>1447</v>
      </c>
      <c r="R3554" t="s">
        <v>1448</v>
      </c>
      <c r="S3554" s="11">
        <v>43924</v>
      </c>
      <c r="T3554" t="s">
        <v>149</v>
      </c>
      <c r="U3554">
        <v>111</v>
      </c>
      <c r="V3554" t="s">
        <v>1451</v>
      </c>
      <c r="W3554" t="s">
        <v>1448</v>
      </c>
      <c r="Y3554" s="11">
        <v>43924</v>
      </c>
      <c r="AA3554" t="s">
        <v>1451</v>
      </c>
      <c r="AH3554" t="str">
        <f t="shared" si="55"/>
        <v>E35120 Corporate Expenses</v>
      </c>
      <c r="AI3554" t="str">
        <f>VLOOKUP(B3554,'cc Lookup'!A:E,5,0)</f>
        <v>Corporate Exp</v>
      </c>
      <c r="AJ3554" t="s">
        <v>5426</v>
      </c>
    </row>
    <row r="3555" spans="1:36" x14ac:dyDescent="0.35">
      <c r="A3555" t="s">
        <v>36</v>
      </c>
      <c r="B3555" s="8" t="s">
        <v>72</v>
      </c>
      <c r="C3555" s="8" t="s">
        <v>38</v>
      </c>
      <c r="D3555" s="8" t="s">
        <v>39</v>
      </c>
      <c r="E3555" s="8" t="s">
        <v>1444</v>
      </c>
      <c r="F3555" s="8" t="s">
        <v>40</v>
      </c>
      <c r="G3555" t="s">
        <v>73</v>
      </c>
      <c r="H3555" t="s">
        <v>42</v>
      </c>
      <c r="I3555" t="s">
        <v>43</v>
      </c>
      <c r="J3555" t="s">
        <v>1445</v>
      </c>
      <c r="K3555" t="s">
        <v>43</v>
      </c>
      <c r="L3555" s="9">
        <v>4208.34</v>
      </c>
      <c r="M3555" s="10">
        <v>43891</v>
      </c>
      <c r="N3555" t="s">
        <v>44</v>
      </c>
      <c r="O3555" t="s">
        <v>45</v>
      </c>
      <c r="P3555" t="s">
        <v>1446</v>
      </c>
      <c r="Q3555" t="s">
        <v>1447</v>
      </c>
      <c r="R3555" t="s">
        <v>1448</v>
      </c>
      <c r="S3555" s="11">
        <v>43924</v>
      </c>
      <c r="T3555" t="s">
        <v>149</v>
      </c>
      <c r="U3555">
        <v>112</v>
      </c>
      <c r="V3555" t="s">
        <v>1452</v>
      </c>
      <c r="W3555" t="s">
        <v>1448</v>
      </c>
      <c r="Y3555" s="11">
        <v>43924</v>
      </c>
      <c r="AA3555" t="s">
        <v>1452</v>
      </c>
      <c r="AH3555" t="str">
        <f t="shared" si="55"/>
        <v>E35120 Corporate Expenses</v>
      </c>
      <c r="AI3555" t="str">
        <f>VLOOKUP(B3555,'cc Lookup'!A:E,5,0)</f>
        <v>Corporate Exp</v>
      </c>
      <c r="AJ3555" t="s">
        <v>5426</v>
      </c>
    </row>
    <row r="3556" spans="1:36" x14ac:dyDescent="0.35">
      <c r="A3556" t="s">
        <v>36</v>
      </c>
      <c r="B3556" s="8" t="s">
        <v>72</v>
      </c>
      <c r="C3556" s="8" t="s">
        <v>38</v>
      </c>
      <c r="D3556" s="8" t="s">
        <v>39</v>
      </c>
      <c r="E3556" s="8" t="s">
        <v>1444</v>
      </c>
      <c r="F3556" s="8" t="s">
        <v>40</v>
      </c>
      <c r="G3556" t="s">
        <v>73</v>
      </c>
      <c r="H3556" t="s">
        <v>42</v>
      </c>
      <c r="I3556" t="s">
        <v>43</v>
      </c>
      <c r="J3556" t="s">
        <v>1445</v>
      </c>
      <c r="K3556" t="s">
        <v>43</v>
      </c>
      <c r="L3556" s="9">
        <v>4568.34</v>
      </c>
      <c r="M3556" s="10">
        <v>43891</v>
      </c>
      <c r="N3556" t="s">
        <v>44</v>
      </c>
      <c r="O3556" t="s">
        <v>45</v>
      </c>
      <c r="P3556" t="s">
        <v>1446</v>
      </c>
      <c r="Q3556" t="s">
        <v>1447</v>
      </c>
      <c r="R3556" t="s">
        <v>1448</v>
      </c>
      <c r="S3556" s="11">
        <v>43924</v>
      </c>
      <c r="T3556" t="s">
        <v>149</v>
      </c>
      <c r="U3556">
        <v>113</v>
      </c>
      <c r="V3556" t="s">
        <v>1453</v>
      </c>
      <c r="W3556" t="s">
        <v>1448</v>
      </c>
      <c r="Y3556" s="11">
        <v>43924</v>
      </c>
      <c r="AA3556" t="s">
        <v>1453</v>
      </c>
      <c r="AH3556" t="str">
        <f t="shared" si="55"/>
        <v>E35120 Corporate Expenses</v>
      </c>
      <c r="AI3556" t="str">
        <f>VLOOKUP(B3556,'cc Lookup'!A:E,5,0)</f>
        <v>Corporate Exp</v>
      </c>
      <c r="AJ3556" t="s">
        <v>5426</v>
      </c>
    </row>
    <row r="3557" spans="1:36" x14ac:dyDescent="0.35">
      <c r="A3557" t="s">
        <v>36</v>
      </c>
      <c r="B3557" s="8" t="s">
        <v>72</v>
      </c>
      <c r="C3557" s="8" t="s">
        <v>38</v>
      </c>
      <c r="D3557" s="8" t="s">
        <v>39</v>
      </c>
      <c r="E3557" s="8" t="s">
        <v>1444</v>
      </c>
      <c r="F3557" s="8" t="s">
        <v>40</v>
      </c>
      <c r="G3557" t="s">
        <v>73</v>
      </c>
      <c r="H3557" t="s">
        <v>42</v>
      </c>
      <c r="I3557" t="s">
        <v>43</v>
      </c>
      <c r="J3557" t="s">
        <v>1445</v>
      </c>
      <c r="K3557" t="s">
        <v>43</v>
      </c>
      <c r="L3557" s="9">
        <v>10000</v>
      </c>
      <c r="M3557" s="10">
        <v>43891</v>
      </c>
      <c r="N3557" t="s">
        <v>44</v>
      </c>
      <c r="O3557" t="s">
        <v>45</v>
      </c>
      <c r="P3557" t="s">
        <v>1446</v>
      </c>
      <c r="Q3557" t="s">
        <v>1447</v>
      </c>
      <c r="R3557" t="s">
        <v>1448</v>
      </c>
      <c r="S3557" s="11">
        <v>43924</v>
      </c>
      <c r="T3557" t="s">
        <v>149</v>
      </c>
      <c r="U3557">
        <v>114</v>
      </c>
      <c r="V3557" t="s">
        <v>1454</v>
      </c>
      <c r="W3557" t="s">
        <v>1448</v>
      </c>
      <c r="Y3557" s="11">
        <v>43924</v>
      </c>
      <c r="AA3557" t="s">
        <v>1454</v>
      </c>
      <c r="AH3557" t="str">
        <f t="shared" si="55"/>
        <v>E35120 Corporate Expenses</v>
      </c>
      <c r="AI3557" t="str">
        <f>VLOOKUP(B3557,'cc Lookup'!A:E,5,0)</f>
        <v>Corporate Exp</v>
      </c>
      <c r="AJ3557" t="s">
        <v>5426</v>
      </c>
    </row>
    <row r="3558" spans="1:36" x14ac:dyDescent="0.35">
      <c r="A3558" t="s">
        <v>36</v>
      </c>
      <c r="B3558" s="8" t="s">
        <v>72</v>
      </c>
      <c r="C3558" s="8" t="s">
        <v>38</v>
      </c>
      <c r="D3558" s="8" t="s">
        <v>39</v>
      </c>
      <c r="E3558" s="8" t="s">
        <v>1444</v>
      </c>
      <c r="F3558" s="8" t="s">
        <v>40</v>
      </c>
      <c r="G3558" t="s">
        <v>73</v>
      </c>
      <c r="H3558" t="s">
        <v>42</v>
      </c>
      <c r="I3558" t="s">
        <v>43</v>
      </c>
      <c r="J3558" t="s">
        <v>1445</v>
      </c>
      <c r="K3558" t="s">
        <v>43</v>
      </c>
      <c r="L3558" s="9">
        <v>13552.78</v>
      </c>
      <c r="M3558" s="10">
        <v>43891</v>
      </c>
      <c r="N3558" t="s">
        <v>44</v>
      </c>
      <c r="O3558" t="s">
        <v>45</v>
      </c>
      <c r="P3558" t="s">
        <v>1446</v>
      </c>
      <c r="Q3558" t="s">
        <v>1447</v>
      </c>
      <c r="R3558" t="s">
        <v>1448</v>
      </c>
      <c r="S3558" s="11">
        <v>43924</v>
      </c>
      <c r="T3558" t="s">
        <v>149</v>
      </c>
      <c r="U3558">
        <v>115</v>
      </c>
      <c r="V3558" t="s">
        <v>1455</v>
      </c>
      <c r="W3558" t="s">
        <v>1448</v>
      </c>
      <c r="Y3558" s="11">
        <v>43924</v>
      </c>
      <c r="AA3558" t="s">
        <v>1455</v>
      </c>
      <c r="AH3558" t="str">
        <f t="shared" si="55"/>
        <v>E35120 Corporate Expenses</v>
      </c>
      <c r="AI3558" t="str">
        <f>VLOOKUP(B3558,'cc Lookup'!A:E,5,0)</f>
        <v>Corporate Exp</v>
      </c>
      <c r="AJ3558" t="s">
        <v>5426</v>
      </c>
    </row>
    <row r="3559" spans="1:36" x14ac:dyDescent="0.35">
      <c r="A3559" t="s">
        <v>36</v>
      </c>
      <c r="B3559" s="8" t="s">
        <v>72</v>
      </c>
      <c r="C3559" s="8" t="s">
        <v>38</v>
      </c>
      <c r="D3559" s="8" t="s">
        <v>39</v>
      </c>
      <c r="E3559" s="8" t="s">
        <v>1444</v>
      </c>
      <c r="F3559" s="8" t="s">
        <v>40</v>
      </c>
      <c r="G3559" t="s">
        <v>73</v>
      </c>
      <c r="H3559" t="s">
        <v>42</v>
      </c>
      <c r="I3559" t="s">
        <v>43</v>
      </c>
      <c r="J3559" t="s">
        <v>1445</v>
      </c>
      <c r="K3559" t="s">
        <v>43</v>
      </c>
      <c r="L3559" s="9">
        <v>13912.78</v>
      </c>
      <c r="M3559" s="10">
        <v>43891</v>
      </c>
      <c r="N3559" t="s">
        <v>44</v>
      </c>
      <c r="O3559" t="s">
        <v>45</v>
      </c>
      <c r="P3559" t="s">
        <v>1446</v>
      </c>
      <c r="Q3559" t="s">
        <v>1447</v>
      </c>
      <c r="R3559" t="s">
        <v>1448</v>
      </c>
      <c r="S3559" s="11">
        <v>43924</v>
      </c>
      <c r="T3559" t="s">
        <v>149</v>
      </c>
      <c r="U3559">
        <v>116</v>
      </c>
      <c r="V3559" t="s">
        <v>1456</v>
      </c>
      <c r="W3559" t="s">
        <v>1448</v>
      </c>
      <c r="Y3559" s="11">
        <v>43924</v>
      </c>
      <c r="AA3559" t="s">
        <v>1456</v>
      </c>
      <c r="AH3559" t="str">
        <f t="shared" si="55"/>
        <v>E35120 Corporate Expenses</v>
      </c>
      <c r="AI3559" t="str">
        <f>VLOOKUP(B3559,'cc Lookup'!A:E,5,0)</f>
        <v>Corporate Exp</v>
      </c>
      <c r="AJ3559" t="s">
        <v>5426</v>
      </c>
    </row>
    <row r="3560" spans="1:36" x14ac:dyDescent="0.35">
      <c r="A3560" t="s">
        <v>36</v>
      </c>
      <c r="B3560" s="8" t="s">
        <v>72</v>
      </c>
      <c r="C3560" s="8" t="s">
        <v>38</v>
      </c>
      <c r="D3560" s="8" t="s">
        <v>39</v>
      </c>
      <c r="E3560" s="8" t="s">
        <v>1444</v>
      </c>
      <c r="F3560" s="8" t="s">
        <v>40</v>
      </c>
      <c r="G3560" t="s">
        <v>73</v>
      </c>
      <c r="H3560" t="s">
        <v>42</v>
      </c>
      <c r="I3560" t="s">
        <v>43</v>
      </c>
      <c r="J3560" t="s">
        <v>1445</v>
      </c>
      <c r="K3560" t="s">
        <v>43</v>
      </c>
      <c r="L3560" s="9">
        <v>23912.78</v>
      </c>
      <c r="M3560" s="10">
        <v>43891</v>
      </c>
      <c r="N3560" t="s">
        <v>44</v>
      </c>
      <c r="O3560" t="s">
        <v>45</v>
      </c>
      <c r="P3560" t="s">
        <v>1446</v>
      </c>
      <c r="Q3560" t="s">
        <v>1447</v>
      </c>
      <c r="R3560" t="s">
        <v>1448</v>
      </c>
      <c r="S3560" s="11">
        <v>43924</v>
      </c>
      <c r="T3560" t="s">
        <v>149</v>
      </c>
      <c r="U3560">
        <v>117</v>
      </c>
      <c r="V3560" t="s">
        <v>1454</v>
      </c>
      <c r="W3560" t="s">
        <v>1448</v>
      </c>
      <c r="Y3560" s="11">
        <v>43924</v>
      </c>
      <c r="AA3560" t="s">
        <v>1454</v>
      </c>
      <c r="AH3560" t="str">
        <f t="shared" si="55"/>
        <v>E35120 Corporate Expenses</v>
      </c>
      <c r="AI3560" t="str">
        <f>VLOOKUP(B3560,'cc Lookup'!A:E,5,0)</f>
        <v>Corporate Exp</v>
      </c>
      <c r="AJ3560" t="s">
        <v>5426</v>
      </c>
    </row>
    <row r="3561" spans="1:36" x14ac:dyDescent="0.35">
      <c r="A3561" t="s">
        <v>36</v>
      </c>
      <c r="B3561" s="8" t="s">
        <v>72</v>
      </c>
      <c r="C3561" s="8" t="s">
        <v>38</v>
      </c>
      <c r="D3561" s="8" t="s">
        <v>39</v>
      </c>
      <c r="E3561" s="8" t="s">
        <v>1444</v>
      </c>
      <c r="F3561" s="8" t="s">
        <v>40</v>
      </c>
      <c r="G3561" t="s">
        <v>73</v>
      </c>
      <c r="H3561" t="s">
        <v>42</v>
      </c>
      <c r="I3561" t="s">
        <v>43</v>
      </c>
      <c r="J3561" t="s">
        <v>1445</v>
      </c>
      <c r="K3561" t="s">
        <v>43</v>
      </c>
      <c r="L3561" s="9">
        <v>-6817.06</v>
      </c>
      <c r="M3561" s="10">
        <v>43891</v>
      </c>
      <c r="N3561" t="s">
        <v>44</v>
      </c>
      <c r="O3561" t="s">
        <v>45</v>
      </c>
      <c r="P3561" t="s">
        <v>1446</v>
      </c>
      <c r="Q3561" t="s">
        <v>1447</v>
      </c>
      <c r="R3561" t="s">
        <v>1448</v>
      </c>
      <c r="S3561" s="11">
        <v>43924</v>
      </c>
      <c r="T3561" t="s">
        <v>149</v>
      </c>
      <c r="U3561">
        <v>118</v>
      </c>
      <c r="V3561" t="s">
        <v>1457</v>
      </c>
      <c r="W3561" t="s">
        <v>1448</v>
      </c>
      <c r="Y3561" s="11">
        <v>43924</v>
      </c>
      <c r="AA3561" t="s">
        <v>1457</v>
      </c>
      <c r="AH3561" t="str">
        <f t="shared" si="55"/>
        <v>E35120 Corporate Expenses</v>
      </c>
      <c r="AI3561" t="str">
        <f>VLOOKUP(B3561,'cc Lookup'!A:E,5,0)</f>
        <v>Corporate Exp</v>
      </c>
      <c r="AJ3561" t="s">
        <v>5426</v>
      </c>
    </row>
    <row r="3562" spans="1:36" x14ac:dyDescent="0.35">
      <c r="A3562" t="s">
        <v>36</v>
      </c>
      <c r="B3562" s="8" t="s">
        <v>72</v>
      </c>
      <c r="C3562" s="8" t="s">
        <v>38</v>
      </c>
      <c r="D3562" s="8" t="s">
        <v>39</v>
      </c>
      <c r="E3562" s="8" t="s">
        <v>1444</v>
      </c>
      <c r="F3562" s="8" t="s">
        <v>40</v>
      </c>
      <c r="G3562" t="s">
        <v>73</v>
      </c>
      <c r="H3562" t="s">
        <v>42</v>
      </c>
      <c r="I3562" t="s">
        <v>43</v>
      </c>
      <c r="J3562" t="s">
        <v>1445</v>
      </c>
      <c r="K3562" t="s">
        <v>43</v>
      </c>
      <c r="L3562" s="9">
        <v>-6848.26</v>
      </c>
      <c r="M3562" s="10">
        <v>43891</v>
      </c>
      <c r="N3562" t="s">
        <v>44</v>
      </c>
      <c r="O3562" t="s">
        <v>45</v>
      </c>
      <c r="P3562" t="s">
        <v>1446</v>
      </c>
      <c r="Q3562" t="s">
        <v>1447</v>
      </c>
      <c r="R3562" t="s">
        <v>1448</v>
      </c>
      <c r="S3562" s="11">
        <v>43924</v>
      </c>
      <c r="T3562" t="s">
        <v>149</v>
      </c>
      <c r="U3562">
        <v>119</v>
      </c>
      <c r="V3562" t="s">
        <v>1458</v>
      </c>
      <c r="W3562" t="s">
        <v>1448</v>
      </c>
      <c r="Y3562" s="11">
        <v>43924</v>
      </c>
      <c r="AA3562" t="s">
        <v>1458</v>
      </c>
      <c r="AH3562" t="str">
        <f t="shared" si="55"/>
        <v>E35120 Corporate Expenses</v>
      </c>
      <c r="AI3562" t="str">
        <f>VLOOKUP(B3562,'cc Lookup'!A:E,5,0)</f>
        <v>Corporate Exp</v>
      </c>
      <c r="AJ3562" t="s">
        <v>5426</v>
      </c>
    </row>
    <row r="3563" spans="1:36" x14ac:dyDescent="0.35">
      <c r="A3563" t="s">
        <v>36</v>
      </c>
      <c r="B3563" s="8" t="s">
        <v>72</v>
      </c>
      <c r="C3563" s="8" t="s">
        <v>38</v>
      </c>
      <c r="D3563" s="8" t="s">
        <v>39</v>
      </c>
      <c r="E3563" s="8" t="s">
        <v>1444</v>
      </c>
      <c r="F3563" s="8" t="s">
        <v>40</v>
      </c>
      <c r="G3563" t="s">
        <v>73</v>
      </c>
      <c r="H3563" t="s">
        <v>42</v>
      </c>
      <c r="I3563" t="s">
        <v>43</v>
      </c>
      <c r="J3563" t="s">
        <v>1445</v>
      </c>
      <c r="K3563" t="s">
        <v>43</v>
      </c>
      <c r="L3563" s="9">
        <v>-7053.86</v>
      </c>
      <c r="M3563" s="10">
        <v>43891</v>
      </c>
      <c r="N3563" t="s">
        <v>44</v>
      </c>
      <c r="O3563" t="s">
        <v>45</v>
      </c>
      <c r="P3563" t="s">
        <v>1446</v>
      </c>
      <c r="Q3563" t="s">
        <v>1447</v>
      </c>
      <c r="R3563" t="s">
        <v>1448</v>
      </c>
      <c r="S3563" s="11">
        <v>43924</v>
      </c>
      <c r="T3563" t="s">
        <v>149</v>
      </c>
      <c r="U3563">
        <v>120</v>
      </c>
      <c r="V3563" t="s">
        <v>1459</v>
      </c>
      <c r="W3563" t="s">
        <v>1448</v>
      </c>
      <c r="Y3563" s="11">
        <v>43924</v>
      </c>
      <c r="AA3563" t="s">
        <v>1459</v>
      </c>
      <c r="AH3563" t="str">
        <f t="shared" si="55"/>
        <v>E35120 Corporate Expenses</v>
      </c>
      <c r="AI3563" t="str">
        <f>VLOOKUP(B3563,'cc Lookup'!A:E,5,0)</f>
        <v>Corporate Exp</v>
      </c>
      <c r="AJ3563" t="s">
        <v>5426</v>
      </c>
    </row>
    <row r="3564" spans="1:36" x14ac:dyDescent="0.35">
      <c r="A3564" t="s">
        <v>36</v>
      </c>
      <c r="B3564" s="8" t="s">
        <v>72</v>
      </c>
      <c r="C3564" s="8" t="s">
        <v>38</v>
      </c>
      <c r="D3564" s="8" t="s">
        <v>39</v>
      </c>
      <c r="E3564" s="8" t="s">
        <v>39</v>
      </c>
      <c r="F3564" s="8" t="s">
        <v>40</v>
      </c>
      <c r="G3564" t="s">
        <v>73</v>
      </c>
      <c r="H3564" t="s">
        <v>42</v>
      </c>
      <c r="I3564" t="s">
        <v>43</v>
      </c>
      <c r="J3564" t="s">
        <v>43</v>
      </c>
      <c r="K3564" t="s">
        <v>43</v>
      </c>
      <c r="L3564" s="9">
        <v>51181</v>
      </c>
      <c r="M3564" s="10">
        <v>43922</v>
      </c>
      <c r="N3564" t="s">
        <v>44</v>
      </c>
      <c r="O3564" t="s">
        <v>45</v>
      </c>
      <c r="P3564" t="s">
        <v>1494</v>
      </c>
      <c r="Q3564" t="s">
        <v>1495</v>
      </c>
      <c r="R3564" t="s">
        <v>1496</v>
      </c>
      <c r="S3564" s="11">
        <v>43962</v>
      </c>
      <c r="T3564" t="s">
        <v>149</v>
      </c>
      <c r="U3564">
        <v>20</v>
      </c>
      <c r="V3564" t="s">
        <v>1497</v>
      </c>
      <c r="W3564" t="s">
        <v>1496</v>
      </c>
      <c r="Y3564" s="11">
        <v>43962</v>
      </c>
      <c r="AA3564" t="s">
        <v>1418</v>
      </c>
      <c r="AD3564" t="s">
        <v>1498</v>
      </c>
      <c r="AH3564" t="str">
        <f t="shared" si="55"/>
        <v>E35120 Corporate Expenses</v>
      </c>
      <c r="AI3564" t="str">
        <f>VLOOKUP(B3564,'cc Lookup'!A:E,5,0)</f>
        <v>Corporate Exp</v>
      </c>
      <c r="AJ3564" t="s">
        <v>5427</v>
      </c>
    </row>
    <row r="3565" spans="1:36" x14ac:dyDescent="0.35">
      <c r="A3565" t="s">
        <v>36</v>
      </c>
      <c r="B3565" s="8" t="s">
        <v>72</v>
      </c>
      <c r="C3565" s="8" t="s">
        <v>38</v>
      </c>
      <c r="D3565" s="8" t="s">
        <v>39</v>
      </c>
      <c r="E3565" s="8" t="s">
        <v>39</v>
      </c>
      <c r="F3565" s="8" t="s">
        <v>40</v>
      </c>
      <c r="G3565" t="s">
        <v>73</v>
      </c>
      <c r="H3565" t="s">
        <v>42</v>
      </c>
      <c r="I3565" t="s">
        <v>43</v>
      </c>
      <c r="J3565" t="s">
        <v>43</v>
      </c>
      <c r="K3565" t="s">
        <v>43</v>
      </c>
      <c r="L3565" s="9">
        <v>-477</v>
      </c>
      <c r="M3565" s="10">
        <v>43922</v>
      </c>
      <c r="N3565" t="s">
        <v>44</v>
      </c>
      <c r="O3565" t="s">
        <v>45</v>
      </c>
      <c r="P3565" t="s">
        <v>1494</v>
      </c>
      <c r="Q3565" t="s">
        <v>1495</v>
      </c>
      <c r="R3565" t="s">
        <v>1496</v>
      </c>
      <c r="S3565" s="11">
        <v>43962</v>
      </c>
      <c r="T3565" t="s">
        <v>149</v>
      </c>
      <c r="U3565">
        <v>21</v>
      </c>
      <c r="V3565" t="s">
        <v>1499</v>
      </c>
      <c r="W3565" t="s">
        <v>1496</v>
      </c>
      <c r="Y3565" s="11">
        <v>43962</v>
      </c>
      <c r="AA3565" t="s">
        <v>1499</v>
      </c>
      <c r="AH3565" t="str">
        <f t="shared" si="55"/>
        <v>E35120 Corporate Expenses</v>
      </c>
      <c r="AI3565" t="str">
        <f>VLOOKUP(B3565,'cc Lookup'!A:E,5,0)</f>
        <v>Corporate Exp</v>
      </c>
      <c r="AJ3565" t="s">
        <v>5427</v>
      </c>
    </row>
    <row r="3566" spans="1:36" x14ac:dyDescent="0.35">
      <c r="A3566" t="s">
        <v>36</v>
      </c>
      <c r="B3566" s="8" t="s">
        <v>72</v>
      </c>
      <c r="C3566" s="8" t="s">
        <v>38</v>
      </c>
      <c r="D3566" s="8" t="s">
        <v>39</v>
      </c>
      <c r="E3566" s="8" t="s">
        <v>39</v>
      </c>
      <c r="F3566" s="8" t="s">
        <v>40</v>
      </c>
      <c r="G3566" t="s">
        <v>73</v>
      </c>
      <c r="H3566" t="s">
        <v>42</v>
      </c>
      <c r="I3566" t="s">
        <v>43</v>
      </c>
      <c r="J3566" t="s">
        <v>43</v>
      </c>
      <c r="K3566" t="s">
        <v>43</v>
      </c>
      <c r="L3566" s="9">
        <v>-155506.26</v>
      </c>
      <c r="M3566" s="10">
        <v>43922</v>
      </c>
      <c r="N3566" t="s">
        <v>44</v>
      </c>
      <c r="O3566" t="s">
        <v>45</v>
      </c>
      <c r="P3566" t="s">
        <v>1494</v>
      </c>
      <c r="Q3566" t="s">
        <v>1495</v>
      </c>
      <c r="R3566" t="s">
        <v>1496</v>
      </c>
      <c r="S3566" s="11">
        <v>43962</v>
      </c>
      <c r="T3566" t="s">
        <v>149</v>
      </c>
      <c r="U3566">
        <v>22</v>
      </c>
      <c r="V3566" t="s">
        <v>1500</v>
      </c>
      <c r="W3566" t="s">
        <v>1496</v>
      </c>
      <c r="Y3566" s="11">
        <v>43962</v>
      </c>
      <c r="AA3566" t="s">
        <v>519</v>
      </c>
      <c r="AD3566" t="s">
        <v>1501</v>
      </c>
      <c r="AH3566" t="str">
        <f t="shared" si="55"/>
        <v>E35120 Corporate Expenses</v>
      </c>
      <c r="AI3566" t="str">
        <f>VLOOKUP(B3566,'cc Lookup'!A:E,5,0)</f>
        <v>Corporate Exp</v>
      </c>
      <c r="AJ3566" t="s">
        <v>5427</v>
      </c>
    </row>
    <row r="3567" spans="1:36" x14ac:dyDescent="0.35">
      <c r="A3567" t="s">
        <v>36</v>
      </c>
      <c r="B3567" s="8" t="s">
        <v>72</v>
      </c>
      <c r="C3567" s="8" t="s">
        <v>38</v>
      </c>
      <c r="D3567" s="8" t="s">
        <v>39</v>
      </c>
      <c r="E3567" s="8" t="s">
        <v>39</v>
      </c>
      <c r="F3567" s="8" t="s">
        <v>40</v>
      </c>
      <c r="G3567" t="s">
        <v>73</v>
      </c>
      <c r="H3567" t="s">
        <v>42</v>
      </c>
      <c r="I3567" t="s">
        <v>43</v>
      </c>
      <c r="J3567" t="s">
        <v>43</v>
      </c>
      <c r="K3567" t="s">
        <v>43</v>
      </c>
      <c r="L3567" s="9">
        <v>270.74</v>
      </c>
      <c r="M3567" s="10">
        <v>43952</v>
      </c>
      <c r="N3567" t="s">
        <v>44</v>
      </c>
      <c r="O3567" t="s">
        <v>45</v>
      </c>
      <c r="P3567" t="s">
        <v>1595</v>
      </c>
      <c r="Q3567" t="s">
        <v>1596</v>
      </c>
      <c r="R3567" t="s">
        <v>1597</v>
      </c>
      <c r="S3567" s="11">
        <v>43983</v>
      </c>
      <c r="T3567" t="s">
        <v>149</v>
      </c>
      <c r="U3567">
        <v>19</v>
      </c>
      <c r="V3567" t="s">
        <v>1598</v>
      </c>
      <c r="W3567" t="s">
        <v>1597</v>
      </c>
      <c r="Y3567" s="11">
        <v>43983</v>
      </c>
      <c r="AA3567" t="s">
        <v>1599</v>
      </c>
      <c r="AD3567" t="s">
        <v>1600</v>
      </c>
      <c r="AH3567" t="str">
        <f t="shared" si="55"/>
        <v>E35120 Corporate Expenses</v>
      </c>
      <c r="AI3567" t="str">
        <f>VLOOKUP(B3567,'cc Lookup'!A:E,5,0)</f>
        <v>Corporate Exp</v>
      </c>
      <c r="AJ3567" t="s">
        <v>5427</v>
      </c>
    </row>
    <row r="3568" spans="1:36" x14ac:dyDescent="0.35">
      <c r="A3568" t="s">
        <v>36</v>
      </c>
      <c r="B3568" s="8" t="s">
        <v>72</v>
      </c>
      <c r="C3568" s="8" t="s">
        <v>38</v>
      </c>
      <c r="D3568" s="8" t="s">
        <v>39</v>
      </c>
      <c r="E3568" s="8" t="s">
        <v>39</v>
      </c>
      <c r="F3568" s="8" t="s">
        <v>40</v>
      </c>
      <c r="G3568" t="s">
        <v>73</v>
      </c>
      <c r="H3568" t="s">
        <v>42</v>
      </c>
      <c r="I3568" t="s">
        <v>43</v>
      </c>
      <c r="J3568" t="s">
        <v>43</v>
      </c>
      <c r="K3568" t="s">
        <v>43</v>
      </c>
      <c r="L3568" s="9">
        <v>1345</v>
      </c>
      <c r="M3568" s="10">
        <v>43952</v>
      </c>
      <c r="N3568" t="s">
        <v>44</v>
      </c>
      <c r="O3568" t="s">
        <v>45</v>
      </c>
      <c r="P3568" t="s">
        <v>1595</v>
      </c>
      <c r="Q3568" t="s">
        <v>1596</v>
      </c>
      <c r="R3568" t="s">
        <v>1597</v>
      </c>
      <c r="S3568" s="11">
        <v>43983</v>
      </c>
      <c r="T3568" t="s">
        <v>149</v>
      </c>
      <c r="U3568">
        <v>20</v>
      </c>
      <c r="V3568" t="s">
        <v>1601</v>
      </c>
      <c r="W3568" t="s">
        <v>1597</v>
      </c>
      <c r="Y3568" s="11">
        <v>43983</v>
      </c>
      <c r="AA3568" t="s">
        <v>1599</v>
      </c>
      <c r="AD3568" t="s">
        <v>1602</v>
      </c>
      <c r="AH3568" t="str">
        <f t="shared" si="55"/>
        <v>E35120 Corporate Expenses</v>
      </c>
      <c r="AI3568" t="str">
        <f>VLOOKUP(B3568,'cc Lookup'!A:E,5,0)</f>
        <v>Corporate Exp</v>
      </c>
      <c r="AJ3568" t="s">
        <v>5427</v>
      </c>
    </row>
    <row r="3569" spans="1:36" x14ac:dyDescent="0.35">
      <c r="A3569" t="s">
        <v>36</v>
      </c>
      <c r="B3569" s="8" t="s">
        <v>72</v>
      </c>
      <c r="C3569" s="8" t="s">
        <v>38</v>
      </c>
      <c r="D3569" s="8" t="s">
        <v>39</v>
      </c>
      <c r="E3569" s="8" t="s">
        <v>39</v>
      </c>
      <c r="F3569" s="8" t="s">
        <v>40</v>
      </c>
      <c r="G3569" t="s">
        <v>73</v>
      </c>
      <c r="H3569" t="s">
        <v>42</v>
      </c>
      <c r="I3569" t="s">
        <v>43</v>
      </c>
      <c r="J3569" t="s">
        <v>43</v>
      </c>
      <c r="K3569" t="s">
        <v>43</v>
      </c>
      <c r="L3569" s="9">
        <v>2412.1999999999998</v>
      </c>
      <c r="M3569" s="10">
        <v>43952</v>
      </c>
      <c r="N3569" t="s">
        <v>44</v>
      </c>
      <c r="O3569" t="s">
        <v>45</v>
      </c>
      <c r="P3569" t="s">
        <v>1595</v>
      </c>
      <c r="Q3569" t="s">
        <v>1596</v>
      </c>
      <c r="R3569" t="s">
        <v>1597</v>
      </c>
      <c r="S3569" s="11">
        <v>43983</v>
      </c>
      <c r="T3569" t="s">
        <v>149</v>
      </c>
      <c r="U3569">
        <v>21</v>
      </c>
      <c r="V3569" t="s">
        <v>1603</v>
      </c>
      <c r="W3569" t="s">
        <v>1597</v>
      </c>
      <c r="Y3569" s="11">
        <v>43983</v>
      </c>
      <c r="AA3569" t="s">
        <v>1599</v>
      </c>
      <c r="AD3569" t="s">
        <v>1604</v>
      </c>
      <c r="AH3569" t="str">
        <f t="shared" si="55"/>
        <v>E35120 Corporate Expenses</v>
      </c>
      <c r="AI3569" t="str">
        <f>VLOOKUP(B3569,'cc Lookup'!A:E,5,0)</f>
        <v>Corporate Exp</v>
      </c>
      <c r="AJ3569" t="s">
        <v>5427</v>
      </c>
    </row>
    <row r="3570" spans="1:36" x14ac:dyDescent="0.35">
      <c r="A3570" t="s">
        <v>36</v>
      </c>
      <c r="B3570" s="8" t="s">
        <v>72</v>
      </c>
      <c r="C3570" s="8" t="s">
        <v>38</v>
      </c>
      <c r="D3570" s="8" t="s">
        <v>39</v>
      </c>
      <c r="E3570" s="8" t="s">
        <v>39</v>
      </c>
      <c r="F3570" s="8" t="s">
        <v>40</v>
      </c>
      <c r="G3570" t="s">
        <v>73</v>
      </c>
      <c r="H3570" t="s">
        <v>42</v>
      </c>
      <c r="I3570" t="s">
        <v>43</v>
      </c>
      <c r="J3570" t="s">
        <v>43</v>
      </c>
      <c r="K3570" t="s">
        <v>43</v>
      </c>
      <c r="L3570" s="9">
        <v>9711.6</v>
      </c>
      <c r="M3570" s="10">
        <v>43952</v>
      </c>
      <c r="N3570" t="s">
        <v>44</v>
      </c>
      <c r="O3570" t="s">
        <v>45</v>
      </c>
      <c r="P3570" t="s">
        <v>1595</v>
      </c>
      <c r="Q3570" t="s">
        <v>1596</v>
      </c>
      <c r="R3570" t="s">
        <v>1597</v>
      </c>
      <c r="S3570" s="11">
        <v>43983</v>
      </c>
      <c r="T3570" t="s">
        <v>149</v>
      </c>
      <c r="U3570">
        <v>22</v>
      </c>
      <c r="V3570" t="s">
        <v>1605</v>
      </c>
      <c r="W3570" t="s">
        <v>1597</v>
      </c>
      <c r="Y3570" s="11">
        <v>43983</v>
      </c>
      <c r="AA3570" t="s">
        <v>1599</v>
      </c>
      <c r="AD3570" t="s">
        <v>1606</v>
      </c>
      <c r="AH3570" t="str">
        <f t="shared" si="55"/>
        <v>E35120 Corporate Expenses</v>
      </c>
      <c r="AI3570" t="str">
        <f>VLOOKUP(B3570,'cc Lookup'!A:E,5,0)</f>
        <v>Corporate Exp</v>
      </c>
      <c r="AJ3570" t="s">
        <v>5427</v>
      </c>
    </row>
    <row r="3571" spans="1:36" x14ac:dyDescent="0.35">
      <c r="A3571" t="s">
        <v>36</v>
      </c>
      <c r="B3571" s="8" t="s">
        <v>72</v>
      </c>
      <c r="C3571" s="8" t="s">
        <v>38</v>
      </c>
      <c r="D3571" s="8" t="s">
        <v>39</v>
      </c>
      <c r="E3571" s="8" t="s">
        <v>39</v>
      </c>
      <c r="F3571" s="8" t="s">
        <v>40</v>
      </c>
      <c r="G3571" t="s">
        <v>73</v>
      </c>
      <c r="H3571" t="s">
        <v>42</v>
      </c>
      <c r="I3571" t="s">
        <v>43</v>
      </c>
      <c r="J3571" t="s">
        <v>43</v>
      </c>
      <c r="K3571" t="s">
        <v>43</v>
      </c>
      <c r="L3571" s="9">
        <v>-9500</v>
      </c>
      <c r="M3571" s="10">
        <v>43952</v>
      </c>
      <c r="N3571" t="s">
        <v>44</v>
      </c>
      <c r="O3571" t="s">
        <v>45</v>
      </c>
      <c r="P3571" t="s">
        <v>1595</v>
      </c>
      <c r="Q3571" t="s">
        <v>1596</v>
      </c>
      <c r="R3571" t="s">
        <v>1597</v>
      </c>
      <c r="S3571" s="11">
        <v>43983</v>
      </c>
      <c r="T3571" t="s">
        <v>149</v>
      </c>
      <c r="U3571">
        <v>23</v>
      </c>
      <c r="V3571" t="s">
        <v>1607</v>
      </c>
      <c r="W3571" t="s">
        <v>1597</v>
      </c>
      <c r="Y3571" s="11">
        <v>43983</v>
      </c>
      <c r="AA3571" t="s">
        <v>1599</v>
      </c>
      <c r="AD3571" t="s">
        <v>1608</v>
      </c>
      <c r="AH3571" t="str">
        <f t="shared" si="55"/>
        <v>E35120 Corporate Expenses</v>
      </c>
      <c r="AI3571" t="str">
        <f>VLOOKUP(B3571,'cc Lookup'!A:E,5,0)</f>
        <v>Corporate Exp</v>
      </c>
      <c r="AJ3571" t="s">
        <v>5427</v>
      </c>
    </row>
    <row r="3572" spans="1:36" x14ac:dyDescent="0.35">
      <c r="A3572" t="s">
        <v>36</v>
      </c>
      <c r="B3572" s="8" t="s">
        <v>72</v>
      </c>
      <c r="C3572" s="8" t="s">
        <v>38</v>
      </c>
      <c r="D3572" s="8" t="s">
        <v>39</v>
      </c>
      <c r="E3572" s="8" t="s">
        <v>1444</v>
      </c>
      <c r="F3572" s="8" t="s">
        <v>40</v>
      </c>
      <c r="G3572" t="s">
        <v>73</v>
      </c>
      <c r="H3572" t="s">
        <v>42</v>
      </c>
      <c r="I3572" t="s">
        <v>43</v>
      </c>
      <c r="J3572" t="s">
        <v>1445</v>
      </c>
      <c r="K3572" t="s">
        <v>43</v>
      </c>
      <c r="L3572" s="9">
        <v>360</v>
      </c>
      <c r="M3572" s="10">
        <v>43952</v>
      </c>
      <c r="N3572" t="s">
        <v>44</v>
      </c>
      <c r="O3572" t="s">
        <v>45</v>
      </c>
      <c r="P3572" t="s">
        <v>1595</v>
      </c>
      <c r="Q3572" t="s">
        <v>1596</v>
      </c>
      <c r="R3572" t="s">
        <v>1597</v>
      </c>
      <c r="S3572" s="11">
        <v>43983</v>
      </c>
      <c r="T3572" t="s">
        <v>149</v>
      </c>
      <c r="U3572">
        <v>24</v>
      </c>
      <c r="V3572" t="s">
        <v>1635</v>
      </c>
      <c r="W3572" t="s">
        <v>1597</v>
      </c>
      <c r="Y3572" s="11">
        <v>43983</v>
      </c>
      <c r="AA3572" t="s">
        <v>1636</v>
      </c>
      <c r="AD3572" t="s">
        <v>1637</v>
      </c>
      <c r="AH3572" t="str">
        <f t="shared" si="55"/>
        <v>E35120 Corporate Expenses</v>
      </c>
      <c r="AI3572" t="str">
        <f>VLOOKUP(B3572,'cc Lookup'!A:E,5,0)</f>
        <v>Corporate Exp</v>
      </c>
      <c r="AJ3572" t="s">
        <v>5427</v>
      </c>
    </row>
    <row r="3573" spans="1:36" x14ac:dyDescent="0.35">
      <c r="A3573" t="s">
        <v>36</v>
      </c>
      <c r="B3573" s="8" t="s">
        <v>72</v>
      </c>
      <c r="C3573" s="8" t="s">
        <v>38</v>
      </c>
      <c r="D3573" s="8" t="s">
        <v>39</v>
      </c>
      <c r="E3573" s="8" t="s">
        <v>1444</v>
      </c>
      <c r="F3573" s="8" t="s">
        <v>40</v>
      </c>
      <c r="G3573" t="s">
        <v>73</v>
      </c>
      <c r="H3573" t="s">
        <v>42</v>
      </c>
      <c r="I3573" t="s">
        <v>43</v>
      </c>
      <c r="J3573" t="s">
        <v>1445</v>
      </c>
      <c r="K3573" t="s">
        <v>43</v>
      </c>
      <c r="L3573" s="9">
        <v>8984.44</v>
      </c>
      <c r="M3573" s="10">
        <v>43952</v>
      </c>
      <c r="N3573" t="s">
        <v>44</v>
      </c>
      <c r="O3573" t="s">
        <v>45</v>
      </c>
      <c r="P3573" t="s">
        <v>1595</v>
      </c>
      <c r="Q3573" t="s">
        <v>1596</v>
      </c>
      <c r="R3573" t="s">
        <v>1597</v>
      </c>
      <c r="S3573" s="11">
        <v>43983</v>
      </c>
      <c r="T3573" t="s">
        <v>149</v>
      </c>
      <c r="U3573">
        <v>25</v>
      </c>
      <c r="V3573" t="s">
        <v>1638</v>
      </c>
      <c r="W3573" t="s">
        <v>1597</v>
      </c>
      <c r="Y3573" s="11">
        <v>43983</v>
      </c>
      <c r="AA3573" t="s">
        <v>1639</v>
      </c>
      <c r="AD3573" t="s">
        <v>1640</v>
      </c>
      <c r="AH3573" t="str">
        <f t="shared" si="55"/>
        <v>E35120 Corporate Expenses</v>
      </c>
      <c r="AI3573" t="str">
        <f>VLOOKUP(B3573,'cc Lookup'!A:E,5,0)</f>
        <v>Corporate Exp</v>
      </c>
      <c r="AJ3573" t="s">
        <v>5427</v>
      </c>
    </row>
    <row r="3574" spans="1:36" x14ac:dyDescent="0.35">
      <c r="A3574" t="s">
        <v>36</v>
      </c>
      <c r="B3574" s="8" t="s">
        <v>72</v>
      </c>
      <c r="C3574" s="8" t="s">
        <v>38</v>
      </c>
      <c r="D3574" s="8" t="s">
        <v>39</v>
      </c>
      <c r="E3574" s="8" t="s">
        <v>39</v>
      </c>
      <c r="F3574" s="8" t="s">
        <v>40</v>
      </c>
      <c r="G3574" t="s">
        <v>73</v>
      </c>
      <c r="H3574" t="s">
        <v>42</v>
      </c>
      <c r="I3574" t="s">
        <v>43</v>
      </c>
      <c r="J3574" t="s">
        <v>43</v>
      </c>
      <c r="K3574" t="s">
        <v>43</v>
      </c>
      <c r="L3574" s="9">
        <v>2900</v>
      </c>
      <c r="M3574" s="10">
        <v>43983</v>
      </c>
      <c r="N3574" t="s">
        <v>44</v>
      </c>
      <c r="O3574" t="s">
        <v>45</v>
      </c>
      <c r="P3574" t="s">
        <v>1678</v>
      </c>
      <c r="Q3574" t="s">
        <v>1679</v>
      </c>
      <c r="R3574" t="s">
        <v>1680</v>
      </c>
      <c r="S3574" s="11">
        <v>44013</v>
      </c>
      <c r="T3574" t="s">
        <v>149</v>
      </c>
      <c r="U3574">
        <v>208</v>
      </c>
      <c r="V3574" t="s">
        <v>1681</v>
      </c>
      <c r="W3574" t="s">
        <v>1680</v>
      </c>
      <c r="Y3574" s="11">
        <v>44013</v>
      </c>
      <c r="AA3574" t="s">
        <v>1681</v>
      </c>
      <c r="AH3574" t="str">
        <f t="shared" si="55"/>
        <v>E35120 Corporate Expenses</v>
      </c>
      <c r="AI3574" t="str">
        <f>VLOOKUP(B3574,'cc Lookup'!A:E,5,0)</f>
        <v>Corporate Exp</v>
      </c>
      <c r="AJ3574" t="s">
        <v>5427</v>
      </c>
    </row>
    <row r="3575" spans="1:36" x14ac:dyDescent="0.35">
      <c r="A3575" t="s">
        <v>36</v>
      </c>
      <c r="B3575" s="8" t="s">
        <v>72</v>
      </c>
      <c r="C3575" s="8" t="s">
        <v>38</v>
      </c>
      <c r="D3575" s="8" t="s">
        <v>39</v>
      </c>
      <c r="E3575" s="8" t="s">
        <v>1444</v>
      </c>
      <c r="F3575" s="8" t="s">
        <v>40</v>
      </c>
      <c r="G3575" t="s">
        <v>73</v>
      </c>
      <c r="H3575" t="s">
        <v>42</v>
      </c>
      <c r="I3575" t="s">
        <v>43</v>
      </c>
      <c r="J3575" t="s">
        <v>1445</v>
      </c>
      <c r="K3575" t="s">
        <v>43</v>
      </c>
      <c r="L3575" s="9">
        <v>1300</v>
      </c>
      <c r="M3575" s="10">
        <v>44013</v>
      </c>
      <c r="N3575" t="s">
        <v>44</v>
      </c>
      <c r="O3575" t="s">
        <v>45</v>
      </c>
      <c r="P3575" t="s">
        <v>1860</v>
      </c>
      <c r="Q3575" t="s">
        <v>1861</v>
      </c>
      <c r="R3575" t="s">
        <v>1862</v>
      </c>
      <c r="S3575" s="11">
        <v>44046</v>
      </c>
      <c r="T3575" t="s">
        <v>149</v>
      </c>
      <c r="U3575">
        <v>34</v>
      </c>
      <c r="V3575" t="s">
        <v>1863</v>
      </c>
      <c r="W3575" t="s">
        <v>1862</v>
      </c>
      <c r="Y3575" s="11">
        <v>44046</v>
      </c>
      <c r="AA3575" t="s">
        <v>1864</v>
      </c>
      <c r="AD3575" t="s">
        <v>1865</v>
      </c>
      <c r="AH3575" t="str">
        <f t="shared" si="55"/>
        <v>E35120 Corporate Expenses</v>
      </c>
      <c r="AI3575" t="str">
        <f>VLOOKUP(B3575,'cc Lookup'!A:E,5,0)</f>
        <v>Corporate Exp</v>
      </c>
      <c r="AJ3575" t="s">
        <v>5427</v>
      </c>
    </row>
    <row r="3576" spans="1:36" x14ac:dyDescent="0.35">
      <c r="A3576" t="s">
        <v>36</v>
      </c>
      <c r="B3576" s="8" t="s">
        <v>72</v>
      </c>
      <c r="C3576" s="8" t="s">
        <v>38</v>
      </c>
      <c r="D3576" s="8" t="s">
        <v>39</v>
      </c>
      <c r="E3576" s="8" t="s">
        <v>1444</v>
      </c>
      <c r="F3576" s="8" t="s">
        <v>40</v>
      </c>
      <c r="G3576" t="s">
        <v>73</v>
      </c>
      <c r="H3576" t="s">
        <v>42</v>
      </c>
      <c r="I3576" t="s">
        <v>43</v>
      </c>
      <c r="J3576" t="s">
        <v>1445</v>
      </c>
      <c r="K3576" t="s">
        <v>43</v>
      </c>
      <c r="L3576" s="9">
        <v>10000</v>
      </c>
      <c r="M3576" s="10">
        <v>44013</v>
      </c>
      <c r="N3576" t="s">
        <v>44</v>
      </c>
      <c r="O3576" t="s">
        <v>45</v>
      </c>
      <c r="P3576" t="s">
        <v>1860</v>
      </c>
      <c r="Q3576" t="s">
        <v>1861</v>
      </c>
      <c r="R3576" t="s">
        <v>1862</v>
      </c>
      <c r="S3576" s="11">
        <v>44046</v>
      </c>
      <c r="T3576" t="s">
        <v>149</v>
      </c>
      <c r="U3576">
        <v>35</v>
      </c>
      <c r="V3576" t="s">
        <v>1866</v>
      </c>
      <c r="W3576" t="s">
        <v>1862</v>
      </c>
      <c r="Y3576" s="11">
        <v>44046</v>
      </c>
      <c r="AA3576" t="s">
        <v>1864</v>
      </c>
      <c r="AD3576" t="s">
        <v>1867</v>
      </c>
      <c r="AH3576" t="str">
        <f t="shared" si="55"/>
        <v>E35120 Corporate Expenses</v>
      </c>
      <c r="AI3576" t="str">
        <f>VLOOKUP(B3576,'cc Lookup'!A:E,5,0)</f>
        <v>Corporate Exp</v>
      </c>
      <c r="AJ3576" t="s">
        <v>5427</v>
      </c>
    </row>
    <row r="3577" spans="1:36" x14ac:dyDescent="0.35">
      <c r="A3577" t="s">
        <v>36</v>
      </c>
      <c r="B3577" s="8" t="s">
        <v>37</v>
      </c>
      <c r="C3577" s="8" t="s">
        <v>38</v>
      </c>
      <c r="D3577" s="8" t="s">
        <v>39</v>
      </c>
      <c r="E3577" s="8" t="s">
        <v>39</v>
      </c>
      <c r="F3577" s="8" t="s">
        <v>40</v>
      </c>
      <c r="G3577" t="s">
        <v>41</v>
      </c>
      <c r="H3577" t="s">
        <v>42</v>
      </c>
      <c r="I3577" t="s">
        <v>43</v>
      </c>
      <c r="J3577" t="s">
        <v>43</v>
      </c>
      <c r="K3577" t="s">
        <v>43</v>
      </c>
      <c r="L3577" s="9">
        <v>120</v>
      </c>
      <c r="M3577" s="10">
        <v>44317</v>
      </c>
      <c r="N3577" t="s">
        <v>44</v>
      </c>
      <c r="O3577" t="s">
        <v>45</v>
      </c>
      <c r="P3577" t="s">
        <v>1595</v>
      </c>
      <c r="Q3577" t="s">
        <v>3038</v>
      </c>
      <c r="R3577" t="s">
        <v>3039</v>
      </c>
      <c r="S3577" s="11">
        <v>44349</v>
      </c>
      <c r="T3577" t="s">
        <v>149</v>
      </c>
      <c r="U3577">
        <v>29</v>
      </c>
      <c r="V3577" t="s">
        <v>3040</v>
      </c>
      <c r="W3577" t="s">
        <v>3039</v>
      </c>
      <c r="Y3577" s="11">
        <v>44348</v>
      </c>
      <c r="AA3577" t="s">
        <v>3041</v>
      </c>
      <c r="AD3577" t="s">
        <v>3042</v>
      </c>
      <c r="AH3577" t="str">
        <f t="shared" si="55"/>
        <v>E35005 Legal Services</v>
      </c>
      <c r="AI3577" t="str">
        <f>VLOOKUP(B3577,'cc Lookup'!A:E,5,0)</f>
        <v>Chief Executive Office</v>
      </c>
      <c r="AJ3577" t="s">
        <v>5428</v>
      </c>
    </row>
    <row r="3578" spans="1:36" x14ac:dyDescent="0.35">
      <c r="A3578" t="s">
        <v>36</v>
      </c>
      <c r="B3578" s="8" t="s">
        <v>37</v>
      </c>
      <c r="C3578" s="8" t="s">
        <v>38</v>
      </c>
      <c r="D3578" s="8" t="s">
        <v>39</v>
      </c>
      <c r="E3578" s="8" t="s">
        <v>39</v>
      </c>
      <c r="F3578" s="8" t="s">
        <v>40</v>
      </c>
      <c r="G3578" t="s">
        <v>41</v>
      </c>
      <c r="H3578" t="s">
        <v>42</v>
      </c>
      <c r="I3578" t="s">
        <v>43</v>
      </c>
      <c r="J3578" t="s">
        <v>43</v>
      </c>
      <c r="K3578" t="s">
        <v>43</v>
      </c>
      <c r="L3578" s="9">
        <v>600</v>
      </c>
      <c r="M3578" s="10">
        <v>44317</v>
      </c>
      <c r="N3578" t="s">
        <v>44</v>
      </c>
      <c r="O3578" t="s">
        <v>45</v>
      </c>
      <c r="P3578" t="s">
        <v>1595</v>
      </c>
      <c r="Q3578" t="s">
        <v>3038</v>
      </c>
      <c r="R3578" t="s">
        <v>3039</v>
      </c>
      <c r="S3578" s="11">
        <v>44349</v>
      </c>
      <c r="T3578" t="s">
        <v>149</v>
      </c>
      <c r="U3578">
        <v>30</v>
      </c>
      <c r="V3578" t="s">
        <v>3040</v>
      </c>
      <c r="W3578" t="s">
        <v>3039</v>
      </c>
      <c r="Y3578" s="11">
        <v>44348</v>
      </c>
      <c r="AA3578" t="s">
        <v>3041</v>
      </c>
      <c r="AD3578" t="s">
        <v>3042</v>
      </c>
      <c r="AH3578" t="str">
        <f t="shared" si="55"/>
        <v>E35005 Legal Services</v>
      </c>
      <c r="AI3578" t="str">
        <f>VLOOKUP(B3578,'cc Lookup'!A:E,5,0)</f>
        <v>Chief Executive Office</v>
      </c>
      <c r="AJ3578" t="s">
        <v>5428</v>
      </c>
    </row>
    <row r="3579" spans="1:36" x14ac:dyDescent="0.35">
      <c r="A3579" t="s">
        <v>36</v>
      </c>
      <c r="B3579" s="8" t="s">
        <v>1788</v>
      </c>
      <c r="C3579" s="8" t="s">
        <v>38</v>
      </c>
      <c r="D3579" s="8" t="s">
        <v>39</v>
      </c>
      <c r="E3579" s="8" t="s">
        <v>39</v>
      </c>
      <c r="F3579" s="8" t="s">
        <v>40</v>
      </c>
      <c r="G3579" t="s">
        <v>1789</v>
      </c>
      <c r="H3579" t="s">
        <v>42</v>
      </c>
      <c r="I3579" t="s">
        <v>43</v>
      </c>
      <c r="J3579" t="s">
        <v>43</v>
      </c>
      <c r="K3579" t="s">
        <v>43</v>
      </c>
      <c r="L3579" s="9">
        <v>-6814.5</v>
      </c>
      <c r="M3579" s="10">
        <v>44317</v>
      </c>
      <c r="N3579" t="s">
        <v>44</v>
      </c>
      <c r="O3579" t="s">
        <v>45</v>
      </c>
      <c r="P3579" t="s">
        <v>3071</v>
      </c>
      <c r="Q3579" t="s">
        <v>3072</v>
      </c>
      <c r="R3579" t="s">
        <v>3073</v>
      </c>
      <c r="S3579" s="11">
        <v>44355</v>
      </c>
      <c r="T3579" t="s">
        <v>149</v>
      </c>
      <c r="U3579">
        <v>234</v>
      </c>
      <c r="V3579" t="s">
        <v>3074</v>
      </c>
      <c r="W3579" t="s">
        <v>3073</v>
      </c>
      <c r="Y3579" s="11">
        <v>44355</v>
      </c>
      <c r="AA3579" t="s">
        <v>3074</v>
      </c>
      <c r="AH3579" t="str">
        <f t="shared" si="55"/>
        <v>E35121 Prior Year Charges</v>
      </c>
      <c r="AI3579" t="str">
        <f>VLOOKUP(B3579,'cc Lookup'!A:E,5,0)</f>
        <v>Finance</v>
      </c>
      <c r="AJ3579" t="s">
        <v>5428</v>
      </c>
    </row>
    <row r="3580" spans="1:36" x14ac:dyDescent="0.35">
      <c r="A3580" t="s">
        <v>36</v>
      </c>
      <c r="B3580" s="8" t="s">
        <v>1064</v>
      </c>
      <c r="C3580" s="8" t="s">
        <v>38</v>
      </c>
      <c r="D3580" s="8" t="s">
        <v>39</v>
      </c>
      <c r="E3580" s="8" t="s">
        <v>39</v>
      </c>
      <c r="F3580" s="8" t="s">
        <v>40</v>
      </c>
      <c r="G3580" t="s">
        <v>1065</v>
      </c>
      <c r="H3580" t="s">
        <v>42</v>
      </c>
      <c r="I3580" t="s">
        <v>43</v>
      </c>
      <c r="J3580" t="s">
        <v>43</v>
      </c>
      <c r="K3580" t="s">
        <v>43</v>
      </c>
      <c r="L3580" s="9">
        <v>75</v>
      </c>
      <c r="M3580" s="10">
        <v>44317</v>
      </c>
      <c r="N3580" t="s">
        <v>44</v>
      </c>
      <c r="O3580" t="s">
        <v>45</v>
      </c>
      <c r="P3580" t="s">
        <v>3086</v>
      </c>
      <c r="Q3580" t="s">
        <v>3087</v>
      </c>
      <c r="R3580" t="s">
        <v>3088</v>
      </c>
      <c r="S3580" s="11">
        <v>44349</v>
      </c>
      <c r="T3580" t="s">
        <v>149</v>
      </c>
      <c r="U3580">
        <v>122</v>
      </c>
      <c r="V3580" t="s">
        <v>3089</v>
      </c>
      <c r="W3580" t="s">
        <v>3088</v>
      </c>
      <c r="Y3580" s="11">
        <v>44348</v>
      </c>
      <c r="AA3580" t="s">
        <v>3089</v>
      </c>
      <c r="AH3580" t="str">
        <f t="shared" si="55"/>
        <v>E35211 Employee Resourcing</v>
      </c>
      <c r="AI3580" t="str">
        <f>VLOOKUP(B3580,'cc Lookup'!A:E,5,0)</f>
        <v>HR</v>
      </c>
      <c r="AJ3580" t="s">
        <v>5428</v>
      </c>
    </row>
    <row r="3581" spans="1:36" x14ac:dyDescent="0.35">
      <c r="A3581" t="s">
        <v>36</v>
      </c>
      <c r="B3581" s="8" t="s">
        <v>1064</v>
      </c>
      <c r="C3581" s="8" t="s">
        <v>38</v>
      </c>
      <c r="D3581" s="8" t="s">
        <v>39</v>
      </c>
      <c r="E3581" s="8" t="s">
        <v>39</v>
      </c>
      <c r="F3581" s="8" t="s">
        <v>40</v>
      </c>
      <c r="G3581" t="s">
        <v>1065</v>
      </c>
      <c r="H3581" t="s">
        <v>42</v>
      </c>
      <c r="I3581" t="s">
        <v>43</v>
      </c>
      <c r="J3581" t="s">
        <v>43</v>
      </c>
      <c r="K3581" t="s">
        <v>43</v>
      </c>
      <c r="L3581" s="9">
        <v>75</v>
      </c>
      <c r="M3581" s="10">
        <v>44317</v>
      </c>
      <c r="N3581" t="s">
        <v>44</v>
      </c>
      <c r="O3581" t="s">
        <v>45</v>
      </c>
      <c r="P3581" t="s">
        <v>3086</v>
      </c>
      <c r="Q3581" t="s">
        <v>3087</v>
      </c>
      <c r="R3581" t="s">
        <v>3088</v>
      </c>
      <c r="S3581" s="11">
        <v>44349</v>
      </c>
      <c r="T3581" t="s">
        <v>149</v>
      </c>
      <c r="U3581">
        <v>123</v>
      </c>
      <c r="V3581" t="s">
        <v>3089</v>
      </c>
      <c r="W3581" t="s">
        <v>3088</v>
      </c>
      <c r="Y3581" s="11">
        <v>44348</v>
      </c>
      <c r="AA3581" t="s">
        <v>3089</v>
      </c>
      <c r="AH3581" t="str">
        <f t="shared" si="55"/>
        <v>E35211 Employee Resourcing</v>
      </c>
      <c r="AI3581" t="str">
        <f>VLOOKUP(B3581,'cc Lookup'!A:E,5,0)</f>
        <v>HR</v>
      </c>
      <c r="AJ3581" t="s">
        <v>5428</v>
      </c>
    </row>
    <row r="3582" spans="1:36" x14ac:dyDescent="0.35">
      <c r="A3582" t="s">
        <v>36</v>
      </c>
      <c r="B3582" s="8" t="s">
        <v>1788</v>
      </c>
      <c r="C3582" s="8" t="s">
        <v>143</v>
      </c>
      <c r="D3582" s="8" t="s">
        <v>39</v>
      </c>
      <c r="E3582" s="8" t="s">
        <v>39</v>
      </c>
      <c r="F3582" s="8" t="s">
        <v>40</v>
      </c>
      <c r="G3582" t="s">
        <v>1789</v>
      </c>
      <c r="H3582" t="s">
        <v>145</v>
      </c>
      <c r="I3582" t="s">
        <v>43</v>
      </c>
      <c r="J3582" t="s">
        <v>43</v>
      </c>
      <c r="K3582" t="s">
        <v>43</v>
      </c>
      <c r="L3582" s="9">
        <v>-58.72</v>
      </c>
      <c r="M3582" s="10">
        <v>44348</v>
      </c>
      <c r="N3582" t="s">
        <v>44</v>
      </c>
      <c r="O3582" t="s">
        <v>45</v>
      </c>
      <c r="P3582" t="s">
        <v>3185</v>
      </c>
      <c r="Q3582" t="s">
        <v>3186</v>
      </c>
      <c r="R3582" t="s">
        <v>3187</v>
      </c>
      <c r="S3582" s="11">
        <v>44385</v>
      </c>
      <c r="T3582" t="s">
        <v>149</v>
      </c>
      <c r="U3582">
        <v>395</v>
      </c>
      <c r="V3582" t="s">
        <v>3188</v>
      </c>
      <c r="W3582" t="s">
        <v>3187</v>
      </c>
      <c r="Y3582" s="11">
        <v>44385</v>
      </c>
      <c r="AA3582" t="s">
        <v>3188</v>
      </c>
      <c r="AH3582" t="str">
        <f t="shared" si="55"/>
        <v>E35121 Prior Year Charges</v>
      </c>
      <c r="AI3582" t="str">
        <f>VLOOKUP(B3582,'cc Lookup'!A:E,5,0)</f>
        <v>Finance</v>
      </c>
      <c r="AJ3582" t="s">
        <v>5428</v>
      </c>
    </row>
    <row r="3583" spans="1:36" x14ac:dyDescent="0.35">
      <c r="A3583" t="s">
        <v>36</v>
      </c>
      <c r="B3583" s="8" t="s">
        <v>1788</v>
      </c>
      <c r="C3583" s="8" t="s">
        <v>143</v>
      </c>
      <c r="D3583" s="8" t="s">
        <v>39</v>
      </c>
      <c r="E3583" s="8" t="s">
        <v>1401</v>
      </c>
      <c r="F3583" s="8" t="s">
        <v>40</v>
      </c>
      <c r="G3583" t="s">
        <v>1789</v>
      </c>
      <c r="H3583" t="s">
        <v>145</v>
      </c>
      <c r="I3583" t="s">
        <v>43</v>
      </c>
      <c r="J3583" t="s">
        <v>1402</v>
      </c>
      <c r="K3583" t="s">
        <v>43</v>
      </c>
      <c r="L3583" s="9">
        <v>-3538.64</v>
      </c>
      <c r="M3583" s="10">
        <v>44348</v>
      </c>
      <c r="N3583" t="s">
        <v>44</v>
      </c>
      <c r="O3583" t="s">
        <v>45</v>
      </c>
      <c r="P3583" t="s">
        <v>3185</v>
      </c>
      <c r="Q3583" t="s">
        <v>3186</v>
      </c>
      <c r="R3583" t="s">
        <v>3187</v>
      </c>
      <c r="S3583" s="11">
        <v>44385</v>
      </c>
      <c r="T3583" t="s">
        <v>149</v>
      </c>
      <c r="U3583">
        <v>396</v>
      </c>
      <c r="V3583" t="s">
        <v>3193</v>
      </c>
      <c r="W3583" t="s">
        <v>3187</v>
      </c>
      <c r="Y3583" s="11">
        <v>44385</v>
      </c>
      <c r="AA3583" t="s">
        <v>3193</v>
      </c>
      <c r="AH3583" t="str">
        <f t="shared" si="55"/>
        <v>E35121 Prior Year Charges</v>
      </c>
      <c r="AI3583" t="str">
        <f>VLOOKUP(B3583,'cc Lookup'!A:E,5,0)</f>
        <v>Finance</v>
      </c>
      <c r="AJ3583" t="s">
        <v>5428</v>
      </c>
    </row>
    <row r="3584" spans="1:36" x14ac:dyDescent="0.35">
      <c r="A3584" t="s">
        <v>36</v>
      </c>
      <c r="B3584" s="8" t="s">
        <v>72</v>
      </c>
      <c r="C3584" s="8" t="s">
        <v>38</v>
      </c>
      <c r="D3584" s="8" t="s">
        <v>39</v>
      </c>
      <c r="E3584" s="8" t="s">
        <v>39</v>
      </c>
      <c r="F3584" s="8" t="s">
        <v>40</v>
      </c>
      <c r="G3584" t="s">
        <v>73</v>
      </c>
      <c r="H3584" t="s">
        <v>42</v>
      </c>
      <c r="I3584" t="s">
        <v>43</v>
      </c>
      <c r="J3584" t="s">
        <v>43</v>
      </c>
      <c r="K3584" t="s">
        <v>43</v>
      </c>
      <c r="L3584" s="9">
        <v>2900</v>
      </c>
      <c r="M3584" s="10">
        <v>44348</v>
      </c>
      <c r="N3584" t="s">
        <v>44</v>
      </c>
      <c r="O3584" t="s">
        <v>45</v>
      </c>
      <c r="P3584" t="s">
        <v>1678</v>
      </c>
      <c r="Q3584" t="s">
        <v>3168</v>
      </c>
      <c r="R3584" t="s">
        <v>3169</v>
      </c>
      <c r="S3584" s="11">
        <v>44378</v>
      </c>
      <c r="T3584" t="s">
        <v>149</v>
      </c>
      <c r="U3584">
        <v>99</v>
      </c>
      <c r="V3584" t="s">
        <v>3170</v>
      </c>
      <c r="W3584" t="s">
        <v>3169</v>
      </c>
      <c r="Y3584" s="11">
        <v>44378</v>
      </c>
      <c r="AA3584" t="s">
        <v>3170</v>
      </c>
      <c r="AH3584" t="str">
        <f t="shared" si="55"/>
        <v>E35120 Corporate Expenses</v>
      </c>
      <c r="AI3584" t="str">
        <f>VLOOKUP(B3584,'cc Lookup'!A:E,5,0)</f>
        <v>Corporate Exp</v>
      </c>
      <c r="AJ3584" t="s">
        <v>5428</v>
      </c>
    </row>
    <row r="3585" spans="1:36" x14ac:dyDescent="0.35">
      <c r="A3585" t="s">
        <v>36</v>
      </c>
      <c r="B3585" s="8" t="s">
        <v>1788</v>
      </c>
      <c r="C3585" s="8" t="s">
        <v>38</v>
      </c>
      <c r="D3585" s="8" t="s">
        <v>39</v>
      </c>
      <c r="E3585" s="8" t="s">
        <v>39</v>
      </c>
      <c r="F3585" s="8" t="s">
        <v>40</v>
      </c>
      <c r="G3585" t="s">
        <v>1789</v>
      </c>
      <c r="H3585" t="s">
        <v>42</v>
      </c>
      <c r="I3585" t="s">
        <v>43</v>
      </c>
      <c r="J3585" t="s">
        <v>43</v>
      </c>
      <c r="K3585" t="s">
        <v>43</v>
      </c>
      <c r="L3585" s="9">
        <v>53022.29</v>
      </c>
      <c r="M3585" s="10">
        <v>44348</v>
      </c>
      <c r="N3585" t="s">
        <v>44</v>
      </c>
      <c r="O3585" t="s">
        <v>45</v>
      </c>
      <c r="P3585" t="s">
        <v>3185</v>
      </c>
      <c r="Q3585" t="s">
        <v>3186</v>
      </c>
      <c r="R3585" t="s">
        <v>3187</v>
      </c>
      <c r="S3585" s="11">
        <v>44385</v>
      </c>
      <c r="T3585" t="s">
        <v>149</v>
      </c>
      <c r="U3585">
        <v>398</v>
      </c>
      <c r="V3585" t="s">
        <v>3194</v>
      </c>
      <c r="W3585" t="s">
        <v>3187</v>
      </c>
      <c r="Y3585" s="11">
        <v>44385</v>
      </c>
      <c r="AA3585" t="s">
        <v>3194</v>
      </c>
      <c r="AH3585" t="str">
        <f t="shared" si="55"/>
        <v>E35121 Prior Year Charges</v>
      </c>
      <c r="AI3585" t="str">
        <f>VLOOKUP(B3585,'cc Lookup'!A:E,5,0)</f>
        <v>Finance</v>
      </c>
      <c r="AJ3585" t="s">
        <v>5428</v>
      </c>
    </row>
    <row r="3586" spans="1:36" x14ac:dyDescent="0.35">
      <c r="A3586" t="s">
        <v>36</v>
      </c>
      <c r="B3586" s="8" t="s">
        <v>1788</v>
      </c>
      <c r="C3586" s="8" t="s">
        <v>38</v>
      </c>
      <c r="D3586" s="8" t="s">
        <v>39</v>
      </c>
      <c r="E3586" s="8" t="s">
        <v>253</v>
      </c>
      <c r="F3586" s="8" t="s">
        <v>40</v>
      </c>
      <c r="G3586" t="s">
        <v>1789</v>
      </c>
      <c r="H3586" t="s">
        <v>42</v>
      </c>
      <c r="I3586" t="s">
        <v>43</v>
      </c>
      <c r="J3586" t="s">
        <v>255</v>
      </c>
      <c r="K3586" t="s">
        <v>43</v>
      </c>
      <c r="L3586" s="9">
        <v>9</v>
      </c>
      <c r="M3586" s="10">
        <v>44348</v>
      </c>
      <c r="N3586" t="s">
        <v>44</v>
      </c>
      <c r="O3586" t="s">
        <v>45</v>
      </c>
      <c r="P3586" t="s">
        <v>3185</v>
      </c>
      <c r="Q3586" t="s">
        <v>3186</v>
      </c>
      <c r="R3586" t="s">
        <v>3187</v>
      </c>
      <c r="S3586" s="11">
        <v>44385</v>
      </c>
      <c r="T3586" t="s">
        <v>149</v>
      </c>
      <c r="U3586">
        <v>399</v>
      </c>
      <c r="V3586" t="s">
        <v>3198</v>
      </c>
      <c r="W3586" t="s">
        <v>3187</v>
      </c>
      <c r="Y3586" s="11">
        <v>44385</v>
      </c>
      <c r="AA3586" t="s">
        <v>3198</v>
      </c>
      <c r="AH3586" t="str">
        <f t="shared" si="55"/>
        <v>E35121 Prior Year Charges</v>
      </c>
      <c r="AI3586" t="str">
        <f>VLOOKUP(B3586,'cc Lookup'!A:E,5,0)</f>
        <v>Finance</v>
      </c>
      <c r="AJ3586" t="s">
        <v>5428</v>
      </c>
    </row>
    <row r="3587" spans="1:36" x14ac:dyDescent="0.35">
      <c r="A3587" t="s">
        <v>36</v>
      </c>
      <c r="B3587" s="8" t="s">
        <v>1788</v>
      </c>
      <c r="C3587" s="8" t="s">
        <v>143</v>
      </c>
      <c r="D3587" s="8" t="s">
        <v>39</v>
      </c>
      <c r="E3587" s="8" t="s">
        <v>39</v>
      </c>
      <c r="F3587" s="8" t="s">
        <v>40</v>
      </c>
      <c r="G3587" t="s">
        <v>1789</v>
      </c>
      <c r="H3587" t="s">
        <v>145</v>
      </c>
      <c r="I3587" t="s">
        <v>43</v>
      </c>
      <c r="J3587" t="s">
        <v>43</v>
      </c>
      <c r="K3587" t="s">
        <v>43</v>
      </c>
      <c r="L3587" s="9">
        <v>-3597.36</v>
      </c>
      <c r="M3587" s="10">
        <v>44378</v>
      </c>
      <c r="N3587" t="s">
        <v>44</v>
      </c>
      <c r="O3587" t="s">
        <v>45</v>
      </c>
      <c r="P3587" t="s">
        <v>3330</v>
      </c>
      <c r="Q3587" t="s">
        <v>3331</v>
      </c>
      <c r="R3587" t="s">
        <v>3332</v>
      </c>
      <c r="S3587" s="11">
        <v>44414</v>
      </c>
      <c r="T3587" t="s">
        <v>149</v>
      </c>
      <c r="U3587">
        <v>134</v>
      </c>
      <c r="V3587" t="s">
        <v>3333</v>
      </c>
      <c r="W3587" t="s">
        <v>3332</v>
      </c>
      <c r="Y3587" s="11">
        <v>44414</v>
      </c>
      <c r="AA3587" t="s">
        <v>3333</v>
      </c>
      <c r="AH3587" t="str">
        <f t="shared" si="55"/>
        <v>E35121 Prior Year Charges</v>
      </c>
      <c r="AI3587" t="str">
        <f>VLOOKUP(B3587,'cc Lookup'!A:E,5,0)</f>
        <v>Finance</v>
      </c>
      <c r="AJ3587" t="s">
        <v>5428</v>
      </c>
    </row>
    <row r="3588" spans="1:36" x14ac:dyDescent="0.35">
      <c r="A3588" t="s">
        <v>36</v>
      </c>
      <c r="B3588" s="8" t="s">
        <v>142</v>
      </c>
      <c r="C3588" s="8" t="s">
        <v>143</v>
      </c>
      <c r="D3588" s="8" t="s">
        <v>39</v>
      </c>
      <c r="E3588" s="8" t="s">
        <v>39</v>
      </c>
      <c r="F3588" s="8" t="s">
        <v>40</v>
      </c>
      <c r="G3588" t="s">
        <v>144</v>
      </c>
      <c r="H3588" t="s">
        <v>145</v>
      </c>
      <c r="I3588" t="s">
        <v>43</v>
      </c>
      <c r="J3588" t="s">
        <v>43</v>
      </c>
      <c r="K3588" t="s">
        <v>43</v>
      </c>
      <c r="L3588" s="9">
        <v>73.56</v>
      </c>
      <c r="M3588" s="10">
        <v>44378</v>
      </c>
      <c r="N3588" t="s">
        <v>44</v>
      </c>
      <c r="O3588" t="s">
        <v>45</v>
      </c>
      <c r="P3588" t="s">
        <v>3343</v>
      </c>
      <c r="Q3588" t="s">
        <v>3344</v>
      </c>
      <c r="R3588" t="s">
        <v>3345</v>
      </c>
      <c r="S3588" s="11">
        <v>44410</v>
      </c>
      <c r="T3588" t="s">
        <v>149</v>
      </c>
      <c r="U3588">
        <v>142</v>
      </c>
      <c r="V3588" t="s">
        <v>3346</v>
      </c>
      <c r="W3588" t="s">
        <v>3345</v>
      </c>
      <c r="Y3588" s="11">
        <v>44410</v>
      </c>
      <c r="AA3588" t="s">
        <v>3346</v>
      </c>
      <c r="AH3588" t="str">
        <f t="shared" si="55"/>
        <v>E35930 Estates &amp; Facilities</v>
      </c>
      <c r="AI3588" t="str">
        <f>VLOOKUP(B3588,'cc Lookup'!A:E,5,0)</f>
        <v>Estates</v>
      </c>
      <c r="AJ3588" t="s">
        <v>5428</v>
      </c>
    </row>
    <row r="3589" spans="1:36" x14ac:dyDescent="0.35">
      <c r="A3589" t="s">
        <v>36</v>
      </c>
      <c r="B3589" s="8" t="s">
        <v>1788</v>
      </c>
      <c r="C3589" s="8" t="s">
        <v>38</v>
      </c>
      <c r="D3589" s="8" t="s">
        <v>39</v>
      </c>
      <c r="E3589" s="8" t="s">
        <v>39</v>
      </c>
      <c r="F3589" s="8" t="s">
        <v>40</v>
      </c>
      <c r="G3589" t="s">
        <v>1789</v>
      </c>
      <c r="H3589" t="s">
        <v>42</v>
      </c>
      <c r="I3589" t="s">
        <v>43</v>
      </c>
      <c r="J3589" t="s">
        <v>43</v>
      </c>
      <c r="K3589" t="s">
        <v>43</v>
      </c>
      <c r="L3589" s="9">
        <v>53031.29</v>
      </c>
      <c r="M3589" s="10">
        <v>44378</v>
      </c>
      <c r="N3589" t="s">
        <v>44</v>
      </c>
      <c r="O3589" t="s">
        <v>45</v>
      </c>
      <c r="P3589" t="s">
        <v>3330</v>
      </c>
      <c r="Q3589" t="s">
        <v>3331</v>
      </c>
      <c r="R3589" t="s">
        <v>3332</v>
      </c>
      <c r="S3589" s="11">
        <v>44414</v>
      </c>
      <c r="T3589" t="s">
        <v>149</v>
      </c>
      <c r="U3589">
        <v>136</v>
      </c>
      <c r="V3589" t="s">
        <v>3337</v>
      </c>
      <c r="W3589" t="s">
        <v>3332</v>
      </c>
      <c r="Y3589" s="11">
        <v>44414</v>
      </c>
      <c r="AA3589" t="s">
        <v>3337</v>
      </c>
      <c r="AH3589" t="str">
        <f t="shared" si="55"/>
        <v>E35121 Prior Year Charges</v>
      </c>
      <c r="AI3589" t="str">
        <f>VLOOKUP(B3589,'cc Lookup'!A:E,5,0)</f>
        <v>Finance</v>
      </c>
      <c r="AJ3589" t="s">
        <v>5428</v>
      </c>
    </row>
  </sheetData>
  <autoFilter ref="A4:AJ3589" xr:uid="{55753755-30C4-4023-BB5E-76F16C759ED2}"/>
  <sortState xmlns:xlrd2="http://schemas.microsoft.com/office/spreadsheetml/2017/richdata2" ref="A5:AK3589">
    <sortCondition descending="1" ref="N5:N3589"/>
  </sortState>
  <conditionalFormatting sqref="W1:W4 W11:W53 W57:W101 Z5:Z228 Z557:Z602 W106:W579 W603:W1048576">
    <cfRule type="containsText" dxfId="21" priority="9" operator="containsText" text="VAT adj">
      <formula>NOT(ISERROR(SEARCH("VAT adj",W1)))</formula>
    </cfRule>
  </conditionalFormatting>
  <conditionalFormatting sqref="T1:T1048576">
    <cfRule type="containsText" dxfId="20" priority="6" operator="containsText" text="murphy">
      <formula>NOT(ISERROR(SEARCH("murphy",T1)))</formula>
    </cfRule>
    <cfRule type="containsText" dxfId="19" priority="7" operator="containsText" text="murphy">
      <formula>NOT(ISERROR(SEARCH("murphy",T1)))</formula>
    </cfRule>
  </conditionalFormatting>
  <conditionalFormatting sqref="W581">
    <cfRule type="containsText" dxfId="18" priority="5" operator="containsText" text="VAT adj">
      <formula>NOT(ISERROR(SEARCH("VAT adj",W581)))</formula>
    </cfRule>
  </conditionalFormatting>
  <conditionalFormatting sqref="W583">
    <cfRule type="containsText" dxfId="17" priority="4" operator="containsText" text="VAT adj">
      <formula>NOT(ISERROR(SEARCH("VAT adj",W583)))</formula>
    </cfRule>
  </conditionalFormatting>
  <conditionalFormatting sqref="W585:W589">
    <cfRule type="containsText" dxfId="16" priority="3" operator="containsText" text="VAT adj">
      <formula>NOT(ISERROR(SEARCH("VAT adj",W585)))</formula>
    </cfRule>
  </conditionalFormatting>
  <conditionalFormatting sqref="W591:W595">
    <cfRule type="containsText" dxfId="15" priority="2" operator="containsText" text="VAT adj">
      <formula>NOT(ISERROR(SEARCH("VAT adj",W591)))</formula>
    </cfRule>
  </conditionalFormatting>
  <conditionalFormatting sqref="W596:W602">
    <cfRule type="containsText" dxfId="14" priority="1" operator="containsText" text="VAT adj">
      <formula>NOT(ISERROR(SEARCH("VAT adj",W596)))</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24B5-4D69-4748-9C8B-FC838BACC289}">
  <sheetPr>
    <tabColor rgb="FF002060"/>
  </sheetPr>
  <dimension ref="A1:AV328"/>
  <sheetViews>
    <sheetView zoomScale="80" zoomScaleNormal="80" workbookViewId="0">
      <pane ySplit="11" topLeftCell="A12" activePane="bottomLeft" state="frozen"/>
      <selection activeCell="AH3547" sqref="AH3547"/>
      <selection pane="bottomLeft" activeCell="AH3547" sqref="AH3547"/>
    </sheetView>
  </sheetViews>
  <sheetFormatPr defaultColWidth="9.1796875" defaultRowHeight="14.5" x14ac:dyDescent="0.35"/>
  <cols>
    <col min="1" max="1" width="9.1796875" style="15"/>
    <col min="2" max="2" width="36.26953125" style="15" customWidth="1"/>
    <col min="3" max="3" width="20.453125" style="15" customWidth="1"/>
    <col min="4" max="4" width="18.7265625" style="15" bestFit="1" customWidth="1"/>
    <col min="5" max="5" width="20" style="15" customWidth="1"/>
    <col min="6" max="6" width="13.54296875" style="15" bestFit="1" customWidth="1"/>
    <col min="7" max="7" width="8.54296875" style="15" bestFit="1" customWidth="1"/>
    <col min="8" max="8" width="15.1796875" style="15" customWidth="1"/>
    <col min="9" max="9" width="14.1796875" style="15" customWidth="1"/>
    <col min="10" max="10" width="23.26953125" style="15" customWidth="1"/>
    <col min="11" max="13" width="20.7265625" style="15" customWidth="1"/>
    <col min="14" max="14" width="9.1796875" style="15"/>
    <col min="15" max="15" width="10.54296875" style="15" bestFit="1" customWidth="1"/>
    <col min="16" max="16" width="17.453125" style="15" customWidth="1"/>
    <col min="17" max="22" width="9.1796875" style="15"/>
    <col min="23" max="23" width="38.1796875" style="15" customWidth="1"/>
    <col min="24" max="16384" width="9.1796875" style="15"/>
  </cols>
  <sheetData>
    <row r="1" spans="1:24" x14ac:dyDescent="0.35">
      <c r="A1" s="12" t="s">
        <v>4324</v>
      </c>
      <c r="B1" s="13">
        <v>44519</v>
      </c>
      <c r="C1" s="14" t="s">
        <v>4325</v>
      </c>
      <c r="I1" s="15" t="s">
        <v>4326</v>
      </c>
      <c r="M1" s="12" t="s">
        <v>4327</v>
      </c>
    </row>
    <row r="2" spans="1:24" x14ac:dyDescent="0.35">
      <c r="I2" s="15" t="s">
        <v>4328</v>
      </c>
      <c r="M2" s="12" t="s">
        <v>4326</v>
      </c>
    </row>
    <row r="3" spans="1:24" ht="29" x14ac:dyDescent="0.35">
      <c r="B3" s="16" t="s">
        <v>4329</v>
      </c>
      <c r="C3" s="17" t="s">
        <v>4330</v>
      </c>
      <c r="D3" s="18">
        <f>COUNTA(A12:A302)</f>
        <v>291</v>
      </c>
    </row>
    <row r="4" spans="1:24" x14ac:dyDescent="0.35">
      <c r="B4" s="19" t="s">
        <v>4331</v>
      </c>
      <c r="C4" s="20">
        <f>COUNTIF($C$12:$C$302,B4)</f>
        <v>2</v>
      </c>
      <c r="D4" s="21"/>
    </row>
    <row r="5" spans="1:24" x14ac:dyDescent="0.35">
      <c r="B5" s="19" t="s">
        <v>4332</v>
      </c>
      <c r="C5" s="20">
        <f>COUNTIF($C$12:$C$302,B5)</f>
        <v>8</v>
      </c>
      <c r="D5" s="21"/>
    </row>
    <row r="6" spans="1:24" x14ac:dyDescent="0.35">
      <c r="B6" s="19" t="s">
        <v>4333</v>
      </c>
      <c r="C6" s="20">
        <f>COUNTIF($C$12:$C$302,B6)</f>
        <v>77</v>
      </c>
      <c r="D6" s="21"/>
      <c r="O6" s="15" t="s">
        <v>4334</v>
      </c>
      <c r="P6" s="15" t="s">
        <v>4335</v>
      </c>
      <c r="Q6" s="15" t="s">
        <v>4336</v>
      </c>
      <c r="R6" s="15" t="s">
        <v>4337</v>
      </c>
      <c r="S6" s="15" t="s">
        <v>4334</v>
      </c>
    </row>
    <row r="7" spans="1:24" x14ac:dyDescent="0.35">
      <c r="B7" s="19" t="s">
        <v>4338</v>
      </c>
      <c r="C7" s="20">
        <f>COUNTIF($C$12:$C$302,B7)</f>
        <v>71</v>
      </c>
      <c r="D7" s="21"/>
    </row>
    <row r="8" spans="1:24" x14ac:dyDescent="0.35">
      <c r="B8" s="19" t="s">
        <v>4339</v>
      </c>
      <c r="C8" s="20">
        <f>COUNTIF($C$12:$C$302,B8)</f>
        <v>46</v>
      </c>
      <c r="D8" s="21"/>
    </row>
    <row r="9" spans="1:24" x14ac:dyDescent="0.35">
      <c r="B9" s="19" t="s">
        <v>4340</v>
      </c>
      <c r="C9" s="20">
        <f>COUNTIF($C$12:$C$302,"*"&amp;B9&amp;"*")</f>
        <v>86</v>
      </c>
      <c r="D9" s="22">
        <f>SUM(C4:C9)</f>
        <v>290</v>
      </c>
      <c r="O9" s="23">
        <f>+B1</f>
        <v>44519</v>
      </c>
    </row>
    <row r="10" spans="1:24" x14ac:dyDescent="0.35">
      <c r="I10" s="24">
        <f>SUBTOTAL(9,I12:I213)</f>
        <v>6279937.0800000001</v>
      </c>
      <c r="J10" s="25">
        <f>+I10</f>
        <v>6279937.0800000001</v>
      </c>
      <c r="O10" s="26" t="s">
        <v>4341</v>
      </c>
      <c r="P10" s="27"/>
      <c r="Q10" s="27"/>
      <c r="R10" s="27"/>
      <c r="S10" s="27"/>
      <c r="V10" s="12" t="s">
        <v>4342</v>
      </c>
    </row>
    <row r="11" spans="1:24" s="29" customFormat="1" ht="30" customHeight="1" x14ac:dyDescent="0.35">
      <c r="A11" s="28" t="s">
        <v>4343</v>
      </c>
      <c r="B11" s="28" t="s">
        <v>4344</v>
      </c>
      <c r="C11" s="28" t="s">
        <v>4345</v>
      </c>
      <c r="D11" s="28" t="s">
        <v>4337</v>
      </c>
      <c r="E11" s="28" t="s">
        <v>4334</v>
      </c>
      <c r="F11" s="28" t="s">
        <v>4346</v>
      </c>
      <c r="G11" s="28" t="s">
        <v>4347</v>
      </c>
      <c r="H11" s="28" t="s">
        <v>4348</v>
      </c>
      <c r="I11" s="28" t="s">
        <v>4349</v>
      </c>
      <c r="J11" s="28" t="s">
        <v>4335</v>
      </c>
      <c r="K11" s="28" t="s">
        <v>4350</v>
      </c>
      <c r="L11" s="28" t="s">
        <v>4351</v>
      </c>
      <c r="M11" s="28" t="s">
        <v>4352</v>
      </c>
      <c r="O11" s="30" t="s">
        <v>4336</v>
      </c>
      <c r="P11" s="30" t="s">
        <v>4337</v>
      </c>
      <c r="Q11" s="30" t="s">
        <v>4334</v>
      </c>
      <c r="R11" s="30" t="s">
        <v>4335</v>
      </c>
      <c r="S11" s="30"/>
      <c r="V11" s="28" t="s">
        <v>4353</v>
      </c>
      <c r="W11" s="28" t="s">
        <v>4354</v>
      </c>
    </row>
    <row r="12" spans="1:24" x14ac:dyDescent="0.35">
      <c r="A12" s="15" t="s">
        <v>40</v>
      </c>
      <c r="B12" s="15" t="s">
        <v>4355</v>
      </c>
      <c r="C12" s="15" t="s">
        <v>4331</v>
      </c>
      <c r="D12" s="15" t="s">
        <v>4356</v>
      </c>
      <c r="E12" s="15" t="s">
        <v>4357</v>
      </c>
      <c r="F12" s="15" t="s">
        <v>4358</v>
      </c>
      <c r="G12" s="15" t="s">
        <v>4359</v>
      </c>
      <c r="I12" s="31" t="str">
        <f>IF(G12="DOA",SUMIF('[16]Full TB'!A:A,'cc Lookup'!A109,'[16]Full TB'!S:S),"")</f>
        <v/>
      </c>
      <c r="J12" s="15" t="s">
        <v>4357</v>
      </c>
      <c r="O12" s="32" t="s">
        <v>4331</v>
      </c>
      <c r="P12" s="32" t="s">
        <v>4356</v>
      </c>
      <c r="Q12" s="32" t="s">
        <v>4357</v>
      </c>
      <c r="R12" s="32" t="s">
        <v>4357</v>
      </c>
      <c r="S12" s="32"/>
      <c r="V12" s="33" t="s">
        <v>4360</v>
      </c>
      <c r="W12" s="15" t="s">
        <v>4361</v>
      </c>
    </row>
    <row r="13" spans="1:24" x14ac:dyDescent="0.35">
      <c r="A13" s="15" t="s">
        <v>4362</v>
      </c>
      <c r="B13" s="15" t="s">
        <v>4363</v>
      </c>
      <c r="C13" s="15" t="s">
        <v>4332</v>
      </c>
      <c r="E13" s="15" t="s">
        <v>4364</v>
      </c>
      <c r="F13" s="15" t="s">
        <v>4358</v>
      </c>
      <c r="G13" s="15" t="s">
        <v>4365</v>
      </c>
      <c r="I13" s="34">
        <f>IF(G13="DOA",SUMIF('[16]Full TB'!A:A,'cc Lookup'!A110,'[16]Full TB'!S:S),"")</f>
        <v>38701.5</v>
      </c>
      <c r="J13" s="15" t="s">
        <v>4366</v>
      </c>
      <c r="O13" s="32" t="s">
        <v>4332</v>
      </c>
      <c r="P13" s="32" t="s">
        <v>4367</v>
      </c>
      <c r="Q13" s="32" t="s">
        <v>4364</v>
      </c>
      <c r="R13" s="32" t="s">
        <v>4366</v>
      </c>
      <c r="S13" s="32"/>
      <c r="V13" s="33" t="s">
        <v>4368</v>
      </c>
      <c r="W13" s="15" t="s">
        <v>4369</v>
      </c>
    </row>
    <row r="14" spans="1:24" x14ac:dyDescent="0.35">
      <c r="A14" s="35" t="s">
        <v>4370</v>
      </c>
      <c r="B14" s="35" t="s">
        <v>4371</v>
      </c>
      <c r="C14" s="35" t="s">
        <v>4333</v>
      </c>
      <c r="D14" s="35" t="s">
        <v>4372</v>
      </c>
      <c r="E14" s="35" t="s">
        <v>4373</v>
      </c>
      <c r="F14" s="35" t="s">
        <v>4374</v>
      </c>
      <c r="G14" s="35" t="s">
        <v>4375</v>
      </c>
      <c r="H14" s="35"/>
      <c r="I14" s="36">
        <f>SUMIFS('[16]Full TB'!S:S,'[16]Full TB'!A:A,'cc Lookup'!A216,'[16]Full TB'!W:W,'cc Lookup'!C216)</f>
        <v>0</v>
      </c>
      <c r="J14" s="35" t="s">
        <v>4376</v>
      </c>
      <c r="K14" s="35" t="s">
        <v>4372</v>
      </c>
      <c r="L14" s="35"/>
      <c r="M14" s="35" t="s">
        <v>4377</v>
      </c>
      <c r="N14" s="15" t="str">
        <f>VLOOKUP(A14,'[16]FBP1 TB'!A:A,1,0)</f>
        <v>E35000</v>
      </c>
      <c r="O14" s="27" t="s">
        <v>4333</v>
      </c>
      <c r="P14" s="27" t="s">
        <v>4372</v>
      </c>
      <c r="Q14" s="27" t="s">
        <v>4373</v>
      </c>
      <c r="R14" s="27" t="s">
        <v>4376</v>
      </c>
      <c r="S14" s="27"/>
      <c r="T14" s="15" t="b">
        <f t="shared" ref="T14:T39" si="0">J14=R14</f>
        <v>1</v>
      </c>
      <c r="U14" s="15" t="s">
        <v>4370</v>
      </c>
      <c r="V14" s="33" t="s">
        <v>4378</v>
      </c>
      <c r="W14" s="15" t="s">
        <v>4379</v>
      </c>
      <c r="X14" s="15" t="str">
        <f>A14&amp;" "&amp;B14</f>
        <v>E35000 Trust Board</v>
      </c>
    </row>
    <row r="15" spans="1:24" x14ac:dyDescent="0.35">
      <c r="A15" s="35" t="s">
        <v>37</v>
      </c>
      <c r="B15" s="35" t="s">
        <v>41</v>
      </c>
      <c r="C15" s="35" t="s">
        <v>4333</v>
      </c>
      <c r="D15" s="35" t="s">
        <v>4372</v>
      </c>
      <c r="E15" s="35" t="s">
        <v>4373</v>
      </c>
      <c r="F15" s="35" t="s">
        <v>4374</v>
      </c>
      <c r="G15" s="35" t="s">
        <v>4375</v>
      </c>
      <c r="H15" s="35"/>
      <c r="I15" s="36">
        <f>SUMIFS('[16]Full TB'!S:S,'[16]Full TB'!A:A,'cc Lookup'!A217,'[16]Full TB'!W:W,'cc Lookup'!C217)</f>
        <v>0</v>
      </c>
      <c r="J15" s="35" t="s">
        <v>4376</v>
      </c>
      <c r="K15" s="35" t="s">
        <v>4372</v>
      </c>
      <c r="L15" s="35"/>
      <c r="M15" s="35" t="s">
        <v>4377</v>
      </c>
      <c r="N15" s="15" t="str">
        <f>VLOOKUP(A15,'[16]FBP1 TB'!A:A,1,0)</f>
        <v>E35005</v>
      </c>
      <c r="O15" s="27" t="s">
        <v>4333</v>
      </c>
      <c r="P15" s="27" t="s">
        <v>4372</v>
      </c>
      <c r="Q15" s="27" t="s">
        <v>4373</v>
      </c>
      <c r="R15" s="27" t="s">
        <v>4376</v>
      </c>
      <c r="S15" s="27"/>
      <c r="T15" s="15" t="b">
        <f t="shared" si="0"/>
        <v>1</v>
      </c>
      <c r="U15" s="15" t="s">
        <v>37</v>
      </c>
      <c r="V15" s="33" t="s">
        <v>4380</v>
      </c>
      <c r="W15" s="15" t="s">
        <v>4381</v>
      </c>
      <c r="X15" s="15" t="str">
        <f t="shared" ref="X15:X79" si="1">A15&amp;" "&amp;B15</f>
        <v>E35005 Legal Services</v>
      </c>
    </row>
    <row r="16" spans="1:24" x14ac:dyDescent="0.35">
      <c r="A16" s="35" t="s">
        <v>4382</v>
      </c>
      <c r="B16" s="35" t="s">
        <v>4383</v>
      </c>
      <c r="C16" s="35" t="s">
        <v>4333</v>
      </c>
      <c r="D16" s="35" t="s">
        <v>4372</v>
      </c>
      <c r="E16" s="35" t="s">
        <v>4373</v>
      </c>
      <c r="F16" s="35" t="s">
        <v>4374</v>
      </c>
      <c r="G16" s="35" t="s">
        <v>4375</v>
      </c>
      <c r="H16" s="35"/>
      <c r="I16" s="36">
        <f>SUMIFS('[16]Full TB'!S:S,'[16]Full TB'!A:A,'cc Lookup'!A218,'[16]Full TB'!W:W,'cc Lookup'!C218)</f>
        <v>0</v>
      </c>
      <c r="J16" s="35" t="s">
        <v>4376</v>
      </c>
      <c r="K16" s="35" t="s">
        <v>4372</v>
      </c>
      <c r="L16" s="35"/>
      <c r="M16" s="35" t="s">
        <v>4377</v>
      </c>
      <c r="N16" s="15" t="str">
        <f>VLOOKUP(A16,'[16]FBP1 TB'!A:A,1,0)</f>
        <v>E35010</v>
      </c>
      <c r="O16" s="27" t="s">
        <v>4333</v>
      </c>
      <c r="P16" s="27" t="s">
        <v>4372</v>
      </c>
      <c r="Q16" s="27" t="s">
        <v>4373</v>
      </c>
      <c r="R16" s="27" t="s">
        <v>4376</v>
      </c>
      <c r="S16" s="27"/>
      <c r="T16" s="15" t="b">
        <f t="shared" si="0"/>
        <v>1</v>
      </c>
      <c r="U16" s="15" t="s">
        <v>4382</v>
      </c>
      <c r="V16" s="33" t="s">
        <v>4384</v>
      </c>
      <c r="W16" s="15" t="s">
        <v>4385</v>
      </c>
      <c r="X16" s="15" t="str">
        <f t="shared" si="1"/>
        <v>E35010 CEO Office</v>
      </c>
    </row>
    <row r="17" spans="1:24" x14ac:dyDescent="0.35">
      <c r="A17" s="35" t="s">
        <v>4386</v>
      </c>
      <c r="B17" s="35" t="s">
        <v>4387</v>
      </c>
      <c r="C17" s="35" t="s">
        <v>4333</v>
      </c>
      <c r="D17" s="35" t="s">
        <v>4372</v>
      </c>
      <c r="E17" s="35" t="s">
        <v>4373</v>
      </c>
      <c r="F17" s="35" t="s">
        <v>4374</v>
      </c>
      <c r="G17" s="35" t="s">
        <v>4375</v>
      </c>
      <c r="H17" s="35"/>
      <c r="I17" s="36">
        <f>SUMIFS('[16]Full TB'!S:S,'[16]Full TB'!A:A,'cc Lookup'!A219,'[16]Full TB'!W:W,'cc Lookup'!C219)</f>
        <v>139987.05000000002</v>
      </c>
      <c r="J17" s="35" t="s">
        <v>4376</v>
      </c>
      <c r="K17" s="35" t="s">
        <v>4372</v>
      </c>
      <c r="L17" s="35"/>
      <c r="M17" s="35" t="s">
        <v>4377</v>
      </c>
      <c r="N17" s="15" t="str">
        <f>VLOOKUP(A17,'[16]FBP1 TB'!A:A,1,0)</f>
        <v>E35020</v>
      </c>
      <c r="O17" s="27" t="s">
        <v>4333</v>
      </c>
      <c r="P17" s="27" t="s">
        <v>4372</v>
      </c>
      <c r="Q17" s="27" t="s">
        <v>4373</v>
      </c>
      <c r="R17" s="27" t="s">
        <v>4376</v>
      </c>
      <c r="S17" s="27"/>
      <c r="T17" s="15" t="b">
        <f t="shared" si="0"/>
        <v>1</v>
      </c>
      <c r="U17" s="15" t="s">
        <v>4386</v>
      </c>
      <c r="V17" s="33" t="s">
        <v>4388</v>
      </c>
      <c r="W17" s="15" t="s">
        <v>4389</v>
      </c>
      <c r="X17" s="15" t="str">
        <f t="shared" si="1"/>
        <v>E35020 Exec Directors</v>
      </c>
    </row>
    <row r="18" spans="1:24" x14ac:dyDescent="0.35">
      <c r="A18" s="35" t="s">
        <v>4390</v>
      </c>
      <c r="B18" s="35" t="s">
        <v>4391</v>
      </c>
      <c r="C18" s="35" t="s">
        <v>4333</v>
      </c>
      <c r="D18" s="35" t="s">
        <v>4372</v>
      </c>
      <c r="E18" s="35" t="s">
        <v>4373</v>
      </c>
      <c r="F18" s="35" t="s">
        <v>4358</v>
      </c>
      <c r="G18" s="35" t="s">
        <v>4375</v>
      </c>
      <c r="H18" s="35"/>
      <c r="I18" s="36">
        <f>SUMIFS('[16]Full TB'!S:S,'[16]Full TB'!A:A,'cc Lookup'!A220,'[16]Full TB'!W:W,'cc Lookup'!C220)</f>
        <v>0</v>
      </c>
      <c r="J18" s="35" t="s">
        <v>4376</v>
      </c>
      <c r="K18" s="35" t="s">
        <v>4372</v>
      </c>
      <c r="L18" s="35"/>
      <c r="M18" s="35" t="s">
        <v>4377</v>
      </c>
      <c r="N18" s="15" t="e">
        <f>VLOOKUP(A18,'[16]FBP1 TB'!A:A,1,0)</f>
        <v>#N/A</v>
      </c>
      <c r="O18" s="27" t="s">
        <v>4333</v>
      </c>
      <c r="P18" s="27" t="s">
        <v>4372</v>
      </c>
      <c r="Q18" s="27" t="s">
        <v>4373</v>
      </c>
      <c r="R18" s="27" t="s">
        <v>4376</v>
      </c>
      <c r="S18" s="27"/>
      <c r="T18" s="15" t="b">
        <f t="shared" si="0"/>
        <v>1</v>
      </c>
      <c r="U18" s="15" t="s">
        <v>4390</v>
      </c>
      <c r="V18" s="33" t="s">
        <v>4392</v>
      </c>
      <c r="W18" s="15" t="s">
        <v>4393</v>
      </c>
      <c r="X18" s="15" t="str">
        <f t="shared" si="1"/>
        <v>E35025 111 Project due diligence</v>
      </c>
    </row>
    <row r="19" spans="1:24" x14ac:dyDescent="0.35">
      <c r="A19" s="35" t="s">
        <v>4394</v>
      </c>
      <c r="B19" s="35" t="s">
        <v>4395</v>
      </c>
      <c r="C19" s="35" t="s">
        <v>4333</v>
      </c>
      <c r="D19" s="35" t="s">
        <v>4396</v>
      </c>
      <c r="E19" s="35" t="s">
        <v>4373</v>
      </c>
      <c r="F19" s="35" t="s">
        <v>4374</v>
      </c>
      <c r="G19" s="35" t="s">
        <v>4375</v>
      </c>
      <c r="H19" s="35"/>
      <c r="I19" s="36">
        <f>SUMIFS('[16]Full TB'!S:S,'[16]Full TB'!A:A,'cc Lookup'!A221,'[16]Full TB'!W:W,'cc Lookup'!C221)</f>
        <v>0</v>
      </c>
      <c r="J19" s="35" t="s">
        <v>4376</v>
      </c>
      <c r="K19" s="35" t="s">
        <v>4396</v>
      </c>
      <c r="L19" s="35"/>
      <c r="M19" s="35" t="s">
        <v>4377</v>
      </c>
      <c r="N19" s="15" t="str">
        <f>VLOOKUP(A19,'[16]FBP1 TB'!A:A,1,0)</f>
        <v>E35030</v>
      </c>
      <c r="O19" s="27" t="s">
        <v>4333</v>
      </c>
      <c r="P19" s="27" t="s">
        <v>4396</v>
      </c>
      <c r="Q19" s="27" t="s">
        <v>4373</v>
      </c>
      <c r="R19" s="27" t="s">
        <v>4376</v>
      </c>
      <c r="S19" s="27"/>
      <c r="T19" s="15" t="b">
        <f t="shared" si="0"/>
        <v>1</v>
      </c>
      <c r="U19" s="15" t="s">
        <v>4394</v>
      </c>
      <c r="V19" s="33" t="s">
        <v>4397</v>
      </c>
      <c r="W19" s="15" t="s">
        <v>4398</v>
      </c>
      <c r="X19" s="15" t="str">
        <f t="shared" si="1"/>
        <v>E35030 Communications, Involve &amp; Engage</v>
      </c>
    </row>
    <row r="20" spans="1:24" x14ac:dyDescent="0.35">
      <c r="A20" s="35" t="s">
        <v>4399</v>
      </c>
      <c r="B20" s="35" t="s">
        <v>4400</v>
      </c>
      <c r="C20" s="35" t="s">
        <v>4333</v>
      </c>
      <c r="D20" s="35" t="s">
        <v>4372</v>
      </c>
      <c r="E20" s="35" t="s">
        <v>4373</v>
      </c>
      <c r="F20" s="35" t="s">
        <v>4374</v>
      </c>
      <c r="G20" s="35" t="s">
        <v>4375</v>
      </c>
      <c r="H20" s="35"/>
      <c r="I20" s="36">
        <f>SUMIFS('[16]Full TB'!S:S,'[16]Full TB'!A:A,'cc Lookup'!A222,'[16]Full TB'!W:W,'cc Lookup'!C222)</f>
        <v>0</v>
      </c>
      <c r="J20" s="35" t="s">
        <v>4376</v>
      </c>
      <c r="K20" s="35" t="s">
        <v>4372</v>
      </c>
      <c r="L20" s="35"/>
      <c r="M20" s="35" t="s">
        <v>4377</v>
      </c>
      <c r="N20" s="15" t="str">
        <f>VLOOKUP(A20,'[16]FBP1 TB'!A:A,1,0)</f>
        <v>E35040</v>
      </c>
      <c r="O20" s="27" t="s">
        <v>4333</v>
      </c>
      <c r="P20" s="27" t="s">
        <v>4372</v>
      </c>
      <c r="Q20" s="27" t="s">
        <v>4373</v>
      </c>
      <c r="R20" s="27" t="s">
        <v>4376</v>
      </c>
      <c r="S20" s="27"/>
      <c r="T20" s="15" t="b">
        <f t="shared" si="0"/>
        <v>1</v>
      </c>
      <c r="U20" s="15" t="s">
        <v>4399</v>
      </c>
      <c r="V20" s="33" t="s">
        <v>4401</v>
      </c>
      <c r="W20" s="15" t="s">
        <v>4402</v>
      </c>
      <c r="X20" s="15" t="str">
        <f t="shared" si="1"/>
        <v>E35040 Executive Support</v>
      </c>
    </row>
    <row r="21" spans="1:24" x14ac:dyDescent="0.35">
      <c r="A21" s="35" t="s">
        <v>2846</v>
      </c>
      <c r="B21" s="35" t="s">
        <v>2847</v>
      </c>
      <c r="C21" s="35" t="s">
        <v>4333</v>
      </c>
      <c r="D21" s="35" t="s">
        <v>4403</v>
      </c>
      <c r="E21" s="35" t="s">
        <v>4404</v>
      </c>
      <c r="F21" s="35" t="s">
        <v>4358</v>
      </c>
      <c r="G21" s="35" t="s">
        <v>4405</v>
      </c>
      <c r="H21" s="35"/>
      <c r="I21" s="36">
        <f>SUMIFS('[16]Full TB'!S:S,'[16]Full TB'!A:A,'cc Lookup'!A223,'[16]Full TB'!W:W,'cc Lookup'!C223)</f>
        <v>0</v>
      </c>
      <c r="J21" s="35" t="s">
        <v>4404</v>
      </c>
      <c r="K21" s="35" t="s">
        <v>4403</v>
      </c>
      <c r="L21" s="35" t="s">
        <v>4406</v>
      </c>
      <c r="M21" s="35" t="s">
        <v>4407</v>
      </c>
      <c r="N21" s="15" t="str">
        <f>VLOOKUP(A21,'[16]FBP1 TB'!A:A,1,0)</f>
        <v>E35050</v>
      </c>
      <c r="O21" s="27" t="s">
        <v>4333</v>
      </c>
      <c r="P21" s="27" t="s">
        <v>4407</v>
      </c>
      <c r="Q21" s="27" t="s">
        <v>4408</v>
      </c>
      <c r="R21" s="27" t="s">
        <v>4409</v>
      </c>
      <c r="S21" s="27"/>
      <c r="T21" s="15" t="b">
        <f t="shared" si="0"/>
        <v>0</v>
      </c>
      <c r="U21" s="15" t="s">
        <v>2846</v>
      </c>
      <c r="V21" s="33" t="s">
        <v>4410</v>
      </c>
      <c r="W21" s="15" t="s">
        <v>4411</v>
      </c>
      <c r="X21" s="15" t="str">
        <f t="shared" si="1"/>
        <v>E35050 Test and Trace</v>
      </c>
    </row>
    <row r="22" spans="1:24" x14ac:dyDescent="0.35">
      <c r="A22" s="35" t="s">
        <v>65</v>
      </c>
      <c r="B22" s="35" t="s">
        <v>67</v>
      </c>
      <c r="C22" s="35" t="s">
        <v>4333</v>
      </c>
      <c r="D22" s="35" t="s">
        <v>4412</v>
      </c>
      <c r="E22" s="35" t="s">
        <v>4413</v>
      </c>
      <c r="F22" s="35" t="s">
        <v>4374</v>
      </c>
      <c r="G22" s="35" t="s">
        <v>4414</v>
      </c>
      <c r="H22" s="35"/>
      <c r="I22" s="36">
        <f>SUMIFS('[16]Full TB'!S:S,'[16]Full TB'!A:A,'cc Lookup'!A224,'[16]Full TB'!W:W,'cc Lookup'!C224)</f>
        <v>0</v>
      </c>
      <c r="J22" s="35" t="s">
        <v>4404</v>
      </c>
      <c r="K22" s="35" t="s">
        <v>4412</v>
      </c>
      <c r="L22" s="35" t="s">
        <v>4415</v>
      </c>
      <c r="M22" s="35" t="s">
        <v>4412</v>
      </c>
      <c r="N22" s="15" t="str">
        <f>VLOOKUP(A22,'[16]FBP1 TB'!A:A,1,0)</f>
        <v>E35100</v>
      </c>
      <c r="O22" s="27" t="s">
        <v>4333</v>
      </c>
      <c r="P22" s="27" t="s">
        <v>4412</v>
      </c>
      <c r="Q22" s="27" t="s">
        <v>4413</v>
      </c>
      <c r="R22" s="27" t="s">
        <v>4404</v>
      </c>
      <c r="S22" s="27"/>
      <c r="T22" s="15" t="b">
        <f t="shared" si="0"/>
        <v>1</v>
      </c>
      <c r="U22" s="15" t="s">
        <v>65</v>
      </c>
      <c r="V22" s="33" t="s">
        <v>4416</v>
      </c>
      <c r="W22" s="15" t="s">
        <v>4417</v>
      </c>
      <c r="X22" s="15" t="str">
        <f t="shared" si="1"/>
        <v>E35100 Finance Directorate Management</v>
      </c>
    </row>
    <row r="23" spans="1:24" x14ac:dyDescent="0.35">
      <c r="A23" s="37" t="s">
        <v>4418</v>
      </c>
      <c r="B23" s="37" t="s">
        <v>4419</v>
      </c>
      <c r="C23" s="37" t="s">
        <v>4332</v>
      </c>
      <c r="D23" s="37" t="s">
        <v>4412</v>
      </c>
      <c r="E23" s="37" t="s">
        <v>4357</v>
      </c>
      <c r="F23" s="37" t="s">
        <v>4358</v>
      </c>
      <c r="G23" s="37" t="s">
        <v>4420</v>
      </c>
      <c r="H23" s="37"/>
      <c r="I23" s="38" t="str">
        <f>IF(G23="DOA",SUMIF('[16]Full TB'!A:A,'cc Lookup'!A122,'[16]Full TB'!S:S),"")</f>
        <v/>
      </c>
      <c r="J23" s="37" t="s">
        <v>4357</v>
      </c>
      <c r="K23" s="37"/>
      <c r="L23" s="37"/>
      <c r="M23" s="37"/>
      <c r="O23" s="27" t="s">
        <v>4332</v>
      </c>
      <c r="P23" s="27" t="s">
        <v>4412</v>
      </c>
      <c r="Q23" s="27" t="s">
        <v>4357</v>
      </c>
      <c r="R23" s="27" t="s">
        <v>4357</v>
      </c>
      <c r="S23" s="27"/>
      <c r="T23" s="15" t="b">
        <f t="shared" si="0"/>
        <v>1</v>
      </c>
      <c r="V23" s="33" t="s">
        <v>4421</v>
      </c>
      <c r="W23" s="15" t="s">
        <v>4422</v>
      </c>
      <c r="X23" s="15" t="str">
        <f t="shared" si="1"/>
        <v>E35110 Income</v>
      </c>
    </row>
    <row r="24" spans="1:24" x14ac:dyDescent="0.35">
      <c r="A24" s="37" t="s">
        <v>4423</v>
      </c>
      <c r="B24" s="37" t="s">
        <v>4424</v>
      </c>
      <c r="C24" s="37" t="s">
        <v>4332</v>
      </c>
      <c r="D24" s="37" t="s">
        <v>4412</v>
      </c>
      <c r="E24" s="37" t="s">
        <v>4357</v>
      </c>
      <c r="F24" s="37" t="s">
        <v>4374</v>
      </c>
      <c r="G24" s="37" t="s">
        <v>4420</v>
      </c>
      <c r="H24" s="37"/>
      <c r="I24" s="38" t="str">
        <f>IF(G24="DOA",SUMIF('[16]Full TB'!A:A,'cc Lookup'!A123,'[16]Full TB'!S:S),"")</f>
        <v/>
      </c>
      <c r="J24" s="37" t="s">
        <v>4357</v>
      </c>
      <c r="K24" s="37"/>
      <c r="L24" s="37"/>
      <c r="M24" s="37"/>
      <c r="O24" s="27" t="s">
        <v>4332</v>
      </c>
      <c r="P24" s="27" t="s">
        <v>4412</v>
      </c>
      <c r="Q24" s="27" t="s">
        <v>4357</v>
      </c>
      <c r="R24" s="27" t="s">
        <v>4357</v>
      </c>
      <c r="S24" s="27"/>
      <c r="T24" s="15" t="b">
        <f t="shared" si="0"/>
        <v>1</v>
      </c>
      <c r="V24" s="33" t="s">
        <v>4425</v>
      </c>
      <c r="W24" s="15" t="s">
        <v>4426</v>
      </c>
      <c r="X24" s="15" t="str">
        <f t="shared" si="1"/>
        <v>E35111 A&amp;E Contract Income</v>
      </c>
    </row>
    <row r="25" spans="1:24" x14ac:dyDescent="0.35">
      <c r="A25" s="37" t="s">
        <v>4427</v>
      </c>
      <c r="B25" s="37" t="s">
        <v>4428</v>
      </c>
      <c r="C25" s="37" t="s">
        <v>4338</v>
      </c>
      <c r="D25" s="37" t="s">
        <v>4356</v>
      </c>
      <c r="E25" s="37" t="s">
        <v>4404</v>
      </c>
      <c r="F25" s="37" t="s">
        <v>4374</v>
      </c>
      <c r="G25" s="37" t="s">
        <v>4429</v>
      </c>
      <c r="H25" s="37"/>
      <c r="I25" s="38" t="str">
        <f>IF(G25="DOA",SUMIF('[16]Full TB'!A:A,'cc Lookup'!A124,'[16]Full TB'!S:S),"")</f>
        <v/>
      </c>
      <c r="J25" s="37" t="s">
        <v>4404</v>
      </c>
      <c r="K25" s="37"/>
      <c r="L25" s="37"/>
      <c r="M25" s="37"/>
      <c r="O25" s="27" t="s">
        <v>4338</v>
      </c>
      <c r="P25" s="27" t="s">
        <v>4356</v>
      </c>
      <c r="Q25" s="27" t="s">
        <v>4404</v>
      </c>
      <c r="R25" s="27" t="s">
        <v>4404</v>
      </c>
      <c r="S25" s="27"/>
      <c r="T25" s="15" t="b">
        <f t="shared" si="0"/>
        <v>1</v>
      </c>
      <c r="V25" s="33" t="s">
        <v>4430</v>
      </c>
      <c r="W25" s="15" t="s">
        <v>4431</v>
      </c>
      <c r="X25" s="15" t="str">
        <f t="shared" si="1"/>
        <v>E35112 Finance Department</v>
      </c>
    </row>
    <row r="26" spans="1:24" x14ac:dyDescent="0.35">
      <c r="A26" s="37" t="s">
        <v>4432</v>
      </c>
      <c r="B26" s="37" t="s">
        <v>4433</v>
      </c>
      <c r="C26" s="37" t="s">
        <v>4338</v>
      </c>
      <c r="D26" s="37" t="s">
        <v>4412</v>
      </c>
      <c r="E26" s="37" t="s">
        <v>4413</v>
      </c>
      <c r="F26" s="37" t="s">
        <v>4374</v>
      </c>
      <c r="G26" s="37" t="s">
        <v>4414</v>
      </c>
      <c r="H26" s="37"/>
      <c r="I26" s="38" t="str">
        <f>IF(G26="DOA",SUMIF('[16]Full TB'!A:A,'cc Lookup'!A125,'[16]Full TB'!S:S),"")</f>
        <v/>
      </c>
      <c r="J26" s="37" t="s">
        <v>4404</v>
      </c>
      <c r="K26" s="37"/>
      <c r="L26" s="37"/>
      <c r="M26" s="37"/>
      <c r="O26" s="27" t="s">
        <v>4338</v>
      </c>
      <c r="P26" s="27" t="s">
        <v>4412</v>
      </c>
      <c r="Q26" s="27" t="s">
        <v>4413</v>
      </c>
      <c r="R26" s="27" t="s">
        <v>4404</v>
      </c>
      <c r="S26" s="27"/>
      <c r="T26" s="15" t="b">
        <f t="shared" si="0"/>
        <v>1</v>
      </c>
      <c r="V26" s="33" t="s">
        <v>4434</v>
      </c>
      <c r="W26" s="15" t="s">
        <v>4435</v>
      </c>
      <c r="X26" s="15" t="str">
        <f t="shared" si="1"/>
        <v>E35113 Finance CIPs Target</v>
      </c>
    </row>
    <row r="27" spans="1:24" x14ac:dyDescent="0.35">
      <c r="A27" s="35" t="s">
        <v>4436</v>
      </c>
      <c r="B27" s="35" t="s">
        <v>4437</v>
      </c>
      <c r="C27" s="35" t="s">
        <v>4333</v>
      </c>
      <c r="D27" s="35" t="s">
        <v>4438</v>
      </c>
      <c r="E27" s="35" t="s">
        <v>4439</v>
      </c>
      <c r="F27" s="35" t="s">
        <v>4374</v>
      </c>
      <c r="G27" s="35" t="s">
        <v>4405</v>
      </c>
      <c r="H27" s="35"/>
      <c r="I27" s="36">
        <f>SUMIFS('[16]Full TB'!S:S,'[16]Full TB'!A:A,'cc Lookup'!A229,'[16]Full TB'!W:W,'cc Lookup'!C229)</f>
        <v>0</v>
      </c>
      <c r="J27" s="35" t="s">
        <v>4439</v>
      </c>
      <c r="K27" s="35" t="s">
        <v>4440</v>
      </c>
      <c r="L27" s="35" t="s">
        <v>4406</v>
      </c>
      <c r="M27" s="35" t="s">
        <v>4438</v>
      </c>
      <c r="N27" s="15" t="str">
        <f>VLOOKUP(A27,'[16]FBP1 TB'!A:A,1,0)</f>
        <v>E35117</v>
      </c>
      <c r="O27" s="27" t="s">
        <v>4333</v>
      </c>
      <c r="P27" s="27" t="s">
        <v>4438</v>
      </c>
      <c r="Q27" s="27" t="s">
        <v>4408</v>
      </c>
      <c r="R27" s="27" t="s">
        <v>4409</v>
      </c>
      <c r="S27" s="27"/>
      <c r="T27" s="15" t="b">
        <f t="shared" si="0"/>
        <v>0</v>
      </c>
      <c r="U27" s="15" t="s">
        <v>4436</v>
      </c>
      <c r="V27" s="33" t="s">
        <v>4441</v>
      </c>
      <c r="W27" s="15" t="s">
        <v>4442</v>
      </c>
      <c r="X27" s="15" t="str">
        <f t="shared" si="1"/>
        <v>E35117 Security Management</v>
      </c>
    </row>
    <row r="28" spans="1:24" x14ac:dyDescent="0.35">
      <c r="A28" s="35" t="s">
        <v>72</v>
      </c>
      <c r="B28" s="35" t="s">
        <v>73</v>
      </c>
      <c r="C28" s="35" t="s">
        <v>4333</v>
      </c>
      <c r="D28" s="35" t="s">
        <v>4412</v>
      </c>
      <c r="E28" s="35" t="s">
        <v>4443</v>
      </c>
      <c r="F28" s="35" t="s">
        <v>4374</v>
      </c>
      <c r="G28" s="35" t="s">
        <v>4444</v>
      </c>
      <c r="H28" s="35"/>
      <c r="I28" s="36">
        <f>SUMIFS('[16]Full TB'!S:S,'[16]Full TB'!A:A,'cc Lookup'!A230,'[16]Full TB'!W:W,'cc Lookup'!C230)</f>
        <v>0</v>
      </c>
      <c r="J28" s="35" t="s">
        <v>4366</v>
      </c>
      <c r="K28" s="35" t="s">
        <v>4412</v>
      </c>
      <c r="L28" s="35" t="s">
        <v>4415</v>
      </c>
      <c r="M28" s="35" t="s">
        <v>4412</v>
      </c>
      <c r="N28" s="15" t="str">
        <f>VLOOKUP(A28,'[16]FBP1 TB'!A:A,1,0)</f>
        <v>E35120</v>
      </c>
      <c r="O28" s="27" t="s">
        <v>4333</v>
      </c>
      <c r="P28" s="27" t="s">
        <v>4412</v>
      </c>
      <c r="Q28" s="27" t="s">
        <v>4443</v>
      </c>
      <c r="R28" s="27" t="s">
        <v>4366</v>
      </c>
      <c r="S28" s="27"/>
      <c r="T28" s="15" t="b">
        <f t="shared" si="0"/>
        <v>1</v>
      </c>
      <c r="U28" s="15" t="s">
        <v>72</v>
      </c>
      <c r="V28" s="33" t="s">
        <v>4445</v>
      </c>
      <c r="W28" s="15" t="s">
        <v>4446</v>
      </c>
      <c r="X28" s="15" t="str">
        <f t="shared" si="1"/>
        <v>E35120 Corporate Expenses</v>
      </c>
    </row>
    <row r="29" spans="1:24" x14ac:dyDescent="0.35">
      <c r="A29" s="35" t="s">
        <v>1788</v>
      </c>
      <c r="B29" s="35" t="s">
        <v>1789</v>
      </c>
      <c r="C29" s="35" t="s">
        <v>4333</v>
      </c>
      <c r="D29" s="35" t="s">
        <v>4356</v>
      </c>
      <c r="E29" s="35" t="s">
        <v>4404</v>
      </c>
      <c r="F29" s="35" t="s">
        <v>4358</v>
      </c>
      <c r="G29" s="35" t="s">
        <v>4444</v>
      </c>
      <c r="H29" s="35"/>
      <c r="I29" s="36">
        <f>SUMIFS('[16]Full TB'!S:S,'[16]Full TB'!A:A,'cc Lookup'!A231,'[16]Full TB'!W:W,'cc Lookup'!C231)</f>
        <v>0</v>
      </c>
      <c r="J29" s="35" t="s">
        <v>4366</v>
      </c>
      <c r="K29" s="35" t="s">
        <v>4447</v>
      </c>
      <c r="L29" s="35" t="s">
        <v>4415</v>
      </c>
      <c r="M29" s="35" t="s">
        <v>4412</v>
      </c>
      <c r="N29" s="15" t="str">
        <f>VLOOKUP(A29,'[16]FBP1 TB'!A:A,1,0)</f>
        <v>E35121</v>
      </c>
      <c r="O29" s="27" t="s">
        <v>4333</v>
      </c>
      <c r="P29" s="27" t="s">
        <v>4356</v>
      </c>
      <c r="Q29" s="27" t="s">
        <v>4404</v>
      </c>
      <c r="R29" s="27" t="s">
        <v>4366</v>
      </c>
      <c r="S29" s="27"/>
      <c r="T29" s="15" t="b">
        <f t="shared" si="0"/>
        <v>1</v>
      </c>
      <c r="U29" s="15" t="s">
        <v>1788</v>
      </c>
      <c r="V29" s="33" t="s">
        <v>4448</v>
      </c>
      <c r="W29" s="15" t="s">
        <v>4449</v>
      </c>
      <c r="X29" s="15" t="str">
        <f t="shared" si="1"/>
        <v>E35121 Prior Year Charges</v>
      </c>
    </row>
    <row r="30" spans="1:24" x14ac:dyDescent="0.35">
      <c r="A30" s="37" t="s">
        <v>4450</v>
      </c>
      <c r="B30" s="37" t="s">
        <v>4451</v>
      </c>
      <c r="C30" s="37" t="s">
        <v>4332</v>
      </c>
      <c r="D30" s="37" t="s">
        <v>4412</v>
      </c>
      <c r="E30" s="37" t="s">
        <v>4452</v>
      </c>
      <c r="F30" s="37" t="s">
        <v>4358</v>
      </c>
      <c r="G30" s="37" t="s">
        <v>4453</v>
      </c>
      <c r="H30" s="37"/>
      <c r="I30" s="38" t="str">
        <f>IF(G30="DOA",SUMIF('[16]Full TB'!A:A,'cc Lookup'!A130,'[16]Full TB'!S:S),"")</f>
        <v/>
      </c>
      <c r="J30" s="37" t="s">
        <v>4366</v>
      </c>
      <c r="K30" s="37"/>
      <c r="L30" s="37"/>
      <c r="M30" s="37"/>
      <c r="O30" s="27" t="s">
        <v>4332</v>
      </c>
      <c r="P30" s="27" t="s">
        <v>4412</v>
      </c>
      <c r="Q30" s="27" t="s">
        <v>4452</v>
      </c>
      <c r="R30" s="27" t="s">
        <v>4366</v>
      </c>
      <c r="S30" s="27"/>
      <c r="T30" s="15" t="b">
        <f t="shared" si="0"/>
        <v>1</v>
      </c>
      <c r="V30" s="33" t="s">
        <v>4454</v>
      </c>
      <c r="W30" s="15" t="s">
        <v>4455</v>
      </c>
      <c r="X30" s="15" t="str">
        <f t="shared" si="1"/>
        <v>E35122 Investments</v>
      </c>
    </row>
    <row r="31" spans="1:24" x14ac:dyDescent="0.35">
      <c r="A31" s="37" t="s">
        <v>4456</v>
      </c>
      <c r="B31" s="37" t="s">
        <v>4457</v>
      </c>
      <c r="C31" s="37" t="s">
        <v>4331</v>
      </c>
      <c r="D31" s="37" t="s">
        <v>4412</v>
      </c>
      <c r="E31" s="37" t="s">
        <v>4357</v>
      </c>
      <c r="F31" s="37" t="s">
        <v>4374</v>
      </c>
      <c r="G31" s="37" t="s">
        <v>4458</v>
      </c>
      <c r="H31" s="37"/>
      <c r="I31" s="38" t="str">
        <f>IF(G31="DOA",SUMIF('[16]Full TB'!A:A,'cc Lookup'!A131,'[16]Full TB'!S:S),"")</f>
        <v/>
      </c>
      <c r="J31" s="37" t="s">
        <v>4357</v>
      </c>
      <c r="K31" s="37"/>
      <c r="L31" s="37"/>
      <c r="M31" s="37"/>
      <c r="O31" s="27" t="s">
        <v>4331</v>
      </c>
      <c r="P31" s="27" t="s">
        <v>4412</v>
      </c>
      <c r="Q31" s="27" t="s">
        <v>4357</v>
      </c>
      <c r="R31" s="27" t="s">
        <v>4357</v>
      </c>
      <c r="S31" s="27"/>
      <c r="T31" s="15" t="b">
        <f t="shared" si="0"/>
        <v>1</v>
      </c>
      <c r="V31" s="33" t="s">
        <v>4459</v>
      </c>
      <c r="W31" s="15" t="s">
        <v>4460</v>
      </c>
      <c r="X31" s="15" t="str">
        <f t="shared" si="1"/>
        <v>E35123 Non Operating Expenditure</v>
      </c>
    </row>
    <row r="32" spans="1:24" x14ac:dyDescent="0.35">
      <c r="A32" s="37" t="s">
        <v>4461</v>
      </c>
      <c r="B32" s="37" t="s">
        <v>4462</v>
      </c>
      <c r="C32" s="37" t="s">
        <v>4332</v>
      </c>
      <c r="D32" s="37" t="s">
        <v>4412</v>
      </c>
      <c r="E32" s="37" t="s">
        <v>4463</v>
      </c>
      <c r="F32" s="37" t="s">
        <v>4358</v>
      </c>
      <c r="G32" s="37" t="s">
        <v>4464</v>
      </c>
      <c r="H32" s="37"/>
      <c r="I32" s="38" t="str">
        <f>IF(G32="DOA",SUMIF('[16]Full TB'!A:A,'cc Lookup'!A132,'[16]Full TB'!S:S),"")</f>
        <v/>
      </c>
      <c r="J32" s="37" t="s">
        <v>4366</v>
      </c>
      <c r="K32" s="37"/>
      <c r="L32" s="37"/>
      <c r="M32" s="37"/>
      <c r="O32" s="27" t="s">
        <v>4332</v>
      </c>
      <c r="P32" s="27" t="s">
        <v>4412</v>
      </c>
      <c r="Q32" s="27" t="s">
        <v>4463</v>
      </c>
      <c r="R32" s="27" t="s">
        <v>4366</v>
      </c>
      <c r="S32" s="27"/>
      <c r="T32" s="15" t="b">
        <f t="shared" si="0"/>
        <v>1</v>
      </c>
      <c r="V32" s="33" t="s">
        <v>4465</v>
      </c>
      <c r="W32" s="15" t="s">
        <v>4466</v>
      </c>
      <c r="X32" s="15" t="str">
        <f t="shared" si="1"/>
        <v>E35124 Reserves</v>
      </c>
    </row>
    <row r="33" spans="1:24" x14ac:dyDescent="0.35">
      <c r="A33" s="39" t="s">
        <v>4467</v>
      </c>
      <c r="B33" s="39" t="s">
        <v>4468</v>
      </c>
      <c r="C33" s="39" t="s">
        <v>4333</v>
      </c>
      <c r="D33" s="39" t="s">
        <v>4412</v>
      </c>
      <c r="E33" s="39" t="s">
        <v>4469</v>
      </c>
      <c r="F33" s="39" t="s">
        <v>4358</v>
      </c>
      <c r="G33" s="39" t="s">
        <v>4470</v>
      </c>
      <c r="H33" s="39" t="s">
        <v>4471</v>
      </c>
      <c r="I33" s="40">
        <f>SUMIFS('[16]Full TB'!S:S,'[16]Full TB'!A:A,'cc Lookup'!A110,'[16]Full TB'!W:W,'cc Lookup'!C110)</f>
        <v>38701.5</v>
      </c>
      <c r="J33" s="39" t="s">
        <v>4366</v>
      </c>
      <c r="K33" s="39" t="s">
        <v>4472</v>
      </c>
      <c r="L33" s="39" t="s">
        <v>4415</v>
      </c>
      <c r="M33" s="39" t="s">
        <v>4412</v>
      </c>
      <c r="N33" s="15" t="str">
        <f>VLOOKUP(A33,'[16]FBP1 TB'!A:A,1,0)</f>
        <v>E35128</v>
      </c>
      <c r="O33" s="27" t="s">
        <v>4333</v>
      </c>
      <c r="P33" s="27" t="s">
        <v>4412</v>
      </c>
      <c r="Q33" s="27" t="s">
        <v>4469</v>
      </c>
      <c r="R33" s="27" t="s">
        <v>4366</v>
      </c>
      <c r="S33" s="27"/>
      <c r="T33" s="15" t="b">
        <f t="shared" si="0"/>
        <v>1</v>
      </c>
      <c r="V33" s="33" t="s">
        <v>4473</v>
      </c>
      <c r="W33" s="15" t="s">
        <v>4474</v>
      </c>
      <c r="X33" s="15" t="str">
        <f t="shared" si="1"/>
        <v>E35128 Unified Recovery Plan</v>
      </c>
    </row>
    <row r="34" spans="1:24" x14ac:dyDescent="0.35">
      <c r="A34" s="37" t="s">
        <v>4475</v>
      </c>
      <c r="B34" s="37" t="s">
        <v>4476</v>
      </c>
      <c r="C34" s="37" t="s">
        <v>4339</v>
      </c>
      <c r="D34" s="37" t="s">
        <v>4477</v>
      </c>
      <c r="E34" s="37" t="s">
        <v>4478</v>
      </c>
      <c r="F34" s="37" t="s">
        <v>4358</v>
      </c>
      <c r="G34" s="37" t="s">
        <v>4479</v>
      </c>
      <c r="H34" s="37"/>
      <c r="I34" s="38" t="str">
        <f>IF(G34="DOA",SUMIF('[16]Full TB'!A:A,'cc Lookup'!A138,'[16]Full TB'!S:S),"")</f>
        <v/>
      </c>
      <c r="J34" s="37" t="s">
        <v>4480</v>
      </c>
      <c r="K34" s="37"/>
      <c r="L34" s="37"/>
      <c r="M34" s="37"/>
      <c r="O34" s="27" t="s">
        <v>4339</v>
      </c>
      <c r="P34" s="27" t="s">
        <v>4477</v>
      </c>
      <c r="Q34" s="27" t="s">
        <v>4478</v>
      </c>
      <c r="R34" s="27" t="s">
        <v>4480</v>
      </c>
      <c r="S34" s="27"/>
      <c r="T34" s="15" t="b">
        <f t="shared" si="0"/>
        <v>1</v>
      </c>
      <c r="V34" s="33" t="s">
        <v>4481</v>
      </c>
      <c r="W34" s="15" t="s">
        <v>4482</v>
      </c>
      <c r="X34" s="15" t="str">
        <f t="shared" si="1"/>
        <v>E35131 EU Exit</v>
      </c>
    </row>
    <row r="35" spans="1:24" x14ac:dyDescent="0.35">
      <c r="A35" s="39" t="s">
        <v>4483</v>
      </c>
      <c r="B35" s="39" t="s">
        <v>4484</v>
      </c>
      <c r="C35" s="39" t="s">
        <v>4333</v>
      </c>
      <c r="D35" s="39" t="s">
        <v>4356</v>
      </c>
      <c r="E35" s="39" t="s">
        <v>4404</v>
      </c>
      <c r="F35" s="39" t="s">
        <v>4374</v>
      </c>
      <c r="G35" s="39" t="s">
        <v>4485</v>
      </c>
      <c r="H35" s="39" t="s">
        <v>4486</v>
      </c>
      <c r="I35" s="40">
        <f>SUMIFS('[16]Full TB'!S:S,'[16]Full TB'!A:A,'cc Lookup'!A109,'[16]Full TB'!W:W,'cc Lookup'!C109)</f>
        <v>73586.150000000009</v>
      </c>
      <c r="J35" s="39" t="s">
        <v>4357</v>
      </c>
      <c r="K35" s="39" t="s">
        <v>4472</v>
      </c>
      <c r="L35" s="39" t="s">
        <v>4487</v>
      </c>
      <c r="M35" s="39"/>
      <c r="N35" s="15" t="e">
        <f>VLOOKUP(A35,'[16]FBP1 TB'!A:A,1,0)</f>
        <v>#N/A</v>
      </c>
      <c r="O35" s="27" t="s">
        <v>4333</v>
      </c>
      <c r="P35" s="27" t="s">
        <v>4356</v>
      </c>
      <c r="Q35" s="27" t="s">
        <v>4404</v>
      </c>
      <c r="R35" s="27" t="s">
        <v>4357</v>
      </c>
      <c r="S35" s="27"/>
      <c r="T35" s="15" t="b">
        <f t="shared" si="0"/>
        <v>1</v>
      </c>
      <c r="V35" s="33" t="s">
        <v>4488</v>
      </c>
      <c r="W35" s="15" t="s">
        <v>4489</v>
      </c>
      <c r="X35" s="15" t="str">
        <f t="shared" si="1"/>
        <v>E35132 ARP Programme</v>
      </c>
    </row>
    <row r="36" spans="1:24" x14ac:dyDescent="0.35">
      <c r="A36" s="41" t="s">
        <v>4490</v>
      </c>
      <c r="B36" s="37" t="s">
        <v>4491</v>
      </c>
      <c r="C36" s="37" t="s">
        <v>4339</v>
      </c>
      <c r="D36" s="37" t="s">
        <v>4477</v>
      </c>
      <c r="E36" s="37" t="s">
        <v>4463</v>
      </c>
      <c r="F36" s="37" t="s">
        <v>4358</v>
      </c>
      <c r="G36" s="37" t="s">
        <v>4479</v>
      </c>
      <c r="H36" s="37"/>
      <c r="I36" s="38" t="str">
        <f>IF(G36="DOA",SUMIF('[16]Full TB'!A:A,'cc Lookup'!A140,'[16]Full TB'!S:S),"")</f>
        <v/>
      </c>
      <c r="J36" s="37" t="s">
        <v>4480</v>
      </c>
      <c r="K36" s="37"/>
      <c r="L36" s="37"/>
      <c r="M36" s="37"/>
      <c r="O36" s="27" t="s">
        <v>4339</v>
      </c>
      <c r="P36" s="27" t="s">
        <v>4477</v>
      </c>
      <c r="Q36" s="27" t="s">
        <v>4463</v>
      </c>
      <c r="R36" s="27" t="s">
        <v>4480</v>
      </c>
      <c r="S36" s="27"/>
      <c r="T36" s="15" t="b">
        <f t="shared" si="0"/>
        <v>1</v>
      </c>
      <c r="V36" s="33" t="s">
        <v>4492</v>
      </c>
      <c r="W36" s="15" t="s">
        <v>4493</v>
      </c>
      <c r="X36" s="15" t="str">
        <f t="shared" si="1"/>
        <v>E35133 Mutual Aid</v>
      </c>
    </row>
    <row r="37" spans="1:24" x14ac:dyDescent="0.35">
      <c r="A37" s="37" t="s">
        <v>4494</v>
      </c>
      <c r="B37" s="37" t="s">
        <v>4495</v>
      </c>
      <c r="C37" s="37" t="s">
        <v>4339</v>
      </c>
      <c r="D37" s="37" t="s">
        <v>4477</v>
      </c>
      <c r="E37" s="37" t="s">
        <v>4478</v>
      </c>
      <c r="F37" s="37" t="s">
        <v>4358</v>
      </c>
      <c r="G37" s="37" t="s">
        <v>4479</v>
      </c>
      <c r="H37" s="37"/>
      <c r="I37" s="38" t="str">
        <f>IF(G37="DOA",SUMIF('[16]Full TB'!A:A,'cc Lookup'!A141,'[16]Full TB'!S:S),"")</f>
        <v/>
      </c>
      <c r="J37" s="37" t="s">
        <v>4480</v>
      </c>
      <c r="K37" s="37"/>
      <c r="L37" s="37"/>
      <c r="M37" s="37"/>
      <c r="O37" s="27" t="s">
        <v>4339</v>
      </c>
      <c r="P37" s="27" t="s">
        <v>4477</v>
      </c>
      <c r="Q37" s="27" t="s">
        <v>4478</v>
      </c>
      <c r="R37" s="27" t="s">
        <v>4480</v>
      </c>
      <c r="S37" s="27"/>
      <c r="T37" s="15" t="b">
        <f t="shared" si="0"/>
        <v>1</v>
      </c>
      <c r="V37" s="33" t="s">
        <v>4496</v>
      </c>
      <c r="W37" s="15" t="s">
        <v>4497</v>
      </c>
      <c r="X37" s="15" t="str">
        <f t="shared" si="1"/>
        <v>E35134 Covid-19</v>
      </c>
    </row>
    <row r="38" spans="1:24" x14ac:dyDescent="0.35">
      <c r="A38" s="37" t="s">
        <v>4498</v>
      </c>
      <c r="B38" s="37" t="s">
        <v>4499</v>
      </c>
      <c r="C38" s="37" t="s">
        <v>4339</v>
      </c>
      <c r="D38" s="37"/>
      <c r="E38" s="37" t="s">
        <v>4478</v>
      </c>
      <c r="F38" s="37"/>
      <c r="G38" s="37"/>
      <c r="H38" s="37"/>
      <c r="I38" s="37"/>
      <c r="J38" s="37" t="s">
        <v>4480</v>
      </c>
      <c r="K38" s="37"/>
      <c r="L38" s="37"/>
      <c r="M38" s="37"/>
      <c r="O38" s="27" t="s">
        <v>4339</v>
      </c>
      <c r="P38" s="27" t="s">
        <v>4477</v>
      </c>
      <c r="Q38" s="27" t="s">
        <v>4478</v>
      </c>
      <c r="R38" s="27" t="s">
        <v>4480</v>
      </c>
      <c r="S38" s="27"/>
      <c r="T38" s="15" t="b">
        <f t="shared" si="0"/>
        <v>1</v>
      </c>
      <c r="V38" s="33" t="s">
        <v>4500</v>
      </c>
      <c r="W38" s="15" t="s">
        <v>4501</v>
      </c>
      <c r="X38" s="15" t="str">
        <f t="shared" si="1"/>
        <v>E35136 Military Support Mutual Aid</v>
      </c>
    </row>
    <row r="39" spans="1:24" x14ac:dyDescent="0.35">
      <c r="A39" s="35" t="s">
        <v>4502</v>
      </c>
      <c r="B39" s="35" t="s">
        <v>4503</v>
      </c>
      <c r="C39" s="35" t="s">
        <v>4333</v>
      </c>
      <c r="D39" s="35" t="s">
        <v>4504</v>
      </c>
      <c r="E39" s="35" t="s">
        <v>4505</v>
      </c>
      <c r="F39" s="35" t="s">
        <v>4374</v>
      </c>
      <c r="G39" s="35" t="s">
        <v>4506</v>
      </c>
      <c r="H39" s="35"/>
      <c r="I39" s="36">
        <f>SUMIFS('[16]Full TB'!S:S,'[16]Full TB'!A:A,'cc Lookup'!A239,'[16]Full TB'!W:W,'cc Lookup'!C239)</f>
        <v>0</v>
      </c>
      <c r="J39" s="35" t="s">
        <v>4328</v>
      </c>
      <c r="K39" s="35" t="s">
        <v>4412</v>
      </c>
      <c r="L39" s="35" t="s">
        <v>4487</v>
      </c>
      <c r="M39" s="35" t="s">
        <v>4326</v>
      </c>
      <c r="N39" s="15" t="str">
        <f>VLOOKUP(A39,'[16]FBP1 TB'!A:A,1,0)</f>
        <v>E35140</v>
      </c>
      <c r="O39" s="27" t="s">
        <v>4333</v>
      </c>
      <c r="P39" s="27" t="s">
        <v>4504</v>
      </c>
      <c r="Q39" s="27" t="s">
        <v>4505</v>
      </c>
      <c r="R39" s="27" t="s">
        <v>4328</v>
      </c>
      <c r="S39" s="27"/>
      <c r="T39" s="15" t="b">
        <f t="shared" si="0"/>
        <v>1</v>
      </c>
      <c r="U39" s="15" t="s">
        <v>4502</v>
      </c>
      <c r="V39" s="33" t="s">
        <v>4507</v>
      </c>
      <c r="W39" s="15" t="s">
        <v>4508</v>
      </c>
      <c r="X39" s="15" t="str">
        <f t="shared" si="1"/>
        <v>E35140 Performance and Information</v>
      </c>
    </row>
    <row r="40" spans="1:24" x14ac:dyDescent="0.35">
      <c r="A40" s="35" t="s">
        <v>4509</v>
      </c>
      <c r="B40" s="35" t="s">
        <v>4510</v>
      </c>
      <c r="C40" s="35" t="s">
        <v>4333</v>
      </c>
      <c r="D40" s="35" t="s">
        <v>4504</v>
      </c>
      <c r="E40" s="35" t="s">
        <v>4505</v>
      </c>
      <c r="F40" s="35" t="s">
        <v>4374</v>
      </c>
      <c r="G40" s="35" t="s">
        <v>4506</v>
      </c>
      <c r="H40" s="35"/>
      <c r="I40" s="36">
        <f>SUMIFS('[16]Full TB'!S:S,'[16]Full TB'!A:A,'cc Lookup'!A240,'[16]Full TB'!W:W,'cc Lookup'!C240)</f>
        <v>0</v>
      </c>
      <c r="J40" s="35" t="s">
        <v>4328</v>
      </c>
      <c r="K40" s="35" t="s">
        <v>4412</v>
      </c>
      <c r="L40" s="35" t="s">
        <v>4487</v>
      </c>
      <c r="M40" s="35" t="s">
        <v>4326</v>
      </c>
      <c r="V40" s="33" t="s">
        <v>4511</v>
      </c>
      <c r="W40" s="15" t="s">
        <v>4512</v>
      </c>
      <c r="X40" s="15" t="str">
        <f t="shared" si="1"/>
        <v>E35141 Performance and Predictive Analytics</v>
      </c>
    </row>
    <row r="41" spans="1:24" x14ac:dyDescent="0.35">
      <c r="A41" s="37" t="s">
        <v>4513</v>
      </c>
      <c r="B41" s="37" t="s">
        <v>4514</v>
      </c>
      <c r="C41" s="37" t="s">
        <v>4338</v>
      </c>
      <c r="D41" s="37" t="s">
        <v>4356</v>
      </c>
      <c r="E41" s="37" t="s">
        <v>4404</v>
      </c>
      <c r="F41" s="37"/>
      <c r="G41" s="37"/>
      <c r="H41" s="37"/>
      <c r="I41" s="38" t="str">
        <f>IF(G41="DOA",SUMIF('[16]Full TB'!A:A,'cc Lookup'!A143,'[16]Full TB'!S:S),"")</f>
        <v/>
      </c>
      <c r="J41" s="37" t="s">
        <v>4404</v>
      </c>
      <c r="K41" s="37" t="s">
        <v>4356</v>
      </c>
      <c r="L41" s="37"/>
      <c r="M41" s="37"/>
      <c r="O41" s="27" t="s">
        <v>4338</v>
      </c>
      <c r="P41" s="27" t="s">
        <v>4356</v>
      </c>
      <c r="Q41" s="27" t="s">
        <v>4404</v>
      </c>
      <c r="R41" s="27" t="s">
        <v>4404</v>
      </c>
      <c r="S41" s="27"/>
      <c r="T41" s="15" t="b">
        <f t="shared" ref="T41:T106" si="2">J41=R41</f>
        <v>1</v>
      </c>
      <c r="V41" s="33" t="s">
        <v>4515</v>
      </c>
      <c r="W41" s="15" t="s">
        <v>4516</v>
      </c>
      <c r="X41" s="15" t="str">
        <f t="shared" si="1"/>
        <v>E35150 Commissioned Contracts</v>
      </c>
    </row>
    <row r="42" spans="1:24" x14ac:dyDescent="0.35">
      <c r="A42" s="35" t="s">
        <v>4517</v>
      </c>
      <c r="B42" s="35" t="s">
        <v>4518</v>
      </c>
      <c r="C42" s="35" t="s">
        <v>4333</v>
      </c>
      <c r="D42" s="35" t="s">
        <v>4519</v>
      </c>
      <c r="E42" s="35" t="s">
        <v>4520</v>
      </c>
      <c r="F42" s="35" t="s">
        <v>4374</v>
      </c>
      <c r="G42" s="35" t="s">
        <v>4521</v>
      </c>
      <c r="H42" s="35"/>
      <c r="I42" s="36">
        <f>SUMIFS('[16]Full TB'!S:S,'[16]Full TB'!A:A,'cc Lookup'!A241,'[16]Full TB'!W:W,'cc Lookup'!C241)</f>
        <v>0</v>
      </c>
      <c r="J42" s="35" t="s">
        <v>4522</v>
      </c>
      <c r="K42" s="35" t="s">
        <v>4519</v>
      </c>
      <c r="L42" s="35" t="s">
        <v>4523</v>
      </c>
      <c r="M42" s="35" t="s">
        <v>4519</v>
      </c>
      <c r="N42" s="15" t="str">
        <f>VLOOKUP(A42,'[16]FBP1 TB'!A:A,1,0)</f>
        <v>E35200</v>
      </c>
      <c r="O42" s="27" t="s">
        <v>4333</v>
      </c>
      <c r="P42" s="27" t="s">
        <v>4519</v>
      </c>
      <c r="Q42" s="27" t="s">
        <v>4520</v>
      </c>
      <c r="R42" s="27" t="s">
        <v>4522</v>
      </c>
      <c r="S42" s="27"/>
      <c r="T42" s="15" t="b">
        <f t="shared" si="2"/>
        <v>1</v>
      </c>
      <c r="U42" s="15" t="s">
        <v>4517</v>
      </c>
      <c r="V42" s="33" t="s">
        <v>4524</v>
      </c>
      <c r="W42" s="15" t="s">
        <v>4525</v>
      </c>
      <c r="X42" s="15" t="str">
        <f t="shared" si="1"/>
        <v>E35200 HR Directorate Management</v>
      </c>
    </row>
    <row r="43" spans="1:24" x14ac:dyDescent="0.35">
      <c r="A43" s="35" t="s">
        <v>4526</v>
      </c>
      <c r="B43" s="35" t="s">
        <v>4527</v>
      </c>
      <c r="C43" s="35" t="s">
        <v>4333</v>
      </c>
      <c r="D43" s="35" t="s">
        <v>4438</v>
      </c>
      <c r="E43" s="35" t="s">
        <v>4439</v>
      </c>
      <c r="F43" s="35" t="s">
        <v>4374</v>
      </c>
      <c r="G43" s="35" t="s">
        <v>4528</v>
      </c>
      <c r="H43" s="35"/>
      <c r="I43" s="36">
        <f>SUMIFS('[16]Full TB'!S:S,'[16]Full TB'!A:A,'cc Lookup'!A242,'[16]Full TB'!W:W,'cc Lookup'!C242)</f>
        <v>0</v>
      </c>
      <c r="J43" s="35" t="s">
        <v>4439</v>
      </c>
      <c r="K43" s="35" t="s">
        <v>4529</v>
      </c>
      <c r="L43" s="35" t="s">
        <v>4406</v>
      </c>
      <c r="M43" s="35" t="s">
        <v>4438</v>
      </c>
      <c r="N43" s="15" t="str">
        <f>VLOOKUP(A43,'[16]FBP1 TB'!A:A,1,0)</f>
        <v>E35202</v>
      </c>
      <c r="O43" s="27" t="s">
        <v>4333</v>
      </c>
      <c r="P43" s="27" t="s">
        <v>4438</v>
      </c>
      <c r="Q43" s="27" t="s">
        <v>4408</v>
      </c>
      <c r="R43" s="27" t="s">
        <v>4409</v>
      </c>
      <c r="S43" s="27"/>
      <c r="T43" s="15" t="b">
        <f t="shared" si="2"/>
        <v>0</v>
      </c>
      <c r="U43" s="15" t="s">
        <v>4526</v>
      </c>
      <c r="V43" s="33" t="s">
        <v>4530</v>
      </c>
      <c r="W43" s="15" t="s">
        <v>4531</v>
      </c>
      <c r="X43" s="15" t="str">
        <f t="shared" si="1"/>
        <v>E35202 Programme Management Office (PMO)</v>
      </c>
    </row>
    <row r="44" spans="1:24" x14ac:dyDescent="0.35">
      <c r="A44" s="39" t="s">
        <v>4532</v>
      </c>
      <c r="B44" s="39" t="s">
        <v>4533</v>
      </c>
      <c r="C44" s="39" t="s">
        <v>4333</v>
      </c>
      <c r="D44" s="39" t="s">
        <v>4519</v>
      </c>
      <c r="E44" s="39" t="s">
        <v>4520</v>
      </c>
      <c r="F44" s="39" t="s">
        <v>4374</v>
      </c>
      <c r="G44" s="39" t="s">
        <v>4521</v>
      </c>
      <c r="H44" s="39" t="s">
        <v>4471</v>
      </c>
      <c r="I44" s="40">
        <f>SUMIFS('[16]Full TB'!S:S,'[16]Full TB'!A:A,'cc Lookup'!A111,'[16]Full TB'!W:W,'cc Lookup'!C111)</f>
        <v>80566.14999999998</v>
      </c>
      <c r="J44" s="39" t="s">
        <v>4522</v>
      </c>
      <c r="K44" s="39" t="s">
        <v>4534</v>
      </c>
      <c r="L44" s="39" t="s">
        <v>4523</v>
      </c>
      <c r="M44" s="39" t="s">
        <v>4519</v>
      </c>
      <c r="N44" s="15" t="e">
        <f>VLOOKUP(A44,'[16]FBP1 TB'!A:A,1,0)</f>
        <v>#N/A</v>
      </c>
      <c r="O44" s="27" t="s">
        <v>4333</v>
      </c>
      <c r="P44" s="27" t="s">
        <v>4519</v>
      </c>
      <c r="Q44" s="27" t="s">
        <v>4520</v>
      </c>
      <c r="R44" s="27" t="s">
        <v>4522</v>
      </c>
      <c r="S44" s="27"/>
      <c r="T44" s="15" t="b">
        <f t="shared" si="2"/>
        <v>1</v>
      </c>
      <c r="V44" s="33" t="s">
        <v>4535</v>
      </c>
      <c r="W44" s="15" t="s">
        <v>4536</v>
      </c>
      <c r="X44" s="15" t="str">
        <f t="shared" si="1"/>
        <v>E35203 200/100 Project</v>
      </c>
    </row>
    <row r="45" spans="1:24" x14ac:dyDescent="0.35">
      <c r="A45" s="42" t="s">
        <v>4537</v>
      </c>
      <c r="B45" s="35" t="s">
        <v>4538</v>
      </c>
      <c r="C45" s="42" t="s">
        <v>4333</v>
      </c>
      <c r="D45" s="42" t="s">
        <v>4519</v>
      </c>
      <c r="E45" s="35" t="s">
        <v>4520</v>
      </c>
      <c r="F45" s="35" t="s">
        <v>4374</v>
      </c>
      <c r="G45" s="35" t="s">
        <v>4521</v>
      </c>
      <c r="H45" s="35"/>
      <c r="I45" s="36">
        <f>SUMIFS('[16]Full TB'!S:S,'[16]Full TB'!A:A,'cc Lookup'!A243,'[16]Full TB'!W:W,'cc Lookup'!C243)</f>
        <v>0</v>
      </c>
      <c r="J45" s="35" t="s">
        <v>4522</v>
      </c>
      <c r="K45" s="35" t="s">
        <v>4539</v>
      </c>
      <c r="L45" s="35" t="s">
        <v>4523</v>
      </c>
      <c r="M45" s="35" t="s">
        <v>4519</v>
      </c>
      <c r="N45" s="15" t="str">
        <f>VLOOKUP(A45,'[16]FBP1 TB'!A:A,1,0)</f>
        <v>E35204</v>
      </c>
      <c r="O45" s="27" t="s">
        <v>4333</v>
      </c>
      <c r="P45" s="27" t="s">
        <v>4519</v>
      </c>
      <c r="Q45" s="27" t="s">
        <v>4520</v>
      </c>
      <c r="R45" s="27" t="s">
        <v>4522</v>
      </c>
      <c r="S45" s="27"/>
      <c r="T45" s="15" t="b">
        <f t="shared" si="2"/>
        <v>1</v>
      </c>
      <c r="U45" s="15" t="s">
        <v>4537</v>
      </c>
      <c r="V45" s="33" t="s">
        <v>4540</v>
      </c>
      <c r="W45" s="15" t="s">
        <v>4541</v>
      </c>
      <c r="X45" s="15" t="str">
        <f t="shared" si="1"/>
        <v>E35204 e-Timesheets Project</v>
      </c>
    </row>
    <row r="46" spans="1:24" x14ac:dyDescent="0.35">
      <c r="A46" s="39" t="s">
        <v>4542</v>
      </c>
      <c r="B46" s="39" t="s">
        <v>4543</v>
      </c>
      <c r="C46" s="39" t="s">
        <v>4333</v>
      </c>
      <c r="D46" s="39" t="s">
        <v>4438</v>
      </c>
      <c r="E46" s="39" t="s">
        <v>4439</v>
      </c>
      <c r="F46" s="39" t="s">
        <v>4358</v>
      </c>
      <c r="G46" s="39" t="s">
        <v>4405</v>
      </c>
      <c r="H46" s="39" t="s">
        <v>4471</v>
      </c>
      <c r="I46" s="40">
        <f>SUMIFS('[16]Full TB'!S:S,'[16]Full TB'!A:A,'cc Lookup'!A112,'[16]Full TB'!W:W,'cc Lookup'!C112)</f>
        <v>8615.3500000000022</v>
      </c>
      <c r="J46" s="39" t="s">
        <v>4439</v>
      </c>
      <c r="K46" s="39" t="s">
        <v>4472</v>
      </c>
      <c r="L46" s="39" t="s">
        <v>4406</v>
      </c>
      <c r="M46" s="39"/>
      <c r="N46" s="15" t="e">
        <f>VLOOKUP(A46,'[16]FBP1 TB'!A:A,1,0)</f>
        <v>#N/A</v>
      </c>
      <c r="O46" s="27" t="s">
        <v>4333</v>
      </c>
      <c r="P46" s="27" t="s">
        <v>4438</v>
      </c>
      <c r="Q46" s="27" t="s">
        <v>4408</v>
      </c>
      <c r="R46" s="27" t="s">
        <v>4409</v>
      </c>
      <c r="S46" s="27"/>
      <c r="T46" s="15" t="b">
        <f t="shared" si="2"/>
        <v>0</v>
      </c>
      <c r="V46" s="33" t="s">
        <v>4544</v>
      </c>
      <c r="W46" s="15" t="s">
        <v>4545</v>
      </c>
      <c r="X46" s="15" t="str">
        <f t="shared" si="1"/>
        <v>E35205 International Nurses Accommodation</v>
      </c>
    </row>
    <row r="47" spans="1:24" x14ac:dyDescent="0.35">
      <c r="A47" s="39" t="s">
        <v>4546</v>
      </c>
      <c r="B47" s="39" t="s">
        <v>4547</v>
      </c>
      <c r="C47" s="39" t="s">
        <v>4333</v>
      </c>
      <c r="D47" s="39" t="s">
        <v>4519</v>
      </c>
      <c r="E47" s="39" t="s">
        <v>4520</v>
      </c>
      <c r="F47" s="39" t="s">
        <v>4374</v>
      </c>
      <c r="G47" s="39" t="s">
        <v>4521</v>
      </c>
      <c r="H47" s="39"/>
      <c r="I47" s="40">
        <v>0</v>
      </c>
      <c r="J47" s="39" t="s">
        <v>4522</v>
      </c>
      <c r="K47" s="39" t="s">
        <v>4539</v>
      </c>
      <c r="L47" s="39" t="s">
        <v>4523</v>
      </c>
      <c r="M47" s="39" t="s">
        <v>4519</v>
      </c>
      <c r="N47" s="15" t="str">
        <f>VLOOKUP(A47,'[16]FBP1 TB'!A:A,1,0)</f>
        <v>E35206</v>
      </c>
      <c r="O47" s="27" t="s">
        <v>4333</v>
      </c>
      <c r="P47" s="27" t="s">
        <v>4438</v>
      </c>
      <c r="Q47" s="27" t="s">
        <v>4408</v>
      </c>
      <c r="R47" s="27" t="s">
        <v>4409</v>
      </c>
      <c r="S47" s="27"/>
      <c r="T47" s="15" t="b">
        <f t="shared" si="2"/>
        <v>0</v>
      </c>
      <c r="V47" s="33" t="s">
        <v>4548</v>
      </c>
      <c r="W47" s="15" t="s">
        <v>4549</v>
      </c>
      <c r="X47" s="15" t="str">
        <f t="shared" si="1"/>
        <v>E35206 International Paramedic Recruitment</v>
      </c>
    </row>
    <row r="48" spans="1:24" x14ac:dyDescent="0.35">
      <c r="A48" s="39" t="s">
        <v>4550</v>
      </c>
      <c r="B48" s="39" t="s">
        <v>4551</v>
      </c>
      <c r="C48" s="39" t="s">
        <v>4333</v>
      </c>
      <c r="D48" s="39" t="s">
        <v>4438</v>
      </c>
      <c r="E48" s="39" t="s">
        <v>4439</v>
      </c>
      <c r="F48" s="39" t="s">
        <v>4358</v>
      </c>
      <c r="G48" s="39" t="s">
        <v>4405</v>
      </c>
      <c r="H48" s="39" t="s">
        <v>4471</v>
      </c>
      <c r="I48" s="40">
        <f>SUMIFS('[16]Full TB'!S:S,'[16]Full TB'!A:A,'cc Lookup'!A114,'[16]Full TB'!W:W,'cc Lookup'!C114)</f>
        <v>0</v>
      </c>
      <c r="J48" s="39" t="s">
        <v>4439</v>
      </c>
      <c r="K48" s="39" t="s">
        <v>4472</v>
      </c>
      <c r="L48" s="39" t="s">
        <v>4406</v>
      </c>
      <c r="M48" s="39"/>
      <c r="N48" s="15" t="e">
        <f>VLOOKUP(A48,'[16]FBP1 TB'!A:A,1,0)</f>
        <v>#N/A</v>
      </c>
      <c r="O48" s="27" t="s">
        <v>4333</v>
      </c>
      <c r="P48" s="27" t="s">
        <v>4438</v>
      </c>
      <c r="Q48" s="27" t="s">
        <v>4408</v>
      </c>
      <c r="R48" s="27" t="s">
        <v>4409</v>
      </c>
      <c r="S48" s="27"/>
      <c r="T48" s="15" t="b">
        <f t="shared" si="2"/>
        <v>0</v>
      </c>
      <c r="V48" s="33" t="s">
        <v>4552</v>
      </c>
      <c r="W48" s="15" t="s">
        <v>4553</v>
      </c>
      <c r="X48" s="15" t="str">
        <f t="shared" si="1"/>
        <v>E35207 CATP Clinical Academic Training Programme</v>
      </c>
    </row>
    <row r="49" spans="1:24" x14ac:dyDescent="0.35">
      <c r="A49" s="35" t="s">
        <v>4554</v>
      </c>
      <c r="B49" s="35" t="s">
        <v>4555</v>
      </c>
      <c r="C49" s="35" t="s">
        <v>4333</v>
      </c>
      <c r="D49" s="35" t="s">
        <v>4438</v>
      </c>
      <c r="E49" s="35" t="s">
        <v>4439</v>
      </c>
      <c r="F49" s="35" t="s">
        <v>4374</v>
      </c>
      <c r="G49" s="35" t="s">
        <v>4405</v>
      </c>
      <c r="H49" s="35"/>
      <c r="I49" s="36">
        <f>SUMIFS('[16]Full TB'!S:S,'[16]Full TB'!A:A,'cc Lookup'!A244,'[16]Full TB'!W:W,'cc Lookup'!C244)</f>
        <v>0</v>
      </c>
      <c r="J49" s="35" t="s">
        <v>4439</v>
      </c>
      <c r="K49" s="35" t="s">
        <v>4556</v>
      </c>
      <c r="L49" s="35" t="s">
        <v>4406</v>
      </c>
      <c r="M49" s="35" t="s">
        <v>4438</v>
      </c>
      <c r="N49" s="15" t="e">
        <f>VLOOKUP(A49,'[16]FBP1 TB'!A:A,1,0)</f>
        <v>#N/A</v>
      </c>
      <c r="O49" s="27" t="s">
        <v>4333</v>
      </c>
      <c r="P49" s="27" t="s">
        <v>4438</v>
      </c>
      <c r="Q49" s="27" t="s">
        <v>4408</v>
      </c>
      <c r="R49" s="27" t="s">
        <v>4409</v>
      </c>
      <c r="S49" s="27"/>
      <c r="T49" s="15" t="b">
        <f t="shared" si="2"/>
        <v>0</v>
      </c>
      <c r="U49" s="15" t="s">
        <v>4554</v>
      </c>
      <c r="V49" s="33" t="s">
        <v>4557</v>
      </c>
      <c r="W49" s="15" t="s">
        <v>4558</v>
      </c>
      <c r="X49" s="15" t="str">
        <f t="shared" si="1"/>
        <v>E35208 APDP Ambulance Pathway Development Programme</v>
      </c>
    </row>
    <row r="50" spans="1:24" x14ac:dyDescent="0.35">
      <c r="A50" s="35" t="s">
        <v>921</v>
      </c>
      <c r="B50" s="35" t="s">
        <v>922</v>
      </c>
      <c r="C50" s="35" t="s">
        <v>4333</v>
      </c>
      <c r="D50" s="35" t="s">
        <v>4519</v>
      </c>
      <c r="E50" s="35" t="s">
        <v>4520</v>
      </c>
      <c r="F50" s="35" t="s">
        <v>4374</v>
      </c>
      <c r="G50" s="35" t="s">
        <v>4521</v>
      </c>
      <c r="H50" s="35"/>
      <c r="I50" s="36">
        <f>SUMIFS('[16]Full TB'!S:S,'[16]Full TB'!A:A,'cc Lookup'!A245,'[16]Full TB'!W:W,'cc Lookup'!C245)</f>
        <v>0</v>
      </c>
      <c r="J50" s="35" t="s">
        <v>4522</v>
      </c>
      <c r="K50" s="35" t="s">
        <v>4539</v>
      </c>
      <c r="L50" s="35" t="s">
        <v>4523</v>
      </c>
      <c r="M50" s="35" t="s">
        <v>4519</v>
      </c>
      <c r="N50" s="15" t="str">
        <f>VLOOKUP(A50,'[16]FBP1 TB'!A:A,1,0)</f>
        <v>E35210</v>
      </c>
      <c r="O50" s="27" t="s">
        <v>4333</v>
      </c>
      <c r="P50" s="27" t="s">
        <v>4519</v>
      </c>
      <c r="Q50" s="27" t="s">
        <v>4520</v>
      </c>
      <c r="R50" s="27" t="s">
        <v>4522</v>
      </c>
      <c r="S50" s="27"/>
      <c r="T50" s="15" t="b">
        <f t="shared" si="2"/>
        <v>1</v>
      </c>
      <c r="U50" s="15" t="s">
        <v>921</v>
      </c>
      <c r="V50" s="33" t="s">
        <v>4559</v>
      </c>
      <c r="W50" s="15" t="s">
        <v>4560</v>
      </c>
      <c r="X50" s="15" t="str">
        <f t="shared" si="1"/>
        <v>E35210 Employee Service Centre</v>
      </c>
    </row>
    <row r="51" spans="1:24" x14ac:dyDescent="0.35">
      <c r="A51" s="35" t="s">
        <v>1064</v>
      </c>
      <c r="B51" s="35" t="s">
        <v>1065</v>
      </c>
      <c r="C51" s="35" t="s">
        <v>4333</v>
      </c>
      <c r="D51" s="35" t="s">
        <v>4519</v>
      </c>
      <c r="E51" s="35" t="s">
        <v>4520</v>
      </c>
      <c r="F51" s="35" t="s">
        <v>4374</v>
      </c>
      <c r="G51" s="35" t="s">
        <v>4521</v>
      </c>
      <c r="H51" s="35"/>
      <c r="I51" s="36">
        <f>SUMIFS('[16]Full TB'!S:S,'[16]Full TB'!A:A,'cc Lookup'!A246,'[16]Full TB'!W:W,'cc Lookup'!C246)</f>
        <v>0</v>
      </c>
      <c r="J51" s="35" t="s">
        <v>4522</v>
      </c>
      <c r="K51" s="35" t="s">
        <v>4539</v>
      </c>
      <c r="L51" s="35" t="s">
        <v>4523</v>
      </c>
      <c r="M51" s="35" t="s">
        <v>4519</v>
      </c>
      <c r="N51" s="15" t="str">
        <f>VLOOKUP(A51,'[16]FBP1 TB'!A:A,1,0)</f>
        <v>E35211</v>
      </c>
      <c r="O51" s="27" t="s">
        <v>4333</v>
      </c>
      <c r="P51" s="27" t="s">
        <v>4519</v>
      </c>
      <c r="Q51" s="27" t="s">
        <v>4520</v>
      </c>
      <c r="R51" s="27" t="s">
        <v>4522</v>
      </c>
      <c r="S51" s="27"/>
      <c r="T51" s="15" t="b">
        <f t="shared" si="2"/>
        <v>1</v>
      </c>
      <c r="U51" s="15" t="s">
        <v>1064</v>
      </c>
      <c r="V51" s="33" t="s">
        <v>4561</v>
      </c>
      <c r="W51" s="15" t="s">
        <v>4562</v>
      </c>
      <c r="X51" s="15" t="str">
        <f t="shared" si="1"/>
        <v>E35211 Employee Resourcing</v>
      </c>
    </row>
    <row r="52" spans="1:24" x14ac:dyDescent="0.35">
      <c r="A52" s="35" t="s">
        <v>299</v>
      </c>
      <c r="B52" s="35" t="s">
        <v>300</v>
      </c>
      <c r="C52" s="35" t="s">
        <v>4333</v>
      </c>
      <c r="D52" s="35" t="s">
        <v>4519</v>
      </c>
      <c r="E52" s="35" t="s">
        <v>4520</v>
      </c>
      <c r="F52" s="35" t="s">
        <v>4374</v>
      </c>
      <c r="G52" s="35" t="s">
        <v>4521</v>
      </c>
      <c r="H52" s="35"/>
      <c r="I52" s="36">
        <f>SUMIFS('[16]Full TB'!S:S,'[16]Full TB'!A:A,'cc Lookup'!A247,'[16]Full TB'!W:W,'cc Lookup'!C247)</f>
        <v>0</v>
      </c>
      <c r="J52" s="35" t="s">
        <v>4522</v>
      </c>
      <c r="K52" s="35" t="s">
        <v>4563</v>
      </c>
      <c r="L52" s="35" t="s">
        <v>4523</v>
      </c>
      <c r="M52" s="35" t="s">
        <v>4519</v>
      </c>
      <c r="N52" s="15" t="str">
        <f>VLOOKUP(A52,'[16]FBP1 TB'!A:A,1,0)</f>
        <v>E35212</v>
      </c>
      <c r="O52" s="27" t="s">
        <v>4333</v>
      </c>
      <c r="P52" s="27" t="s">
        <v>4519</v>
      </c>
      <c r="Q52" s="27" t="s">
        <v>4520</v>
      </c>
      <c r="R52" s="27" t="s">
        <v>4522</v>
      </c>
      <c r="S52" s="27"/>
      <c r="T52" s="15" t="b">
        <f t="shared" si="2"/>
        <v>1</v>
      </c>
      <c r="U52" s="15" t="s">
        <v>299</v>
      </c>
      <c r="V52" s="33" t="s">
        <v>4564</v>
      </c>
      <c r="W52" s="15" t="s">
        <v>4565</v>
      </c>
      <c r="X52" s="15" t="str">
        <f t="shared" si="1"/>
        <v>E35212 HR Advisory Team</v>
      </c>
    </row>
    <row r="53" spans="1:24" x14ac:dyDescent="0.35">
      <c r="A53" s="35" t="s">
        <v>4566</v>
      </c>
      <c r="B53" s="35" t="s">
        <v>4567</v>
      </c>
      <c r="C53" s="35" t="s">
        <v>4333</v>
      </c>
      <c r="D53" s="35" t="s">
        <v>4519</v>
      </c>
      <c r="E53" s="35" t="s">
        <v>4520</v>
      </c>
      <c r="F53" s="35" t="s">
        <v>4374</v>
      </c>
      <c r="G53" s="35" t="s">
        <v>4568</v>
      </c>
      <c r="H53" s="35"/>
      <c r="I53" s="36">
        <f>SUMIFS('[16]Full TB'!S:S,'[16]Full TB'!A:A,'cc Lookup'!A248,'[16]Full TB'!W:W,'cc Lookup'!C248)</f>
        <v>0</v>
      </c>
      <c r="J53" s="35" t="s">
        <v>4522</v>
      </c>
      <c r="K53" s="35" t="s">
        <v>4569</v>
      </c>
      <c r="L53" s="35" t="s">
        <v>4523</v>
      </c>
      <c r="M53" s="35" t="s">
        <v>4519</v>
      </c>
      <c r="N53" s="15" t="str">
        <f>VLOOKUP(A53,'[16]FBP1 TB'!A:A,1,0)</f>
        <v>E35213</v>
      </c>
      <c r="O53" s="27" t="s">
        <v>4333</v>
      </c>
      <c r="P53" s="27" t="s">
        <v>4519</v>
      </c>
      <c r="Q53" s="27" t="s">
        <v>4520</v>
      </c>
      <c r="R53" s="27" t="s">
        <v>4522</v>
      </c>
      <c r="S53" s="27"/>
      <c r="T53" s="15" t="b">
        <f t="shared" si="2"/>
        <v>1</v>
      </c>
      <c r="U53" s="15" t="s">
        <v>4566</v>
      </c>
      <c r="V53" s="33" t="s">
        <v>4570</v>
      </c>
      <c r="W53" s="15" t="s">
        <v>4571</v>
      </c>
      <c r="X53" s="15" t="str">
        <f t="shared" si="1"/>
        <v>E35213 Organisation Development</v>
      </c>
    </row>
    <row r="54" spans="1:24" x14ac:dyDescent="0.35">
      <c r="A54" s="39" t="s">
        <v>4572</v>
      </c>
      <c r="B54" s="39" t="s">
        <v>4573</v>
      </c>
      <c r="C54" s="39" t="s">
        <v>4333</v>
      </c>
      <c r="D54" s="39" t="s">
        <v>4438</v>
      </c>
      <c r="E54" s="39" t="s">
        <v>4439</v>
      </c>
      <c r="F54" s="39" t="s">
        <v>4374</v>
      </c>
      <c r="G54" s="39" t="s">
        <v>4405</v>
      </c>
      <c r="H54" s="39" t="s">
        <v>4471</v>
      </c>
      <c r="I54" s="40">
        <f>SUMIFS('[16]Full TB'!S:S,'[16]Full TB'!A:A,'cc Lookup'!A115,'[16]Full TB'!W:W,'cc Lookup'!C115)</f>
        <v>14153.41</v>
      </c>
      <c r="J54" s="39" t="s">
        <v>4439</v>
      </c>
      <c r="K54" s="39" t="s">
        <v>4472</v>
      </c>
      <c r="L54" s="39" t="s">
        <v>4406</v>
      </c>
      <c r="M54" s="39"/>
      <c r="N54" s="15" t="e">
        <f>VLOOKUP(A54,'[16]FBP1 TB'!A:A,1,0)</f>
        <v>#N/A</v>
      </c>
      <c r="O54" s="27" t="s">
        <v>4333</v>
      </c>
      <c r="P54" s="27" t="s">
        <v>4438</v>
      </c>
      <c r="Q54" s="27" t="s">
        <v>4408</v>
      </c>
      <c r="R54" s="27" t="s">
        <v>4409</v>
      </c>
      <c r="S54" s="27"/>
      <c r="T54" s="15" t="b">
        <f t="shared" si="2"/>
        <v>0</v>
      </c>
      <c r="V54" s="33" t="s">
        <v>4574</v>
      </c>
      <c r="W54" s="15" t="s">
        <v>4575</v>
      </c>
      <c r="X54" s="15" t="str">
        <f t="shared" si="1"/>
        <v>E35214 VAWC Violence against Women &amp; Children</v>
      </c>
    </row>
    <row r="55" spans="1:24" x14ac:dyDescent="0.35">
      <c r="A55" s="35" t="s">
        <v>4576</v>
      </c>
      <c r="B55" s="35" t="s">
        <v>4577</v>
      </c>
      <c r="C55" s="35" t="s">
        <v>4333</v>
      </c>
      <c r="D55" s="35" t="s">
        <v>4578</v>
      </c>
      <c r="E55" s="35" t="s">
        <v>4520</v>
      </c>
      <c r="F55" s="35" t="s">
        <v>4374</v>
      </c>
      <c r="G55" s="35" t="s">
        <v>4521</v>
      </c>
      <c r="H55" s="35"/>
      <c r="I55" s="36">
        <f>SUMIFS('[16]Full TB'!S:S,'[16]Full TB'!A:A,'cc Lookup'!A249,'[16]Full TB'!W:W,'cc Lookup'!C249)</f>
        <v>0</v>
      </c>
      <c r="J55" s="35" t="s">
        <v>4522</v>
      </c>
      <c r="K55" s="35" t="s">
        <v>4578</v>
      </c>
      <c r="L55" s="35" t="s">
        <v>4523</v>
      </c>
      <c r="M55" s="35" t="s">
        <v>4519</v>
      </c>
      <c r="N55" s="15" t="str">
        <f>VLOOKUP(A55,'[16]FBP1 TB'!A:A,1,0)</f>
        <v>E35215</v>
      </c>
      <c r="O55" s="27" t="s">
        <v>4333</v>
      </c>
      <c r="P55" s="27" t="s">
        <v>4578</v>
      </c>
      <c r="Q55" s="27" t="s">
        <v>4520</v>
      </c>
      <c r="R55" s="27" t="s">
        <v>4522</v>
      </c>
      <c r="S55" s="27"/>
      <c r="T55" s="15" t="b">
        <f t="shared" si="2"/>
        <v>1</v>
      </c>
      <c r="U55" s="15" t="s">
        <v>4576</v>
      </c>
      <c r="V55" s="33" t="s">
        <v>4579</v>
      </c>
      <c r="W55" s="15" t="s">
        <v>4580</v>
      </c>
      <c r="X55" s="15" t="str">
        <f t="shared" si="1"/>
        <v>E35215 Equality &amp; Diversity</v>
      </c>
    </row>
    <row r="56" spans="1:24" x14ac:dyDescent="0.35">
      <c r="A56" s="35" t="s">
        <v>4581</v>
      </c>
      <c r="B56" s="35" t="s">
        <v>4582</v>
      </c>
      <c r="C56" s="35" t="s">
        <v>4333</v>
      </c>
      <c r="D56" s="35" t="s">
        <v>4519</v>
      </c>
      <c r="E56" s="35" t="s">
        <v>4520</v>
      </c>
      <c r="F56" s="35" t="s">
        <v>4374</v>
      </c>
      <c r="G56" s="35" t="s">
        <v>4521</v>
      </c>
      <c r="H56" s="35"/>
      <c r="I56" s="36">
        <f>SUMIFS('[16]Full TB'!S:S,'[16]Full TB'!A:A,'cc Lookup'!A250,'[16]Full TB'!W:W,'cc Lookup'!C250)</f>
        <v>0</v>
      </c>
      <c r="J56" s="35" t="s">
        <v>4522</v>
      </c>
      <c r="K56" s="35" t="s">
        <v>4583</v>
      </c>
      <c r="L56" s="35" t="s">
        <v>4523</v>
      </c>
      <c r="M56" s="35" t="s">
        <v>4519</v>
      </c>
      <c r="N56" s="15" t="str">
        <f>VLOOKUP(A56,'[16]FBP1 TB'!A:A,1,0)</f>
        <v>E35216</v>
      </c>
      <c r="O56" s="27" t="s">
        <v>4333</v>
      </c>
      <c r="P56" s="27" t="s">
        <v>4519</v>
      </c>
      <c r="Q56" s="27" t="s">
        <v>4520</v>
      </c>
      <c r="R56" s="27" t="s">
        <v>4522</v>
      </c>
      <c r="S56" s="27"/>
      <c r="T56" s="15" t="b">
        <f t="shared" si="2"/>
        <v>1</v>
      </c>
      <c r="U56" s="15" t="s">
        <v>4581</v>
      </c>
      <c r="V56" s="33" t="s">
        <v>4584</v>
      </c>
      <c r="W56" s="15" t="s">
        <v>4585</v>
      </c>
      <c r="X56" s="15" t="str">
        <f t="shared" si="1"/>
        <v>E35216 Employee Relations/Reward</v>
      </c>
    </row>
    <row r="57" spans="1:24" x14ac:dyDescent="0.35">
      <c r="A57" s="35" t="s">
        <v>4586</v>
      </c>
      <c r="B57" s="35" t="s">
        <v>4587</v>
      </c>
      <c r="C57" s="35" t="s">
        <v>4333</v>
      </c>
      <c r="D57" s="35" t="s">
        <v>4588</v>
      </c>
      <c r="E57" s="35" t="s">
        <v>4520</v>
      </c>
      <c r="F57" s="35" t="s">
        <v>4374</v>
      </c>
      <c r="G57" s="35" t="s">
        <v>4521</v>
      </c>
      <c r="H57" s="35"/>
      <c r="I57" s="36">
        <f>SUMIFS('[16]Full TB'!S:S,'[16]Full TB'!A:A,'cc Lookup'!A251,'[16]Full TB'!W:W,'cc Lookup'!C251)</f>
        <v>0</v>
      </c>
      <c r="J57" s="35" t="s">
        <v>4522</v>
      </c>
      <c r="K57" s="35" t="s">
        <v>4588</v>
      </c>
      <c r="L57" s="35" t="s">
        <v>4523</v>
      </c>
      <c r="M57" s="35" t="s">
        <v>4519</v>
      </c>
      <c r="N57" s="15" t="e">
        <f>VLOOKUP(A57,'[16]FBP1 TB'!A:A,1,0)</f>
        <v>#N/A</v>
      </c>
      <c r="O57" s="27" t="s">
        <v>4333</v>
      </c>
      <c r="P57" s="27" t="s">
        <v>4588</v>
      </c>
      <c r="Q57" s="27" t="s">
        <v>4520</v>
      </c>
      <c r="R57" s="27" t="s">
        <v>4522</v>
      </c>
      <c r="S57" s="27"/>
      <c r="T57" s="15" t="b">
        <f t="shared" si="2"/>
        <v>1</v>
      </c>
      <c r="U57" s="15" t="s">
        <v>4586</v>
      </c>
      <c r="V57" s="33" t="s">
        <v>4589</v>
      </c>
      <c r="W57" s="15" t="s">
        <v>4590</v>
      </c>
      <c r="X57" s="15" t="str">
        <f t="shared" si="1"/>
        <v>E35217 Trauma Risk Management - TRiM</v>
      </c>
    </row>
    <row r="58" spans="1:24" x14ac:dyDescent="0.35">
      <c r="A58" s="35" t="s">
        <v>4591</v>
      </c>
      <c r="B58" s="35" t="s">
        <v>4592</v>
      </c>
      <c r="C58" s="35" t="s">
        <v>4333</v>
      </c>
      <c r="D58" s="35" t="s">
        <v>4588</v>
      </c>
      <c r="E58" s="35" t="s">
        <v>4520</v>
      </c>
      <c r="F58" s="35" t="s">
        <v>4374</v>
      </c>
      <c r="G58" s="35" t="s">
        <v>4521</v>
      </c>
      <c r="H58" s="35"/>
      <c r="I58" s="36">
        <f>SUMIFS('[16]Full TB'!S:S,'[16]Full TB'!A:A,'cc Lookup'!A252,'[16]Full TB'!W:W,'cc Lookup'!C252)</f>
        <v>0</v>
      </c>
      <c r="J58" s="35" t="s">
        <v>4522</v>
      </c>
      <c r="K58" s="35" t="s">
        <v>4588</v>
      </c>
      <c r="L58" s="35" t="s">
        <v>4523</v>
      </c>
      <c r="M58" s="35" t="s">
        <v>4519</v>
      </c>
      <c r="N58" s="15" t="str">
        <f>VLOOKUP(A58,'[16]FBP1 TB'!A:A,1,0)</f>
        <v>E35230</v>
      </c>
      <c r="O58" s="27" t="s">
        <v>4333</v>
      </c>
      <c r="P58" s="27" t="s">
        <v>4588</v>
      </c>
      <c r="Q58" s="27" t="s">
        <v>4520</v>
      </c>
      <c r="R58" s="27" t="s">
        <v>4522</v>
      </c>
      <c r="S58" s="27"/>
      <c r="T58" s="15" t="b">
        <f t="shared" si="2"/>
        <v>1</v>
      </c>
      <c r="U58" s="15" t="s">
        <v>4591</v>
      </c>
      <c r="V58" s="33" t="s">
        <v>4593</v>
      </c>
      <c r="W58" s="15" t="s">
        <v>4594</v>
      </c>
      <c r="X58" s="15" t="str">
        <f t="shared" si="1"/>
        <v>E35230 Health and Wellbeing</v>
      </c>
    </row>
    <row r="59" spans="1:24" x14ac:dyDescent="0.35">
      <c r="A59" s="35" t="s">
        <v>4595</v>
      </c>
      <c r="B59" s="35" t="s">
        <v>4596</v>
      </c>
      <c r="C59" s="35" t="s">
        <v>4333</v>
      </c>
      <c r="D59" s="35" t="s">
        <v>4578</v>
      </c>
      <c r="E59" s="35" t="s">
        <v>4520</v>
      </c>
      <c r="F59" s="35" t="s">
        <v>4374</v>
      </c>
      <c r="G59" s="35" t="s">
        <v>4521</v>
      </c>
      <c r="H59" s="35"/>
      <c r="I59" s="36">
        <f>SUMIFS('[16]Full TB'!S:S,'[16]Full TB'!A:A,'cc Lookup'!A253,'[16]Full TB'!W:W,'cc Lookup'!C253)</f>
        <v>0</v>
      </c>
      <c r="J59" s="35" t="s">
        <v>4522</v>
      </c>
      <c r="K59" s="35" t="s">
        <v>4588</v>
      </c>
      <c r="L59" s="35" t="s">
        <v>4523</v>
      </c>
      <c r="M59" s="35" t="s">
        <v>4519</v>
      </c>
      <c r="N59" s="15" t="str">
        <f>VLOOKUP(A59,'[16]FBP1 TB'!A:A,1,0)</f>
        <v>E35231</v>
      </c>
      <c r="O59" s="27" t="s">
        <v>4333</v>
      </c>
      <c r="P59" s="27" t="s">
        <v>4578</v>
      </c>
      <c r="Q59" s="27" t="s">
        <v>4520</v>
      </c>
      <c r="R59" s="27" t="s">
        <v>4522</v>
      </c>
      <c r="S59" s="27"/>
      <c r="T59" s="15" t="b">
        <f t="shared" si="2"/>
        <v>1</v>
      </c>
      <c r="U59" s="15" t="s">
        <v>4595</v>
      </c>
      <c r="V59" s="33" t="s">
        <v>4597</v>
      </c>
      <c r="W59" s="15" t="s">
        <v>4598</v>
      </c>
      <c r="X59" s="15" t="str">
        <f t="shared" si="1"/>
        <v>E35231 Reasonable Adjustments</v>
      </c>
    </row>
    <row r="60" spans="1:24" x14ac:dyDescent="0.35">
      <c r="A60" s="35" t="s">
        <v>4599</v>
      </c>
      <c r="B60" s="35" t="s">
        <v>4600</v>
      </c>
      <c r="C60" s="35" t="s">
        <v>4333</v>
      </c>
      <c r="D60" s="35" t="s">
        <v>4588</v>
      </c>
      <c r="E60" s="35" t="s">
        <v>4520</v>
      </c>
      <c r="F60" s="35" t="s">
        <v>4374</v>
      </c>
      <c r="G60" s="35" t="s">
        <v>4521</v>
      </c>
      <c r="H60" s="35"/>
      <c r="I60" s="35"/>
      <c r="J60" s="35" t="s">
        <v>4522</v>
      </c>
      <c r="K60" s="35" t="s">
        <v>4588</v>
      </c>
      <c r="L60" s="35" t="s">
        <v>4523</v>
      </c>
      <c r="M60" s="35" t="s">
        <v>4519</v>
      </c>
      <c r="O60" s="27" t="s">
        <v>4333</v>
      </c>
      <c r="P60" s="27" t="s">
        <v>4588</v>
      </c>
      <c r="Q60" s="27" t="s">
        <v>4520</v>
      </c>
      <c r="R60" s="27" t="s">
        <v>4522</v>
      </c>
      <c r="S60" s="27"/>
      <c r="T60" s="15" t="b">
        <f t="shared" si="2"/>
        <v>1</v>
      </c>
      <c r="V60" s="33" t="s">
        <v>4601</v>
      </c>
      <c r="W60" s="15" t="s">
        <v>4602</v>
      </c>
      <c r="X60" s="15" t="str">
        <f t="shared" si="1"/>
        <v>E35232 Funded Projects</v>
      </c>
    </row>
    <row r="61" spans="1:24" x14ac:dyDescent="0.35">
      <c r="A61" s="35" t="s">
        <v>4603</v>
      </c>
      <c r="B61" s="35" t="s">
        <v>4604</v>
      </c>
      <c r="C61" s="35" t="s">
        <v>4333</v>
      </c>
      <c r="D61" s="35" t="s">
        <v>4588</v>
      </c>
      <c r="E61" s="35" t="s">
        <v>4520</v>
      </c>
      <c r="F61" s="35" t="s">
        <v>4374</v>
      </c>
      <c r="G61" s="35" t="s">
        <v>4521</v>
      </c>
      <c r="H61" s="35"/>
      <c r="I61" s="35"/>
      <c r="J61" s="35" t="s">
        <v>4522</v>
      </c>
      <c r="K61" s="35" t="s">
        <v>4588</v>
      </c>
      <c r="L61" s="35" t="s">
        <v>4523</v>
      </c>
      <c r="M61" s="35" t="s">
        <v>4519</v>
      </c>
      <c r="O61" s="27"/>
      <c r="P61" s="27"/>
      <c r="Q61" s="27"/>
      <c r="R61" s="27"/>
      <c r="S61" s="27"/>
      <c r="V61" s="33"/>
    </row>
    <row r="62" spans="1:24" x14ac:dyDescent="0.35">
      <c r="A62" s="35" t="s">
        <v>4605</v>
      </c>
      <c r="B62" s="35" t="s">
        <v>4606</v>
      </c>
      <c r="C62" s="35" t="s">
        <v>4333</v>
      </c>
      <c r="D62" s="35" t="s">
        <v>4519</v>
      </c>
      <c r="E62" s="35" t="s">
        <v>4520</v>
      </c>
      <c r="F62" s="35" t="s">
        <v>4374</v>
      </c>
      <c r="G62" s="35" t="s">
        <v>4521</v>
      </c>
      <c r="H62" s="35"/>
      <c r="I62" s="36">
        <f>SUMIFS('[16]Full TB'!S:S,'[16]Full TB'!A:A,'cc Lookup'!A254,'[16]Full TB'!W:W,'cc Lookup'!C254)</f>
        <v>0</v>
      </c>
      <c r="J62" s="35" t="s">
        <v>4522</v>
      </c>
      <c r="K62" s="35" t="s">
        <v>4539</v>
      </c>
      <c r="L62" s="35" t="s">
        <v>4523</v>
      </c>
      <c r="M62" s="35" t="s">
        <v>4519</v>
      </c>
      <c r="N62" s="15" t="str">
        <f>VLOOKUP(A62,'[16]FBP1 TB'!A:A,1,0)</f>
        <v>E35235</v>
      </c>
      <c r="O62" s="27" t="s">
        <v>4333</v>
      </c>
      <c r="P62" s="27" t="s">
        <v>4519</v>
      </c>
      <c r="Q62" s="27" t="s">
        <v>4520</v>
      </c>
      <c r="R62" s="27" t="s">
        <v>4522</v>
      </c>
      <c r="S62" s="27"/>
      <c r="T62" s="15" t="b">
        <f t="shared" si="2"/>
        <v>1</v>
      </c>
      <c r="U62" s="15" t="s">
        <v>4605</v>
      </c>
      <c r="V62" s="33" t="s">
        <v>4607</v>
      </c>
      <c r="W62" s="15" t="s">
        <v>4608</v>
      </c>
      <c r="X62" s="15" t="str">
        <f t="shared" si="1"/>
        <v>E35235 Payroll Liaison</v>
      </c>
    </row>
    <row r="63" spans="1:24" x14ac:dyDescent="0.35">
      <c r="A63" s="37" t="s">
        <v>4609</v>
      </c>
      <c r="B63" s="37" t="s">
        <v>4610</v>
      </c>
      <c r="C63" s="37" t="s">
        <v>4338</v>
      </c>
      <c r="D63" s="37" t="s">
        <v>4611</v>
      </c>
      <c r="E63" s="37" t="s">
        <v>4612</v>
      </c>
      <c r="F63" s="37" t="s">
        <v>4358</v>
      </c>
      <c r="G63" s="37" t="s">
        <v>4613</v>
      </c>
      <c r="H63" s="37"/>
      <c r="I63" s="38" t="str">
        <f>IF(G63="DOA",SUMIF('[16]Full TB'!A:A,'cc Lookup'!A12,'[16]Full TB'!S:S),"")</f>
        <v/>
      </c>
      <c r="J63" s="37" t="s">
        <v>4614</v>
      </c>
      <c r="K63" s="37"/>
      <c r="L63" s="37"/>
      <c r="M63" s="37"/>
      <c r="O63" s="27" t="s">
        <v>4338</v>
      </c>
      <c r="P63" s="27" t="s">
        <v>4611</v>
      </c>
      <c r="Q63" s="27" t="s">
        <v>4612</v>
      </c>
      <c r="R63" s="27" t="s">
        <v>4614</v>
      </c>
      <c r="S63" s="27"/>
      <c r="T63" s="15" t="b">
        <f t="shared" si="2"/>
        <v>1</v>
      </c>
      <c r="V63" s="33" t="s">
        <v>4615</v>
      </c>
      <c r="W63" s="15" t="s">
        <v>4616</v>
      </c>
      <c r="X63" s="15" t="str">
        <f t="shared" si="1"/>
        <v>E35240 Level 4 Apprenticeship AAP</v>
      </c>
    </row>
    <row r="64" spans="1:24" x14ac:dyDescent="0.35">
      <c r="A64" s="37" t="s">
        <v>4617</v>
      </c>
      <c r="B64" s="37" t="s">
        <v>4618</v>
      </c>
      <c r="C64" s="37" t="s">
        <v>4338</v>
      </c>
      <c r="D64" s="37" t="s">
        <v>4367</v>
      </c>
      <c r="E64" s="37" t="s">
        <v>4612</v>
      </c>
      <c r="F64" s="37" t="s">
        <v>4358</v>
      </c>
      <c r="G64" s="37" t="s">
        <v>4613</v>
      </c>
      <c r="H64" s="37"/>
      <c r="I64" s="38" t="str">
        <f>IF(G64="DOA",SUMIF('[16]Full TB'!A:A,'cc Lookup'!A13,'[16]Full TB'!S:S),"")</f>
        <v/>
      </c>
      <c r="J64" s="37" t="s">
        <v>4366</v>
      </c>
      <c r="K64" s="37"/>
      <c r="L64" s="37"/>
      <c r="M64" s="37"/>
      <c r="O64" s="27" t="s">
        <v>4338</v>
      </c>
      <c r="P64" s="27" t="s">
        <v>4367</v>
      </c>
      <c r="Q64" s="27" t="s">
        <v>4612</v>
      </c>
      <c r="R64" s="27" t="s">
        <v>4366</v>
      </c>
      <c r="S64" s="27"/>
      <c r="T64" s="15" t="b">
        <f t="shared" si="2"/>
        <v>1</v>
      </c>
      <c r="V64" s="33" t="s">
        <v>4619</v>
      </c>
      <c r="W64" s="15" t="s">
        <v>4620</v>
      </c>
      <c r="X64" s="15" t="str">
        <f t="shared" si="1"/>
        <v>E35241 Paramedic Practitioners - USE E35245</v>
      </c>
    </row>
    <row r="65" spans="1:24" x14ac:dyDescent="0.35">
      <c r="A65" s="37" t="s">
        <v>4621</v>
      </c>
      <c r="B65" s="37" t="s">
        <v>4622</v>
      </c>
      <c r="C65" s="37" t="s">
        <v>4338</v>
      </c>
      <c r="D65" s="37" t="s">
        <v>4611</v>
      </c>
      <c r="E65" s="37" t="s">
        <v>4612</v>
      </c>
      <c r="F65" s="37" t="s">
        <v>4358</v>
      </c>
      <c r="G65" s="37" t="s">
        <v>4613</v>
      </c>
      <c r="H65" s="37"/>
      <c r="I65" s="38" t="str">
        <f>IF(G65="DOA",SUMIF('[16]Full TB'!A:A,'cc Lookup'!A216,'[16]Full TB'!S:S),"")</f>
        <v/>
      </c>
      <c r="J65" s="37" t="s">
        <v>4614</v>
      </c>
      <c r="K65" s="37"/>
      <c r="L65" s="37"/>
      <c r="M65" s="37"/>
      <c r="O65" s="27" t="s">
        <v>4338</v>
      </c>
      <c r="P65" s="27" t="s">
        <v>4611</v>
      </c>
      <c r="Q65" s="27" t="s">
        <v>4612</v>
      </c>
      <c r="R65" s="27" t="s">
        <v>4614</v>
      </c>
      <c r="S65" s="27"/>
      <c r="T65" s="15" t="b">
        <f t="shared" si="2"/>
        <v>1</v>
      </c>
      <c r="V65" s="33" t="s">
        <v>4623</v>
      </c>
      <c r="W65" s="15" t="s">
        <v>4624</v>
      </c>
      <c r="X65" s="15" t="str">
        <f t="shared" si="1"/>
        <v>E35242 HEEKSS B6 JD Training</v>
      </c>
    </row>
    <row r="66" spans="1:24" x14ac:dyDescent="0.35">
      <c r="A66" s="37" t="s">
        <v>4625</v>
      </c>
      <c r="B66" s="37" t="s">
        <v>4626</v>
      </c>
      <c r="C66" s="37" t="s">
        <v>4338</v>
      </c>
      <c r="D66" s="37" t="s">
        <v>4611</v>
      </c>
      <c r="E66" s="37" t="s">
        <v>4612</v>
      </c>
      <c r="F66" s="37" t="s">
        <v>4358</v>
      </c>
      <c r="G66" s="37" t="s">
        <v>4613</v>
      </c>
      <c r="H66" s="37"/>
      <c r="I66" s="38" t="str">
        <f>IF(G66="DOA",SUMIF('[16]Full TB'!A:A,'cc Lookup'!A217,'[16]Full TB'!S:S),"")</f>
        <v/>
      </c>
      <c r="J66" s="37" t="s">
        <v>4614</v>
      </c>
      <c r="K66" s="37"/>
      <c r="L66" s="37"/>
      <c r="M66" s="37"/>
      <c r="O66" s="27" t="s">
        <v>4338</v>
      </c>
      <c r="P66" s="27" t="s">
        <v>4611</v>
      </c>
      <c r="Q66" s="27" t="s">
        <v>4612</v>
      </c>
      <c r="R66" s="27" t="s">
        <v>4614</v>
      </c>
      <c r="S66" s="27"/>
      <c r="T66" s="15" t="b">
        <f t="shared" si="2"/>
        <v>1</v>
      </c>
      <c r="V66" s="33" t="s">
        <v>4627</v>
      </c>
      <c r="W66" s="15" t="s">
        <v>4628</v>
      </c>
      <c r="X66" s="15" t="str">
        <f t="shared" si="1"/>
        <v>E35243 HEEKSS Advanced Paramedic</v>
      </c>
    </row>
    <row r="67" spans="1:24" x14ac:dyDescent="0.35">
      <c r="A67" s="37" t="s">
        <v>4629</v>
      </c>
      <c r="B67" s="37" t="s">
        <v>4630</v>
      </c>
      <c r="C67" s="37" t="s">
        <v>4338</v>
      </c>
      <c r="D67" s="37" t="s">
        <v>4611</v>
      </c>
      <c r="E67" s="37" t="s">
        <v>4612</v>
      </c>
      <c r="F67" s="37" t="s">
        <v>4374</v>
      </c>
      <c r="G67" s="37" t="s">
        <v>4613</v>
      </c>
      <c r="H67" s="37"/>
      <c r="I67" s="38" t="str">
        <f>IF(G67="DOA",SUMIF('[16]Full TB'!A:A,'cc Lookup'!A218,'[16]Full TB'!S:S),"")</f>
        <v/>
      </c>
      <c r="J67" s="37" t="s">
        <v>4614</v>
      </c>
      <c r="K67" s="37"/>
      <c r="L67" s="37"/>
      <c r="M67" s="37"/>
      <c r="O67" s="27" t="s">
        <v>4338</v>
      </c>
      <c r="P67" s="27" t="s">
        <v>4611</v>
      </c>
      <c r="Q67" s="27" t="s">
        <v>4612</v>
      </c>
      <c r="R67" s="27" t="s">
        <v>4614</v>
      </c>
      <c r="S67" s="27"/>
      <c r="T67" s="15" t="b">
        <f t="shared" si="2"/>
        <v>1</v>
      </c>
      <c r="V67" s="33" t="s">
        <v>4631</v>
      </c>
      <c r="W67" s="15" t="s">
        <v>4632</v>
      </c>
      <c r="X67" s="15" t="str">
        <f t="shared" si="1"/>
        <v>E35245 Core Clinical Education Staff Costs</v>
      </c>
    </row>
    <row r="68" spans="1:24" x14ac:dyDescent="0.35">
      <c r="A68" s="37" t="s">
        <v>4633</v>
      </c>
      <c r="B68" s="37" t="s">
        <v>4634</v>
      </c>
      <c r="C68" s="37" t="s">
        <v>4338</v>
      </c>
      <c r="D68" s="37" t="s">
        <v>4367</v>
      </c>
      <c r="E68" s="37" t="s">
        <v>4612</v>
      </c>
      <c r="F68" s="37" t="s">
        <v>4358</v>
      </c>
      <c r="G68" s="37" t="s">
        <v>4613</v>
      </c>
      <c r="H68" s="37"/>
      <c r="I68" s="38" t="str">
        <f>IF(G68="DOA",SUMIF('[16]Full TB'!A:A,'cc Lookup'!A219,'[16]Full TB'!S:S),"")</f>
        <v/>
      </c>
      <c r="J68" s="37" t="s">
        <v>4366</v>
      </c>
      <c r="K68" s="37"/>
      <c r="L68" s="37"/>
      <c r="M68" s="37"/>
      <c r="O68" s="27" t="s">
        <v>4338</v>
      </c>
      <c r="P68" s="27" t="s">
        <v>4367</v>
      </c>
      <c r="Q68" s="27" t="s">
        <v>4612</v>
      </c>
      <c r="R68" s="27" t="s">
        <v>4366</v>
      </c>
      <c r="S68" s="27"/>
      <c r="T68" s="15" t="b">
        <f t="shared" si="2"/>
        <v>1</v>
      </c>
      <c r="V68" s="33" t="s">
        <v>4635</v>
      </c>
      <c r="W68" s="15" t="s">
        <v>4636</v>
      </c>
      <c r="X68" s="15" t="str">
        <f t="shared" si="1"/>
        <v>E35250 Level 3 Apprenticeship ECSW-USE E35240</v>
      </c>
    </row>
    <row r="69" spans="1:24" x14ac:dyDescent="0.35">
      <c r="A69" s="37" t="s">
        <v>4637</v>
      </c>
      <c r="B69" s="37" t="s">
        <v>4638</v>
      </c>
      <c r="C69" s="37" t="s">
        <v>4338</v>
      </c>
      <c r="D69" s="37" t="s">
        <v>4611</v>
      </c>
      <c r="E69" s="37" t="s">
        <v>4612</v>
      </c>
      <c r="F69" s="37" t="s">
        <v>4374</v>
      </c>
      <c r="G69" s="37" t="s">
        <v>4613</v>
      </c>
      <c r="H69" s="37"/>
      <c r="I69" s="38" t="str">
        <f>IF(G69="DOA",SUMIF('[16]Full TB'!A:A,'cc Lookup'!A220,'[16]Full TB'!S:S),"")</f>
        <v/>
      </c>
      <c r="J69" s="37" t="s">
        <v>4614</v>
      </c>
      <c r="K69" s="37"/>
      <c r="L69" s="37"/>
      <c r="M69" s="37"/>
      <c r="O69" s="27" t="s">
        <v>4338</v>
      </c>
      <c r="P69" s="27" t="s">
        <v>4611</v>
      </c>
      <c r="Q69" s="27" t="s">
        <v>4612</v>
      </c>
      <c r="R69" s="27" t="s">
        <v>4614</v>
      </c>
      <c r="S69" s="27"/>
      <c r="T69" s="15" t="b">
        <f t="shared" si="2"/>
        <v>1</v>
      </c>
      <c r="V69" s="33" t="s">
        <v>4639</v>
      </c>
      <c r="W69" s="15" t="s">
        <v>4640</v>
      </c>
      <c r="X69" s="15" t="str">
        <f t="shared" si="1"/>
        <v>E35255 TtoP</v>
      </c>
    </row>
    <row r="70" spans="1:24" x14ac:dyDescent="0.35">
      <c r="A70" s="37" t="s">
        <v>4641</v>
      </c>
      <c r="B70" s="37" t="s">
        <v>4642</v>
      </c>
      <c r="C70" s="37" t="s">
        <v>4338</v>
      </c>
      <c r="D70" s="37" t="s">
        <v>4367</v>
      </c>
      <c r="E70" s="37" t="s">
        <v>4612</v>
      </c>
      <c r="F70" s="37" t="s">
        <v>4358</v>
      </c>
      <c r="G70" s="37" t="s">
        <v>4613</v>
      </c>
      <c r="H70" s="37"/>
      <c r="I70" s="38" t="str">
        <f>IF(G70="DOA",SUMIF('[16]Full TB'!A:A,'cc Lookup'!A221,'[16]Full TB'!S:S),"")</f>
        <v/>
      </c>
      <c r="J70" s="37" t="s">
        <v>4366</v>
      </c>
      <c r="K70" s="37"/>
      <c r="L70" s="37"/>
      <c r="M70" s="37"/>
      <c r="O70" s="27" t="s">
        <v>4338</v>
      </c>
      <c r="P70" s="27" t="s">
        <v>4367</v>
      </c>
      <c r="Q70" s="27" t="s">
        <v>4612</v>
      </c>
      <c r="R70" s="27" t="s">
        <v>4366</v>
      </c>
      <c r="S70" s="27"/>
      <c r="T70" s="15" t="b">
        <f t="shared" si="2"/>
        <v>1</v>
      </c>
      <c r="V70" s="33" t="s">
        <v>4643</v>
      </c>
      <c r="W70" s="15" t="s">
        <v>4644</v>
      </c>
      <c r="X70" s="15" t="str">
        <f t="shared" si="1"/>
        <v>E35260 CPD - USE E35245</v>
      </c>
    </row>
    <row r="71" spans="1:24" x14ac:dyDescent="0.35">
      <c r="A71" s="39" t="s">
        <v>4645</v>
      </c>
      <c r="B71" s="39" t="s">
        <v>4646</v>
      </c>
      <c r="C71" s="39" t="s">
        <v>4333</v>
      </c>
      <c r="D71" s="39" t="s">
        <v>4519</v>
      </c>
      <c r="E71" s="39" t="s">
        <v>4520</v>
      </c>
      <c r="F71" s="39" t="s">
        <v>4374</v>
      </c>
      <c r="G71" s="39" t="s">
        <v>4568</v>
      </c>
      <c r="H71" s="39" t="s">
        <v>4471</v>
      </c>
      <c r="I71" s="40">
        <f>SUMIFS('[16]Full TB'!S:S,'[16]Full TB'!A:A,'cc Lookup'!A116,'[16]Full TB'!W:W,'cc Lookup'!C116)</f>
        <v>13906.38</v>
      </c>
      <c r="J71" s="39" t="s">
        <v>4522</v>
      </c>
      <c r="K71" s="39" t="s">
        <v>4472</v>
      </c>
      <c r="L71" s="39" t="s">
        <v>4523</v>
      </c>
      <c r="M71" s="39" t="s">
        <v>4519</v>
      </c>
      <c r="N71" s="15" t="e">
        <f>VLOOKUP(A71,'[16]FBP1 TB'!A:A,1,0)</f>
        <v>#N/A</v>
      </c>
      <c r="O71" s="27" t="s">
        <v>4333</v>
      </c>
      <c r="P71" s="27" t="s">
        <v>4519</v>
      </c>
      <c r="Q71" s="27" t="s">
        <v>4520</v>
      </c>
      <c r="R71" s="27" t="s">
        <v>4522</v>
      </c>
      <c r="S71" s="27"/>
      <c r="T71" s="15" t="b">
        <f t="shared" si="2"/>
        <v>1</v>
      </c>
      <c r="V71" s="33" t="s">
        <v>4647</v>
      </c>
      <c r="W71" s="15" t="s">
        <v>4648</v>
      </c>
      <c r="X71" s="15" t="str">
        <f t="shared" si="1"/>
        <v>E35265 Personal Professional Development</v>
      </c>
    </row>
    <row r="72" spans="1:24" x14ac:dyDescent="0.35">
      <c r="A72" s="37" t="s">
        <v>4649</v>
      </c>
      <c r="B72" s="37" t="s">
        <v>4650</v>
      </c>
      <c r="C72" s="37" t="s">
        <v>4338</v>
      </c>
      <c r="D72" s="37" t="s">
        <v>4611</v>
      </c>
      <c r="E72" s="37" t="s">
        <v>4612</v>
      </c>
      <c r="F72" s="37" t="s">
        <v>4358</v>
      </c>
      <c r="G72" s="37" t="s">
        <v>4613</v>
      </c>
      <c r="H72" s="37"/>
      <c r="I72" s="38" t="str">
        <f>IF(G72="DOA",SUMIF('[16]Full TB'!A:A,'cc Lookup'!A223,'[16]Full TB'!S:S),"")</f>
        <v/>
      </c>
      <c r="J72" s="37" t="s">
        <v>4614</v>
      </c>
      <c r="K72" s="37"/>
      <c r="L72" s="37"/>
      <c r="M72" s="37"/>
      <c r="O72" s="27" t="s">
        <v>4338</v>
      </c>
      <c r="P72" s="27" t="s">
        <v>4611</v>
      </c>
      <c r="Q72" s="27" t="s">
        <v>4612</v>
      </c>
      <c r="R72" s="27" t="s">
        <v>4614</v>
      </c>
      <c r="S72" s="27"/>
      <c r="T72" s="15" t="b">
        <f t="shared" si="2"/>
        <v>1</v>
      </c>
      <c r="V72" s="33" t="s">
        <v>4651</v>
      </c>
      <c r="W72" s="15" t="s">
        <v>4652</v>
      </c>
      <c r="X72" s="15" t="str">
        <f t="shared" si="1"/>
        <v>E35266 HEEKSS In-service B.Sc.</v>
      </c>
    </row>
    <row r="73" spans="1:24" x14ac:dyDescent="0.35">
      <c r="A73" s="37" t="s">
        <v>4653</v>
      </c>
      <c r="B73" s="37" t="s">
        <v>4654</v>
      </c>
      <c r="C73" s="37" t="s">
        <v>4338</v>
      </c>
      <c r="D73" s="37" t="s">
        <v>4611</v>
      </c>
      <c r="E73" s="37" t="s">
        <v>4612</v>
      </c>
      <c r="F73" s="37" t="s">
        <v>4358</v>
      </c>
      <c r="G73" s="37" t="s">
        <v>4613</v>
      </c>
      <c r="H73" s="37"/>
      <c r="I73" s="38" t="str">
        <f>IF(G73="DOA",SUMIF('[16]Full TB'!A:A,'cc Lookup'!A224,'[16]Full TB'!S:S),"")</f>
        <v/>
      </c>
      <c r="J73" s="37" t="s">
        <v>4614</v>
      </c>
      <c r="K73" s="37"/>
      <c r="L73" s="37"/>
      <c r="M73" s="37"/>
      <c r="O73" s="27" t="s">
        <v>4338</v>
      </c>
      <c r="P73" s="27" t="s">
        <v>4611</v>
      </c>
      <c r="Q73" s="27" t="s">
        <v>4612</v>
      </c>
      <c r="R73" s="27" t="s">
        <v>4614</v>
      </c>
      <c r="S73" s="27"/>
      <c r="T73" s="15" t="b">
        <f t="shared" si="2"/>
        <v>1</v>
      </c>
      <c r="V73" s="33" t="s">
        <v>4655</v>
      </c>
      <c r="W73" s="15" t="s">
        <v>4656</v>
      </c>
      <c r="X73" s="15" t="str">
        <f t="shared" si="1"/>
        <v>E35268 Simulation Training</v>
      </c>
    </row>
    <row r="74" spans="1:24" x14ac:dyDescent="0.35">
      <c r="A74" s="37" t="s">
        <v>4657</v>
      </c>
      <c r="B74" s="37" t="s">
        <v>4658</v>
      </c>
      <c r="C74" s="37" t="s">
        <v>4338</v>
      </c>
      <c r="D74" s="37" t="s">
        <v>4611</v>
      </c>
      <c r="E74" s="37" t="s">
        <v>4612</v>
      </c>
      <c r="F74" s="37" t="s">
        <v>4358</v>
      </c>
      <c r="G74" s="37" t="s">
        <v>4613</v>
      </c>
      <c r="H74" s="37"/>
      <c r="I74" s="38" t="str">
        <f>IF(G74="DOA",SUMIF('[16]Full TB'!A:A,'cc Lookup'!A225,'[16]Full TB'!S:S),"")</f>
        <v/>
      </c>
      <c r="J74" s="37" t="s">
        <v>4614</v>
      </c>
      <c r="K74" s="37"/>
      <c r="L74" s="37"/>
      <c r="M74" s="37"/>
      <c r="O74" s="27" t="s">
        <v>4338</v>
      </c>
      <c r="P74" s="27" t="s">
        <v>4611</v>
      </c>
      <c r="Q74" s="27" t="s">
        <v>4612</v>
      </c>
      <c r="R74" s="27" t="s">
        <v>4614</v>
      </c>
      <c r="S74" s="27"/>
      <c r="T74" s="15" t="b">
        <f t="shared" si="2"/>
        <v>1</v>
      </c>
      <c r="V74" s="33" t="s">
        <v>4659</v>
      </c>
      <c r="W74" s="15" t="s">
        <v>4660</v>
      </c>
      <c r="X74" s="15" t="str">
        <f t="shared" si="1"/>
        <v>E35270 HEEKSS Student Placements</v>
      </c>
    </row>
    <row r="75" spans="1:24" x14ac:dyDescent="0.35">
      <c r="A75" s="37" t="s">
        <v>4661</v>
      </c>
      <c r="B75" s="37" t="s">
        <v>4662</v>
      </c>
      <c r="C75" s="37" t="s">
        <v>4338</v>
      </c>
      <c r="D75" s="37" t="s">
        <v>4611</v>
      </c>
      <c r="E75" s="37" t="s">
        <v>4612</v>
      </c>
      <c r="F75" s="37" t="s">
        <v>4374</v>
      </c>
      <c r="G75" s="37" t="s">
        <v>4613</v>
      </c>
      <c r="H75" s="37"/>
      <c r="I75" s="38" t="str">
        <f>IF(G75="DOA",SUMIF('[16]Full TB'!A:A,'cc Lookup'!A226,'[16]Full TB'!S:S),"")</f>
        <v/>
      </c>
      <c r="J75" s="37" t="s">
        <v>4614</v>
      </c>
      <c r="K75" s="37"/>
      <c r="L75" s="37"/>
      <c r="M75" s="37"/>
      <c r="O75" s="27" t="s">
        <v>4338</v>
      </c>
      <c r="P75" s="27" t="s">
        <v>4611</v>
      </c>
      <c r="Q75" s="27" t="s">
        <v>4612</v>
      </c>
      <c r="R75" s="27" t="s">
        <v>4614</v>
      </c>
      <c r="S75" s="27"/>
      <c r="T75" s="15" t="b">
        <f t="shared" si="2"/>
        <v>1</v>
      </c>
      <c r="V75" s="33" t="s">
        <v>4663</v>
      </c>
      <c r="W75" s="15" t="s">
        <v>4664</v>
      </c>
      <c r="X75" s="15" t="str">
        <f t="shared" si="1"/>
        <v>E35271 Driver Training</v>
      </c>
    </row>
    <row r="76" spans="1:24" x14ac:dyDescent="0.35">
      <c r="A76" s="37" t="s">
        <v>4665</v>
      </c>
      <c r="B76" s="37" t="s">
        <v>4666</v>
      </c>
      <c r="C76" s="37" t="s">
        <v>4338</v>
      </c>
      <c r="D76" s="37" t="s">
        <v>4611</v>
      </c>
      <c r="E76" s="37" t="s">
        <v>4612</v>
      </c>
      <c r="F76" s="37" t="s">
        <v>4374</v>
      </c>
      <c r="G76" s="37" t="s">
        <v>4613</v>
      </c>
      <c r="H76" s="37"/>
      <c r="I76" s="38" t="str">
        <f>IF(G76="DOA",SUMIF('[16]Full TB'!A:A,'cc Lookup'!A227,'[16]Full TB'!S:S),"")</f>
        <v/>
      </c>
      <c r="J76" s="37" t="s">
        <v>4614</v>
      </c>
      <c r="K76" s="37"/>
      <c r="L76" s="37"/>
      <c r="M76" s="37"/>
      <c r="O76" s="27" t="s">
        <v>4338</v>
      </c>
      <c r="P76" s="27" t="s">
        <v>4611</v>
      </c>
      <c r="Q76" s="27" t="s">
        <v>4612</v>
      </c>
      <c r="R76" s="27" t="s">
        <v>4614</v>
      </c>
      <c r="S76" s="27"/>
      <c r="T76" s="15" t="b">
        <f t="shared" si="2"/>
        <v>1</v>
      </c>
      <c r="V76" s="33" t="s">
        <v>4667</v>
      </c>
      <c r="W76" s="15" t="s">
        <v>4668</v>
      </c>
      <c r="X76" s="15" t="str">
        <f t="shared" si="1"/>
        <v>E35272 AAP and ECSW (non-apprenticeship)</v>
      </c>
    </row>
    <row r="77" spans="1:24" x14ac:dyDescent="0.35">
      <c r="A77" s="37" t="s">
        <v>4669</v>
      </c>
      <c r="B77" s="37" t="s">
        <v>4670</v>
      </c>
      <c r="C77" s="37" t="s">
        <v>4338</v>
      </c>
      <c r="D77" s="37" t="s">
        <v>4367</v>
      </c>
      <c r="E77" s="37" t="s">
        <v>4612</v>
      </c>
      <c r="F77" s="37" t="s">
        <v>4358</v>
      </c>
      <c r="G77" s="37" t="s">
        <v>4613</v>
      </c>
      <c r="H77" s="37"/>
      <c r="I77" s="38" t="str">
        <f>IF(G77="DOA",SUMIF('[16]Full TB'!A:A,'cc Lookup'!A228,'[16]Full TB'!S:S),"")</f>
        <v/>
      </c>
      <c r="J77" s="37" t="s">
        <v>4366</v>
      </c>
      <c r="K77" s="37"/>
      <c r="L77" s="37"/>
      <c r="M77" s="37"/>
      <c r="O77" s="27" t="s">
        <v>4338</v>
      </c>
      <c r="P77" s="27" t="s">
        <v>4367</v>
      </c>
      <c r="Q77" s="27" t="s">
        <v>4612</v>
      </c>
      <c r="R77" s="27" t="s">
        <v>4366</v>
      </c>
      <c r="S77" s="27"/>
      <c r="T77" s="15" t="b">
        <f t="shared" si="2"/>
        <v>1</v>
      </c>
      <c r="V77" s="33" t="s">
        <v>4671</v>
      </c>
      <c r="W77" s="15" t="s">
        <v>4672</v>
      </c>
      <c r="X77" s="15" t="str">
        <f t="shared" si="1"/>
        <v>E35275 Commercial Training - DO NOT USE</v>
      </c>
    </row>
    <row r="78" spans="1:24" x14ac:dyDescent="0.35">
      <c r="A78" s="37" t="s">
        <v>4673</v>
      </c>
      <c r="B78" s="37" t="s">
        <v>4674</v>
      </c>
      <c r="C78" s="37" t="s">
        <v>4338</v>
      </c>
      <c r="D78" s="37" t="s">
        <v>4367</v>
      </c>
      <c r="E78" s="37" t="s">
        <v>4612</v>
      </c>
      <c r="F78" s="37" t="s">
        <v>4374</v>
      </c>
      <c r="G78" s="37" t="s">
        <v>4613</v>
      </c>
      <c r="H78" s="37"/>
      <c r="I78" s="38" t="str">
        <f>IF(G78="DOA",SUMIF('[16]Full TB'!A:A,'cc Lookup'!A229,'[16]Full TB'!S:S),"")</f>
        <v/>
      </c>
      <c r="J78" s="37" t="s">
        <v>4366</v>
      </c>
      <c r="K78" s="37"/>
      <c r="L78" s="37"/>
      <c r="M78" s="37"/>
      <c r="O78" s="27" t="s">
        <v>4338</v>
      </c>
      <c r="P78" s="27" t="s">
        <v>4367</v>
      </c>
      <c r="Q78" s="27" t="s">
        <v>4612</v>
      </c>
      <c r="R78" s="27" t="s">
        <v>4366</v>
      </c>
      <c r="S78" s="27"/>
      <c r="T78" s="15" t="b">
        <f t="shared" si="2"/>
        <v>1</v>
      </c>
      <c r="V78" s="33" t="s">
        <v>4675</v>
      </c>
      <c r="W78" s="15" t="s">
        <v>4676</v>
      </c>
      <c r="X78" s="15" t="str">
        <f t="shared" si="1"/>
        <v>E35276 Level 3 ECSW (non-apprenticeship) - DO NOT USE</v>
      </c>
    </row>
    <row r="79" spans="1:24" x14ac:dyDescent="0.35">
      <c r="A79" s="41" t="s">
        <v>4677</v>
      </c>
      <c r="B79" s="37" t="s">
        <v>4678</v>
      </c>
      <c r="C79" s="41" t="s">
        <v>4338</v>
      </c>
      <c r="D79" s="41" t="s">
        <v>4611</v>
      </c>
      <c r="E79" s="37" t="s">
        <v>4612</v>
      </c>
      <c r="F79" s="37"/>
      <c r="G79" s="37" t="s">
        <v>4679</v>
      </c>
      <c r="H79" s="37"/>
      <c r="I79" s="37"/>
      <c r="J79" s="37" t="s">
        <v>4614</v>
      </c>
      <c r="K79" s="37"/>
      <c r="L79" s="37"/>
      <c r="M79" s="37"/>
      <c r="O79" s="27" t="s">
        <v>4338</v>
      </c>
      <c r="P79" s="27" t="s">
        <v>4611</v>
      </c>
      <c r="Q79" s="27" t="s">
        <v>4612</v>
      </c>
      <c r="R79" s="27" t="s">
        <v>4614</v>
      </c>
      <c r="S79" s="27"/>
      <c r="T79" s="15" t="b">
        <f t="shared" si="2"/>
        <v>1</v>
      </c>
      <c r="V79" s="33" t="s">
        <v>4680</v>
      </c>
      <c r="W79" s="15" t="s">
        <v>4681</v>
      </c>
      <c r="X79" s="15" t="str">
        <f t="shared" si="1"/>
        <v>E35277 HEEKSS funded CPD</v>
      </c>
    </row>
    <row r="80" spans="1:24" x14ac:dyDescent="0.35">
      <c r="A80" s="41" t="s">
        <v>4682</v>
      </c>
      <c r="B80" s="37" t="s">
        <v>4683</v>
      </c>
      <c r="C80" s="37" t="s">
        <v>4338</v>
      </c>
      <c r="D80" s="37" t="s">
        <v>4367</v>
      </c>
      <c r="E80" s="37" t="s">
        <v>4612</v>
      </c>
      <c r="F80" s="37" t="s">
        <v>4358</v>
      </c>
      <c r="G80" s="37" t="s">
        <v>4613</v>
      </c>
      <c r="H80" s="37"/>
      <c r="I80" s="38" t="str">
        <f>IF(G80="DOA",SUMIF('[16]Full TB'!A:A,'cc Lookup'!A230,'[16]Full TB'!S:S),"")</f>
        <v/>
      </c>
      <c r="J80" s="37" t="s">
        <v>4366</v>
      </c>
      <c r="K80" s="37"/>
      <c r="L80" s="37"/>
      <c r="M80" s="37"/>
      <c r="O80" s="27" t="s">
        <v>4338</v>
      </c>
      <c r="P80" s="27" t="s">
        <v>4367</v>
      </c>
      <c r="Q80" s="27" t="s">
        <v>4612</v>
      </c>
      <c r="R80" s="27" t="s">
        <v>4366</v>
      </c>
      <c r="S80" s="27"/>
      <c r="T80" s="15" t="b">
        <f t="shared" si="2"/>
        <v>1</v>
      </c>
      <c r="V80" s="33" t="s">
        <v>4684</v>
      </c>
      <c r="W80" s="15" t="s">
        <v>4685</v>
      </c>
      <c r="X80" s="15" t="str">
        <f t="shared" ref="X80:X92" si="3">A80&amp;" "&amp;B80</f>
        <v>E35278 B.Sc. Level 6 Apprenticeship</v>
      </c>
    </row>
    <row r="81" spans="1:24" x14ac:dyDescent="0.35">
      <c r="A81" s="37" t="s">
        <v>4686</v>
      </c>
      <c r="B81" s="37" t="s">
        <v>4687</v>
      </c>
      <c r="C81" s="37" t="s">
        <v>4338</v>
      </c>
      <c r="D81" s="37" t="s">
        <v>4611</v>
      </c>
      <c r="E81" s="37" t="s">
        <v>4612</v>
      </c>
      <c r="F81" s="37" t="s">
        <v>4358</v>
      </c>
      <c r="G81" s="37" t="s">
        <v>4613</v>
      </c>
      <c r="H81" s="37"/>
      <c r="I81" s="38" t="str">
        <f>IF(G81="DOA",SUMIF('[16]Full TB'!A:A,'cc Lookup'!A231,'[16]Full TB'!S:S),"")</f>
        <v/>
      </c>
      <c r="J81" s="37" t="s">
        <v>4614</v>
      </c>
      <c r="K81" s="37"/>
      <c r="L81" s="37"/>
      <c r="M81" s="37"/>
      <c r="O81" s="27" t="s">
        <v>4338</v>
      </c>
      <c r="P81" s="27" t="s">
        <v>4611</v>
      </c>
      <c r="Q81" s="27" t="s">
        <v>4612</v>
      </c>
      <c r="R81" s="27" t="s">
        <v>4614</v>
      </c>
      <c r="S81" s="27"/>
      <c r="T81" s="15" t="b">
        <f t="shared" si="2"/>
        <v>1</v>
      </c>
      <c r="V81" s="33" t="s">
        <v>4688</v>
      </c>
      <c r="W81" s="15" t="s">
        <v>4689</v>
      </c>
      <c r="X81" s="15" t="str">
        <f t="shared" si="3"/>
        <v>E35280 HEEKSS Clinical Education</v>
      </c>
    </row>
    <row r="82" spans="1:24" x14ac:dyDescent="0.35">
      <c r="A82" s="37" t="s">
        <v>4690</v>
      </c>
      <c r="B82" s="37" t="s">
        <v>4691</v>
      </c>
      <c r="C82" s="37" t="s">
        <v>4338</v>
      </c>
      <c r="D82" s="37" t="s">
        <v>4692</v>
      </c>
      <c r="E82" s="37" t="s">
        <v>4693</v>
      </c>
      <c r="F82" s="37" t="s">
        <v>4374</v>
      </c>
      <c r="G82" s="37" t="s">
        <v>4694</v>
      </c>
      <c r="H82" s="37"/>
      <c r="I82" s="38" t="str">
        <f>IF(G82="DOA",SUMIF('[16]Full TB'!A:A,'cc Lookup'!A235,'[16]Full TB'!S:S),"")</f>
        <v/>
      </c>
      <c r="J82" s="37" t="s">
        <v>4614</v>
      </c>
      <c r="K82" s="37"/>
      <c r="L82" s="37"/>
      <c r="M82" s="37"/>
      <c r="O82" s="27" t="s">
        <v>4338</v>
      </c>
      <c r="P82" s="27" t="s">
        <v>4692</v>
      </c>
      <c r="Q82" s="27" t="s">
        <v>4693</v>
      </c>
      <c r="R82" s="27" t="s">
        <v>4614</v>
      </c>
      <c r="S82" s="27"/>
      <c r="T82" s="15" t="b">
        <f t="shared" si="2"/>
        <v>1</v>
      </c>
      <c r="V82" s="33" t="s">
        <v>4695</v>
      </c>
      <c r="W82" s="15" t="s">
        <v>4696</v>
      </c>
      <c r="X82" s="15" t="str">
        <f t="shared" si="3"/>
        <v>E35320 Medical CIPs Target</v>
      </c>
    </row>
    <row r="83" spans="1:24" x14ac:dyDescent="0.35">
      <c r="A83" s="37" t="s">
        <v>4697</v>
      </c>
      <c r="B83" s="37" t="s">
        <v>4698</v>
      </c>
      <c r="C83" s="37" t="s">
        <v>4338</v>
      </c>
      <c r="D83" s="37" t="s">
        <v>4699</v>
      </c>
      <c r="E83" s="37" t="s">
        <v>4700</v>
      </c>
      <c r="F83" s="37" t="s">
        <v>4374</v>
      </c>
      <c r="G83" s="37" t="s">
        <v>4701</v>
      </c>
      <c r="H83" s="37"/>
      <c r="I83" s="38" t="str">
        <f>IF(G83="DOA",SUMIF('[16]Full TB'!A:A,'cc Lookup'!A236,'[16]Full TB'!S:S),"")</f>
        <v/>
      </c>
      <c r="J83" s="37" t="s">
        <v>4404</v>
      </c>
      <c r="K83" s="37"/>
      <c r="L83" s="37"/>
      <c r="M83" s="37"/>
      <c r="O83" s="27" t="s">
        <v>4338</v>
      </c>
      <c r="P83" s="27" t="s">
        <v>4699</v>
      </c>
      <c r="Q83" s="27" t="s">
        <v>4700</v>
      </c>
      <c r="R83" s="27" t="s">
        <v>4404</v>
      </c>
      <c r="S83" s="27"/>
      <c r="T83" s="15" t="b">
        <f t="shared" si="2"/>
        <v>1</v>
      </c>
      <c r="V83" s="33" t="s">
        <v>4702</v>
      </c>
      <c r="W83" s="15" t="s">
        <v>4703</v>
      </c>
      <c r="X83" s="15" t="str">
        <f t="shared" si="3"/>
        <v>E35330 Information Technology</v>
      </c>
    </row>
    <row r="84" spans="1:24" x14ac:dyDescent="0.35">
      <c r="A84" s="37" t="s">
        <v>4704</v>
      </c>
      <c r="B84" s="37" t="s">
        <v>4705</v>
      </c>
      <c r="C84" s="37" t="s">
        <v>4338</v>
      </c>
      <c r="D84" s="37" t="s">
        <v>4367</v>
      </c>
      <c r="E84" s="37" t="s">
        <v>4700</v>
      </c>
      <c r="F84" s="37" t="s">
        <v>4374</v>
      </c>
      <c r="G84" s="37" t="s">
        <v>4701</v>
      </c>
      <c r="H84" s="37"/>
      <c r="I84" s="38" t="str">
        <f>IF(G84="DOA",SUMIF('[16]Full TB'!A:A,'cc Lookup'!A237,'[16]Full TB'!S:S),"")</f>
        <v/>
      </c>
      <c r="J84" s="37" t="s">
        <v>4366</v>
      </c>
      <c r="K84" s="37"/>
      <c r="L84" s="37"/>
      <c r="M84" s="37"/>
      <c r="O84" s="27" t="s">
        <v>4338</v>
      </c>
      <c r="P84" s="27" t="s">
        <v>4367</v>
      </c>
      <c r="Q84" s="27" t="s">
        <v>4700</v>
      </c>
      <c r="R84" s="27" t="s">
        <v>4366</v>
      </c>
      <c r="S84" s="27"/>
      <c r="T84" s="15" t="b">
        <f t="shared" si="2"/>
        <v>1</v>
      </c>
      <c r="V84" s="33" t="s">
        <v>4706</v>
      </c>
      <c r="W84" s="15" t="s">
        <v>4707</v>
      </c>
      <c r="X84" s="15" t="str">
        <f t="shared" si="3"/>
        <v>E35340 Telephones</v>
      </c>
    </row>
    <row r="85" spans="1:24" x14ac:dyDescent="0.35">
      <c r="A85" s="43" t="s">
        <v>4708</v>
      </c>
      <c r="B85" s="44" t="s">
        <v>4709</v>
      </c>
      <c r="C85" s="44" t="s">
        <v>4338</v>
      </c>
      <c r="D85" s="44" t="s">
        <v>4699</v>
      </c>
      <c r="E85" s="44" t="s">
        <v>4700</v>
      </c>
      <c r="F85" s="44" t="s">
        <v>4374</v>
      </c>
      <c r="G85" s="44" t="s">
        <v>4710</v>
      </c>
      <c r="J85" s="15" t="s">
        <v>4404</v>
      </c>
      <c r="O85" s="27" t="s">
        <v>4338</v>
      </c>
      <c r="P85" s="27" t="s">
        <v>4367</v>
      </c>
      <c r="Q85" s="27" t="s">
        <v>4700</v>
      </c>
      <c r="R85" s="27" t="s">
        <v>4366</v>
      </c>
      <c r="S85" s="27"/>
    </row>
    <row r="86" spans="1:24" x14ac:dyDescent="0.35">
      <c r="A86" s="37" t="s">
        <v>4711</v>
      </c>
      <c r="B86" s="37" t="s">
        <v>4712</v>
      </c>
      <c r="C86" s="37" t="s">
        <v>4338</v>
      </c>
      <c r="D86" s="37" t="s">
        <v>4367</v>
      </c>
      <c r="E86" s="37" t="s">
        <v>4700</v>
      </c>
      <c r="F86" s="37" t="s">
        <v>4374</v>
      </c>
      <c r="G86" s="37" t="s">
        <v>4701</v>
      </c>
      <c r="H86" s="37"/>
      <c r="I86" s="38" t="str">
        <f>IF(G86="DOA",SUMIF('[16]Full TB'!A:A,'cc Lookup'!A239,'[16]Full TB'!S:S),"")</f>
        <v/>
      </c>
      <c r="J86" s="37" t="s">
        <v>4366</v>
      </c>
      <c r="K86" s="37"/>
      <c r="L86" s="37"/>
      <c r="M86" s="37"/>
      <c r="O86" s="27" t="s">
        <v>4338</v>
      </c>
      <c r="P86" s="27" t="s">
        <v>4367</v>
      </c>
      <c r="Q86" s="27" t="s">
        <v>4700</v>
      </c>
      <c r="R86" s="27" t="s">
        <v>4366</v>
      </c>
      <c r="S86" s="27"/>
      <c r="T86" s="15" t="b">
        <f t="shared" si="2"/>
        <v>1</v>
      </c>
      <c r="V86" s="33" t="s">
        <v>4713</v>
      </c>
      <c r="W86" s="15" t="s">
        <v>4714</v>
      </c>
      <c r="X86" s="15" t="str">
        <f t="shared" si="3"/>
        <v>E35354 EPCR Project</v>
      </c>
    </row>
    <row r="87" spans="1:24" x14ac:dyDescent="0.35">
      <c r="A87" s="35" t="s">
        <v>738</v>
      </c>
      <c r="B87" s="35" t="s">
        <v>4715</v>
      </c>
      <c r="C87" s="35" t="s">
        <v>4333</v>
      </c>
      <c r="D87" s="35" t="s">
        <v>4403</v>
      </c>
      <c r="E87" s="35" t="s">
        <v>4404</v>
      </c>
      <c r="F87" s="35" t="s">
        <v>4374</v>
      </c>
      <c r="G87" s="35" t="s">
        <v>4716</v>
      </c>
      <c r="H87" s="35"/>
      <c r="I87" s="36">
        <f>SUMIFS('[16]Full TB'!S:S,'[16]Full TB'!A:A,'cc Lookup'!A277,'[16]Full TB'!W:W,'cc Lookup'!C277)</f>
        <v>0</v>
      </c>
      <c r="J87" s="35" t="s">
        <v>4404</v>
      </c>
      <c r="K87" s="35" t="s">
        <v>4403</v>
      </c>
      <c r="L87" s="35" t="s">
        <v>4406</v>
      </c>
      <c r="M87" s="35" t="s">
        <v>4407</v>
      </c>
      <c r="N87" s="15" t="str">
        <f>VLOOKUP(A87,'[16]FBP1 TB'!A:A,1,0)</f>
        <v>E35400</v>
      </c>
      <c r="O87" s="27" t="s">
        <v>4333</v>
      </c>
      <c r="P87" s="27" t="s">
        <v>4407</v>
      </c>
      <c r="Q87" s="27" t="s">
        <v>4408</v>
      </c>
      <c r="R87" s="27" t="s">
        <v>4409</v>
      </c>
      <c r="S87" s="27"/>
      <c r="T87" s="15" t="b">
        <f t="shared" si="2"/>
        <v>0</v>
      </c>
      <c r="U87" s="15" t="s">
        <v>738</v>
      </c>
      <c r="V87" s="33" t="s">
        <v>4717</v>
      </c>
      <c r="W87" s="15" t="s">
        <v>4718</v>
      </c>
      <c r="X87" s="15" t="str">
        <f t="shared" si="3"/>
        <v>E35400 Strategy and Business Development Management</v>
      </c>
    </row>
    <row r="88" spans="1:24" x14ac:dyDescent="0.35">
      <c r="A88" s="37" t="s">
        <v>4719</v>
      </c>
      <c r="B88" s="37" t="s">
        <v>4720</v>
      </c>
      <c r="C88" s="37" t="s">
        <v>4338</v>
      </c>
      <c r="D88" s="37" t="s">
        <v>4356</v>
      </c>
      <c r="E88" s="37" t="s">
        <v>4404</v>
      </c>
      <c r="F88" s="37" t="s">
        <v>4358</v>
      </c>
      <c r="G88" s="37" t="s">
        <v>4716</v>
      </c>
      <c r="H88" s="37"/>
      <c r="I88" s="38" t="str">
        <f>IF(G88="DOA",SUMIF('[16]Full TB'!A:A,'cc Lookup'!A241,'[16]Full TB'!S:S),"")</f>
        <v/>
      </c>
      <c r="J88" s="37" t="s">
        <v>4404</v>
      </c>
      <c r="K88" s="37" t="s">
        <v>4472</v>
      </c>
      <c r="L88" s="37" t="s">
        <v>4487</v>
      </c>
      <c r="M88" s="37"/>
      <c r="O88" s="27" t="s">
        <v>4338</v>
      </c>
      <c r="P88" s="27" t="s">
        <v>4356</v>
      </c>
      <c r="Q88" s="27" t="s">
        <v>4404</v>
      </c>
      <c r="R88" s="27" t="s">
        <v>4404</v>
      </c>
      <c r="S88" s="27"/>
      <c r="T88" s="15" t="b">
        <f t="shared" si="2"/>
        <v>1</v>
      </c>
      <c r="V88" s="33" t="s">
        <v>4721</v>
      </c>
      <c r="W88" s="15" t="s">
        <v>4722</v>
      </c>
      <c r="X88" s="15" t="str">
        <f t="shared" si="3"/>
        <v>E35405 External Service Developments</v>
      </c>
    </row>
    <row r="89" spans="1:24" x14ac:dyDescent="0.35">
      <c r="A89" s="37" t="s">
        <v>4723</v>
      </c>
      <c r="B89" s="37" t="s">
        <v>4724</v>
      </c>
      <c r="C89" s="37" t="s">
        <v>4338</v>
      </c>
      <c r="D89" s="37" t="s">
        <v>4356</v>
      </c>
      <c r="E89" s="37" t="s">
        <v>4404</v>
      </c>
      <c r="F89" s="37" t="s">
        <v>4358</v>
      </c>
      <c r="G89" s="37" t="s">
        <v>4429</v>
      </c>
      <c r="H89" s="37"/>
      <c r="I89" s="38" t="str">
        <f>IF(G89="DOA",SUMIF('[16]Full TB'!A:A,'cc Lookup'!A242,'[16]Full TB'!S:S),"")</f>
        <v/>
      </c>
      <c r="J89" s="37" t="s">
        <v>4404</v>
      </c>
      <c r="K89" s="37"/>
      <c r="L89" s="37"/>
      <c r="M89" s="37"/>
      <c r="O89" s="27" t="s">
        <v>4338</v>
      </c>
      <c r="P89" s="27" t="s">
        <v>4356</v>
      </c>
      <c r="Q89" s="27" t="s">
        <v>4404</v>
      </c>
      <c r="R89" s="27" t="s">
        <v>4404</v>
      </c>
      <c r="S89" s="27"/>
      <c r="T89" s="15" t="b">
        <f t="shared" si="2"/>
        <v>1</v>
      </c>
      <c r="V89" s="33" t="s">
        <v>4725</v>
      </c>
      <c r="W89" s="15" t="s">
        <v>4726</v>
      </c>
      <c r="X89" s="15" t="str">
        <f t="shared" si="3"/>
        <v>E35410 Sustainability and Transformation Plans (STPs)</v>
      </c>
    </row>
    <row r="90" spans="1:24" x14ac:dyDescent="0.35">
      <c r="A90" s="37" t="s">
        <v>4727</v>
      </c>
      <c r="B90" s="37" t="s">
        <v>4728</v>
      </c>
      <c r="C90" s="37" t="s">
        <v>4338</v>
      </c>
      <c r="D90" s="37" t="s">
        <v>4356</v>
      </c>
      <c r="E90" s="37" t="s">
        <v>4404</v>
      </c>
      <c r="F90" s="37" t="s">
        <v>4374</v>
      </c>
      <c r="G90" s="37" t="s">
        <v>4716</v>
      </c>
      <c r="H90" s="37"/>
      <c r="I90" s="38" t="str">
        <f>IF(G90="DOA",SUMIF('[16]Full TB'!A:A,'cc Lookup'!A243,'[16]Full TB'!S:S),"")</f>
        <v/>
      </c>
      <c r="J90" s="37" t="s">
        <v>4404</v>
      </c>
      <c r="K90" s="37" t="s">
        <v>4356</v>
      </c>
      <c r="L90" s="37" t="s">
        <v>4487</v>
      </c>
      <c r="M90" s="37"/>
      <c r="O90" s="27" t="s">
        <v>4338</v>
      </c>
      <c r="P90" s="27" t="s">
        <v>4356</v>
      </c>
      <c r="Q90" s="27" t="s">
        <v>4404</v>
      </c>
      <c r="R90" s="27" t="s">
        <v>4404</v>
      </c>
      <c r="S90" s="27"/>
      <c r="T90" s="15" t="b">
        <f t="shared" si="2"/>
        <v>1</v>
      </c>
      <c r="V90" s="33" t="s">
        <v>4729</v>
      </c>
      <c r="W90" s="15" t="s">
        <v>4730</v>
      </c>
      <c r="X90" s="15" t="str">
        <f t="shared" si="3"/>
        <v>E35415 CQUIN</v>
      </c>
    </row>
    <row r="91" spans="1:24" x14ac:dyDescent="0.35">
      <c r="A91" s="35" t="s">
        <v>4731</v>
      </c>
      <c r="B91" s="35" t="s">
        <v>4732</v>
      </c>
      <c r="C91" s="35" t="s">
        <v>4333</v>
      </c>
      <c r="D91" s="35" t="s">
        <v>4372</v>
      </c>
      <c r="E91" s="35" t="s">
        <v>4373</v>
      </c>
      <c r="F91" s="35" t="s">
        <v>4374</v>
      </c>
      <c r="G91" s="35" t="s">
        <v>4375</v>
      </c>
      <c r="H91" s="35"/>
      <c r="I91" s="36">
        <f>SUMIFS('[16]Full TB'!S:S,'[16]Full TB'!A:A,'cc Lookup'!A281,'[16]Full TB'!W:W,'cc Lookup'!C281)</f>
        <v>0</v>
      </c>
      <c r="J91" s="35" t="s">
        <v>4376</v>
      </c>
      <c r="K91" s="35" t="s">
        <v>4372</v>
      </c>
      <c r="L91" s="35"/>
      <c r="M91" s="35" t="s">
        <v>4377</v>
      </c>
      <c r="N91" s="15" t="str">
        <f>VLOOKUP(A91,'[16]FBP1 TB'!A:A,1,0)</f>
        <v>E35420</v>
      </c>
      <c r="O91" s="27" t="s">
        <v>4333</v>
      </c>
      <c r="P91" s="27" t="s">
        <v>4372</v>
      </c>
      <c r="Q91" s="27" t="s">
        <v>4373</v>
      </c>
      <c r="R91" s="27" t="s">
        <v>4376</v>
      </c>
      <c r="S91" s="27"/>
      <c r="T91" s="15" t="b">
        <f t="shared" si="2"/>
        <v>1</v>
      </c>
      <c r="U91" s="15" t="s">
        <v>4731</v>
      </c>
      <c r="V91" s="33" t="s">
        <v>4733</v>
      </c>
      <c r="W91" s="15" t="s">
        <v>4734</v>
      </c>
      <c r="X91" s="15" t="str">
        <f>A91&amp;" "&amp;B91</f>
        <v>E35420 Corporate Governance/Corporate Services</v>
      </c>
    </row>
    <row r="92" spans="1:24" x14ac:dyDescent="0.35">
      <c r="A92" s="35" t="s">
        <v>4735</v>
      </c>
      <c r="B92" s="35" t="s">
        <v>4736</v>
      </c>
      <c r="C92" s="35" t="s">
        <v>4333</v>
      </c>
      <c r="D92" s="35" t="s">
        <v>4438</v>
      </c>
      <c r="E92" s="35" t="s">
        <v>4439</v>
      </c>
      <c r="F92" s="35" t="s">
        <v>4374</v>
      </c>
      <c r="G92" s="35" t="s">
        <v>4405</v>
      </c>
      <c r="H92" s="35"/>
      <c r="I92" s="36">
        <f>SUMIFS('[16]Full TB'!S:S,'[16]Full TB'!A:A,'cc Lookup'!A282,'[16]Full TB'!W:W,'cc Lookup'!C282)</f>
        <v>101560.18</v>
      </c>
      <c r="J92" s="35" t="s">
        <v>4439</v>
      </c>
      <c r="K92" s="35" t="s">
        <v>4737</v>
      </c>
      <c r="L92" s="35" t="s">
        <v>4406</v>
      </c>
      <c r="M92" s="35" t="s">
        <v>4438</v>
      </c>
      <c r="N92" s="15" t="str">
        <f>VLOOKUP(A92,'[16]FBP1 TB'!A:A,1,0)</f>
        <v>E35421</v>
      </c>
      <c r="O92" s="27" t="s">
        <v>4333</v>
      </c>
      <c r="P92" s="27" t="s">
        <v>4438</v>
      </c>
      <c r="Q92" s="27" t="s">
        <v>4408</v>
      </c>
      <c r="R92" s="27" t="s">
        <v>4409</v>
      </c>
      <c r="S92" s="27"/>
      <c r="T92" s="15" t="b">
        <f t="shared" si="2"/>
        <v>0</v>
      </c>
      <c r="U92" s="15" t="s">
        <v>4735</v>
      </c>
      <c r="V92" s="33" t="s">
        <v>4738</v>
      </c>
      <c r="W92" s="15" t="s">
        <v>4739</v>
      </c>
      <c r="X92" s="15" t="str">
        <f t="shared" si="3"/>
        <v>E35421 Patient Experience</v>
      </c>
    </row>
    <row r="93" spans="1:24" x14ac:dyDescent="0.35">
      <c r="A93" s="35" t="s">
        <v>4740</v>
      </c>
      <c r="B93" s="35" t="s">
        <v>4741</v>
      </c>
      <c r="C93" s="35" t="s">
        <v>4333</v>
      </c>
      <c r="D93" s="35" t="s">
        <v>4372</v>
      </c>
      <c r="E93" s="35" t="s">
        <v>4373</v>
      </c>
      <c r="F93" s="35" t="s">
        <v>4358</v>
      </c>
      <c r="G93" s="35" t="s">
        <v>4375</v>
      </c>
      <c r="H93" s="35"/>
      <c r="I93" s="36">
        <f>SUMIFS('[16]Full TB'!S:S,'[16]Full TB'!A:A,'cc Lookup'!A283,'[16]Full TB'!W:W,'cc Lookup'!C283)</f>
        <v>0</v>
      </c>
      <c r="J93" s="35" t="s">
        <v>4376</v>
      </c>
      <c r="K93" s="35" t="s">
        <v>4372</v>
      </c>
      <c r="L93" s="35"/>
      <c r="M93" s="35" t="s">
        <v>4377</v>
      </c>
      <c r="N93" s="15" t="e">
        <f>VLOOKUP(A93,'[16]FBP1 TB'!A:A,1,0)</f>
        <v>#N/A</v>
      </c>
      <c r="O93" s="27" t="s">
        <v>4333</v>
      </c>
      <c r="P93" s="27" t="s">
        <v>4372</v>
      </c>
      <c r="Q93" s="27" t="s">
        <v>4373</v>
      </c>
      <c r="R93" s="27" t="s">
        <v>4376</v>
      </c>
      <c r="S93" s="27"/>
      <c r="T93" s="15" t="b">
        <f t="shared" si="2"/>
        <v>1</v>
      </c>
      <c r="U93" s="15" t="s">
        <v>4740</v>
      </c>
      <c r="V93" s="33" t="s">
        <v>4742</v>
      </c>
      <c r="W93" s="15" t="s">
        <v>4743</v>
      </c>
      <c r="X93" s="15" t="str">
        <f>A93&amp;" "&amp;B93</f>
        <v>E35424 Foundation Trust Corporate</v>
      </c>
    </row>
    <row r="94" spans="1:24" x14ac:dyDescent="0.35">
      <c r="A94" s="37" t="s">
        <v>4744</v>
      </c>
      <c r="B94" s="37" t="s">
        <v>4745</v>
      </c>
      <c r="C94" s="37" t="s">
        <v>4338</v>
      </c>
      <c r="D94" s="37" t="s">
        <v>4415</v>
      </c>
      <c r="E94" s="37" t="s">
        <v>4413</v>
      </c>
      <c r="F94" s="37" t="s">
        <v>4374</v>
      </c>
      <c r="G94" s="37" t="s">
        <v>4414</v>
      </c>
      <c r="H94" s="37"/>
      <c r="I94" s="38" t="str">
        <f>IF(G94="DOA",SUMIF('[16]Full TB'!A:A,'cc Lookup'!A248,'[16]Full TB'!S:S),"")</f>
        <v/>
      </c>
      <c r="J94" s="37" t="s">
        <v>4404</v>
      </c>
      <c r="K94" s="37"/>
      <c r="L94" s="37"/>
      <c r="M94" s="37"/>
      <c r="O94" s="27" t="s">
        <v>4338</v>
      </c>
      <c r="P94" s="27" t="s">
        <v>4415</v>
      </c>
      <c r="Q94" s="27" t="s">
        <v>4413</v>
      </c>
      <c r="R94" s="27" t="s">
        <v>4404</v>
      </c>
      <c r="S94" s="27"/>
      <c r="T94" s="15" t="b">
        <f t="shared" si="2"/>
        <v>1</v>
      </c>
      <c r="V94" s="33" t="s">
        <v>4746</v>
      </c>
      <c r="W94" s="15" t="s">
        <v>4747</v>
      </c>
      <c r="X94" s="15" t="str">
        <f t="shared" ref="X94:X157" si="4">A94&amp;" "&amp;B94</f>
        <v>E35425 Reception</v>
      </c>
    </row>
    <row r="95" spans="1:24" x14ac:dyDescent="0.35">
      <c r="A95" s="35" t="s">
        <v>4748</v>
      </c>
      <c r="B95" s="35" t="s">
        <v>4749</v>
      </c>
      <c r="C95" s="35" t="s">
        <v>4333</v>
      </c>
      <c r="D95" s="35" t="s">
        <v>4372</v>
      </c>
      <c r="E95" s="35" t="s">
        <v>4373</v>
      </c>
      <c r="F95" s="35" t="s">
        <v>4374</v>
      </c>
      <c r="G95" s="35" t="s">
        <v>4375</v>
      </c>
      <c r="H95" s="35"/>
      <c r="I95" s="36">
        <f>SUMIFS('[16]Full TB'!S:S,'[16]Full TB'!A:A,'cc Lookup'!A285,'[16]Full TB'!W:W,'cc Lookup'!C285)</f>
        <v>0</v>
      </c>
      <c r="J95" s="35" t="s">
        <v>4376</v>
      </c>
      <c r="K95" s="35" t="s">
        <v>4750</v>
      </c>
      <c r="L95" s="35"/>
      <c r="M95" s="35" t="s">
        <v>4377</v>
      </c>
      <c r="N95" s="15" t="str">
        <f>VLOOKUP(A95,'[16]FBP1 TB'!A:A,1,0)</f>
        <v>E35427</v>
      </c>
      <c r="O95" s="27" t="s">
        <v>4333</v>
      </c>
      <c r="P95" s="27" t="s">
        <v>4750</v>
      </c>
      <c r="Q95" s="27" t="s">
        <v>4373</v>
      </c>
      <c r="R95" s="27" t="s">
        <v>4376</v>
      </c>
      <c r="S95" s="27"/>
      <c r="T95" s="15" t="b">
        <f t="shared" si="2"/>
        <v>1</v>
      </c>
      <c r="U95" s="15" t="s">
        <v>4748</v>
      </c>
      <c r="V95" s="33" t="s">
        <v>4751</v>
      </c>
      <c r="W95" s="15" t="s">
        <v>4752</v>
      </c>
      <c r="X95" s="15" t="str">
        <f t="shared" si="4"/>
        <v>E35427 Council of Governors</v>
      </c>
    </row>
    <row r="96" spans="1:24" x14ac:dyDescent="0.35">
      <c r="A96" s="35" t="s">
        <v>4753</v>
      </c>
      <c r="B96" s="35" t="s">
        <v>4754</v>
      </c>
      <c r="C96" s="35" t="s">
        <v>4333</v>
      </c>
      <c r="D96" s="35" t="s">
        <v>4438</v>
      </c>
      <c r="E96" s="35" t="s">
        <v>4439</v>
      </c>
      <c r="F96" s="35" t="s">
        <v>4374</v>
      </c>
      <c r="G96" s="35" t="s">
        <v>4755</v>
      </c>
      <c r="H96" s="35"/>
      <c r="I96" s="36">
        <f>SUMIFS('[16]Full TB'!S:S,'[16]Full TB'!A:A,'cc Lookup'!A286,'[16]Full TB'!W:W,'cc Lookup'!C286)</f>
        <v>0</v>
      </c>
      <c r="J96" s="35" t="s">
        <v>4439</v>
      </c>
      <c r="K96" s="35" t="s">
        <v>4737</v>
      </c>
      <c r="L96" s="35" t="s">
        <v>4406</v>
      </c>
      <c r="M96" s="35" t="s">
        <v>4438</v>
      </c>
      <c r="N96" s="15" t="str">
        <f>VLOOKUP(A96,'[16]FBP1 TB'!A:A,1,0)</f>
        <v>E35430</v>
      </c>
      <c r="O96" s="27" t="s">
        <v>4333</v>
      </c>
      <c r="P96" s="27" t="s">
        <v>4438</v>
      </c>
      <c r="Q96" s="27" t="s">
        <v>4756</v>
      </c>
      <c r="R96" s="27" t="s">
        <v>4409</v>
      </c>
      <c r="S96" s="27"/>
      <c r="T96" s="15" t="b">
        <f t="shared" si="2"/>
        <v>0</v>
      </c>
      <c r="U96" s="15" t="s">
        <v>4753</v>
      </c>
      <c r="V96" s="33" t="s">
        <v>4757</v>
      </c>
      <c r="W96" s="15" t="s">
        <v>4758</v>
      </c>
      <c r="X96" s="15" t="str">
        <f t="shared" si="4"/>
        <v>E35430 Risk</v>
      </c>
    </row>
    <row r="97" spans="1:24" x14ac:dyDescent="0.35">
      <c r="A97" s="35" t="s">
        <v>4759</v>
      </c>
      <c r="B97" s="35" t="s">
        <v>4760</v>
      </c>
      <c r="C97" s="35" t="s">
        <v>4333</v>
      </c>
      <c r="D97" s="35" t="s">
        <v>4438</v>
      </c>
      <c r="E97" s="35" t="s">
        <v>4439</v>
      </c>
      <c r="F97" s="35" t="s">
        <v>4374</v>
      </c>
      <c r="G97" s="35" t="s">
        <v>4405</v>
      </c>
      <c r="H97" s="35"/>
      <c r="I97" s="36">
        <f>SUMIFS('[16]Full TB'!S:S,'[16]Full TB'!A:A,'cc Lookup'!A287,'[16]Full TB'!W:W,'cc Lookup'!C287)</f>
        <v>0</v>
      </c>
      <c r="J97" s="35" t="s">
        <v>4439</v>
      </c>
      <c r="K97" s="35" t="s">
        <v>4761</v>
      </c>
      <c r="L97" s="35" t="s">
        <v>4406</v>
      </c>
      <c r="M97" s="35" t="s">
        <v>4438</v>
      </c>
      <c r="N97" s="15" t="str">
        <f>VLOOKUP(A97,'[16]FBP1 TB'!A:A,1,0)</f>
        <v>E35431</v>
      </c>
      <c r="O97" s="27" t="s">
        <v>4333</v>
      </c>
      <c r="P97" s="27" t="s">
        <v>4438</v>
      </c>
      <c r="Q97" s="27" t="s">
        <v>4408</v>
      </c>
      <c r="R97" s="27" t="s">
        <v>4409</v>
      </c>
      <c r="S97" s="27"/>
      <c r="T97" s="15" t="b">
        <f t="shared" si="2"/>
        <v>0</v>
      </c>
      <c r="U97" s="15" t="s">
        <v>4759</v>
      </c>
      <c r="V97" s="33" t="s">
        <v>4762</v>
      </c>
      <c r="W97" s="15" t="s">
        <v>4763</v>
      </c>
      <c r="X97" s="15" t="str">
        <f t="shared" si="4"/>
        <v>E35431 Quality and Compliance</v>
      </c>
    </row>
    <row r="98" spans="1:24" x14ac:dyDescent="0.35">
      <c r="A98" s="35" t="s">
        <v>4764</v>
      </c>
      <c r="B98" s="35" t="s">
        <v>4765</v>
      </c>
      <c r="C98" s="35" t="s">
        <v>4333</v>
      </c>
      <c r="D98" s="35" t="s">
        <v>4438</v>
      </c>
      <c r="E98" s="35" t="s">
        <v>4439</v>
      </c>
      <c r="F98" s="35" t="s">
        <v>4374</v>
      </c>
      <c r="G98" s="35" t="s">
        <v>4405</v>
      </c>
      <c r="H98" s="35"/>
      <c r="I98" s="36">
        <f>SUMIFS('[16]Full TB'!S:S,'[16]Full TB'!A:A,'cc Lookup'!A288,'[16]Full TB'!W:W,'cc Lookup'!C288)</f>
        <v>0</v>
      </c>
      <c r="J98" s="35" t="s">
        <v>4439</v>
      </c>
      <c r="K98" s="35" t="s">
        <v>4440</v>
      </c>
      <c r="L98" s="35" t="s">
        <v>4406</v>
      </c>
      <c r="M98" s="35" t="s">
        <v>4438</v>
      </c>
      <c r="N98" s="15" t="str">
        <f>VLOOKUP(A98,'[16]FBP1 TB'!A:A,1,0)</f>
        <v>E35432</v>
      </c>
      <c r="O98" s="27" t="s">
        <v>4333</v>
      </c>
      <c r="P98" s="27" t="s">
        <v>4438</v>
      </c>
      <c r="Q98" s="27" t="s">
        <v>4408</v>
      </c>
      <c r="R98" s="27" t="s">
        <v>4409</v>
      </c>
      <c r="S98" s="27"/>
      <c r="T98" s="15" t="b">
        <f t="shared" si="2"/>
        <v>0</v>
      </c>
      <c r="U98" s="15" t="s">
        <v>4764</v>
      </c>
      <c r="V98" s="33" t="s">
        <v>4766</v>
      </c>
      <c r="W98" s="15" t="s">
        <v>4767</v>
      </c>
      <c r="X98" s="15" t="str">
        <f t="shared" si="4"/>
        <v>E35432 Health and Safety</v>
      </c>
    </row>
    <row r="99" spans="1:24" x14ac:dyDescent="0.35">
      <c r="A99" s="35" t="s">
        <v>4768</v>
      </c>
      <c r="B99" s="35" t="s">
        <v>4769</v>
      </c>
      <c r="C99" s="35" t="s">
        <v>4333</v>
      </c>
      <c r="D99" s="35" t="s">
        <v>4438</v>
      </c>
      <c r="E99" s="35" t="s">
        <v>4439</v>
      </c>
      <c r="F99" s="35" t="s">
        <v>4374</v>
      </c>
      <c r="G99" s="35" t="s">
        <v>4405</v>
      </c>
      <c r="H99" s="35"/>
      <c r="I99" s="36">
        <f>SUMIFS('[16]Full TB'!S:S,'[16]Full TB'!A:A,'cc Lookup'!A289,'[16]Full TB'!W:W,'cc Lookup'!C289)</f>
        <v>0</v>
      </c>
      <c r="J99" s="35" t="s">
        <v>4439</v>
      </c>
      <c r="K99" s="35" t="s">
        <v>4770</v>
      </c>
      <c r="L99" s="35" t="s">
        <v>4406</v>
      </c>
      <c r="M99" s="35" t="s">
        <v>4438</v>
      </c>
      <c r="N99" s="15" t="str">
        <f>VLOOKUP(A99,'[16]FBP1 TB'!A:A,1,0)</f>
        <v>E35433</v>
      </c>
      <c r="O99" s="27" t="s">
        <v>4333</v>
      </c>
      <c r="P99" s="27" t="s">
        <v>4438</v>
      </c>
      <c r="Q99" s="27" t="s">
        <v>4408</v>
      </c>
      <c r="R99" s="27" t="s">
        <v>4409</v>
      </c>
      <c r="S99" s="27"/>
      <c r="T99" s="15" t="b">
        <f t="shared" si="2"/>
        <v>0</v>
      </c>
      <c r="U99" s="15" t="s">
        <v>4768</v>
      </c>
      <c r="V99" s="33" t="s">
        <v>4771</v>
      </c>
      <c r="W99" s="15" t="s">
        <v>4772</v>
      </c>
      <c r="X99" s="15" t="str">
        <f t="shared" si="4"/>
        <v>E35433 Mental Health</v>
      </c>
    </row>
    <row r="100" spans="1:24" x14ac:dyDescent="0.35">
      <c r="A100" s="37" t="s">
        <v>4773</v>
      </c>
      <c r="B100" s="37" t="s">
        <v>4774</v>
      </c>
      <c r="C100" s="37" t="s">
        <v>4339</v>
      </c>
      <c r="D100" s="37" t="s">
        <v>4775</v>
      </c>
      <c r="E100" s="37" t="s">
        <v>4776</v>
      </c>
      <c r="F100" s="37" t="s">
        <v>4374</v>
      </c>
      <c r="G100" s="37" t="s">
        <v>4777</v>
      </c>
      <c r="H100" s="37"/>
      <c r="I100" s="38" t="str">
        <f>IF(G100="DOA",SUMIF('[16]Full TB'!A:A,'cc Lookup'!A254,'[16]Full TB'!S:S),"")</f>
        <v/>
      </c>
      <c r="J100" s="37" t="s">
        <v>4480</v>
      </c>
      <c r="K100" s="37"/>
      <c r="L100" s="37"/>
      <c r="M100" s="37"/>
      <c r="O100" s="27" t="s">
        <v>4339</v>
      </c>
      <c r="P100" s="27" t="s">
        <v>4775</v>
      </c>
      <c r="Q100" s="27" t="s">
        <v>4776</v>
      </c>
      <c r="R100" s="27" t="s">
        <v>4480</v>
      </c>
      <c r="S100" s="27"/>
      <c r="T100" s="15" t="b">
        <f t="shared" si="2"/>
        <v>1</v>
      </c>
      <c r="V100" s="33" t="s">
        <v>4778</v>
      </c>
      <c r="W100" s="15" t="s">
        <v>4779</v>
      </c>
      <c r="X100" s="15" t="str">
        <f t="shared" si="4"/>
        <v>E35434 QI Hub</v>
      </c>
    </row>
    <row r="101" spans="1:24" x14ac:dyDescent="0.35">
      <c r="A101" s="37" t="s">
        <v>4780</v>
      </c>
      <c r="B101" s="37" t="s">
        <v>4781</v>
      </c>
      <c r="C101" s="37" t="s">
        <v>4332</v>
      </c>
      <c r="D101" s="37" t="s">
        <v>4367</v>
      </c>
      <c r="E101" s="37" t="s">
        <v>4364</v>
      </c>
      <c r="F101" s="37" t="s">
        <v>4358</v>
      </c>
      <c r="G101" s="37" t="s">
        <v>4365</v>
      </c>
      <c r="H101" s="37"/>
      <c r="I101" s="38">
        <f>IF(G101="DOA",SUMIF('[16]Full TB'!A:A,'cc Lookup'!A255,'[16]Full TB'!S:S),"")</f>
        <v>0</v>
      </c>
      <c r="J101" s="37" t="s">
        <v>4366</v>
      </c>
      <c r="K101" s="37"/>
      <c r="L101" s="37"/>
      <c r="M101" s="37"/>
      <c r="O101" s="27" t="s">
        <v>4332</v>
      </c>
      <c r="P101" s="27" t="s">
        <v>4367</v>
      </c>
      <c r="Q101" s="27" t="s">
        <v>4364</v>
      </c>
      <c r="R101" s="27" t="s">
        <v>4366</v>
      </c>
      <c r="S101" s="27"/>
      <c r="T101" s="15" t="b">
        <f t="shared" si="2"/>
        <v>1</v>
      </c>
      <c r="V101" s="33" t="s">
        <v>4782</v>
      </c>
      <c r="W101" s="15" t="s">
        <v>4783</v>
      </c>
      <c r="X101" s="15" t="str">
        <f t="shared" si="4"/>
        <v>E35435 SPA - Single Point of Access</v>
      </c>
    </row>
    <row r="102" spans="1:24" x14ac:dyDescent="0.35">
      <c r="A102" s="35" t="s">
        <v>4784</v>
      </c>
      <c r="B102" s="35" t="s">
        <v>4785</v>
      </c>
      <c r="C102" s="35" t="s">
        <v>4333</v>
      </c>
      <c r="D102" s="35" t="s">
        <v>4438</v>
      </c>
      <c r="E102" s="35" t="s">
        <v>4439</v>
      </c>
      <c r="F102" s="35" t="s">
        <v>4374</v>
      </c>
      <c r="G102" s="35" t="s">
        <v>4755</v>
      </c>
      <c r="H102" s="35"/>
      <c r="I102" s="36">
        <f>SUMIFS('[16]Full TB'!S:S,'[16]Full TB'!A:A,'cc Lookup'!A292,'[16]Full TB'!W:W,'cc Lookup'!C292)</f>
        <v>0</v>
      </c>
      <c r="J102" s="35" t="s">
        <v>4439</v>
      </c>
      <c r="K102" s="35" t="s">
        <v>4737</v>
      </c>
      <c r="L102" s="35" t="s">
        <v>4406</v>
      </c>
      <c r="M102" s="35" t="s">
        <v>4438</v>
      </c>
      <c r="N102" s="15" t="str">
        <f>VLOOKUP(A102,'[16]FBP1 TB'!A:A,1,0)</f>
        <v>E35436</v>
      </c>
      <c r="O102" s="27" t="s">
        <v>4333</v>
      </c>
      <c r="P102" s="27" t="s">
        <v>4438</v>
      </c>
      <c r="Q102" s="27" t="s">
        <v>4756</v>
      </c>
      <c r="R102" s="27" t="s">
        <v>4409</v>
      </c>
      <c r="S102" s="27"/>
      <c r="T102" s="15" t="b">
        <f t="shared" si="2"/>
        <v>0</v>
      </c>
      <c r="U102" s="15" t="s">
        <v>4784</v>
      </c>
      <c r="V102" s="33" t="s">
        <v>4786</v>
      </c>
      <c r="W102" s="15" t="s">
        <v>4787</v>
      </c>
      <c r="X102" s="15" t="str">
        <f t="shared" si="4"/>
        <v>E35436 Risk - Serious Incident Team</v>
      </c>
    </row>
    <row r="103" spans="1:24" x14ac:dyDescent="0.35">
      <c r="A103" s="35" t="s">
        <v>4788</v>
      </c>
      <c r="B103" s="35" t="s">
        <v>4789</v>
      </c>
      <c r="C103" s="35" t="s">
        <v>4333</v>
      </c>
      <c r="D103" s="35" t="s">
        <v>4438</v>
      </c>
      <c r="E103" s="35" t="s">
        <v>4439</v>
      </c>
      <c r="F103" s="35" t="s">
        <v>4374</v>
      </c>
      <c r="G103" s="35" t="s">
        <v>4755</v>
      </c>
      <c r="H103" s="35"/>
      <c r="I103" s="36">
        <f>SUMIFS('[16]Full TB'!S:S,'[16]Full TB'!A:A,'cc Lookup'!A293,'[16]Full TB'!W:W,'cc Lookup'!C293)</f>
        <v>0</v>
      </c>
      <c r="J103" s="35" t="s">
        <v>4439</v>
      </c>
      <c r="K103" s="35" t="s">
        <v>4737</v>
      </c>
      <c r="L103" s="35" t="s">
        <v>4406</v>
      </c>
      <c r="M103" s="35" t="s">
        <v>4438</v>
      </c>
      <c r="N103" s="15" t="e">
        <f>VLOOKUP(A103,'[16]FBP1 TB'!A:A,1,0)</f>
        <v>#N/A</v>
      </c>
      <c r="O103" s="27" t="s">
        <v>4333</v>
      </c>
      <c r="P103" s="27" t="s">
        <v>4438</v>
      </c>
      <c r="Q103" s="27" t="s">
        <v>4756</v>
      </c>
      <c r="R103" s="27" t="s">
        <v>4409</v>
      </c>
      <c r="S103" s="27"/>
      <c r="T103" s="15" t="b">
        <f t="shared" si="2"/>
        <v>0</v>
      </c>
      <c r="U103" s="15" t="s">
        <v>4788</v>
      </c>
      <c r="V103" s="33" t="s">
        <v>4790</v>
      </c>
      <c r="W103" s="15" t="s">
        <v>4791</v>
      </c>
      <c r="X103" s="15" t="str">
        <f t="shared" si="4"/>
        <v>E35437 Risk - Incident Team</v>
      </c>
    </row>
    <row r="104" spans="1:24" x14ac:dyDescent="0.35">
      <c r="A104" s="37" t="s">
        <v>4792</v>
      </c>
      <c r="B104" s="37" t="s">
        <v>4793</v>
      </c>
      <c r="C104" s="37" t="s">
        <v>4339</v>
      </c>
      <c r="D104" s="37" t="s">
        <v>4794</v>
      </c>
      <c r="E104" s="37" t="s">
        <v>4478</v>
      </c>
      <c r="F104" s="37" t="s">
        <v>4374</v>
      </c>
      <c r="G104" s="37" t="s">
        <v>4479</v>
      </c>
      <c r="H104" s="37"/>
      <c r="I104" s="38" t="str">
        <f>IF(G104="DOA",SUMIF('[16]Full TB'!A:A,'cc Lookup'!A258,'[16]Full TB'!S:S),"")</f>
        <v/>
      </c>
      <c r="J104" s="37" t="s">
        <v>4480</v>
      </c>
      <c r="K104" s="37"/>
      <c r="L104" s="37"/>
      <c r="M104" s="37"/>
      <c r="O104" s="27" t="s">
        <v>4339</v>
      </c>
      <c r="P104" s="27" t="s">
        <v>4794</v>
      </c>
      <c r="Q104" s="27" t="s">
        <v>4478</v>
      </c>
      <c r="R104" s="27" t="s">
        <v>4480</v>
      </c>
      <c r="S104" s="27"/>
      <c r="T104" s="15" t="b">
        <f t="shared" si="2"/>
        <v>1</v>
      </c>
      <c r="V104" s="33" t="s">
        <v>4795</v>
      </c>
      <c r="W104" s="15" t="s">
        <v>4796</v>
      </c>
      <c r="X104" s="15" t="str">
        <f t="shared" si="4"/>
        <v>E35440 Retirement Associations</v>
      </c>
    </row>
    <row r="105" spans="1:24" x14ac:dyDescent="0.35">
      <c r="A105" s="37" t="s">
        <v>4797</v>
      </c>
      <c r="B105" s="37" t="s">
        <v>4798</v>
      </c>
      <c r="C105" s="37" t="s">
        <v>4332</v>
      </c>
      <c r="D105" s="37" t="s">
        <v>4367</v>
      </c>
      <c r="E105" s="37" t="s">
        <v>4364</v>
      </c>
      <c r="F105" s="37" t="s">
        <v>4358</v>
      </c>
      <c r="G105" s="37" t="s">
        <v>4365</v>
      </c>
      <c r="H105" s="37"/>
      <c r="I105" s="38">
        <f>IF(G105="DOA",SUMIF('[16]Full TB'!A:A,'cc Lookup'!A259,'[16]Full TB'!S:S),"")</f>
        <v>0</v>
      </c>
      <c r="J105" s="37" t="s">
        <v>4366</v>
      </c>
      <c r="K105" s="37"/>
      <c r="L105" s="37"/>
      <c r="M105" s="37"/>
      <c r="O105" s="27" t="s">
        <v>4332</v>
      </c>
      <c r="P105" s="27" t="s">
        <v>4367</v>
      </c>
      <c r="Q105" s="27" t="s">
        <v>4364</v>
      </c>
      <c r="R105" s="27" t="s">
        <v>4366</v>
      </c>
      <c r="S105" s="27"/>
      <c r="T105" s="15" t="b">
        <f t="shared" si="2"/>
        <v>1</v>
      </c>
      <c r="V105" s="33" t="s">
        <v>4799</v>
      </c>
      <c r="W105" s="15" t="s">
        <v>4800</v>
      </c>
      <c r="X105" s="15" t="str">
        <f t="shared" si="4"/>
        <v>E35450 CMS Capacity Mgmt System</v>
      </c>
    </row>
    <row r="106" spans="1:24" x14ac:dyDescent="0.35">
      <c r="A106" s="35" t="s">
        <v>4801</v>
      </c>
      <c r="B106" s="35" t="s">
        <v>4802</v>
      </c>
      <c r="C106" s="35" t="s">
        <v>4333</v>
      </c>
      <c r="D106" s="35" t="s">
        <v>4803</v>
      </c>
      <c r="E106" s="35" t="s">
        <v>4804</v>
      </c>
      <c r="F106" s="35" t="s">
        <v>4805</v>
      </c>
      <c r="G106" s="35" t="s">
        <v>4806</v>
      </c>
      <c r="H106" s="35"/>
      <c r="I106" s="36">
        <f>SUMIFS('[16]Full TB'!S:S,'[16]Full TB'!A:A,'cc Lookup'!A296,'[16]Full TB'!W:W,'cc Lookup'!C296)</f>
        <v>0</v>
      </c>
      <c r="J106" s="35" t="s">
        <v>4480</v>
      </c>
      <c r="K106" s="35" t="s">
        <v>4803</v>
      </c>
      <c r="L106" s="45" t="s">
        <v>4807</v>
      </c>
      <c r="M106" s="35" t="s">
        <v>4775</v>
      </c>
      <c r="N106" s="15" t="str">
        <f>VLOOKUP(A106,'[16]FBP1 TB'!A:A,1,0)</f>
        <v>E35460</v>
      </c>
      <c r="O106" s="27" t="s">
        <v>4333</v>
      </c>
      <c r="P106" s="27" t="s">
        <v>4803</v>
      </c>
      <c r="Q106" s="27" t="s">
        <v>4804</v>
      </c>
      <c r="R106" s="27" t="s">
        <v>4480</v>
      </c>
      <c r="S106" s="27"/>
      <c r="T106" s="15" t="b">
        <f t="shared" si="2"/>
        <v>1</v>
      </c>
      <c r="U106" s="15" t="s">
        <v>4801</v>
      </c>
      <c r="V106" s="33" t="s">
        <v>4808</v>
      </c>
      <c r="W106" s="15" t="s">
        <v>4809</v>
      </c>
      <c r="X106" s="15" t="str">
        <f t="shared" si="4"/>
        <v>E35460 NHS 111/IUC</v>
      </c>
    </row>
    <row r="107" spans="1:24" x14ac:dyDescent="0.35">
      <c r="A107" s="35" t="s">
        <v>133</v>
      </c>
      <c r="B107" s="35" t="s">
        <v>134</v>
      </c>
      <c r="C107" s="35" t="s">
        <v>4333</v>
      </c>
      <c r="D107" s="35" t="s">
        <v>4803</v>
      </c>
      <c r="E107" s="35" t="s">
        <v>4810</v>
      </c>
      <c r="F107" s="35" t="s">
        <v>4358</v>
      </c>
      <c r="G107" s="35" t="s">
        <v>4811</v>
      </c>
      <c r="H107" s="35"/>
      <c r="I107" s="36">
        <f>SUMIFS('[16]Full TB'!S:S,'[16]Full TB'!A:A,'cc Lookup'!A298,'[16]Full TB'!W:W,'cc Lookup'!C298)</f>
        <v>0</v>
      </c>
      <c r="J107" s="35" t="s">
        <v>4366</v>
      </c>
      <c r="K107" s="35" t="s">
        <v>4803</v>
      </c>
      <c r="L107" s="45" t="s">
        <v>4807</v>
      </c>
      <c r="M107" s="35" t="s">
        <v>4775</v>
      </c>
      <c r="N107" s="15" t="str">
        <f>VLOOKUP(A107,'[16]FBP1 TB'!A:A,1,0)</f>
        <v>E35461</v>
      </c>
      <c r="O107" s="27" t="s">
        <v>4333</v>
      </c>
      <c r="P107" s="27" t="s">
        <v>4803</v>
      </c>
      <c r="Q107" s="27" t="s">
        <v>4810</v>
      </c>
      <c r="R107" s="27" t="s">
        <v>4366</v>
      </c>
      <c r="S107" s="27"/>
      <c r="T107" s="15" t="b">
        <f t="shared" ref="T107:T170" si="5">J107=R107</f>
        <v>1</v>
      </c>
      <c r="U107" s="15" t="s">
        <v>133</v>
      </c>
      <c r="V107" s="33" t="s">
        <v>4812</v>
      </c>
      <c r="W107" s="15" t="s">
        <v>4813</v>
      </c>
      <c r="X107" s="15" t="str">
        <f t="shared" si="4"/>
        <v>E35461 NHS 111 Set-up (Tender_Contract)</v>
      </c>
    </row>
    <row r="108" spans="1:24" x14ac:dyDescent="0.35">
      <c r="A108" s="35" t="s">
        <v>4814</v>
      </c>
      <c r="B108" s="35" t="s">
        <v>4815</v>
      </c>
      <c r="C108" s="35" t="s">
        <v>4333</v>
      </c>
      <c r="D108" s="35" t="s">
        <v>4803</v>
      </c>
      <c r="E108" s="35" t="s">
        <v>4804</v>
      </c>
      <c r="F108" s="35" t="s">
        <v>4805</v>
      </c>
      <c r="G108" s="35" t="s">
        <v>4806</v>
      </c>
      <c r="H108" s="35"/>
      <c r="I108" s="36">
        <f>SUMIFS('[16]Full TB'!S:S,'[16]Full TB'!A:A,'cc Lookup'!A297,'[16]Full TB'!W:W,'cc Lookup'!C297)</f>
        <v>0</v>
      </c>
      <c r="J108" s="35" t="s">
        <v>4480</v>
      </c>
      <c r="K108" s="35" t="s">
        <v>4803</v>
      </c>
      <c r="L108" s="45" t="s">
        <v>4807</v>
      </c>
      <c r="M108" s="35" t="s">
        <v>4775</v>
      </c>
      <c r="N108" s="15" t="str">
        <f>VLOOKUP(A108,'[16]FBP1 TB'!A:A,1,0)</f>
        <v>E35462</v>
      </c>
      <c r="O108" s="27" t="s">
        <v>4333</v>
      </c>
      <c r="P108" s="27" t="s">
        <v>4803</v>
      </c>
      <c r="Q108" s="27" t="s">
        <v>4804</v>
      </c>
      <c r="R108" s="27" t="s">
        <v>4480</v>
      </c>
      <c r="S108" s="27"/>
      <c r="T108" s="15" t="b">
        <f t="shared" si="5"/>
        <v>1</v>
      </c>
      <c r="U108" s="15" t="s">
        <v>4814</v>
      </c>
      <c r="V108" s="33" t="s">
        <v>4816</v>
      </c>
      <c r="W108" s="15" t="s">
        <v>4817</v>
      </c>
      <c r="X108" s="15" t="str">
        <f t="shared" si="4"/>
        <v>E35462 111 Non-Clinical</v>
      </c>
    </row>
    <row r="109" spans="1:24" x14ac:dyDescent="0.35">
      <c r="A109" s="35" t="s">
        <v>4818</v>
      </c>
      <c r="B109" s="35" t="s">
        <v>4819</v>
      </c>
      <c r="C109" s="35" t="s">
        <v>4333</v>
      </c>
      <c r="D109" s="35" t="s">
        <v>4438</v>
      </c>
      <c r="E109" s="35" t="s">
        <v>4439</v>
      </c>
      <c r="F109" s="35" t="s">
        <v>4374</v>
      </c>
      <c r="G109" s="35" t="s">
        <v>4405</v>
      </c>
      <c r="H109" s="35"/>
      <c r="I109" s="36">
        <f>SUMIFS('[16]Full TB'!S:S,'[16]Full TB'!A:A,'cc Lookup'!A299,'[16]Full TB'!W:W,'cc Lookup'!C299)</f>
        <v>0</v>
      </c>
      <c r="J109" s="35" t="s">
        <v>4439</v>
      </c>
      <c r="K109" s="35" t="s">
        <v>4529</v>
      </c>
      <c r="L109" s="35" t="s">
        <v>4406</v>
      </c>
      <c r="M109" s="35" t="s">
        <v>4438</v>
      </c>
      <c r="N109" s="15" t="str">
        <f>VLOOKUP(A109,'[16]FBP1 TB'!A:A,1,0)</f>
        <v>E35470</v>
      </c>
      <c r="O109" s="27" t="s">
        <v>4333</v>
      </c>
      <c r="P109" s="27" t="s">
        <v>4438</v>
      </c>
      <c r="Q109" s="27" t="s">
        <v>4408</v>
      </c>
      <c r="R109" s="27" t="s">
        <v>4409</v>
      </c>
      <c r="S109" s="27"/>
      <c r="T109" s="15" t="b">
        <f t="shared" si="5"/>
        <v>0</v>
      </c>
      <c r="U109" s="15" t="s">
        <v>4818</v>
      </c>
      <c r="V109" s="33" t="s">
        <v>4820</v>
      </c>
      <c r="W109" s="15" t="s">
        <v>4821</v>
      </c>
      <c r="X109" s="15" t="str">
        <f t="shared" si="4"/>
        <v>E35470 Quality Management</v>
      </c>
    </row>
    <row r="110" spans="1:24" x14ac:dyDescent="0.35">
      <c r="A110" s="37" t="s">
        <v>4822</v>
      </c>
      <c r="B110" s="37" t="s">
        <v>4823</v>
      </c>
      <c r="C110" s="37" t="s">
        <v>4338</v>
      </c>
      <c r="D110" s="37" t="s">
        <v>4824</v>
      </c>
      <c r="E110" s="37" t="s">
        <v>4825</v>
      </c>
      <c r="F110" s="37" t="s">
        <v>4358</v>
      </c>
      <c r="G110" s="37" t="s">
        <v>4826</v>
      </c>
      <c r="H110" s="37"/>
      <c r="I110" s="38" t="str">
        <f>IF(G110="DOA",SUMIF('[16]Full TB'!A:A,'cc Lookup'!A264,'[16]Full TB'!S:S),"")</f>
        <v/>
      </c>
      <c r="J110" s="37" t="s">
        <v>4614</v>
      </c>
      <c r="K110" s="37"/>
      <c r="L110" s="37"/>
      <c r="M110" s="37"/>
      <c r="O110" s="27" t="s">
        <v>4338</v>
      </c>
      <c r="P110" s="27" t="s">
        <v>4824</v>
      </c>
      <c r="Q110" s="27" t="s">
        <v>4825</v>
      </c>
      <c r="R110" s="27" t="s">
        <v>4614</v>
      </c>
      <c r="S110" s="27"/>
      <c r="T110" s="15" t="b">
        <f t="shared" si="5"/>
        <v>1</v>
      </c>
      <c r="V110" s="33" t="s">
        <v>4827</v>
      </c>
      <c r="W110" s="15" t="s">
        <v>4828</v>
      </c>
      <c r="X110" s="15" t="str">
        <f t="shared" si="4"/>
        <v>E35510 Frequent Callers</v>
      </c>
    </row>
    <row r="111" spans="1:24" x14ac:dyDescent="0.35">
      <c r="A111" s="37" t="s">
        <v>4829</v>
      </c>
      <c r="B111" s="37" t="s">
        <v>4830</v>
      </c>
      <c r="C111" s="37" t="s">
        <v>4338</v>
      </c>
      <c r="D111" s="37" t="s">
        <v>4824</v>
      </c>
      <c r="E111" s="37" t="s">
        <v>4825</v>
      </c>
      <c r="F111" s="37" t="s">
        <v>4374</v>
      </c>
      <c r="G111" s="37" t="s">
        <v>4826</v>
      </c>
      <c r="H111" s="37"/>
      <c r="I111" s="38" t="str">
        <f>IF(G111="DOA",SUMIF('[16]Full TB'!A:A,'cc Lookup'!A265,'[16]Full TB'!S:S),"")</f>
        <v/>
      </c>
      <c r="J111" s="37" t="s">
        <v>4614</v>
      </c>
      <c r="K111" s="37"/>
      <c r="L111" s="37"/>
      <c r="M111" s="37"/>
      <c r="O111" s="27" t="s">
        <v>4338</v>
      </c>
      <c r="P111" s="27" t="s">
        <v>4824</v>
      </c>
      <c r="Q111" s="27" t="s">
        <v>4825</v>
      </c>
      <c r="R111" s="27" t="s">
        <v>4614</v>
      </c>
      <c r="S111" s="27"/>
      <c r="T111" s="15" t="b">
        <f t="shared" si="5"/>
        <v>1</v>
      </c>
      <c r="V111" s="33" t="s">
        <v>4831</v>
      </c>
      <c r="W111" s="15" t="s">
        <v>4832</v>
      </c>
      <c r="X111" s="15" t="str">
        <f t="shared" si="4"/>
        <v>E35520 Practice Development</v>
      </c>
    </row>
    <row r="112" spans="1:24" x14ac:dyDescent="0.35">
      <c r="A112" s="37" t="s">
        <v>4833</v>
      </c>
      <c r="B112" s="37" t="s">
        <v>4834</v>
      </c>
      <c r="C112" s="37" t="s">
        <v>4338</v>
      </c>
      <c r="D112" s="37" t="s">
        <v>4835</v>
      </c>
      <c r="E112" s="37" t="s">
        <v>4693</v>
      </c>
      <c r="F112" s="37" t="s">
        <v>4358</v>
      </c>
      <c r="G112" s="37" t="s">
        <v>4694</v>
      </c>
      <c r="H112" s="37"/>
      <c r="I112" s="38" t="str">
        <f>IF(G112="DOA",SUMIF('[16]Full TB'!A:A,'cc Lookup'!A266,'[16]Full TB'!S:S),"")</f>
        <v/>
      </c>
      <c r="J112" s="37" t="s">
        <v>4614</v>
      </c>
      <c r="K112" s="37"/>
      <c r="L112" s="37"/>
      <c r="M112" s="37"/>
      <c r="O112" s="27" t="s">
        <v>4338</v>
      </c>
      <c r="P112" s="27" t="s">
        <v>4835</v>
      </c>
      <c r="Q112" s="27" t="s">
        <v>4693</v>
      </c>
      <c r="R112" s="27" t="s">
        <v>4614</v>
      </c>
      <c r="S112" s="27"/>
      <c r="T112" s="15" t="b">
        <f t="shared" si="5"/>
        <v>1</v>
      </c>
      <c r="V112" s="33" t="s">
        <v>4836</v>
      </c>
      <c r="W112" s="15" t="s">
        <v>4837</v>
      </c>
      <c r="X112" s="15" t="str">
        <f t="shared" si="4"/>
        <v>E35530 R&amp;D</v>
      </c>
    </row>
    <row r="113" spans="1:24" x14ac:dyDescent="0.35">
      <c r="A113" s="41" t="s">
        <v>4838</v>
      </c>
      <c r="B113" s="37" t="s">
        <v>4839</v>
      </c>
      <c r="C113" s="37" t="s">
        <v>4338</v>
      </c>
      <c r="D113" s="37" t="s">
        <v>4835</v>
      </c>
      <c r="E113" s="37" t="s">
        <v>4612</v>
      </c>
      <c r="F113" s="37" t="s">
        <v>4358</v>
      </c>
      <c r="G113" s="37" t="s">
        <v>4694</v>
      </c>
      <c r="H113" s="37"/>
      <c r="I113" s="38" t="str">
        <f>IF(G113="DOA",SUMIF('[16]Full TB'!A:A,'cc Lookup'!A267,'[16]Full TB'!S:S),"")</f>
        <v/>
      </c>
      <c r="J113" s="37" t="s">
        <v>4614</v>
      </c>
      <c r="K113" s="37"/>
      <c r="L113" s="37"/>
      <c r="M113" s="37"/>
      <c r="O113" s="27" t="s">
        <v>4338</v>
      </c>
      <c r="P113" s="27" t="s">
        <v>4835</v>
      </c>
      <c r="Q113" s="27" t="s">
        <v>4612</v>
      </c>
      <c r="R113" s="27" t="s">
        <v>4614</v>
      </c>
      <c r="S113" s="27"/>
      <c r="T113" s="15" t="b">
        <f t="shared" si="5"/>
        <v>1</v>
      </c>
      <c r="V113" s="33" t="s">
        <v>4840</v>
      </c>
      <c r="W113" s="15" t="s">
        <v>4841</v>
      </c>
      <c r="X113" s="15" t="str">
        <f t="shared" si="4"/>
        <v>E35531 NIHR Fellowship</v>
      </c>
    </row>
    <row r="114" spans="1:24" x14ac:dyDescent="0.35">
      <c r="A114" s="37" t="s">
        <v>4842</v>
      </c>
      <c r="B114" s="37" t="s">
        <v>4843</v>
      </c>
      <c r="C114" s="37" t="s">
        <v>4338</v>
      </c>
      <c r="D114" s="37" t="s">
        <v>4367</v>
      </c>
      <c r="E114" s="37" t="s">
        <v>4825</v>
      </c>
      <c r="F114" s="37" t="s">
        <v>4374</v>
      </c>
      <c r="G114" s="37" t="s">
        <v>4826</v>
      </c>
      <c r="H114" s="37"/>
      <c r="I114" s="38" t="str">
        <f>IF(G114="DOA",SUMIF('[16]Full TB'!A:A,'cc Lookup'!A268,'[16]Full TB'!S:S),"")</f>
        <v/>
      </c>
      <c r="J114" s="37" t="s">
        <v>4366</v>
      </c>
      <c r="K114" s="37"/>
      <c r="L114" s="37"/>
      <c r="M114" s="37"/>
      <c r="O114" s="27" t="s">
        <v>4338</v>
      </c>
      <c r="P114" s="27" t="s">
        <v>4367</v>
      </c>
      <c r="Q114" s="27" t="s">
        <v>4825</v>
      </c>
      <c r="R114" s="27" t="s">
        <v>4366</v>
      </c>
      <c r="S114" s="27"/>
      <c r="T114" s="15" t="b">
        <f t="shared" si="5"/>
        <v>1</v>
      </c>
      <c r="V114" s="33" t="s">
        <v>4844</v>
      </c>
      <c r="W114" s="15" t="s">
        <v>4845</v>
      </c>
      <c r="X114" s="15" t="str">
        <f t="shared" si="4"/>
        <v>E35540 Professional Standards</v>
      </c>
    </row>
    <row r="115" spans="1:24" x14ac:dyDescent="0.35">
      <c r="A115" s="37" t="s">
        <v>4846</v>
      </c>
      <c r="B115" s="37" t="s">
        <v>4847</v>
      </c>
      <c r="C115" s="37" t="s">
        <v>4338</v>
      </c>
      <c r="D115" s="37" t="s">
        <v>4848</v>
      </c>
      <c r="E115" s="37" t="s">
        <v>4693</v>
      </c>
      <c r="F115" s="37" t="s">
        <v>4374</v>
      </c>
      <c r="G115" s="37" t="s">
        <v>4694</v>
      </c>
      <c r="H115" s="37"/>
      <c r="I115" s="38" t="str">
        <f>IF(G115="DOA",SUMIF('[16]Full TB'!A:A,'cc Lookup'!A269,'[16]Full TB'!S:S),"")</f>
        <v/>
      </c>
      <c r="J115" s="37" t="s">
        <v>4614</v>
      </c>
      <c r="K115" s="37"/>
      <c r="L115" s="37"/>
      <c r="M115" s="37"/>
      <c r="O115" s="27" t="s">
        <v>4338</v>
      </c>
      <c r="P115" s="27" t="s">
        <v>4848</v>
      </c>
      <c r="Q115" s="27" t="s">
        <v>4693</v>
      </c>
      <c r="R115" s="27" t="s">
        <v>4614</v>
      </c>
      <c r="S115" s="27"/>
      <c r="T115" s="15" t="b">
        <f t="shared" si="5"/>
        <v>1</v>
      </c>
      <c r="V115" s="33" t="s">
        <v>4849</v>
      </c>
      <c r="W115" s="15" t="s">
        <v>4850</v>
      </c>
      <c r="X115" s="15" t="str">
        <f t="shared" si="4"/>
        <v>E35550 Health Records</v>
      </c>
    </row>
    <row r="116" spans="1:24" x14ac:dyDescent="0.35">
      <c r="A116" s="37" t="s">
        <v>4851</v>
      </c>
      <c r="B116" s="37" t="s">
        <v>4852</v>
      </c>
      <c r="C116" s="37" t="s">
        <v>4338</v>
      </c>
      <c r="D116" s="37" t="s">
        <v>4824</v>
      </c>
      <c r="E116" s="37" t="s">
        <v>4693</v>
      </c>
      <c r="F116" s="37" t="s">
        <v>4374</v>
      </c>
      <c r="G116" s="37" t="s">
        <v>4694</v>
      </c>
      <c r="H116" s="37"/>
      <c r="I116" s="38" t="str">
        <f>IF(G116="DOA",SUMIF('[16]Full TB'!A:A,'cc Lookup'!A270,'[16]Full TB'!S:S),"")</f>
        <v/>
      </c>
      <c r="J116" s="37" t="s">
        <v>4614</v>
      </c>
      <c r="K116" s="37"/>
      <c r="L116" s="37"/>
      <c r="M116" s="37"/>
      <c r="O116" s="27" t="s">
        <v>4338</v>
      </c>
      <c r="P116" s="27" t="s">
        <v>4824</v>
      </c>
      <c r="Q116" s="27" t="s">
        <v>4693</v>
      </c>
      <c r="R116" s="27" t="s">
        <v>4614</v>
      </c>
      <c r="S116" s="27"/>
      <c r="T116" s="15" t="b">
        <f t="shared" si="5"/>
        <v>1</v>
      </c>
      <c r="V116" s="33" t="s">
        <v>4853</v>
      </c>
      <c r="W116" s="15" t="s">
        <v>4854</v>
      </c>
      <c r="X116" s="15" t="str">
        <f t="shared" si="4"/>
        <v>E35560 Clinical Pathways</v>
      </c>
    </row>
    <row r="117" spans="1:24" x14ac:dyDescent="0.35">
      <c r="A117" s="37" t="s">
        <v>4855</v>
      </c>
      <c r="B117" s="37" t="s">
        <v>4856</v>
      </c>
      <c r="C117" s="37" t="s">
        <v>4338</v>
      </c>
      <c r="D117" s="37" t="s">
        <v>4824</v>
      </c>
      <c r="E117" s="37" t="s">
        <v>4693</v>
      </c>
      <c r="F117" s="37" t="s">
        <v>4374</v>
      </c>
      <c r="G117" s="37" t="s">
        <v>4694</v>
      </c>
      <c r="H117" s="37"/>
      <c r="I117" s="38" t="str">
        <f>IF(G117="DOA",SUMIF('[16]Full TB'!A:A,'cc Lookup'!A271,'[16]Full TB'!S:S),"")</f>
        <v/>
      </c>
      <c r="J117" s="37" t="s">
        <v>4614</v>
      </c>
      <c r="K117" s="37"/>
      <c r="L117" s="37"/>
      <c r="M117" s="37"/>
      <c r="O117" s="27" t="s">
        <v>4338</v>
      </c>
      <c r="P117" s="27" t="s">
        <v>4824</v>
      </c>
      <c r="Q117" s="27" t="s">
        <v>4693</v>
      </c>
      <c r="R117" s="27" t="s">
        <v>4614</v>
      </c>
      <c r="S117" s="27"/>
      <c r="T117" s="15" t="b">
        <f t="shared" si="5"/>
        <v>1</v>
      </c>
      <c r="V117" s="33" t="s">
        <v>4857</v>
      </c>
      <c r="W117" s="15" t="s">
        <v>4858</v>
      </c>
      <c r="X117" s="15" t="str">
        <f t="shared" si="4"/>
        <v>E35600 Medical Management</v>
      </c>
    </row>
    <row r="118" spans="1:24" x14ac:dyDescent="0.35">
      <c r="A118" s="37" t="s">
        <v>4859</v>
      </c>
      <c r="B118" s="37" t="s">
        <v>4860</v>
      </c>
      <c r="C118" s="37" t="s">
        <v>4338</v>
      </c>
      <c r="D118" s="37" t="s">
        <v>4824</v>
      </c>
      <c r="E118" s="37" t="s">
        <v>4693</v>
      </c>
      <c r="F118" s="37" t="s">
        <v>4374</v>
      </c>
      <c r="G118" s="37" t="s">
        <v>4694</v>
      </c>
      <c r="H118" s="37"/>
      <c r="I118" s="38" t="str">
        <f>IF(G118="DOA",SUMIF('[16]Full TB'!A:A,'cc Lookup'!A272,'[16]Full TB'!S:S),"")</f>
        <v/>
      </c>
      <c r="J118" s="37" t="s">
        <v>4614</v>
      </c>
      <c r="K118" s="37"/>
      <c r="L118" s="37"/>
      <c r="M118" s="37"/>
      <c r="O118" s="27" t="s">
        <v>4338</v>
      </c>
      <c r="P118" s="27" t="s">
        <v>4824</v>
      </c>
      <c r="Q118" s="27" t="s">
        <v>4693</v>
      </c>
      <c r="R118" s="27" t="s">
        <v>4614</v>
      </c>
      <c r="S118" s="27"/>
      <c r="T118" s="15" t="b">
        <f t="shared" si="5"/>
        <v>1</v>
      </c>
      <c r="V118" s="33" t="s">
        <v>4861</v>
      </c>
      <c r="W118" s="15" t="s">
        <v>4862</v>
      </c>
      <c r="X118" s="15" t="str">
        <f t="shared" si="4"/>
        <v>E35605 Medical Consultants</v>
      </c>
    </row>
    <row r="119" spans="1:24" x14ac:dyDescent="0.35">
      <c r="A119" s="35" t="s">
        <v>138</v>
      </c>
      <c r="B119" s="35" t="s">
        <v>139</v>
      </c>
      <c r="C119" s="35" t="s">
        <v>4333</v>
      </c>
      <c r="D119" s="35" t="s">
        <v>4438</v>
      </c>
      <c r="E119" s="35" t="s">
        <v>4439</v>
      </c>
      <c r="F119" s="35" t="s">
        <v>4374</v>
      </c>
      <c r="G119" s="35" t="s">
        <v>4405</v>
      </c>
      <c r="H119" s="35"/>
      <c r="I119" s="36">
        <f>SUMIFS('[16]Full TB'!S:S,'[16]Full TB'!A:A,'cc Lookup'!A20,'[16]Full TB'!W:W,'cc Lookup'!C20)</f>
        <v>118668.8</v>
      </c>
      <c r="J119" s="35" t="s">
        <v>4439</v>
      </c>
      <c r="K119" s="35" t="s">
        <v>4863</v>
      </c>
      <c r="L119" s="35" t="s">
        <v>4406</v>
      </c>
      <c r="M119" s="35" t="s">
        <v>4438</v>
      </c>
      <c r="N119" s="15" t="str">
        <f>VLOOKUP(A119,'[16]FBP1 TB'!A:A,1,0)</f>
        <v>E35610</v>
      </c>
      <c r="O119" s="27" t="s">
        <v>4333</v>
      </c>
      <c r="P119" s="27" t="s">
        <v>4438</v>
      </c>
      <c r="Q119" s="27" t="s">
        <v>4408</v>
      </c>
      <c r="R119" s="27" t="s">
        <v>4409</v>
      </c>
      <c r="S119" s="27"/>
      <c r="T119" s="15" t="b">
        <f t="shared" si="5"/>
        <v>0</v>
      </c>
      <c r="U119" s="15" t="s">
        <v>138</v>
      </c>
      <c r="V119" s="33" t="s">
        <v>4864</v>
      </c>
      <c r="W119" s="15" t="s">
        <v>4865</v>
      </c>
      <c r="X119" s="15" t="str">
        <f t="shared" si="4"/>
        <v>E35610 Infection Control</v>
      </c>
    </row>
    <row r="120" spans="1:24" x14ac:dyDescent="0.35">
      <c r="A120" s="37" t="s">
        <v>4866</v>
      </c>
      <c r="B120" s="37" t="s">
        <v>4867</v>
      </c>
      <c r="C120" s="37" t="s">
        <v>4338</v>
      </c>
      <c r="D120" s="37" t="s">
        <v>4824</v>
      </c>
      <c r="E120" s="37" t="s">
        <v>4693</v>
      </c>
      <c r="F120" s="37" t="s">
        <v>4374</v>
      </c>
      <c r="G120" s="37" t="s">
        <v>4694</v>
      </c>
      <c r="H120" s="37"/>
      <c r="I120" s="38" t="str">
        <f>IF(G120="DOA",SUMIF('[16]Full TB'!A:A,'cc Lookup'!A274,'[16]Full TB'!S:S),"")</f>
        <v/>
      </c>
      <c r="J120" s="37" t="s">
        <v>4614</v>
      </c>
      <c r="K120" s="37"/>
      <c r="L120" s="37"/>
      <c r="M120" s="37"/>
      <c r="O120" s="27" t="s">
        <v>4338</v>
      </c>
      <c r="P120" s="27" t="s">
        <v>4824</v>
      </c>
      <c r="Q120" s="27" t="s">
        <v>4693</v>
      </c>
      <c r="R120" s="27" t="s">
        <v>4614</v>
      </c>
      <c r="S120" s="27"/>
      <c r="T120" s="15" t="b">
        <f t="shared" si="5"/>
        <v>1</v>
      </c>
      <c r="V120" s="33" t="s">
        <v>4868</v>
      </c>
      <c r="W120" s="15" t="s">
        <v>4869</v>
      </c>
      <c r="X120" s="15" t="str">
        <f t="shared" si="4"/>
        <v>E35615 Medical Consumables</v>
      </c>
    </row>
    <row r="121" spans="1:24" x14ac:dyDescent="0.35">
      <c r="A121" s="35" t="s">
        <v>4870</v>
      </c>
      <c r="B121" s="35" t="s">
        <v>4871</v>
      </c>
      <c r="C121" s="35" t="s">
        <v>4333</v>
      </c>
      <c r="D121" s="35" t="s">
        <v>4438</v>
      </c>
      <c r="E121" s="35" t="s">
        <v>4439</v>
      </c>
      <c r="F121" s="35" t="s">
        <v>4374</v>
      </c>
      <c r="G121" s="35" t="s">
        <v>4405</v>
      </c>
      <c r="H121" s="35"/>
      <c r="I121" s="36">
        <f>SUMIFS('[16]Full TB'!S:S,'[16]Full TB'!A:A,'cc Lookup'!A22,'[16]Full TB'!W:W,'cc Lookup'!C22)</f>
        <v>202009.52</v>
      </c>
      <c r="J121" s="35" t="s">
        <v>4439</v>
      </c>
      <c r="K121" s="35" t="s">
        <v>4872</v>
      </c>
      <c r="L121" s="35" t="s">
        <v>4406</v>
      </c>
      <c r="M121" s="35" t="s">
        <v>4438</v>
      </c>
      <c r="N121" s="15" t="str">
        <f>VLOOKUP(A121,'[16]FBP1 TB'!A:A,1,0)</f>
        <v>E35620</v>
      </c>
      <c r="O121" s="27" t="s">
        <v>4333</v>
      </c>
      <c r="P121" s="27" t="s">
        <v>4438</v>
      </c>
      <c r="Q121" s="27" t="s">
        <v>4408</v>
      </c>
      <c r="R121" s="27" t="s">
        <v>4409</v>
      </c>
      <c r="S121" s="27"/>
      <c r="T121" s="15" t="b">
        <f t="shared" si="5"/>
        <v>0</v>
      </c>
      <c r="U121" s="15" t="s">
        <v>4870</v>
      </c>
      <c r="V121" s="33" t="s">
        <v>4873</v>
      </c>
      <c r="W121" s="15" t="s">
        <v>4874</v>
      </c>
      <c r="X121" s="15" t="str">
        <f t="shared" si="4"/>
        <v>E35620 Safeguarding</v>
      </c>
    </row>
    <row r="122" spans="1:24" x14ac:dyDescent="0.35">
      <c r="A122" s="41" t="s">
        <v>4875</v>
      </c>
      <c r="B122" s="37" t="s">
        <v>4876</v>
      </c>
      <c r="C122" s="41" t="s">
        <v>4338</v>
      </c>
      <c r="D122" s="41" t="s">
        <v>4824</v>
      </c>
      <c r="E122" s="41" t="s">
        <v>4693</v>
      </c>
      <c r="F122" s="37" t="s">
        <v>4374</v>
      </c>
      <c r="G122" s="37" t="s">
        <v>4694</v>
      </c>
      <c r="H122" s="37"/>
      <c r="I122" s="38" t="str">
        <f>IF(G122="DOA",SUMIF('[16]Full TB'!A:A,'cc Lookup'!A276,'[16]Full TB'!S:S),"")</f>
        <v/>
      </c>
      <c r="J122" s="37" t="s">
        <v>4614</v>
      </c>
      <c r="K122" s="37"/>
      <c r="L122" s="37"/>
      <c r="M122" s="37"/>
      <c r="O122" s="27" t="s">
        <v>4338</v>
      </c>
      <c r="P122" s="27" t="s">
        <v>4824</v>
      </c>
      <c r="Q122" s="27" t="s">
        <v>4693</v>
      </c>
      <c r="R122" s="27" t="s">
        <v>4614</v>
      </c>
      <c r="S122" s="27"/>
      <c r="T122" s="15" t="b">
        <f t="shared" si="5"/>
        <v>1</v>
      </c>
      <c r="V122" s="33" t="s">
        <v>4877</v>
      </c>
      <c r="W122" s="15" t="s">
        <v>4878</v>
      </c>
      <c r="X122" s="15" t="str">
        <f t="shared" si="4"/>
        <v>E35625 EOC Practice Development</v>
      </c>
    </row>
    <row r="123" spans="1:24" x14ac:dyDescent="0.35">
      <c r="A123" s="37" t="s">
        <v>4879</v>
      </c>
      <c r="B123" s="37" t="s">
        <v>4880</v>
      </c>
      <c r="C123" s="37" t="s">
        <v>4338</v>
      </c>
      <c r="D123" s="37" t="s">
        <v>4367</v>
      </c>
      <c r="E123" s="37" t="s">
        <v>4693</v>
      </c>
      <c r="F123" s="37" t="s">
        <v>4374</v>
      </c>
      <c r="G123" s="37" t="s">
        <v>4694</v>
      </c>
      <c r="H123" s="37"/>
      <c r="I123" s="38" t="str">
        <f>IF(G123="DOA",SUMIF('[16]Full TB'!A:A,'cc Lookup'!A277,'[16]Full TB'!S:S),"")</f>
        <v/>
      </c>
      <c r="J123" s="37" t="s">
        <v>4366</v>
      </c>
      <c r="K123" s="37"/>
      <c r="L123" s="37"/>
      <c r="M123" s="37"/>
      <c r="O123" s="27" t="s">
        <v>4338</v>
      </c>
      <c r="P123" s="27" t="s">
        <v>4367</v>
      </c>
      <c r="Q123" s="27" t="s">
        <v>4693</v>
      </c>
      <c r="R123" s="27" t="s">
        <v>4366</v>
      </c>
      <c r="S123" s="27"/>
      <c r="T123" s="15" t="b">
        <f t="shared" si="5"/>
        <v>1</v>
      </c>
      <c r="V123" s="33" t="s">
        <v>4881</v>
      </c>
      <c r="W123" s="15" t="s">
        <v>4882</v>
      </c>
      <c r="X123" s="15" t="str">
        <f t="shared" si="4"/>
        <v>E35630 Medical Clinical Development</v>
      </c>
    </row>
    <row r="124" spans="1:24" x14ac:dyDescent="0.35">
      <c r="A124" s="37" t="s">
        <v>4883</v>
      </c>
      <c r="B124" s="37" t="s">
        <v>4884</v>
      </c>
      <c r="C124" s="37" t="s">
        <v>4338</v>
      </c>
      <c r="D124" s="37" t="s">
        <v>4885</v>
      </c>
      <c r="E124" s="37" t="s">
        <v>4886</v>
      </c>
      <c r="F124" s="37" t="s">
        <v>4374</v>
      </c>
      <c r="G124" s="37" t="s">
        <v>4887</v>
      </c>
      <c r="H124" s="37"/>
      <c r="I124" s="38" t="str">
        <f>IF(G124="DOA",SUMIF('[16]Full TB'!A:A,'cc Lookup'!A278,'[16]Full TB'!S:S),"")</f>
        <v/>
      </c>
      <c r="J124" s="37" t="s">
        <v>4614</v>
      </c>
      <c r="K124" s="37"/>
      <c r="L124" s="37"/>
      <c r="M124" s="37"/>
      <c r="O124" s="27" t="s">
        <v>4338</v>
      </c>
      <c r="P124" s="27" t="s">
        <v>4885</v>
      </c>
      <c r="Q124" s="27" t="s">
        <v>4886</v>
      </c>
      <c r="R124" s="27" t="s">
        <v>4614</v>
      </c>
      <c r="S124" s="27"/>
      <c r="T124" s="15" t="b">
        <f t="shared" si="5"/>
        <v>1</v>
      </c>
      <c r="V124" s="33" t="s">
        <v>4888</v>
      </c>
      <c r="W124" s="15" t="s">
        <v>4889</v>
      </c>
      <c r="X124" s="15" t="str">
        <f t="shared" si="4"/>
        <v>E35640 Medicines Governance</v>
      </c>
    </row>
    <row r="125" spans="1:24" x14ac:dyDescent="0.35">
      <c r="A125" s="37" t="s">
        <v>4890</v>
      </c>
      <c r="B125" s="37" t="s">
        <v>4891</v>
      </c>
      <c r="C125" s="37" t="s">
        <v>4338</v>
      </c>
      <c r="D125" s="37" t="s">
        <v>4824</v>
      </c>
      <c r="E125" s="37" t="s">
        <v>4825</v>
      </c>
      <c r="F125" s="37" t="s">
        <v>4374</v>
      </c>
      <c r="G125" s="37" t="s">
        <v>4826</v>
      </c>
      <c r="H125" s="37"/>
      <c r="I125" s="38" t="str">
        <f>IF(G125="DOA",SUMIF('[16]Full TB'!A:A,'cc Lookup'!A279,'[16]Full TB'!S:S),"")</f>
        <v/>
      </c>
      <c r="J125" s="37" t="s">
        <v>4366</v>
      </c>
      <c r="K125" s="37"/>
      <c r="L125" s="37"/>
      <c r="M125" s="37"/>
      <c r="O125" s="27" t="s">
        <v>4338</v>
      </c>
      <c r="P125" s="27" t="s">
        <v>4367</v>
      </c>
      <c r="Q125" s="27" t="s">
        <v>4825</v>
      </c>
      <c r="R125" s="27" t="s">
        <v>4366</v>
      </c>
      <c r="S125" s="27"/>
      <c r="T125" s="15" t="b">
        <f t="shared" si="5"/>
        <v>1</v>
      </c>
      <c r="V125" s="33" t="s">
        <v>4892</v>
      </c>
      <c r="W125" s="15" t="s">
        <v>4893</v>
      </c>
      <c r="X125" s="15" t="str">
        <f t="shared" si="4"/>
        <v>E35641 IPHEC</v>
      </c>
    </row>
    <row r="126" spans="1:24" x14ac:dyDescent="0.35">
      <c r="A126" s="37" t="s">
        <v>4894</v>
      </c>
      <c r="B126" s="37" t="s">
        <v>4895</v>
      </c>
      <c r="C126" s="37" t="s">
        <v>4338</v>
      </c>
      <c r="D126" s="37" t="s">
        <v>4896</v>
      </c>
      <c r="E126" s="37" t="s">
        <v>4897</v>
      </c>
      <c r="F126" s="37" t="s">
        <v>4374</v>
      </c>
      <c r="G126" s="37" t="s">
        <v>4898</v>
      </c>
      <c r="H126" s="37"/>
      <c r="I126" s="38" t="str">
        <f>IF(G126="DOA",SUMIF('[16]Full TB'!A:A,'cc Lookup'!A280,'[16]Full TB'!S:S),"")</f>
        <v/>
      </c>
      <c r="J126" s="37" t="s">
        <v>4614</v>
      </c>
      <c r="K126" s="37"/>
      <c r="L126" s="37"/>
      <c r="M126" s="37"/>
      <c r="O126" s="27" t="s">
        <v>4338</v>
      </c>
      <c r="P126" s="27" t="s">
        <v>4896</v>
      </c>
      <c r="Q126" s="27" t="s">
        <v>4897</v>
      </c>
      <c r="R126" s="27" t="s">
        <v>4614</v>
      </c>
      <c r="S126" s="27"/>
      <c r="T126" s="15" t="b">
        <f t="shared" si="5"/>
        <v>1</v>
      </c>
      <c r="V126" s="33" t="s">
        <v>4899</v>
      </c>
      <c r="W126" s="15" t="s">
        <v>4900</v>
      </c>
      <c r="X126" s="15" t="str">
        <f t="shared" si="4"/>
        <v>E35650 Critical Care Paramedics Management</v>
      </c>
    </row>
    <row r="127" spans="1:24" x14ac:dyDescent="0.35">
      <c r="A127" s="37" t="s">
        <v>4901</v>
      </c>
      <c r="B127" s="37" t="s">
        <v>4902</v>
      </c>
      <c r="C127" s="37" t="s">
        <v>4338</v>
      </c>
      <c r="D127" s="37" t="s">
        <v>4896</v>
      </c>
      <c r="E127" s="37" t="s">
        <v>4903</v>
      </c>
      <c r="F127" s="37" t="s">
        <v>4374</v>
      </c>
      <c r="G127" s="37" t="s">
        <v>4904</v>
      </c>
      <c r="H127" s="37"/>
      <c r="I127" s="38" t="str">
        <f>IF(G127="DOA",SUMIF('[16]Full TB'!A:A,'cc Lookup'!A281,'[16]Full TB'!S:S),"")</f>
        <v/>
      </c>
      <c r="J127" s="37" t="s">
        <v>4480</v>
      </c>
      <c r="K127" s="37"/>
      <c r="L127" s="37"/>
      <c r="M127" s="37"/>
      <c r="O127" s="27" t="s">
        <v>4338</v>
      </c>
      <c r="P127" s="27" t="s">
        <v>4896</v>
      </c>
      <c r="Q127" s="27" t="s">
        <v>4903</v>
      </c>
      <c r="R127" s="27" t="s">
        <v>4480</v>
      </c>
      <c r="S127" s="27"/>
      <c r="T127" s="15" t="b">
        <f t="shared" si="5"/>
        <v>1</v>
      </c>
      <c r="V127" s="33" t="s">
        <v>4905</v>
      </c>
      <c r="W127" s="15" t="s">
        <v>4906</v>
      </c>
      <c r="X127" s="15" t="str">
        <f t="shared" si="4"/>
        <v>E35652 CCP East</v>
      </c>
    </row>
    <row r="128" spans="1:24" x14ac:dyDescent="0.35">
      <c r="A128" s="37" t="s">
        <v>4901</v>
      </c>
      <c r="B128" s="37" t="s">
        <v>4902</v>
      </c>
      <c r="C128" s="37" t="s">
        <v>4338</v>
      </c>
      <c r="D128" s="37" t="s">
        <v>4896</v>
      </c>
      <c r="E128" s="37" t="s">
        <v>4903</v>
      </c>
      <c r="F128" s="37" t="s">
        <v>4374</v>
      </c>
      <c r="G128" s="37" t="s">
        <v>4904</v>
      </c>
      <c r="H128" s="37"/>
      <c r="I128" s="38" t="str">
        <f>IF(G128="DOA",SUMIF('[16]Full TB'!A:A,'cc Lookup'!A282,'[16]Full TB'!S:S),"")</f>
        <v/>
      </c>
      <c r="J128" s="37" t="s">
        <v>4480</v>
      </c>
      <c r="K128" s="37"/>
      <c r="L128" s="37"/>
      <c r="M128" s="37"/>
      <c r="O128" s="27" t="s">
        <v>4338</v>
      </c>
      <c r="P128" s="27" t="s">
        <v>4896</v>
      </c>
      <c r="Q128" s="27" t="s">
        <v>4903</v>
      </c>
      <c r="R128" s="27" t="s">
        <v>4480</v>
      </c>
      <c r="S128" s="27"/>
      <c r="T128" s="15" t="b">
        <f t="shared" si="5"/>
        <v>1</v>
      </c>
      <c r="V128" s="33" t="s">
        <v>4907</v>
      </c>
      <c r="W128" s="15" t="s">
        <v>4908</v>
      </c>
      <c r="X128" s="15" t="str">
        <f t="shared" si="4"/>
        <v>E35652 CCP East</v>
      </c>
    </row>
    <row r="129" spans="1:24" x14ac:dyDescent="0.35">
      <c r="A129" s="37" t="s">
        <v>4909</v>
      </c>
      <c r="B129" s="37" t="s">
        <v>4910</v>
      </c>
      <c r="C129" s="37" t="s">
        <v>4338</v>
      </c>
      <c r="D129" s="37" t="s">
        <v>4896</v>
      </c>
      <c r="E129" s="37" t="s">
        <v>4903</v>
      </c>
      <c r="F129" s="37" t="s">
        <v>4374</v>
      </c>
      <c r="G129" s="37" t="s">
        <v>4904</v>
      </c>
      <c r="H129" s="37"/>
      <c r="I129" s="38" t="str">
        <f>IF(G129="DOA",SUMIF('[16]Full TB'!A:A,'cc Lookup'!A283,'[16]Full TB'!S:S),"")</f>
        <v/>
      </c>
      <c r="J129" s="37" t="s">
        <v>4480</v>
      </c>
      <c r="K129" s="37"/>
      <c r="L129" s="37"/>
      <c r="M129" s="37"/>
      <c r="O129" s="27" t="s">
        <v>4338</v>
      </c>
      <c r="P129" s="27" t="s">
        <v>4896</v>
      </c>
      <c r="Q129" s="27" t="s">
        <v>4903</v>
      </c>
      <c r="R129" s="27" t="s">
        <v>4480</v>
      </c>
      <c r="S129" s="27"/>
      <c r="T129" s="15" t="b">
        <f t="shared" si="5"/>
        <v>1</v>
      </c>
      <c r="V129" s="33" t="s">
        <v>4911</v>
      </c>
      <c r="W129" s="15" t="s">
        <v>4912</v>
      </c>
      <c r="X129" s="15" t="str">
        <f t="shared" si="4"/>
        <v>E35654 CCP West</v>
      </c>
    </row>
    <row r="130" spans="1:24" x14ac:dyDescent="0.35">
      <c r="A130" s="37" t="s">
        <v>4909</v>
      </c>
      <c r="B130" s="37" t="s">
        <v>4910</v>
      </c>
      <c r="C130" s="37" t="s">
        <v>4338</v>
      </c>
      <c r="D130" s="37" t="s">
        <v>4896</v>
      </c>
      <c r="E130" s="37" t="s">
        <v>4903</v>
      </c>
      <c r="F130" s="37" t="s">
        <v>4374</v>
      </c>
      <c r="G130" s="37" t="s">
        <v>4904</v>
      </c>
      <c r="H130" s="37"/>
      <c r="I130" s="38" t="str">
        <f>IF(G130="DOA",SUMIF('[16]Full TB'!A:A,'cc Lookup'!A284,'[16]Full TB'!S:S),"")</f>
        <v/>
      </c>
      <c r="J130" s="37" t="s">
        <v>4480</v>
      </c>
      <c r="K130" s="37"/>
      <c r="L130" s="37"/>
      <c r="M130" s="37"/>
      <c r="O130" s="27" t="s">
        <v>4338</v>
      </c>
      <c r="P130" s="27" t="s">
        <v>4896</v>
      </c>
      <c r="Q130" s="27" t="s">
        <v>4903</v>
      </c>
      <c r="R130" s="27" t="s">
        <v>4480</v>
      </c>
      <c r="S130" s="27"/>
      <c r="T130" s="15" t="b">
        <f t="shared" si="5"/>
        <v>1</v>
      </c>
      <c r="V130" s="33" t="s">
        <v>4913</v>
      </c>
      <c r="W130" s="15" t="s">
        <v>4914</v>
      </c>
      <c r="X130" s="15" t="str">
        <f t="shared" si="4"/>
        <v>E35654 CCP West</v>
      </c>
    </row>
    <row r="131" spans="1:24" x14ac:dyDescent="0.35">
      <c r="A131" s="41" t="s">
        <v>4915</v>
      </c>
      <c r="B131" s="37" t="s">
        <v>4916</v>
      </c>
      <c r="C131" s="41" t="s">
        <v>4338</v>
      </c>
      <c r="D131" s="41" t="s">
        <v>4896</v>
      </c>
      <c r="E131" s="37" t="s">
        <v>4897</v>
      </c>
      <c r="F131" s="37"/>
      <c r="G131" s="37" t="s">
        <v>4917</v>
      </c>
      <c r="H131" s="37"/>
      <c r="I131" s="37"/>
      <c r="J131" s="37" t="s">
        <v>4614</v>
      </c>
      <c r="K131" s="37"/>
      <c r="L131" s="37"/>
      <c r="M131" s="37"/>
      <c r="O131" s="27" t="s">
        <v>4338</v>
      </c>
      <c r="P131" s="27" t="s">
        <v>4896</v>
      </c>
      <c r="Q131" s="27" t="s">
        <v>4897</v>
      </c>
      <c r="R131" s="27" t="s">
        <v>4614</v>
      </c>
      <c r="S131" s="27"/>
      <c r="T131" s="15" t="b">
        <f t="shared" si="5"/>
        <v>1</v>
      </c>
      <c r="V131" s="33" t="s">
        <v>4918</v>
      </c>
      <c r="W131" s="15" t="s">
        <v>4919</v>
      </c>
      <c r="X131" s="15" t="str">
        <f t="shared" si="4"/>
        <v>E35656 Critical Care Transfer Service</v>
      </c>
    </row>
    <row r="132" spans="1:24" x14ac:dyDescent="0.35">
      <c r="A132" s="37" t="s">
        <v>4920</v>
      </c>
      <c r="B132" s="37" t="s">
        <v>4921</v>
      </c>
      <c r="C132" s="37" t="s">
        <v>4338</v>
      </c>
      <c r="D132" s="37" t="s">
        <v>4848</v>
      </c>
      <c r="E132" s="37" t="s">
        <v>4693</v>
      </c>
      <c r="F132" s="37" t="s">
        <v>4374</v>
      </c>
      <c r="G132" s="37" t="s">
        <v>4694</v>
      </c>
      <c r="H132" s="37"/>
      <c r="I132" s="38" t="str">
        <f>IF(G132="DOA",SUMIF('[16]Full TB'!A:A,'cc Lookup'!A285,'[16]Full TB'!S:S),"")</f>
        <v/>
      </c>
      <c r="J132" s="37" t="s">
        <v>4614</v>
      </c>
      <c r="K132" s="37"/>
      <c r="L132" s="37"/>
      <c r="M132" s="37"/>
      <c r="O132" s="27" t="s">
        <v>4338</v>
      </c>
      <c r="P132" s="27" t="s">
        <v>4848</v>
      </c>
      <c r="Q132" s="27" t="s">
        <v>4693</v>
      </c>
      <c r="R132" s="27" t="s">
        <v>4614</v>
      </c>
      <c r="S132" s="27"/>
      <c r="T132" s="15" t="b">
        <f t="shared" si="5"/>
        <v>1</v>
      </c>
      <c r="V132" s="33" t="s">
        <v>4922</v>
      </c>
      <c r="W132" s="15" t="s">
        <v>4923</v>
      </c>
      <c r="X132" s="15" t="str">
        <f t="shared" si="4"/>
        <v>E35660 Clinical Audit</v>
      </c>
    </row>
    <row r="133" spans="1:24" x14ac:dyDescent="0.35">
      <c r="A133" s="37" t="s">
        <v>4924</v>
      </c>
      <c r="B133" s="37" t="s">
        <v>4327</v>
      </c>
      <c r="C133" s="37" t="s">
        <v>4339</v>
      </c>
      <c r="D133" s="37" t="s">
        <v>4326</v>
      </c>
      <c r="E133" s="37" t="s">
        <v>4328</v>
      </c>
      <c r="F133" s="37" t="s">
        <v>4358</v>
      </c>
      <c r="G133" s="37" t="s">
        <v>4365</v>
      </c>
      <c r="H133" s="37"/>
      <c r="I133" s="38">
        <f>SUMIFS('[16]Full TB'!S:S,'[16]Full TB'!A:A,'cc Lookup'!A179,'[16]Full TB'!W:W,'cc Lookup'!C179)</f>
        <v>306348.09999999998</v>
      </c>
      <c r="J133" s="37" t="s">
        <v>4328</v>
      </c>
      <c r="K133" s="37"/>
      <c r="L133" s="37" t="s">
        <v>4925</v>
      </c>
      <c r="M133" s="37" t="s">
        <v>4326</v>
      </c>
      <c r="N133" s="46"/>
      <c r="O133" s="27" t="s">
        <v>4333</v>
      </c>
      <c r="P133" s="27" t="s">
        <v>4326</v>
      </c>
      <c r="Q133" s="27" t="s">
        <v>4328</v>
      </c>
      <c r="R133" s="27" t="s">
        <v>4328</v>
      </c>
      <c r="S133" s="27"/>
      <c r="T133" s="15" t="b">
        <f t="shared" si="5"/>
        <v>1</v>
      </c>
      <c r="U133" s="46"/>
      <c r="V133" s="33" t="s">
        <v>4926</v>
      </c>
      <c r="W133" s="15" t="s">
        <v>4927</v>
      </c>
      <c r="X133" s="15" t="str">
        <f t="shared" si="4"/>
        <v>E35700 Planning and Business Development Directorate</v>
      </c>
    </row>
    <row r="134" spans="1:24" x14ac:dyDescent="0.35">
      <c r="A134" s="37" t="s">
        <v>4928</v>
      </c>
      <c r="B134" s="37" t="s">
        <v>4929</v>
      </c>
      <c r="C134" s="37" t="s">
        <v>4338</v>
      </c>
      <c r="D134" s="37" t="s">
        <v>4611</v>
      </c>
      <c r="E134" s="37" t="s">
        <v>4612</v>
      </c>
      <c r="F134" s="37" t="s">
        <v>4374</v>
      </c>
      <c r="G134" s="37" t="s">
        <v>4613</v>
      </c>
      <c r="H134" s="37"/>
      <c r="I134" s="38" t="str">
        <f>IF(G134="DOA",SUMIF('[16]Full TB'!A:A,'cc Lookup'!A287,'[16]Full TB'!S:S),"")</f>
        <v/>
      </c>
      <c r="J134" s="37" t="s">
        <v>4614</v>
      </c>
      <c r="K134" s="37"/>
      <c r="L134" s="37"/>
      <c r="M134" s="37"/>
      <c r="O134" s="27" t="s">
        <v>4338</v>
      </c>
      <c r="P134" s="27" t="s">
        <v>4611</v>
      </c>
      <c r="Q134" s="27" t="s">
        <v>4612</v>
      </c>
      <c r="R134" s="27" t="s">
        <v>4614</v>
      </c>
      <c r="S134" s="27"/>
      <c r="T134" s="15" t="b">
        <f t="shared" si="5"/>
        <v>1</v>
      </c>
      <c r="V134" s="33" t="s">
        <v>143</v>
      </c>
      <c r="W134" s="15" t="s">
        <v>145</v>
      </c>
      <c r="X134" s="15" t="str">
        <f t="shared" si="4"/>
        <v>E35710 Education and Development Management</v>
      </c>
    </row>
    <row r="135" spans="1:24" x14ac:dyDescent="0.35">
      <c r="A135" s="37" t="s">
        <v>4930</v>
      </c>
      <c r="B135" s="37" t="s">
        <v>4931</v>
      </c>
      <c r="C135" s="37" t="s">
        <v>4338</v>
      </c>
      <c r="D135" s="37" t="s">
        <v>4367</v>
      </c>
      <c r="E135" s="37" t="s">
        <v>4612</v>
      </c>
      <c r="F135" s="37" t="s">
        <v>4358</v>
      </c>
      <c r="G135" s="37" t="s">
        <v>4613</v>
      </c>
      <c r="H135" s="37"/>
      <c r="I135" s="38" t="str">
        <f>IF(G135="DOA",SUMIF('[16]Full TB'!A:A,'cc Lookup'!A289,'[16]Full TB'!S:S),"")</f>
        <v/>
      </c>
      <c r="J135" s="37" t="s">
        <v>4366</v>
      </c>
      <c r="K135" s="37"/>
      <c r="L135" s="37"/>
      <c r="M135" s="37"/>
      <c r="O135" s="27" t="s">
        <v>4338</v>
      </c>
      <c r="P135" s="27" t="s">
        <v>4367</v>
      </c>
      <c r="Q135" s="27" t="s">
        <v>4612</v>
      </c>
      <c r="R135" s="27" t="s">
        <v>4366</v>
      </c>
      <c r="S135" s="27"/>
      <c r="T135" s="15" t="b">
        <f t="shared" si="5"/>
        <v>1</v>
      </c>
      <c r="V135" s="33" t="s">
        <v>66</v>
      </c>
      <c r="W135" s="15" t="s">
        <v>68</v>
      </c>
      <c r="X135" s="15" t="str">
        <f t="shared" si="4"/>
        <v>E35740 Ed &amp; Training Commercial</v>
      </c>
    </row>
    <row r="136" spans="1:24" x14ac:dyDescent="0.35">
      <c r="A136" s="37" t="s">
        <v>4932</v>
      </c>
      <c r="B136" s="37" t="s">
        <v>4933</v>
      </c>
      <c r="C136" s="37" t="s">
        <v>4339</v>
      </c>
      <c r="D136" s="37" t="s">
        <v>4367</v>
      </c>
      <c r="E136" s="37" t="s">
        <v>4934</v>
      </c>
      <c r="F136" s="37" t="s">
        <v>4374</v>
      </c>
      <c r="G136" s="37" t="s">
        <v>4935</v>
      </c>
      <c r="H136" s="37"/>
      <c r="I136" s="38">
        <f>SUMIFS('[16]Full TB'!S:S,'[16]Full TB'!A:A,'cc Lookup'!A163,'[16]Full TB'!W:W,'cc Lookup'!C163)</f>
        <v>-6297.8199999999342</v>
      </c>
      <c r="J136" s="37" t="s">
        <v>4366</v>
      </c>
      <c r="K136" s="37"/>
      <c r="L136" s="37"/>
      <c r="M136" s="37"/>
      <c r="N136" s="46"/>
      <c r="O136" s="27" t="s">
        <v>4339</v>
      </c>
      <c r="P136" s="27" t="s">
        <v>4367</v>
      </c>
      <c r="Q136" s="27" t="s">
        <v>4934</v>
      </c>
      <c r="R136" s="27" t="s">
        <v>4366</v>
      </c>
      <c r="S136" s="27"/>
      <c r="T136" s="15" t="b">
        <f t="shared" si="5"/>
        <v>1</v>
      </c>
      <c r="U136" s="46"/>
      <c r="V136" s="33" t="s">
        <v>38</v>
      </c>
      <c r="W136" s="15" t="s">
        <v>42</v>
      </c>
      <c r="X136" s="15" t="str">
        <f t="shared" si="4"/>
        <v>E35760 Clinical Gov &amp; Research</v>
      </c>
    </row>
    <row r="137" spans="1:24" x14ac:dyDescent="0.35">
      <c r="A137" s="35" t="s">
        <v>4936</v>
      </c>
      <c r="B137" s="35" t="s">
        <v>4937</v>
      </c>
      <c r="C137" s="35" t="s">
        <v>4333</v>
      </c>
      <c r="D137" s="35" t="s">
        <v>4412</v>
      </c>
      <c r="E137" s="35" t="s">
        <v>4413</v>
      </c>
      <c r="F137" s="35" t="s">
        <v>4374</v>
      </c>
      <c r="G137" s="35" t="s">
        <v>4938</v>
      </c>
      <c r="H137" s="35"/>
      <c r="I137" s="36">
        <f>SUMIFS('[16]Full TB'!S:S,'[16]Full TB'!A:A,'cc Lookup'!A117,'[16]Full TB'!W:W,'cc Lookup'!C117)</f>
        <v>188792.35000000003</v>
      </c>
      <c r="J137" s="35" t="s">
        <v>4404</v>
      </c>
      <c r="K137" s="35" t="s">
        <v>4939</v>
      </c>
      <c r="L137" s="35" t="s">
        <v>4940</v>
      </c>
      <c r="M137" s="35" t="s">
        <v>4326</v>
      </c>
      <c r="N137" s="15" t="e">
        <f>VLOOKUP(A137,'[16]FBP1 TB'!A:A,1,0)</f>
        <v>#N/A</v>
      </c>
      <c r="O137" s="27" t="s">
        <v>4333</v>
      </c>
      <c r="P137" s="27" t="s">
        <v>4412</v>
      </c>
      <c r="Q137" s="27" t="s">
        <v>4413</v>
      </c>
      <c r="R137" s="27" t="s">
        <v>4404</v>
      </c>
      <c r="S137" s="27"/>
      <c r="T137" s="15" t="b">
        <f t="shared" si="5"/>
        <v>1</v>
      </c>
      <c r="V137" s="33" t="s">
        <v>4941</v>
      </c>
      <c r="W137" s="15" t="s">
        <v>4942</v>
      </c>
      <c r="X137" s="15" t="str">
        <f t="shared" si="4"/>
        <v>E35900 Capital Estates?</v>
      </c>
    </row>
    <row r="138" spans="1:24" x14ac:dyDescent="0.35">
      <c r="A138" s="37" t="s">
        <v>4943</v>
      </c>
      <c r="B138" s="37" t="s">
        <v>4944</v>
      </c>
      <c r="C138" s="37" t="s">
        <v>4339</v>
      </c>
      <c r="D138" s="37" t="s">
        <v>4945</v>
      </c>
      <c r="E138" s="37" t="s">
        <v>4934</v>
      </c>
      <c r="F138" s="37" t="s">
        <v>4374</v>
      </c>
      <c r="G138" s="37" t="s">
        <v>4935</v>
      </c>
      <c r="H138" s="37"/>
      <c r="I138" s="38" t="str">
        <f>IF(G138="DOA",SUMIF('[16]Full TB'!A:A,'cc Lookup'!A296,'[16]Full TB'!S:S),"")</f>
        <v/>
      </c>
      <c r="J138" s="37" t="s">
        <v>4328</v>
      </c>
      <c r="K138" s="37"/>
      <c r="L138" s="37"/>
      <c r="M138" s="37"/>
      <c r="O138" s="27" t="s">
        <v>4339</v>
      </c>
      <c r="P138" s="27" t="s">
        <v>4945</v>
      </c>
      <c r="Q138" s="27" t="s">
        <v>4934</v>
      </c>
      <c r="R138" s="27" t="s">
        <v>4328</v>
      </c>
      <c r="S138" s="27"/>
      <c r="T138" s="15" t="b">
        <f t="shared" si="5"/>
        <v>1</v>
      </c>
      <c r="V138" s="33" t="s">
        <v>4946</v>
      </c>
      <c r="W138" s="15" t="s">
        <v>4947</v>
      </c>
      <c r="X138" s="15" t="str">
        <f t="shared" si="4"/>
        <v>E35911 Fleet Maintenance</v>
      </c>
    </row>
    <row r="139" spans="1:24" x14ac:dyDescent="0.35">
      <c r="A139" s="37" t="s">
        <v>4948</v>
      </c>
      <c r="B139" s="37" t="s">
        <v>4949</v>
      </c>
      <c r="C139" s="37" t="s">
        <v>4339</v>
      </c>
      <c r="D139" s="37" t="s">
        <v>4945</v>
      </c>
      <c r="E139" s="37" t="s">
        <v>4934</v>
      </c>
      <c r="F139" s="37" t="s">
        <v>4374</v>
      </c>
      <c r="G139" s="37" t="s">
        <v>4935</v>
      </c>
      <c r="H139" s="37"/>
      <c r="I139" s="38" t="str">
        <f>IF(G139="DOA",SUMIF('[16]Full TB'!A:A,'cc Lookup'!A298,'[16]Full TB'!S:S),"")</f>
        <v/>
      </c>
      <c r="J139" s="37" t="s">
        <v>4328</v>
      </c>
      <c r="K139" s="37"/>
      <c r="L139" s="37"/>
      <c r="M139" s="37"/>
      <c r="O139" s="27" t="s">
        <v>4339</v>
      </c>
      <c r="P139" s="27" t="s">
        <v>4945</v>
      </c>
      <c r="Q139" s="27" t="s">
        <v>4934</v>
      </c>
      <c r="R139" s="27" t="s">
        <v>4328</v>
      </c>
      <c r="S139" s="27"/>
      <c r="T139" s="15" t="b">
        <f t="shared" si="5"/>
        <v>1</v>
      </c>
      <c r="V139" s="33" t="s">
        <v>4950</v>
      </c>
      <c r="W139" s="15" t="s">
        <v>4951</v>
      </c>
      <c r="X139" s="15" t="str">
        <f t="shared" si="4"/>
        <v>E35912 Fleet Maintenance - Non Pay</v>
      </c>
    </row>
    <row r="140" spans="1:24" x14ac:dyDescent="0.35">
      <c r="A140" s="37" t="s">
        <v>4952</v>
      </c>
      <c r="B140" s="37" t="s">
        <v>4953</v>
      </c>
      <c r="C140" s="37" t="s">
        <v>4339</v>
      </c>
      <c r="D140" s="37" t="s">
        <v>4945</v>
      </c>
      <c r="E140" s="37" t="s">
        <v>4954</v>
      </c>
      <c r="F140" s="37" t="s">
        <v>4374</v>
      </c>
      <c r="G140" s="37" t="s">
        <v>4955</v>
      </c>
      <c r="H140" s="37"/>
      <c r="I140" s="38" t="str">
        <f>IF(G140="DOA",SUMIF('[16]Full TB'!A:A,'cc Lookup'!A299,'[16]Full TB'!S:S),"")</f>
        <v/>
      </c>
      <c r="J140" s="37" t="s">
        <v>4328</v>
      </c>
      <c r="K140" s="37"/>
      <c r="L140" s="37"/>
      <c r="M140" s="37"/>
      <c r="O140" s="27" t="s">
        <v>4339</v>
      </c>
      <c r="P140" s="27" t="s">
        <v>4945</v>
      </c>
      <c r="Q140" s="27" t="s">
        <v>4954</v>
      </c>
      <c r="R140" s="27" t="s">
        <v>4328</v>
      </c>
      <c r="S140" s="27"/>
      <c r="T140" s="15" t="b">
        <f t="shared" si="5"/>
        <v>1</v>
      </c>
      <c r="V140" s="33" t="s">
        <v>4956</v>
      </c>
      <c r="W140" s="15" t="s">
        <v>4957</v>
      </c>
      <c r="X140" s="15" t="str">
        <f t="shared" si="4"/>
        <v>E35915 Operations Support Desk</v>
      </c>
    </row>
    <row r="141" spans="1:24" x14ac:dyDescent="0.35">
      <c r="A141" s="35" t="s">
        <v>4958</v>
      </c>
      <c r="B141" s="35" t="s">
        <v>4959</v>
      </c>
      <c r="C141" s="35" t="s">
        <v>4333</v>
      </c>
      <c r="D141" s="35" t="s">
        <v>4939</v>
      </c>
      <c r="E141" s="35" t="s">
        <v>4959</v>
      </c>
      <c r="F141" s="35" t="s">
        <v>4374</v>
      </c>
      <c r="G141" s="35" t="s">
        <v>4960</v>
      </c>
      <c r="H141" s="35"/>
      <c r="I141" s="36">
        <f>SUMIFS('[16]Full TB'!S:S,'[16]Full TB'!A:A,'cc Lookup'!A39,'[16]Full TB'!W:W,'cc Lookup'!C39)</f>
        <v>79178.340000000011</v>
      </c>
      <c r="J141" s="35" t="s">
        <v>4328</v>
      </c>
      <c r="K141" s="35" t="s">
        <v>4939</v>
      </c>
      <c r="L141" s="35" t="s">
        <v>4940</v>
      </c>
      <c r="M141" s="35" t="s">
        <v>4326</v>
      </c>
      <c r="N141" s="15" t="str">
        <f>VLOOKUP(A141,'[16]FBP1 TB'!A:A,1,0)</f>
        <v>E35920</v>
      </c>
      <c r="O141" s="27" t="s">
        <v>4333</v>
      </c>
      <c r="P141" s="27" t="s">
        <v>4939</v>
      </c>
      <c r="Q141" s="27" t="s">
        <v>4959</v>
      </c>
      <c r="R141" s="27" t="s">
        <v>4328</v>
      </c>
      <c r="S141" s="27"/>
      <c r="T141" s="15" t="b">
        <f t="shared" si="5"/>
        <v>1</v>
      </c>
      <c r="U141" s="15" t="s">
        <v>4958</v>
      </c>
      <c r="V141" s="33" t="s">
        <v>4961</v>
      </c>
      <c r="W141" s="15" t="s">
        <v>4962</v>
      </c>
      <c r="X141" s="15" t="str">
        <f t="shared" si="4"/>
        <v>E35920 Procurement</v>
      </c>
    </row>
    <row r="142" spans="1:24" x14ac:dyDescent="0.35">
      <c r="A142" s="37" t="s">
        <v>4963</v>
      </c>
      <c r="B142" s="37" t="s">
        <v>4964</v>
      </c>
      <c r="C142" s="37" t="s">
        <v>4339</v>
      </c>
      <c r="D142" s="37" t="s">
        <v>4945</v>
      </c>
      <c r="E142" s="37" t="s">
        <v>4964</v>
      </c>
      <c r="F142" s="37" t="s">
        <v>4374</v>
      </c>
      <c r="G142" s="37" t="s">
        <v>4965</v>
      </c>
      <c r="H142" s="37"/>
      <c r="I142" s="38" t="str">
        <f>IF(G142="DOA",SUMIF('[16]Full TB'!A:A,'cc Lookup'!A302,'[16]Full TB'!S:S),"")</f>
        <v/>
      </c>
      <c r="J142" s="37" t="s">
        <v>4328</v>
      </c>
      <c r="K142" s="37"/>
      <c r="L142" s="37"/>
      <c r="M142" s="37"/>
      <c r="O142" s="27" t="s">
        <v>4339</v>
      </c>
      <c r="P142" s="27" t="s">
        <v>4945</v>
      </c>
      <c r="Q142" s="27" t="s">
        <v>4964</v>
      </c>
      <c r="R142" s="27" t="s">
        <v>4328</v>
      </c>
      <c r="S142" s="27"/>
      <c r="T142" s="15" t="b">
        <f t="shared" si="5"/>
        <v>1</v>
      </c>
      <c r="V142" s="33" t="s">
        <v>4966</v>
      </c>
      <c r="W142" s="15" t="s">
        <v>4967</v>
      </c>
      <c r="X142" s="15" t="str">
        <f t="shared" si="4"/>
        <v>E35925 Logistics</v>
      </c>
    </row>
    <row r="143" spans="1:24" x14ac:dyDescent="0.35">
      <c r="A143" s="35" t="s">
        <v>142</v>
      </c>
      <c r="B143" s="35" t="s">
        <v>144</v>
      </c>
      <c r="C143" s="35" t="s">
        <v>4333</v>
      </c>
      <c r="D143" s="35" t="s">
        <v>4939</v>
      </c>
      <c r="E143" s="35" t="s">
        <v>4968</v>
      </c>
      <c r="F143" s="35" t="s">
        <v>4374</v>
      </c>
      <c r="G143" s="35" t="s">
        <v>4938</v>
      </c>
      <c r="H143" s="35"/>
      <c r="I143" s="36">
        <f>SUMIFS('[16]Full TB'!S:S,'[16]Full TB'!A:A,'cc Lookup'!A41,'[16]Full TB'!W:W,'cc Lookup'!C41)</f>
        <v>0</v>
      </c>
      <c r="J143" s="35" t="s">
        <v>4328</v>
      </c>
      <c r="K143" s="35" t="s">
        <v>4939</v>
      </c>
      <c r="L143" s="35" t="s">
        <v>4940</v>
      </c>
      <c r="M143" s="35" t="s">
        <v>4326</v>
      </c>
      <c r="N143" s="15" t="str">
        <f>VLOOKUP(A143,'[16]FBP1 TB'!A:A,1,0)</f>
        <v>E35930</v>
      </c>
      <c r="O143" s="27" t="s">
        <v>4333</v>
      </c>
      <c r="P143" s="27" t="s">
        <v>4939</v>
      </c>
      <c r="Q143" s="27" t="s">
        <v>4968</v>
      </c>
      <c r="R143" s="27" t="s">
        <v>4328</v>
      </c>
      <c r="S143" s="27"/>
      <c r="T143" s="15" t="b">
        <f t="shared" si="5"/>
        <v>1</v>
      </c>
      <c r="U143" s="15" t="s">
        <v>142</v>
      </c>
      <c r="V143" s="33" t="s">
        <v>4969</v>
      </c>
      <c r="W143" s="15" t="s">
        <v>4970</v>
      </c>
      <c r="X143" s="15" t="str">
        <f t="shared" si="4"/>
        <v>E35930 Estates &amp; Facilities</v>
      </c>
    </row>
    <row r="144" spans="1:24" x14ac:dyDescent="0.35">
      <c r="A144" s="39" t="s">
        <v>4971</v>
      </c>
      <c r="B144" s="39" t="s">
        <v>4972</v>
      </c>
      <c r="C144" s="39" t="s">
        <v>4333</v>
      </c>
      <c r="D144" s="39" t="s">
        <v>4939</v>
      </c>
      <c r="E144" s="39" t="s">
        <v>4968</v>
      </c>
      <c r="F144" s="39" t="s">
        <v>4374</v>
      </c>
      <c r="G144" s="39" t="s">
        <v>4938</v>
      </c>
      <c r="H144" s="39" t="s">
        <v>4471</v>
      </c>
      <c r="I144" s="40">
        <f>SUMIFS('[16]Full TB'!S:S,'[16]Full TB'!A:A,'cc Lookup'!A136,'[16]Full TB'!W:W,'cc Lookup'!C136)</f>
        <v>0</v>
      </c>
      <c r="J144" s="39" t="s">
        <v>4366</v>
      </c>
      <c r="K144" s="39"/>
      <c r="L144" s="39" t="s">
        <v>4940</v>
      </c>
      <c r="M144" s="39" t="s">
        <v>4326</v>
      </c>
      <c r="N144" s="15" t="e">
        <f>VLOOKUP(A144,'[16]FBP1 TB'!A:A,1,0)</f>
        <v>#N/A</v>
      </c>
      <c r="O144" s="27" t="s">
        <v>4333</v>
      </c>
      <c r="P144" s="27" t="s">
        <v>4367</v>
      </c>
      <c r="Q144" s="27" t="s">
        <v>4968</v>
      </c>
      <c r="R144" s="27" t="s">
        <v>4366</v>
      </c>
      <c r="S144" s="27"/>
      <c r="T144" s="15" t="b">
        <f t="shared" si="5"/>
        <v>1</v>
      </c>
      <c r="V144" s="33" t="s">
        <v>4973</v>
      </c>
      <c r="W144" s="15" t="s">
        <v>4974</v>
      </c>
      <c r="X144" s="15" t="str">
        <f t="shared" si="4"/>
        <v>E35953 Estates - Redhill Op Unit</v>
      </c>
    </row>
    <row r="145" spans="1:24" x14ac:dyDescent="0.35">
      <c r="A145" s="35" t="s">
        <v>252</v>
      </c>
      <c r="B145" s="35" t="s">
        <v>254</v>
      </c>
      <c r="C145" s="35" t="s">
        <v>4333</v>
      </c>
      <c r="D145" s="35" t="s">
        <v>4939</v>
      </c>
      <c r="E145" s="35" t="s">
        <v>254</v>
      </c>
      <c r="F145" s="35" t="s">
        <v>4374</v>
      </c>
      <c r="G145" s="35" t="s">
        <v>4975</v>
      </c>
      <c r="H145" s="35"/>
      <c r="I145" s="36">
        <f>SUMIFS('[16]Full TB'!S:S,'[16]Full TB'!A:A,'cc Lookup'!A42,'[16]Full TB'!W:W,'cc Lookup'!C42)</f>
        <v>142467.09999999998</v>
      </c>
      <c r="J145" s="35" t="s">
        <v>4328</v>
      </c>
      <c r="K145" s="35" t="s">
        <v>4939</v>
      </c>
      <c r="L145" s="35" t="s">
        <v>4940</v>
      </c>
      <c r="M145" s="35" t="s">
        <v>4326</v>
      </c>
      <c r="N145" s="15" t="str">
        <f>VLOOKUP(A145,'[16]FBP1 TB'!A:A,1,0)</f>
        <v>E35960</v>
      </c>
      <c r="O145" s="27" t="s">
        <v>4333</v>
      </c>
      <c r="P145" s="27" t="s">
        <v>4939</v>
      </c>
      <c r="Q145" s="27" t="s">
        <v>254</v>
      </c>
      <c r="R145" s="27" t="s">
        <v>4328</v>
      </c>
      <c r="S145" s="27"/>
      <c r="T145" s="15" t="b">
        <f t="shared" si="5"/>
        <v>1</v>
      </c>
      <c r="U145" s="15" t="s">
        <v>252</v>
      </c>
      <c r="V145" s="33" t="s">
        <v>4976</v>
      </c>
      <c r="W145" s="15" t="s">
        <v>4977</v>
      </c>
      <c r="X145" s="15" t="str">
        <f t="shared" si="4"/>
        <v>E35960 Make Ready</v>
      </c>
    </row>
    <row r="146" spans="1:24" x14ac:dyDescent="0.35">
      <c r="A146" s="37" t="s">
        <v>4978</v>
      </c>
      <c r="B146" s="37" t="s">
        <v>4776</v>
      </c>
      <c r="C146" s="37" t="s">
        <v>4339</v>
      </c>
      <c r="D146" s="37" t="s">
        <v>4775</v>
      </c>
      <c r="E146" s="37" t="s">
        <v>4776</v>
      </c>
      <c r="F146" s="37" t="s">
        <v>4374</v>
      </c>
      <c r="G146" s="37" t="s">
        <v>4777</v>
      </c>
      <c r="H146" s="37"/>
      <c r="I146" s="38" t="str">
        <f>IF(G146="DOA",SUMIF('[16]Full TB'!A:A,'cc Lookup'!A58,'[16]Full TB'!S:S),"")</f>
        <v/>
      </c>
      <c r="J146" s="37" t="s">
        <v>4480</v>
      </c>
      <c r="K146" s="37"/>
      <c r="L146" s="37"/>
      <c r="M146" s="37"/>
      <c r="O146" s="27" t="s">
        <v>4339</v>
      </c>
      <c r="P146" s="27" t="s">
        <v>4775</v>
      </c>
      <c r="Q146" s="27" t="s">
        <v>4776</v>
      </c>
      <c r="R146" s="27" t="s">
        <v>4480</v>
      </c>
      <c r="S146" s="27"/>
      <c r="T146" s="15" t="b">
        <f t="shared" si="5"/>
        <v>1</v>
      </c>
      <c r="V146" s="33" t="s">
        <v>4979</v>
      </c>
      <c r="W146" s="15" t="s">
        <v>4980</v>
      </c>
      <c r="X146" s="15" t="str">
        <f t="shared" si="4"/>
        <v>E36000 Operations Management</v>
      </c>
    </row>
    <row r="147" spans="1:24" x14ac:dyDescent="0.35">
      <c r="A147" s="37" t="s">
        <v>4981</v>
      </c>
      <c r="B147" s="37" t="s">
        <v>4982</v>
      </c>
      <c r="C147" s="37" t="s">
        <v>4339</v>
      </c>
      <c r="D147" s="37" t="s">
        <v>4775</v>
      </c>
      <c r="E147" s="37" t="s">
        <v>4776</v>
      </c>
      <c r="F147" s="37" t="s">
        <v>4358</v>
      </c>
      <c r="G147" s="37" t="s">
        <v>4777</v>
      </c>
      <c r="H147" s="37"/>
      <c r="I147" s="38" t="str">
        <f>IF(G147="DOA",SUMIF('[16]Full TB'!A:A,'cc Lookup'!A59,'[16]Full TB'!S:S),"")</f>
        <v/>
      </c>
      <c r="J147" s="37" t="s">
        <v>4480</v>
      </c>
      <c r="K147" s="37"/>
      <c r="L147" s="37"/>
      <c r="M147" s="37"/>
      <c r="O147" s="27" t="s">
        <v>4339</v>
      </c>
      <c r="P147" s="27" t="s">
        <v>4775</v>
      </c>
      <c r="Q147" s="27" t="s">
        <v>4776</v>
      </c>
      <c r="R147" s="27" t="s">
        <v>4480</v>
      </c>
      <c r="S147" s="27"/>
      <c r="T147" s="15" t="b">
        <f t="shared" si="5"/>
        <v>1</v>
      </c>
      <c r="V147" s="33" t="s">
        <v>4983</v>
      </c>
      <c r="W147" s="15" t="s">
        <v>4984</v>
      </c>
      <c r="X147" s="15" t="str">
        <f t="shared" si="4"/>
        <v>E36001 Neonatal Transfers</v>
      </c>
    </row>
    <row r="148" spans="1:24" x14ac:dyDescent="0.35">
      <c r="A148" s="35" t="s">
        <v>4985</v>
      </c>
      <c r="B148" s="35" t="s">
        <v>4986</v>
      </c>
      <c r="C148" s="35" t="s">
        <v>4333</v>
      </c>
      <c r="D148" s="35" t="s">
        <v>4803</v>
      </c>
      <c r="E148" s="35" t="s">
        <v>4776</v>
      </c>
      <c r="F148" s="35" t="s">
        <v>4374</v>
      </c>
      <c r="G148" s="35" t="s">
        <v>4777</v>
      </c>
      <c r="H148" s="35"/>
      <c r="I148" s="36">
        <f>SUMIFS('[16]Full TB'!S:S,'[16]Full TB'!A:A,'cc Lookup'!A45,'[16]Full TB'!W:W,'cc Lookup'!C45)</f>
        <v>0</v>
      </c>
      <c r="J148" s="35" t="s">
        <v>4480</v>
      </c>
      <c r="K148" s="35" t="s">
        <v>4803</v>
      </c>
      <c r="L148" s="45" t="s">
        <v>4807</v>
      </c>
      <c r="M148" s="35" t="s">
        <v>4775</v>
      </c>
      <c r="N148" s="15" t="str">
        <f>VLOOKUP(A148,'[16]FBP1 TB'!A:A,1,0)</f>
        <v>E36002</v>
      </c>
      <c r="O148" s="27" t="s">
        <v>4333</v>
      </c>
      <c r="P148" s="27" t="s">
        <v>4803</v>
      </c>
      <c r="Q148" s="27" t="s">
        <v>4776</v>
      </c>
      <c r="R148" s="27" t="s">
        <v>4480</v>
      </c>
      <c r="S148" s="27"/>
      <c r="T148" s="15" t="b">
        <f t="shared" si="5"/>
        <v>1</v>
      </c>
      <c r="U148" s="15" t="s">
        <v>4985</v>
      </c>
      <c r="V148" s="33" t="s">
        <v>4987</v>
      </c>
      <c r="W148" s="15" t="s">
        <v>4988</v>
      </c>
      <c r="X148" s="15" t="str">
        <f t="shared" si="4"/>
        <v>E36002 IBIS</v>
      </c>
    </row>
    <row r="149" spans="1:24" x14ac:dyDescent="0.35">
      <c r="A149" s="41" t="s">
        <v>4989</v>
      </c>
      <c r="B149" s="37" t="s">
        <v>4990</v>
      </c>
      <c r="C149" s="37" t="s">
        <v>4339</v>
      </c>
      <c r="D149" s="37" t="s">
        <v>4775</v>
      </c>
      <c r="E149" s="37" t="s">
        <v>4776</v>
      </c>
      <c r="F149" s="37"/>
      <c r="G149" s="37"/>
      <c r="H149" s="37"/>
      <c r="I149" s="37"/>
      <c r="J149" s="37" t="s">
        <v>4480</v>
      </c>
      <c r="K149" s="37"/>
      <c r="L149" s="37"/>
      <c r="M149" s="37"/>
      <c r="O149" s="27" t="s">
        <v>4339</v>
      </c>
      <c r="P149" s="27" t="s">
        <v>4775</v>
      </c>
      <c r="Q149" s="27" t="s">
        <v>4776</v>
      </c>
      <c r="R149" s="27" t="s">
        <v>4480</v>
      </c>
      <c r="S149" s="27"/>
      <c r="T149" s="15" t="b">
        <f t="shared" si="5"/>
        <v>1</v>
      </c>
      <c r="V149" s="33" t="s">
        <v>4991</v>
      </c>
      <c r="W149" s="15" t="s">
        <v>4992</v>
      </c>
      <c r="X149" s="15" t="str">
        <f t="shared" si="4"/>
        <v>E36003 Body Worn Cameras</v>
      </c>
    </row>
    <row r="150" spans="1:24" x14ac:dyDescent="0.35">
      <c r="A150" s="37" t="s">
        <v>4993</v>
      </c>
      <c r="B150" s="37" t="s">
        <v>4994</v>
      </c>
      <c r="C150" s="37" t="s">
        <v>4339</v>
      </c>
      <c r="D150" s="37" t="s">
        <v>4775</v>
      </c>
      <c r="E150" s="37" t="s">
        <v>4776</v>
      </c>
      <c r="F150" s="37" t="s">
        <v>4358</v>
      </c>
      <c r="G150" s="37" t="s">
        <v>4777</v>
      </c>
      <c r="H150" s="37"/>
      <c r="I150" s="38" t="str">
        <f>IF(G150="DOA",SUMIF('[16]Full TB'!A:A,'cc Lookup'!A62,'[16]Full TB'!S:S),"")</f>
        <v/>
      </c>
      <c r="J150" s="37" t="s">
        <v>4480</v>
      </c>
      <c r="K150" s="37"/>
      <c r="L150" s="37"/>
      <c r="M150" s="37"/>
      <c r="O150" s="27" t="s">
        <v>4339</v>
      </c>
      <c r="P150" s="27" t="s">
        <v>4775</v>
      </c>
      <c r="Q150" s="27" t="s">
        <v>4776</v>
      </c>
      <c r="R150" s="27" t="s">
        <v>4480</v>
      </c>
      <c r="S150" s="27"/>
      <c r="T150" s="15" t="b">
        <f t="shared" si="5"/>
        <v>1</v>
      </c>
      <c r="V150" s="33" t="s">
        <v>4995</v>
      </c>
      <c r="W150" s="15" t="s">
        <v>4996</v>
      </c>
      <c r="X150" s="15" t="str">
        <f t="shared" si="4"/>
        <v>E36005 Operations Training - East</v>
      </c>
    </row>
    <row r="151" spans="1:24" x14ac:dyDescent="0.35">
      <c r="A151" s="37" t="s">
        <v>4997</v>
      </c>
      <c r="B151" s="37" t="s">
        <v>4998</v>
      </c>
      <c r="C151" s="37" t="s">
        <v>4339</v>
      </c>
      <c r="D151" s="37" t="s">
        <v>4775</v>
      </c>
      <c r="E151" s="37" t="s">
        <v>4999</v>
      </c>
      <c r="F151" s="37" t="s">
        <v>4374</v>
      </c>
      <c r="G151" s="37" t="s">
        <v>5000</v>
      </c>
      <c r="H151" s="37"/>
      <c r="I151" s="38" t="str">
        <f>IF(G151="DOA",SUMIF('[16]Full TB'!A:A,'cc Lookup'!A63,'[16]Full TB'!S:S),"")</f>
        <v/>
      </c>
      <c r="J151" s="37" t="s">
        <v>4480</v>
      </c>
      <c r="K151" s="37"/>
      <c r="L151" s="37"/>
      <c r="M151" s="37"/>
      <c r="O151" s="27" t="s">
        <v>4339</v>
      </c>
      <c r="P151" s="27" t="s">
        <v>4775</v>
      </c>
      <c r="Q151" s="27" t="s">
        <v>4999</v>
      </c>
      <c r="R151" s="27" t="s">
        <v>4480</v>
      </c>
      <c r="S151" s="27"/>
      <c r="T151" s="15" t="b">
        <f t="shared" si="5"/>
        <v>1</v>
      </c>
      <c r="V151" s="33" t="s">
        <v>5001</v>
      </c>
      <c r="W151" s="15" t="s">
        <v>4442</v>
      </c>
      <c r="X151" s="15" t="str">
        <f t="shared" si="4"/>
        <v>E36006 Operations Recruits - East</v>
      </c>
    </row>
    <row r="152" spans="1:24" x14ac:dyDescent="0.35">
      <c r="A152" s="35" t="s">
        <v>2945</v>
      </c>
      <c r="B152" s="35" t="s">
        <v>5002</v>
      </c>
      <c r="C152" s="35" t="s">
        <v>4333</v>
      </c>
      <c r="D152" s="35" t="s">
        <v>4803</v>
      </c>
      <c r="E152" s="35" t="s">
        <v>5003</v>
      </c>
      <c r="F152" s="35" t="s">
        <v>4374</v>
      </c>
      <c r="G152" s="35" t="s">
        <v>5004</v>
      </c>
      <c r="H152" s="35"/>
      <c r="I152" s="36">
        <f>SUMIFS('[16]Full TB'!S:S,'[16]Full TB'!A:A,'cc Lookup'!A48,'[16]Full TB'!W:W,'cc Lookup'!C48)</f>
        <v>0</v>
      </c>
      <c r="J152" s="35" t="s">
        <v>4480</v>
      </c>
      <c r="K152" s="35" t="s">
        <v>5005</v>
      </c>
      <c r="L152" s="45" t="s">
        <v>4807</v>
      </c>
      <c r="M152" s="35" t="s">
        <v>4775</v>
      </c>
      <c r="N152" s="15" t="str">
        <f>VLOOKUP(A152,'[16]FBP1 TB'!A:A,1,0)</f>
        <v>E36007</v>
      </c>
      <c r="O152" s="27" t="s">
        <v>4333</v>
      </c>
      <c r="P152" s="27" t="s">
        <v>4803</v>
      </c>
      <c r="Q152" s="27" t="s">
        <v>5003</v>
      </c>
      <c r="R152" s="27" t="s">
        <v>4480</v>
      </c>
      <c r="S152" s="27"/>
      <c r="T152" s="15" t="b">
        <f t="shared" si="5"/>
        <v>1</v>
      </c>
      <c r="U152" s="15" t="s">
        <v>2945</v>
      </c>
      <c r="V152" s="33" t="s">
        <v>5006</v>
      </c>
      <c r="W152" s="15" t="s">
        <v>5007</v>
      </c>
      <c r="X152" s="15" t="str">
        <f t="shared" si="4"/>
        <v>E36007 Clinical Assessment Service (CAS)</v>
      </c>
    </row>
    <row r="153" spans="1:24" x14ac:dyDescent="0.35">
      <c r="A153" s="37" t="s">
        <v>5008</v>
      </c>
      <c r="B153" s="37" t="s">
        <v>5009</v>
      </c>
      <c r="C153" s="37" t="s">
        <v>4339</v>
      </c>
      <c r="D153" s="37" t="s">
        <v>5010</v>
      </c>
      <c r="E153" s="37" t="s">
        <v>5011</v>
      </c>
      <c r="F153" s="37" t="s">
        <v>4374</v>
      </c>
      <c r="G153" s="37" t="s">
        <v>5012</v>
      </c>
      <c r="H153" s="37"/>
      <c r="I153" s="38" t="str">
        <f>IF(G153="DOA",SUMIF('[16]Full TB'!A:A,'cc Lookup'!A65,'[16]Full TB'!S:S),"")</f>
        <v/>
      </c>
      <c r="J153" s="37" t="s">
        <v>4328</v>
      </c>
      <c r="K153" s="37"/>
      <c r="L153" s="37"/>
      <c r="M153" s="37"/>
      <c r="O153" s="27" t="s">
        <v>4339</v>
      </c>
      <c r="P153" s="27" t="s">
        <v>5010</v>
      </c>
      <c r="Q153" s="27" t="s">
        <v>5011</v>
      </c>
      <c r="R153" s="27" t="s">
        <v>4328</v>
      </c>
      <c r="S153" s="27"/>
      <c r="T153" s="15" t="b">
        <f t="shared" si="5"/>
        <v>1</v>
      </c>
      <c r="V153" s="33" t="s">
        <v>5013</v>
      </c>
      <c r="W153" s="15" t="s">
        <v>5014</v>
      </c>
      <c r="X153" s="15" t="str">
        <f t="shared" si="4"/>
        <v>E36009 Production and Workforce Planning</v>
      </c>
    </row>
    <row r="154" spans="1:24" x14ac:dyDescent="0.35">
      <c r="A154" s="37" t="s">
        <v>5015</v>
      </c>
      <c r="B154" s="37" t="s">
        <v>5016</v>
      </c>
      <c r="C154" s="37" t="s">
        <v>4339</v>
      </c>
      <c r="D154" s="37" t="s">
        <v>4775</v>
      </c>
      <c r="E154" s="37" t="s">
        <v>4776</v>
      </c>
      <c r="F154" s="37" t="s">
        <v>4374</v>
      </c>
      <c r="G154" s="37" t="s">
        <v>5012</v>
      </c>
      <c r="H154" s="37"/>
      <c r="I154" s="38">
        <f>SUMIFS('[16]Full TB'!S:S,'[16]Full TB'!A:A,'cc Lookup'!A185,'[16]Full TB'!W:W,'cc Lookup'!C185)</f>
        <v>1191483.9300000002</v>
      </c>
      <c r="J154" s="37" t="s">
        <v>4480</v>
      </c>
      <c r="K154" s="37"/>
      <c r="L154" s="37"/>
      <c r="M154" s="37"/>
      <c r="N154" s="46"/>
      <c r="O154" s="27" t="s">
        <v>4339</v>
      </c>
      <c r="P154" s="27" t="s">
        <v>4775</v>
      </c>
      <c r="Q154" s="27" t="s">
        <v>4776</v>
      </c>
      <c r="R154" s="27" t="s">
        <v>4480</v>
      </c>
      <c r="S154" s="27"/>
      <c r="T154" s="15" t="b">
        <f t="shared" si="5"/>
        <v>1</v>
      </c>
      <c r="U154" s="46"/>
      <c r="V154" s="33" t="s">
        <v>5017</v>
      </c>
      <c r="W154" s="15" t="s">
        <v>5018</v>
      </c>
      <c r="X154" s="15" t="str">
        <f t="shared" si="4"/>
        <v>E36010 Clin Scheduling - Kent</v>
      </c>
    </row>
    <row r="155" spans="1:24" x14ac:dyDescent="0.35">
      <c r="A155" s="37" t="s">
        <v>5019</v>
      </c>
      <c r="B155" s="37" t="s">
        <v>5020</v>
      </c>
      <c r="C155" s="37" t="s">
        <v>4339</v>
      </c>
      <c r="D155" s="37" t="s">
        <v>4794</v>
      </c>
      <c r="E155" s="37" t="s">
        <v>4478</v>
      </c>
      <c r="F155" s="37" t="s">
        <v>4374</v>
      </c>
      <c r="G155" s="37" t="s">
        <v>4479</v>
      </c>
      <c r="H155" s="37"/>
      <c r="I155" s="38" t="str">
        <f>IF(G155="DOA",SUMIF('[16]Full TB'!A:A,'cc Lookup'!A70,'[16]Full TB'!S:S),"")</f>
        <v/>
      </c>
      <c r="J155" s="37" t="s">
        <v>4480</v>
      </c>
      <c r="K155" s="37"/>
      <c r="L155" s="37"/>
      <c r="M155" s="37"/>
      <c r="O155" s="27" t="s">
        <v>4339</v>
      </c>
      <c r="P155" s="27" t="s">
        <v>4794</v>
      </c>
      <c r="Q155" s="27" t="s">
        <v>4478</v>
      </c>
      <c r="R155" s="27" t="s">
        <v>4480</v>
      </c>
      <c r="S155" s="27"/>
      <c r="T155" s="15" t="b">
        <f t="shared" si="5"/>
        <v>1</v>
      </c>
      <c r="V155" s="33" t="s">
        <v>5021</v>
      </c>
      <c r="W155" s="15" t="s">
        <v>5022</v>
      </c>
      <c r="X155" s="15" t="str">
        <f t="shared" si="4"/>
        <v>E36020 Voluntary Services</v>
      </c>
    </row>
    <row r="156" spans="1:24" x14ac:dyDescent="0.35">
      <c r="A156" s="37" t="s">
        <v>5023</v>
      </c>
      <c r="B156" s="37" t="s">
        <v>5024</v>
      </c>
      <c r="C156" s="37" t="s">
        <v>4339</v>
      </c>
      <c r="D156" s="37" t="s">
        <v>4794</v>
      </c>
      <c r="E156" s="37" t="s">
        <v>4478</v>
      </c>
      <c r="F156" s="37" t="s">
        <v>4374</v>
      </c>
      <c r="G156" s="37" t="s">
        <v>4479</v>
      </c>
      <c r="H156" s="37"/>
      <c r="I156" s="38" t="str">
        <f>IF(G156="DOA",SUMIF('[16]Full TB'!A:A,'cc Lookup'!A71,'[16]Full TB'!S:S),"")</f>
        <v/>
      </c>
      <c r="J156" s="37" t="s">
        <v>4480</v>
      </c>
      <c r="K156" s="37"/>
      <c r="L156" s="37"/>
      <c r="M156" s="37"/>
      <c r="O156" s="27" t="s">
        <v>4339</v>
      </c>
      <c r="P156" s="27" t="s">
        <v>4794</v>
      </c>
      <c r="Q156" s="27" t="s">
        <v>4478</v>
      </c>
      <c r="R156" s="27" t="s">
        <v>4480</v>
      </c>
      <c r="S156" s="27"/>
      <c r="T156" s="15" t="b">
        <f t="shared" si="5"/>
        <v>1</v>
      </c>
      <c r="V156" s="33" t="s">
        <v>5025</v>
      </c>
      <c r="W156" s="15" t="s">
        <v>5026</v>
      </c>
      <c r="X156" s="15" t="str">
        <f t="shared" si="4"/>
        <v>E36021 Chaplains</v>
      </c>
    </row>
    <row r="157" spans="1:24" x14ac:dyDescent="0.35">
      <c r="A157" s="35" t="s">
        <v>5027</v>
      </c>
      <c r="B157" s="35" t="s">
        <v>5028</v>
      </c>
      <c r="C157" s="35" t="s">
        <v>4333</v>
      </c>
      <c r="D157" s="35" t="s">
        <v>4519</v>
      </c>
      <c r="E157" s="35" t="s">
        <v>4520</v>
      </c>
      <c r="F157" s="35" t="s">
        <v>4374</v>
      </c>
      <c r="G157" s="35" t="s">
        <v>4521</v>
      </c>
      <c r="H157" s="35"/>
      <c r="I157" s="36">
        <f>SUMIFS('[16]Full TB'!S:S,'[16]Full TB'!A:A,'cc Lookup'!A52,'[16]Full TB'!W:W,'cc Lookup'!C52)</f>
        <v>207122.65000000005</v>
      </c>
      <c r="J157" s="35" t="s">
        <v>4522</v>
      </c>
      <c r="K157" s="35" t="s">
        <v>4539</v>
      </c>
      <c r="L157" s="35" t="s">
        <v>4523</v>
      </c>
      <c r="M157" s="35" t="s">
        <v>4519</v>
      </c>
      <c r="N157" s="15" t="str">
        <f>VLOOKUP(A157,'[16]FBP1 TB'!A:A,1,0)</f>
        <v>E36022</v>
      </c>
      <c r="O157" s="27" t="s">
        <v>4333</v>
      </c>
      <c r="P157" s="27" t="s">
        <v>4539</v>
      </c>
      <c r="Q157" s="27" t="s">
        <v>4520</v>
      </c>
      <c r="R157" s="27" t="s">
        <v>4522</v>
      </c>
      <c r="S157" s="27"/>
      <c r="T157" s="15" t="b">
        <f t="shared" si="5"/>
        <v>1</v>
      </c>
      <c r="U157" s="15" t="s">
        <v>5027</v>
      </c>
      <c r="V157" s="33" t="s">
        <v>5029</v>
      </c>
      <c r="W157" s="15" t="s">
        <v>5030</v>
      </c>
      <c r="X157" s="15" t="str">
        <f t="shared" si="4"/>
        <v>E36022 Workforce Planning</v>
      </c>
    </row>
    <row r="158" spans="1:24" x14ac:dyDescent="0.35">
      <c r="A158" s="39" t="s">
        <v>5031</v>
      </c>
      <c r="B158" s="39" t="s">
        <v>5032</v>
      </c>
      <c r="C158" s="39" t="s">
        <v>4333</v>
      </c>
      <c r="D158" s="39" t="s">
        <v>4519</v>
      </c>
      <c r="E158" s="39" t="s">
        <v>4520</v>
      </c>
      <c r="F158" s="39" t="s">
        <v>4374</v>
      </c>
      <c r="G158" s="39" t="s">
        <v>4521</v>
      </c>
      <c r="H158" s="39" t="s">
        <v>4471</v>
      </c>
      <c r="I158" s="40">
        <f>SUMIFS('[16]Full TB'!S:S,'[16]Full TB'!A:A,'cc Lookup'!A162,'[16]Full TB'!W:W,'cc Lookup'!C162)</f>
        <v>0</v>
      </c>
      <c r="J158" s="39" t="s">
        <v>4522</v>
      </c>
      <c r="K158" s="39" t="s">
        <v>4534</v>
      </c>
      <c r="L158" s="39" t="s">
        <v>4523</v>
      </c>
      <c r="M158" s="39" t="s">
        <v>4519</v>
      </c>
      <c r="N158" s="15" t="e">
        <f>VLOOKUP(A158,'[16]FBP1 TB'!A:A,1,0)</f>
        <v>#N/A</v>
      </c>
      <c r="O158" s="27" t="s">
        <v>4333</v>
      </c>
      <c r="P158" s="27" t="s">
        <v>4519</v>
      </c>
      <c r="Q158" s="27" t="s">
        <v>4520</v>
      </c>
      <c r="R158" s="27" t="s">
        <v>4522</v>
      </c>
      <c r="S158" s="27"/>
      <c r="T158" s="15" t="b">
        <f t="shared" si="5"/>
        <v>1</v>
      </c>
      <c r="V158" s="33" t="s">
        <v>5033</v>
      </c>
      <c r="W158" s="15" t="s">
        <v>5034</v>
      </c>
      <c r="X158" s="15" t="str">
        <f t="shared" ref="X158:X223" si="6">A158&amp;" "&amp;B158</f>
        <v>E36023 Transformation</v>
      </c>
    </row>
    <row r="159" spans="1:24" x14ac:dyDescent="0.35">
      <c r="A159" s="37" t="s">
        <v>5035</v>
      </c>
      <c r="B159" s="37" t="s">
        <v>5036</v>
      </c>
      <c r="C159" s="37" t="s">
        <v>4339</v>
      </c>
      <c r="D159" s="37" t="s">
        <v>5037</v>
      </c>
      <c r="E159" s="37" t="s">
        <v>4478</v>
      </c>
      <c r="F159" s="37" t="s">
        <v>4358</v>
      </c>
      <c r="G159" s="37" t="s">
        <v>4479</v>
      </c>
      <c r="H159" s="37"/>
      <c r="I159" s="38" t="str">
        <f>IF(G159="DOA",SUMIF('[16]Full TB'!A:A,'cc Lookup'!A74,'[16]Full TB'!S:S),"")</f>
        <v/>
      </c>
      <c r="J159" s="37" t="s">
        <v>4480</v>
      </c>
      <c r="K159" s="37"/>
      <c r="L159" s="37"/>
      <c r="M159" s="37"/>
      <c r="O159" s="27" t="s">
        <v>4339</v>
      </c>
      <c r="P159" s="27" t="s">
        <v>5037</v>
      </c>
      <c r="Q159" s="27" t="s">
        <v>4478</v>
      </c>
      <c r="R159" s="27" t="s">
        <v>4480</v>
      </c>
      <c r="S159" s="27"/>
      <c r="T159" s="15" t="b">
        <f t="shared" si="5"/>
        <v>1</v>
      </c>
      <c r="V159" s="33" t="s">
        <v>5038</v>
      </c>
      <c r="W159" s="15" t="s">
        <v>5039</v>
      </c>
      <c r="X159" s="15" t="str">
        <f t="shared" si="6"/>
        <v>E36028 Resilience Management</v>
      </c>
    </row>
    <row r="160" spans="1:24" x14ac:dyDescent="0.35">
      <c r="A160" s="37" t="s">
        <v>5040</v>
      </c>
      <c r="B160" s="37" t="s">
        <v>5041</v>
      </c>
      <c r="C160" s="37" t="s">
        <v>4339</v>
      </c>
      <c r="D160" s="37" t="s">
        <v>4367</v>
      </c>
      <c r="E160" s="37" t="s">
        <v>4478</v>
      </c>
      <c r="F160" s="37" t="s">
        <v>4358</v>
      </c>
      <c r="G160" s="37" t="s">
        <v>4479</v>
      </c>
      <c r="H160" s="37"/>
      <c r="I160" s="38" t="str">
        <f>IF(G160="DOA",SUMIF('[16]Full TB'!A:A,'cc Lookup'!A75,'[16]Full TB'!S:S),"")</f>
        <v/>
      </c>
      <c r="J160" s="37" t="s">
        <v>4366</v>
      </c>
      <c r="K160" s="37"/>
      <c r="L160" s="37"/>
      <c r="M160" s="37"/>
      <c r="O160" s="27" t="s">
        <v>4339</v>
      </c>
      <c r="P160" s="27" t="s">
        <v>4367</v>
      </c>
      <c r="Q160" s="27" t="s">
        <v>4478</v>
      </c>
      <c r="R160" s="27" t="s">
        <v>4366</v>
      </c>
      <c r="S160" s="27"/>
      <c r="T160" s="15" t="b">
        <f t="shared" si="5"/>
        <v>1</v>
      </c>
      <c r="V160" s="33" t="s">
        <v>5042</v>
      </c>
      <c r="W160" s="15" t="s">
        <v>5043</v>
      </c>
      <c r="X160" s="15" t="str">
        <f t="shared" si="6"/>
        <v>E36029 HART - Gatwick Recharge</v>
      </c>
    </row>
    <row r="161" spans="1:48" x14ac:dyDescent="0.35">
      <c r="A161" s="37" t="s">
        <v>5044</v>
      </c>
      <c r="B161" s="37" t="s">
        <v>5045</v>
      </c>
      <c r="C161" s="37" t="s">
        <v>4339</v>
      </c>
      <c r="D161" s="37" t="s">
        <v>4477</v>
      </c>
      <c r="E161" s="37" t="s">
        <v>4478</v>
      </c>
      <c r="F161" s="37" t="s">
        <v>4374</v>
      </c>
      <c r="G161" s="37" t="s">
        <v>4479</v>
      </c>
      <c r="H161" s="37"/>
      <c r="I161" s="38" t="str">
        <f>IF(G161="DOA",SUMIF('[16]Full TB'!A:A,'cc Lookup'!A76,'[16]Full TB'!S:S),"")</f>
        <v/>
      </c>
      <c r="J161" s="37" t="s">
        <v>4480</v>
      </c>
      <c r="K161" s="37"/>
      <c r="L161" s="37"/>
      <c r="M161" s="37"/>
      <c r="O161" s="27" t="s">
        <v>4339</v>
      </c>
      <c r="P161" s="27" t="s">
        <v>4477</v>
      </c>
      <c r="Q161" s="27" t="s">
        <v>4478</v>
      </c>
      <c r="R161" s="27" t="s">
        <v>4480</v>
      </c>
      <c r="S161" s="27"/>
      <c r="T161" s="15" t="b">
        <f t="shared" si="5"/>
        <v>1</v>
      </c>
      <c r="V161" s="33" t="s">
        <v>5046</v>
      </c>
      <c r="W161" s="15" t="s">
        <v>5047</v>
      </c>
      <c r="X161" s="15" t="str">
        <f t="shared" si="6"/>
        <v>E36030 Contingency Planning and Resilience</v>
      </c>
    </row>
    <row r="162" spans="1:48" x14ac:dyDescent="0.35">
      <c r="A162" s="37" t="s">
        <v>5048</v>
      </c>
      <c r="B162" s="37" t="s">
        <v>5049</v>
      </c>
      <c r="C162" s="37" t="s">
        <v>4339</v>
      </c>
      <c r="D162" s="37" t="s">
        <v>4367</v>
      </c>
      <c r="E162" s="37" t="s">
        <v>4478</v>
      </c>
      <c r="F162" s="37" t="s">
        <v>4358</v>
      </c>
      <c r="G162" s="37" t="s">
        <v>4479</v>
      </c>
      <c r="H162" s="37"/>
      <c r="I162" s="38" t="str">
        <f>IF(G162="DOA",SUMIF('[16]Full TB'!A:A,'cc Lookup'!A77,'[16]Full TB'!S:S),"")</f>
        <v/>
      </c>
      <c r="J162" s="37" t="s">
        <v>4366</v>
      </c>
      <c r="K162" s="37"/>
      <c r="L162" s="37"/>
      <c r="M162" s="37"/>
      <c r="O162" s="27" t="s">
        <v>4339</v>
      </c>
      <c r="P162" s="27" t="s">
        <v>4367</v>
      </c>
      <c r="Q162" s="27" t="s">
        <v>4478</v>
      </c>
      <c r="R162" s="27" t="s">
        <v>4366</v>
      </c>
      <c r="S162" s="27"/>
      <c r="T162" s="15" t="b">
        <f t="shared" si="5"/>
        <v>1</v>
      </c>
      <c r="V162" s="33" t="s">
        <v>5050</v>
      </c>
      <c r="W162" s="15" t="s">
        <v>5051</v>
      </c>
      <c r="X162" s="15" t="str">
        <f t="shared" si="6"/>
        <v>E36031 HART - Ashford Recharge</v>
      </c>
    </row>
    <row r="163" spans="1:48" s="46" customFormat="1" x14ac:dyDescent="0.35">
      <c r="A163" s="37" t="s">
        <v>5052</v>
      </c>
      <c r="B163" s="37" t="s">
        <v>5053</v>
      </c>
      <c r="C163" s="37" t="s">
        <v>4339</v>
      </c>
      <c r="D163" s="37" t="s">
        <v>5054</v>
      </c>
      <c r="E163" s="37" t="s">
        <v>4478</v>
      </c>
      <c r="F163" s="37" t="s">
        <v>4358</v>
      </c>
      <c r="G163" s="37" t="s">
        <v>4479</v>
      </c>
      <c r="H163" s="37"/>
      <c r="I163" s="38" t="str">
        <f>IF(G163="DOA",SUMIF('[16]Full TB'!A:A,'cc Lookup'!A78,'[16]Full TB'!S:S),"")</f>
        <v/>
      </c>
      <c r="J163" s="37" t="s">
        <v>4480</v>
      </c>
      <c r="K163" s="37"/>
      <c r="L163" s="37"/>
      <c r="M163" s="37"/>
      <c r="N163" s="15"/>
      <c r="O163" s="27" t="s">
        <v>4339</v>
      </c>
      <c r="P163" s="27" t="s">
        <v>5054</v>
      </c>
      <c r="Q163" s="27" t="s">
        <v>4478</v>
      </c>
      <c r="R163" s="27" t="s">
        <v>4480</v>
      </c>
      <c r="S163" s="27"/>
      <c r="T163" s="15" t="b">
        <f t="shared" si="5"/>
        <v>1</v>
      </c>
      <c r="U163" s="15"/>
      <c r="V163" s="33" t="s">
        <v>5055</v>
      </c>
      <c r="W163" s="15" t="s">
        <v>5056</v>
      </c>
      <c r="X163" s="15" t="str">
        <f t="shared" si="6"/>
        <v>E36032 HART - Ashford</v>
      </c>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row>
    <row r="164" spans="1:48" s="46" customFormat="1" x14ac:dyDescent="0.35">
      <c r="A164" s="37" t="s">
        <v>5057</v>
      </c>
      <c r="B164" s="37" t="s">
        <v>5058</v>
      </c>
      <c r="C164" s="37" t="s">
        <v>4339</v>
      </c>
      <c r="D164" s="37" t="s">
        <v>5054</v>
      </c>
      <c r="E164" s="37" t="s">
        <v>4478</v>
      </c>
      <c r="F164" s="37" t="s">
        <v>4358</v>
      </c>
      <c r="G164" s="37" t="s">
        <v>4479</v>
      </c>
      <c r="H164" s="37"/>
      <c r="I164" s="38" t="str">
        <f>IF(G164="DOA",SUMIF('[16]Full TB'!A:A,'cc Lookup'!A79,'[16]Full TB'!S:S),"")</f>
        <v/>
      </c>
      <c r="J164" s="37" t="s">
        <v>4480</v>
      </c>
      <c r="K164" s="37"/>
      <c r="L164" s="37"/>
      <c r="M164" s="37"/>
      <c r="N164" s="15"/>
      <c r="O164" s="27" t="s">
        <v>4339</v>
      </c>
      <c r="P164" s="27" t="s">
        <v>5054</v>
      </c>
      <c r="Q164" s="27" t="s">
        <v>4478</v>
      </c>
      <c r="R164" s="27" t="s">
        <v>4480</v>
      </c>
      <c r="S164" s="27"/>
      <c r="T164" s="15" t="b">
        <f t="shared" si="5"/>
        <v>1</v>
      </c>
      <c r="U164" s="15"/>
      <c r="V164" s="33" t="s">
        <v>5059</v>
      </c>
      <c r="W164" s="15" t="s">
        <v>5060</v>
      </c>
      <c r="X164" s="15" t="str">
        <f t="shared" si="6"/>
        <v>E36033 HART - Gatwick</v>
      </c>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row>
    <row r="165" spans="1:48" s="46" customFormat="1" x14ac:dyDescent="0.35">
      <c r="A165" s="37" t="s">
        <v>5061</v>
      </c>
      <c r="B165" s="37" t="s">
        <v>5062</v>
      </c>
      <c r="C165" s="37" t="s">
        <v>4339</v>
      </c>
      <c r="D165" s="37" t="s">
        <v>5054</v>
      </c>
      <c r="E165" s="37" t="s">
        <v>4478</v>
      </c>
      <c r="F165" s="37" t="s">
        <v>4358</v>
      </c>
      <c r="G165" s="37" t="s">
        <v>4479</v>
      </c>
      <c r="H165" s="37"/>
      <c r="I165" s="38" t="str">
        <f>IF(G165="DOA",SUMIF('[16]Full TB'!A:A,'cc Lookup'!A80,'[16]Full TB'!S:S),"")</f>
        <v/>
      </c>
      <c r="J165" s="37" t="s">
        <v>4480</v>
      </c>
      <c r="K165" s="37"/>
      <c r="L165" s="37"/>
      <c r="M165" s="37"/>
      <c r="N165" s="15"/>
      <c r="O165" s="27" t="s">
        <v>4339</v>
      </c>
      <c r="P165" s="27" t="s">
        <v>5054</v>
      </c>
      <c r="Q165" s="27" t="s">
        <v>4478</v>
      </c>
      <c r="R165" s="27" t="s">
        <v>4480</v>
      </c>
      <c r="S165" s="27"/>
      <c r="T165" s="15" t="b">
        <f t="shared" si="5"/>
        <v>1</v>
      </c>
      <c r="U165" s="15"/>
      <c r="V165" s="33" t="s">
        <v>5063</v>
      </c>
      <c r="W165" s="15" t="s">
        <v>5064</v>
      </c>
      <c r="X165" s="15" t="str">
        <f t="shared" si="6"/>
        <v>E36034 CBRN</v>
      </c>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row>
    <row r="166" spans="1:48" s="46" customFormat="1" x14ac:dyDescent="0.35">
      <c r="A166" s="37" t="s">
        <v>5065</v>
      </c>
      <c r="B166" s="37" t="s">
        <v>5066</v>
      </c>
      <c r="C166" s="37" t="s">
        <v>4339</v>
      </c>
      <c r="D166" s="37" t="s">
        <v>5054</v>
      </c>
      <c r="E166" s="37" t="s">
        <v>4478</v>
      </c>
      <c r="F166" s="37" t="s">
        <v>4358</v>
      </c>
      <c r="G166" s="37" t="s">
        <v>4479</v>
      </c>
      <c r="H166" s="37"/>
      <c r="I166" s="38" t="str">
        <f>IF(G166="DOA",SUMIF('[16]Full TB'!A:A,'cc Lookup'!A81,'[16]Full TB'!S:S),"")</f>
        <v/>
      </c>
      <c r="J166" s="37" t="s">
        <v>4480</v>
      </c>
      <c r="K166" s="37"/>
      <c r="L166" s="37"/>
      <c r="M166" s="37"/>
      <c r="N166" s="15"/>
      <c r="O166" s="27" t="s">
        <v>4339</v>
      </c>
      <c r="P166" s="27" t="s">
        <v>5054</v>
      </c>
      <c r="Q166" s="27" t="s">
        <v>4478</v>
      </c>
      <c r="R166" s="27" t="s">
        <v>4480</v>
      </c>
      <c r="S166" s="27"/>
      <c r="T166" s="15" t="b">
        <f t="shared" si="5"/>
        <v>1</v>
      </c>
      <c r="U166" s="15"/>
      <c r="V166" s="33" t="s">
        <v>5067</v>
      </c>
      <c r="W166" s="15" t="s">
        <v>5068</v>
      </c>
      <c r="X166" s="15" t="str">
        <f t="shared" si="6"/>
        <v>E36035 MTFA</v>
      </c>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row>
    <row r="167" spans="1:48" s="46" customFormat="1" x14ac:dyDescent="0.35">
      <c r="A167" s="37" t="s">
        <v>5069</v>
      </c>
      <c r="B167" s="37" t="s">
        <v>5070</v>
      </c>
      <c r="C167" s="37" t="s">
        <v>4338</v>
      </c>
      <c r="D167" s="37" t="s">
        <v>4775</v>
      </c>
      <c r="E167" s="37" t="s">
        <v>4776</v>
      </c>
      <c r="F167" s="37" t="s">
        <v>4374</v>
      </c>
      <c r="G167" s="37" t="s">
        <v>4777</v>
      </c>
      <c r="H167" s="37"/>
      <c r="I167" s="38" t="str">
        <f>IF(G167="DOA",SUMIF('[16]Full TB'!A:A,'cc Lookup'!A82,'[16]Full TB'!S:S),"")</f>
        <v/>
      </c>
      <c r="J167" s="37" t="s">
        <v>4480</v>
      </c>
      <c r="K167" s="37"/>
      <c r="L167" s="37"/>
      <c r="M167" s="37"/>
      <c r="N167" s="15"/>
      <c r="O167" s="27" t="s">
        <v>4338</v>
      </c>
      <c r="P167" s="27" t="s">
        <v>4775</v>
      </c>
      <c r="Q167" s="27" t="s">
        <v>4776</v>
      </c>
      <c r="R167" s="27" t="s">
        <v>4480</v>
      </c>
      <c r="S167" s="27"/>
      <c r="T167" s="15" t="b">
        <f t="shared" si="5"/>
        <v>1</v>
      </c>
      <c r="U167" s="15"/>
      <c r="V167" s="33" t="s">
        <v>5071</v>
      </c>
      <c r="W167" s="15" t="s">
        <v>5072</v>
      </c>
      <c r="X167" s="15" t="str">
        <f t="shared" si="6"/>
        <v>E36036 Q3 Winter Pressures</v>
      </c>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row>
    <row r="168" spans="1:48" s="46" customFormat="1" x14ac:dyDescent="0.35">
      <c r="A168" s="37" t="s">
        <v>5073</v>
      </c>
      <c r="B168" s="37" t="s">
        <v>5074</v>
      </c>
      <c r="C168" s="37" t="s">
        <v>4339</v>
      </c>
      <c r="D168" s="37" t="s">
        <v>5054</v>
      </c>
      <c r="E168" s="37" t="s">
        <v>4478</v>
      </c>
      <c r="F168" s="37" t="s">
        <v>4358</v>
      </c>
      <c r="G168" s="37" t="s">
        <v>4479</v>
      </c>
      <c r="H168" s="37"/>
      <c r="I168" s="38" t="str">
        <f>IF(G168="DOA",SUMIF('[16]Full TB'!A:A,'cc Lookup'!A84,'[16]Full TB'!S:S),"")</f>
        <v/>
      </c>
      <c r="J168" s="37" t="s">
        <v>4480</v>
      </c>
      <c r="K168" s="37"/>
      <c r="L168" s="37"/>
      <c r="M168" s="37"/>
      <c r="N168" s="15"/>
      <c r="O168" s="27" t="s">
        <v>4339</v>
      </c>
      <c r="P168" s="27" t="s">
        <v>5054</v>
      </c>
      <c r="Q168" s="27" t="s">
        <v>4478</v>
      </c>
      <c r="R168" s="27" t="s">
        <v>4480</v>
      </c>
      <c r="S168" s="27"/>
      <c r="T168" s="15" t="b">
        <f t="shared" si="5"/>
        <v>1</v>
      </c>
      <c r="U168" s="15"/>
      <c r="V168" s="33" t="s">
        <v>5075</v>
      </c>
      <c r="W168" s="15" t="s">
        <v>5076</v>
      </c>
      <c r="X168" s="15" t="str">
        <f t="shared" si="6"/>
        <v>E36038 HART Training</v>
      </c>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row>
    <row r="169" spans="1:48" s="46" customFormat="1" x14ac:dyDescent="0.35">
      <c r="A169" s="37" t="s">
        <v>5077</v>
      </c>
      <c r="B169" s="37" t="s">
        <v>5078</v>
      </c>
      <c r="C169" s="37" t="s">
        <v>4338</v>
      </c>
      <c r="D169" s="37" t="s">
        <v>4356</v>
      </c>
      <c r="E169" s="37" t="s">
        <v>4404</v>
      </c>
      <c r="F169" s="37" t="s">
        <v>4358</v>
      </c>
      <c r="G169" s="37" t="s">
        <v>4716</v>
      </c>
      <c r="H169" s="37"/>
      <c r="I169" s="38" t="str">
        <f>IF(G169="DOA",SUMIF('[16]Full TB'!A:A,'cc Lookup'!A87,'[16]Full TB'!S:S),"")</f>
        <v/>
      </c>
      <c r="J169" s="37" t="s">
        <v>4404</v>
      </c>
      <c r="K169" s="37" t="s">
        <v>4356</v>
      </c>
      <c r="L169" s="37" t="s">
        <v>4487</v>
      </c>
      <c r="M169" s="37"/>
      <c r="N169" s="15"/>
      <c r="O169" s="27" t="s">
        <v>4338</v>
      </c>
      <c r="P169" s="27" t="s">
        <v>4356</v>
      </c>
      <c r="Q169" s="27" t="s">
        <v>4404</v>
      </c>
      <c r="R169" s="27" t="s">
        <v>4404</v>
      </c>
      <c r="S169" s="27"/>
      <c r="T169" s="15" t="b">
        <f t="shared" si="5"/>
        <v>1</v>
      </c>
      <c r="U169" s="15"/>
      <c r="V169" s="33" t="s">
        <v>5079</v>
      </c>
      <c r="W169" s="15" t="s">
        <v>5080</v>
      </c>
      <c r="X169" s="15" t="str">
        <f t="shared" si="6"/>
        <v>E36060 Helicopter</v>
      </c>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row>
    <row r="170" spans="1:48" s="46" customFormat="1" x14ac:dyDescent="0.35">
      <c r="A170" s="37" t="s">
        <v>5081</v>
      </c>
      <c r="B170" s="37" t="s">
        <v>5082</v>
      </c>
      <c r="C170" s="37" t="s">
        <v>4338</v>
      </c>
      <c r="D170" s="37" t="s">
        <v>5083</v>
      </c>
      <c r="E170" s="37" t="s">
        <v>5084</v>
      </c>
      <c r="F170" s="37" t="s">
        <v>4374</v>
      </c>
      <c r="G170" s="37" t="s">
        <v>5085</v>
      </c>
      <c r="H170" s="37"/>
      <c r="I170" s="38" t="str">
        <f>IF(G170="DOA",SUMIF('[16]Full TB'!A:A,'cc Lookup'!A88,'[16]Full TB'!S:S),"")</f>
        <v/>
      </c>
      <c r="J170" s="37" t="s">
        <v>4480</v>
      </c>
      <c r="K170" s="37"/>
      <c r="L170" s="37"/>
      <c r="M170" s="37"/>
      <c r="N170" s="15"/>
      <c r="O170" s="27" t="s">
        <v>4338</v>
      </c>
      <c r="P170" s="27" t="s">
        <v>5083</v>
      </c>
      <c r="Q170" s="27" t="s">
        <v>5084</v>
      </c>
      <c r="R170" s="27" t="s">
        <v>4480</v>
      </c>
      <c r="S170" s="27"/>
      <c r="T170" s="15" t="b">
        <f t="shared" si="5"/>
        <v>1</v>
      </c>
      <c r="U170" s="15"/>
      <c r="V170" s="33" t="s">
        <v>5086</v>
      </c>
      <c r="W170" s="15" t="s">
        <v>5087</v>
      </c>
      <c r="X170" s="15" t="str">
        <f t="shared" si="6"/>
        <v>E36062 West OUMs CIP Target</v>
      </c>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row>
    <row r="171" spans="1:48" s="46" customFormat="1" x14ac:dyDescent="0.35">
      <c r="A171" s="37" t="s">
        <v>3831</v>
      </c>
      <c r="B171" s="37" t="s">
        <v>3832</v>
      </c>
      <c r="C171" s="37" t="s">
        <v>4339</v>
      </c>
      <c r="D171" s="37" t="s">
        <v>4775</v>
      </c>
      <c r="E171" s="37" t="s">
        <v>4999</v>
      </c>
      <c r="F171" s="37" t="s">
        <v>4374</v>
      </c>
      <c r="G171" s="37" t="s">
        <v>5000</v>
      </c>
      <c r="H171" s="37"/>
      <c r="I171" s="38" t="str">
        <f>IF(G171="DOA",SUMIF('[16]Full TB'!A:A,'cc Lookup'!A89,'[16]Full TB'!S:S),"")</f>
        <v/>
      </c>
      <c r="J171" s="37" t="s">
        <v>4480</v>
      </c>
      <c r="K171" s="37"/>
      <c r="L171" s="37"/>
      <c r="M171" s="37"/>
      <c r="N171" s="15"/>
      <c r="O171" s="27" t="s">
        <v>4339</v>
      </c>
      <c r="P171" s="27" t="s">
        <v>4775</v>
      </c>
      <c r="Q171" s="27" t="s">
        <v>4999</v>
      </c>
      <c r="R171" s="27" t="s">
        <v>4480</v>
      </c>
      <c r="S171" s="27"/>
      <c r="T171" s="15" t="b">
        <f t="shared" ref="T171:T236" si="7">J171=R171</f>
        <v>1</v>
      </c>
      <c r="U171" s="15"/>
      <c r="V171" s="33" t="s">
        <v>5088</v>
      </c>
      <c r="W171" s="15" t="s">
        <v>5089</v>
      </c>
      <c r="X171" s="15" t="str">
        <f t="shared" si="6"/>
        <v>E36063 EAST OUMs</v>
      </c>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row>
    <row r="172" spans="1:48" s="46" customFormat="1" x14ac:dyDescent="0.35">
      <c r="A172" s="37" t="s">
        <v>5090</v>
      </c>
      <c r="B172" s="37" t="s">
        <v>5091</v>
      </c>
      <c r="C172" s="37" t="s">
        <v>4338</v>
      </c>
      <c r="D172" s="37" t="s">
        <v>5083</v>
      </c>
      <c r="E172" s="37" t="s">
        <v>5084</v>
      </c>
      <c r="F172" s="37" t="s">
        <v>4374</v>
      </c>
      <c r="G172" s="37" t="s">
        <v>5085</v>
      </c>
      <c r="H172" s="37"/>
      <c r="I172" s="38" t="str">
        <f>IF(G172="DOA",SUMIF('[16]Full TB'!A:A,'cc Lookup'!A90,'[16]Full TB'!S:S),"")</f>
        <v/>
      </c>
      <c r="J172" s="37" t="s">
        <v>4480</v>
      </c>
      <c r="K172" s="37"/>
      <c r="L172" s="37"/>
      <c r="M172" s="37"/>
      <c r="N172" s="15"/>
      <c r="O172" s="27" t="s">
        <v>4338</v>
      </c>
      <c r="P172" s="27" t="s">
        <v>5083</v>
      </c>
      <c r="Q172" s="27" t="s">
        <v>5084</v>
      </c>
      <c r="R172" s="27" t="s">
        <v>4480</v>
      </c>
      <c r="S172" s="27"/>
      <c r="T172" s="15" t="b">
        <f t="shared" si="7"/>
        <v>1</v>
      </c>
      <c r="U172" s="15"/>
      <c r="V172" s="33" t="s">
        <v>5092</v>
      </c>
      <c r="W172" s="15" t="s">
        <v>5093</v>
      </c>
      <c r="X172" s="15" t="str">
        <f t="shared" si="6"/>
        <v>E36064 WEST OUMs</v>
      </c>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row>
    <row r="173" spans="1:48" s="46" customFormat="1" x14ac:dyDescent="0.35">
      <c r="A173" s="37" t="s">
        <v>5094</v>
      </c>
      <c r="B173" s="37" t="s">
        <v>5095</v>
      </c>
      <c r="C173" s="37" t="s">
        <v>4339</v>
      </c>
      <c r="D173" s="37" t="s">
        <v>5096</v>
      </c>
      <c r="E173" s="37" t="s">
        <v>4999</v>
      </c>
      <c r="F173" s="37" t="s">
        <v>4374</v>
      </c>
      <c r="G173" s="37" t="s">
        <v>5000</v>
      </c>
      <c r="H173" s="37"/>
      <c r="I173" s="38" t="str">
        <f>IF(G173="DOA",SUMIF('[16]Full TB'!A:A,'cc Lookup'!A91,'[16]Full TB'!S:S),"")</f>
        <v/>
      </c>
      <c r="J173" s="37" t="s">
        <v>4480</v>
      </c>
      <c r="K173" s="37"/>
      <c r="L173" s="37"/>
      <c r="M173" s="37"/>
      <c r="N173" s="15"/>
      <c r="O173" s="27" t="s">
        <v>4339</v>
      </c>
      <c r="P173" s="27" t="s">
        <v>5096</v>
      </c>
      <c r="Q173" s="27" t="s">
        <v>4999</v>
      </c>
      <c r="R173" s="27" t="s">
        <v>4480</v>
      </c>
      <c r="S173" s="27"/>
      <c r="T173" s="15" t="b">
        <f t="shared" si="7"/>
        <v>1</v>
      </c>
      <c r="U173" s="15"/>
      <c r="V173" s="33" t="s">
        <v>5097</v>
      </c>
      <c r="W173" s="15" t="s">
        <v>5098</v>
      </c>
      <c r="X173" s="15" t="str">
        <f t="shared" si="6"/>
        <v>E36065 Polegate and Hastings OU</v>
      </c>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row>
    <row r="174" spans="1:48" s="46" customFormat="1" x14ac:dyDescent="0.35">
      <c r="A174" s="37" t="s">
        <v>5099</v>
      </c>
      <c r="B174" s="37" t="s">
        <v>5100</v>
      </c>
      <c r="C174" s="37" t="s">
        <v>4339</v>
      </c>
      <c r="D174" s="37" t="s">
        <v>5101</v>
      </c>
      <c r="E174" s="37" t="s">
        <v>4999</v>
      </c>
      <c r="F174" s="37" t="s">
        <v>4374</v>
      </c>
      <c r="G174" s="37" t="s">
        <v>5000</v>
      </c>
      <c r="H174" s="37"/>
      <c r="I174" s="38" t="str">
        <f>IF(G174="DOA",SUMIF('[16]Full TB'!A:A,'cc Lookup'!A92,'[16]Full TB'!S:S),"")</f>
        <v/>
      </c>
      <c r="J174" s="37" t="s">
        <v>4480</v>
      </c>
      <c r="K174" s="37"/>
      <c r="L174" s="37"/>
      <c r="M174" s="37"/>
      <c r="N174" s="15"/>
      <c r="O174" s="27" t="s">
        <v>4339</v>
      </c>
      <c r="P174" s="27" t="s">
        <v>5101</v>
      </c>
      <c r="Q174" s="27" t="s">
        <v>4999</v>
      </c>
      <c r="R174" s="27" t="s">
        <v>4480</v>
      </c>
      <c r="S174" s="27"/>
      <c r="T174" s="15" t="b">
        <f t="shared" si="7"/>
        <v>1</v>
      </c>
      <c r="U174" s="15"/>
      <c r="V174" s="33" t="s">
        <v>5102</v>
      </c>
      <c r="W174" s="15" t="s">
        <v>5103</v>
      </c>
      <c r="X174" s="15" t="str">
        <f t="shared" si="6"/>
        <v>E36070 Ashford OU</v>
      </c>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row>
    <row r="175" spans="1:48" s="46" customFormat="1" x14ac:dyDescent="0.35">
      <c r="A175" s="37" t="s">
        <v>5104</v>
      </c>
      <c r="B175" s="37" t="s">
        <v>5105</v>
      </c>
      <c r="C175" s="37" t="s">
        <v>4338</v>
      </c>
      <c r="D175" s="37" t="s">
        <v>5106</v>
      </c>
      <c r="E175" s="37" t="s">
        <v>5084</v>
      </c>
      <c r="F175" s="37" t="s">
        <v>4374</v>
      </c>
      <c r="G175" s="37" t="s">
        <v>5085</v>
      </c>
      <c r="H175" s="37"/>
      <c r="I175" s="38" t="str">
        <f>IF(G175="DOA",SUMIF('[16]Full TB'!A:A,'cc Lookup'!A93,'[16]Full TB'!S:S),"")</f>
        <v/>
      </c>
      <c r="J175" s="37" t="s">
        <v>4480</v>
      </c>
      <c r="K175" s="37"/>
      <c r="L175" s="37"/>
      <c r="M175" s="37"/>
      <c r="N175" s="15"/>
      <c r="O175" s="27" t="s">
        <v>4338</v>
      </c>
      <c r="P175" s="27" t="s">
        <v>5106</v>
      </c>
      <c r="Q175" s="27" t="s">
        <v>5084</v>
      </c>
      <c r="R175" s="27" t="s">
        <v>4480</v>
      </c>
      <c r="S175" s="27"/>
      <c r="T175" s="15" t="b">
        <f t="shared" si="7"/>
        <v>1</v>
      </c>
      <c r="U175" s="15"/>
      <c r="V175" s="33" t="s">
        <v>5107</v>
      </c>
      <c r="W175" s="15" t="s">
        <v>5108</v>
      </c>
      <c r="X175" s="15" t="str">
        <f t="shared" si="6"/>
        <v>E36075 Gatwick and Redhill OU</v>
      </c>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row>
    <row r="176" spans="1:48" s="46" customFormat="1" x14ac:dyDescent="0.35">
      <c r="A176" s="37" t="s">
        <v>5109</v>
      </c>
      <c r="B176" s="37" t="s">
        <v>5110</v>
      </c>
      <c r="C176" s="37" t="s">
        <v>4339</v>
      </c>
      <c r="D176" s="37" t="s">
        <v>5111</v>
      </c>
      <c r="E176" s="37" t="s">
        <v>4999</v>
      </c>
      <c r="F176" s="37" t="s">
        <v>4374</v>
      </c>
      <c r="G176" s="37" t="s">
        <v>5000</v>
      </c>
      <c r="H176" s="37"/>
      <c r="I176" s="38" t="str">
        <f>IF(G176="DOA",SUMIF('[16]Full TB'!A:A,'cc Lookup'!A94,'[16]Full TB'!S:S),"")</f>
        <v/>
      </c>
      <c r="J176" s="37" t="s">
        <v>4480</v>
      </c>
      <c r="K176" s="37"/>
      <c r="L176" s="37"/>
      <c r="M176" s="37"/>
      <c r="N176" s="15"/>
      <c r="O176" s="27" t="s">
        <v>4339</v>
      </c>
      <c r="P176" s="27" t="s">
        <v>5111</v>
      </c>
      <c r="Q176" s="27" t="s">
        <v>4999</v>
      </c>
      <c r="R176" s="27" t="s">
        <v>4480</v>
      </c>
      <c r="S176" s="27"/>
      <c r="T176" s="15" t="b">
        <f t="shared" si="7"/>
        <v>1</v>
      </c>
      <c r="U176" s="15"/>
      <c r="V176" s="33" t="s">
        <v>5112</v>
      </c>
      <c r="W176" s="15" t="s">
        <v>5113</v>
      </c>
      <c r="X176" s="15" t="str">
        <f t="shared" si="6"/>
        <v>E36080 Dartford and Medway OU</v>
      </c>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row>
    <row r="177" spans="1:48" s="46" customFormat="1" x14ac:dyDescent="0.35">
      <c r="A177" s="37" t="s">
        <v>5114</v>
      </c>
      <c r="B177" s="37" t="s">
        <v>5115</v>
      </c>
      <c r="C177" s="37" t="s">
        <v>4338</v>
      </c>
      <c r="D177" s="37" t="s">
        <v>5116</v>
      </c>
      <c r="E177" s="37" t="s">
        <v>5084</v>
      </c>
      <c r="F177" s="37" t="s">
        <v>4374</v>
      </c>
      <c r="G177" s="37" t="s">
        <v>5085</v>
      </c>
      <c r="H177" s="37"/>
      <c r="I177" s="38" t="str">
        <f>IF(G177="DOA",SUMIF('[16]Full TB'!A:A,'cc Lookup'!A95,'[16]Full TB'!S:S),"")</f>
        <v/>
      </c>
      <c r="J177" s="37" t="s">
        <v>4480</v>
      </c>
      <c r="K177" s="37"/>
      <c r="L177" s="37"/>
      <c r="M177" s="37"/>
      <c r="N177" s="15"/>
      <c r="O177" s="27" t="s">
        <v>4338</v>
      </c>
      <c r="P177" s="27" t="s">
        <v>5116</v>
      </c>
      <c r="Q177" s="27" t="s">
        <v>5084</v>
      </c>
      <c r="R177" s="27" t="s">
        <v>4480</v>
      </c>
      <c r="S177" s="27"/>
      <c r="T177" s="15" t="b">
        <f t="shared" si="7"/>
        <v>1</v>
      </c>
      <c r="U177" s="15"/>
      <c r="V177" s="33" t="s">
        <v>5117</v>
      </c>
      <c r="W177" s="15" t="s">
        <v>5118</v>
      </c>
      <c r="X177" s="15" t="str">
        <f t="shared" si="6"/>
        <v>E36085 Tangmere and Worthing OU</v>
      </c>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row>
    <row r="178" spans="1:48" s="46" customFormat="1" x14ac:dyDescent="0.35">
      <c r="A178" s="37" t="s">
        <v>5119</v>
      </c>
      <c r="B178" s="37" t="s">
        <v>5120</v>
      </c>
      <c r="C178" s="37" t="s">
        <v>4338</v>
      </c>
      <c r="D178" s="37" t="s">
        <v>5121</v>
      </c>
      <c r="E178" s="37" t="s">
        <v>5084</v>
      </c>
      <c r="F178" s="37" t="s">
        <v>4374</v>
      </c>
      <c r="G178" s="37" t="s">
        <v>5085</v>
      </c>
      <c r="H178" s="37"/>
      <c r="I178" s="38" t="str">
        <f>IF(G178="DOA",SUMIF('[16]Full TB'!A:A,'cc Lookup'!A96,'[16]Full TB'!S:S),"")</f>
        <v/>
      </c>
      <c r="J178" s="37" t="s">
        <v>4480</v>
      </c>
      <c r="K178" s="37"/>
      <c r="L178" s="37"/>
      <c r="M178" s="37"/>
      <c r="N178" s="15"/>
      <c r="O178" s="27" t="s">
        <v>4338</v>
      </c>
      <c r="P178" s="27" t="s">
        <v>5121</v>
      </c>
      <c r="Q178" s="27" t="s">
        <v>5084</v>
      </c>
      <c r="R178" s="27" t="s">
        <v>4480</v>
      </c>
      <c r="S178" s="27"/>
      <c r="T178" s="15" t="b">
        <f t="shared" si="7"/>
        <v>1</v>
      </c>
      <c r="U178" s="15"/>
      <c r="V178" s="33" t="s">
        <v>5122</v>
      </c>
      <c r="W178" s="15" t="s">
        <v>5123</v>
      </c>
      <c r="X178" s="15" t="str">
        <f t="shared" si="6"/>
        <v>E36091 Brighton OU</v>
      </c>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row>
    <row r="179" spans="1:48" s="46" customFormat="1" x14ac:dyDescent="0.35">
      <c r="A179" s="37" t="s">
        <v>5124</v>
      </c>
      <c r="B179" s="37" t="s">
        <v>5125</v>
      </c>
      <c r="C179" s="37" t="s">
        <v>4339</v>
      </c>
      <c r="D179" s="37" t="s">
        <v>5126</v>
      </c>
      <c r="E179" s="37" t="s">
        <v>4999</v>
      </c>
      <c r="F179" s="37" t="s">
        <v>4374</v>
      </c>
      <c r="G179" s="37" t="s">
        <v>5000</v>
      </c>
      <c r="H179" s="37"/>
      <c r="I179" s="38" t="str">
        <f>IF(G179="DOA",SUMIF('[16]Full TB'!A:A,'cc Lookup'!A97,'[16]Full TB'!S:S),"")</f>
        <v/>
      </c>
      <c r="J179" s="37" t="s">
        <v>4480</v>
      </c>
      <c r="K179" s="37"/>
      <c r="L179" s="37"/>
      <c r="M179" s="37"/>
      <c r="N179" s="15"/>
      <c r="O179" s="27" t="s">
        <v>4339</v>
      </c>
      <c r="P179" s="27" t="s">
        <v>5126</v>
      </c>
      <c r="Q179" s="27" t="s">
        <v>4999</v>
      </c>
      <c r="R179" s="27" t="s">
        <v>4480</v>
      </c>
      <c r="S179" s="27"/>
      <c r="T179" s="15" t="b">
        <f t="shared" si="7"/>
        <v>1</v>
      </c>
      <c r="U179" s="15"/>
      <c r="V179" s="33" t="s">
        <v>5127</v>
      </c>
      <c r="W179" s="15" t="s">
        <v>5128</v>
      </c>
      <c r="X179" s="15" t="str">
        <f t="shared" si="6"/>
        <v>E36092 Thanet OU</v>
      </c>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row>
    <row r="180" spans="1:48" s="46" customFormat="1" x14ac:dyDescent="0.35">
      <c r="A180" s="37" t="s">
        <v>5129</v>
      </c>
      <c r="B180" s="37" t="s">
        <v>5130</v>
      </c>
      <c r="C180" s="37" t="s">
        <v>4339</v>
      </c>
      <c r="D180" s="37" t="s">
        <v>5131</v>
      </c>
      <c r="E180" s="37" t="s">
        <v>4999</v>
      </c>
      <c r="F180" s="37" t="s">
        <v>4374</v>
      </c>
      <c r="G180" s="37" t="s">
        <v>5000</v>
      </c>
      <c r="H180" s="37"/>
      <c r="I180" s="38" t="str">
        <f>IF(G180="DOA",SUMIF('[16]Full TB'!A:A,'cc Lookup'!A98,'[16]Full TB'!S:S),"")</f>
        <v/>
      </c>
      <c r="J180" s="37" t="s">
        <v>4480</v>
      </c>
      <c r="K180" s="37"/>
      <c r="L180" s="37"/>
      <c r="M180" s="37"/>
      <c r="N180" s="15"/>
      <c r="O180" s="27" t="s">
        <v>4339</v>
      </c>
      <c r="P180" s="27" t="s">
        <v>5131</v>
      </c>
      <c r="Q180" s="27" t="s">
        <v>4999</v>
      </c>
      <c r="R180" s="27" t="s">
        <v>4480</v>
      </c>
      <c r="S180" s="27"/>
      <c r="T180" s="15" t="b">
        <f t="shared" si="7"/>
        <v>1</v>
      </c>
      <c r="U180" s="15"/>
      <c r="V180" s="33" t="s">
        <v>5132</v>
      </c>
      <c r="W180" s="15" t="s">
        <v>5133</v>
      </c>
      <c r="X180" s="15" t="str">
        <f t="shared" si="6"/>
        <v>E36093 Paddock Wood OU</v>
      </c>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row>
    <row r="181" spans="1:48" s="46" customFormat="1" x14ac:dyDescent="0.35">
      <c r="A181" s="37" t="s">
        <v>5134</v>
      </c>
      <c r="B181" s="37" t="s">
        <v>5135</v>
      </c>
      <c r="C181" s="37" t="s">
        <v>4338</v>
      </c>
      <c r="D181" s="37" t="s">
        <v>5106</v>
      </c>
      <c r="E181" s="37" t="s">
        <v>5084</v>
      </c>
      <c r="F181" s="37" t="s">
        <v>4374</v>
      </c>
      <c r="G181" s="37" t="s">
        <v>5085</v>
      </c>
      <c r="H181" s="37"/>
      <c r="I181" s="38" t="str">
        <f>IF(G181="DOA",SUMIF('[16]Full TB'!A:A,'cc Lookup'!A99,'[16]Full TB'!S:S),"")</f>
        <v/>
      </c>
      <c r="J181" s="37" t="s">
        <v>4480</v>
      </c>
      <c r="K181" s="37"/>
      <c r="L181" s="37"/>
      <c r="M181" s="37"/>
      <c r="N181" s="15"/>
      <c r="O181" s="27" t="s">
        <v>4338</v>
      </c>
      <c r="P181" s="27" t="s">
        <v>5106</v>
      </c>
      <c r="Q181" s="27" t="s">
        <v>5084</v>
      </c>
      <c r="R181" s="27" t="s">
        <v>4480</v>
      </c>
      <c r="S181" s="27"/>
      <c r="T181" s="15" t="b">
        <f t="shared" si="7"/>
        <v>1</v>
      </c>
      <c r="U181" s="15"/>
      <c r="V181" s="33" t="s">
        <v>5136</v>
      </c>
      <c r="W181" s="15" t="s">
        <v>5137</v>
      </c>
      <c r="X181" s="15" t="str">
        <f t="shared" si="6"/>
        <v>E36094 Guildford OU</v>
      </c>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row>
    <row r="182" spans="1:48" s="46" customFormat="1" x14ac:dyDescent="0.35">
      <c r="A182" s="37" t="s">
        <v>5138</v>
      </c>
      <c r="B182" s="37" t="s">
        <v>5139</v>
      </c>
      <c r="C182" s="37" t="s">
        <v>4338</v>
      </c>
      <c r="D182" s="37" t="s">
        <v>5140</v>
      </c>
      <c r="E182" s="37" t="s">
        <v>5084</v>
      </c>
      <c r="F182" s="37" t="s">
        <v>4374</v>
      </c>
      <c r="G182" s="37" t="s">
        <v>5085</v>
      </c>
      <c r="H182" s="37"/>
      <c r="I182" s="38" t="str">
        <f>IF(G182="DOA",SUMIF('[16]Full TB'!A:A,'cc Lookup'!A100,'[16]Full TB'!S:S),"")</f>
        <v/>
      </c>
      <c r="J182" s="37" t="s">
        <v>4480</v>
      </c>
      <c r="K182" s="37"/>
      <c r="L182" s="37"/>
      <c r="M182" s="37"/>
      <c r="N182" s="15"/>
      <c r="O182" s="27" t="s">
        <v>4338</v>
      </c>
      <c r="P182" s="27" t="s">
        <v>5140</v>
      </c>
      <c r="Q182" s="27" t="s">
        <v>5084</v>
      </c>
      <c r="R182" s="27" t="s">
        <v>4480</v>
      </c>
      <c r="S182" s="27"/>
      <c r="T182" s="15" t="b">
        <f t="shared" si="7"/>
        <v>1</v>
      </c>
      <c r="U182" s="15"/>
      <c r="V182" s="33" t="s">
        <v>5141</v>
      </c>
      <c r="W182" s="15" t="s">
        <v>5142</v>
      </c>
      <c r="X182" s="15" t="str">
        <f t="shared" si="6"/>
        <v>E36095 Chertsey OU</v>
      </c>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row>
    <row r="183" spans="1:48" s="46" customFormat="1" x14ac:dyDescent="0.35">
      <c r="A183" s="37" t="s">
        <v>5143</v>
      </c>
      <c r="B183" s="37" t="s">
        <v>5144</v>
      </c>
      <c r="C183" s="37" t="s">
        <v>4339</v>
      </c>
      <c r="D183" s="37" t="s">
        <v>4775</v>
      </c>
      <c r="E183" s="37" t="s">
        <v>4776</v>
      </c>
      <c r="F183" s="37" t="s">
        <v>4374</v>
      </c>
      <c r="G183" s="37" t="s">
        <v>4777</v>
      </c>
      <c r="H183" s="37"/>
      <c r="I183" s="38" t="str">
        <f>IF(G183="DOA",SUMIF('[16]Full TB'!A:A,'cc Lookup'!A164,'[16]Full TB'!S:S),"")</f>
        <v/>
      </c>
      <c r="J183" s="37" t="s">
        <v>4480</v>
      </c>
      <c r="K183" s="37"/>
      <c r="L183" s="37"/>
      <c r="M183" s="37"/>
      <c r="N183" s="15"/>
      <c r="O183" s="27" t="s">
        <v>4339</v>
      </c>
      <c r="P183" s="27" t="s">
        <v>4775</v>
      </c>
      <c r="Q183" s="27" t="s">
        <v>4776</v>
      </c>
      <c r="R183" s="27" t="s">
        <v>4480</v>
      </c>
      <c r="S183" s="27"/>
      <c r="T183" s="15" t="b">
        <f t="shared" si="7"/>
        <v>1</v>
      </c>
      <c r="U183" s="15"/>
      <c r="V183" s="33" t="s">
        <v>5145</v>
      </c>
      <c r="W183" s="15" t="s">
        <v>5146</v>
      </c>
      <c r="X183" s="15" t="str">
        <f t="shared" si="6"/>
        <v>E36099 PAS_VAS Control</v>
      </c>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row>
    <row r="184" spans="1:48" s="46" customFormat="1" x14ac:dyDescent="0.35">
      <c r="A184" s="37" t="s">
        <v>5147</v>
      </c>
      <c r="B184" s="37" t="s">
        <v>5148</v>
      </c>
      <c r="C184" s="37" t="s">
        <v>4339</v>
      </c>
      <c r="D184" s="37" t="s">
        <v>5126</v>
      </c>
      <c r="E184" s="37" t="s">
        <v>4999</v>
      </c>
      <c r="F184" s="37" t="s">
        <v>4374</v>
      </c>
      <c r="G184" s="37" t="s">
        <v>5000</v>
      </c>
      <c r="H184" s="37"/>
      <c r="I184" s="38" t="str">
        <f>IF(G184="DOA",SUMIF('[16]Full TB'!A:A,'cc Lookup'!A101,'[16]Full TB'!S:S),"")</f>
        <v/>
      </c>
      <c r="J184" s="37" t="s">
        <v>4480</v>
      </c>
      <c r="K184" s="37"/>
      <c r="L184" s="37"/>
      <c r="M184" s="37"/>
      <c r="N184" s="15"/>
      <c r="O184" s="27" t="s">
        <v>4339</v>
      </c>
      <c r="P184" s="27" t="s">
        <v>5126</v>
      </c>
      <c r="Q184" s="27" t="s">
        <v>4999</v>
      </c>
      <c r="R184" s="27" t="s">
        <v>4480</v>
      </c>
      <c r="S184" s="27"/>
      <c r="T184" s="15" t="b">
        <f t="shared" si="7"/>
        <v>1</v>
      </c>
      <c r="U184" s="15"/>
      <c r="V184" s="33" t="s">
        <v>5149</v>
      </c>
      <c r="W184" s="15" t="s">
        <v>5150</v>
      </c>
      <c r="X184" s="15" t="str">
        <f t="shared" si="6"/>
        <v>E36100 Thanet DD</v>
      </c>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row>
    <row r="185" spans="1:48" s="46" customFormat="1" x14ac:dyDescent="0.35">
      <c r="A185" s="37" t="s">
        <v>5151</v>
      </c>
      <c r="B185" s="37" t="s">
        <v>5152</v>
      </c>
      <c r="C185" s="37" t="s">
        <v>4339</v>
      </c>
      <c r="D185" s="37" t="s">
        <v>5111</v>
      </c>
      <c r="E185" s="37" t="s">
        <v>4999</v>
      </c>
      <c r="F185" s="37" t="s">
        <v>4374</v>
      </c>
      <c r="G185" s="37" t="s">
        <v>5000</v>
      </c>
      <c r="H185" s="37"/>
      <c r="I185" s="38" t="str">
        <f>IF(G185="DOA",SUMIF('[16]Full TB'!A:A,'cc Lookup'!A102,'[16]Full TB'!S:S),"")</f>
        <v/>
      </c>
      <c r="J185" s="37" t="s">
        <v>4480</v>
      </c>
      <c r="K185" s="37"/>
      <c r="L185" s="37"/>
      <c r="M185" s="37"/>
      <c r="N185" s="15"/>
      <c r="O185" s="27" t="s">
        <v>4339</v>
      </c>
      <c r="P185" s="27" t="s">
        <v>5111</v>
      </c>
      <c r="Q185" s="27" t="s">
        <v>4999</v>
      </c>
      <c r="R185" s="27" t="s">
        <v>4480</v>
      </c>
      <c r="S185" s="27"/>
      <c r="T185" s="15" t="b">
        <f t="shared" si="7"/>
        <v>1</v>
      </c>
      <c r="U185" s="15"/>
      <c r="V185" s="33" t="s">
        <v>5153</v>
      </c>
      <c r="W185" s="15" t="s">
        <v>5154</v>
      </c>
      <c r="X185" s="15" t="str">
        <f t="shared" si="6"/>
        <v>E36105 Dartford DD</v>
      </c>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row>
    <row r="186" spans="1:48" s="46" customFormat="1" x14ac:dyDescent="0.35">
      <c r="A186" s="37" t="s">
        <v>5155</v>
      </c>
      <c r="B186" s="37" t="s">
        <v>5156</v>
      </c>
      <c r="C186" s="37" t="s">
        <v>4339</v>
      </c>
      <c r="D186" s="37" t="s">
        <v>5111</v>
      </c>
      <c r="E186" s="37" t="s">
        <v>4999</v>
      </c>
      <c r="F186" s="37" t="s">
        <v>4374</v>
      </c>
      <c r="G186" s="37" t="s">
        <v>5000</v>
      </c>
      <c r="H186" s="37"/>
      <c r="I186" s="38" t="str">
        <f>IF(G186="DOA",SUMIF('[16]Full TB'!A:A,'cc Lookup'!A103,'[16]Full TB'!S:S),"")</f>
        <v/>
      </c>
      <c r="J186" s="37" t="s">
        <v>4480</v>
      </c>
      <c r="K186" s="37"/>
      <c r="L186" s="37"/>
      <c r="M186" s="37"/>
      <c r="N186" s="15"/>
      <c r="O186" s="27" t="s">
        <v>4339</v>
      </c>
      <c r="P186" s="27" t="s">
        <v>5111</v>
      </c>
      <c r="Q186" s="27" t="s">
        <v>4999</v>
      </c>
      <c r="R186" s="27" t="s">
        <v>4480</v>
      </c>
      <c r="S186" s="27"/>
      <c r="T186" s="15" t="b">
        <f t="shared" si="7"/>
        <v>1</v>
      </c>
      <c r="U186" s="15"/>
      <c r="V186" s="33" t="s">
        <v>5157</v>
      </c>
      <c r="W186" s="15" t="s">
        <v>5158</v>
      </c>
      <c r="X186" s="15" t="str">
        <f t="shared" si="6"/>
        <v>E36110 Medway DD</v>
      </c>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row>
    <row r="187" spans="1:48" s="46" customFormat="1" x14ac:dyDescent="0.35">
      <c r="A187" s="37" t="s">
        <v>5159</v>
      </c>
      <c r="B187" s="37" t="s">
        <v>5160</v>
      </c>
      <c r="C187" s="37" t="s">
        <v>4339</v>
      </c>
      <c r="D187" s="37" t="s">
        <v>5101</v>
      </c>
      <c r="E187" s="37" t="s">
        <v>4999</v>
      </c>
      <c r="F187" s="37" t="s">
        <v>4374</v>
      </c>
      <c r="G187" s="37" t="s">
        <v>5000</v>
      </c>
      <c r="H187" s="37"/>
      <c r="I187" s="38" t="str">
        <f>IF(G187="DOA",SUMIF('[16]Full TB'!A:A,'cc Lookup'!A104,'[16]Full TB'!S:S),"")</f>
        <v/>
      </c>
      <c r="J187" s="37" t="s">
        <v>4480</v>
      </c>
      <c r="K187" s="37"/>
      <c r="L187" s="37"/>
      <c r="M187" s="37"/>
      <c r="N187" s="15"/>
      <c r="O187" s="27" t="s">
        <v>4339</v>
      </c>
      <c r="P187" s="27" t="s">
        <v>5101</v>
      </c>
      <c r="Q187" s="27" t="s">
        <v>4999</v>
      </c>
      <c r="R187" s="27" t="s">
        <v>4480</v>
      </c>
      <c r="S187" s="27"/>
      <c r="T187" s="15" t="b">
        <f t="shared" si="7"/>
        <v>1</v>
      </c>
      <c r="U187" s="15"/>
      <c r="V187" s="33" t="s">
        <v>5161</v>
      </c>
      <c r="W187" s="15" t="s">
        <v>5162</v>
      </c>
      <c r="X187" s="15" t="str">
        <f t="shared" si="6"/>
        <v>E36120 Ashford DD</v>
      </c>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row>
    <row r="188" spans="1:48" s="46" customFormat="1" x14ac:dyDescent="0.35">
      <c r="A188" s="37" t="s">
        <v>5163</v>
      </c>
      <c r="B188" s="37" t="s">
        <v>5164</v>
      </c>
      <c r="C188" s="37" t="s">
        <v>4339</v>
      </c>
      <c r="D188" s="37" t="s">
        <v>5131</v>
      </c>
      <c r="E188" s="37" t="s">
        <v>4999</v>
      </c>
      <c r="F188" s="37" t="s">
        <v>4374</v>
      </c>
      <c r="G188" s="37" t="s">
        <v>5000</v>
      </c>
      <c r="H188" s="37"/>
      <c r="I188" s="38" t="str">
        <f>IF(G188="DOA",SUMIF('[16]Full TB'!A:A,'cc Lookup'!A105,'[16]Full TB'!S:S),"")</f>
        <v/>
      </c>
      <c r="J188" s="37" t="s">
        <v>4480</v>
      </c>
      <c r="K188" s="37"/>
      <c r="L188" s="37"/>
      <c r="M188" s="37"/>
      <c r="N188" s="15"/>
      <c r="O188" s="27" t="s">
        <v>4339</v>
      </c>
      <c r="P188" s="27" t="s">
        <v>5131</v>
      </c>
      <c r="Q188" s="27" t="s">
        <v>4999</v>
      </c>
      <c r="R188" s="27" t="s">
        <v>4480</v>
      </c>
      <c r="S188" s="27"/>
      <c r="T188" s="15" t="b">
        <f t="shared" si="7"/>
        <v>1</v>
      </c>
      <c r="U188" s="15"/>
      <c r="V188" s="33" t="s">
        <v>5165</v>
      </c>
      <c r="W188" s="15" t="s">
        <v>5166</v>
      </c>
      <c r="X188" s="15" t="str">
        <f t="shared" si="6"/>
        <v>E36130 Paddock Wood DD</v>
      </c>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row>
    <row r="189" spans="1:48" s="46" customFormat="1" x14ac:dyDescent="0.35">
      <c r="A189" s="37" t="s">
        <v>5167</v>
      </c>
      <c r="B189" s="37" t="s">
        <v>5168</v>
      </c>
      <c r="C189" s="37" t="s">
        <v>4339</v>
      </c>
      <c r="D189" s="37" t="s">
        <v>5096</v>
      </c>
      <c r="E189" s="37" t="s">
        <v>4999</v>
      </c>
      <c r="F189" s="37" t="s">
        <v>4374</v>
      </c>
      <c r="G189" s="37" t="s">
        <v>5000</v>
      </c>
      <c r="H189" s="37"/>
      <c r="I189" s="38" t="str">
        <f>IF(G189="DOA",SUMIF('[16]Full TB'!A:A,'cc Lookup'!A106,'[16]Full TB'!S:S),"")</f>
        <v/>
      </c>
      <c r="J189" s="37" t="s">
        <v>4480</v>
      </c>
      <c r="K189" s="37"/>
      <c r="L189" s="37"/>
      <c r="M189" s="37"/>
      <c r="N189" s="15"/>
      <c r="O189" s="27" t="s">
        <v>4339</v>
      </c>
      <c r="P189" s="27" t="s">
        <v>5096</v>
      </c>
      <c r="Q189" s="27" t="s">
        <v>4999</v>
      </c>
      <c r="R189" s="27" t="s">
        <v>4480</v>
      </c>
      <c r="S189" s="27"/>
      <c r="T189" s="15" t="b">
        <f t="shared" si="7"/>
        <v>1</v>
      </c>
      <c r="U189" s="15"/>
      <c r="V189" s="33" t="s">
        <v>5169</v>
      </c>
      <c r="W189" s="15" t="s">
        <v>5170</v>
      </c>
      <c r="X189" s="15" t="str">
        <f t="shared" si="6"/>
        <v>E36140 Polegate DD</v>
      </c>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row>
    <row r="190" spans="1:48" s="46" customFormat="1" x14ac:dyDescent="0.35">
      <c r="A190" s="37" t="s">
        <v>5171</v>
      </c>
      <c r="B190" s="37" t="s">
        <v>5172</v>
      </c>
      <c r="C190" s="37" t="s">
        <v>4339</v>
      </c>
      <c r="D190" s="37" t="s">
        <v>5096</v>
      </c>
      <c r="E190" s="37" t="s">
        <v>4999</v>
      </c>
      <c r="F190" s="37" t="s">
        <v>4374</v>
      </c>
      <c r="G190" s="37" t="s">
        <v>5000</v>
      </c>
      <c r="H190" s="37"/>
      <c r="I190" s="38" t="str">
        <f>IF(G190="DOA",SUMIF('[16]Full TB'!A:A,'cc Lookup'!A107,'[16]Full TB'!S:S),"")</f>
        <v/>
      </c>
      <c r="J190" s="37" t="s">
        <v>4480</v>
      </c>
      <c r="K190" s="37"/>
      <c r="L190" s="37"/>
      <c r="M190" s="37"/>
      <c r="N190" s="15"/>
      <c r="O190" s="27" t="s">
        <v>4339</v>
      </c>
      <c r="P190" s="27" t="s">
        <v>5096</v>
      </c>
      <c r="Q190" s="27" t="s">
        <v>4999</v>
      </c>
      <c r="R190" s="27" t="s">
        <v>4480</v>
      </c>
      <c r="S190" s="27"/>
      <c r="T190" s="15" t="b">
        <f t="shared" si="7"/>
        <v>1</v>
      </c>
      <c r="U190" s="15"/>
      <c r="V190" s="33" t="s">
        <v>5173</v>
      </c>
      <c r="W190" s="15" t="s">
        <v>5174</v>
      </c>
      <c r="X190" s="15" t="str">
        <f t="shared" si="6"/>
        <v>E36145 Hastings DD</v>
      </c>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row>
    <row r="191" spans="1:48" s="46" customFormat="1" x14ac:dyDescent="0.35">
      <c r="A191" s="37" t="s">
        <v>5175</v>
      </c>
      <c r="B191" s="37" t="s">
        <v>5176</v>
      </c>
      <c r="C191" s="37" t="s">
        <v>4338</v>
      </c>
      <c r="D191" s="37" t="s">
        <v>5121</v>
      </c>
      <c r="E191" s="37" t="s">
        <v>5084</v>
      </c>
      <c r="F191" s="37" t="s">
        <v>4374</v>
      </c>
      <c r="G191" s="37" t="s">
        <v>5085</v>
      </c>
      <c r="H191" s="37"/>
      <c r="I191" s="38" t="str">
        <f>IF(G191="DOA",SUMIF('[16]Full TB'!A:A,'cc Lookup'!A108,'[16]Full TB'!S:S),"")</f>
        <v/>
      </c>
      <c r="J191" s="37" t="s">
        <v>4480</v>
      </c>
      <c r="K191" s="37"/>
      <c r="L191" s="37"/>
      <c r="M191" s="37"/>
      <c r="N191" s="15"/>
      <c r="O191" s="27" t="s">
        <v>4338</v>
      </c>
      <c r="P191" s="27" t="s">
        <v>5121</v>
      </c>
      <c r="Q191" s="27" t="s">
        <v>5084</v>
      </c>
      <c r="R191" s="27" t="s">
        <v>4480</v>
      </c>
      <c r="S191" s="27"/>
      <c r="T191" s="15" t="b">
        <f t="shared" si="7"/>
        <v>1</v>
      </c>
      <c r="U191" s="15"/>
      <c r="V191" s="33" t="s">
        <v>5177</v>
      </c>
      <c r="W191" s="15" t="s">
        <v>5178</v>
      </c>
      <c r="X191" s="15" t="str">
        <f t="shared" si="6"/>
        <v>E36150 Brighton DD</v>
      </c>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row>
    <row r="192" spans="1:48" s="46" customFormat="1" x14ac:dyDescent="0.35">
      <c r="A192" s="37" t="s">
        <v>5179</v>
      </c>
      <c r="B192" s="37" t="s">
        <v>5180</v>
      </c>
      <c r="C192" s="37" t="s">
        <v>4339</v>
      </c>
      <c r="D192" s="37" t="s">
        <v>4775</v>
      </c>
      <c r="E192" s="37" t="s">
        <v>4776</v>
      </c>
      <c r="F192" s="37" t="s">
        <v>4358</v>
      </c>
      <c r="G192" s="37" t="s">
        <v>4777</v>
      </c>
      <c r="H192" s="37"/>
      <c r="I192" s="38" t="str">
        <f>IF(G192="DOA",SUMIF('[16]Full TB'!A:A,'cc Lookup'!A165,'[16]Full TB'!S:S),"")</f>
        <v/>
      </c>
      <c r="J192" s="37" t="s">
        <v>4480</v>
      </c>
      <c r="K192" s="37"/>
      <c r="L192" s="37"/>
      <c r="M192" s="37"/>
      <c r="N192" s="15"/>
      <c r="O192" s="27" t="s">
        <v>4339</v>
      </c>
      <c r="P192" s="27" t="s">
        <v>4775</v>
      </c>
      <c r="Q192" s="27" t="s">
        <v>4776</v>
      </c>
      <c r="R192" s="27" t="s">
        <v>4480</v>
      </c>
      <c r="S192" s="27"/>
      <c r="T192" s="15" t="b">
        <f t="shared" si="7"/>
        <v>1</v>
      </c>
      <c r="U192" s="15"/>
      <c r="V192" s="33" t="s">
        <v>5181</v>
      </c>
      <c r="W192" s="15" t="s">
        <v>5182</v>
      </c>
      <c r="X192" s="15" t="str">
        <f t="shared" si="6"/>
        <v>E36151 Operations Training - West</v>
      </c>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row>
    <row r="193" spans="1:48" s="46" customFormat="1" x14ac:dyDescent="0.35">
      <c r="A193" s="37" t="s">
        <v>5183</v>
      </c>
      <c r="B193" s="37" t="s">
        <v>5184</v>
      </c>
      <c r="C193" s="37" t="s">
        <v>4338</v>
      </c>
      <c r="D193" s="37" t="s">
        <v>5116</v>
      </c>
      <c r="E193" s="37" t="s">
        <v>5084</v>
      </c>
      <c r="F193" s="37" t="s">
        <v>4374</v>
      </c>
      <c r="G193" s="37" t="s">
        <v>5085</v>
      </c>
      <c r="H193" s="37"/>
      <c r="I193" s="38" t="str">
        <f>IF(G193="DOA",SUMIF('[16]Full TB'!A:A,'cc Lookup'!A166,'[16]Full TB'!S:S),"")</f>
        <v/>
      </c>
      <c r="J193" s="37" t="s">
        <v>4480</v>
      </c>
      <c r="K193" s="37"/>
      <c r="L193" s="37"/>
      <c r="M193" s="37"/>
      <c r="N193" s="15"/>
      <c r="O193" s="27" t="s">
        <v>4338</v>
      </c>
      <c r="P193" s="27" t="s">
        <v>5116</v>
      </c>
      <c r="Q193" s="27" t="s">
        <v>5084</v>
      </c>
      <c r="R193" s="27" t="s">
        <v>4480</v>
      </c>
      <c r="S193" s="27"/>
      <c r="T193" s="15" t="b">
        <f t="shared" si="7"/>
        <v>1</v>
      </c>
      <c r="U193" s="15"/>
      <c r="V193" s="33" t="s">
        <v>5185</v>
      </c>
      <c r="W193" s="15" t="s">
        <v>5186</v>
      </c>
      <c r="X193" s="15" t="str">
        <f t="shared" si="6"/>
        <v>E36160 Worthing DD</v>
      </c>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row>
    <row r="194" spans="1:48" s="46" customFormat="1" x14ac:dyDescent="0.35">
      <c r="A194" s="37" t="s">
        <v>5187</v>
      </c>
      <c r="B194" s="37" t="s">
        <v>5188</v>
      </c>
      <c r="C194" s="37" t="s">
        <v>4338</v>
      </c>
      <c r="D194" s="37" t="s">
        <v>5083</v>
      </c>
      <c r="E194" s="37" t="s">
        <v>5084</v>
      </c>
      <c r="F194" s="37" t="s">
        <v>4374</v>
      </c>
      <c r="G194" s="37" t="s">
        <v>5085</v>
      </c>
      <c r="H194" s="37"/>
      <c r="I194" s="38" t="str">
        <f>IF(G194="DOA",SUMIF('[16]Full TB'!A:A,'cc Lookup'!A167,'[16]Full TB'!S:S),"")</f>
        <v/>
      </c>
      <c r="J194" s="37" t="s">
        <v>4480</v>
      </c>
      <c r="K194" s="37"/>
      <c r="L194" s="37"/>
      <c r="M194" s="37"/>
      <c r="N194" s="15"/>
      <c r="O194" s="27" t="s">
        <v>4338</v>
      </c>
      <c r="P194" s="27" t="s">
        <v>5083</v>
      </c>
      <c r="Q194" s="27" t="s">
        <v>5084</v>
      </c>
      <c r="R194" s="27" t="s">
        <v>4480</v>
      </c>
      <c r="S194" s="27"/>
      <c r="T194" s="15" t="b">
        <f t="shared" si="7"/>
        <v>1</v>
      </c>
      <c r="U194" s="15"/>
      <c r="V194" s="33" t="s">
        <v>5189</v>
      </c>
      <c r="W194" s="15" t="s">
        <v>5190</v>
      </c>
      <c r="X194" s="15" t="str">
        <f t="shared" si="6"/>
        <v>E36161 Operations Recruits - West</v>
      </c>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row>
    <row r="195" spans="1:48" s="46" customFormat="1" x14ac:dyDescent="0.35">
      <c r="A195" s="37" t="s">
        <v>5191</v>
      </c>
      <c r="B195" s="37" t="s">
        <v>5192</v>
      </c>
      <c r="C195" s="37" t="s">
        <v>4338</v>
      </c>
      <c r="D195" s="37" t="s">
        <v>5116</v>
      </c>
      <c r="E195" s="37" t="s">
        <v>5084</v>
      </c>
      <c r="F195" s="37" t="s">
        <v>4374</v>
      </c>
      <c r="G195" s="37" t="s">
        <v>5085</v>
      </c>
      <c r="H195" s="37"/>
      <c r="I195" s="38" t="str">
        <f>IF(G195="DOA",SUMIF('[16]Full TB'!A:A,'cc Lookup'!A168,'[16]Full TB'!S:S),"")</f>
        <v/>
      </c>
      <c r="J195" s="37" t="s">
        <v>4480</v>
      </c>
      <c r="K195" s="37"/>
      <c r="L195" s="37"/>
      <c r="M195" s="37"/>
      <c r="N195" s="15"/>
      <c r="O195" s="27" t="s">
        <v>4338</v>
      </c>
      <c r="P195" s="27" t="s">
        <v>5116</v>
      </c>
      <c r="Q195" s="27" t="s">
        <v>5084</v>
      </c>
      <c r="R195" s="27" t="s">
        <v>4480</v>
      </c>
      <c r="S195" s="27"/>
      <c r="T195" s="15" t="b">
        <f t="shared" si="7"/>
        <v>1</v>
      </c>
      <c r="U195" s="15"/>
      <c r="V195" s="33" t="s">
        <v>5193</v>
      </c>
      <c r="W195" s="15" t="s">
        <v>5194</v>
      </c>
      <c r="X195" s="15" t="str">
        <f t="shared" si="6"/>
        <v>E36165 Tangmere DD</v>
      </c>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row>
    <row r="196" spans="1:48" s="46" customFormat="1" x14ac:dyDescent="0.35">
      <c r="A196" s="37" t="s">
        <v>5195</v>
      </c>
      <c r="B196" s="37" t="s">
        <v>5196</v>
      </c>
      <c r="C196" s="37" t="s">
        <v>4338</v>
      </c>
      <c r="D196" s="37" t="s">
        <v>5197</v>
      </c>
      <c r="E196" s="37" t="s">
        <v>5084</v>
      </c>
      <c r="F196" s="37" t="s">
        <v>4374</v>
      </c>
      <c r="G196" s="37" t="s">
        <v>5085</v>
      </c>
      <c r="H196" s="37"/>
      <c r="I196" s="38" t="str">
        <f>IF(G196="DOA",SUMIF('[16]Full TB'!A:A,'cc Lookup'!A169,'[16]Full TB'!S:S),"")</f>
        <v/>
      </c>
      <c r="J196" s="37" t="s">
        <v>4480</v>
      </c>
      <c r="K196" s="37"/>
      <c r="L196" s="37"/>
      <c r="M196" s="37"/>
      <c r="N196" s="15"/>
      <c r="O196" s="27" t="s">
        <v>4338</v>
      </c>
      <c r="P196" s="27" t="s">
        <v>5197</v>
      </c>
      <c r="Q196" s="27" t="s">
        <v>5084</v>
      </c>
      <c r="R196" s="27" t="s">
        <v>4480</v>
      </c>
      <c r="S196" s="27"/>
      <c r="T196" s="15" t="b">
        <f t="shared" si="7"/>
        <v>1</v>
      </c>
      <c r="U196" s="15"/>
      <c r="V196" s="33" t="s">
        <v>5198</v>
      </c>
      <c r="W196" s="15" t="s">
        <v>5199</v>
      </c>
      <c r="X196" s="15" t="str">
        <f t="shared" si="6"/>
        <v>E36170 Guildford DD</v>
      </c>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row>
    <row r="197" spans="1:48" s="46" customFormat="1" x14ac:dyDescent="0.35">
      <c r="A197" s="37" t="s">
        <v>5200</v>
      </c>
      <c r="B197" s="37" t="s">
        <v>5201</v>
      </c>
      <c r="C197" s="37" t="s">
        <v>4338</v>
      </c>
      <c r="D197" s="37" t="s">
        <v>5202</v>
      </c>
      <c r="E197" s="37" t="s">
        <v>5084</v>
      </c>
      <c r="F197" s="37" t="s">
        <v>4374</v>
      </c>
      <c r="G197" s="37" t="s">
        <v>5085</v>
      </c>
      <c r="H197" s="37"/>
      <c r="I197" s="38" t="str">
        <f>IF(G197="DOA",SUMIF('[16]Full TB'!A:A,'cc Lookup'!A170,'[16]Full TB'!S:S),"")</f>
        <v/>
      </c>
      <c r="J197" s="37" t="s">
        <v>4480</v>
      </c>
      <c r="K197" s="37"/>
      <c r="L197" s="37"/>
      <c r="M197" s="37"/>
      <c r="N197" s="15"/>
      <c r="O197" s="27" t="s">
        <v>4338</v>
      </c>
      <c r="P197" s="27" t="s">
        <v>5202</v>
      </c>
      <c r="Q197" s="27" t="s">
        <v>5084</v>
      </c>
      <c r="R197" s="27" t="s">
        <v>4480</v>
      </c>
      <c r="S197" s="27"/>
      <c r="T197" s="15" t="b">
        <f t="shared" si="7"/>
        <v>1</v>
      </c>
      <c r="U197" s="15"/>
      <c r="V197" s="33" t="s">
        <v>5203</v>
      </c>
      <c r="W197" s="15" t="s">
        <v>5204</v>
      </c>
      <c r="X197" s="15" t="str">
        <f t="shared" si="6"/>
        <v>E36180 Redhill DD</v>
      </c>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row>
    <row r="198" spans="1:48" s="46" customFormat="1" x14ac:dyDescent="0.35">
      <c r="A198" s="37" t="s">
        <v>5205</v>
      </c>
      <c r="B198" s="37" t="s">
        <v>5206</v>
      </c>
      <c r="C198" s="37" t="s">
        <v>4338</v>
      </c>
      <c r="D198" s="37" t="s">
        <v>5202</v>
      </c>
      <c r="E198" s="37" t="s">
        <v>5084</v>
      </c>
      <c r="F198" s="37" t="s">
        <v>4374</v>
      </c>
      <c r="G198" s="37" t="s">
        <v>5085</v>
      </c>
      <c r="H198" s="37"/>
      <c r="I198" s="38" t="str">
        <f>IF(G198="DOA",SUMIF('[16]Full TB'!A:A,'cc Lookup'!A171,'[16]Full TB'!S:S),"")</f>
        <v/>
      </c>
      <c r="J198" s="37" t="s">
        <v>4480</v>
      </c>
      <c r="K198" s="37"/>
      <c r="L198" s="37"/>
      <c r="M198" s="37"/>
      <c r="N198" s="15"/>
      <c r="O198" s="27" t="s">
        <v>4338</v>
      </c>
      <c r="P198" s="27" t="s">
        <v>5202</v>
      </c>
      <c r="Q198" s="27" t="s">
        <v>5084</v>
      </c>
      <c r="R198" s="27" t="s">
        <v>4480</v>
      </c>
      <c r="S198" s="27"/>
      <c r="T198" s="15" t="b">
        <f t="shared" si="7"/>
        <v>1</v>
      </c>
      <c r="U198" s="15"/>
      <c r="V198" s="33" t="s">
        <v>5207</v>
      </c>
      <c r="W198" s="15" t="s">
        <v>5208</v>
      </c>
      <c r="X198" s="15" t="str">
        <f t="shared" si="6"/>
        <v>E36185 Gatwick DD</v>
      </c>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row>
    <row r="199" spans="1:48" s="46" customFormat="1" x14ac:dyDescent="0.35">
      <c r="A199" s="37" t="s">
        <v>5209</v>
      </c>
      <c r="B199" s="37" t="s">
        <v>5210</v>
      </c>
      <c r="C199" s="37" t="s">
        <v>4338</v>
      </c>
      <c r="D199" s="37" t="s">
        <v>5140</v>
      </c>
      <c r="E199" s="37" t="s">
        <v>5084</v>
      </c>
      <c r="F199" s="37" t="s">
        <v>4374</v>
      </c>
      <c r="G199" s="37" t="s">
        <v>5085</v>
      </c>
      <c r="H199" s="37"/>
      <c r="I199" s="38" t="str">
        <f>IF(G199="DOA",SUMIF('[16]Full TB'!A:A,'cc Lookup'!A172,'[16]Full TB'!S:S),"")</f>
        <v/>
      </c>
      <c r="J199" s="37" t="s">
        <v>4480</v>
      </c>
      <c r="K199" s="37"/>
      <c r="L199" s="37"/>
      <c r="M199" s="37"/>
      <c r="N199" s="15"/>
      <c r="O199" s="27" t="s">
        <v>4338</v>
      </c>
      <c r="P199" s="27" t="s">
        <v>5140</v>
      </c>
      <c r="Q199" s="27" t="s">
        <v>5084</v>
      </c>
      <c r="R199" s="27" t="s">
        <v>4480</v>
      </c>
      <c r="S199" s="27"/>
      <c r="T199" s="15" t="b">
        <f t="shared" si="7"/>
        <v>1</v>
      </c>
      <c r="U199" s="15"/>
      <c r="V199" s="33" t="s">
        <v>5211</v>
      </c>
      <c r="W199" s="15" t="s">
        <v>5212</v>
      </c>
      <c r="X199" s="15" t="str">
        <f t="shared" si="6"/>
        <v>E36190 Chertsey DD</v>
      </c>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row>
    <row r="200" spans="1:48" s="46" customFormat="1" x14ac:dyDescent="0.35">
      <c r="A200" s="35" t="s">
        <v>5213</v>
      </c>
      <c r="B200" s="35" t="s">
        <v>5214</v>
      </c>
      <c r="C200" s="35" t="s">
        <v>4333</v>
      </c>
      <c r="D200" s="35" t="s">
        <v>4803</v>
      </c>
      <c r="E200" s="35" t="s">
        <v>5215</v>
      </c>
      <c r="F200" s="35" t="s">
        <v>4374</v>
      </c>
      <c r="G200" s="35" t="s">
        <v>5215</v>
      </c>
      <c r="H200" s="35"/>
      <c r="I200" s="36">
        <f>SUMIFS('[16]Full TB'!S:S,'[16]Full TB'!A:A,'cc Lookup'!A96,'[16]Full TB'!W:W,'cc Lookup'!C96)</f>
        <v>68436.94</v>
      </c>
      <c r="J200" s="35" t="s">
        <v>4480</v>
      </c>
      <c r="K200" s="35" t="s">
        <v>4803</v>
      </c>
      <c r="L200" s="45" t="s">
        <v>4807</v>
      </c>
      <c r="M200" s="35" t="s">
        <v>4775</v>
      </c>
      <c r="N200" s="15" t="str">
        <f>VLOOKUP(A200,'[16]FBP1 TB'!A:A,1,0)</f>
        <v>E36200</v>
      </c>
      <c r="O200" s="27" t="s">
        <v>4333</v>
      </c>
      <c r="P200" s="27" t="s">
        <v>4803</v>
      </c>
      <c r="Q200" s="27" t="s">
        <v>5215</v>
      </c>
      <c r="R200" s="27" t="s">
        <v>4480</v>
      </c>
      <c r="S200" s="27"/>
      <c r="T200" s="15" t="b">
        <f t="shared" si="7"/>
        <v>1</v>
      </c>
      <c r="U200" s="15" t="s">
        <v>5213</v>
      </c>
      <c r="V200" s="33" t="s">
        <v>5216</v>
      </c>
      <c r="W200" s="15" t="s">
        <v>5217</v>
      </c>
      <c r="X200" s="15" t="str">
        <f t="shared" si="6"/>
        <v>E36200 EOC Management</v>
      </c>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row>
    <row r="201" spans="1:48" x14ac:dyDescent="0.35">
      <c r="A201" s="43" t="s">
        <v>5218</v>
      </c>
      <c r="B201" s="44" t="s">
        <v>5219</v>
      </c>
      <c r="C201" s="35" t="s">
        <v>4333</v>
      </c>
      <c r="D201" s="35" t="s">
        <v>4803</v>
      </c>
      <c r="E201" s="35" t="s">
        <v>5215</v>
      </c>
      <c r="F201" s="35" t="s">
        <v>4374</v>
      </c>
      <c r="G201" s="35" t="s">
        <v>5215</v>
      </c>
      <c r="H201" s="35"/>
      <c r="I201" s="36">
        <f>SUMIFS('[16]Full TB'!S:S,'[16]Full TB'!A:A,'cc Lookup'!A97,'[16]Full TB'!W:W,'cc Lookup'!C97)</f>
        <v>32574.14</v>
      </c>
      <c r="J201" s="35" t="s">
        <v>4480</v>
      </c>
      <c r="K201" s="35" t="s">
        <v>4803</v>
      </c>
      <c r="L201" s="45" t="s">
        <v>4807</v>
      </c>
      <c r="M201" s="35" t="s">
        <v>4775</v>
      </c>
      <c r="O201" s="27" t="s">
        <v>4333</v>
      </c>
      <c r="P201" s="27" t="s">
        <v>4803</v>
      </c>
      <c r="Q201" s="27" t="s">
        <v>5215</v>
      </c>
      <c r="R201" s="27" t="s">
        <v>4480</v>
      </c>
    </row>
    <row r="202" spans="1:48" x14ac:dyDescent="0.35">
      <c r="A202" s="43" t="s">
        <v>5220</v>
      </c>
      <c r="B202" s="44" t="s">
        <v>5221</v>
      </c>
      <c r="C202" s="35" t="s">
        <v>4333</v>
      </c>
      <c r="D202" s="35" t="s">
        <v>4803</v>
      </c>
      <c r="E202" s="35" t="s">
        <v>5215</v>
      </c>
      <c r="F202" s="35" t="s">
        <v>4374</v>
      </c>
      <c r="G202" s="35" t="s">
        <v>5215</v>
      </c>
      <c r="H202" s="35"/>
      <c r="I202" s="36">
        <f>SUMIFS('[16]Full TB'!S:S,'[16]Full TB'!A:A,'cc Lookup'!A98,'[16]Full TB'!W:W,'cc Lookup'!C98)</f>
        <v>67753.570000000007</v>
      </c>
      <c r="J202" s="35" t="s">
        <v>4480</v>
      </c>
      <c r="K202" s="35" t="s">
        <v>4803</v>
      </c>
      <c r="L202" s="45" t="s">
        <v>4807</v>
      </c>
      <c r="M202" s="35" t="s">
        <v>4775</v>
      </c>
      <c r="O202" s="27" t="s">
        <v>4333</v>
      </c>
      <c r="P202" s="27" t="s">
        <v>4803</v>
      </c>
      <c r="Q202" s="27" t="s">
        <v>5215</v>
      </c>
      <c r="R202" s="27" t="s">
        <v>4480</v>
      </c>
    </row>
    <row r="203" spans="1:48" s="46" customFormat="1" x14ac:dyDescent="0.35">
      <c r="A203" s="35" t="s">
        <v>5222</v>
      </c>
      <c r="B203" s="35" t="s">
        <v>5223</v>
      </c>
      <c r="C203" s="35" t="s">
        <v>4333</v>
      </c>
      <c r="D203" s="35" t="s">
        <v>4803</v>
      </c>
      <c r="E203" s="35" t="s">
        <v>5215</v>
      </c>
      <c r="F203" s="35" t="s">
        <v>4374</v>
      </c>
      <c r="G203" s="35" t="s">
        <v>5215</v>
      </c>
      <c r="H203" s="35"/>
      <c r="I203" s="36">
        <f>SUMIFS('[16]Full TB'!S:S,'[16]Full TB'!A:A,'cc Lookup'!A97,'[16]Full TB'!W:W,'cc Lookup'!C97)</f>
        <v>32574.14</v>
      </c>
      <c r="J203" s="35" t="s">
        <v>4480</v>
      </c>
      <c r="K203" s="35" t="s">
        <v>4803</v>
      </c>
      <c r="L203" s="45" t="s">
        <v>4807</v>
      </c>
      <c r="M203" s="35" t="s">
        <v>4775</v>
      </c>
      <c r="N203" s="15" t="str">
        <f>VLOOKUP(A203,'[16]FBP1 TB'!A:A,1,0)</f>
        <v>E36210</v>
      </c>
      <c r="O203" s="27" t="s">
        <v>4333</v>
      </c>
      <c r="P203" s="27" t="s">
        <v>4803</v>
      </c>
      <c r="Q203" s="27" t="s">
        <v>5215</v>
      </c>
      <c r="R203" s="27" t="s">
        <v>4480</v>
      </c>
      <c r="S203" s="27"/>
      <c r="T203" s="15" t="b">
        <f t="shared" si="7"/>
        <v>1</v>
      </c>
      <c r="U203" s="15" t="s">
        <v>5222</v>
      </c>
      <c r="V203" s="33" t="s">
        <v>5224</v>
      </c>
      <c r="W203" s="15" t="s">
        <v>5225</v>
      </c>
      <c r="X203" s="15" t="str">
        <f t="shared" si="6"/>
        <v>E36210 EOC East</v>
      </c>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row>
    <row r="204" spans="1:48" s="46" customFormat="1" x14ac:dyDescent="0.35">
      <c r="A204" s="35" t="s">
        <v>5226</v>
      </c>
      <c r="B204" s="35" t="s">
        <v>5227</v>
      </c>
      <c r="C204" s="35" t="s">
        <v>4333</v>
      </c>
      <c r="D204" s="35" t="s">
        <v>4803</v>
      </c>
      <c r="E204" s="35" t="s">
        <v>5215</v>
      </c>
      <c r="F204" s="35" t="s">
        <v>4374</v>
      </c>
      <c r="G204" s="35" t="s">
        <v>5215</v>
      </c>
      <c r="H204" s="35"/>
      <c r="I204" s="36">
        <f>SUMIFS('[16]Full TB'!S:S,'[16]Full TB'!A:A,'cc Lookup'!A98,'[16]Full TB'!W:W,'cc Lookup'!C98)</f>
        <v>67753.570000000007</v>
      </c>
      <c r="J204" s="35" t="s">
        <v>4480</v>
      </c>
      <c r="K204" s="35" t="s">
        <v>4803</v>
      </c>
      <c r="L204" s="45" t="s">
        <v>4807</v>
      </c>
      <c r="M204" s="35" t="s">
        <v>4775</v>
      </c>
      <c r="N204" s="15" t="str">
        <f>VLOOKUP(A204,'[16]FBP1 TB'!A:A,1,0)</f>
        <v>E36211</v>
      </c>
      <c r="O204" s="27" t="s">
        <v>4333</v>
      </c>
      <c r="P204" s="27" t="s">
        <v>4803</v>
      </c>
      <c r="Q204" s="27" t="s">
        <v>5215</v>
      </c>
      <c r="R204" s="27" t="s">
        <v>4480</v>
      </c>
      <c r="S204" s="27"/>
      <c r="T204" s="15" t="b">
        <f t="shared" si="7"/>
        <v>1</v>
      </c>
      <c r="U204" s="15" t="s">
        <v>5226</v>
      </c>
      <c r="V204" s="15"/>
      <c r="W204" s="15"/>
      <c r="X204" s="15" t="str">
        <f t="shared" si="6"/>
        <v>E36211 EOC East EMA</v>
      </c>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row>
    <row r="205" spans="1:48" s="46" customFormat="1" x14ac:dyDescent="0.35">
      <c r="A205" s="35" t="s">
        <v>5228</v>
      </c>
      <c r="B205" s="35" t="s">
        <v>5229</v>
      </c>
      <c r="C205" s="35" t="s">
        <v>4333</v>
      </c>
      <c r="D205" s="35" t="s">
        <v>4803</v>
      </c>
      <c r="E205" s="35" t="s">
        <v>5215</v>
      </c>
      <c r="F205" s="35" t="s">
        <v>4374</v>
      </c>
      <c r="G205" s="35" t="s">
        <v>5215</v>
      </c>
      <c r="H205" s="35"/>
      <c r="I205" s="36">
        <f>SUMIFS('[16]Full TB'!S:S,'[16]Full TB'!A:A,'cc Lookup'!A99,'[16]Full TB'!W:W,'cc Lookup'!C99)</f>
        <v>46932.9</v>
      </c>
      <c r="J205" s="35" t="s">
        <v>4480</v>
      </c>
      <c r="K205" s="35" t="s">
        <v>4803</v>
      </c>
      <c r="L205" s="45" t="s">
        <v>4807</v>
      </c>
      <c r="M205" s="35" t="s">
        <v>4775</v>
      </c>
      <c r="N205" s="15" t="str">
        <f>VLOOKUP(A205,'[16]FBP1 TB'!A:A,1,0)</f>
        <v>E36212</v>
      </c>
      <c r="O205" s="27" t="s">
        <v>4333</v>
      </c>
      <c r="P205" s="27" t="s">
        <v>4803</v>
      </c>
      <c r="Q205" s="27" t="s">
        <v>5215</v>
      </c>
      <c r="R205" s="27" t="s">
        <v>4480</v>
      </c>
      <c r="S205" s="27"/>
      <c r="T205" s="15" t="b">
        <f t="shared" si="7"/>
        <v>1</v>
      </c>
      <c r="U205" s="15" t="s">
        <v>5228</v>
      </c>
      <c r="V205" s="15"/>
      <c r="W205" s="15"/>
      <c r="X205" s="15" t="str">
        <f t="shared" si="6"/>
        <v>E36212 EOC East Dispatch</v>
      </c>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row>
    <row r="206" spans="1:48" s="46" customFormat="1" x14ac:dyDescent="0.35">
      <c r="A206" s="35" t="s">
        <v>5230</v>
      </c>
      <c r="B206" s="35" t="s">
        <v>5231</v>
      </c>
      <c r="C206" s="35" t="s">
        <v>4333</v>
      </c>
      <c r="D206" s="35" t="s">
        <v>4803</v>
      </c>
      <c r="E206" s="35" t="s">
        <v>5215</v>
      </c>
      <c r="F206" s="35" t="s">
        <v>4374</v>
      </c>
      <c r="G206" s="35" t="s">
        <v>5215</v>
      </c>
      <c r="H206" s="35"/>
      <c r="I206" s="36">
        <f>SUMIFS('[16]Full TB'!S:S,'[16]Full TB'!A:A,'cc Lookup'!A100,'[16]Full TB'!W:W,'cc Lookup'!C100)</f>
        <v>0</v>
      </c>
      <c r="J206" s="35" t="s">
        <v>4480</v>
      </c>
      <c r="K206" s="35" t="s">
        <v>4803</v>
      </c>
      <c r="L206" s="45" t="s">
        <v>4807</v>
      </c>
      <c r="M206" s="35" t="s">
        <v>4775</v>
      </c>
      <c r="N206" s="15" t="str">
        <f>VLOOKUP(A206,'[16]FBP1 TB'!A:A,1,0)</f>
        <v>E36220</v>
      </c>
      <c r="O206" s="27" t="s">
        <v>4333</v>
      </c>
      <c r="P206" s="27" t="s">
        <v>4803</v>
      </c>
      <c r="Q206" s="27" t="s">
        <v>5215</v>
      </c>
      <c r="R206" s="27" t="s">
        <v>4480</v>
      </c>
      <c r="S206" s="27"/>
      <c r="T206" s="15" t="b">
        <f t="shared" si="7"/>
        <v>1</v>
      </c>
      <c r="U206" s="15" t="s">
        <v>5230</v>
      </c>
      <c r="V206" s="15"/>
      <c r="W206" s="15"/>
      <c r="X206" s="15" t="str">
        <f t="shared" si="6"/>
        <v>E36220 EOC Scheduling</v>
      </c>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row>
    <row r="207" spans="1:48" s="46" customFormat="1" x14ac:dyDescent="0.35">
      <c r="A207" s="35" t="s">
        <v>5232</v>
      </c>
      <c r="B207" s="35" t="s">
        <v>5233</v>
      </c>
      <c r="C207" s="35" t="s">
        <v>4333</v>
      </c>
      <c r="D207" s="35" t="s">
        <v>4803</v>
      </c>
      <c r="E207" s="35" t="s">
        <v>5215</v>
      </c>
      <c r="F207" s="35" t="s">
        <v>4374</v>
      </c>
      <c r="G207" s="35" t="s">
        <v>5215</v>
      </c>
      <c r="H207" s="35"/>
      <c r="I207" s="36">
        <f>SUMIFS('[16]Full TB'!S:S,'[16]Full TB'!A:A,'cc Lookup'!A101,'[16]Full TB'!W:W,'cc Lookup'!C101)</f>
        <v>0</v>
      </c>
      <c r="J207" s="35" t="s">
        <v>4480</v>
      </c>
      <c r="K207" s="35" t="s">
        <v>4803</v>
      </c>
      <c r="L207" s="45" t="s">
        <v>4807</v>
      </c>
      <c r="M207" s="35" t="s">
        <v>4775</v>
      </c>
      <c r="N207" s="15" t="str">
        <f>VLOOKUP(A207,'[16]FBP1 TB'!A:A,1,0)</f>
        <v>E36230</v>
      </c>
      <c r="O207" s="27" t="s">
        <v>4333</v>
      </c>
      <c r="P207" s="27" t="s">
        <v>4803</v>
      </c>
      <c r="Q207" s="27" t="s">
        <v>5215</v>
      </c>
      <c r="R207" s="27" t="s">
        <v>4480</v>
      </c>
      <c r="S207" s="27"/>
      <c r="T207" s="15" t="b">
        <f t="shared" si="7"/>
        <v>1</v>
      </c>
      <c r="U207" s="15" t="s">
        <v>5232</v>
      </c>
      <c r="V207" s="15"/>
      <c r="W207" s="15"/>
      <c r="X207" s="15" t="str">
        <f t="shared" si="6"/>
        <v>E36230 EOC West</v>
      </c>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row>
    <row r="208" spans="1:48" s="46" customFormat="1" x14ac:dyDescent="0.35">
      <c r="A208" s="35" t="s">
        <v>5234</v>
      </c>
      <c r="B208" s="35" t="s">
        <v>5235</v>
      </c>
      <c r="C208" s="35" t="s">
        <v>4333</v>
      </c>
      <c r="D208" s="35" t="s">
        <v>4803</v>
      </c>
      <c r="E208" s="35" t="s">
        <v>5215</v>
      </c>
      <c r="F208" s="35" t="s">
        <v>4374</v>
      </c>
      <c r="G208" s="35" t="s">
        <v>5215</v>
      </c>
      <c r="H208" s="35"/>
      <c r="I208" s="36">
        <f>SUMIFS('[16]Full TB'!S:S,'[16]Full TB'!A:A,'cc Lookup'!A102,'[16]Full TB'!W:W,'cc Lookup'!C102)</f>
        <v>81480.52</v>
      </c>
      <c r="J208" s="35" t="s">
        <v>4480</v>
      </c>
      <c r="K208" s="35" t="s">
        <v>4803</v>
      </c>
      <c r="L208" s="45" t="s">
        <v>4807</v>
      </c>
      <c r="M208" s="35" t="s">
        <v>4775</v>
      </c>
      <c r="N208" s="15" t="str">
        <f>VLOOKUP(A208,'[16]FBP1 TB'!A:A,1,0)</f>
        <v>E36231</v>
      </c>
      <c r="O208" s="27" t="s">
        <v>4333</v>
      </c>
      <c r="P208" s="27" t="s">
        <v>4803</v>
      </c>
      <c r="Q208" s="27" t="s">
        <v>5215</v>
      </c>
      <c r="R208" s="27" t="s">
        <v>4480</v>
      </c>
      <c r="S208" s="27"/>
      <c r="T208" s="15" t="b">
        <f t="shared" si="7"/>
        <v>1</v>
      </c>
      <c r="U208" s="15" t="s">
        <v>5234</v>
      </c>
      <c r="V208" s="15"/>
      <c r="W208" s="15"/>
      <c r="X208" s="15" t="str">
        <f t="shared" si="6"/>
        <v>E36231 EOC West EMA</v>
      </c>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row>
    <row r="209" spans="1:48" s="46" customFormat="1" x14ac:dyDescent="0.35">
      <c r="A209" s="35" t="s">
        <v>5236</v>
      </c>
      <c r="B209" s="35" t="s">
        <v>5237</v>
      </c>
      <c r="C209" s="35" t="s">
        <v>4333</v>
      </c>
      <c r="D209" s="35" t="s">
        <v>4803</v>
      </c>
      <c r="E209" s="35" t="s">
        <v>5215</v>
      </c>
      <c r="F209" s="35" t="s">
        <v>4374</v>
      </c>
      <c r="G209" s="35" t="s">
        <v>5215</v>
      </c>
      <c r="H209" s="35"/>
      <c r="I209" s="36">
        <f>SUMIFS('[16]Full TB'!S:S,'[16]Full TB'!A:A,'cc Lookup'!A103,'[16]Full TB'!W:W,'cc Lookup'!C103)</f>
        <v>0</v>
      </c>
      <c r="J209" s="35" t="s">
        <v>4480</v>
      </c>
      <c r="K209" s="35" t="s">
        <v>4803</v>
      </c>
      <c r="L209" s="45" t="s">
        <v>4807</v>
      </c>
      <c r="M209" s="35" t="s">
        <v>4775</v>
      </c>
      <c r="N209" s="15" t="str">
        <f>VLOOKUP(A209,'[16]FBP1 TB'!A:A,1,0)</f>
        <v>E36232</v>
      </c>
      <c r="O209" s="27" t="s">
        <v>4333</v>
      </c>
      <c r="P209" s="27" t="s">
        <v>4803</v>
      </c>
      <c r="Q209" s="27" t="s">
        <v>5215</v>
      </c>
      <c r="R209" s="27" t="s">
        <v>4480</v>
      </c>
      <c r="S209" s="27"/>
      <c r="T209" s="15" t="b">
        <f t="shared" si="7"/>
        <v>1</v>
      </c>
      <c r="U209" s="15" t="s">
        <v>5236</v>
      </c>
      <c r="V209" s="15"/>
      <c r="W209" s="15"/>
      <c r="X209" s="15" t="str">
        <f t="shared" si="6"/>
        <v>E36232 EOC West Dispatch</v>
      </c>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row>
    <row r="210" spans="1:48" s="46" customFormat="1" x14ac:dyDescent="0.35">
      <c r="A210" s="37" t="s">
        <v>5238</v>
      </c>
      <c r="B210" s="37" t="s">
        <v>5239</v>
      </c>
      <c r="C210" s="37" t="s">
        <v>4338</v>
      </c>
      <c r="D210" s="37" t="s">
        <v>4692</v>
      </c>
      <c r="E210" s="37" t="s">
        <v>4693</v>
      </c>
      <c r="F210" s="37" t="s">
        <v>4374</v>
      </c>
      <c r="G210" s="37" t="s">
        <v>5215</v>
      </c>
      <c r="H210" s="37"/>
      <c r="I210" s="38" t="str">
        <f>IF(G210="DOA",SUMIF('[16]Full TB'!A:A,'cc Lookup'!A181,'[16]Full TB'!S:S),"")</f>
        <v/>
      </c>
      <c r="J210" s="37" t="s">
        <v>4614</v>
      </c>
      <c r="K210" s="37"/>
      <c r="L210" s="37"/>
      <c r="M210" s="37"/>
      <c r="N210" s="15"/>
      <c r="O210" s="27" t="s">
        <v>4338</v>
      </c>
      <c r="P210" s="27" t="s">
        <v>4692</v>
      </c>
      <c r="Q210" s="27" t="s">
        <v>5215</v>
      </c>
      <c r="R210" s="27" t="s">
        <v>4614</v>
      </c>
      <c r="S210" s="27"/>
      <c r="T210" s="15" t="b">
        <f t="shared" si="7"/>
        <v>1</v>
      </c>
      <c r="U210" s="15"/>
      <c r="V210" s="15"/>
      <c r="W210" s="15"/>
      <c r="X210" s="15" t="str">
        <f t="shared" si="6"/>
        <v>E36240 EOC Audit</v>
      </c>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row>
    <row r="211" spans="1:48" s="46" customFormat="1" x14ac:dyDescent="0.35">
      <c r="A211" s="35" t="s">
        <v>5240</v>
      </c>
      <c r="B211" s="35" t="s">
        <v>5241</v>
      </c>
      <c r="C211" s="35" t="s">
        <v>4333</v>
      </c>
      <c r="D211" s="35" t="s">
        <v>4803</v>
      </c>
      <c r="E211" s="35" t="s">
        <v>5215</v>
      </c>
      <c r="F211" s="35" t="s">
        <v>4374</v>
      </c>
      <c r="G211" s="35" t="s">
        <v>5215</v>
      </c>
      <c r="H211" s="35"/>
      <c r="I211" s="36">
        <f>SUMIFS('[16]Full TB'!S:S,'[16]Full TB'!A:A,'cc Lookup'!A105,'[16]Full TB'!W:W,'cc Lookup'!C105)</f>
        <v>0</v>
      </c>
      <c r="J211" s="35" t="s">
        <v>4480</v>
      </c>
      <c r="K211" s="35" t="s">
        <v>4803</v>
      </c>
      <c r="L211" s="45" t="s">
        <v>4807</v>
      </c>
      <c r="M211" s="35" t="s">
        <v>4775</v>
      </c>
      <c r="N211" s="15" t="str">
        <f>VLOOKUP(A211,'[16]FBP1 TB'!A:A,1,0)</f>
        <v>E36250</v>
      </c>
      <c r="O211" s="27" t="s">
        <v>4333</v>
      </c>
      <c r="P211" s="27" t="s">
        <v>4803</v>
      </c>
      <c r="Q211" s="27" t="s">
        <v>5215</v>
      </c>
      <c r="R211" s="27" t="s">
        <v>4480</v>
      </c>
      <c r="S211" s="27"/>
      <c r="T211" s="15" t="b">
        <f t="shared" si="7"/>
        <v>1</v>
      </c>
      <c r="U211" s="15" t="s">
        <v>5240</v>
      </c>
      <c r="V211" s="15"/>
      <c r="W211" s="15"/>
      <c r="X211" s="15" t="str">
        <f t="shared" si="6"/>
        <v>E36250 EOC Training</v>
      </c>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row>
    <row r="212" spans="1:48" s="46" customFormat="1" x14ac:dyDescent="0.35">
      <c r="A212" s="35" t="s">
        <v>5242</v>
      </c>
      <c r="B212" s="35" t="s">
        <v>5243</v>
      </c>
      <c r="C212" s="35" t="s">
        <v>4333</v>
      </c>
      <c r="D212" s="35" t="s">
        <v>4803</v>
      </c>
      <c r="E212" s="35" t="s">
        <v>5215</v>
      </c>
      <c r="F212" s="35" t="s">
        <v>4374</v>
      </c>
      <c r="G212" s="35" t="s">
        <v>5215</v>
      </c>
      <c r="H212" s="35"/>
      <c r="I212" s="36">
        <f>SUMIFS('[16]Full TB'!S:S,'[16]Full TB'!A:A,'cc Lookup'!A106,'[16]Full TB'!W:W,'cc Lookup'!C106)</f>
        <v>3038984.3300000005</v>
      </c>
      <c r="J212" s="35" t="s">
        <v>4480</v>
      </c>
      <c r="K212" s="35" t="s">
        <v>4803</v>
      </c>
      <c r="L212" s="45" t="s">
        <v>4807</v>
      </c>
      <c r="M212" s="35" t="s">
        <v>4775</v>
      </c>
      <c r="N212" s="15" t="str">
        <f>VLOOKUP(A212,'[16]FBP1 TB'!A:A,1,0)</f>
        <v>E36260</v>
      </c>
      <c r="O212" s="27" t="s">
        <v>4333</v>
      </c>
      <c r="P212" s="27" t="s">
        <v>4803</v>
      </c>
      <c r="Q212" s="27" t="s">
        <v>5215</v>
      </c>
      <c r="R212" s="27" t="s">
        <v>4480</v>
      </c>
      <c r="S212" s="27"/>
      <c r="T212" s="15" t="b">
        <f t="shared" si="7"/>
        <v>1</v>
      </c>
      <c r="U212" s="15" t="s">
        <v>5242</v>
      </c>
      <c r="V212" s="15"/>
      <c r="W212" s="15"/>
      <c r="X212" s="15" t="str">
        <f t="shared" si="6"/>
        <v>E36260 EOC Call Handlers</v>
      </c>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row>
    <row r="213" spans="1:48" x14ac:dyDescent="0.35">
      <c r="A213" s="37" t="s">
        <v>5244</v>
      </c>
      <c r="B213" s="37" t="s">
        <v>5245</v>
      </c>
      <c r="C213" s="37" t="s">
        <v>4332</v>
      </c>
      <c r="D213" s="37" t="s">
        <v>4367</v>
      </c>
      <c r="E213" s="37" t="s">
        <v>4364</v>
      </c>
      <c r="F213" s="37" t="s">
        <v>4358</v>
      </c>
      <c r="G213" s="37" t="s">
        <v>4365</v>
      </c>
      <c r="H213" s="37"/>
      <c r="I213" s="38">
        <f>SUMIFS('[16]Full TB'!S:S,'[16]Full TB'!A:A,'cc Lookup'!A164,'[16]Full TB'!W:W,'cc Lookup'!C164)</f>
        <v>-96103.669999999984</v>
      </c>
      <c r="J213" s="37" t="s">
        <v>4366</v>
      </c>
      <c r="K213" s="37"/>
      <c r="L213" s="37"/>
      <c r="M213" s="37"/>
      <c r="N213" s="46"/>
      <c r="O213" s="27" t="s">
        <v>4332</v>
      </c>
      <c r="P213" s="27" t="s">
        <v>4367</v>
      </c>
      <c r="Q213" s="27" t="s">
        <v>4364</v>
      </c>
      <c r="R213" s="27" t="s">
        <v>4366</v>
      </c>
      <c r="S213" s="27"/>
      <c r="T213" s="15" t="b">
        <f t="shared" si="7"/>
        <v>1</v>
      </c>
      <c r="U213" s="46"/>
      <c r="X213" s="15" t="str">
        <f t="shared" si="6"/>
        <v>E36270 PTS Control</v>
      </c>
    </row>
    <row r="214" spans="1:48" x14ac:dyDescent="0.35">
      <c r="A214" s="35" t="s">
        <v>5246</v>
      </c>
      <c r="B214" s="35" t="s">
        <v>5247</v>
      </c>
      <c r="C214" s="35" t="s">
        <v>4333</v>
      </c>
      <c r="D214" s="35" t="s">
        <v>4803</v>
      </c>
      <c r="E214" s="35" t="s">
        <v>5215</v>
      </c>
      <c r="F214" s="35" t="s">
        <v>4374</v>
      </c>
      <c r="G214" s="35" t="s">
        <v>5004</v>
      </c>
      <c r="H214" s="35"/>
      <c r="I214" s="36">
        <f>SUMIFS('[16]Full TB'!S:S,'[16]Full TB'!A:A,'cc Lookup'!A107,'[16]Full TB'!W:W,'cc Lookup'!C107)</f>
        <v>-40682</v>
      </c>
      <c r="J214" s="35" t="s">
        <v>4480</v>
      </c>
      <c r="K214" s="35" t="s">
        <v>5005</v>
      </c>
      <c r="L214" s="45" t="s">
        <v>4807</v>
      </c>
      <c r="M214" s="35" t="s">
        <v>4775</v>
      </c>
      <c r="N214" s="15" t="str">
        <f>VLOOKUP(A214,'[16]FBP1 TB'!A:A,1,0)</f>
        <v>E36280</v>
      </c>
      <c r="O214" s="27" t="s">
        <v>4333</v>
      </c>
      <c r="P214" s="27" t="s">
        <v>4803</v>
      </c>
      <c r="Q214" s="27" t="s">
        <v>5215</v>
      </c>
      <c r="R214" s="27" t="s">
        <v>4480</v>
      </c>
      <c r="S214" s="27"/>
      <c r="T214" s="15" t="b">
        <f t="shared" si="7"/>
        <v>1</v>
      </c>
      <c r="U214" s="15" t="s">
        <v>5246</v>
      </c>
      <c r="X214" s="15" t="str">
        <f t="shared" si="6"/>
        <v>E36280 EOC Clinicians</v>
      </c>
    </row>
    <row r="215" spans="1:48" x14ac:dyDescent="0.35">
      <c r="A215" s="37" t="s">
        <v>5248</v>
      </c>
      <c r="B215" s="37" t="s">
        <v>5249</v>
      </c>
      <c r="C215" s="37" t="s">
        <v>4339</v>
      </c>
      <c r="D215" s="37" t="s">
        <v>4477</v>
      </c>
      <c r="E215" s="37" t="s">
        <v>5250</v>
      </c>
      <c r="F215" s="37" t="s">
        <v>4358</v>
      </c>
      <c r="G215" s="37" t="s">
        <v>5251</v>
      </c>
      <c r="H215" s="37"/>
      <c r="I215" s="38" t="str">
        <f>IF(G215="DOA",SUMIF('[16]Full TB'!A:A,'cc Lookup'!A187,'[16]Full TB'!S:S),"")</f>
        <v/>
      </c>
      <c r="J215" s="37" t="s">
        <v>4480</v>
      </c>
      <c r="K215" s="37"/>
      <c r="L215" s="37"/>
      <c r="M215" s="37"/>
      <c r="O215" s="27" t="s">
        <v>4339</v>
      </c>
      <c r="P215" s="27" t="s">
        <v>4477</v>
      </c>
      <c r="Q215" s="27" t="s">
        <v>5250</v>
      </c>
      <c r="R215" s="27" t="s">
        <v>4480</v>
      </c>
      <c r="S215" s="27"/>
      <c r="T215" s="15" t="b">
        <f t="shared" si="7"/>
        <v>1</v>
      </c>
      <c r="X215" s="15" t="str">
        <f t="shared" si="6"/>
        <v>E37200 Commercial Events</v>
      </c>
    </row>
    <row r="216" spans="1:48" x14ac:dyDescent="0.35">
      <c r="A216" s="47" t="s">
        <v>5252</v>
      </c>
      <c r="B216" s="47" t="s">
        <v>5253</v>
      </c>
      <c r="C216" s="47" t="s">
        <v>5254</v>
      </c>
      <c r="D216" s="47" t="s">
        <v>4367</v>
      </c>
      <c r="E216" s="47" t="s">
        <v>4364</v>
      </c>
      <c r="F216" s="47" t="s">
        <v>4358</v>
      </c>
      <c r="G216" s="47" t="s">
        <v>4365</v>
      </c>
      <c r="H216" s="47"/>
      <c r="I216" s="48">
        <f>SUMIFS('[16]Full TB'!S:S,'[16]Full TB'!A:A,'cc Lookup'!A165,'[16]Full TB'!W:W,'cc Lookup'!C165)</f>
        <v>-155504.62</v>
      </c>
      <c r="J216" s="47" t="s">
        <v>4366</v>
      </c>
      <c r="K216" s="47"/>
      <c r="L216" s="47"/>
      <c r="M216" s="47"/>
      <c r="N216" s="47"/>
      <c r="O216" s="27" t="s">
        <v>4332</v>
      </c>
      <c r="P216" s="27" t="s">
        <v>4367</v>
      </c>
      <c r="Q216" s="27" t="s">
        <v>4364</v>
      </c>
      <c r="R216" s="27" t="s">
        <v>4366</v>
      </c>
      <c r="S216" s="27"/>
      <c r="T216" s="15" t="b">
        <f t="shared" si="7"/>
        <v>1</v>
      </c>
      <c r="U216" s="46"/>
      <c r="X216" s="15" t="str">
        <f t="shared" si="6"/>
        <v>E35060 Projects</v>
      </c>
    </row>
    <row r="217" spans="1:48" x14ac:dyDescent="0.35">
      <c r="A217" s="47" t="s">
        <v>5255</v>
      </c>
      <c r="B217" s="47" t="s">
        <v>5256</v>
      </c>
      <c r="C217" s="47" t="s">
        <v>5254</v>
      </c>
      <c r="D217" s="47" t="s">
        <v>4367</v>
      </c>
      <c r="E217" s="47" t="s">
        <v>4364</v>
      </c>
      <c r="F217" s="47" t="s">
        <v>4358</v>
      </c>
      <c r="G217" s="47" t="s">
        <v>4365</v>
      </c>
      <c r="H217" s="47"/>
      <c r="I217" s="48">
        <f>SUMIFS('[16]Full TB'!S:S,'[16]Full TB'!A:A,'cc Lookup'!A166,'[16]Full TB'!W:W,'cc Lookup'!C166)</f>
        <v>867.38</v>
      </c>
      <c r="J217" s="47" t="s">
        <v>4366</v>
      </c>
      <c r="K217" s="47"/>
      <c r="L217" s="47"/>
      <c r="M217" s="47"/>
      <c r="N217" s="47"/>
      <c r="O217" s="27" t="s">
        <v>4332</v>
      </c>
      <c r="P217" s="27" t="s">
        <v>4367</v>
      </c>
      <c r="Q217" s="27" t="s">
        <v>4364</v>
      </c>
      <c r="R217" s="27" t="s">
        <v>4366</v>
      </c>
      <c r="S217" s="27"/>
      <c r="T217" s="15" t="b">
        <f t="shared" si="7"/>
        <v>1</v>
      </c>
      <c r="U217" s="46"/>
      <c r="X217" s="15" t="str">
        <f t="shared" si="6"/>
        <v>E35101 LT Abstract - Finance</v>
      </c>
    </row>
    <row r="218" spans="1:48" x14ac:dyDescent="0.35">
      <c r="A218" s="47" t="s">
        <v>5257</v>
      </c>
      <c r="B218" s="47" t="s">
        <v>5258</v>
      </c>
      <c r="C218" s="47" t="s">
        <v>5254</v>
      </c>
      <c r="D218" s="47" t="s">
        <v>4367</v>
      </c>
      <c r="E218" s="47" t="s">
        <v>4364</v>
      </c>
      <c r="F218" s="47" t="s">
        <v>4358</v>
      </c>
      <c r="G218" s="47" t="s">
        <v>4365</v>
      </c>
      <c r="H218" s="47"/>
      <c r="I218" s="48">
        <f>SUMIFS('[16]Full TB'!S:S,'[16]Full TB'!A:A,'cc Lookup'!A167,'[16]Full TB'!W:W,'cc Lookup'!C167)</f>
        <v>1.0000000000218279E-2</v>
      </c>
      <c r="J218" s="47" t="s">
        <v>4366</v>
      </c>
      <c r="K218" s="47"/>
      <c r="L218" s="47"/>
      <c r="M218" s="47"/>
      <c r="N218" s="47"/>
      <c r="O218" s="27" t="s">
        <v>4332</v>
      </c>
      <c r="P218" s="27" t="s">
        <v>4367</v>
      </c>
      <c r="Q218" s="27" t="s">
        <v>4364</v>
      </c>
      <c r="R218" s="27" t="s">
        <v>4366</v>
      </c>
      <c r="S218" s="27"/>
      <c r="T218" s="15" t="b">
        <f t="shared" si="7"/>
        <v>1</v>
      </c>
      <c r="U218" s="46"/>
      <c r="X218" s="15" t="str">
        <f t="shared" si="6"/>
        <v>E35114 Payroll</v>
      </c>
    </row>
    <row r="219" spans="1:48" x14ac:dyDescent="0.35">
      <c r="A219" s="47" t="s">
        <v>5259</v>
      </c>
      <c r="B219" s="47" t="s">
        <v>5260</v>
      </c>
      <c r="C219" s="47" t="s">
        <v>5261</v>
      </c>
      <c r="D219" s="47" t="s">
        <v>4367</v>
      </c>
      <c r="E219" s="47" t="s">
        <v>4364</v>
      </c>
      <c r="F219" s="47" t="s">
        <v>4358</v>
      </c>
      <c r="G219" s="47" t="s">
        <v>4365</v>
      </c>
      <c r="H219" s="47"/>
      <c r="I219" s="48">
        <f>SUMIFS('[16]Full TB'!S:S,'[16]Full TB'!A:A,'cc Lookup'!A168,'[16]Full TB'!W:W,'cc Lookup'!C168)</f>
        <v>78347.959999999992</v>
      </c>
      <c r="J219" s="47" t="s">
        <v>4366</v>
      </c>
      <c r="K219" s="49" t="s">
        <v>5262</v>
      </c>
      <c r="L219" s="47"/>
      <c r="M219" s="47"/>
      <c r="N219" s="47"/>
      <c r="O219" s="27" t="s">
        <v>4332</v>
      </c>
      <c r="P219" s="27" t="s">
        <v>4367</v>
      </c>
      <c r="Q219" s="27" t="s">
        <v>4364</v>
      </c>
      <c r="R219" s="27" t="s">
        <v>4366</v>
      </c>
      <c r="S219" s="27"/>
      <c r="T219" s="15" t="b">
        <f t="shared" si="7"/>
        <v>1</v>
      </c>
      <c r="U219" s="46"/>
      <c r="X219" s="15" t="str">
        <f t="shared" si="6"/>
        <v>E35125 Flowers Corrective Payment</v>
      </c>
    </row>
    <row r="220" spans="1:48" x14ac:dyDescent="0.35">
      <c r="A220" s="47" t="s">
        <v>5263</v>
      </c>
      <c r="B220" s="47" t="s">
        <v>5264</v>
      </c>
      <c r="C220" s="47" t="s">
        <v>5254</v>
      </c>
      <c r="D220" s="47" t="s">
        <v>4367</v>
      </c>
      <c r="E220" s="47" t="s">
        <v>4364</v>
      </c>
      <c r="F220" s="47" t="s">
        <v>4358</v>
      </c>
      <c r="G220" s="47" t="s">
        <v>4365</v>
      </c>
      <c r="H220" s="47"/>
      <c r="I220" s="48">
        <f>SUMIFS('[16]Full TB'!S:S,'[16]Full TB'!A:A,'cc Lookup'!A169,'[16]Full TB'!W:W,'cc Lookup'!C169)</f>
        <v>-10800</v>
      </c>
      <c r="J220" s="47" t="s">
        <v>4366</v>
      </c>
      <c r="K220" s="47"/>
      <c r="L220" s="47"/>
      <c r="M220" s="47"/>
      <c r="N220" s="47"/>
      <c r="O220" s="27" t="s">
        <v>4332</v>
      </c>
      <c r="P220" s="27" t="s">
        <v>4367</v>
      </c>
      <c r="Q220" s="27" t="s">
        <v>4364</v>
      </c>
      <c r="R220" s="27" t="s">
        <v>4366</v>
      </c>
      <c r="S220" s="27"/>
      <c r="T220" s="15" t="b">
        <f t="shared" si="7"/>
        <v>1</v>
      </c>
      <c r="U220" s="46"/>
      <c r="X220" s="15" t="str">
        <f t="shared" si="6"/>
        <v>E35126 Winter Pressures</v>
      </c>
    </row>
    <row r="221" spans="1:48" x14ac:dyDescent="0.35">
      <c r="A221" s="47" t="s">
        <v>5265</v>
      </c>
      <c r="B221" s="47" t="s">
        <v>5266</v>
      </c>
      <c r="C221" s="47" t="s">
        <v>5254</v>
      </c>
      <c r="D221" s="47" t="s">
        <v>4367</v>
      </c>
      <c r="E221" s="47" t="s">
        <v>4364</v>
      </c>
      <c r="F221" s="47" t="s">
        <v>4358</v>
      </c>
      <c r="G221" s="47" t="s">
        <v>4365</v>
      </c>
      <c r="H221" s="47"/>
      <c r="I221" s="48">
        <f>SUMIFS('[16]Full TB'!S:S,'[16]Full TB'!A:A,'cc Lookup'!A170,'[16]Full TB'!W:W,'cc Lookup'!C170)</f>
        <v>0</v>
      </c>
      <c r="J221" s="47" t="s">
        <v>4366</v>
      </c>
      <c r="K221" s="47"/>
      <c r="L221" s="47"/>
      <c r="M221" s="47"/>
      <c r="N221" s="47"/>
      <c r="O221" s="27" t="s">
        <v>4332</v>
      </c>
      <c r="P221" s="27" t="s">
        <v>4367</v>
      </c>
      <c r="Q221" s="27" t="s">
        <v>4364</v>
      </c>
      <c r="R221" s="27" t="s">
        <v>4366</v>
      </c>
      <c r="S221" s="27"/>
      <c r="T221" s="15" t="b">
        <f t="shared" si="7"/>
        <v>1</v>
      </c>
      <c r="U221" s="46"/>
      <c r="X221" s="15" t="str">
        <f t="shared" si="6"/>
        <v>E35129 Pool Costs</v>
      </c>
    </row>
    <row r="222" spans="1:48" x14ac:dyDescent="0.35">
      <c r="A222" s="47" t="s">
        <v>5267</v>
      </c>
      <c r="B222" s="47" t="s">
        <v>5268</v>
      </c>
      <c r="C222" s="47" t="s">
        <v>5254</v>
      </c>
      <c r="D222" s="47" t="s">
        <v>4367</v>
      </c>
      <c r="E222" s="47" t="s">
        <v>4364</v>
      </c>
      <c r="F222" s="47" t="s">
        <v>4358</v>
      </c>
      <c r="G222" s="47" t="s">
        <v>4365</v>
      </c>
      <c r="H222" s="47"/>
      <c r="I222" s="48">
        <f>SUMIFS('[16]Full TB'!S:S,'[16]Full TB'!A:A,'cc Lookup'!A171,'[16]Full TB'!W:W,'cc Lookup'!C171)</f>
        <v>1626681.9799999991</v>
      </c>
      <c r="J222" s="47" t="s">
        <v>4366</v>
      </c>
      <c r="K222" s="47"/>
      <c r="L222" s="47"/>
      <c r="M222" s="47"/>
      <c r="N222" s="47"/>
      <c r="O222" s="27" t="s">
        <v>4332</v>
      </c>
      <c r="P222" s="27" t="s">
        <v>4367</v>
      </c>
      <c r="Q222" s="27" t="s">
        <v>4364</v>
      </c>
      <c r="R222" s="27" t="s">
        <v>4366</v>
      </c>
      <c r="S222" s="27"/>
      <c r="T222" s="15" t="b">
        <f t="shared" si="7"/>
        <v>1</v>
      </c>
      <c r="U222" s="46"/>
      <c r="X222" s="15" t="str">
        <f t="shared" si="6"/>
        <v>E35130 WfR Trans Costs</v>
      </c>
    </row>
    <row r="223" spans="1:48" x14ac:dyDescent="0.35">
      <c r="A223" s="47" t="s">
        <v>5269</v>
      </c>
      <c r="B223" s="47" t="s">
        <v>5270</v>
      </c>
      <c r="C223" s="47" t="s">
        <v>5271</v>
      </c>
      <c r="D223" s="47" t="s">
        <v>4367</v>
      </c>
      <c r="E223" s="47" t="s">
        <v>4364</v>
      </c>
      <c r="F223" s="47" t="s">
        <v>4358</v>
      </c>
      <c r="G223" s="47" t="s">
        <v>4365</v>
      </c>
      <c r="H223" s="47"/>
      <c r="I223" s="48">
        <f>SUMIFS('[16]Full TB'!S:S,'[16]Full TB'!A:A,'cc Lookup'!A172,'[16]Full TB'!W:W,'cc Lookup'!C172)</f>
        <v>1476877.1400000001</v>
      </c>
      <c r="J223" s="47" t="s">
        <v>4366</v>
      </c>
      <c r="K223" s="47"/>
      <c r="L223" s="47"/>
      <c r="M223" s="47"/>
      <c r="N223" s="47"/>
      <c r="O223" s="27" t="s">
        <v>4332</v>
      </c>
      <c r="P223" s="27" t="s">
        <v>4367</v>
      </c>
      <c r="Q223" s="27" t="s">
        <v>4364</v>
      </c>
      <c r="R223" s="27" t="s">
        <v>4366</v>
      </c>
      <c r="S223" s="27"/>
      <c r="T223" s="15" t="b">
        <f t="shared" si="7"/>
        <v>1</v>
      </c>
      <c r="U223" s="46"/>
      <c r="X223" s="15" t="str">
        <f t="shared" si="6"/>
        <v>E35220 Organisational Development</v>
      </c>
    </row>
    <row r="224" spans="1:48" x14ac:dyDescent="0.35">
      <c r="A224" s="47" t="s">
        <v>5272</v>
      </c>
      <c r="B224" s="47" t="s">
        <v>5273</v>
      </c>
      <c r="C224" s="47" t="s">
        <v>5254</v>
      </c>
      <c r="D224" s="47" t="s">
        <v>4367</v>
      </c>
      <c r="E224" s="47" t="s">
        <v>4364</v>
      </c>
      <c r="F224" s="47" t="s">
        <v>4358</v>
      </c>
      <c r="G224" s="47" t="s">
        <v>4365</v>
      </c>
      <c r="H224" s="47"/>
      <c r="I224" s="48">
        <f>SUMIFS('[16]Full TB'!S:S,'[16]Full TB'!A:A,'cc Lookup'!A173,'[16]Full TB'!W:W,'cc Lookup'!C173)</f>
        <v>481472.7900000001</v>
      </c>
      <c r="J224" s="47" t="s">
        <v>4366</v>
      </c>
      <c r="K224" s="47"/>
      <c r="L224" s="47"/>
      <c r="M224" s="47"/>
      <c r="N224" s="47"/>
      <c r="O224" s="27" t="s">
        <v>4332</v>
      </c>
      <c r="P224" s="27" t="s">
        <v>4367</v>
      </c>
      <c r="Q224" s="27" t="s">
        <v>4364</v>
      </c>
      <c r="R224" s="27" t="s">
        <v>4366</v>
      </c>
      <c r="S224" s="27"/>
      <c r="T224" s="15" t="b">
        <f t="shared" si="7"/>
        <v>1</v>
      </c>
      <c r="U224" s="46"/>
      <c r="X224" s="15" t="str">
        <f t="shared" ref="X224:X287" si="8">A224&amp;" "&amp;B224</f>
        <v>E35300 IM&amp;T Directorate Mgmt</v>
      </c>
    </row>
    <row r="225" spans="1:24" x14ac:dyDescent="0.35">
      <c r="A225" s="47" t="s">
        <v>5274</v>
      </c>
      <c r="B225" s="47" t="s">
        <v>5275</v>
      </c>
      <c r="C225" s="47" t="s">
        <v>5254</v>
      </c>
      <c r="D225" s="47" t="s">
        <v>4367</v>
      </c>
      <c r="E225" s="47" t="s">
        <v>4364</v>
      </c>
      <c r="F225" s="47" t="s">
        <v>4358</v>
      </c>
      <c r="G225" s="47" t="s">
        <v>4365</v>
      </c>
      <c r="H225" s="47"/>
      <c r="I225" s="48">
        <f>SUMIFS('[16]Full TB'!S:S,'[16]Full TB'!A:A,'cc Lookup'!A174,'[16]Full TB'!W:W,'cc Lookup'!C174)</f>
        <v>314970.54999999993</v>
      </c>
      <c r="J225" s="47" t="s">
        <v>4366</v>
      </c>
      <c r="K225" s="47"/>
      <c r="L225" s="47"/>
      <c r="M225" s="47"/>
      <c r="N225" s="47"/>
      <c r="O225" s="27" t="s">
        <v>4332</v>
      </c>
      <c r="P225" s="27" t="s">
        <v>4367</v>
      </c>
      <c r="Q225" s="27" t="s">
        <v>4364</v>
      </c>
      <c r="R225" s="27" t="s">
        <v>4366</v>
      </c>
      <c r="S225" s="27"/>
      <c r="T225" s="15" t="b">
        <f t="shared" si="7"/>
        <v>1</v>
      </c>
      <c r="U225" s="46"/>
      <c r="X225" s="15" t="str">
        <f t="shared" si="8"/>
        <v>E35305 IM&amp;T Projects Office</v>
      </c>
    </row>
    <row r="226" spans="1:24" x14ac:dyDescent="0.35">
      <c r="A226" s="47" t="s">
        <v>5276</v>
      </c>
      <c r="B226" s="47" t="s">
        <v>5277</v>
      </c>
      <c r="C226" s="47" t="s">
        <v>5254</v>
      </c>
      <c r="D226" s="47" t="s">
        <v>4367</v>
      </c>
      <c r="E226" s="47" t="s">
        <v>4364</v>
      </c>
      <c r="F226" s="47" t="s">
        <v>4358</v>
      </c>
      <c r="G226" s="47" t="s">
        <v>4365</v>
      </c>
      <c r="H226" s="47"/>
      <c r="I226" s="48">
        <f>SUMIFS('[16]Full TB'!S:S,'[16]Full TB'!A:A,'cc Lookup'!A175,'[16]Full TB'!W:W,'cc Lookup'!C175)</f>
        <v>515168.24000000005</v>
      </c>
      <c r="J226" s="47" t="s">
        <v>4366</v>
      </c>
      <c r="K226" s="47"/>
      <c r="L226" s="47"/>
      <c r="M226" s="47"/>
      <c r="N226" s="47"/>
      <c r="O226" s="27" t="s">
        <v>4332</v>
      </c>
      <c r="P226" s="27" t="s">
        <v>4367</v>
      </c>
      <c r="Q226" s="27" t="s">
        <v>4364</v>
      </c>
      <c r="R226" s="27" t="s">
        <v>4366</v>
      </c>
      <c r="S226" s="27"/>
      <c r="T226" s="15" t="b">
        <f t="shared" si="7"/>
        <v>1</v>
      </c>
      <c r="U226" s="46"/>
      <c r="X226" s="15" t="str">
        <f t="shared" si="8"/>
        <v>E35310 Information Management</v>
      </c>
    </row>
    <row r="227" spans="1:24" x14ac:dyDescent="0.35">
      <c r="A227" s="47" t="s">
        <v>5278</v>
      </c>
      <c r="B227" s="47" t="s">
        <v>5279</v>
      </c>
      <c r="C227" s="47" t="s">
        <v>5254</v>
      </c>
      <c r="D227" s="47" t="s">
        <v>4367</v>
      </c>
      <c r="E227" s="47" t="s">
        <v>4364</v>
      </c>
      <c r="F227" s="47" t="s">
        <v>4358</v>
      </c>
      <c r="G227" s="47" t="s">
        <v>4365</v>
      </c>
      <c r="H227" s="47"/>
      <c r="I227" s="48">
        <f>SUMIFS('[16]Full TB'!S:S,'[16]Full TB'!A:A,'cc Lookup'!A176,'[16]Full TB'!W:W,'cc Lookup'!C176)</f>
        <v>306118.18</v>
      </c>
      <c r="J227" s="47" t="s">
        <v>4366</v>
      </c>
      <c r="K227" s="47"/>
      <c r="L227" s="47"/>
      <c r="M227" s="47"/>
      <c r="N227" s="47"/>
      <c r="O227" s="27" t="s">
        <v>4332</v>
      </c>
      <c r="P227" s="27" t="s">
        <v>4367</v>
      </c>
      <c r="Q227" s="27" t="s">
        <v>4364</v>
      </c>
      <c r="R227" s="27" t="s">
        <v>4366</v>
      </c>
      <c r="S227" s="27"/>
      <c r="T227" s="15" t="b">
        <f t="shared" si="7"/>
        <v>1</v>
      </c>
      <c r="U227" s="46"/>
      <c r="X227" s="15" t="str">
        <f t="shared" si="8"/>
        <v>E35351 Mobile Data Terminals Project</v>
      </c>
    </row>
    <row r="228" spans="1:24" x14ac:dyDescent="0.35">
      <c r="A228" s="47" t="s">
        <v>5280</v>
      </c>
      <c r="B228" s="47" t="s">
        <v>5281</v>
      </c>
      <c r="C228" s="47" t="s">
        <v>5254</v>
      </c>
      <c r="D228" s="47" t="s">
        <v>4367</v>
      </c>
      <c r="E228" s="47" t="s">
        <v>4364</v>
      </c>
      <c r="F228" s="47" t="s">
        <v>4358</v>
      </c>
      <c r="G228" s="47" t="s">
        <v>4365</v>
      </c>
      <c r="H228" s="47"/>
      <c r="I228" s="48">
        <f>SUMIFS('[16]Full TB'!S:S,'[16]Full TB'!A:A,'cc Lookup'!A177,'[16]Full TB'!W:W,'cc Lookup'!C177)</f>
        <v>475771.24</v>
      </c>
      <c r="J228" s="47" t="s">
        <v>4366</v>
      </c>
      <c r="K228" s="47"/>
      <c r="L228" s="47"/>
      <c r="M228" s="47"/>
      <c r="N228" s="47"/>
      <c r="O228" s="27" t="s">
        <v>4332</v>
      </c>
      <c r="P228" s="27" t="s">
        <v>4367</v>
      </c>
      <c r="Q228" s="27" t="s">
        <v>4364</v>
      </c>
      <c r="R228" s="27" t="s">
        <v>4366</v>
      </c>
      <c r="S228" s="27"/>
      <c r="T228" s="15" t="b">
        <f t="shared" si="7"/>
        <v>1</v>
      </c>
      <c r="U228" s="46"/>
      <c r="X228" s="15" t="str">
        <f t="shared" si="8"/>
        <v>E35423 Canteen - Kent</v>
      </c>
    </row>
    <row r="229" spans="1:24" x14ac:dyDescent="0.35">
      <c r="A229" s="47" t="s">
        <v>5282</v>
      </c>
      <c r="B229" s="47" t="s">
        <v>5283</v>
      </c>
      <c r="C229" s="47" t="s">
        <v>5254</v>
      </c>
      <c r="D229" s="47" t="s">
        <v>4367</v>
      </c>
      <c r="E229" s="47" t="s">
        <v>4364</v>
      </c>
      <c r="F229" s="47" t="s">
        <v>4358</v>
      </c>
      <c r="G229" s="47" t="s">
        <v>4365</v>
      </c>
      <c r="H229" s="47"/>
      <c r="I229" s="48">
        <f>SUMIFS('[16]Full TB'!S:S,'[16]Full TB'!A:A,'cc Lookup'!A178,'[16]Full TB'!W:W,'cc Lookup'!C178)</f>
        <v>336491.13999999996</v>
      </c>
      <c r="J229" s="47" t="s">
        <v>4366</v>
      </c>
      <c r="K229" s="47"/>
      <c r="L229" s="47"/>
      <c r="M229" s="47"/>
      <c r="N229" s="47"/>
      <c r="O229" s="27" t="s">
        <v>4332</v>
      </c>
      <c r="P229" s="27" t="s">
        <v>4367</v>
      </c>
      <c r="Q229" s="27" t="s">
        <v>4364</v>
      </c>
      <c r="R229" s="27" t="s">
        <v>4366</v>
      </c>
      <c r="S229" s="27"/>
      <c r="T229" s="15" t="b">
        <f t="shared" si="7"/>
        <v>1</v>
      </c>
      <c r="U229" s="46"/>
      <c r="X229" s="15" t="str">
        <f t="shared" si="8"/>
        <v>E35500 PSI Management</v>
      </c>
    </row>
    <row r="230" spans="1:24" x14ac:dyDescent="0.35">
      <c r="A230" s="47" t="s">
        <v>5284</v>
      </c>
      <c r="B230" s="47" t="s">
        <v>5285</v>
      </c>
      <c r="C230" s="47" t="s">
        <v>5254</v>
      </c>
      <c r="D230" s="47" t="s">
        <v>4367</v>
      </c>
      <c r="E230" s="47" t="s">
        <v>4364</v>
      </c>
      <c r="F230" s="47" t="s">
        <v>4358</v>
      </c>
      <c r="G230" s="47" t="s">
        <v>4365</v>
      </c>
      <c r="H230" s="47"/>
      <c r="I230" s="48">
        <f>SUMIFS('[16]Full TB'!S:S,'[16]Full TB'!A:A,'cc Lookup'!A180,'[16]Full TB'!W:W,'cc Lookup'!C180)</f>
        <v>256234.87000000005</v>
      </c>
      <c r="J230" s="47" t="s">
        <v>4366</v>
      </c>
      <c r="K230" s="47"/>
      <c r="L230" s="47"/>
      <c r="M230" s="47"/>
      <c r="N230" s="47"/>
      <c r="O230" s="27" t="s">
        <v>4332</v>
      </c>
      <c r="P230" s="27" t="s">
        <v>4367</v>
      </c>
      <c r="Q230" s="27" t="s">
        <v>4364</v>
      </c>
      <c r="R230" s="27" t="s">
        <v>4366</v>
      </c>
      <c r="S230" s="27"/>
      <c r="T230" s="15" t="b">
        <f t="shared" si="7"/>
        <v>1</v>
      </c>
      <c r="U230" s="46"/>
      <c r="X230" s="15" t="str">
        <f t="shared" si="8"/>
        <v>E35720 EDUCATION &amp; TRAINING STAFF COSTS</v>
      </c>
    </row>
    <row r="231" spans="1:24" x14ac:dyDescent="0.35">
      <c r="A231" s="47" t="s">
        <v>5286</v>
      </c>
      <c r="B231" s="47" t="s">
        <v>5287</v>
      </c>
      <c r="C231" s="47" t="s">
        <v>5254</v>
      </c>
      <c r="D231" s="47" t="s">
        <v>4367</v>
      </c>
      <c r="E231" s="47" t="s">
        <v>4364</v>
      </c>
      <c r="F231" s="47" t="s">
        <v>4358</v>
      </c>
      <c r="G231" s="47" t="s">
        <v>4365</v>
      </c>
      <c r="H231" s="47"/>
      <c r="I231" s="48">
        <f>SUMIFS('[16]Full TB'!S:S,'[16]Full TB'!A:A,'cc Lookup'!A181,'[16]Full TB'!W:W,'cc Lookup'!C181)</f>
        <v>312646.46999999986</v>
      </c>
      <c r="J231" s="47" t="s">
        <v>4366</v>
      </c>
      <c r="K231" s="47"/>
      <c r="L231" s="47"/>
      <c r="M231" s="47"/>
      <c r="N231" s="47"/>
      <c r="O231" s="27" t="s">
        <v>4332</v>
      </c>
      <c r="P231" s="27" t="s">
        <v>4367</v>
      </c>
      <c r="Q231" s="27" t="s">
        <v>4364</v>
      </c>
      <c r="R231" s="27" t="s">
        <v>4366</v>
      </c>
      <c r="S231" s="27"/>
      <c r="T231" s="15" t="b">
        <f t="shared" si="7"/>
        <v>1</v>
      </c>
      <c r="U231" s="46"/>
      <c r="X231" s="15" t="str">
        <f t="shared" si="8"/>
        <v>E35750 NOT IN USE</v>
      </c>
    </row>
    <row r="232" spans="1:24" x14ac:dyDescent="0.35">
      <c r="A232" s="47" t="s">
        <v>5288</v>
      </c>
      <c r="B232" s="47" t="s">
        <v>4843</v>
      </c>
      <c r="C232" s="47" t="s">
        <v>5254</v>
      </c>
      <c r="D232" s="47" t="s">
        <v>4367</v>
      </c>
      <c r="E232" s="47" t="s">
        <v>4364</v>
      </c>
      <c r="F232" s="47" t="s">
        <v>4358</v>
      </c>
      <c r="G232" s="47" t="s">
        <v>4365</v>
      </c>
      <c r="H232" s="47"/>
      <c r="I232" s="48">
        <f>SUMIFS('[16]Full TB'!S:S,'[16]Full TB'!A:A,'cc Lookup'!A182,'[16]Full TB'!W:W,'cc Lookup'!C182)</f>
        <v>286503.3</v>
      </c>
      <c r="J232" s="47" t="s">
        <v>4366</v>
      </c>
      <c r="K232" s="47"/>
      <c r="L232" s="47"/>
      <c r="M232" s="47"/>
      <c r="N232" s="47"/>
      <c r="O232" s="27" t="s">
        <v>4332</v>
      </c>
      <c r="P232" s="27" t="s">
        <v>4367</v>
      </c>
      <c r="Q232" s="27" t="s">
        <v>4364</v>
      </c>
      <c r="R232" s="27" t="s">
        <v>4366</v>
      </c>
      <c r="S232" s="27"/>
      <c r="T232" s="15" t="b">
        <f t="shared" si="7"/>
        <v>1</v>
      </c>
      <c r="U232" s="46"/>
      <c r="X232" s="15" t="str">
        <f t="shared" si="8"/>
        <v>E35780 Professional Standards</v>
      </c>
    </row>
    <row r="233" spans="1:24" x14ac:dyDescent="0.35">
      <c r="A233" s="47" t="s">
        <v>5289</v>
      </c>
      <c r="B233" s="47" t="s">
        <v>5290</v>
      </c>
      <c r="C233" s="47" t="s">
        <v>5271</v>
      </c>
      <c r="D233" s="47" t="s">
        <v>4939</v>
      </c>
      <c r="E233" s="47" t="s">
        <v>4968</v>
      </c>
      <c r="F233" s="47" t="s">
        <v>4374</v>
      </c>
      <c r="G233" s="47" t="s">
        <v>4938</v>
      </c>
      <c r="H233" s="47" t="s">
        <v>4471</v>
      </c>
      <c r="I233" s="48">
        <f>SUMIFS('[16]Full TB'!S:S,'[16]Full TB'!A:A,'cc Lookup'!A118,'[16]Full TB'!W:W,'cc Lookup'!C118)</f>
        <v>118485.60999999999</v>
      </c>
      <c r="J233" s="47" t="s">
        <v>4366</v>
      </c>
      <c r="K233" s="47" t="s">
        <v>4939</v>
      </c>
      <c r="L233" s="47"/>
      <c r="M233" s="47"/>
      <c r="N233" s="47" t="e">
        <f>VLOOKUP(A233,'[16]FBP1 TB'!A:A,1,0)</f>
        <v>#N/A</v>
      </c>
      <c r="O233" s="27" t="s">
        <v>4340</v>
      </c>
      <c r="P233" s="27" t="s">
        <v>4367</v>
      </c>
      <c r="Q233" s="27" t="s">
        <v>4968</v>
      </c>
      <c r="R233" s="27" t="s">
        <v>4366</v>
      </c>
      <c r="S233" s="27"/>
      <c r="T233" s="15" t="b">
        <f t="shared" si="7"/>
        <v>1</v>
      </c>
      <c r="X233" s="15" t="str">
        <f t="shared" si="8"/>
        <v>E35905 Operational Supp Managers</v>
      </c>
    </row>
    <row r="234" spans="1:24" x14ac:dyDescent="0.35">
      <c r="A234" s="47" t="s">
        <v>5291</v>
      </c>
      <c r="B234" s="47" t="s">
        <v>5292</v>
      </c>
      <c r="C234" s="47" t="s">
        <v>4340</v>
      </c>
      <c r="D234" s="47" t="s">
        <v>4367</v>
      </c>
      <c r="E234" s="47" t="s">
        <v>4934</v>
      </c>
      <c r="F234" s="47" t="s">
        <v>4374</v>
      </c>
      <c r="G234" s="47" t="s">
        <v>4935</v>
      </c>
      <c r="H234" s="47"/>
      <c r="I234" s="48">
        <f>SUMIFS('[16]Full TB'!S:S,'[16]Full TB'!A:A,'cc Lookup'!A183,'[16]Full TB'!W:W,'cc Lookup'!C183)</f>
        <v>0</v>
      </c>
      <c r="J234" s="47" t="s">
        <v>4366</v>
      </c>
      <c r="K234" s="47"/>
      <c r="L234" s="47"/>
      <c r="M234" s="47"/>
      <c r="N234" s="47"/>
      <c r="O234" s="27" t="s">
        <v>4340</v>
      </c>
      <c r="P234" s="27" t="s">
        <v>4367</v>
      </c>
      <c r="Q234" s="27" t="s">
        <v>4934</v>
      </c>
      <c r="R234" s="27" t="s">
        <v>4366</v>
      </c>
      <c r="S234" s="27"/>
      <c r="T234" s="15" t="b">
        <f t="shared" si="7"/>
        <v>1</v>
      </c>
      <c r="U234" s="46"/>
      <c r="X234" s="15" t="str">
        <f t="shared" si="8"/>
        <v>E35910 Fleet Management</v>
      </c>
    </row>
    <row r="235" spans="1:24" x14ac:dyDescent="0.35">
      <c r="A235" s="47" t="s">
        <v>5293</v>
      </c>
      <c r="B235" s="47" t="s">
        <v>5294</v>
      </c>
      <c r="C235" s="47" t="s">
        <v>5271</v>
      </c>
      <c r="D235" s="47" t="s">
        <v>4939</v>
      </c>
      <c r="E235" s="47" t="s">
        <v>4959</v>
      </c>
      <c r="F235" s="47" t="s">
        <v>4374</v>
      </c>
      <c r="G235" s="47" t="s">
        <v>4960</v>
      </c>
      <c r="H235" s="47" t="s">
        <v>4471</v>
      </c>
      <c r="I235" s="48">
        <f>SUMIFS('[16]Full TB'!S:S,'[16]Full TB'!A:A,'cc Lookup'!A119,'[16]Full TB'!W:W,'cc Lookup'!C119)</f>
        <v>72381.150000000009</v>
      </c>
      <c r="J235" s="47" t="s">
        <v>4366</v>
      </c>
      <c r="K235" s="47" t="s">
        <v>4939</v>
      </c>
      <c r="L235" s="47"/>
      <c r="M235" s="47"/>
      <c r="N235" s="47" t="e">
        <f>VLOOKUP(A235,'[16]FBP1 TB'!A:A,1,0)</f>
        <v>#N/A</v>
      </c>
      <c r="O235" s="27" t="s">
        <v>4340</v>
      </c>
      <c r="P235" s="27" t="s">
        <v>4367</v>
      </c>
      <c r="Q235" s="27" t="s">
        <v>4959</v>
      </c>
      <c r="R235" s="27" t="s">
        <v>4366</v>
      </c>
      <c r="S235" s="27"/>
      <c r="T235" s="15" t="b">
        <f t="shared" si="7"/>
        <v>1</v>
      </c>
      <c r="X235" s="15" t="str">
        <f t="shared" si="8"/>
        <v>E35922 Procurement - Specific Projects</v>
      </c>
    </row>
    <row r="236" spans="1:24" x14ac:dyDescent="0.35">
      <c r="A236" s="47" t="s">
        <v>5295</v>
      </c>
      <c r="B236" s="47" t="s">
        <v>5296</v>
      </c>
      <c r="C236" s="47" t="s">
        <v>5254</v>
      </c>
      <c r="D236" s="47" t="s">
        <v>4367</v>
      </c>
      <c r="E236" s="47" t="s">
        <v>4364</v>
      </c>
      <c r="F236" s="47" t="s">
        <v>4358</v>
      </c>
      <c r="G236" s="47" t="s">
        <v>4365</v>
      </c>
      <c r="H236" s="47"/>
      <c r="I236" s="48">
        <f>SUMIFS('[16]Full TB'!S:S,'[16]Full TB'!A:A,'cc Lookup'!A184,'[16]Full TB'!W:W,'cc Lookup'!C184)</f>
        <v>2132239.8899999997</v>
      </c>
      <c r="J236" s="47" t="s">
        <v>4366</v>
      </c>
      <c r="K236" s="47"/>
      <c r="L236" s="47"/>
      <c r="M236" s="47"/>
      <c r="N236" s="47"/>
      <c r="O236" s="27" t="s">
        <v>4332</v>
      </c>
      <c r="P236" s="27" t="s">
        <v>4367</v>
      </c>
      <c r="Q236" s="27" t="s">
        <v>4364</v>
      </c>
      <c r="R236" s="27" t="s">
        <v>4366</v>
      </c>
      <c r="S236" s="27"/>
      <c r="T236" s="15" t="b">
        <f t="shared" si="7"/>
        <v>1</v>
      </c>
      <c r="U236" s="46"/>
      <c r="X236" s="15" t="str">
        <f t="shared" si="8"/>
        <v>E35926 Olympics</v>
      </c>
    </row>
    <row r="237" spans="1:24" x14ac:dyDescent="0.35">
      <c r="A237" s="47" t="s">
        <v>241</v>
      </c>
      <c r="B237" s="47" t="s">
        <v>242</v>
      </c>
      <c r="C237" s="47" t="s">
        <v>5271</v>
      </c>
      <c r="D237" s="47" t="s">
        <v>4939</v>
      </c>
      <c r="E237" s="47" t="s">
        <v>254</v>
      </c>
      <c r="F237" s="47" t="s">
        <v>4374</v>
      </c>
      <c r="G237" s="47" t="s">
        <v>4975</v>
      </c>
      <c r="H237" s="47" t="s">
        <v>4471</v>
      </c>
      <c r="I237" s="48">
        <f>SUMIFS('[16]Full TB'!S:S,'[16]Full TB'!A:A,'cc Lookup'!A120,'[16]Full TB'!W:W,'cc Lookup'!C120)</f>
        <v>564227.56999999995</v>
      </c>
      <c r="J237" s="47" t="s">
        <v>4366</v>
      </c>
      <c r="K237" s="47"/>
      <c r="L237" s="47"/>
      <c r="M237" s="47"/>
      <c r="N237" s="47" t="e">
        <f>VLOOKUP(A237,'[16]FBP1 TB'!A:A,1,0)</f>
        <v>#N/A</v>
      </c>
      <c r="O237" s="27" t="s">
        <v>4340</v>
      </c>
      <c r="P237" s="27" t="s">
        <v>4367</v>
      </c>
      <c r="Q237" s="27" t="s">
        <v>254</v>
      </c>
      <c r="R237" s="27" t="s">
        <v>4366</v>
      </c>
      <c r="S237" s="27"/>
      <c r="T237" s="15" t="b">
        <f t="shared" ref="T237:T302" si="9">J237=R237</f>
        <v>1</v>
      </c>
      <c r="X237" s="15" t="str">
        <f t="shared" si="8"/>
        <v>E35932 Response Posts</v>
      </c>
    </row>
    <row r="238" spans="1:24" x14ac:dyDescent="0.35">
      <c r="A238" s="47" t="s">
        <v>5297</v>
      </c>
      <c r="B238" s="47" t="s">
        <v>5298</v>
      </c>
      <c r="C238" s="47" t="s">
        <v>5271</v>
      </c>
      <c r="D238" s="47" t="s">
        <v>4939</v>
      </c>
      <c r="E238" s="47" t="s">
        <v>254</v>
      </c>
      <c r="F238" s="47" t="s">
        <v>4374</v>
      </c>
      <c r="G238" s="47" t="s">
        <v>4975</v>
      </c>
      <c r="H238" s="47" t="s">
        <v>4471</v>
      </c>
      <c r="I238" s="48">
        <f>SUMIFS('[16]Full TB'!S:S,'[16]Full TB'!A:A,'cc Lookup'!A121,'[16]Full TB'!W:W,'cc Lookup'!C121)</f>
        <v>100863.34999999999</v>
      </c>
      <c r="J238" s="47" t="s">
        <v>4366</v>
      </c>
      <c r="K238" s="47"/>
      <c r="L238" s="47"/>
      <c r="M238" s="47"/>
      <c r="N238" s="47" t="e">
        <f>VLOOKUP(A238,'[16]FBP1 TB'!A:A,1,0)</f>
        <v>#N/A</v>
      </c>
      <c r="O238" s="27" t="s">
        <v>4340</v>
      </c>
      <c r="P238" s="27" t="s">
        <v>4367</v>
      </c>
      <c r="Q238" s="27" t="s">
        <v>254</v>
      </c>
      <c r="R238" s="27" t="s">
        <v>4366</v>
      </c>
      <c r="S238" s="27"/>
      <c r="T238" s="15" t="b">
        <f t="shared" si="9"/>
        <v>1</v>
      </c>
      <c r="X238" s="15" t="str">
        <f t="shared" si="8"/>
        <v>E35935 Service Developments</v>
      </c>
    </row>
    <row r="239" spans="1:24" x14ac:dyDescent="0.35">
      <c r="A239" s="47" t="s">
        <v>5299</v>
      </c>
      <c r="B239" s="47" t="s">
        <v>5300</v>
      </c>
      <c r="C239" s="47" t="s">
        <v>5271</v>
      </c>
      <c r="D239" s="47" t="s">
        <v>4939</v>
      </c>
      <c r="E239" s="47" t="s">
        <v>4968</v>
      </c>
      <c r="F239" s="47" t="s">
        <v>4374</v>
      </c>
      <c r="G239" s="47" t="s">
        <v>4938</v>
      </c>
      <c r="H239" s="47" t="s">
        <v>4471</v>
      </c>
      <c r="I239" s="48">
        <f>SUMIFS('[16]Full TB'!S:S,'[16]Full TB'!A:A,'cc Lookup'!A122,'[16]Full TB'!W:W,'cc Lookup'!C122)</f>
        <v>156104.57000000004</v>
      </c>
      <c r="J239" s="47" t="s">
        <v>4366</v>
      </c>
      <c r="K239" s="47"/>
      <c r="L239" s="47"/>
      <c r="M239" s="47"/>
      <c r="N239" s="47" t="e">
        <f>VLOOKUP(A239,'[16]FBP1 TB'!A:A,1,0)</f>
        <v>#N/A</v>
      </c>
      <c r="O239" s="27" t="s">
        <v>4340</v>
      </c>
      <c r="P239" s="27" t="s">
        <v>4367</v>
      </c>
      <c r="Q239" s="27" t="s">
        <v>4968</v>
      </c>
      <c r="R239" s="27" t="s">
        <v>4366</v>
      </c>
      <c r="S239" s="27"/>
      <c r="T239" s="15" t="b">
        <f t="shared" si="9"/>
        <v>1</v>
      </c>
      <c r="X239" s="15" t="str">
        <f t="shared" si="8"/>
        <v>E35936 Single HQ setup costs</v>
      </c>
    </row>
    <row r="240" spans="1:24" x14ac:dyDescent="0.35">
      <c r="A240" s="47" t="s">
        <v>771</v>
      </c>
      <c r="B240" s="47" t="s">
        <v>772</v>
      </c>
      <c r="C240" s="47" t="s">
        <v>5271</v>
      </c>
      <c r="D240" s="47" t="s">
        <v>4939</v>
      </c>
      <c r="E240" s="47" t="s">
        <v>4968</v>
      </c>
      <c r="F240" s="47" t="s">
        <v>4374</v>
      </c>
      <c r="G240" s="47" t="s">
        <v>4938</v>
      </c>
      <c r="H240" s="47" t="s">
        <v>4471</v>
      </c>
      <c r="I240" s="48">
        <f>SUMIFS('[16]Full TB'!S:S,'[16]Full TB'!A:A,'cc Lookup'!A123,'[16]Full TB'!W:W,'cc Lookup'!C123)</f>
        <v>0</v>
      </c>
      <c r="J240" s="47" t="s">
        <v>4366</v>
      </c>
      <c r="K240" s="47"/>
      <c r="L240" s="47"/>
      <c r="M240" s="47"/>
      <c r="N240" s="47" t="e">
        <f>VLOOKUP(A240,'[16]FBP1 TB'!A:A,1,0)</f>
        <v>#N/A</v>
      </c>
      <c r="O240" s="27" t="s">
        <v>4340</v>
      </c>
      <c r="P240" s="27" t="s">
        <v>4367</v>
      </c>
      <c r="Q240" s="27" t="s">
        <v>4968</v>
      </c>
      <c r="R240" s="27" t="s">
        <v>4366</v>
      </c>
      <c r="S240" s="27"/>
      <c r="T240" s="15" t="b">
        <f t="shared" si="9"/>
        <v>1</v>
      </c>
      <c r="X240" s="15" t="str">
        <f t="shared" si="8"/>
        <v>E35940 Estates - HQ and EOC</v>
      </c>
    </row>
    <row r="241" spans="1:24" x14ac:dyDescent="0.35">
      <c r="A241" s="47" t="s">
        <v>490</v>
      </c>
      <c r="B241" s="47" t="s">
        <v>492</v>
      </c>
      <c r="C241" s="47" t="s">
        <v>5271</v>
      </c>
      <c r="D241" s="47" t="s">
        <v>4939</v>
      </c>
      <c r="E241" s="47" t="s">
        <v>4968</v>
      </c>
      <c r="F241" s="47" t="s">
        <v>4374</v>
      </c>
      <c r="G241" s="47" t="s">
        <v>4938</v>
      </c>
      <c r="H241" s="47" t="s">
        <v>4471</v>
      </c>
      <c r="I241" s="48">
        <f>SUMIFS('[16]Full TB'!S:S,'[16]Full TB'!A:A,'cc Lookup'!A124,'[16]Full TB'!W:W,'cc Lookup'!C124)</f>
        <v>477786.27</v>
      </c>
      <c r="J241" s="47" t="s">
        <v>4366</v>
      </c>
      <c r="K241" s="47" t="s">
        <v>4939</v>
      </c>
      <c r="L241" s="47"/>
      <c r="M241" s="47"/>
      <c r="N241" s="47" t="e">
        <f>VLOOKUP(A241,'[16]FBP1 TB'!A:A,1,0)</f>
        <v>#N/A</v>
      </c>
      <c r="O241" s="27" t="s">
        <v>4340</v>
      </c>
      <c r="P241" s="27" t="s">
        <v>4367</v>
      </c>
      <c r="Q241" s="27" t="s">
        <v>4968</v>
      </c>
      <c r="R241" s="27" t="s">
        <v>4366</v>
      </c>
      <c r="S241" s="27"/>
      <c r="T241" s="15" t="b">
        <f t="shared" si="9"/>
        <v>1</v>
      </c>
      <c r="X241" s="15" t="str">
        <f t="shared" si="8"/>
        <v>E35941 Estates - Fleet</v>
      </c>
    </row>
    <row r="242" spans="1:24" x14ac:dyDescent="0.35">
      <c r="A242" s="47" t="s">
        <v>5301</v>
      </c>
      <c r="B242" s="47" t="s">
        <v>5302</v>
      </c>
      <c r="C242" s="47" t="s">
        <v>5271</v>
      </c>
      <c r="D242" s="47" t="s">
        <v>4939</v>
      </c>
      <c r="E242" s="47" t="s">
        <v>4968</v>
      </c>
      <c r="F242" s="47" t="s">
        <v>4374</v>
      </c>
      <c r="G242" s="47" t="s">
        <v>4938</v>
      </c>
      <c r="H242" s="47" t="s">
        <v>4471</v>
      </c>
      <c r="I242" s="48">
        <f>SUMIFS('[16]Full TB'!S:S,'[16]Full TB'!A:A,'cc Lookup'!A125,'[16]Full TB'!W:W,'cc Lookup'!C125)</f>
        <v>0</v>
      </c>
      <c r="J242" s="47" t="s">
        <v>4366</v>
      </c>
      <c r="K242" s="47"/>
      <c r="L242" s="47"/>
      <c r="M242" s="47"/>
      <c r="N242" s="47" t="e">
        <f>VLOOKUP(A242,'[16]FBP1 TB'!A:A,1,0)</f>
        <v>#N/A</v>
      </c>
      <c r="O242" s="27" t="s">
        <v>4340</v>
      </c>
      <c r="P242" s="27" t="s">
        <v>4367</v>
      </c>
      <c r="Q242" s="27" t="s">
        <v>4968</v>
      </c>
      <c r="R242" s="27" t="s">
        <v>4366</v>
      </c>
      <c r="S242" s="27"/>
      <c r="T242" s="15" t="b">
        <f t="shared" si="9"/>
        <v>1</v>
      </c>
      <c r="X242" s="15" t="str">
        <f t="shared" si="8"/>
        <v>E35942 Estates - PTS</v>
      </c>
    </row>
    <row r="243" spans="1:24" x14ac:dyDescent="0.35">
      <c r="A243" s="47" t="s">
        <v>5303</v>
      </c>
      <c r="B243" s="47" t="s">
        <v>5304</v>
      </c>
      <c r="C243" s="47" t="s">
        <v>5271</v>
      </c>
      <c r="D243" s="47" t="s">
        <v>4939</v>
      </c>
      <c r="E243" s="47" t="s">
        <v>4968</v>
      </c>
      <c r="F243" s="47" t="s">
        <v>4374</v>
      </c>
      <c r="G243" s="47" t="s">
        <v>4938</v>
      </c>
      <c r="H243" s="47" t="s">
        <v>4471</v>
      </c>
      <c r="I243" s="48">
        <f>SUMIFS('[16]Full TB'!S:S,'[16]Full TB'!A:A,'cc Lookup'!A126,'[16]Full TB'!W:W,'cc Lookup'!C126)</f>
        <v>72541.209999999977</v>
      </c>
      <c r="J243" s="47" t="s">
        <v>4366</v>
      </c>
      <c r="K243" s="47"/>
      <c r="L243" s="47"/>
      <c r="M243" s="47"/>
      <c r="N243" s="47" t="e">
        <f>VLOOKUP(A243,'[16]FBP1 TB'!A:A,1,0)</f>
        <v>#N/A</v>
      </c>
      <c r="O243" s="27" t="s">
        <v>4340</v>
      </c>
      <c r="P243" s="27" t="s">
        <v>4367</v>
      </c>
      <c r="Q243" s="27" t="s">
        <v>4968</v>
      </c>
      <c r="R243" s="27" t="s">
        <v>4366</v>
      </c>
      <c r="S243" s="27"/>
      <c r="T243" s="15" t="b">
        <f t="shared" si="9"/>
        <v>1</v>
      </c>
      <c r="X243" s="15" t="str">
        <f t="shared" si="8"/>
        <v>E35943 Estates - 111</v>
      </c>
    </row>
    <row r="244" spans="1:24" x14ac:dyDescent="0.35">
      <c r="A244" s="47" t="s">
        <v>5305</v>
      </c>
      <c r="B244" s="47" t="s">
        <v>5306</v>
      </c>
      <c r="C244" s="47" t="s">
        <v>5271</v>
      </c>
      <c r="D244" s="47" t="s">
        <v>4939</v>
      </c>
      <c r="E244" s="47" t="s">
        <v>4968</v>
      </c>
      <c r="F244" s="47" t="s">
        <v>4374</v>
      </c>
      <c r="G244" s="47" t="s">
        <v>4938</v>
      </c>
      <c r="H244" s="47" t="s">
        <v>4471</v>
      </c>
      <c r="I244" s="48">
        <f>SUMIFS('[16]Full TB'!S:S,'[16]Full TB'!A:A,'cc Lookup'!A127,'[16]Full TB'!W:W,'cc Lookup'!C127)</f>
        <v>653590.55000000005</v>
      </c>
      <c r="J244" s="47" t="s">
        <v>4366</v>
      </c>
      <c r="K244" s="47"/>
      <c r="L244" s="47"/>
      <c r="M244" s="47"/>
      <c r="N244" s="47" t="e">
        <f>VLOOKUP(A244,'[16]FBP1 TB'!A:A,1,0)</f>
        <v>#N/A</v>
      </c>
      <c r="O244" s="27" t="s">
        <v>4340</v>
      </c>
      <c r="P244" s="27" t="s">
        <v>4367</v>
      </c>
      <c r="Q244" s="27" t="s">
        <v>4968</v>
      </c>
      <c r="R244" s="27" t="s">
        <v>4366</v>
      </c>
      <c r="S244" s="27"/>
      <c r="T244" s="15" t="b">
        <f t="shared" si="9"/>
        <v>1</v>
      </c>
      <c r="X244" s="15" t="str">
        <f t="shared" si="8"/>
        <v>E35944 Estates - Ashford Op Unit</v>
      </c>
    </row>
    <row r="245" spans="1:24" x14ac:dyDescent="0.35">
      <c r="A245" s="47" t="s">
        <v>5307</v>
      </c>
      <c r="B245" s="47" t="s">
        <v>5308</v>
      </c>
      <c r="C245" s="47" t="s">
        <v>5271</v>
      </c>
      <c r="D245" s="47" t="s">
        <v>4939</v>
      </c>
      <c r="E245" s="47" t="s">
        <v>4968</v>
      </c>
      <c r="F245" s="47" t="s">
        <v>4374</v>
      </c>
      <c r="G245" s="47" t="s">
        <v>4938</v>
      </c>
      <c r="H245" s="47" t="s">
        <v>4471</v>
      </c>
      <c r="I245" s="48">
        <f>SUMIFS('[16]Full TB'!S:S,'[16]Full TB'!A:A,'cc Lookup'!A128,'[16]Full TB'!W:W,'cc Lookup'!C128)</f>
        <v>653590.55000000005</v>
      </c>
      <c r="J245" s="47" t="s">
        <v>4366</v>
      </c>
      <c r="K245" s="47"/>
      <c r="L245" s="47"/>
      <c r="M245" s="47"/>
      <c r="N245" s="47" t="e">
        <f>VLOOKUP(A245,'[16]FBP1 TB'!A:A,1,0)</f>
        <v>#N/A</v>
      </c>
      <c r="O245" s="27" t="s">
        <v>4340</v>
      </c>
      <c r="P245" s="27" t="s">
        <v>4367</v>
      </c>
      <c r="Q245" s="27" t="s">
        <v>4968</v>
      </c>
      <c r="R245" s="27" t="s">
        <v>4366</v>
      </c>
      <c r="S245" s="27"/>
      <c r="T245" s="15" t="b">
        <f t="shared" si="9"/>
        <v>1</v>
      </c>
      <c r="X245" s="15" t="str">
        <f t="shared" si="8"/>
        <v>E35945 Estates - Brighton Op Unit</v>
      </c>
    </row>
    <row r="246" spans="1:24" x14ac:dyDescent="0.35">
      <c r="A246" s="47" t="s">
        <v>5309</v>
      </c>
      <c r="B246" s="47" t="s">
        <v>5310</v>
      </c>
      <c r="C246" s="47" t="s">
        <v>5271</v>
      </c>
      <c r="D246" s="47" t="s">
        <v>4939</v>
      </c>
      <c r="E246" s="47" t="s">
        <v>4968</v>
      </c>
      <c r="F246" s="47" t="s">
        <v>4374</v>
      </c>
      <c r="G246" s="47" t="s">
        <v>4938</v>
      </c>
      <c r="H246" s="47" t="s">
        <v>4471</v>
      </c>
      <c r="I246" s="48">
        <f>SUMIFS('[16]Full TB'!S:S,'[16]Full TB'!A:A,'cc Lookup'!A129,'[16]Full TB'!W:W,'cc Lookup'!C129)</f>
        <v>722262.38000000012</v>
      </c>
      <c r="J246" s="47" t="s">
        <v>4366</v>
      </c>
      <c r="K246" s="47"/>
      <c r="L246" s="47"/>
      <c r="M246" s="47"/>
      <c r="N246" s="47" t="e">
        <f>VLOOKUP(A246,'[16]FBP1 TB'!A:A,1,0)</f>
        <v>#N/A</v>
      </c>
      <c r="O246" s="27" t="s">
        <v>4340</v>
      </c>
      <c r="P246" s="27" t="s">
        <v>4367</v>
      </c>
      <c r="Q246" s="27" t="s">
        <v>4968</v>
      </c>
      <c r="R246" s="27" t="s">
        <v>4366</v>
      </c>
      <c r="S246" s="27"/>
      <c r="T246" s="15" t="b">
        <f t="shared" si="9"/>
        <v>1</v>
      </c>
      <c r="X246" s="15" t="str">
        <f t="shared" si="8"/>
        <v>E35946 Estates - Chertsey Op Unit</v>
      </c>
    </row>
    <row r="247" spans="1:24" x14ac:dyDescent="0.35">
      <c r="A247" s="47" t="s">
        <v>5311</v>
      </c>
      <c r="B247" s="47" t="s">
        <v>5312</v>
      </c>
      <c r="C247" s="47" t="s">
        <v>5271</v>
      </c>
      <c r="D247" s="47" t="s">
        <v>4939</v>
      </c>
      <c r="E247" s="47" t="s">
        <v>4968</v>
      </c>
      <c r="F247" s="47" t="s">
        <v>4374</v>
      </c>
      <c r="G247" s="47" t="s">
        <v>4938</v>
      </c>
      <c r="H247" s="47" t="s">
        <v>4471</v>
      </c>
      <c r="I247" s="48">
        <f>SUMIFS('[16]Full TB'!S:S,'[16]Full TB'!A:A,'cc Lookup'!A130,'[16]Full TB'!W:W,'cc Lookup'!C130)</f>
        <v>722262.38000000012</v>
      </c>
      <c r="J247" s="47" t="s">
        <v>4366</v>
      </c>
      <c r="K247" s="47"/>
      <c r="L247" s="47"/>
      <c r="M247" s="47"/>
      <c r="N247" s="47" t="e">
        <f>VLOOKUP(A247,'[16]FBP1 TB'!A:A,1,0)</f>
        <v>#N/A</v>
      </c>
      <c r="O247" s="27" t="s">
        <v>4340</v>
      </c>
      <c r="P247" s="27" t="s">
        <v>4367</v>
      </c>
      <c r="Q247" s="27" t="s">
        <v>4968</v>
      </c>
      <c r="R247" s="27" t="s">
        <v>4366</v>
      </c>
      <c r="S247" s="27"/>
      <c r="T247" s="15" t="b">
        <f t="shared" si="9"/>
        <v>1</v>
      </c>
      <c r="X247" s="15" t="str">
        <f t="shared" si="8"/>
        <v>E35947 Estates - Chichester Op Unit</v>
      </c>
    </row>
    <row r="248" spans="1:24" x14ac:dyDescent="0.35">
      <c r="A248" s="47" t="s">
        <v>5313</v>
      </c>
      <c r="B248" s="47" t="s">
        <v>5314</v>
      </c>
      <c r="C248" s="47" t="s">
        <v>5271</v>
      </c>
      <c r="D248" s="47" t="s">
        <v>4939</v>
      </c>
      <c r="E248" s="47" t="s">
        <v>4968</v>
      </c>
      <c r="F248" s="47" t="s">
        <v>4374</v>
      </c>
      <c r="G248" s="47" t="s">
        <v>4938</v>
      </c>
      <c r="H248" s="47" t="s">
        <v>4471</v>
      </c>
      <c r="I248" s="48">
        <f>SUMIFS('[16]Full TB'!S:S,'[16]Full TB'!A:A,'cc Lookup'!A131,'[16]Full TB'!W:W,'cc Lookup'!C131)</f>
        <v>0</v>
      </c>
      <c r="J248" s="47" t="s">
        <v>4366</v>
      </c>
      <c r="K248" s="47"/>
      <c r="L248" s="47"/>
      <c r="M248" s="47"/>
      <c r="N248" s="47" t="e">
        <f>VLOOKUP(A248,'[16]FBP1 TB'!A:A,1,0)</f>
        <v>#N/A</v>
      </c>
      <c r="O248" s="27" t="s">
        <v>4340</v>
      </c>
      <c r="P248" s="27" t="s">
        <v>4367</v>
      </c>
      <c r="Q248" s="27" t="s">
        <v>4968</v>
      </c>
      <c r="R248" s="27" t="s">
        <v>4366</v>
      </c>
      <c r="S248" s="27"/>
      <c r="T248" s="15" t="b">
        <f t="shared" si="9"/>
        <v>1</v>
      </c>
      <c r="X248" s="15" t="str">
        <f t="shared" si="8"/>
        <v>E35948 Estates - Gatwick Op Unit</v>
      </c>
    </row>
    <row r="249" spans="1:24" x14ac:dyDescent="0.35">
      <c r="A249" s="47" t="s">
        <v>5315</v>
      </c>
      <c r="B249" s="47" t="s">
        <v>5316</v>
      </c>
      <c r="C249" s="47" t="s">
        <v>5271</v>
      </c>
      <c r="D249" s="47" t="s">
        <v>4939</v>
      </c>
      <c r="E249" s="47" t="s">
        <v>4968</v>
      </c>
      <c r="F249" s="47" t="s">
        <v>4374</v>
      </c>
      <c r="G249" s="47" t="s">
        <v>4938</v>
      </c>
      <c r="H249" s="47" t="s">
        <v>4471</v>
      </c>
      <c r="I249" s="48">
        <f>SUMIFS('[16]Full TB'!S:S,'[16]Full TB'!A:A,'cc Lookup'!A132,'[16]Full TB'!W:W,'cc Lookup'!C132)</f>
        <v>64950.26</v>
      </c>
      <c r="J249" s="47" t="s">
        <v>4366</v>
      </c>
      <c r="K249" s="47"/>
      <c r="L249" s="47"/>
      <c r="M249" s="47"/>
      <c r="N249" s="47" t="e">
        <f>VLOOKUP(A249,'[16]FBP1 TB'!A:A,1,0)</f>
        <v>#N/A</v>
      </c>
      <c r="O249" s="27" t="s">
        <v>4340</v>
      </c>
      <c r="P249" s="27" t="s">
        <v>4367</v>
      </c>
      <c r="Q249" s="27" t="s">
        <v>4968</v>
      </c>
      <c r="R249" s="27" t="s">
        <v>4366</v>
      </c>
      <c r="S249" s="27"/>
      <c r="T249" s="15" t="b">
        <f t="shared" si="9"/>
        <v>1</v>
      </c>
      <c r="X249" s="15" t="str">
        <f t="shared" si="8"/>
        <v>E35949 Estates - Hastings Op Unit</v>
      </c>
    </row>
    <row r="250" spans="1:24" x14ac:dyDescent="0.35">
      <c r="A250" s="47" t="s">
        <v>5317</v>
      </c>
      <c r="B250" s="47" t="s">
        <v>5318</v>
      </c>
      <c r="C250" s="47" t="s">
        <v>5271</v>
      </c>
      <c r="D250" s="47" t="s">
        <v>4939</v>
      </c>
      <c r="E250" s="47" t="s">
        <v>4968</v>
      </c>
      <c r="F250" s="47" t="s">
        <v>4374</v>
      </c>
      <c r="G250" s="47" t="s">
        <v>4938</v>
      </c>
      <c r="H250" s="47" t="s">
        <v>4471</v>
      </c>
      <c r="I250" s="48">
        <f>SUMIFS('[16]Full TB'!S:S,'[16]Full TB'!A:A,'cc Lookup'!A133,'[16]Full TB'!W:W,'cc Lookup'!C133)</f>
        <v>117024.12999999999</v>
      </c>
      <c r="J250" s="47" t="s">
        <v>4366</v>
      </c>
      <c r="K250" s="47"/>
      <c r="L250" s="47"/>
      <c r="M250" s="47"/>
      <c r="N250" s="47" t="e">
        <f>VLOOKUP(A250,'[16]FBP1 TB'!A:A,1,0)</f>
        <v>#N/A</v>
      </c>
      <c r="O250" s="27" t="s">
        <v>4340</v>
      </c>
      <c r="P250" s="27" t="s">
        <v>4367</v>
      </c>
      <c r="Q250" s="27" t="s">
        <v>4968</v>
      </c>
      <c r="R250" s="27" t="s">
        <v>4366</v>
      </c>
      <c r="S250" s="27"/>
      <c r="T250" s="15" t="b">
        <f t="shared" si="9"/>
        <v>1</v>
      </c>
      <c r="X250" s="15" t="str">
        <f t="shared" si="8"/>
        <v>E35950 Estates - Medway Op Unit</v>
      </c>
    </row>
    <row r="251" spans="1:24" x14ac:dyDescent="0.35">
      <c r="A251" s="47" t="s">
        <v>5319</v>
      </c>
      <c r="B251" s="47" t="s">
        <v>5320</v>
      </c>
      <c r="C251" s="47" t="s">
        <v>5271</v>
      </c>
      <c r="D251" s="47" t="s">
        <v>4939</v>
      </c>
      <c r="E251" s="47" t="s">
        <v>4968</v>
      </c>
      <c r="F251" s="47" t="s">
        <v>4374</v>
      </c>
      <c r="G251" s="47" t="s">
        <v>4938</v>
      </c>
      <c r="H251" s="47" t="s">
        <v>4471</v>
      </c>
      <c r="I251" s="48">
        <f>SUMIFS('[16]Full TB'!S:S,'[16]Full TB'!A:A,'cc Lookup'!A134,'[16]Full TB'!W:W,'cc Lookup'!C134)</f>
        <v>0</v>
      </c>
      <c r="J251" s="47" t="s">
        <v>4366</v>
      </c>
      <c r="K251" s="47"/>
      <c r="L251" s="47"/>
      <c r="M251" s="47"/>
      <c r="N251" s="47" t="e">
        <f>VLOOKUP(A251,'[16]FBP1 TB'!A:A,1,0)</f>
        <v>#N/A</v>
      </c>
      <c r="O251" s="27" t="s">
        <v>4340</v>
      </c>
      <c r="P251" s="27" t="s">
        <v>4367</v>
      </c>
      <c r="Q251" s="27" t="s">
        <v>4968</v>
      </c>
      <c r="R251" s="27" t="s">
        <v>4366</v>
      </c>
      <c r="S251" s="27"/>
      <c r="T251" s="15" t="b">
        <f t="shared" si="9"/>
        <v>1</v>
      </c>
      <c r="X251" s="15" t="str">
        <f t="shared" si="8"/>
        <v>E35951 Estates - Paddock Wood Op Unit</v>
      </c>
    </row>
    <row r="252" spans="1:24" x14ac:dyDescent="0.35">
      <c r="A252" s="47" t="s">
        <v>5321</v>
      </c>
      <c r="B252" s="47" t="s">
        <v>5322</v>
      </c>
      <c r="C252" s="47" t="s">
        <v>5271</v>
      </c>
      <c r="D252" s="47" t="s">
        <v>4939</v>
      </c>
      <c r="E252" s="47" t="s">
        <v>4968</v>
      </c>
      <c r="F252" s="47" t="s">
        <v>4374</v>
      </c>
      <c r="G252" s="47" t="s">
        <v>4938</v>
      </c>
      <c r="H252" s="47" t="s">
        <v>4471</v>
      </c>
      <c r="I252" s="48">
        <f>SUMIFS('[16]Full TB'!S:S,'[16]Full TB'!A:A,'cc Lookup'!A135,'[16]Full TB'!W:W,'cc Lookup'!C135)</f>
        <v>0</v>
      </c>
      <c r="J252" s="47" t="s">
        <v>4366</v>
      </c>
      <c r="K252" s="47"/>
      <c r="L252" s="47"/>
      <c r="M252" s="47"/>
      <c r="N252" s="47" t="e">
        <f>VLOOKUP(A252,'[16]FBP1 TB'!A:A,1,0)</f>
        <v>#N/A</v>
      </c>
      <c r="O252" s="27" t="s">
        <v>4340</v>
      </c>
      <c r="P252" s="27" t="s">
        <v>4367</v>
      </c>
      <c r="Q252" s="27" t="s">
        <v>4968</v>
      </c>
      <c r="R252" s="27" t="s">
        <v>4366</v>
      </c>
      <c r="S252" s="27"/>
      <c r="T252" s="15" t="b">
        <f t="shared" si="9"/>
        <v>1</v>
      </c>
      <c r="X252" s="15" t="str">
        <f t="shared" si="8"/>
        <v>E35952 Estates - Polegate Op Unit</v>
      </c>
    </row>
    <row r="253" spans="1:24" x14ac:dyDescent="0.35">
      <c r="A253" s="47" t="s">
        <v>5323</v>
      </c>
      <c r="B253" s="47" t="s">
        <v>5324</v>
      </c>
      <c r="C253" s="47" t="s">
        <v>5271</v>
      </c>
      <c r="D253" s="47" t="s">
        <v>4939</v>
      </c>
      <c r="E253" s="47" t="s">
        <v>4968</v>
      </c>
      <c r="F253" s="47" t="s">
        <v>4374</v>
      </c>
      <c r="G253" s="47" t="s">
        <v>4938</v>
      </c>
      <c r="H253" s="47" t="s">
        <v>4471</v>
      </c>
      <c r="I253" s="48">
        <f>SUMIFS('[16]Full TB'!S:S,'[16]Full TB'!A:A,'cc Lookup'!A137,'[16]Full TB'!W:W,'cc Lookup'!C137)</f>
        <v>0</v>
      </c>
      <c r="J253" s="47" t="s">
        <v>4366</v>
      </c>
      <c r="K253" s="47"/>
      <c r="L253" s="47"/>
      <c r="M253" s="47"/>
      <c r="N253" s="47" t="e">
        <f>VLOOKUP(A253,'[16]FBP1 TB'!A:A,1,0)</f>
        <v>#N/A</v>
      </c>
      <c r="O253" s="27" t="s">
        <v>4340</v>
      </c>
      <c r="P253" s="27" t="s">
        <v>4367</v>
      </c>
      <c r="Q253" s="27" t="s">
        <v>4968</v>
      </c>
      <c r="R253" s="27" t="s">
        <v>4366</v>
      </c>
      <c r="S253" s="27"/>
      <c r="T253" s="15" t="b">
        <f t="shared" si="9"/>
        <v>1</v>
      </c>
      <c r="X253" s="15" t="str">
        <f t="shared" si="8"/>
        <v>E35954 Estates - Thanet Op Unit</v>
      </c>
    </row>
    <row r="254" spans="1:24" x14ac:dyDescent="0.35">
      <c r="A254" s="47" t="s">
        <v>5325</v>
      </c>
      <c r="B254" s="47" t="s">
        <v>5326</v>
      </c>
      <c r="C254" s="47" t="s">
        <v>5271</v>
      </c>
      <c r="D254" s="47" t="s">
        <v>4939</v>
      </c>
      <c r="E254" s="47" t="s">
        <v>4968</v>
      </c>
      <c r="F254" s="47" t="s">
        <v>4374</v>
      </c>
      <c r="G254" s="47" t="s">
        <v>4938</v>
      </c>
      <c r="H254" s="47" t="s">
        <v>4471</v>
      </c>
      <c r="I254" s="48">
        <f>SUMIFS('[16]Full TB'!S:S,'[16]Full TB'!A:A,'cc Lookup'!A138,'[16]Full TB'!W:W,'cc Lookup'!C138)</f>
        <v>852466.74999999988</v>
      </c>
      <c r="J254" s="47" t="s">
        <v>4366</v>
      </c>
      <c r="K254" s="47"/>
      <c r="L254" s="47"/>
      <c r="M254" s="47"/>
      <c r="N254" s="47" t="e">
        <f>VLOOKUP(A254,'[16]FBP1 TB'!A:A,1,0)</f>
        <v>#N/A</v>
      </c>
      <c r="O254" s="27" t="s">
        <v>4340</v>
      </c>
      <c r="P254" s="27" t="s">
        <v>4367</v>
      </c>
      <c r="Q254" s="27" t="s">
        <v>4968</v>
      </c>
      <c r="R254" s="27" t="s">
        <v>4366</v>
      </c>
      <c r="S254" s="27"/>
      <c r="T254" s="15" t="b">
        <f t="shared" si="9"/>
        <v>1</v>
      </c>
      <c r="X254" s="15" t="str">
        <f t="shared" si="8"/>
        <v>E35955 Estates - Dartford Op Unit</v>
      </c>
    </row>
    <row r="255" spans="1:24" x14ac:dyDescent="0.35">
      <c r="A255" s="47" t="s">
        <v>5327</v>
      </c>
      <c r="B255" s="47" t="s">
        <v>5328</v>
      </c>
      <c r="C255" s="47" t="s">
        <v>5271</v>
      </c>
      <c r="D255" s="47" t="s">
        <v>4939</v>
      </c>
      <c r="E255" s="47" t="s">
        <v>4968</v>
      </c>
      <c r="F255" s="47" t="s">
        <v>4374</v>
      </c>
      <c r="G255" s="47" t="s">
        <v>4938</v>
      </c>
      <c r="H255" s="47" t="s">
        <v>4471</v>
      </c>
      <c r="I255" s="48">
        <f>SUMIFS('[16]Full TB'!S:S,'[16]Full TB'!A:A,'cc Lookup'!A139,'[16]Full TB'!W:W,'cc Lookup'!C139)</f>
        <v>4295673.5599999987</v>
      </c>
      <c r="J255" s="47" t="s">
        <v>4366</v>
      </c>
      <c r="K255" s="47"/>
      <c r="L255" s="47"/>
      <c r="M255" s="47"/>
      <c r="N255" s="47" t="e">
        <f>VLOOKUP(A255,'[16]FBP1 TB'!A:A,1,0)</f>
        <v>#N/A</v>
      </c>
      <c r="O255" s="27" t="s">
        <v>4340</v>
      </c>
      <c r="P255" s="27" t="s">
        <v>4367</v>
      </c>
      <c r="Q255" s="27" t="s">
        <v>4968</v>
      </c>
      <c r="R255" s="27" t="s">
        <v>4366</v>
      </c>
      <c r="S255" s="27"/>
      <c r="T255" s="15" t="b">
        <f t="shared" si="9"/>
        <v>1</v>
      </c>
      <c r="X255" s="15" t="str">
        <f t="shared" si="8"/>
        <v>E35956 Estates - Tongham Op Unit</v>
      </c>
    </row>
    <row r="256" spans="1:24" x14ac:dyDescent="0.35">
      <c r="A256" s="47" t="s">
        <v>5329</v>
      </c>
      <c r="B256" s="47" t="s">
        <v>5330</v>
      </c>
      <c r="C256" s="47" t="s">
        <v>5271</v>
      </c>
      <c r="D256" s="47" t="s">
        <v>4939</v>
      </c>
      <c r="E256" s="47" t="s">
        <v>4968</v>
      </c>
      <c r="F256" s="47" t="s">
        <v>4374</v>
      </c>
      <c r="G256" s="47" t="s">
        <v>4938</v>
      </c>
      <c r="H256" s="47" t="s">
        <v>4471</v>
      </c>
      <c r="I256" s="48">
        <f>SUMIFS('[16]Full TB'!S:S,'[16]Full TB'!A:A,'cc Lookup'!A140,'[16]Full TB'!W:W,'cc Lookup'!C140)</f>
        <v>187472.06000000003</v>
      </c>
      <c r="J256" s="47" t="s">
        <v>4366</v>
      </c>
      <c r="K256" s="47"/>
      <c r="L256" s="47"/>
      <c r="M256" s="47"/>
      <c r="N256" s="47" t="e">
        <f>VLOOKUP(A256,'[16]FBP1 TB'!A:A,1,0)</f>
        <v>#N/A</v>
      </c>
      <c r="O256" s="27" t="s">
        <v>4340</v>
      </c>
      <c r="P256" s="27" t="s">
        <v>4367</v>
      </c>
      <c r="Q256" s="27" t="s">
        <v>4968</v>
      </c>
      <c r="R256" s="27" t="s">
        <v>4366</v>
      </c>
      <c r="S256" s="27"/>
      <c r="T256" s="15" t="b">
        <f t="shared" si="9"/>
        <v>1</v>
      </c>
      <c r="X256" s="15" t="str">
        <f t="shared" si="8"/>
        <v>E35957 Estates - Worthing Op Unit</v>
      </c>
    </row>
    <row r="257" spans="1:24" x14ac:dyDescent="0.35">
      <c r="A257" s="47" t="s">
        <v>5331</v>
      </c>
      <c r="B257" s="47" t="s">
        <v>5332</v>
      </c>
      <c r="C257" s="47" t="s">
        <v>5271</v>
      </c>
      <c r="D257" s="47" t="s">
        <v>4939</v>
      </c>
      <c r="E257" s="47" t="s">
        <v>254</v>
      </c>
      <c r="F257" s="47" t="s">
        <v>4374</v>
      </c>
      <c r="G257" s="47" t="s">
        <v>4975</v>
      </c>
      <c r="H257" s="47" t="s">
        <v>4471</v>
      </c>
      <c r="I257" s="48">
        <f>SUMIFS('[16]Full TB'!S:S,'[16]Full TB'!A:A,'cc Lookup'!A141,'[16]Full TB'!W:W,'cc Lookup'!C141)</f>
        <v>295350.82000000007</v>
      </c>
      <c r="J257" s="47" t="s">
        <v>4366</v>
      </c>
      <c r="K257" s="47"/>
      <c r="L257" s="47"/>
      <c r="M257" s="47"/>
      <c r="N257" s="47" t="e">
        <f>VLOOKUP(A257,'[16]FBP1 TB'!A:A,1,0)</f>
        <v>#N/A</v>
      </c>
      <c r="O257" s="27" t="s">
        <v>4340</v>
      </c>
      <c r="P257" s="27" t="s">
        <v>4367</v>
      </c>
      <c r="Q257" s="27" t="s">
        <v>254</v>
      </c>
      <c r="R257" s="27" t="s">
        <v>4366</v>
      </c>
      <c r="S257" s="27"/>
      <c r="T257" s="15" t="b">
        <f t="shared" si="9"/>
        <v>1</v>
      </c>
      <c r="X257" s="15" t="str">
        <f t="shared" si="8"/>
        <v>E35961 Make Ready - Paddock Wood</v>
      </c>
    </row>
    <row r="258" spans="1:24" x14ac:dyDescent="0.35">
      <c r="A258" s="47" t="s">
        <v>5333</v>
      </c>
      <c r="B258" s="47" t="s">
        <v>5334</v>
      </c>
      <c r="C258" s="47" t="s">
        <v>5271</v>
      </c>
      <c r="D258" s="47" t="s">
        <v>4939</v>
      </c>
      <c r="E258" s="47" t="s">
        <v>254</v>
      </c>
      <c r="F258" s="47" t="s">
        <v>4374</v>
      </c>
      <c r="G258" s="47" t="s">
        <v>4975</v>
      </c>
      <c r="H258" s="47" t="s">
        <v>4471</v>
      </c>
      <c r="I258" s="48">
        <f>SUMIFS('[16]Full TB'!S:S,'[16]Full TB'!A:A,'cc Lookup'!A142,'[16]Full TB'!W:W,'cc Lookup'!C142)</f>
        <v>755648.61</v>
      </c>
      <c r="J258" s="47" t="s">
        <v>4366</v>
      </c>
      <c r="K258" s="47"/>
      <c r="L258" s="47"/>
      <c r="M258" s="47"/>
      <c r="N258" s="47" t="e">
        <f>VLOOKUP(A258,'[16]FBP1 TB'!A:A,1,0)</f>
        <v>#N/A</v>
      </c>
      <c r="O258" s="27" t="s">
        <v>4340</v>
      </c>
      <c r="P258" s="27" t="s">
        <v>4367</v>
      </c>
      <c r="Q258" s="27" t="s">
        <v>254</v>
      </c>
      <c r="R258" s="27" t="s">
        <v>4366</v>
      </c>
      <c r="S258" s="27"/>
      <c r="T258" s="15" t="b">
        <f t="shared" si="9"/>
        <v>1</v>
      </c>
      <c r="X258" s="15" t="str">
        <f t="shared" si="8"/>
        <v>E35962 Make Ready - South Kent</v>
      </c>
    </row>
    <row r="259" spans="1:24" x14ac:dyDescent="0.35">
      <c r="A259" s="47" t="s">
        <v>5335</v>
      </c>
      <c r="B259" s="47" t="s">
        <v>5336</v>
      </c>
      <c r="C259" s="47" t="s">
        <v>5271</v>
      </c>
      <c r="D259" s="47" t="s">
        <v>4939</v>
      </c>
      <c r="E259" s="47" t="s">
        <v>254</v>
      </c>
      <c r="F259" s="47" t="s">
        <v>4374</v>
      </c>
      <c r="G259" s="47" t="s">
        <v>4975</v>
      </c>
      <c r="H259" s="47" t="s">
        <v>4471</v>
      </c>
      <c r="I259" s="48">
        <f>SUMIFS('[16]Full TB'!S:S,'[16]Full TB'!A:A,'cc Lookup'!A143,'[16]Full TB'!W:W,'cc Lookup'!C143)</f>
        <v>2430124.4800000004</v>
      </c>
      <c r="J259" s="47" t="s">
        <v>4366</v>
      </c>
      <c r="K259" s="47"/>
      <c r="L259" s="47"/>
      <c r="M259" s="47"/>
      <c r="N259" s="47" t="e">
        <f>VLOOKUP(A259,'[16]FBP1 TB'!A:A,1,0)</f>
        <v>#N/A</v>
      </c>
      <c r="O259" s="27" t="s">
        <v>4340</v>
      </c>
      <c r="P259" s="27" t="s">
        <v>4367</v>
      </c>
      <c r="Q259" s="27" t="s">
        <v>254</v>
      </c>
      <c r="R259" s="27" t="s">
        <v>4366</v>
      </c>
      <c r="S259" s="27"/>
      <c r="T259" s="15" t="b">
        <f t="shared" si="9"/>
        <v>1</v>
      </c>
      <c r="X259" s="15" t="str">
        <f t="shared" si="8"/>
        <v>E35963 Make Ready - Brighton - main depot</v>
      </c>
    </row>
    <row r="260" spans="1:24" x14ac:dyDescent="0.35">
      <c r="A260" s="47" t="s">
        <v>5337</v>
      </c>
      <c r="B260" s="47" t="s">
        <v>5338</v>
      </c>
      <c r="C260" s="47" t="s">
        <v>5271</v>
      </c>
      <c r="D260" s="47" t="s">
        <v>4939</v>
      </c>
      <c r="E260" s="47" t="s">
        <v>254</v>
      </c>
      <c r="F260" s="47" t="s">
        <v>4374</v>
      </c>
      <c r="G260" s="47" t="s">
        <v>4975</v>
      </c>
      <c r="H260" s="47" t="s">
        <v>4471</v>
      </c>
      <c r="I260" s="48">
        <f>SUMIFS('[16]Full TB'!S:S,'[16]Full TB'!A:A,'cc Lookup'!A144,'[16]Full TB'!W:W,'cc Lookup'!C144)</f>
        <v>0</v>
      </c>
      <c r="J260" s="47" t="s">
        <v>4366</v>
      </c>
      <c r="K260" s="47"/>
      <c r="L260" s="47"/>
      <c r="M260" s="47"/>
      <c r="N260" s="47" t="e">
        <f>VLOOKUP(A260,'[16]FBP1 TB'!A:A,1,0)</f>
        <v>#N/A</v>
      </c>
      <c r="O260" s="27" t="s">
        <v>4340</v>
      </c>
      <c r="P260" s="27" t="s">
        <v>4367</v>
      </c>
      <c r="Q260" s="27" t="s">
        <v>254</v>
      </c>
      <c r="R260" s="27" t="s">
        <v>4366</v>
      </c>
      <c r="S260" s="27"/>
      <c r="T260" s="15" t="b">
        <f t="shared" si="9"/>
        <v>1</v>
      </c>
      <c r="X260" s="15" t="str">
        <f t="shared" si="8"/>
        <v>E35964 Make Ready - Brighton - ACRP's</v>
      </c>
    </row>
    <row r="261" spans="1:24" x14ac:dyDescent="0.35">
      <c r="A261" s="47" t="s">
        <v>1284</v>
      </c>
      <c r="B261" s="47" t="s">
        <v>1285</v>
      </c>
      <c r="C261" s="47" t="s">
        <v>5271</v>
      </c>
      <c r="D261" s="47" t="s">
        <v>4939</v>
      </c>
      <c r="E261" s="47" t="s">
        <v>254</v>
      </c>
      <c r="F261" s="47" t="s">
        <v>4374</v>
      </c>
      <c r="G261" s="47" t="s">
        <v>4975</v>
      </c>
      <c r="H261" s="47" t="s">
        <v>4471</v>
      </c>
      <c r="I261" s="48">
        <f>SUMIFS('[16]Full TB'!S:S,'[16]Full TB'!A:A,'cc Lookup'!A145,'[16]Full TB'!W:W,'cc Lookup'!C145)</f>
        <v>1175968.8899999999</v>
      </c>
      <c r="J261" s="47" t="s">
        <v>4366</v>
      </c>
      <c r="K261" s="47"/>
      <c r="L261" s="47"/>
      <c r="M261" s="47"/>
      <c r="N261" s="47" t="e">
        <f>VLOOKUP(A261,'[16]FBP1 TB'!A:A,1,0)</f>
        <v>#N/A</v>
      </c>
      <c r="O261" s="27" t="s">
        <v>4340</v>
      </c>
      <c r="P261" s="27" t="s">
        <v>4367</v>
      </c>
      <c r="Q261" s="27" t="s">
        <v>254</v>
      </c>
      <c r="R261" s="27" t="s">
        <v>4366</v>
      </c>
      <c r="S261" s="27"/>
      <c r="T261" s="15" t="b">
        <f t="shared" si="9"/>
        <v>1</v>
      </c>
      <c r="X261" s="15" t="str">
        <f t="shared" si="8"/>
        <v>E35965 Make Ready - Chichester - main depot</v>
      </c>
    </row>
    <row r="262" spans="1:24" x14ac:dyDescent="0.35">
      <c r="A262" s="47" t="s">
        <v>5339</v>
      </c>
      <c r="B262" s="47" t="s">
        <v>5340</v>
      </c>
      <c r="C262" s="47" t="s">
        <v>5271</v>
      </c>
      <c r="D262" s="47" t="s">
        <v>4939</v>
      </c>
      <c r="E262" s="47" t="s">
        <v>254</v>
      </c>
      <c r="F262" s="47" t="s">
        <v>4374</v>
      </c>
      <c r="G262" s="47" t="s">
        <v>4975</v>
      </c>
      <c r="H262" s="47" t="s">
        <v>4471</v>
      </c>
      <c r="I262" s="48">
        <f>SUMIFS('[16]Full TB'!S:S,'[16]Full TB'!A:A,'cc Lookup'!A146,'[16]Full TB'!W:W,'cc Lookup'!C146)</f>
        <v>135986.13</v>
      </c>
      <c r="J262" s="47" t="s">
        <v>4366</v>
      </c>
      <c r="K262" s="47"/>
      <c r="L262" s="47"/>
      <c r="M262" s="47"/>
      <c r="N262" s="47" t="e">
        <f>VLOOKUP(A262,'[16]FBP1 TB'!A:A,1,0)</f>
        <v>#N/A</v>
      </c>
      <c r="O262" s="27" t="s">
        <v>4340</v>
      </c>
      <c r="P262" s="27" t="s">
        <v>4367</v>
      </c>
      <c r="Q262" s="27" t="s">
        <v>254</v>
      </c>
      <c r="R262" s="27" t="s">
        <v>4366</v>
      </c>
      <c r="S262" s="27"/>
      <c r="T262" s="15" t="b">
        <f t="shared" si="9"/>
        <v>1</v>
      </c>
      <c r="X262" s="15" t="str">
        <f t="shared" si="8"/>
        <v>E35966 Make Ready - Polegate - main depot</v>
      </c>
    </row>
    <row r="263" spans="1:24" x14ac:dyDescent="0.35">
      <c r="A263" s="47" t="s">
        <v>5341</v>
      </c>
      <c r="B263" s="47" t="s">
        <v>5342</v>
      </c>
      <c r="C263" s="47" t="s">
        <v>5271</v>
      </c>
      <c r="D263" s="47" t="s">
        <v>4939</v>
      </c>
      <c r="E263" s="47" t="s">
        <v>254</v>
      </c>
      <c r="F263" s="47" t="s">
        <v>4374</v>
      </c>
      <c r="G263" s="47" t="s">
        <v>4975</v>
      </c>
      <c r="H263" s="47" t="s">
        <v>4471</v>
      </c>
      <c r="I263" s="48">
        <f>SUMIFS('[16]Full TB'!S:S,'[16]Full TB'!A:A,'cc Lookup'!A147,'[16]Full TB'!W:W,'cc Lookup'!C147)</f>
        <v>-40201.160000000003</v>
      </c>
      <c r="J263" s="47" t="s">
        <v>4366</v>
      </c>
      <c r="K263" s="47"/>
      <c r="L263" s="47"/>
      <c r="M263" s="47"/>
      <c r="N263" s="47" t="e">
        <f>VLOOKUP(A263,'[16]FBP1 TB'!A:A,1,0)</f>
        <v>#N/A</v>
      </c>
      <c r="O263" s="27" t="s">
        <v>4340</v>
      </c>
      <c r="P263" s="27" t="s">
        <v>4367</v>
      </c>
      <c r="Q263" s="27" t="s">
        <v>254</v>
      </c>
      <c r="R263" s="27" t="s">
        <v>4366</v>
      </c>
      <c r="S263" s="27"/>
      <c r="T263" s="15" t="b">
        <f t="shared" si="9"/>
        <v>1</v>
      </c>
      <c r="X263" s="15" t="str">
        <f t="shared" si="8"/>
        <v>E35967 Make Ready - Tongham - main depot</v>
      </c>
    </row>
    <row r="264" spans="1:24" x14ac:dyDescent="0.35">
      <c r="A264" s="47" t="s">
        <v>5343</v>
      </c>
      <c r="B264" s="47" t="s">
        <v>5344</v>
      </c>
      <c r="C264" s="47" t="s">
        <v>5271</v>
      </c>
      <c r="D264" s="47" t="s">
        <v>4939</v>
      </c>
      <c r="E264" s="47" t="s">
        <v>254</v>
      </c>
      <c r="F264" s="47" t="s">
        <v>4374</v>
      </c>
      <c r="G264" s="47" t="s">
        <v>4975</v>
      </c>
      <c r="H264" s="47" t="s">
        <v>4471</v>
      </c>
      <c r="I264" s="48">
        <f>SUMIFS('[16]Full TB'!S:S,'[16]Full TB'!A:A,'cc Lookup'!A148,'[16]Full TB'!W:W,'cc Lookup'!C148)</f>
        <v>45054.010000000009</v>
      </c>
      <c r="J264" s="47" t="s">
        <v>4366</v>
      </c>
      <c r="K264" s="47"/>
      <c r="L264" s="47"/>
      <c r="M264" s="47"/>
      <c r="N264" s="47" t="e">
        <f>VLOOKUP(A264,'[16]FBP1 TB'!A:A,1,0)</f>
        <v>#N/A</v>
      </c>
      <c r="O264" s="27" t="s">
        <v>4340</v>
      </c>
      <c r="P264" s="27" t="s">
        <v>4367</v>
      </c>
      <c r="Q264" s="27" t="s">
        <v>254</v>
      </c>
      <c r="R264" s="27" t="s">
        <v>4366</v>
      </c>
      <c r="S264" s="27"/>
      <c r="T264" s="15" t="b">
        <f t="shared" si="9"/>
        <v>1</v>
      </c>
      <c r="X264" s="15" t="str">
        <f t="shared" si="8"/>
        <v>E35968 Make Ready - Tongham - ACRP's</v>
      </c>
    </row>
    <row r="265" spans="1:24" x14ac:dyDescent="0.35">
      <c r="A265" s="47" t="s">
        <v>5345</v>
      </c>
      <c r="B265" s="47" t="s">
        <v>5346</v>
      </c>
      <c r="C265" s="47" t="s">
        <v>5271</v>
      </c>
      <c r="D265" s="47" t="s">
        <v>4939</v>
      </c>
      <c r="E265" s="47" t="s">
        <v>254</v>
      </c>
      <c r="F265" s="47" t="s">
        <v>4374</v>
      </c>
      <c r="G265" s="47" t="s">
        <v>4975</v>
      </c>
      <c r="H265" s="47" t="s">
        <v>4471</v>
      </c>
      <c r="I265" s="48">
        <f>SUMIFS('[16]Full TB'!S:S,'[16]Full TB'!A:A,'cc Lookup'!A149,'[16]Full TB'!W:W,'cc Lookup'!C149)</f>
        <v>-354.38</v>
      </c>
      <c r="J265" s="47" t="s">
        <v>4366</v>
      </c>
      <c r="K265" s="47"/>
      <c r="L265" s="47"/>
      <c r="M265" s="47"/>
      <c r="N265" s="47" t="e">
        <f>VLOOKUP(A265,'[16]FBP1 TB'!A:A,1,0)</f>
        <v>#N/A</v>
      </c>
      <c r="O265" s="27" t="s">
        <v>4340</v>
      </c>
      <c r="P265" s="27" t="s">
        <v>4367</v>
      </c>
      <c r="Q265" s="27" t="s">
        <v>254</v>
      </c>
      <c r="R265" s="27" t="s">
        <v>4366</v>
      </c>
      <c r="S265" s="27"/>
      <c r="T265" s="15" t="b">
        <f t="shared" si="9"/>
        <v>1</v>
      </c>
      <c r="X265" s="15" t="str">
        <f t="shared" si="8"/>
        <v>E35969 Make Ready - Gatwick - ACRP's</v>
      </c>
    </row>
    <row r="266" spans="1:24" x14ac:dyDescent="0.35">
      <c r="A266" s="47" t="s">
        <v>5347</v>
      </c>
      <c r="B266" s="47" t="s">
        <v>5348</v>
      </c>
      <c r="C266" s="47" t="s">
        <v>5271</v>
      </c>
      <c r="D266" s="47" t="s">
        <v>4939</v>
      </c>
      <c r="E266" s="47" t="s">
        <v>254</v>
      </c>
      <c r="F266" s="47" t="s">
        <v>4374</v>
      </c>
      <c r="G266" s="47" t="s">
        <v>4975</v>
      </c>
      <c r="H266" s="47" t="s">
        <v>4471</v>
      </c>
      <c r="I266" s="48">
        <f>SUMIFS('[16]Full TB'!S:S,'[16]Full TB'!A:A,'cc Lookup'!A150,'[16]Full TB'!W:W,'cc Lookup'!C150)</f>
        <v>15107.05</v>
      </c>
      <c r="J266" s="47" t="s">
        <v>4366</v>
      </c>
      <c r="K266" s="47"/>
      <c r="L266" s="47"/>
      <c r="M266" s="47"/>
      <c r="N266" s="47" t="e">
        <f>VLOOKUP(A266,'[16]FBP1 TB'!A:A,1,0)</f>
        <v>#N/A</v>
      </c>
      <c r="O266" s="27" t="s">
        <v>4340</v>
      </c>
      <c r="P266" s="27" t="s">
        <v>4367</v>
      </c>
      <c r="Q266" s="27" t="s">
        <v>254</v>
      </c>
      <c r="R266" s="27" t="s">
        <v>4366</v>
      </c>
      <c r="S266" s="27"/>
      <c r="T266" s="15" t="b">
        <f t="shared" si="9"/>
        <v>1</v>
      </c>
      <c r="X266" s="15" t="str">
        <f t="shared" si="8"/>
        <v>E35970 Operational Support - Worthing</v>
      </c>
    </row>
    <row r="267" spans="1:24" x14ac:dyDescent="0.35">
      <c r="A267" s="47" t="s">
        <v>5349</v>
      </c>
      <c r="B267" s="47" t="s">
        <v>5340</v>
      </c>
      <c r="C267" s="47" t="s">
        <v>5271</v>
      </c>
      <c r="D267" s="47" t="s">
        <v>4939</v>
      </c>
      <c r="E267" s="47" t="s">
        <v>254</v>
      </c>
      <c r="F267" s="47" t="s">
        <v>4374</v>
      </c>
      <c r="G267" s="47" t="s">
        <v>4975</v>
      </c>
      <c r="H267" s="47" t="s">
        <v>4471</v>
      </c>
      <c r="I267" s="48">
        <f>SUMIFS('[16]Full TB'!S:S,'[16]Full TB'!A:A,'cc Lookup'!A151,'[16]Full TB'!W:W,'cc Lookup'!C151)</f>
        <v>0</v>
      </c>
      <c r="J267" s="47" t="s">
        <v>4366</v>
      </c>
      <c r="K267" s="47"/>
      <c r="L267" s="47"/>
      <c r="M267" s="47"/>
      <c r="N267" s="47" t="e">
        <f>VLOOKUP(A267,'[16]FBP1 TB'!A:A,1,0)</f>
        <v>#N/A</v>
      </c>
      <c r="O267" s="27" t="s">
        <v>4340</v>
      </c>
      <c r="P267" s="27" t="s">
        <v>4367</v>
      </c>
      <c r="Q267" s="27" t="s">
        <v>254</v>
      </c>
      <c r="R267" s="27" t="s">
        <v>4366</v>
      </c>
      <c r="S267" s="27"/>
      <c r="T267" s="15" t="b">
        <f t="shared" si="9"/>
        <v>1</v>
      </c>
      <c r="X267" s="15" t="str">
        <f t="shared" si="8"/>
        <v>E35971 Make Ready - Polegate - main depot</v>
      </c>
    </row>
    <row r="268" spans="1:24" x14ac:dyDescent="0.35">
      <c r="A268" s="47" t="s">
        <v>5350</v>
      </c>
      <c r="B268" s="47" t="s">
        <v>5351</v>
      </c>
      <c r="C268" s="47" t="s">
        <v>5271</v>
      </c>
      <c r="D268" s="47" t="s">
        <v>4939</v>
      </c>
      <c r="E268" s="47" t="s">
        <v>254</v>
      </c>
      <c r="F268" s="47" t="s">
        <v>4374</v>
      </c>
      <c r="G268" s="47" t="s">
        <v>4975</v>
      </c>
      <c r="H268" s="47" t="s">
        <v>4471</v>
      </c>
      <c r="I268" s="48">
        <f>SUMIFS('[16]Full TB'!S:S,'[16]Full TB'!A:A,'cc Lookup'!A152,'[16]Full TB'!W:W,'cc Lookup'!C152)</f>
        <v>792108.90000000014</v>
      </c>
      <c r="J268" s="47" t="s">
        <v>4366</v>
      </c>
      <c r="K268" s="47"/>
      <c r="L268" s="47"/>
      <c r="M268" s="47"/>
      <c r="N268" s="47" t="e">
        <f>VLOOKUP(A268,'[16]FBP1 TB'!A:A,1,0)</f>
        <v>#N/A</v>
      </c>
      <c r="O268" s="27" t="s">
        <v>4340</v>
      </c>
      <c r="P268" s="27" t="s">
        <v>4367</v>
      </c>
      <c r="Q268" s="27" t="s">
        <v>254</v>
      </c>
      <c r="R268" s="27" t="s">
        <v>4366</v>
      </c>
      <c r="S268" s="27"/>
      <c r="T268" s="15" t="b">
        <f t="shared" si="9"/>
        <v>1</v>
      </c>
      <c r="X268" s="15" t="str">
        <f t="shared" si="8"/>
        <v>E35972 Make Ready - Polegate - ACRP's</v>
      </c>
    </row>
    <row r="269" spans="1:24" x14ac:dyDescent="0.35">
      <c r="A269" s="47" t="s">
        <v>5352</v>
      </c>
      <c r="B269" s="47" t="s">
        <v>5353</v>
      </c>
      <c r="C269" s="47" t="s">
        <v>5271</v>
      </c>
      <c r="D269" s="47" t="s">
        <v>4939</v>
      </c>
      <c r="E269" s="47" t="s">
        <v>254</v>
      </c>
      <c r="F269" s="47" t="s">
        <v>4374</v>
      </c>
      <c r="G269" s="47" t="s">
        <v>4975</v>
      </c>
      <c r="H269" s="47" t="s">
        <v>4471</v>
      </c>
      <c r="I269" s="48">
        <f>SUMIFS('[16]Full TB'!S:S,'[16]Full TB'!A:A,'cc Lookup'!A153,'[16]Full TB'!W:W,'cc Lookup'!C153)</f>
        <v>123528.7</v>
      </c>
      <c r="J269" s="47" t="s">
        <v>4366</v>
      </c>
      <c r="K269" s="47"/>
      <c r="L269" s="47"/>
      <c r="M269" s="47"/>
      <c r="N269" s="47" t="e">
        <f>VLOOKUP(A269,'[16]FBP1 TB'!A:A,1,0)</f>
        <v>#N/A</v>
      </c>
      <c r="O269" s="27" t="s">
        <v>4340</v>
      </c>
      <c r="P269" s="27" t="s">
        <v>4367</v>
      </c>
      <c r="Q269" s="27" t="s">
        <v>254</v>
      </c>
      <c r="R269" s="27" t="s">
        <v>4366</v>
      </c>
      <c r="S269" s="27"/>
      <c r="T269" s="15" t="b">
        <f t="shared" si="9"/>
        <v>1</v>
      </c>
      <c r="X269" s="15" t="str">
        <f t="shared" si="8"/>
        <v>E35973 Make Ready - Gatwick - main depot</v>
      </c>
    </row>
    <row r="270" spans="1:24" x14ac:dyDescent="0.35">
      <c r="A270" s="47" t="s">
        <v>5354</v>
      </c>
      <c r="B270" s="47" t="s">
        <v>5346</v>
      </c>
      <c r="C270" s="47" t="s">
        <v>5271</v>
      </c>
      <c r="D270" s="47" t="s">
        <v>4939</v>
      </c>
      <c r="E270" s="47" t="s">
        <v>254</v>
      </c>
      <c r="F270" s="47" t="s">
        <v>4374</v>
      </c>
      <c r="G270" s="47" t="s">
        <v>4975</v>
      </c>
      <c r="H270" s="47" t="s">
        <v>4471</v>
      </c>
      <c r="I270" s="48">
        <f>SUMIFS('[16]Full TB'!S:S,'[16]Full TB'!A:A,'cc Lookup'!A154,'[16]Full TB'!W:W,'cc Lookup'!C154)</f>
        <v>57724.360000000008</v>
      </c>
      <c r="J270" s="47" t="s">
        <v>4366</v>
      </c>
      <c r="K270" s="47"/>
      <c r="L270" s="47"/>
      <c r="M270" s="47"/>
      <c r="N270" s="47" t="e">
        <f>VLOOKUP(A270,'[16]FBP1 TB'!A:A,1,0)</f>
        <v>#N/A</v>
      </c>
      <c r="O270" s="27" t="s">
        <v>4340</v>
      </c>
      <c r="P270" s="27" t="s">
        <v>4367</v>
      </c>
      <c r="Q270" s="27" t="s">
        <v>254</v>
      </c>
      <c r="R270" s="27" t="s">
        <v>4366</v>
      </c>
      <c r="S270" s="27"/>
      <c r="T270" s="15" t="b">
        <f t="shared" si="9"/>
        <v>1</v>
      </c>
      <c r="X270" s="15" t="str">
        <f t="shared" si="8"/>
        <v>E35974 Make Ready - Gatwick - ACRP's</v>
      </c>
    </row>
    <row r="271" spans="1:24" x14ac:dyDescent="0.35">
      <c r="A271" s="47" t="s">
        <v>5355</v>
      </c>
      <c r="B271" s="47" t="s">
        <v>5356</v>
      </c>
      <c r="C271" s="47" t="s">
        <v>5271</v>
      </c>
      <c r="D271" s="47" t="s">
        <v>4939</v>
      </c>
      <c r="E271" s="47" t="s">
        <v>254</v>
      </c>
      <c r="F271" s="47" t="s">
        <v>4374</v>
      </c>
      <c r="G271" s="47" t="s">
        <v>4975</v>
      </c>
      <c r="H271" s="47" t="s">
        <v>4471</v>
      </c>
      <c r="I271" s="48">
        <f>SUMIFS('[16]Full TB'!S:S,'[16]Full TB'!A:A,'cc Lookup'!A155,'[16]Full TB'!W:W,'cc Lookup'!C155)</f>
        <v>107308.93999999997</v>
      </c>
      <c r="J271" s="47" t="s">
        <v>4366</v>
      </c>
      <c r="K271" s="47"/>
      <c r="L271" s="47"/>
      <c r="M271" s="47"/>
      <c r="N271" s="47" t="e">
        <f>VLOOKUP(A271,'[16]FBP1 TB'!A:A,1,0)</f>
        <v>#N/A</v>
      </c>
      <c r="O271" s="27" t="s">
        <v>4340</v>
      </c>
      <c r="P271" s="27" t="s">
        <v>4367</v>
      </c>
      <c r="Q271" s="27" t="s">
        <v>254</v>
      </c>
      <c r="R271" s="27" t="s">
        <v>4366</v>
      </c>
      <c r="S271" s="27"/>
      <c r="T271" s="15" t="b">
        <f t="shared" si="9"/>
        <v>1</v>
      </c>
      <c r="X271" s="15" t="str">
        <f t="shared" si="8"/>
        <v>E35975 Make Ready - Thanet - main depot</v>
      </c>
    </row>
    <row r="272" spans="1:24" x14ac:dyDescent="0.35">
      <c r="A272" s="47" t="s">
        <v>5357</v>
      </c>
      <c r="B272" s="47" t="s">
        <v>5358</v>
      </c>
      <c r="C272" s="47" t="s">
        <v>5271</v>
      </c>
      <c r="D272" s="47" t="s">
        <v>4939</v>
      </c>
      <c r="E272" s="47" t="s">
        <v>254</v>
      </c>
      <c r="F272" s="47" t="s">
        <v>4374</v>
      </c>
      <c r="G272" s="47" t="s">
        <v>4975</v>
      </c>
      <c r="H272" s="47" t="s">
        <v>4471</v>
      </c>
      <c r="I272" s="48">
        <f>SUMIFS('[16]Full TB'!S:S,'[16]Full TB'!A:A,'cc Lookup'!A156,'[16]Full TB'!W:W,'cc Lookup'!C156)</f>
        <v>2034</v>
      </c>
      <c r="J272" s="47" t="s">
        <v>4366</v>
      </c>
      <c r="K272" s="47"/>
      <c r="L272" s="47"/>
      <c r="M272" s="47"/>
      <c r="N272" s="47" t="e">
        <f>VLOOKUP(A272,'[16]FBP1 TB'!A:A,1,0)</f>
        <v>#N/A</v>
      </c>
      <c r="O272" s="27" t="s">
        <v>4340</v>
      </c>
      <c r="P272" s="27" t="s">
        <v>4367</v>
      </c>
      <c r="Q272" s="27" t="s">
        <v>254</v>
      </c>
      <c r="R272" s="27" t="s">
        <v>4366</v>
      </c>
      <c r="S272" s="27"/>
      <c r="T272" s="15" t="b">
        <f t="shared" si="9"/>
        <v>1</v>
      </c>
      <c r="X272" s="15" t="str">
        <f t="shared" si="8"/>
        <v>E35976 Make Ready - Thanet - ACRP's</v>
      </c>
    </row>
    <row r="273" spans="1:24" x14ac:dyDescent="0.35">
      <c r="A273" s="47" t="s">
        <v>5359</v>
      </c>
      <c r="B273" s="47" t="s">
        <v>5360</v>
      </c>
      <c r="C273" s="47" t="s">
        <v>5271</v>
      </c>
      <c r="D273" s="47" t="s">
        <v>4939</v>
      </c>
      <c r="E273" s="47" t="s">
        <v>254</v>
      </c>
      <c r="F273" s="47" t="s">
        <v>4374</v>
      </c>
      <c r="G273" s="47" t="s">
        <v>4975</v>
      </c>
      <c r="H273" s="47" t="s">
        <v>4471</v>
      </c>
      <c r="I273" s="48">
        <f>SUMIFS('[16]Full TB'!S:S,'[16]Full TB'!A:A,'cc Lookup'!A157,'[16]Full TB'!W:W,'cc Lookup'!C157)</f>
        <v>41933.470000000008</v>
      </c>
      <c r="J273" s="47" t="s">
        <v>4366</v>
      </c>
      <c r="K273" s="47"/>
      <c r="L273" s="47"/>
      <c r="M273" s="47"/>
      <c r="N273" s="47" t="e">
        <f>VLOOKUP(A273,'[16]FBP1 TB'!A:A,1,0)</f>
        <v>#N/A</v>
      </c>
      <c r="O273" s="27" t="s">
        <v>4340</v>
      </c>
      <c r="P273" s="27" t="s">
        <v>4367</v>
      </c>
      <c r="Q273" s="27" t="s">
        <v>254</v>
      </c>
      <c r="R273" s="27" t="s">
        <v>4366</v>
      </c>
      <c r="S273" s="27"/>
      <c r="T273" s="15" t="b">
        <f t="shared" si="9"/>
        <v>1</v>
      </c>
      <c r="X273" s="15" t="str">
        <f t="shared" si="8"/>
        <v>E35977 Make Ready - Worthing</v>
      </c>
    </row>
    <row r="274" spans="1:24" x14ac:dyDescent="0.35">
      <c r="A274" s="47" t="s">
        <v>5361</v>
      </c>
      <c r="B274" s="47" t="s">
        <v>5362</v>
      </c>
      <c r="C274" s="47" t="s">
        <v>5271</v>
      </c>
      <c r="D274" s="47" t="s">
        <v>4939</v>
      </c>
      <c r="E274" s="47" t="s">
        <v>254</v>
      </c>
      <c r="F274" s="47" t="s">
        <v>4374</v>
      </c>
      <c r="G274" s="47" t="s">
        <v>4975</v>
      </c>
      <c r="H274" s="47" t="s">
        <v>4471</v>
      </c>
      <c r="I274" s="48">
        <f>SUMIFS('[16]Full TB'!S:S,'[16]Full TB'!A:A,'cc Lookup'!A158,'[16]Full TB'!W:W,'cc Lookup'!C158)</f>
        <v>0</v>
      </c>
      <c r="J274" s="47" t="s">
        <v>4366</v>
      </c>
      <c r="K274" s="47"/>
      <c r="L274" s="47"/>
      <c r="M274" s="47"/>
      <c r="N274" s="47" t="e">
        <f>VLOOKUP(A274,'[16]FBP1 TB'!A:A,1,0)</f>
        <v>#N/A</v>
      </c>
      <c r="O274" s="27" t="s">
        <v>4340</v>
      </c>
      <c r="P274" s="27" t="s">
        <v>4367</v>
      </c>
      <c r="Q274" s="27" t="s">
        <v>254</v>
      </c>
      <c r="R274" s="27" t="s">
        <v>4366</v>
      </c>
      <c r="S274" s="27"/>
      <c r="T274" s="15" t="b">
        <f t="shared" si="9"/>
        <v>1</v>
      </c>
      <c r="X274" s="15" t="str">
        <f t="shared" si="8"/>
        <v>E35978 Make Ready - Medway</v>
      </c>
    </row>
    <row r="275" spans="1:24" x14ac:dyDescent="0.35">
      <c r="A275" s="47" t="s">
        <v>5363</v>
      </c>
      <c r="B275" s="47" t="s">
        <v>5364</v>
      </c>
      <c r="C275" s="47" t="s">
        <v>5271</v>
      </c>
      <c r="D275" s="47" t="s">
        <v>4939</v>
      </c>
      <c r="E275" s="47" t="s">
        <v>254</v>
      </c>
      <c r="F275" s="47" t="s">
        <v>4374</v>
      </c>
      <c r="G275" s="47" t="s">
        <v>4975</v>
      </c>
      <c r="H275" s="47" t="s">
        <v>4471</v>
      </c>
      <c r="I275" s="48">
        <f>SUMIFS('[16]Full TB'!S:S,'[16]Full TB'!A:A,'cc Lookup'!A159,'[16]Full TB'!W:W,'cc Lookup'!C159)</f>
        <v>40098.44</v>
      </c>
      <c r="J275" s="47" t="s">
        <v>4366</v>
      </c>
      <c r="K275" s="47"/>
      <c r="L275" s="47"/>
      <c r="M275" s="47"/>
      <c r="N275" s="47" t="e">
        <f>VLOOKUP(A275,'[16]FBP1 TB'!A:A,1,0)</f>
        <v>#N/A</v>
      </c>
      <c r="O275" s="27" t="s">
        <v>4340</v>
      </c>
      <c r="P275" s="27" t="s">
        <v>4367</v>
      </c>
      <c r="Q275" s="27" t="s">
        <v>254</v>
      </c>
      <c r="R275" s="27" t="s">
        <v>4366</v>
      </c>
      <c r="S275" s="27"/>
      <c r="T275" s="15" t="b">
        <f t="shared" si="9"/>
        <v>1</v>
      </c>
      <c r="X275" s="15" t="str">
        <f t="shared" si="8"/>
        <v>E35979 Make Ready - Chertsey</v>
      </c>
    </row>
    <row r="276" spans="1:24" x14ac:dyDescent="0.35">
      <c r="A276" s="47" t="s">
        <v>5365</v>
      </c>
      <c r="B276" s="47" t="s">
        <v>5366</v>
      </c>
      <c r="C276" s="47" t="s">
        <v>5271</v>
      </c>
      <c r="D276" s="47" t="s">
        <v>4939</v>
      </c>
      <c r="E276" s="47" t="s">
        <v>4968</v>
      </c>
      <c r="F276" s="47" t="s">
        <v>4374</v>
      </c>
      <c r="G276" s="47" t="s">
        <v>4938</v>
      </c>
      <c r="H276" s="47" t="s">
        <v>4471</v>
      </c>
      <c r="I276" s="48">
        <f>SUMIFS('[16]Full TB'!S:S,'[16]Full TB'!A:A,'cc Lookup'!A160,'[16]Full TB'!W:W,'cc Lookup'!C160)</f>
        <v>0</v>
      </c>
      <c r="J276" s="47" t="s">
        <v>4366</v>
      </c>
      <c r="K276" s="47"/>
      <c r="L276" s="47"/>
      <c r="M276" s="47"/>
      <c r="N276" s="47" t="e">
        <f>VLOOKUP(A276,'[16]FBP1 TB'!A:A,1,0)</f>
        <v>#N/A</v>
      </c>
      <c r="O276" s="27" t="s">
        <v>4340</v>
      </c>
      <c r="P276" s="27" t="s">
        <v>4367</v>
      </c>
      <c r="Q276" s="27" t="s">
        <v>4968</v>
      </c>
      <c r="R276" s="27" t="s">
        <v>4366</v>
      </c>
      <c r="S276" s="27"/>
      <c r="T276" s="15" t="b">
        <f t="shared" si="9"/>
        <v>1</v>
      </c>
      <c r="X276" s="15" t="str">
        <f t="shared" si="8"/>
        <v>E35980 Canteen - Surrey</v>
      </c>
    </row>
    <row r="277" spans="1:24" x14ac:dyDescent="0.35">
      <c r="A277" s="47" t="s">
        <v>5367</v>
      </c>
      <c r="B277" s="47" t="s">
        <v>5281</v>
      </c>
      <c r="C277" s="47" t="s">
        <v>5271</v>
      </c>
      <c r="D277" s="47" t="s">
        <v>4939</v>
      </c>
      <c r="E277" s="47" t="s">
        <v>4968</v>
      </c>
      <c r="F277" s="47" t="s">
        <v>4374</v>
      </c>
      <c r="G277" s="47" t="s">
        <v>4938</v>
      </c>
      <c r="H277" s="47" t="s">
        <v>4471</v>
      </c>
      <c r="I277" s="48">
        <f>SUMIFS('[16]Full TB'!S:S,'[16]Full TB'!A:A,'cc Lookup'!A161,'[16]Full TB'!W:W,'cc Lookup'!C161)</f>
        <v>102617.58999999998</v>
      </c>
      <c r="J277" s="47" t="s">
        <v>4366</v>
      </c>
      <c r="K277" s="47"/>
      <c r="L277" s="47"/>
      <c r="M277" s="47"/>
      <c r="N277" s="47" t="e">
        <f>VLOOKUP(A277,'[16]FBP1 TB'!A:A,1,0)</f>
        <v>#N/A</v>
      </c>
      <c r="O277" s="27" t="s">
        <v>4340</v>
      </c>
      <c r="P277" s="27" t="s">
        <v>4367</v>
      </c>
      <c r="Q277" s="27" t="s">
        <v>4968</v>
      </c>
      <c r="R277" s="27" t="s">
        <v>4366</v>
      </c>
      <c r="S277" s="27"/>
      <c r="T277" s="15" t="b">
        <f t="shared" si="9"/>
        <v>1</v>
      </c>
      <c r="X277" s="15" t="str">
        <f t="shared" si="8"/>
        <v>E35981 Canteen - Kent</v>
      </c>
    </row>
    <row r="278" spans="1:24" x14ac:dyDescent="0.35">
      <c r="A278" s="47" t="s">
        <v>5368</v>
      </c>
      <c r="B278" s="47" t="s">
        <v>5369</v>
      </c>
      <c r="C278" s="47" t="s">
        <v>5254</v>
      </c>
      <c r="D278" s="47" t="s">
        <v>4367</v>
      </c>
      <c r="E278" s="47" t="s">
        <v>5011</v>
      </c>
      <c r="F278" s="47" t="s">
        <v>4374</v>
      </c>
      <c r="G278" s="47" t="s">
        <v>5012</v>
      </c>
      <c r="H278" s="47"/>
      <c r="I278" s="48">
        <f>SUMIFS('[16]Full TB'!S:S,'[16]Full TB'!A:A,'cc Lookup'!A186,'[16]Full TB'!W:W,'cc Lookup'!C186)</f>
        <v>2108907.61</v>
      </c>
      <c r="J278" s="47" t="s">
        <v>4366</v>
      </c>
      <c r="K278" s="47"/>
      <c r="L278" s="47"/>
      <c r="M278" s="47"/>
      <c r="N278" s="47"/>
      <c r="O278" s="27" t="s">
        <v>4339</v>
      </c>
      <c r="P278" s="27" t="s">
        <v>4367</v>
      </c>
      <c r="Q278" s="27" t="s">
        <v>5011</v>
      </c>
      <c r="R278" s="27" t="s">
        <v>4366</v>
      </c>
      <c r="S278" s="27"/>
      <c r="T278" s="15" t="b">
        <f t="shared" si="9"/>
        <v>1</v>
      </c>
      <c r="U278" s="46"/>
      <c r="X278" s="15" t="str">
        <f t="shared" si="8"/>
        <v>E36011 Clin Scheduling - Sussex</v>
      </c>
    </row>
    <row r="279" spans="1:24" x14ac:dyDescent="0.35">
      <c r="A279" s="47" t="s">
        <v>5370</v>
      </c>
      <c r="B279" s="47" t="s">
        <v>5371</v>
      </c>
      <c r="C279" s="47" t="s">
        <v>5254</v>
      </c>
      <c r="D279" s="47" t="s">
        <v>4367</v>
      </c>
      <c r="E279" s="47" t="s">
        <v>5011</v>
      </c>
      <c r="F279" s="47" t="s">
        <v>4374</v>
      </c>
      <c r="G279" s="47" t="s">
        <v>5012</v>
      </c>
      <c r="H279" s="47"/>
      <c r="I279" s="48">
        <f>SUMIFS('[16]Full TB'!S:S,'[16]Full TB'!A:A,'cc Lookup'!A187,'[16]Full TB'!W:W,'cc Lookup'!C187)</f>
        <v>2275629.34</v>
      </c>
      <c r="J279" s="47" t="s">
        <v>4366</v>
      </c>
      <c r="K279" s="47"/>
      <c r="L279" s="47"/>
      <c r="M279" s="47"/>
      <c r="N279" s="47"/>
      <c r="O279" s="27" t="s">
        <v>4339</v>
      </c>
      <c r="P279" s="27" t="s">
        <v>4367</v>
      </c>
      <c r="Q279" s="27" t="s">
        <v>5011</v>
      </c>
      <c r="R279" s="27" t="s">
        <v>4366</v>
      </c>
      <c r="S279" s="27"/>
      <c r="T279" s="15" t="b">
        <f t="shared" si="9"/>
        <v>1</v>
      </c>
      <c r="U279" s="46"/>
      <c r="X279" s="15" t="str">
        <f t="shared" si="8"/>
        <v>E36012 Clin Scheduling - Surrey</v>
      </c>
    </row>
    <row r="280" spans="1:24" x14ac:dyDescent="0.35">
      <c r="A280" s="47" t="s">
        <v>5372</v>
      </c>
      <c r="B280" s="47" t="s">
        <v>5373</v>
      </c>
      <c r="C280" s="47" t="s">
        <v>5254</v>
      </c>
      <c r="D280" s="47" t="s">
        <v>4367</v>
      </c>
      <c r="E280" s="47" t="s">
        <v>5011</v>
      </c>
      <c r="F280" s="47" t="s">
        <v>4374</v>
      </c>
      <c r="G280" s="47" t="s">
        <v>5012</v>
      </c>
      <c r="H280" s="47"/>
      <c r="I280" s="48">
        <f>SUMIFS('[16]Full TB'!S:S,'[16]Full TB'!A:A,'cc Lookup'!A188,'[16]Full TB'!W:W,'cc Lookup'!C188)</f>
        <v>2111212.31</v>
      </c>
      <c r="J280" s="47" t="s">
        <v>4366</v>
      </c>
      <c r="K280" s="47"/>
      <c r="L280" s="47"/>
      <c r="M280" s="47"/>
      <c r="N280" s="47"/>
      <c r="O280" s="27" t="s">
        <v>4339</v>
      </c>
      <c r="P280" s="27" t="s">
        <v>4367</v>
      </c>
      <c r="Q280" s="27" t="s">
        <v>5011</v>
      </c>
      <c r="R280" s="27" t="s">
        <v>4366</v>
      </c>
      <c r="S280" s="27"/>
      <c r="T280" s="15" t="b">
        <f t="shared" si="9"/>
        <v>1</v>
      </c>
      <c r="U280" s="46"/>
      <c r="X280" s="15" t="str">
        <f t="shared" si="8"/>
        <v>E36013 Clin Scheduling - EOC/PTS</v>
      </c>
    </row>
    <row r="281" spans="1:24" x14ac:dyDescent="0.35">
      <c r="A281" s="47" t="s">
        <v>5374</v>
      </c>
      <c r="B281" s="47" t="s">
        <v>5375</v>
      </c>
      <c r="C281" s="47" t="s">
        <v>4340</v>
      </c>
      <c r="D281" s="47" t="s">
        <v>4477</v>
      </c>
      <c r="E281" s="47" t="s">
        <v>4478</v>
      </c>
      <c r="F281" s="47" t="s">
        <v>4374</v>
      </c>
      <c r="G281" s="47" t="s">
        <v>4479</v>
      </c>
      <c r="H281" s="47"/>
      <c r="I281" s="48">
        <f>SUMIFS('[16]Full TB'!S:S,'[16]Full TB'!A:A,'cc Lookup'!A189,'[16]Full TB'!W:W,'cc Lookup'!C189)</f>
        <v>1621453.6000000003</v>
      </c>
      <c r="J281" s="47" t="s">
        <v>4480</v>
      </c>
      <c r="K281" s="47"/>
      <c r="L281" s="47"/>
      <c r="M281" s="47"/>
      <c r="N281" s="47"/>
      <c r="O281" s="27" t="s">
        <v>4340</v>
      </c>
      <c r="P281" s="27" t="s">
        <v>4477</v>
      </c>
      <c r="Q281" s="27" t="s">
        <v>4478</v>
      </c>
      <c r="R281" s="27" t="s">
        <v>4480</v>
      </c>
      <c r="S281" s="27"/>
      <c r="T281" s="15" t="b">
        <f t="shared" si="9"/>
        <v>1</v>
      </c>
      <c r="U281" s="46"/>
      <c r="X281" s="15" t="str">
        <f t="shared" si="8"/>
        <v>E36037 CCP SPECIALIST DEVELOPMENT</v>
      </c>
    </row>
    <row r="282" spans="1:24" x14ac:dyDescent="0.35">
      <c r="A282" s="47" t="s">
        <v>5376</v>
      </c>
      <c r="B282" s="47" t="s">
        <v>5377</v>
      </c>
      <c r="C282" s="47" t="s">
        <v>5254</v>
      </c>
      <c r="D282" s="47" t="s">
        <v>4367</v>
      </c>
      <c r="E282" s="47" t="s">
        <v>4364</v>
      </c>
      <c r="F282" s="47" t="s">
        <v>4358</v>
      </c>
      <c r="G282" s="47" t="s">
        <v>4365</v>
      </c>
      <c r="H282" s="47"/>
      <c r="I282" s="48">
        <f>SUMIFS('[16]Full TB'!S:S,'[16]Full TB'!A:A,'cc Lookup'!A190,'[16]Full TB'!W:W,'cc Lookup'!C190)</f>
        <v>1110275.3600000001</v>
      </c>
      <c r="J282" s="47" t="s">
        <v>4366</v>
      </c>
      <c r="K282" s="47"/>
      <c r="L282" s="47"/>
      <c r="M282" s="47"/>
      <c r="N282" s="47"/>
      <c r="O282" s="27" t="s">
        <v>4332</v>
      </c>
      <c r="P282" s="27" t="s">
        <v>4367</v>
      </c>
      <c r="Q282" s="27" t="s">
        <v>4364</v>
      </c>
      <c r="R282" s="27" t="s">
        <v>4366</v>
      </c>
      <c r="S282" s="27"/>
      <c r="T282" s="15" t="b">
        <f t="shared" si="9"/>
        <v>1</v>
      </c>
      <c r="U282" s="46"/>
      <c r="X282" s="15" t="str">
        <f t="shared" si="8"/>
        <v>E36040 Call Connect</v>
      </c>
    </row>
    <row r="283" spans="1:24" x14ac:dyDescent="0.35">
      <c r="A283" s="47" t="s">
        <v>5378</v>
      </c>
      <c r="B283" s="47" t="s">
        <v>5379</v>
      </c>
      <c r="C283" s="47" t="s">
        <v>5254</v>
      </c>
      <c r="D283" s="47" t="s">
        <v>4367</v>
      </c>
      <c r="E283" s="47" t="s">
        <v>4364</v>
      </c>
      <c r="F283" s="47" t="s">
        <v>4358</v>
      </c>
      <c r="G283" s="47" t="s">
        <v>4365</v>
      </c>
      <c r="H283" s="47"/>
      <c r="I283" s="48">
        <f>SUMIFS('[16]Full TB'!S:S,'[16]Full TB'!A:A,'cc Lookup'!A191,'[16]Full TB'!W:W,'cc Lookup'!C191)</f>
        <v>2416492.7399999998</v>
      </c>
      <c r="J283" s="47" t="s">
        <v>4366</v>
      </c>
      <c r="K283" s="47"/>
      <c r="L283" s="47"/>
      <c r="M283" s="47"/>
      <c r="N283" s="47"/>
      <c r="O283" s="27" t="s">
        <v>4332</v>
      </c>
      <c r="P283" s="27" t="s">
        <v>4367</v>
      </c>
      <c r="Q283" s="27" t="s">
        <v>4364</v>
      </c>
      <c r="R283" s="27" t="s">
        <v>4366</v>
      </c>
      <c r="S283" s="27"/>
      <c r="T283" s="15" t="b">
        <f t="shared" si="9"/>
        <v>1</v>
      </c>
      <c r="U283" s="46"/>
      <c r="X283" s="15" t="str">
        <f t="shared" si="8"/>
        <v>E37000 Non Emergency Mgmt</v>
      </c>
    </row>
    <row r="284" spans="1:24" x14ac:dyDescent="0.35">
      <c r="A284" s="47" t="s">
        <v>5380</v>
      </c>
      <c r="B284" s="47" t="s">
        <v>5381</v>
      </c>
      <c r="C284" s="47" t="s">
        <v>5254</v>
      </c>
      <c r="D284" s="47" t="s">
        <v>4367</v>
      </c>
      <c r="E284" s="47" t="s">
        <v>4364</v>
      </c>
      <c r="F284" s="47" t="s">
        <v>4358</v>
      </c>
      <c r="G284" s="47" t="s">
        <v>4365</v>
      </c>
      <c r="H284" s="47"/>
      <c r="I284" s="48">
        <f>SUMIFS('[16]Full TB'!S:S,'[16]Full TB'!A:A,'cc Lookup'!A192,'[16]Full TB'!W:W,'cc Lookup'!C192)</f>
        <v>19247.63</v>
      </c>
      <c r="J284" s="47" t="s">
        <v>4366</v>
      </c>
      <c r="K284" s="47"/>
      <c r="L284" s="47"/>
      <c r="M284" s="47"/>
      <c r="N284" s="47"/>
      <c r="O284" s="27" t="s">
        <v>4332</v>
      </c>
      <c r="P284" s="27" t="s">
        <v>4367</v>
      </c>
      <c r="Q284" s="27" t="s">
        <v>4364</v>
      </c>
      <c r="R284" s="27" t="s">
        <v>4366</v>
      </c>
      <c r="S284" s="27"/>
      <c r="T284" s="15" t="b">
        <f t="shared" si="9"/>
        <v>1</v>
      </c>
      <c r="U284" s="46"/>
      <c r="X284" s="15" t="str">
        <f t="shared" si="8"/>
        <v>E37500 PTS Management</v>
      </c>
    </row>
    <row r="285" spans="1:24" x14ac:dyDescent="0.35">
      <c r="A285" s="47" t="s">
        <v>5382</v>
      </c>
      <c r="B285" s="47" t="s">
        <v>5383</v>
      </c>
      <c r="C285" s="47" t="s">
        <v>5254</v>
      </c>
      <c r="D285" s="47" t="s">
        <v>4367</v>
      </c>
      <c r="E285" s="47" t="s">
        <v>4364</v>
      </c>
      <c r="F285" s="47" t="s">
        <v>4358</v>
      </c>
      <c r="G285" s="47" t="s">
        <v>4365</v>
      </c>
      <c r="H285" s="47"/>
      <c r="I285" s="48">
        <f>SUMIFS('[16]Full TB'!S:S,'[16]Full TB'!A:A,'cc Lookup'!A193,'[16]Full TB'!W:W,'cc Lookup'!C193)</f>
        <v>1379184.1100000003</v>
      </c>
      <c r="J285" s="47" t="s">
        <v>4366</v>
      </c>
      <c r="K285" s="47"/>
      <c r="L285" s="47"/>
      <c r="M285" s="47"/>
      <c r="N285" s="47"/>
      <c r="O285" s="27" t="s">
        <v>4332</v>
      </c>
      <c r="P285" s="27" t="s">
        <v>4367</v>
      </c>
      <c r="Q285" s="27" t="s">
        <v>4364</v>
      </c>
      <c r="R285" s="27" t="s">
        <v>4366</v>
      </c>
      <c r="S285" s="27"/>
      <c r="T285" s="15" t="b">
        <f t="shared" si="9"/>
        <v>1</v>
      </c>
      <c r="U285" s="46"/>
      <c r="X285" s="15" t="str">
        <f t="shared" si="8"/>
        <v>E37501 PTS Abstractions</v>
      </c>
    </row>
    <row r="286" spans="1:24" x14ac:dyDescent="0.35">
      <c r="A286" s="47" t="s">
        <v>5384</v>
      </c>
      <c r="B286" s="47" t="s">
        <v>5245</v>
      </c>
      <c r="C286" s="47" t="s">
        <v>5254</v>
      </c>
      <c r="D286" s="47" t="s">
        <v>4367</v>
      </c>
      <c r="E286" s="47" t="s">
        <v>4364</v>
      </c>
      <c r="F286" s="47" t="s">
        <v>4358</v>
      </c>
      <c r="G286" s="47" t="s">
        <v>4365</v>
      </c>
      <c r="H286" s="47"/>
      <c r="I286" s="48">
        <f>SUMIFS('[16]Full TB'!S:S,'[16]Full TB'!A:A,'cc Lookup'!A194,'[16]Full TB'!W:W,'cc Lookup'!C194)</f>
        <v>0</v>
      </c>
      <c r="J286" s="47" t="s">
        <v>4366</v>
      </c>
      <c r="K286" s="47"/>
      <c r="L286" s="47"/>
      <c r="M286" s="47"/>
      <c r="N286" s="47"/>
      <c r="O286" s="27" t="s">
        <v>4332</v>
      </c>
      <c r="P286" s="27" t="s">
        <v>4367</v>
      </c>
      <c r="Q286" s="27" t="s">
        <v>4364</v>
      </c>
      <c r="R286" s="27" t="s">
        <v>4366</v>
      </c>
      <c r="S286" s="27"/>
      <c r="T286" s="15" t="b">
        <f t="shared" si="9"/>
        <v>1</v>
      </c>
      <c r="U286" s="46"/>
      <c r="X286" s="15" t="str">
        <f t="shared" si="8"/>
        <v>E37510 PTS Control</v>
      </c>
    </row>
    <row r="287" spans="1:24" x14ac:dyDescent="0.35">
      <c r="A287" s="47" t="s">
        <v>5385</v>
      </c>
      <c r="B287" s="47" t="s">
        <v>5386</v>
      </c>
      <c r="C287" s="47" t="s">
        <v>5254</v>
      </c>
      <c r="D287" s="47" t="s">
        <v>4367</v>
      </c>
      <c r="E287" s="47" t="s">
        <v>4364</v>
      </c>
      <c r="F287" s="47" t="s">
        <v>4358</v>
      </c>
      <c r="G287" s="47" t="s">
        <v>4365</v>
      </c>
      <c r="H287" s="47"/>
      <c r="I287" s="48">
        <f>SUMIFS('[16]Full TB'!S:S,'[16]Full TB'!A:A,'cc Lookup'!A195,'[16]Full TB'!W:W,'cc Lookup'!C195)</f>
        <v>1443220.37</v>
      </c>
      <c r="J287" s="47" t="s">
        <v>4366</v>
      </c>
      <c r="K287" s="47"/>
      <c r="L287" s="47"/>
      <c r="M287" s="47"/>
      <c r="N287" s="47"/>
      <c r="O287" s="27" t="s">
        <v>4332</v>
      </c>
      <c r="P287" s="27" t="s">
        <v>4367</v>
      </c>
      <c r="Q287" s="27" t="s">
        <v>4364</v>
      </c>
      <c r="R287" s="27" t="s">
        <v>4366</v>
      </c>
      <c r="S287" s="27"/>
      <c r="T287" s="15" t="b">
        <f t="shared" si="9"/>
        <v>1</v>
      </c>
      <c r="U287" s="46"/>
      <c r="X287" s="15" t="str">
        <f t="shared" si="8"/>
        <v>E37515 PTS Training</v>
      </c>
    </row>
    <row r="288" spans="1:24" x14ac:dyDescent="0.35">
      <c r="A288" s="47" t="s">
        <v>5387</v>
      </c>
      <c r="B288" s="47" t="s">
        <v>5388</v>
      </c>
      <c r="C288" s="47" t="s">
        <v>5254</v>
      </c>
      <c r="D288" s="47" t="s">
        <v>4367</v>
      </c>
      <c r="E288" s="47" t="s">
        <v>4364</v>
      </c>
      <c r="F288" s="47" t="s">
        <v>4358</v>
      </c>
      <c r="G288" s="47" t="s">
        <v>4365</v>
      </c>
      <c r="H288" s="47"/>
      <c r="I288" s="48">
        <f>SUMIFS('[16]Full TB'!S:S,'[16]Full TB'!A:A,'cc Lookup'!A196,'[16]Full TB'!W:W,'cc Lookup'!C196)</f>
        <v>1867926.3599999994</v>
      </c>
      <c r="J288" s="47" t="s">
        <v>4366</v>
      </c>
      <c r="K288" s="47"/>
      <c r="L288" s="47"/>
      <c r="M288" s="47"/>
      <c r="N288" s="47"/>
      <c r="O288" s="27" t="s">
        <v>4332</v>
      </c>
      <c r="P288" s="27" t="s">
        <v>4367</v>
      </c>
      <c r="Q288" s="27" t="s">
        <v>4364</v>
      </c>
      <c r="R288" s="27" t="s">
        <v>4366</v>
      </c>
      <c r="S288" s="27"/>
      <c r="T288" s="15" t="b">
        <f t="shared" si="9"/>
        <v>1</v>
      </c>
      <c r="U288" s="46"/>
      <c r="X288" s="15" t="str">
        <f t="shared" ref="X288:X302" si="10">A288&amp;" "&amp;B288</f>
        <v>E37600 PTS - East Kent DA</v>
      </c>
    </row>
    <row r="289" spans="1:24" x14ac:dyDescent="0.35">
      <c r="A289" s="47" t="s">
        <v>5389</v>
      </c>
      <c r="B289" s="47" t="s">
        <v>5390</v>
      </c>
      <c r="C289" s="47" t="s">
        <v>5254</v>
      </c>
      <c r="D289" s="47" t="s">
        <v>4367</v>
      </c>
      <c r="E289" s="47" t="s">
        <v>4364</v>
      </c>
      <c r="F289" s="47" t="s">
        <v>4358</v>
      </c>
      <c r="G289" s="47" t="s">
        <v>4365</v>
      </c>
      <c r="H289" s="47"/>
      <c r="I289" s="48">
        <f>SUMIFS('[16]Full TB'!S:S,'[16]Full TB'!A:A,'cc Lookup'!A197,'[16]Full TB'!W:W,'cc Lookup'!C197)</f>
        <v>1807711.1099999999</v>
      </c>
      <c r="J289" s="47" t="s">
        <v>4366</v>
      </c>
      <c r="K289" s="47"/>
      <c r="L289" s="47"/>
      <c r="M289" s="47"/>
      <c r="N289" s="47"/>
      <c r="O289" s="27" t="s">
        <v>4332</v>
      </c>
      <c r="P289" s="27" t="s">
        <v>4367</v>
      </c>
      <c r="Q289" s="27" t="s">
        <v>4364</v>
      </c>
      <c r="R289" s="27" t="s">
        <v>4366</v>
      </c>
      <c r="S289" s="27"/>
      <c r="T289" s="15" t="b">
        <f t="shared" si="9"/>
        <v>1</v>
      </c>
      <c r="U289" s="46"/>
      <c r="X289" s="15" t="str">
        <f t="shared" si="10"/>
        <v>E37610 PTS - North Kent DA</v>
      </c>
    </row>
    <row r="290" spans="1:24" x14ac:dyDescent="0.35">
      <c r="A290" s="47" t="s">
        <v>5391</v>
      </c>
      <c r="B290" s="47" t="s">
        <v>5392</v>
      </c>
      <c r="C290" s="47" t="s">
        <v>5254</v>
      </c>
      <c r="D290" s="47" t="s">
        <v>4367</v>
      </c>
      <c r="E290" s="47" t="s">
        <v>4364</v>
      </c>
      <c r="F290" s="47" t="s">
        <v>4358</v>
      </c>
      <c r="G290" s="47" t="s">
        <v>4365</v>
      </c>
      <c r="H290" s="47"/>
      <c r="I290" s="48">
        <f>SUMIFS('[16]Full TB'!S:S,'[16]Full TB'!A:A,'cc Lookup'!A198,'[16]Full TB'!W:W,'cc Lookup'!C198)</f>
        <v>1673551.9700000004</v>
      </c>
      <c r="J290" s="47" t="s">
        <v>4366</v>
      </c>
      <c r="K290" s="47"/>
      <c r="L290" s="47"/>
      <c r="M290" s="47"/>
      <c r="N290" s="47"/>
      <c r="O290" s="27" t="s">
        <v>4332</v>
      </c>
      <c r="P290" s="27" t="s">
        <v>4367</v>
      </c>
      <c r="Q290" s="27" t="s">
        <v>4364</v>
      </c>
      <c r="R290" s="27" t="s">
        <v>4366</v>
      </c>
      <c r="S290" s="27"/>
      <c r="T290" s="15" t="b">
        <f t="shared" si="9"/>
        <v>1</v>
      </c>
      <c r="U290" s="46"/>
      <c r="X290" s="15" t="str">
        <f t="shared" si="10"/>
        <v>E37620 PTS - South Kent DA</v>
      </c>
    </row>
    <row r="291" spans="1:24" x14ac:dyDescent="0.35">
      <c r="A291" s="47" t="s">
        <v>5393</v>
      </c>
      <c r="B291" s="47" t="s">
        <v>5394</v>
      </c>
      <c r="C291" s="47" t="s">
        <v>5254</v>
      </c>
      <c r="D291" s="47" t="s">
        <v>4367</v>
      </c>
      <c r="E291" s="47" t="s">
        <v>4364</v>
      </c>
      <c r="F291" s="47" t="s">
        <v>4358</v>
      </c>
      <c r="G291" s="47" t="s">
        <v>4365</v>
      </c>
      <c r="H291" s="47"/>
      <c r="I291" s="48">
        <f>SUMIFS('[16]Full TB'!S:S,'[16]Full TB'!A:A,'cc Lookup'!A199,'[16]Full TB'!W:W,'cc Lookup'!C199)</f>
        <v>1941346.3600000003</v>
      </c>
      <c r="J291" s="47" t="s">
        <v>4366</v>
      </c>
      <c r="K291" s="47"/>
      <c r="L291" s="47"/>
      <c r="M291" s="47"/>
      <c r="N291" s="47"/>
      <c r="O291" s="27" t="s">
        <v>4332</v>
      </c>
      <c r="P291" s="27" t="s">
        <v>4367</v>
      </c>
      <c r="Q291" s="27" t="s">
        <v>4364</v>
      </c>
      <c r="R291" s="27" t="s">
        <v>4366</v>
      </c>
      <c r="S291" s="27"/>
      <c r="T291" s="15" t="b">
        <f t="shared" si="9"/>
        <v>1</v>
      </c>
      <c r="U291" s="46"/>
      <c r="X291" s="15" t="str">
        <f t="shared" si="10"/>
        <v>E37630 PTS - The Weald DA</v>
      </c>
    </row>
    <row r="292" spans="1:24" x14ac:dyDescent="0.35">
      <c r="A292" s="47" t="s">
        <v>5395</v>
      </c>
      <c r="B292" s="47" t="s">
        <v>5396</v>
      </c>
      <c r="C292" s="47" t="s">
        <v>5254</v>
      </c>
      <c r="D292" s="47" t="s">
        <v>4367</v>
      </c>
      <c r="E292" s="47" t="s">
        <v>4364</v>
      </c>
      <c r="F292" s="47" t="s">
        <v>4358</v>
      </c>
      <c r="G292" s="47" t="s">
        <v>4365</v>
      </c>
      <c r="H292" s="47"/>
      <c r="I292" s="48">
        <f>SUMIFS('[16]Full TB'!S:S,'[16]Full TB'!A:A,'cc Lookup'!A200,'[16]Full TB'!W:W,'cc Lookup'!C200)</f>
        <v>400824.97</v>
      </c>
      <c r="J292" s="47" t="s">
        <v>4366</v>
      </c>
      <c r="K292" s="47"/>
      <c r="L292" s="47"/>
      <c r="M292" s="47"/>
      <c r="N292" s="47"/>
      <c r="O292" s="27" t="s">
        <v>4332</v>
      </c>
      <c r="P292" s="27" t="s">
        <v>4367</v>
      </c>
      <c r="Q292" s="27" t="s">
        <v>4364</v>
      </c>
      <c r="R292" s="27" t="s">
        <v>4366</v>
      </c>
      <c r="S292" s="27"/>
      <c r="T292" s="15" t="b">
        <f t="shared" si="9"/>
        <v>1</v>
      </c>
      <c r="U292" s="46"/>
      <c r="X292" s="15" t="str">
        <f t="shared" si="10"/>
        <v>E37640 PTS - Rother DA</v>
      </c>
    </row>
    <row r="293" spans="1:24" x14ac:dyDescent="0.35">
      <c r="A293" s="47" t="s">
        <v>5397</v>
      </c>
      <c r="B293" s="47" t="s">
        <v>5398</v>
      </c>
      <c r="C293" s="47" t="s">
        <v>5254</v>
      </c>
      <c r="D293" s="47" t="s">
        <v>4367</v>
      </c>
      <c r="E293" s="47" t="s">
        <v>4364</v>
      </c>
      <c r="F293" s="47" t="s">
        <v>4358</v>
      </c>
      <c r="G293" s="47" t="s">
        <v>4365</v>
      </c>
      <c r="H293" s="47"/>
      <c r="I293" s="48">
        <f>SUMIFS('[16]Full TB'!S:S,'[16]Full TB'!A:A,'cc Lookup'!A203,'[16]Full TB'!W:W,'cc Lookup'!C203)</f>
        <v>179759.43999999997</v>
      </c>
      <c r="J293" s="47" t="s">
        <v>4366</v>
      </c>
      <c r="K293" s="47"/>
      <c r="L293" s="47"/>
      <c r="M293" s="47"/>
      <c r="N293" s="47"/>
      <c r="O293" s="27" t="s">
        <v>4332</v>
      </c>
      <c r="P293" s="27" t="s">
        <v>4367</v>
      </c>
      <c r="Q293" s="27" t="s">
        <v>4364</v>
      </c>
      <c r="R293" s="27" t="s">
        <v>4366</v>
      </c>
      <c r="S293" s="27"/>
      <c r="T293" s="15" t="b">
        <f t="shared" si="9"/>
        <v>1</v>
      </c>
      <c r="U293" s="46"/>
      <c r="X293" s="15" t="str">
        <f t="shared" si="10"/>
        <v>E37650 PTS - Brighton &amp; Hove DA</v>
      </c>
    </row>
    <row r="294" spans="1:24" x14ac:dyDescent="0.35">
      <c r="A294" s="47" t="s">
        <v>5399</v>
      </c>
      <c r="B294" s="47" t="s">
        <v>5400</v>
      </c>
      <c r="C294" s="47" t="s">
        <v>5254</v>
      </c>
      <c r="D294" s="47" t="s">
        <v>4367</v>
      </c>
      <c r="E294" s="47" t="s">
        <v>4364</v>
      </c>
      <c r="F294" s="47" t="s">
        <v>4358</v>
      </c>
      <c r="G294" s="47" t="s">
        <v>4365</v>
      </c>
      <c r="H294" s="47"/>
      <c r="I294" s="48">
        <f>SUMIFS('[16]Full TB'!S:S,'[16]Full TB'!A:A,'cc Lookup'!A204,'[16]Full TB'!W:W,'cc Lookup'!C204)</f>
        <v>1118750.8</v>
      </c>
      <c r="J294" s="47" t="s">
        <v>4366</v>
      </c>
      <c r="K294" s="47"/>
      <c r="L294" s="47"/>
      <c r="M294" s="47"/>
      <c r="N294" s="47"/>
      <c r="O294" s="27" t="s">
        <v>4332</v>
      </c>
      <c r="P294" s="27" t="s">
        <v>4367</v>
      </c>
      <c r="Q294" s="27" t="s">
        <v>4364</v>
      </c>
      <c r="R294" s="27" t="s">
        <v>4366</v>
      </c>
      <c r="S294" s="27"/>
      <c r="T294" s="15" t="b">
        <f t="shared" si="9"/>
        <v>1</v>
      </c>
      <c r="U294" s="46"/>
      <c r="X294" s="15" t="str">
        <f t="shared" si="10"/>
        <v>E37660 PTS - West Sussex DA</v>
      </c>
    </row>
    <row r="295" spans="1:24" x14ac:dyDescent="0.35">
      <c r="A295" s="47" t="s">
        <v>5401</v>
      </c>
      <c r="B295" s="47" t="s">
        <v>5402</v>
      </c>
      <c r="C295" s="47" t="s">
        <v>5254</v>
      </c>
      <c r="D295" s="47" t="s">
        <v>4367</v>
      </c>
      <c r="E295" s="47" t="s">
        <v>4364</v>
      </c>
      <c r="F295" s="47" t="s">
        <v>4358</v>
      </c>
      <c r="G295" s="47" t="s">
        <v>4365</v>
      </c>
      <c r="H295" s="47"/>
      <c r="I295" s="48">
        <f>SUMIFS('[16]Full TB'!S:S,'[16]Full TB'!A:A,'cc Lookup'!A205,'[16]Full TB'!W:W,'cc Lookup'!C205)</f>
        <v>832528.58000000007</v>
      </c>
      <c r="J295" s="47" t="s">
        <v>4366</v>
      </c>
      <c r="K295" s="47"/>
      <c r="L295" s="47"/>
      <c r="M295" s="47"/>
      <c r="N295" s="47"/>
      <c r="O295" s="27" t="s">
        <v>4332</v>
      </c>
      <c r="P295" s="27" t="s">
        <v>4367</v>
      </c>
      <c r="Q295" s="27" t="s">
        <v>4364</v>
      </c>
      <c r="R295" s="27" t="s">
        <v>4366</v>
      </c>
      <c r="S295" s="27"/>
      <c r="T295" s="15" t="b">
        <f t="shared" si="9"/>
        <v>1</v>
      </c>
      <c r="U295" s="46"/>
      <c r="X295" s="15" t="str">
        <f t="shared" si="10"/>
        <v>E37665 PTS Sussex</v>
      </c>
    </row>
    <row r="296" spans="1:24" x14ac:dyDescent="0.35">
      <c r="A296" s="47" t="s">
        <v>5403</v>
      </c>
      <c r="B296" s="47" t="s">
        <v>5404</v>
      </c>
      <c r="C296" s="47" t="s">
        <v>5254</v>
      </c>
      <c r="D296" s="47" t="s">
        <v>4367</v>
      </c>
      <c r="E296" s="47" t="s">
        <v>4364</v>
      </c>
      <c r="F296" s="47" t="s">
        <v>4358</v>
      </c>
      <c r="G296" s="47" t="s">
        <v>4365</v>
      </c>
      <c r="H296" s="47"/>
      <c r="I296" s="48">
        <f>SUMIFS('[16]Full TB'!S:S,'[16]Full TB'!A:A,'cc Lookup'!A206,'[16]Full TB'!W:W,'cc Lookup'!C206)</f>
        <v>79212.63</v>
      </c>
      <c r="J296" s="47" t="s">
        <v>4366</v>
      </c>
      <c r="K296" s="47"/>
      <c r="L296" s="47"/>
      <c r="M296" s="47"/>
      <c r="N296" s="47"/>
      <c r="O296" s="27" t="s">
        <v>4332</v>
      </c>
      <c r="P296" s="27" t="s">
        <v>4367</v>
      </c>
      <c r="Q296" s="27" t="s">
        <v>4364</v>
      </c>
      <c r="R296" s="27" t="s">
        <v>4366</v>
      </c>
      <c r="S296" s="27"/>
      <c r="T296" s="15" t="b">
        <f t="shared" si="9"/>
        <v>1</v>
      </c>
      <c r="U296" s="46"/>
      <c r="X296" s="15" t="str">
        <f t="shared" si="10"/>
        <v>E37670 PTS - Guildford DA</v>
      </c>
    </row>
    <row r="297" spans="1:24" x14ac:dyDescent="0.35">
      <c r="A297" s="47" t="s">
        <v>5405</v>
      </c>
      <c r="B297" s="47" t="s">
        <v>5406</v>
      </c>
      <c r="C297" s="47" t="s">
        <v>5254</v>
      </c>
      <c r="D297" s="47" t="s">
        <v>4367</v>
      </c>
      <c r="E297" s="47" t="s">
        <v>4364</v>
      </c>
      <c r="F297" s="47" t="s">
        <v>4358</v>
      </c>
      <c r="G297" s="47" t="s">
        <v>4365</v>
      </c>
      <c r="H297" s="47"/>
      <c r="I297" s="48">
        <f>SUMIFS('[16]Full TB'!S:S,'[16]Full TB'!A:A,'cc Lookup'!A207,'[16]Full TB'!W:W,'cc Lookup'!C207)</f>
        <v>233084.7</v>
      </c>
      <c r="J297" s="47" t="s">
        <v>4366</v>
      </c>
      <c r="K297" s="47"/>
      <c r="L297" s="47"/>
      <c r="M297" s="47"/>
      <c r="N297" s="47"/>
      <c r="O297" s="27" t="s">
        <v>4332</v>
      </c>
      <c r="P297" s="27" t="s">
        <v>4367</v>
      </c>
      <c r="Q297" s="27" t="s">
        <v>4364</v>
      </c>
      <c r="R297" s="27" t="s">
        <v>4366</v>
      </c>
      <c r="S297" s="27"/>
      <c r="T297" s="15" t="b">
        <f t="shared" si="9"/>
        <v>1</v>
      </c>
      <c r="U297" s="46"/>
      <c r="X297" s="15" t="str">
        <f t="shared" si="10"/>
        <v>E37680 PTS - Redhill DA</v>
      </c>
    </row>
    <row r="298" spans="1:24" x14ac:dyDescent="0.35">
      <c r="A298" s="47" t="s">
        <v>5407</v>
      </c>
      <c r="B298" s="47" t="s">
        <v>5408</v>
      </c>
      <c r="C298" s="47" t="s">
        <v>5254</v>
      </c>
      <c r="D298" s="47" t="s">
        <v>4367</v>
      </c>
      <c r="E298" s="47" t="s">
        <v>4364</v>
      </c>
      <c r="F298" s="47" t="s">
        <v>4358</v>
      </c>
      <c r="G298" s="47" t="s">
        <v>4365</v>
      </c>
      <c r="H298" s="47"/>
      <c r="I298" s="48">
        <f>SUMIFS('[16]Full TB'!S:S,'[16]Full TB'!A:A,'cc Lookup'!A208,'[16]Full TB'!W:W,'cc Lookup'!C208)</f>
        <v>1288637.0099999998</v>
      </c>
      <c r="J298" s="47" t="s">
        <v>4366</v>
      </c>
      <c r="K298" s="47"/>
      <c r="L298" s="47"/>
      <c r="M298" s="47"/>
      <c r="N298" s="47"/>
      <c r="O298" s="27" t="s">
        <v>4332</v>
      </c>
      <c r="P298" s="27" t="s">
        <v>4367</v>
      </c>
      <c r="Q298" s="27" t="s">
        <v>4364</v>
      </c>
      <c r="R298" s="27" t="s">
        <v>4366</v>
      </c>
      <c r="S298" s="27"/>
      <c r="T298" s="15" t="b">
        <f t="shared" si="9"/>
        <v>1</v>
      </c>
      <c r="U298" s="46"/>
      <c r="X298" s="15" t="str">
        <f t="shared" si="10"/>
        <v>E37690 PTS - Chertsey DA</v>
      </c>
    </row>
    <row r="299" spans="1:24" x14ac:dyDescent="0.35">
      <c r="A299" s="47" t="s">
        <v>5409</v>
      </c>
      <c r="B299" s="47" t="s">
        <v>5410</v>
      </c>
      <c r="C299" s="47" t="s">
        <v>5254</v>
      </c>
      <c r="D299" s="47" t="s">
        <v>4367</v>
      </c>
      <c r="E299" s="47" t="s">
        <v>4364</v>
      </c>
      <c r="F299" s="47" t="s">
        <v>4358</v>
      </c>
      <c r="G299" s="47" t="s">
        <v>4365</v>
      </c>
      <c r="H299" s="47"/>
      <c r="I299" s="48">
        <f>SUMIFS('[16]Full TB'!S:S,'[16]Full TB'!A:A,'cc Lookup'!A209,'[16]Full TB'!W:W,'cc Lookup'!C209)</f>
        <v>880517.66</v>
      </c>
      <c r="J299" s="47" t="s">
        <v>4366</v>
      </c>
      <c r="K299" s="47"/>
      <c r="L299" s="47"/>
      <c r="M299" s="47"/>
      <c r="N299" s="47"/>
      <c r="O299" s="27" t="s">
        <v>4332</v>
      </c>
      <c r="P299" s="27" t="s">
        <v>4367</v>
      </c>
      <c r="Q299" s="27" t="s">
        <v>4364</v>
      </c>
      <c r="R299" s="27" t="s">
        <v>4366</v>
      </c>
      <c r="S299" s="27"/>
      <c r="T299" s="15" t="b">
        <f t="shared" si="9"/>
        <v>1</v>
      </c>
      <c r="U299" s="46"/>
      <c r="X299" s="15" t="str">
        <f t="shared" si="10"/>
        <v>E37694 PTS Surrey</v>
      </c>
    </row>
    <row r="300" spans="1:24" x14ac:dyDescent="0.35">
      <c r="A300" s="47" t="s">
        <v>5411</v>
      </c>
      <c r="B300" s="47" t="s">
        <v>5412</v>
      </c>
      <c r="C300" s="47" t="s">
        <v>5254</v>
      </c>
      <c r="D300" s="47" t="s">
        <v>4367</v>
      </c>
      <c r="E300" s="47" t="s">
        <v>4364</v>
      </c>
      <c r="F300" s="47" t="s">
        <v>4358</v>
      </c>
      <c r="G300" s="47" t="s">
        <v>4365</v>
      </c>
      <c r="H300" s="47"/>
      <c r="I300" s="48">
        <f>SUMIFS('[16]Full TB'!S:S,'[16]Full TB'!A:A,'cc Lookup'!A210,'[16]Full TB'!W:W,'cc Lookup'!C210)</f>
        <v>131.77000000000001</v>
      </c>
      <c r="J300" s="47" t="s">
        <v>4366</v>
      </c>
      <c r="K300" s="47"/>
      <c r="L300" s="47"/>
      <c r="M300" s="47"/>
      <c r="N300" s="47"/>
      <c r="O300" s="27" t="s">
        <v>4332</v>
      </c>
      <c r="P300" s="27" t="s">
        <v>4367</v>
      </c>
      <c r="Q300" s="27" t="s">
        <v>4364</v>
      </c>
      <c r="R300" s="27" t="s">
        <v>4366</v>
      </c>
      <c r="S300" s="27"/>
      <c r="T300" s="15" t="b">
        <f t="shared" si="9"/>
        <v>1</v>
      </c>
      <c r="U300" s="46"/>
      <c r="X300" s="15" t="str">
        <f t="shared" si="10"/>
        <v>E37695 PTS - SASH</v>
      </c>
    </row>
    <row r="301" spans="1:24" x14ac:dyDescent="0.35">
      <c r="A301" s="47" t="s">
        <v>5413</v>
      </c>
      <c r="B301" s="47" t="s">
        <v>5414</v>
      </c>
      <c r="C301" s="47" t="s">
        <v>5254</v>
      </c>
      <c r="D301" s="47" t="s">
        <v>4367</v>
      </c>
      <c r="E301" s="47" t="s">
        <v>4364</v>
      </c>
      <c r="F301" s="47" t="s">
        <v>4358</v>
      </c>
      <c r="G301" s="47" t="s">
        <v>4365</v>
      </c>
      <c r="H301" s="47"/>
      <c r="I301" s="48">
        <f>SUMIFS('[16]Full TB'!S:S,'[16]Full TB'!A:A,'cc Lookup'!A211,'[16]Full TB'!W:W,'cc Lookup'!C211)</f>
        <v>74019.549999999988</v>
      </c>
      <c r="J301" s="47" t="s">
        <v>4366</v>
      </c>
      <c r="K301" s="47"/>
      <c r="L301" s="47"/>
      <c r="M301" s="47"/>
      <c r="N301" s="47"/>
      <c r="O301" s="27" t="s">
        <v>4332</v>
      </c>
      <c r="P301" s="27" t="s">
        <v>4367</v>
      </c>
      <c r="Q301" s="27" t="s">
        <v>4364</v>
      </c>
      <c r="R301" s="27" t="s">
        <v>4366</v>
      </c>
      <c r="S301" s="27"/>
      <c r="T301" s="15" t="b">
        <f t="shared" si="9"/>
        <v>1</v>
      </c>
      <c r="U301" s="46"/>
      <c r="X301" s="15" t="str">
        <f t="shared" si="10"/>
        <v>E37699 PTS A&amp;E Support</v>
      </c>
    </row>
    <row r="302" spans="1:24" x14ac:dyDescent="0.35">
      <c r="A302" s="47" t="s">
        <v>5415</v>
      </c>
      <c r="B302" s="47" t="s">
        <v>5416</v>
      </c>
      <c r="C302" s="47" t="s">
        <v>5254</v>
      </c>
      <c r="D302" s="47" t="s">
        <v>4367</v>
      </c>
      <c r="E302" s="47" t="s">
        <v>4364</v>
      </c>
      <c r="F302" s="47" t="s">
        <v>4358</v>
      </c>
      <c r="G302" s="47" t="s">
        <v>4365</v>
      </c>
      <c r="H302" s="47"/>
      <c r="I302" s="48">
        <f>SUMIFS('[16]Full TB'!S:S,'[16]Full TB'!A:A,'cc Lookup'!A212,'[16]Full TB'!W:W,'cc Lookup'!C212)</f>
        <v>4884.8099999999995</v>
      </c>
      <c r="J302" s="47" t="s">
        <v>4366</v>
      </c>
      <c r="K302" s="47"/>
      <c r="L302" s="47"/>
      <c r="M302" s="47"/>
      <c r="N302" s="47"/>
      <c r="O302" s="27" t="s">
        <v>4332</v>
      </c>
      <c r="P302" s="27" t="s">
        <v>4367</v>
      </c>
      <c r="Q302" s="27" t="s">
        <v>4364</v>
      </c>
      <c r="R302" s="27" t="s">
        <v>4366</v>
      </c>
      <c r="S302" s="27"/>
      <c r="T302" s="15" t="b">
        <f t="shared" si="9"/>
        <v>1</v>
      </c>
      <c r="U302" s="46"/>
      <c r="X302" s="15" t="str">
        <f t="shared" si="10"/>
        <v>E37700 PTS Income</v>
      </c>
    </row>
    <row r="303" spans="1:24" x14ac:dyDescent="0.35">
      <c r="A303" s="15" t="s">
        <v>5417</v>
      </c>
      <c r="B303" s="15" t="s">
        <v>5418</v>
      </c>
      <c r="C303" s="47" t="s">
        <v>4339</v>
      </c>
    </row>
    <row r="304" spans="1:24" x14ac:dyDescent="0.35">
      <c r="A304" s="50" t="s">
        <v>5419</v>
      </c>
      <c r="B304" s="15" t="s">
        <v>5420</v>
      </c>
      <c r="C304" s="35" t="s">
        <v>4333</v>
      </c>
      <c r="D304" s="35" t="s">
        <v>4803</v>
      </c>
      <c r="E304" s="35" t="s">
        <v>4804</v>
      </c>
      <c r="F304" s="35" t="s">
        <v>4805</v>
      </c>
      <c r="G304" s="35" t="s">
        <v>4806</v>
      </c>
      <c r="H304" s="35"/>
      <c r="I304" s="36">
        <f>SUMIFS('[16]Full TB'!S:S,'[16]Full TB'!A:A,'cc Lookup'!A493,'[16]Full TB'!W:W,'cc Lookup'!C493)</f>
        <v>0</v>
      </c>
      <c r="J304" s="35" t="s">
        <v>4480</v>
      </c>
      <c r="K304" s="35" t="s">
        <v>4803</v>
      </c>
      <c r="L304" s="45" t="s">
        <v>4807</v>
      </c>
      <c r="M304" s="35" t="s">
        <v>4775</v>
      </c>
    </row>
    <row r="305" spans="1:10" x14ac:dyDescent="0.35">
      <c r="A305" s="50" t="s">
        <v>5421</v>
      </c>
      <c r="B305" s="15" t="s">
        <v>5422</v>
      </c>
      <c r="C305" s="37" t="s">
        <v>4339</v>
      </c>
      <c r="D305" s="37" t="s">
        <v>5111</v>
      </c>
      <c r="E305" s="37" t="s">
        <v>4999</v>
      </c>
      <c r="F305" s="37" t="s">
        <v>4374</v>
      </c>
      <c r="G305" s="37" t="s">
        <v>5000</v>
      </c>
      <c r="H305" s="37"/>
      <c r="I305" s="38" t="str">
        <f>IF(G305="DOA",SUMIF('[16]Full TB'!A:A,'cc Lookup'!A222,'[16]Full TB'!S:S),"")</f>
        <v/>
      </c>
      <c r="J305" s="37" t="s">
        <v>4480</v>
      </c>
    </row>
    <row r="312" spans="1:10" x14ac:dyDescent="0.35">
      <c r="B312" s="15" t="s">
        <v>4376</v>
      </c>
      <c r="C312" s="15" t="s">
        <v>4373</v>
      </c>
    </row>
    <row r="313" spans="1:10" x14ac:dyDescent="0.35">
      <c r="B313" s="15" t="s">
        <v>4439</v>
      </c>
      <c r="C313" s="15" t="s">
        <v>4439</v>
      </c>
    </row>
    <row r="314" spans="1:10" x14ac:dyDescent="0.35">
      <c r="B314" s="15" t="s">
        <v>4404</v>
      </c>
      <c r="C314" s="15" t="s">
        <v>4413</v>
      </c>
    </row>
    <row r="315" spans="1:10" x14ac:dyDescent="0.35">
      <c r="B315" s="15" t="s">
        <v>4366</v>
      </c>
      <c r="C315" s="15" t="s">
        <v>4443</v>
      </c>
    </row>
    <row r="316" spans="1:10" x14ac:dyDescent="0.35">
      <c r="B316" s="15" t="s">
        <v>4366</v>
      </c>
      <c r="C316" s="15" t="s">
        <v>4404</v>
      </c>
    </row>
    <row r="317" spans="1:10" x14ac:dyDescent="0.35">
      <c r="B317" s="15" t="s">
        <v>4366</v>
      </c>
      <c r="C317" s="15" t="s">
        <v>4469</v>
      </c>
    </row>
    <row r="318" spans="1:10" x14ac:dyDescent="0.35">
      <c r="B318" s="15" t="s">
        <v>4328</v>
      </c>
      <c r="C318" s="15" t="s">
        <v>4505</v>
      </c>
    </row>
    <row r="319" spans="1:10" x14ac:dyDescent="0.35">
      <c r="B319" s="15" t="s">
        <v>4522</v>
      </c>
      <c r="C319" s="15" t="s">
        <v>4520</v>
      </c>
    </row>
    <row r="320" spans="1:10" x14ac:dyDescent="0.35">
      <c r="B320" s="15" t="s">
        <v>4480</v>
      </c>
      <c r="C320" s="15" t="s">
        <v>4804</v>
      </c>
    </row>
    <row r="321" spans="2:3" x14ac:dyDescent="0.35">
      <c r="B321" s="15" t="s">
        <v>4366</v>
      </c>
      <c r="C321" s="15" t="s">
        <v>4810</v>
      </c>
    </row>
    <row r="322" spans="2:3" x14ac:dyDescent="0.35">
      <c r="B322" s="15" t="s">
        <v>4328</v>
      </c>
      <c r="C322" s="15" t="s">
        <v>4959</v>
      </c>
    </row>
    <row r="323" spans="2:3" x14ac:dyDescent="0.35">
      <c r="B323" s="15" t="s">
        <v>4328</v>
      </c>
      <c r="C323" s="15" t="s">
        <v>4968</v>
      </c>
    </row>
    <row r="324" spans="2:3" x14ac:dyDescent="0.35">
      <c r="B324" s="15" t="s">
        <v>4366</v>
      </c>
      <c r="C324" s="15" t="s">
        <v>4968</v>
      </c>
    </row>
    <row r="325" spans="2:3" x14ac:dyDescent="0.35">
      <c r="B325" s="15" t="s">
        <v>4328</v>
      </c>
      <c r="C325" s="15" t="s">
        <v>254</v>
      </c>
    </row>
    <row r="326" spans="2:3" x14ac:dyDescent="0.35">
      <c r="B326" s="15" t="s">
        <v>4480</v>
      </c>
      <c r="C326" s="15" t="s">
        <v>4776</v>
      </c>
    </row>
    <row r="327" spans="2:3" x14ac:dyDescent="0.35">
      <c r="B327" s="15" t="s">
        <v>4480</v>
      </c>
      <c r="C327" s="15" t="s">
        <v>5003</v>
      </c>
    </row>
    <row r="328" spans="2:3" x14ac:dyDescent="0.35">
      <c r="B328" s="15" t="s">
        <v>4480</v>
      </c>
      <c r="C328" s="15" t="s">
        <v>5215</v>
      </c>
    </row>
  </sheetData>
  <autoFilter ref="A11:W305" xr:uid="{760CC6D5-9E5A-4230-8361-A8B579B84763}"/>
  <conditionalFormatting sqref="T1:T11 U111:U162 U164:U208 U216:U302 T313:T1048576 T12:U60 U62:U108 T62:T311">
    <cfRule type="containsText" dxfId="13" priority="14" operator="containsText" text="FALSE">
      <formula>NOT(ISERROR(SEARCH("FALSE",T1)))</formula>
    </cfRule>
  </conditionalFormatting>
  <conditionalFormatting sqref="V3575:V1048576 V46:V58 V1:V40">
    <cfRule type="duplicateValues" dxfId="12" priority="13"/>
  </conditionalFormatting>
  <conditionalFormatting sqref="E143 C164:D200 C1:D39 C385:D1048576 D329:D384 C203:D213 C41:D60 C215:D303 C62:D162 C306:D328">
    <cfRule type="containsText" dxfId="11" priority="12" operator="containsText" text="Dead">
      <formula>NOT(ISERROR(SEARCH("Dead",C1)))</formula>
    </cfRule>
  </conditionalFormatting>
  <conditionalFormatting sqref="U163">
    <cfRule type="containsText" dxfId="10" priority="11" operator="containsText" text="FALSE">
      <formula>NOT(ISERROR(SEARCH("FALSE",U163)))</formula>
    </cfRule>
  </conditionalFormatting>
  <conditionalFormatting sqref="C163:D163">
    <cfRule type="containsText" dxfId="9" priority="10" operator="containsText" text="Dead">
      <formula>NOT(ISERROR(SEARCH("Dead",C163)))</formula>
    </cfRule>
  </conditionalFormatting>
  <conditionalFormatting sqref="C297:D297">
    <cfRule type="containsText" dxfId="8" priority="9" operator="containsText" text="Dead">
      <formula>NOT(ISERROR(SEARCH("Dead",C297)))</formula>
    </cfRule>
  </conditionalFormatting>
  <conditionalFormatting sqref="J10">
    <cfRule type="cellIs" dxfId="7" priority="7" operator="greaterThan">
      <formula>0</formula>
    </cfRule>
    <cfRule type="cellIs" dxfId="6" priority="8" operator="lessThan">
      <formula>0</formula>
    </cfRule>
  </conditionalFormatting>
  <conditionalFormatting sqref="C40:D40">
    <cfRule type="containsText" dxfId="5" priority="6" operator="containsText" text="Dead">
      <formula>NOT(ISERROR(SEARCH("Dead",C40)))</formula>
    </cfRule>
  </conditionalFormatting>
  <conditionalFormatting sqref="C201:D202">
    <cfRule type="containsText" dxfId="4" priority="5" operator="containsText" text="Dead">
      <formula>NOT(ISERROR(SEARCH("Dead",C201)))</formula>
    </cfRule>
  </conditionalFormatting>
  <conditionalFormatting sqref="C61:D61">
    <cfRule type="containsText" dxfId="3" priority="3" operator="containsText" text="Dead">
      <formula>NOT(ISERROR(SEARCH("Dead",C61)))</formula>
    </cfRule>
  </conditionalFormatting>
  <conditionalFormatting sqref="T61:U61">
    <cfRule type="containsText" dxfId="2" priority="4" operator="containsText" text="FALSE">
      <formula>NOT(ISERROR(SEARCH("FALSE",T61)))</formula>
    </cfRule>
  </conditionalFormatting>
  <conditionalFormatting sqref="C305:D305">
    <cfRule type="containsText" dxfId="1" priority="2" operator="containsText" text="Dead">
      <formula>NOT(ISERROR(SEARCH("Dead",C305)))</formula>
    </cfRule>
  </conditionalFormatting>
  <conditionalFormatting sqref="C304:D304">
    <cfRule type="containsText" dxfId="0" priority="1" operator="containsText" text="Dead">
      <formula>NOT(ISERROR(SEARCH("Dead",C304)))</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9AE652ADFE9840867ED70792E55B5C" ma:contentTypeVersion="11" ma:contentTypeDescription="Create a new document." ma:contentTypeScope="" ma:versionID="7b017a388acbdb77a1e56614f6d3d1cd">
  <xsd:schema xmlns:xsd="http://www.w3.org/2001/XMLSchema" xmlns:xs="http://www.w3.org/2001/XMLSchema" xmlns:p="http://schemas.microsoft.com/office/2006/metadata/properties" xmlns:ns2="00ee9388-f6ec-4feb-916f-e583bcd28051" xmlns:ns3="c2d5e112-0af2-4a8a-8534-ec1296fac226" targetNamespace="http://schemas.microsoft.com/office/2006/metadata/properties" ma:root="true" ma:fieldsID="b41daf514979b5bef155823c64f8c3cf" ns2:_="" ns3:_="">
    <xsd:import namespace="00ee9388-f6ec-4feb-916f-e583bcd28051"/>
    <xsd:import namespace="c2d5e112-0af2-4a8a-8534-ec1296fac2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ee9388-f6ec-4feb-916f-e583bcd280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11371ab-f166-41a8-b4bb-b296f822740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d5e112-0af2-4a8a-8534-ec1296fac226"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39a69f2-5e35-4ab1-825d-8679dfa3111b}" ma:internalName="TaxCatchAll" ma:showField="CatchAllData" ma:web="c2d5e112-0af2-4a8a-8534-ec1296fac22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0ee9388-f6ec-4feb-916f-e583bcd28051">
      <Terms xmlns="http://schemas.microsoft.com/office/infopath/2007/PartnerControls"/>
    </lcf76f155ced4ddcb4097134ff3c332f>
    <TaxCatchAll xmlns="c2d5e112-0af2-4a8a-8534-ec1296fac226" xsi:nil="true"/>
  </documentManagement>
</p:properties>
</file>

<file path=customXml/itemProps1.xml><?xml version="1.0" encoding="utf-8"?>
<ds:datastoreItem xmlns:ds="http://schemas.openxmlformats.org/officeDocument/2006/customXml" ds:itemID="{A0FCBB7C-B2C3-4A00-A02F-1B0F29FC1A75}"/>
</file>

<file path=customXml/itemProps2.xml><?xml version="1.0" encoding="utf-8"?>
<ds:datastoreItem xmlns:ds="http://schemas.openxmlformats.org/officeDocument/2006/customXml" ds:itemID="{9D8B99BB-77DA-44F4-B9AE-4FFCA2BD282B}">
  <ds:schemaRefs>
    <ds:schemaRef ds:uri="http://schemas.microsoft.com/sharepoint/v3/contenttype/forms"/>
  </ds:schemaRefs>
</ds:datastoreItem>
</file>

<file path=customXml/itemProps3.xml><?xml version="1.0" encoding="utf-8"?>
<ds:datastoreItem xmlns:ds="http://schemas.openxmlformats.org/officeDocument/2006/customXml" ds:itemID="{B8C86126-7011-4FAF-BD3F-A7BBB2C0AB2D}">
  <ds:schemaRefs>
    <ds:schemaRef ds:uri="http://schemas.microsoft.com/office/2006/documentManagement/types"/>
    <ds:schemaRef ds:uri="http://purl.org/dc/elements/1.1/"/>
    <ds:schemaRef ds:uri="http://purl.org/dc/dcmitype/"/>
    <ds:schemaRef ds:uri="http://schemas.microsoft.com/office/infopath/2007/PartnerControls"/>
    <ds:schemaRef ds:uri="00ee9388-f6ec-4feb-916f-e583bcd28051"/>
    <ds:schemaRef ds:uri="http://schemas.openxmlformats.org/package/2006/metadata/core-propertie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Email</vt:lpstr>
      <vt:lpstr>Summary</vt:lpstr>
      <vt:lpstr>Trans</vt:lpstr>
      <vt:lpstr>cc 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Carole McCarthy</dc:creator>
  <cp:lastModifiedBy>Shams Iftikhar</cp:lastModifiedBy>
  <dcterms:created xsi:type="dcterms:W3CDTF">2022-07-11T11:56:11Z</dcterms:created>
  <dcterms:modified xsi:type="dcterms:W3CDTF">2022-08-03T09:25:50Z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0x010100B49AE652ADFE9840867ED70792E55B5C</vt:lpwstr>
  </property>
  <property fmtid="{D5CDD505-2E9C-101B-9397-08002B2CF9AE}" pid="3" name="MediaServiceImageTags">
    <vt:lpwstr/>
  </property>
</Properties>
</file>